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6 TUNJUELITO 2018\"/>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'Equivalencia BH-BMPT'!$C$1:$E$54</definedName>
    <definedName name="_xlnm._FilterDatabase" localSheetId="0" hidden="1">'Formato a Dici 31 de 2018'!$A$13:$AK$1669</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62913"/>
  <fileRecoveryPr autoRecover="0"/>
</workbook>
</file>

<file path=xl/calcChain.xml><?xml version="1.0" encoding="utf-8"?>
<calcChain xmlns="http://schemas.openxmlformats.org/spreadsheetml/2006/main">
  <c r="AF128" i="1" l="1"/>
  <c r="AF218" i="1"/>
  <c r="AF120" i="1"/>
  <c r="AF125" i="1"/>
  <c r="AF197" i="1"/>
  <c r="AF198" i="1"/>
  <c r="AF200" i="1"/>
  <c r="AF205" i="1"/>
  <c r="AF20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E9" i="1" l="1"/>
  <c r="S1690" i="1"/>
  <c r="T139" i="1"/>
  <c r="AF139" i="1" s="1"/>
  <c r="E139" i="1"/>
  <c r="T217" i="1"/>
  <c r="AF217" i="1" s="1"/>
  <c r="K197" i="1"/>
  <c r="E197" i="1"/>
  <c r="T122" i="1"/>
  <c r="AF122" i="1" s="1"/>
  <c r="AH126" i="1"/>
  <c r="T126" i="1"/>
  <c r="AF126" i="1" s="1"/>
  <c r="K126" i="1"/>
  <c r="E126" i="1"/>
  <c r="R1672" i="1"/>
  <c r="T72" i="1"/>
  <c r="U72" i="1" s="1"/>
  <c r="U69" i="1"/>
  <c r="U74" i="1" l="1"/>
  <c r="T74" i="1"/>
  <c r="AH1669" i="1" l="1"/>
  <c r="T1669" i="1"/>
  <c r="AF1669" i="1" s="1"/>
  <c r="T209" i="1" l="1"/>
  <c r="AF209" i="1" s="1"/>
  <c r="E208" i="1"/>
  <c r="T191" i="1" l="1"/>
  <c r="AF191" i="1" s="1"/>
  <c r="U14" i="1" l="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AF63" i="1" s="1"/>
  <c r="T64" i="1"/>
  <c r="T65" i="1"/>
  <c r="T66" i="1"/>
  <c r="T67" i="1"/>
  <c r="T68" i="1"/>
  <c r="T69" i="1"/>
  <c r="T70" i="1"/>
  <c r="T71" i="1"/>
  <c r="U71" i="1" s="1"/>
  <c r="T73" i="1"/>
  <c r="T75" i="1"/>
  <c r="T76" i="1"/>
  <c r="T77" i="1"/>
  <c r="T78" i="1"/>
  <c r="T79" i="1"/>
  <c r="T80" i="1"/>
  <c r="T81" i="1"/>
  <c r="T82" i="1"/>
  <c r="T83" i="1"/>
  <c r="T84" i="1"/>
  <c r="T85" i="1"/>
  <c r="T86" i="1"/>
  <c r="T87" i="1"/>
  <c r="AF87" i="1" s="1"/>
  <c r="T88" i="1"/>
  <c r="AF88" i="1" s="1"/>
  <c r="T89" i="1"/>
  <c r="AF89" i="1" s="1"/>
  <c r="T90" i="1"/>
  <c r="AF90" i="1" s="1"/>
  <c r="T91" i="1"/>
  <c r="AF91" i="1" s="1"/>
  <c r="T92" i="1"/>
  <c r="AF92" i="1" s="1"/>
  <c r="T94" i="1"/>
  <c r="AF94" i="1" s="1"/>
  <c r="T95" i="1"/>
  <c r="AF95" i="1" s="1"/>
  <c r="T96" i="1"/>
  <c r="AF96" i="1" s="1"/>
  <c r="T97" i="1"/>
  <c r="AF97" i="1" s="1"/>
  <c r="T98" i="1"/>
  <c r="AF98" i="1" s="1"/>
  <c r="T99" i="1"/>
  <c r="AF99" i="1" s="1"/>
  <c r="T100" i="1"/>
  <c r="AF100" i="1" s="1"/>
  <c r="T101" i="1"/>
  <c r="AF101" i="1" s="1"/>
  <c r="T102" i="1"/>
  <c r="AF102" i="1" s="1"/>
  <c r="T103" i="1"/>
  <c r="AF103" i="1" s="1"/>
  <c r="T104" i="1"/>
  <c r="T105" i="1"/>
  <c r="AF105" i="1" s="1"/>
  <c r="T106" i="1"/>
  <c r="AF106" i="1" s="1"/>
  <c r="T107" i="1"/>
  <c r="T108" i="1"/>
  <c r="AF108" i="1" s="1"/>
  <c r="T109" i="1"/>
  <c r="AF109" i="1" s="1"/>
  <c r="T110" i="1"/>
  <c r="AF110" i="1" s="1"/>
  <c r="T111" i="1"/>
  <c r="AF111" i="1" s="1"/>
  <c r="T112" i="1"/>
  <c r="AF112" i="1" s="1"/>
  <c r="T113" i="1"/>
  <c r="AF113" i="1" s="1"/>
  <c r="T114" i="1"/>
  <c r="AF114" i="1" s="1"/>
  <c r="T115" i="1"/>
  <c r="AF115" i="1" s="1"/>
  <c r="T116" i="1"/>
  <c r="AF116" i="1" s="1"/>
  <c r="T117" i="1"/>
  <c r="AF117" i="1" s="1"/>
  <c r="T118" i="1"/>
  <c r="AF118" i="1" s="1"/>
  <c r="T119" i="1"/>
  <c r="AF119" i="1" s="1"/>
  <c r="T121" i="1"/>
  <c r="AF121" i="1" s="1"/>
  <c r="T123" i="1"/>
  <c r="AF123" i="1" s="1"/>
  <c r="T124" i="1"/>
  <c r="T127" i="1"/>
  <c r="AF127" i="1" s="1"/>
  <c r="T129" i="1"/>
  <c r="AF129" i="1" s="1"/>
  <c r="T130" i="1"/>
  <c r="AF130" i="1" s="1"/>
  <c r="T131" i="1"/>
  <c r="AF131" i="1" s="1"/>
  <c r="T132" i="1"/>
  <c r="AF132" i="1" s="1"/>
  <c r="T133" i="1"/>
  <c r="AF133" i="1" s="1"/>
  <c r="T134" i="1"/>
  <c r="AF134" i="1" s="1"/>
  <c r="T135" i="1"/>
  <c r="AF135" i="1" s="1"/>
  <c r="T136" i="1"/>
  <c r="AF136" i="1" s="1"/>
  <c r="T137" i="1"/>
  <c r="AF137" i="1" s="1"/>
  <c r="T138" i="1"/>
  <c r="AF138" i="1" s="1"/>
  <c r="T140" i="1"/>
  <c r="AF140" i="1" s="1"/>
  <c r="T141" i="1"/>
  <c r="AF141" i="1" s="1"/>
  <c r="T142" i="1"/>
  <c r="AF142" i="1" s="1"/>
  <c r="T143" i="1"/>
  <c r="AF143" i="1" s="1"/>
  <c r="T144" i="1"/>
  <c r="AF144" i="1" s="1"/>
  <c r="T145" i="1"/>
  <c r="AF145" i="1" s="1"/>
  <c r="T146" i="1"/>
  <c r="AF146" i="1" s="1"/>
  <c r="T147" i="1"/>
  <c r="AF147" i="1" s="1"/>
  <c r="T148" i="1"/>
  <c r="AF148" i="1" s="1"/>
  <c r="T149" i="1"/>
  <c r="AF149" i="1" s="1"/>
  <c r="T150" i="1"/>
  <c r="AF150" i="1" s="1"/>
  <c r="T151" i="1"/>
  <c r="AF151" i="1" s="1"/>
  <c r="T152" i="1"/>
  <c r="AF152" i="1" s="1"/>
  <c r="T153" i="1"/>
  <c r="AF153" i="1" s="1"/>
  <c r="T154" i="1"/>
  <c r="AF154" i="1" s="1"/>
  <c r="T155" i="1"/>
  <c r="AF155" i="1" s="1"/>
  <c r="T156" i="1"/>
  <c r="AF156" i="1" s="1"/>
  <c r="T157" i="1"/>
  <c r="AF157" i="1" s="1"/>
  <c r="T158" i="1"/>
  <c r="AF158" i="1" s="1"/>
  <c r="T159" i="1"/>
  <c r="AF159" i="1" s="1"/>
  <c r="T160" i="1"/>
  <c r="AF160" i="1" s="1"/>
  <c r="T161" i="1"/>
  <c r="AF161" i="1" s="1"/>
  <c r="T162" i="1"/>
  <c r="AF162" i="1" s="1"/>
  <c r="T163" i="1"/>
  <c r="AF163" i="1" s="1"/>
  <c r="T164" i="1"/>
  <c r="AF164" i="1" s="1"/>
  <c r="T165" i="1"/>
  <c r="AF165" i="1" s="1"/>
  <c r="T166" i="1"/>
  <c r="AF166" i="1" s="1"/>
  <c r="T167" i="1"/>
  <c r="AF167" i="1" s="1"/>
  <c r="T168" i="1"/>
  <c r="AF168" i="1" s="1"/>
  <c r="T169" i="1"/>
  <c r="AF169" i="1" s="1"/>
  <c r="T170" i="1"/>
  <c r="AF170" i="1" s="1"/>
  <c r="T171" i="1"/>
  <c r="AF171" i="1" s="1"/>
  <c r="T172" i="1"/>
  <c r="AF172" i="1" s="1"/>
  <c r="T173" i="1"/>
  <c r="AF173" i="1" s="1"/>
  <c r="T174" i="1"/>
  <c r="AF174" i="1" s="1"/>
  <c r="T175" i="1"/>
  <c r="AF175" i="1" s="1"/>
  <c r="T176" i="1"/>
  <c r="AF176" i="1" s="1"/>
  <c r="T177" i="1"/>
  <c r="AF177" i="1" s="1"/>
  <c r="T178" i="1"/>
  <c r="AF178" i="1" s="1"/>
  <c r="T179" i="1"/>
  <c r="AF179" i="1" s="1"/>
  <c r="T180" i="1"/>
  <c r="AF180" i="1" s="1"/>
  <c r="T181" i="1"/>
  <c r="AF181" i="1" s="1"/>
  <c r="T182" i="1"/>
  <c r="AF182" i="1" s="1"/>
  <c r="T183" i="1"/>
  <c r="AF183" i="1" s="1"/>
  <c r="T184" i="1"/>
  <c r="AF184" i="1" s="1"/>
  <c r="T185" i="1"/>
  <c r="AF185" i="1" s="1"/>
  <c r="T186" i="1"/>
  <c r="AF186" i="1" s="1"/>
  <c r="T187" i="1"/>
  <c r="AF187" i="1" s="1"/>
  <c r="T188" i="1"/>
  <c r="AF188" i="1" s="1"/>
  <c r="T189" i="1"/>
  <c r="AF189" i="1" s="1"/>
  <c r="T190" i="1"/>
  <c r="AF190" i="1" s="1"/>
  <c r="T192" i="1"/>
  <c r="AF192" i="1" s="1"/>
  <c r="T193" i="1"/>
  <c r="AF193" i="1" s="1"/>
  <c r="T194" i="1"/>
  <c r="AF194" i="1" s="1"/>
  <c r="T195" i="1"/>
  <c r="AF195" i="1" s="1"/>
  <c r="T196" i="1"/>
  <c r="AF196" i="1" s="1"/>
  <c r="T199" i="1"/>
  <c r="AF199" i="1" s="1"/>
  <c r="T201" i="1"/>
  <c r="AF201" i="1" s="1"/>
  <c r="T202" i="1"/>
  <c r="AF202" i="1" s="1"/>
  <c r="T203" i="1"/>
  <c r="AF203" i="1" s="1"/>
  <c r="T204" i="1"/>
  <c r="AF204" i="1" s="1"/>
  <c r="T206" i="1"/>
  <c r="AF206" i="1" s="1"/>
  <c r="T207" i="1"/>
  <c r="AF207" i="1" s="1"/>
  <c r="T210" i="1"/>
  <c r="AF210" i="1" s="1"/>
  <c r="T211" i="1"/>
  <c r="AF211" i="1" s="1"/>
  <c r="T212" i="1"/>
  <c r="AF212" i="1" s="1"/>
  <c r="T213" i="1"/>
  <c r="AF213" i="1" s="1"/>
  <c r="T214" i="1"/>
  <c r="AF214" i="1" s="1"/>
  <c r="T215" i="1"/>
  <c r="AF215" i="1" s="1"/>
  <c r="T216" i="1"/>
  <c r="AF216" i="1" s="1"/>
  <c r="T93" i="1" l="1"/>
  <c r="AF93" i="1" s="1"/>
  <c r="U115" i="1" l="1"/>
  <c r="U110" i="1"/>
  <c r="U109" i="1"/>
  <c r="U105" i="1"/>
  <c r="U102" i="1"/>
  <c r="U94" i="1"/>
  <c r="U89" i="1"/>
  <c r="U78" i="1"/>
  <c r="U76" i="1"/>
  <c r="U60" i="1"/>
  <c r="U37" i="1"/>
  <c r="U27" i="1"/>
  <c r="U26" i="1"/>
  <c r="U25" i="1"/>
  <c r="AH216" i="1" l="1"/>
  <c r="AH215" i="1"/>
  <c r="AH214" i="1"/>
  <c r="AH213" i="1"/>
  <c r="AH212" i="1"/>
  <c r="AH211" i="1"/>
  <c r="AH210" i="1"/>
  <c r="E205" i="1" l="1"/>
  <c r="E204" i="1"/>
  <c r="E203" i="1"/>
  <c r="Z202" i="1" l="1"/>
  <c r="E202" i="1" l="1"/>
  <c r="E201" i="1" l="1"/>
  <c r="E199" i="1"/>
  <c r="K198" i="1" l="1"/>
  <c r="K122" i="1"/>
  <c r="K121" i="1"/>
  <c r="K120" i="1"/>
  <c r="K169" i="1"/>
  <c r="K168" i="1"/>
  <c r="K167" i="1"/>
  <c r="K150" i="1"/>
  <c r="E150" i="1"/>
  <c r="K149" i="1"/>
  <c r="E149" i="1"/>
  <c r="K148" i="1"/>
  <c r="E148" i="1"/>
  <c r="K147" i="1"/>
  <c r="E147" i="1"/>
  <c r="K146" i="1"/>
  <c r="E146" i="1"/>
  <c r="K145" i="1"/>
  <c r="E145" i="1"/>
  <c r="K144" i="1"/>
  <c r="E144" i="1"/>
  <c r="K143" i="1"/>
  <c r="E143" i="1"/>
  <c r="K142" i="1"/>
  <c r="E142" i="1"/>
  <c r="K141" i="1"/>
  <c r="E141" i="1"/>
  <c r="K140" i="1"/>
  <c r="E140" i="1"/>
  <c r="K138" i="1"/>
  <c r="E138" i="1"/>
  <c r="E137" i="1"/>
  <c r="E136" i="1"/>
  <c r="E135" i="1"/>
  <c r="E134" i="1"/>
  <c r="K133" i="1"/>
  <c r="E133" i="1"/>
  <c r="K132" i="1"/>
  <c r="E132" i="1"/>
  <c r="K131" i="1"/>
  <c r="E131" i="1"/>
  <c r="K130" i="1"/>
  <c r="E130" i="1"/>
  <c r="K129" i="1"/>
  <c r="E129" i="1"/>
  <c r="K127" i="1"/>
  <c r="E127" i="1"/>
  <c r="K125" i="1"/>
  <c r="E125" i="1"/>
  <c r="U124" i="1"/>
  <c r="AF124" i="1" s="1"/>
  <c r="E124" i="1"/>
  <c r="K123" i="1"/>
  <c r="E123" i="1"/>
  <c r="E198" i="1" l="1"/>
  <c r="E196" i="1"/>
  <c r="K195" i="1" l="1"/>
  <c r="E195" i="1"/>
  <c r="K194" i="1"/>
  <c r="E194" i="1"/>
  <c r="U104" i="1" l="1"/>
  <c r="AF104" i="1" s="1"/>
  <c r="U107" i="1"/>
  <c r="AF107" i="1" s="1"/>
  <c r="K193" i="1" l="1"/>
  <c r="K192" i="1"/>
  <c r="K191" i="1"/>
  <c r="K190" i="1"/>
  <c r="K189" i="1"/>
  <c r="E193" i="1"/>
  <c r="E192" i="1"/>
  <c r="E191" i="1"/>
  <c r="E190" i="1"/>
  <c r="E189" i="1"/>
  <c r="AF44" i="1" l="1"/>
  <c r="AF47" i="1"/>
  <c r="AF68" i="1"/>
  <c r="AF69" i="1"/>
  <c r="AF70" i="1"/>
  <c r="AF71" i="1"/>
  <c r="AF72" i="1"/>
  <c r="AF73" i="1"/>
  <c r="AF74" i="1"/>
  <c r="AF75" i="1"/>
  <c r="AF76" i="1"/>
  <c r="AF77" i="1"/>
  <c r="AF78" i="1"/>
  <c r="AF79" i="1"/>
  <c r="AF80" i="1"/>
  <c r="AF81" i="1"/>
  <c r="AF82" i="1"/>
  <c r="AF83" i="1"/>
  <c r="AF84" i="1"/>
  <c r="AF85" i="1"/>
  <c r="AF86" i="1"/>
  <c r="T14" i="1"/>
  <c r="AF33" i="1" l="1"/>
  <c r="AF25" i="1"/>
  <c r="AF41" i="1"/>
  <c r="AF61" i="1"/>
  <c r="U53" i="1"/>
  <c r="AF53" i="1" s="1"/>
  <c r="AF45" i="1"/>
  <c r="AF40" i="1"/>
  <c r="AF32" i="1"/>
  <c r="AF24" i="1"/>
  <c r="AF42" i="1"/>
  <c r="AF60" i="1"/>
  <c r="U52" i="1"/>
  <c r="AF52" i="1" s="1"/>
  <c r="AF67" i="1"/>
  <c r="AF59" i="1"/>
  <c r="AF51" i="1"/>
  <c r="AF43" i="1"/>
  <c r="AF38" i="1"/>
  <c r="AF30" i="1"/>
  <c r="AF22" i="1"/>
  <c r="AF66" i="1"/>
  <c r="AF58" i="1"/>
  <c r="AF50" i="1"/>
  <c r="AF36" i="1"/>
  <c r="AF28" i="1"/>
  <c r="AF20" i="1"/>
  <c r="AF64" i="1"/>
  <c r="AF56" i="1"/>
  <c r="AF48" i="1"/>
  <c r="AF39" i="1"/>
  <c r="AF29" i="1"/>
  <c r="AF65" i="1"/>
  <c r="AF49" i="1"/>
  <c r="U55" i="1"/>
  <c r="AF55" i="1" s="1"/>
  <c r="AF31" i="1"/>
  <c r="AF37" i="1"/>
  <c r="AF21" i="1"/>
  <c r="AF57" i="1"/>
  <c r="AF34" i="1"/>
  <c r="AF26" i="1"/>
  <c r="AF18" i="1"/>
  <c r="AF62" i="1"/>
  <c r="U54" i="1"/>
  <c r="AF54" i="1" s="1"/>
  <c r="AF46" i="1"/>
  <c r="AF23" i="1"/>
  <c r="AF35" i="1"/>
  <c r="AF27" i="1"/>
  <c r="AF19" i="1"/>
  <c r="AF17" i="1"/>
  <c r="AF16" i="1"/>
  <c r="AF15" i="1"/>
  <c r="AF14" i="1" l="1"/>
  <c r="E166" i="1"/>
  <c r="E165" i="1"/>
  <c r="K164" i="1"/>
  <c r="E164" i="1"/>
  <c r="K163" i="1"/>
  <c r="E163" i="1"/>
  <c r="K162" i="1"/>
  <c r="E162" i="1"/>
  <c r="K161" i="1"/>
  <c r="E161" i="1"/>
  <c r="K160" i="1"/>
  <c r="E160" i="1"/>
  <c r="K159" i="1"/>
  <c r="E159" i="1"/>
  <c r="K158" i="1"/>
  <c r="E158" i="1"/>
  <c r="K157" i="1"/>
  <c r="E157" i="1"/>
  <c r="K156" i="1"/>
  <c r="E156" i="1"/>
  <c r="K155" i="1"/>
  <c r="E155" i="1"/>
  <c r="K154" i="1"/>
  <c r="E154" i="1"/>
  <c r="K153" i="1"/>
  <c r="E153" i="1"/>
  <c r="K152" i="1"/>
  <c r="E152" i="1"/>
  <c r="K151" i="1"/>
  <c r="E151" i="1"/>
  <c r="E95" i="1" l="1"/>
  <c r="E94" i="1"/>
  <c r="E93" i="1"/>
  <c r="E92" i="1"/>
  <c r="E91" i="1"/>
  <c r="E90" i="1"/>
  <c r="E89" i="1"/>
  <c r="E88" i="1"/>
  <c r="E87" i="1"/>
  <c r="E86" i="1"/>
  <c r="E85" i="1"/>
  <c r="E84" i="1"/>
  <c r="E83" i="1"/>
  <c r="E82" i="1"/>
  <c r="E81" i="1"/>
  <c r="E80" i="1"/>
  <c r="E79" i="1"/>
  <c r="E78" i="1"/>
  <c r="E77" i="1"/>
  <c r="E76" i="1"/>
  <c r="E75" i="1"/>
  <c r="E74" i="1"/>
  <c r="E73" i="1"/>
  <c r="E72" i="1"/>
  <c r="E71" i="1"/>
  <c r="E70" i="1"/>
  <c r="E69" i="1"/>
  <c r="AH20" i="1" l="1"/>
  <c r="AH19" i="1"/>
  <c r="AH18" i="1"/>
  <c r="E1036" i="1" l="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AF1660" i="1"/>
  <c r="K1660" i="1"/>
  <c r="AF1659" i="1"/>
  <c r="K1659" i="1"/>
  <c r="AF1658" i="1"/>
  <c r="K1658" i="1"/>
  <c r="AF1663" i="1"/>
  <c r="K1663" i="1"/>
  <c r="AF1662" i="1"/>
  <c r="K1662" i="1"/>
  <c r="AF1661" i="1" l="1"/>
  <c r="K1661" i="1"/>
  <c r="AF1657" i="1"/>
  <c r="K1657" i="1"/>
  <c r="AF1656" i="1"/>
  <c r="K1656" i="1"/>
  <c r="AF1655" i="1"/>
  <c r="K1655" i="1"/>
  <c r="AF1654" i="1"/>
  <c r="K1654" i="1"/>
  <c r="K1653" i="1"/>
  <c r="AH21" i="1"/>
  <c r="AH17" i="1"/>
  <c r="AF1653" i="1" l="1"/>
  <c r="AH840" i="1"/>
  <c r="AF840" i="1"/>
  <c r="AH839" i="1"/>
  <c r="AF839" i="1"/>
  <c r="AH838" i="1"/>
  <c r="AF838" i="1"/>
  <c r="AH837" i="1"/>
  <c r="AF837" i="1"/>
  <c r="AH836" i="1"/>
  <c r="AF836" i="1"/>
  <c r="AH835" i="1"/>
  <c r="AF835" i="1"/>
  <c r="AH834" i="1"/>
  <c r="AF834" i="1"/>
  <c r="AH833" i="1"/>
  <c r="AF833" i="1"/>
  <c r="AH832" i="1"/>
  <c r="AF832" i="1"/>
  <c r="AH831" i="1"/>
  <c r="AF831" i="1"/>
  <c r="AH830" i="1"/>
  <c r="AF830" i="1"/>
  <c r="AH829" i="1"/>
  <c r="AF829" i="1"/>
  <c r="AH828" i="1"/>
  <c r="AF828" i="1"/>
  <c r="AH827" i="1"/>
  <c r="AF827" i="1"/>
  <c r="AH826" i="1"/>
  <c r="AF826" i="1"/>
  <c r="AH825" i="1"/>
  <c r="AF825" i="1"/>
  <c r="AH824" i="1"/>
  <c r="AF824" i="1"/>
  <c r="AH823" i="1"/>
  <c r="AF823" i="1"/>
  <c r="AH822" i="1"/>
  <c r="AF822" i="1"/>
  <c r="AH821" i="1"/>
  <c r="AF821" i="1"/>
  <c r="AH820" i="1"/>
  <c r="AF820" i="1"/>
  <c r="AH819" i="1"/>
  <c r="AF819" i="1"/>
  <c r="AH818" i="1"/>
  <c r="AF818" i="1"/>
  <c r="AH817" i="1"/>
  <c r="AF817" i="1"/>
  <c r="AH816" i="1"/>
  <c r="AF816" i="1"/>
  <c r="AH815" i="1"/>
  <c r="AF815" i="1"/>
  <c r="AH814" i="1"/>
  <c r="AF814" i="1"/>
  <c r="AH813" i="1"/>
  <c r="AF813" i="1"/>
  <c r="AH812" i="1"/>
  <c r="AF812" i="1"/>
  <c r="AH811" i="1"/>
  <c r="AF811" i="1"/>
  <c r="AH810" i="1"/>
  <c r="AF810" i="1"/>
  <c r="AH809" i="1"/>
  <c r="AF809" i="1"/>
  <c r="AH808" i="1"/>
  <c r="AF808" i="1"/>
  <c r="AH807" i="1"/>
  <c r="AF807" i="1"/>
  <c r="AH806" i="1"/>
  <c r="AF806" i="1"/>
  <c r="AH805" i="1"/>
  <c r="AF805" i="1"/>
  <c r="AH804" i="1"/>
  <c r="AF804" i="1"/>
  <c r="AH803" i="1"/>
  <c r="AF803" i="1"/>
  <c r="AH802" i="1"/>
  <c r="AF802" i="1"/>
  <c r="AH801" i="1"/>
  <c r="AF801" i="1"/>
  <c r="AH800" i="1"/>
  <c r="AF800" i="1"/>
  <c r="AH799" i="1"/>
  <c r="AF799" i="1"/>
  <c r="AH798" i="1"/>
  <c r="AF798" i="1"/>
  <c r="AH797" i="1"/>
  <c r="AF797" i="1"/>
  <c r="AH796" i="1"/>
  <c r="AF796" i="1"/>
  <c r="AH795" i="1"/>
  <c r="AF795" i="1"/>
  <c r="AH794" i="1"/>
  <c r="AF794" i="1"/>
  <c r="AH793" i="1"/>
  <c r="AF793" i="1"/>
  <c r="AH792" i="1"/>
  <c r="AF792" i="1"/>
  <c r="AH791" i="1"/>
  <c r="AF791" i="1"/>
  <c r="AH790" i="1"/>
  <c r="AF790" i="1"/>
  <c r="AH789" i="1"/>
  <c r="AF789" i="1"/>
  <c r="AH788" i="1"/>
  <c r="AF788" i="1"/>
  <c r="AH787" i="1"/>
  <c r="AF787" i="1"/>
  <c r="AH786" i="1"/>
  <c r="AF786" i="1"/>
  <c r="AH785" i="1"/>
  <c r="AF785" i="1"/>
  <c r="AH784" i="1"/>
  <c r="AF784" i="1"/>
  <c r="AH783" i="1"/>
  <c r="AF783" i="1"/>
  <c r="AH782" i="1"/>
  <c r="AF782" i="1"/>
  <c r="AH781" i="1"/>
  <c r="AF781" i="1"/>
  <c r="AH780" i="1"/>
  <c r="AF780" i="1"/>
  <c r="AH779" i="1"/>
  <c r="AF779" i="1"/>
  <c r="AH778" i="1"/>
  <c r="AF778" i="1"/>
  <c r="AH777" i="1"/>
  <c r="AF777" i="1"/>
  <c r="AH776" i="1"/>
  <c r="AF776" i="1"/>
  <c r="AH775" i="1"/>
  <c r="AF775" i="1"/>
  <c r="AH774" i="1"/>
  <c r="AF774" i="1"/>
  <c r="AH773" i="1"/>
  <c r="AF773" i="1"/>
  <c r="AH772" i="1"/>
  <c r="AF772" i="1"/>
  <c r="AH771" i="1"/>
  <c r="AF771" i="1"/>
  <c r="AH770" i="1"/>
  <c r="AF770" i="1"/>
  <c r="AH769" i="1"/>
  <c r="AF769" i="1"/>
  <c r="AH768" i="1"/>
  <c r="AF768" i="1"/>
  <c r="AH767" i="1"/>
  <c r="AF767" i="1"/>
  <c r="AH766" i="1"/>
  <c r="AF766" i="1"/>
  <c r="AH765" i="1"/>
  <c r="AF765" i="1"/>
  <c r="AH764" i="1"/>
  <c r="AF764" i="1"/>
  <c r="AH763" i="1"/>
  <c r="AF763" i="1"/>
  <c r="AH762" i="1"/>
  <c r="AF762" i="1"/>
  <c r="AH761" i="1"/>
  <c r="AF761" i="1"/>
  <c r="AH760" i="1"/>
  <c r="AF760" i="1"/>
  <c r="AH759" i="1"/>
  <c r="AF759" i="1"/>
  <c r="AH758" i="1"/>
  <c r="AF758" i="1"/>
  <c r="AH757" i="1"/>
  <c r="AF757" i="1"/>
  <c r="AH756" i="1"/>
  <c r="AF756" i="1"/>
  <c r="AH755" i="1"/>
  <c r="AF755" i="1"/>
  <c r="AH754" i="1"/>
  <c r="AF754" i="1"/>
  <c r="AH753" i="1"/>
  <c r="AF753" i="1"/>
  <c r="AH752" i="1"/>
  <c r="AF752" i="1"/>
  <c r="AH751" i="1"/>
  <c r="AF751" i="1"/>
  <c r="AH750" i="1"/>
  <c r="AF750" i="1"/>
  <c r="AH749" i="1"/>
  <c r="AF749" i="1"/>
  <c r="AH748" i="1"/>
  <c r="AF748" i="1"/>
  <c r="AH747" i="1"/>
  <c r="AF747" i="1"/>
  <c r="AH746" i="1"/>
  <c r="AF746" i="1"/>
  <c r="AH745" i="1"/>
  <c r="AF745" i="1"/>
  <c r="AH744" i="1"/>
  <c r="AF744" i="1"/>
  <c r="AH743" i="1"/>
  <c r="AF743" i="1"/>
  <c r="AH742" i="1"/>
  <c r="AF742" i="1"/>
  <c r="AH741" i="1"/>
  <c r="AF741" i="1"/>
  <c r="AH740" i="1"/>
  <c r="AF740" i="1"/>
  <c r="AH739" i="1"/>
  <c r="AF739" i="1"/>
  <c r="AH738" i="1"/>
  <c r="AF738" i="1"/>
  <c r="AH737" i="1"/>
  <c r="AF737" i="1"/>
  <c r="AH736" i="1"/>
  <c r="AF736" i="1"/>
  <c r="AH735" i="1"/>
  <c r="AF735" i="1"/>
  <c r="AH734" i="1"/>
  <c r="AF734" i="1"/>
  <c r="AH733" i="1"/>
  <c r="AF733" i="1"/>
  <c r="AH732" i="1"/>
  <c r="AF732" i="1"/>
  <c r="AH731" i="1"/>
  <c r="AF731" i="1"/>
  <c r="AH730" i="1"/>
  <c r="AF730" i="1"/>
  <c r="AH729" i="1"/>
  <c r="AF729" i="1"/>
  <c r="AH728" i="1"/>
  <c r="AF728" i="1"/>
  <c r="AH727" i="1"/>
  <c r="AF727" i="1"/>
  <c r="AH726" i="1"/>
  <c r="AF726" i="1"/>
  <c r="AH725" i="1"/>
  <c r="AF725" i="1"/>
  <c r="AH724" i="1"/>
  <c r="AF724" i="1"/>
  <c r="AH723" i="1"/>
  <c r="AF723" i="1"/>
  <c r="AH722" i="1"/>
  <c r="AF722" i="1"/>
  <c r="AH721" i="1"/>
  <c r="AF721" i="1"/>
  <c r="AH720" i="1"/>
  <c r="AF720" i="1"/>
  <c r="AH719" i="1"/>
  <c r="AF719" i="1"/>
  <c r="AH718" i="1"/>
  <c r="AF718" i="1"/>
  <c r="AH717" i="1"/>
  <c r="AF717" i="1"/>
  <c r="AH716" i="1"/>
  <c r="AF716" i="1"/>
  <c r="AH715" i="1"/>
  <c r="AF715" i="1"/>
  <c r="AH714" i="1"/>
  <c r="AF714" i="1"/>
  <c r="AH713" i="1"/>
  <c r="AF713" i="1"/>
  <c r="AH712" i="1"/>
  <c r="AF712" i="1"/>
  <c r="AH711" i="1"/>
  <c r="AF711" i="1"/>
  <c r="AH710" i="1"/>
  <c r="AF710" i="1"/>
  <c r="AH709" i="1"/>
  <c r="AF709" i="1"/>
  <c r="AH708" i="1"/>
  <c r="AF708" i="1"/>
  <c r="AH707" i="1"/>
  <c r="AF707" i="1"/>
  <c r="AH706" i="1"/>
  <c r="AF706" i="1"/>
  <c r="AH705" i="1"/>
  <c r="AF705" i="1"/>
  <c r="AH704" i="1"/>
  <c r="AF704" i="1"/>
  <c r="AH703" i="1"/>
  <c r="AF703" i="1"/>
  <c r="AH702" i="1"/>
  <c r="AF702" i="1"/>
  <c r="AH701" i="1"/>
  <c r="AF701" i="1"/>
  <c r="AH700" i="1"/>
  <c r="AF700" i="1"/>
  <c r="AH699" i="1"/>
  <c r="AF699" i="1"/>
  <c r="AH698" i="1"/>
  <c r="AF698" i="1"/>
  <c r="AH697" i="1"/>
  <c r="AF697" i="1"/>
  <c r="AH696" i="1"/>
  <c r="AF696" i="1"/>
  <c r="AH695" i="1"/>
  <c r="AF695" i="1"/>
  <c r="AH694" i="1"/>
  <c r="AF694" i="1"/>
  <c r="AH693" i="1"/>
  <c r="AF693" i="1"/>
  <c r="AH692" i="1"/>
  <c r="AF692" i="1"/>
  <c r="AH691" i="1"/>
  <c r="AF691" i="1"/>
  <c r="AH690" i="1"/>
  <c r="AF690" i="1"/>
  <c r="AH689" i="1"/>
  <c r="AF689" i="1"/>
  <c r="AH688" i="1"/>
  <c r="AF688" i="1"/>
  <c r="AH687" i="1"/>
  <c r="AF687" i="1"/>
  <c r="AH686" i="1"/>
  <c r="AF686" i="1"/>
  <c r="AH685" i="1"/>
  <c r="AF685" i="1"/>
  <c r="AH684" i="1"/>
  <c r="AF684" i="1"/>
  <c r="AH683" i="1"/>
  <c r="AF683" i="1"/>
  <c r="AH682" i="1"/>
  <c r="AF682" i="1"/>
  <c r="AH681" i="1"/>
  <c r="AF681" i="1"/>
  <c r="AH680" i="1"/>
  <c r="AF680" i="1"/>
  <c r="AH679" i="1"/>
  <c r="AF679" i="1"/>
  <c r="AH678" i="1"/>
  <c r="AF678" i="1"/>
  <c r="AH677" i="1"/>
  <c r="AF677" i="1"/>
  <c r="AH676" i="1"/>
  <c r="AF676" i="1"/>
  <c r="AH675" i="1"/>
  <c r="AF675" i="1"/>
  <c r="AH674" i="1"/>
  <c r="AF674" i="1"/>
  <c r="AH673" i="1"/>
  <c r="AF673" i="1"/>
  <c r="AH672" i="1"/>
  <c r="AF672" i="1"/>
  <c r="AH671" i="1"/>
  <c r="AF671" i="1"/>
  <c r="AH670" i="1"/>
  <c r="AF670" i="1"/>
  <c r="AH669" i="1"/>
  <c r="AF669" i="1"/>
  <c r="AH668" i="1"/>
  <c r="AF668" i="1"/>
  <c r="AH667" i="1"/>
  <c r="AF667" i="1"/>
  <c r="AH666" i="1"/>
  <c r="AF666" i="1"/>
  <c r="AH665" i="1"/>
  <c r="AF665" i="1"/>
  <c r="AH664" i="1"/>
  <c r="AF664" i="1"/>
  <c r="AH663" i="1"/>
  <c r="AF663" i="1"/>
  <c r="AH662" i="1"/>
  <c r="AF662" i="1"/>
  <c r="AH661" i="1"/>
  <c r="AF661" i="1"/>
  <c r="AH660" i="1"/>
  <c r="AF660" i="1"/>
  <c r="AH659" i="1"/>
  <c r="AF659" i="1"/>
  <c r="AH658" i="1"/>
  <c r="AF658" i="1"/>
  <c r="AH657" i="1"/>
  <c r="AF657" i="1"/>
  <c r="AH656" i="1"/>
  <c r="AF656" i="1"/>
  <c r="AH655" i="1"/>
  <c r="AF655" i="1"/>
  <c r="AH654" i="1"/>
  <c r="AF654" i="1"/>
  <c r="AH653" i="1"/>
  <c r="AF653" i="1"/>
  <c r="AH652" i="1"/>
  <c r="AF652" i="1"/>
  <c r="AH651" i="1"/>
  <c r="AF651" i="1"/>
  <c r="AH650" i="1"/>
  <c r="AF650" i="1"/>
  <c r="AH649" i="1"/>
  <c r="AF649" i="1"/>
  <c r="AH648" i="1"/>
  <c r="AF648" i="1"/>
  <c r="AH647" i="1"/>
  <c r="AF647" i="1"/>
  <c r="AH646" i="1"/>
  <c r="AF646" i="1"/>
  <c r="AH645" i="1"/>
  <c r="AF645" i="1"/>
  <c r="AH644" i="1"/>
  <c r="AF644" i="1"/>
  <c r="AH643" i="1"/>
  <c r="AF643" i="1"/>
  <c r="AH642" i="1"/>
  <c r="AF642" i="1"/>
  <c r="AH641" i="1"/>
  <c r="AF641" i="1"/>
  <c r="AH640" i="1"/>
  <c r="AF640" i="1"/>
  <c r="AH639" i="1"/>
  <c r="AF639" i="1"/>
  <c r="AH638" i="1"/>
  <c r="AF638" i="1"/>
  <c r="AH637" i="1"/>
  <c r="AF637" i="1"/>
  <c r="AH636" i="1"/>
  <c r="AF636" i="1"/>
  <c r="AH635" i="1"/>
  <c r="AF635" i="1"/>
  <c r="AH634" i="1"/>
  <c r="AF634" i="1"/>
  <c r="AH633" i="1"/>
  <c r="AF633" i="1"/>
  <c r="AH632" i="1"/>
  <c r="AF632" i="1"/>
  <c r="AH631" i="1"/>
  <c r="AF631" i="1"/>
  <c r="AH630" i="1"/>
  <c r="AF630" i="1"/>
  <c r="AH629" i="1"/>
  <c r="AF629" i="1"/>
  <c r="AH628" i="1"/>
  <c r="AF628" i="1"/>
  <c r="AH627" i="1"/>
  <c r="AF627" i="1"/>
  <c r="AH626" i="1"/>
  <c r="AF626" i="1"/>
  <c r="AH625" i="1"/>
  <c r="AF625" i="1"/>
  <c r="AH624" i="1"/>
  <c r="AF624" i="1"/>
  <c r="AH623" i="1"/>
  <c r="AF623" i="1"/>
  <c r="AH622" i="1"/>
  <c r="AF622" i="1"/>
  <c r="AH621" i="1"/>
  <c r="AF621" i="1"/>
  <c r="AH620" i="1"/>
  <c r="AF620" i="1"/>
  <c r="AH619" i="1"/>
  <c r="AF619" i="1"/>
  <c r="AH618" i="1"/>
  <c r="AF618" i="1"/>
  <c r="AH617" i="1"/>
  <c r="AF617" i="1"/>
  <c r="AH616" i="1"/>
  <c r="AF616" i="1"/>
  <c r="AH615" i="1"/>
  <c r="AF615" i="1"/>
  <c r="AH614" i="1"/>
  <c r="AF614" i="1"/>
  <c r="AH613" i="1"/>
  <c r="AF613" i="1"/>
  <c r="AH612" i="1"/>
  <c r="AF612" i="1"/>
  <c r="AH611" i="1"/>
  <c r="AF611" i="1"/>
  <c r="AH610" i="1"/>
  <c r="AF610" i="1"/>
  <c r="AH609" i="1"/>
  <c r="AF609" i="1"/>
  <c r="AH608" i="1"/>
  <c r="AF608" i="1"/>
  <c r="AH607" i="1"/>
  <c r="AF607" i="1"/>
  <c r="AH606" i="1"/>
  <c r="AF606" i="1"/>
  <c r="AH605" i="1"/>
  <c r="AF605" i="1"/>
  <c r="AH604" i="1"/>
  <c r="AF604" i="1"/>
  <c r="AH603" i="1"/>
  <c r="AF603" i="1"/>
  <c r="AH602" i="1"/>
  <c r="AF602" i="1"/>
  <c r="AH601" i="1"/>
  <c r="AF601" i="1"/>
  <c r="AH600" i="1"/>
  <c r="AF600" i="1"/>
  <c r="AH599" i="1"/>
  <c r="AF599" i="1"/>
  <c r="AH598" i="1"/>
  <c r="AF598" i="1"/>
  <c r="AH597" i="1"/>
  <c r="AF597" i="1"/>
  <c r="AH596" i="1"/>
  <c r="AF596" i="1"/>
  <c r="AH595" i="1"/>
  <c r="AF595" i="1"/>
  <c r="AH594" i="1"/>
  <c r="AF594" i="1"/>
  <c r="AH593" i="1"/>
  <c r="AF593" i="1"/>
  <c r="AH592" i="1"/>
  <c r="AF592" i="1"/>
  <c r="AH591" i="1"/>
  <c r="AF591" i="1"/>
  <c r="AH590" i="1"/>
  <c r="AF590" i="1"/>
  <c r="AH589" i="1"/>
  <c r="AF589" i="1"/>
  <c r="AH588" i="1"/>
  <c r="AF588" i="1"/>
  <c r="AH587" i="1"/>
  <c r="AF587" i="1"/>
  <c r="AH586" i="1"/>
  <c r="AF586" i="1"/>
  <c r="AH585" i="1"/>
  <c r="AF585" i="1"/>
  <c r="AH584" i="1"/>
  <c r="AF584" i="1"/>
  <c r="AH583" i="1"/>
  <c r="AF583" i="1"/>
  <c r="AH582" i="1"/>
  <c r="AF582" i="1"/>
  <c r="AH581" i="1"/>
  <c r="AF581" i="1"/>
  <c r="AH580" i="1"/>
  <c r="AF580" i="1"/>
  <c r="AH579" i="1"/>
  <c r="AF579" i="1"/>
  <c r="AH578" i="1"/>
  <c r="AF578" i="1"/>
  <c r="AH577" i="1"/>
  <c r="AF577" i="1"/>
  <c r="AH576" i="1"/>
  <c r="AF576" i="1"/>
  <c r="AH575" i="1"/>
  <c r="AF575" i="1"/>
  <c r="AH574" i="1"/>
  <c r="AF574" i="1"/>
  <c r="AH573" i="1"/>
  <c r="AF573" i="1"/>
  <c r="AH572" i="1"/>
  <c r="AF572" i="1"/>
  <c r="AH571" i="1"/>
  <c r="AF571" i="1"/>
  <c r="AH570" i="1"/>
  <c r="AF570" i="1"/>
  <c r="AH569" i="1"/>
  <c r="AF569" i="1"/>
  <c r="AH568" i="1"/>
  <c r="AF568" i="1"/>
  <c r="AH567" i="1"/>
  <c r="AF567" i="1"/>
  <c r="AH566" i="1"/>
  <c r="AF566" i="1"/>
  <c r="AH565" i="1"/>
  <c r="AF565" i="1"/>
  <c r="AH564" i="1"/>
  <c r="AF564" i="1"/>
  <c r="AH563" i="1"/>
  <c r="AF563" i="1"/>
  <c r="AH562" i="1"/>
  <c r="AF562" i="1"/>
  <c r="AH561" i="1"/>
  <c r="AF561" i="1"/>
  <c r="AH560" i="1"/>
  <c r="AF560" i="1"/>
  <c r="AH559" i="1"/>
  <c r="AF559" i="1"/>
  <c r="AH558" i="1"/>
  <c r="AF558" i="1"/>
  <c r="AH557" i="1"/>
  <c r="AF557" i="1"/>
  <c r="AH556" i="1"/>
  <c r="AF556" i="1"/>
  <c r="AH555" i="1"/>
  <c r="AF555" i="1"/>
  <c r="AH554" i="1"/>
  <c r="AF554" i="1"/>
  <c r="AH553" i="1"/>
  <c r="AF553" i="1"/>
  <c r="AH552" i="1"/>
  <c r="AF552" i="1"/>
  <c r="AH551" i="1"/>
  <c r="AF551" i="1"/>
  <c r="AH550" i="1"/>
  <c r="AF550" i="1"/>
  <c r="AH549" i="1"/>
  <c r="AF549" i="1"/>
  <c r="AH548" i="1"/>
  <c r="AF548" i="1"/>
  <c r="AH547" i="1"/>
  <c r="AF547" i="1"/>
  <c r="AH546" i="1"/>
  <c r="AF546" i="1"/>
  <c r="AH545" i="1"/>
  <c r="AF545" i="1"/>
  <c r="AH544" i="1"/>
  <c r="AF544" i="1"/>
  <c r="AH543" i="1"/>
  <c r="AF543" i="1"/>
  <c r="AH542" i="1"/>
  <c r="AF542" i="1"/>
  <c r="AH541" i="1"/>
  <c r="AF541" i="1"/>
  <c r="AH540" i="1"/>
  <c r="AF540" i="1"/>
  <c r="AH539" i="1"/>
  <c r="AF539" i="1"/>
  <c r="AH538" i="1"/>
  <c r="AF538" i="1"/>
  <c r="AH537" i="1"/>
  <c r="AF537" i="1"/>
  <c r="AH536" i="1"/>
  <c r="AF536" i="1"/>
  <c r="AH535" i="1"/>
  <c r="AF535" i="1"/>
  <c r="AH534" i="1"/>
  <c r="AF534" i="1"/>
  <c r="AH533" i="1"/>
  <c r="AF533" i="1"/>
  <c r="AH532" i="1"/>
  <c r="AF532" i="1"/>
  <c r="AH531" i="1"/>
  <c r="AF531" i="1"/>
  <c r="AH530" i="1"/>
  <c r="AF530" i="1"/>
  <c r="AH529" i="1"/>
  <c r="AF529" i="1"/>
  <c r="AH528" i="1"/>
  <c r="AF528" i="1"/>
  <c r="AH527" i="1"/>
  <c r="AF527" i="1"/>
  <c r="AH526" i="1"/>
  <c r="AF526" i="1"/>
  <c r="AH525" i="1"/>
  <c r="AF525" i="1"/>
  <c r="AH524" i="1"/>
  <c r="AF524" i="1"/>
  <c r="AH523" i="1"/>
  <c r="AF523" i="1"/>
  <c r="AH522" i="1"/>
  <c r="AF522" i="1"/>
  <c r="AH521" i="1"/>
  <c r="AF521" i="1"/>
  <c r="AH520" i="1"/>
  <c r="AF520" i="1"/>
  <c r="AH519" i="1"/>
  <c r="AF519" i="1"/>
  <c r="AH518" i="1"/>
  <c r="AF518" i="1"/>
  <c r="AH517" i="1"/>
  <c r="AF517" i="1"/>
  <c r="AH516" i="1"/>
  <c r="AF516" i="1"/>
  <c r="AH515" i="1"/>
  <c r="AF515" i="1"/>
  <c r="AH514" i="1"/>
  <c r="AF514" i="1"/>
  <c r="AH513" i="1"/>
  <c r="AF513" i="1"/>
  <c r="AH512" i="1"/>
  <c r="AF512" i="1"/>
  <c r="AH511" i="1"/>
  <c r="AF511" i="1"/>
  <c r="AH510" i="1"/>
  <c r="AF510" i="1"/>
  <c r="AH509" i="1"/>
  <c r="AF509" i="1"/>
  <c r="AH508" i="1"/>
  <c r="AF508" i="1"/>
  <c r="AH507" i="1"/>
  <c r="AF507" i="1"/>
  <c r="AH506" i="1"/>
  <c r="AF506" i="1"/>
  <c r="AH505" i="1"/>
  <c r="AF505" i="1"/>
  <c r="AH504" i="1"/>
  <c r="AF504" i="1"/>
  <c r="AH503" i="1"/>
  <c r="AF503" i="1"/>
  <c r="AH502" i="1"/>
  <c r="AF502" i="1"/>
  <c r="AH501" i="1"/>
  <c r="AF501" i="1"/>
  <c r="AH500" i="1"/>
  <c r="AF500" i="1"/>
  <c r="AH499" i="1"/>
  <c r="AF499" i="1"/>
  <c r="AH498" i="1"/>
  <c r="AF498" i="1"/>
  <c r="AH497" i="1"/>
  <c r="AF497" i="1"/>
  <c r="AH496" i="1"/>
  <c r="AF496" i="1"/>
  <c r="AH495" i="1"/>
  <c r="AF495" i="1"/>
  <c r="AH494" i="1"/>
  <c r="AF494" i="1"/>
  <c r="AH493" i="1"/>
  <c r="AF493" i="1"/>
  <c r="AH492" i="1"/>
  <c r="AF492" i="1"/>
  <c r="AH491" i="1"/>
  <c r="AF491" i="1"/>
  <c r="AH490" i="1"/>
  <c r="AF490" i="1"/>
  <c r="AH489" i="1"/>
  <c r="AF489" i="1"/>
  <c r="AH488" i="1"/>
  <c r="AF488" i="1"/>
  <c r="AH487" i="1"/>
  <c r="AF487" i="1"/>
  <c r="AH486" i="1"/>
  <c r="AF486" i="1"/>
  <c r="AH485" i="1"/>
  <c r="AF485" i="1"/>
  <c r="AH484" i="1"/>
  <c r="AF484" i="1"/>
  <c r="AH483" i="1"/>
  <c r="AF483" i="1"/>
  <c r="AH482" i="1"/>
  <c r="AF482" i="1"/>
  <c r="AH481" i="1"/>
  <c r="AF481" i="1"/>
  <c r="AH480" i="1"/>
  <c r="AF480" i="1"/>
  <c r="AH479" i="1"/>
  <c r="AF479" i="1"/>
  <c r="AH478" i="1"/>
  <c r="AF478" i="1"/>
  <c r="AH477" i="1"/>
  <c r="AF477" i="1"/>
  <c r="AH476" i="1"/>
  <c r="AF476" i="1"/>
  <c r="AH475" i="1"/>
  <c r="AF475" i="1"/>
  <c r="AH474" i="1"/>
  <c r="AF474" i="1"/>
  <c r="AH473" i="1"/>
  <c r="AF473" i="1"/>
  <c r="AH472" i="1"/>
  <c r="AF472" i="1"/>
  <c r="AH471" i="1"/>
  <c r="AF471" i="1"/>
  <c r="AH470" i="1"/>
  <c r="AF470" i="1"/>
  <c r="AH469" i="1"/>
  <c r="AF469" i="1"/>
  <c r="AH468" i="1"/>
  <c r="AF468" i="1"/>
  <c r="AH467" i="1"/>
  <c r="AF467" i="1"/>
  <c r="AH466" i="1"/>
  <c r="AF466" i="1"/>
  <c r="AH465" i="1"/>
  <c r="AF465" i="1"/>
  <c r="AH464" i="1"/>
  <c r="AF464" i="1"/>
  <c r="AH463" i="1"/>
  <c r="AF463" i="1"/>
  <c r="AH462" i="1"/>
  <c r="AF462" i="1"/>
  <c r="AH461" i="1"/>
  <c r="AF461" i="1"/>
  <c r="AH460" i="1"/>
  <c r="AF460" i="1"/>
  <c r="AH459" i="1"/>
  <c r="AF459" i="1"/>
  <c r="AH458" i="1"/>
  <c r="AF458" i="1"/>
  <c r="AH457" i="1"/>
  <c r="AF457" i="1"/>
  <c r="AH456" i="1"/>
  <c r="AF456" i="1"/>
  <c r="AH455" i="1"/>
  <c r="AF455" i="1"/>
  <c r="AH454" i="1"/>
  <c r="AF454" i="1"/>
  <c r="AH453" i="1"/>
  <c r="AF453" i="1"/>
  <c r="AH452" i="1"/>
  <c r="AF452" i="1"/>
  <c r="AH451" i="1"/>
  <c r="AF451" i="1"/>
  <c r="AH450" i="1"/>
  <c r="AF450" i="1"/>
  <c r="AH449" i="1"/>
  <c r="AF449" i="1"/>
  <c r="AH448" i="1"/>
  <c r="AF448" i="1"/>
  <c r="AH447" i="1"/>
  <c r="AF447" i="1"/>
  <c r="AH446" i="1"/>
  <c r="AF446" i="1"/>
  <c r="AH445" i="1"/>
  <c r="AF445" i="1"/>
  <c r="AH444" i="1"/>
  <c r="AF444" i="1"/>
  <c r="AH443" i="1"/>
  <c r="AF443" i="1"/>
  <c r="AH442" i="1"/>
  <c r="AF442" i="1"/>
  <c r="AH441" i="1"/>
  <c r="AF441" i="1"/>
  <c r="AH440" i="1"/>
  <c r="AF440" i="1"/>
  <c r="AH439" i="1"/>
  <c r="AF439" i="1"/>
  <c r="AH438" i="1"/>
  <c r="AF438" i="1"/>
  <c r="AH437" i="1"/>
  <c r="AF437" i="1"/>
  <c r="AH436" i="1"/>
  <c r="AF436" i="1"/>
  <c r="AH435" i="1"/>
  <c r="AF435" i="1"/>
  <c r="AH434" i="1"/>
  <c r="AF434" i="1"/>
  <c r="AH433" i="1"/>
  <c r="AF433" i="1"/>
  <c r="AH432" i="1"/>
  <c r="AF432" i="1"/>
  <c r="AH431" i="1"/>
  <c r="AF431" i="1"/>
  <c r="AH430" i="1"/>
  <c r="AF430" i="1"/>
  <c r="AH429" i="1"/>
  <c r="AF429" i="1"/>
  <c r="AH428" i="1"/>
  <c r="AF428" i="1"/>
  <c r="AH427" i="1"/>
  <c r="AF427" i="1"/>
  <c r="AH426" i="1"/>
  <c r="AF426" i="1"/>
  <c r="AH425" i="1"/>
  <c r="AF425" i="1"/>
  <c r="AH424" i="1"/>
  <c r="AF424" i="1"/>
  <c r="AH423" i="1"/>
  <c r="AF423" i="1"/>
  <c r="AH422" i="1"/>
  <c r="AF422" i="1"/>
  <c r="AH421" i="1"/>
  <c r="AF421" i="1"/>
  <c r="AH420" i="1"/>
  <c r="AF420" i="1"/>
  <c r="AH419" i="1"/>
  <c r="AF419" i="1"/>
  <c r="AH418" i="1"/>
  <c r="AF418" i="1"/>
  <c r="AH417" i="1"/>
  <c r="AF417" i="1"/>
  <c r="AH416" i="1"/>
  <c r="AF416" i="1"/>
  <c r="AH415" i="1"/>
  <c r="AF415" i="1"/>
  <c r="AH414" i="1"/>
  <c r="AF414" i="1"/>
  <c r="AH413" i="1"/>
  <c r="AF413" i="1"/>
  <c r="AH412" i="1"/>
  <c r="AF412" i="1"/>
  <c r="AH411" i="1"/>
  <c r="AF411" i="1"/>
  <c r="AH410" i="1"/>
  <c r="AF410" i="1"/>
  <c r="AH409" i="1"/>
  <c r="AF409" i="1"/>
  <c r="AH408" i="1"/>
  <c r="AF408" i="1"/>
  <c r="AH407" i="1"/>
  <c r="AF407" i="1"/>
  <c r="AH406" i="1"/>
  <c r="AF406" i="1"/>
  <c r="AH405" i="1"/>
  <c r="AF405" i="1"/>
  <c r="AH404" i="1"/>
  <c r="AF404" i="1"/>
  <c r="AH403" i="1"/>
  <c r="AF403" i="1"/>
  <c r="AH402" i="1"/>
  <c r="AF402" i="1"/>
  <c r="AH401" i="1"/>
  <c r="AF401" i="1"/>
  <c r="AH400" i="1"/>
  <c r="AF400" i="1"/>
  <c r="AH399" i="1"/>
  <c r="AF399" i="1"/>
  <c r="AH398" i="1"/>
  <c r="AF398" i="1"/>
  <c r="AH397" i="1"/>
  <c r="AF397" i="1"/>
  <c r="AH396" i="1"/>
  <c r="AF396" i="1"/>
  <c r="AH395" i="1"/>
  <c r="AF395" i="1"/>
  <c r="AH394" i="1"/>
  <c r="AF394" i="1"/>
  <c r="AH393" i="1"/>
  <c r="AF393" i="1"/>
  <c r="AH392" i="1"/>
  <c r="AF392" i="1"/>
  <c r="AH391" i="1"/>
  <c r="AF391" i="1"/>
  <c r="AH390" i="1"/>
  <c r="AF390" i="1"/>
  <c r="AH389" i="1"/>
  <c r="AF389" i="1"/>
  <c r="AH388" i="1"/>
  <c r="AF388" i="1"/>
  <c r="AH387" i="1"/>
  <c r="AF387" i="1"/>
  <c r="AH386" i="1"/>
  <c r="AF386" i="1"/>
  <c r="AH385" i="1"/>
  <c r="AF385" i="1"/>
  <c r="AH384" i="1"/>
  <c r="AF384" i="1"/>
  <c r="AH383" i="1"/>
  <c r="AF383" i="1"/>
  <c r="AH382" i="1"/>
  <c r="AF382" i="1"/>
  <c r="AH381" i="1"/>
  <c r="AF381" i="1"/>
  <c r="AH380" i="1"/>
  <c r="AF380" i="1"/>
  <c r="AH379" i="1"/>
  <c r="AF379" i="1"/>
  <c r="AH378" i="1"/>
  <c r="AF378" i="1"/>
  <c r="AH377" i="1"/>
  <c r="AF377" i="1"/>
  <c r="AH376" i="1"/>
  <c r="AF376" i="1"/>
  <c r="AH375" i="1"/>
  <c r="AF375" i="1"/>
  <c r="AH374" i="1"/>
  <c r="AF374" i="1"/>
  <c r="AH373" i="1"/>
  <c r="AF373" i="1"/>
  <c r="AH372" i="1"/>
  <c r="AF372" i="1"/>
  <c r="AH371" i="1"/>
  <c r="AF371" i="1"/>
  <c r="AH370" i="1"/>
  <c r="AF370" i="1"/>
  <c r="AH369" i="1"/>
  <c r="AF369" i="1"/>
  <c r="AH368" i="1"/>
  <c r="AF368" i="1"/>
  <c r="AH367" i="1"/>
  <c r="AF367" i="1"/>
  <c r="AH366" i="1"/>
  <c r="AF366" i="1"/>
  <c r="AH365" i="1"/>
  <c r="AF365" i="1"/>
  <c r="AH364" i="1"/>
  <c r="AF364" i="1"/>
  <c r="AH363" i="1"/>
  <c r="AF363" i="1"/>
  <c r="AH362" i="1"/>
  <c r="AF362" i="1"/>
  <c r="AH361" i="1"/>
  <c r="AF361" i="1"/>
  <c r="AH360" i="1"/>
  <c r="AF360" i="1"/>
  <c r="AH359" i="1"/>
  <c r="AF359" i="1"/>
  <c r="AH358" i="1"/>
  <c r="AF358" i="1"/>
  <c r="AH357" i="1"/>
  <c r="AF357" i="1"/>
  <c r="AH356" i="1"/>
  <c r="AF356" i="1"/>
  <c r="AH355" i="1"/>
  <c r="AF355" i="1"/>
  <c r="AH354" i="1"/>
  <c r="AF354" i="1"/>
  <c r="AH353" i="1"/>
  <c r="AF353" i="1"/>
  <c r="AH352" i="1"/>
  <c r="AF352" i="1"/>
  <c r="AH351" i="1"/>
  <c r="AF351" i="1"/>
  <c r="AH350" i="1"/>
  <c r="AF350" i="1"/>
  <c r="AH349" i="1"/>
  <c r="AF349" i="1"/>
  <c r="AH348" i="1"/>
  <c r="AF348" i="1"/>
  <c r="AH347" i="1"/>
  <c r="AF347" i="1"/>
  <c r="AH346" i="1"/>
  <c r="AF346" i="1"/>
  <c r="AH345" i="1"/>
  <c r="AF345" i="1"/>
  <c r="AH344" i="1"/>
  <c r="AF344" i="1"/>
  <c r="AH343" i="1"/>
  <c r="AF343" i="1"/>
  <c r="AH342" i="1"/>
  <c r="AF342" i="1"/>
  <c r="AH341" i="1"/>
  <c r="AF341" i="1"/>
  <c r="AH340" i="1"/>
  <c r="AF340" i="1"/>
  <c r="AH339" i="1"/>
  <c r="AF339" i="1"/>
  <c r="AH338" i="1"/>
  <c r="AF338" i="1"/>
  <c r="AH337" i="1"/>
  <c r="AF337" i="1"/>
  <c r="AH336" i="1"/>
  <c r="AF336" i="1"/>
  <c r="AH335" i="1"/>
  <c r="AF335" i="1"/>
  <c r="AH334" i="1"/>
  <c r="AF334" i="1"/>
  <c r="AH333" i="1"/>
  <c r="AF333" i="1"/>
  <c r="AH332" i="1"/>
  <c r="AF332" i="1"/>
  <c r="AH331" i="1"/>
  <c r="AF331" i="1"/>
  <c r="AH330" i="1"/>
  <c r="AF330" i="1"/>
  <c r="AH329" i="1"/>
  <c r="AF329" i="1"/>
  <c r="AH328" i="1"/>
  <c r="AF328" i="1"/>
  <c r="AH327" i="1"/>
  <c r="AF327" i="1"/>
  <c r="AH326" i="1"/>
  <c r="AF326" i="1"/>
  <c r="AH325" i="1"/>
  <c r="AF325" i="1"/>
  <c r="AH324" i="1"/>
  <c r="AF324" i="1"/>
  <c r="AH323" i="1"/>
  <c r="AF323" i="1"/>
  <c r="AH322" i="1"/>
  <c r="AF322" i="1"/>
  <c r="AH321" i="1"/>
  <c r="AF321" i="1"/>
  <c r="AH320" i="1"/>
  <c r="AF320" i="1"/>
  <c r="AH319" i="1"/>
  <c r="AF319" i="1"/>
  <c r="AH318" i="1"/>
  <c r="AF318" i="1"/>
  <c r="AH317" i="1"/>
  <c r="AF317" i="1"/>
  <c r="AH316" i="1"/>
  <c r="AF316" i="1"/>
  <c r="AH315" i="1"/>
  <c r="AF315" i="1"/>
  <c r="AH314" i="1"/>
  <c r="AF314" i="1"/>
  <c r="AH313" i="1"/>
  <c r="AF313" i="1"/>
  <c r="AH312" i="1"/>
  <c r="AF312" i="1"/>
  <c r="AH311" i="1"/>
  <c r="AF311" i="1"/>
  <c r="AH310" i="1"/>
  <c r="AF310" i="1"/>
  <c r="AH309" i="1"/>
  <c r="AF309" i="1"/>
  <c r="AH308" i="1"/>
  <c r="AF308" i="1"/>
  <c r="AH307" i="1"/>
  <c r="AF307" i="1"/>
  <c r="AH306" i="1"/>
  <c r="AF306" i="1"/>
  <c r="AH305" i="1"/>
  <c r="AF305" i="1"/>
  <c r="AH304" i="1"/>
  <c r="AF304" i="1"/>
  <c r="AH303" i="1"/>
  <c r="AF303" i="1"/>
  <c r="AH302" i="1"/>
  <c r="AF302" i="1"/>
  <c r="AH301" i="1"/>
  <c r="AF301" i="1"/>
  <c r="AH300" i="1"/>
  <c r="AF300" i="1"/>
  <c r="AH299" i="1"/>
  <c r="AF299" i="1"/>
  <c r="AH298" i="1"/>
  <c r="AF298" i="1"/>
  <c r="AH297" i="1"/>
  <c r="AF297" i="1"/>
  <c r="AH296" i="1"/>
  <c r="AF296" i="1"/>
  <c r="AH295" i="1"/>
  <c r="AF295" i="1"/>
  <c r="AH294" i="1"/>
  <c r="AF294" i="1"/>
  <c r="AH293" i="1"/>
  <c r="AF293" i="1"/>
  <c r="AH292" i="1"/>
  <c r="AF292" i="1"/>
  <c r="AH291" i="1"/>
  <c r="AF291" i="1"/>
  <c r="AH290" i="1"/>
  <c r="AF290" i="1"/>
  <c r="AH289" i="1"/>
  <c r="AF289" i="1"/>
  <c r="AH288" i="1"/>
  <c r="AF288" i="1"/>
  <c r="AH287" i="1"/>
  <c r="AF287" i="1"/>
  <c r="AH286" i="1"/>
  <c r="AF286" i="1"/>
  <c r="AH285" i="1"/>
  <c r="AH284" i="1"/>
  <c r="AH283" i="1"/>
  <c r="AH282" i="1"/>
  <c r="AH281" i="1"/>
  <c r="AH280" i="1"/>
  <c r="AH279" i="1"/>
  <c r="AH278" i="1"/>
  <c r="AH277" i="1"/>
  <c r="AH276" i="1"/>
  <c r="AH275" i="1"/>
  <c r="AH274" i="1"/>
  <c r="AH273" i="1"/>
  <c r="AH272" i="1"/>
  <c r="AH271" i="1"/>
  <c r="AH270" i="1"/>
  <c r="AH269" i="1"/>
  <c r="AH268" i="1"/>
  <c r="AH267" i="1"/>
  <c r="AH266" i="1"/>
  <c r="AH265" i="1"/>
  <c r="AH264" i="1"/>
  <c r="AH263" i="1"/>
  <c r="AH262" i="1"/>
  <c r="AH261" i="1"/>
  <c r="AH260" i="1"/>
  <c r="AH259" i="1"/>
  <c r="AH258" i="1"/>
  <c r="AH257" i="1"/>
  <c r="AH256" i="1"/>
  <c r="AH255" i="1"/>
  <c r="AH254" i="1"/>
  <c r="AH253" i="1"/>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07" i="1"/>
  <c r="AH206" i="1"/>
  <c r="AH205" i="1"/>
  <c r="AH204" i="1"/>
  <c r="AH203" i="1"/>
  <c r="AH202" i="1"/>
  <c r="AH201" i="1"/>
  <c r="AH200" i="1"/>
  <c r="AH198" i="1"/>
  <c r="AH196" i="1"/>
  <c r="AH195" i="1"/>
  <c r="AH194" i="1"/>
  <c r="AH193" i="1"/>
  <c r="AH192" i="1"/>
  <c r="AH191" i="1"/>
  <c r="AH190" i="1"/>
  <c r="AH189"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8" i="1"/>
  <c r="AH137" i="1"/>
  <c r="AH136" i="1"/>
  <c r="AH135" i="1"/>
  <c r="AH134" i="1"/>
  <c r="AH133" i="1"/>
  <c r="AH132" i="1"/>
  <c r="AH131" i="1"/>
  <c r="AH130" i="1"/>
  <c r="AH129" i="1"/>
  <c r="AH128" i="1"/>
  <c r="AH127"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16" i="1"/>
  <c r="AH15" i="1"/>
  <c r="AH1246" i="1"/>
  <c r="AF1246" i="1"/>
  <c r="K1246" i="1"/>
  <c r="AH1245" i="1"/>
  <c r="AF1245" i="1"/>
  <c r="K1245" i="1"/>
  <c r="AH1244" i="1"/>
  <c r="AF1244" i="1"/>
  <c r="K1244" i="1"/>
  <c r="AH1243" i="1"/>
  <c r="AF1243" i="1"/>
  <c r="K1243" i="1"/>
  <c r="AH1242" i="1"/>
  <c r="AF1242" i="1"/>
  <c r="K1242" i="1"/>
  <c r="AH1241" i="1"/>
  <c r="AF1241" i="1"/>
  <c r="K1241" i="1"/>
  <c r="AH1240" i="1"/>
  <c r="AF1240" i="1"/>
  <c r="K1240" i="1"/>
  <c r="AH1239" i="1"/>
  <c r="AF1239" i="1"/>
  <c r="K1239" i="1"/>
  <c r="AH1238" i="1"/>
  <c r="AF1238" i="1"/>
  <c r="K1238" i="1"/>
  <c r="AH1237" i="1"/>
  <c r="AF1237" i="1"/>
  <c r="K1237" i="1"/>
  <c r="AH1236" i="1"/>
  <c r="AF1236" i="1"/>
  <c r="K1236" i="1"/>
  <c r="AH1235" i="1"/>
  <c r="AF1235" i="1"/>
  <c r="K1235" i="1"/>
  <c r="AH1234" i="1"/>
  <c r="AF1234" i="1"/>
  <c r="K1234" i="1"/>
  <c r="AH1233" i="1"/>
  <c r="AF1233" i="1"/>
  <c r="K1233" i="1"/>
  <c r="AH1232" i="1"/>
  <c r="AF1232" i="1"/>
  <c r="K1232" i="1"/>
  <c r="AH1231" i="1"/>
  <c r="AF1231" i="1"/>
  <c r="K1231" i="1"/>
  <c r="AH1230" i="1"/>
  <c r="AF1230" i="1"/>
  <c r="K1230" i="1"/>
  <c r="AH1229" i="1"/>
  <c r="AF1229" i="1"/>
  <c r="K1229" i="1"/>
  <c r="AH1228" i="1"/>
  <c r="AF1228" i="1"/>
  <c r="K1228" i="1"/>
  <c r="AH1227" i="1"/>
  <c r="AF1227" i="1"/>
  <c r="K1227" i="1"/>
  <c r="AH1226" i="1"/>
  <c r="AF1226" i="1"/>
  <c r="K1226" i="1"/>
  <c r="AH1225" i="1"/>
  <c r="AF1225" i="1"/>
  <c r="K1225" i="1"/>
  <c r="AH1224" i="1"/>
  <c r="AF1224" i="1"/>
  <c r="K1224" i="1"/>
  <c r="AH1223" i="1"/>
  <c r="AF1223" i="1"/>
  <c r="K1223" i="1"/>
  <c r="AH1222" i="1"/>
  <c r="AF1222" i="1"/>
  <c r="K1222" i="1"/>
  <c r="AH1221" i="1"/>
  <c r="AF1221" i="1"/>
  <c r="K1221" i="1"/>
  <c r="AH1220" i="1"/>
  <c r="AF1220" i="1"/>
  <c r="K1220" i="1"/>
  <c r="AH1219" i="1"/>
  <c r="AF1219" i="1"/>
  <c r="K1219" i="1"/>
  <c r="AH1218" i="1"/>
  <c r="AF1218" i="1"/>
  <c r="K1218" i="1"/>
  <c r="AH1217" i="1"/>
  <c r="AF1217" i="1"/>
  <c r="K1217" i="1"/>
  <c r="AH1216" i="1"/>
  <c r="AF1216" i="1"/>
  <c r="K1216" i="1"/>
  <c r="AH1215" i="1"/>
  <c r="AF1215" i="1"/>
  <c r="K1215" i="1"/>
  <c r="AH1214" i="1"/>
  <c r="AF1214" i="1"/>
  <c r="K1214" i="1"/>
  <c r="AH1213" i="1"/>
  <c r="AF1213" i="1"/>
  <c r="K1213" i="1"/>
  <c r="AH1212" i="1"/>
  <c r="AF1212" i="1"/>
  <c r="K1212" i="1"/>
  <c r="AH1211" i="1"/>
  <c r="AF1211" i="1"/>
  <c r="K1211" i="1"/>
  <c r="AH1210" i="1"/>
  <c r="AF1210" i="1"/>
  <c r="K1210" i="1"/>
  <c r="AH1209" i="1"/>
  <c r="AF1209" i="1"/>
  <c r="K1209" i="1"/>
  <c r="AH1208" i="1"/>
  <c r="AF1208" i="1"/>
  <c r="K1208" i="1"/>
  <c r="AH1207" i="1"/>
  <c r="AF1207" i="1"/>
  <c r="K1207" i="1"/>
  <c r="AH1206" i="1"/>
  <c r="AF1206" i="1"/>
  <c r="K1206" i="1"/>
  <c r="AH1205" i="1"/>
  <c r="AF1205" i="1"/>
  <c r="K1205" i="1"/>
  <c r="AH1204" i="1"/>
  <c r="AF1204" i="1"/>
  <c r="K1204" i="1"/>
  <c r="AH1203" i="1"/>
  <c r="AF1203" i="1"/>
  <c r="K1203" i="1"/>
  <c r="AH1202" i="1"/>
  <c r="AF1202" i="1"/>
  <c r="K1202" i="1"/>
  <c r="AH1201" i="1"/>
  <c r="AF1201" i="1"/>
  <c r="K1201" i="1"/>
  <c r="AH1200" i="1"/>
  <c r="AF1200" i="1"/>
  <c r="K1200" i="1"/>
  <c r="AH1199" i="1"/>
  <c r="AF1199" i="1"/>
  <c r="K1199" i="1"/>
  <c r="AH1198" i="1"/>
  <c r="AF1198" i="1"/>
  <c r="K1198" i="1"/>
  <c r="AH1197" i="1"/>
  <c r="AF1197" i="1"/>
  <c r="K1197" i="1"/>
  <c r="AH1196" i="1"/>
  <c r="AF1196" i="1"/>
  <c r="K1196" i="1"/>
  <c r="AH1195" i="1"/>
  <c r="AF1195" i="1"/>
  <c r="K1195" i="1"/>
  <c r="AH1194" i="1"/>
  <c r="AF1194" i="1"/>
  <c r="K1194" i="1"/>
  <c r="AH1193" i="1"/>
  <c r="AF1193" i="1"/>
  <c r="K1193" i="1"/>
  <c r="AH1192" i="1"/>
  <c r="AF1192" i="1"/>
  <c r="K1192" i="1"/>
  <c r="AH1191" i="1"/>
  <c r="AF1191" i="1"/>
  <c r="K1191" i="1"/>
  <c r="AH1190" i="1"/>
  <c r="AF1190" i="1"/>
  <c r="K1190" i="1"/>
  <c r="AH1189" i="1"/>
  <c r="AF1189" i="1"/>
  <c r="K1189" i="1"/>
  <c r="AH1188" i="1"/>
  <c r="AF1188" i="1"/>
  <c r="K1188" i="1"/>
  <c r="AH1187" i="1"/>
  <c r="AF1187" i="1"/>
  <c r="K1187" i="1"/>
  <c r="AH1186" i="1"/>
  <c r="AF1186" i="1"/>
  <c r="K1186" i="1"/>
  <c r="AH1185" i="1"/>
  <c r="AF1185" i="1"/>
  <c r="K1185" i="1"/>
  <c r="AH1184" i="1"/>
  <c r="AF1184" i="1"/>
  <c r="K1184" i="1"/>
  <c r="AH1183" i="1"/>
  <c r="AF1183" i="1"/>
  <c r="K1183" i="1"/>
  <c r="AH1182" i="1"/>
  <c r="AF1182" i="1"/>
  <c r="K1182" i="1"/>
  <c r="AH1181" i="1"/>
  <c r="AF1181" i="1"/>
  <c r="K1181" i="1"/>
  <c r="AH1180" i="1"/>
  <c r="AF1180" i="1"/>
  <c r="K1180" i="1"/>
  <c r="AH1179" i="1"/>
  <c r="AF1179" i="1"/>
  <c r="K1179" i="1"/>
  <c r="AH1178" i="1"/>
  <c r="AF1178" i="1"/>
  <c r="K1178" i="1"/>
  <c r="AH1177" i="1"/>
  <c r="AF1177" i="1"/>
  <c r="K1177" i="1"/>
  <c r="AH1176" i="1"/>
  <c r="AF1176" i="1"/>
  <c r="K1176" i="1"/>
  <c r="AH1175" i="1"/>
  <c r="AF1175" i="1"/>
  <c r="K1175" i="1"/>
  <c r="AH1174" i="1"/>
  <c r="AF1174" i="1"/>
  <c r="K1174" i="1"/>
  <c r="AH1173" i="1"/>
  <c r="AF1173" i="1"/>
  <c r="K1173" i="1"/>
  <c r="AH1172" i="1"/>
  <c r="AF1172" i="1"/>
  <c r="K1172" i="1"/>
  <c r="AH1171" i="1"/>
  <c r="AF1171" i="1"/>
  <c r="K1171" i="1"/>
  <c r="AH1170" i="1"/>
  <c r="AF1170" i="1"/>
  <c r="K1170" i="1"/>
  <c r="AH1169" i="1"/>
  <c r="AF1169" i="1"/>
  <c r="K1169" i="1"/>
  <c r="AH1168" i="1"/>
  <c r="AF1168" i="1"/>
  <c r="K1168" i="1"/>
  <c r="AH1167" i="1"/>
  <c r="AF1167" i="1"/>
  <c r="K1167" i="1"/>
  <c r="AH1166" i="1"/>
  <c r="AF1166" i="1"/>
  <c r="K1166" i="1"/>
  <c r="AH1165" i="1"/>
  <c r="AF1165" i="1"/>
  <c r="K1165" i="1"/>
  <c r="AH1164" i="1"/>
  <c r="AF1164" i="1"/>
  <c r="K1164" i="1"/>
  <c r="AH1163" i="1"/>
  <c r="AF1163" i="1"/>
  <c r="K1163" i="1"/>
  <c r="AH1162" i="1"/>
  <c r="AF1162" i="1"/>
  <c r="K1162" i="1"/>
  <c r="AH1161" i="1"/>
  <c r="AF1161" i="1"/>
  <c r="K1161" i="1"/>
  <c r="AH1160" i="1"/>
  <c r="AF1160" i="1"/>
  <c r="K1160" i="1"/>
  <c r="AH1159" i="1"/>
  <c r="AF1159" i="1"/>
  <c r="K1159" i="1"/>
  <c r="AH1158" i="1"/>
  <c r="AF1158" i="1"/>
  <c r="K1158" i="1"/>
  <c r="AH1157" i="1"/>
  <c r="AF1157" i="1"/>
  <c r="K1157" i="1"/>
  <c r="AH1156" i="1"/>
  <c r="AF1156" i="1"/>
  <c r="K1156" i="1"/>
  <c r="AH1155" i="1"/>
  <c r="AF1155" i="1"/>
  <c r="K1155" i="1"/>
  <c r="AH1154" i="1"/>
  <c r="AF1154" i="1"/>
  <c r="K1154" i="1"/>
  <c r="AH1153" i="1"/>
  <c r="AF1153" i="1"/>
  <c r="K1153" i="1"/>
  <c r="AH1152" i="1"/>
  <c r="AF1152" i="1"/>
  <c r="K1152" i="1"/>
  <c r="AH1151" i="1"/>
  <c r="AF1151" i="1"/>
  <c r="K1151" i="1"/>
  <c r="AH1150" i="1"/>
  <c r="AF1150" i="1"/>
  <c r="K1150" i="1"/>
  <c r="AH1149" i="1"/>
  <c r="AF1149" i="1"/>
  <c r="K1149" i="1"/>
  <c r="AH1148" i="1"/>
  <c r="AF1148" i="1"/>
  <c r="K1148" i="1"/>
  <c r="AH1147" i="1"/>
  <c r="AF1147" i="1"/>
  <c r="K1147" i="1"/>
  <c r="AH1146" i="1"/>
  <c r="AF1146" i="1"/>
  <c r="K1146" i="1"/>
  <c r="AH1145" i="1"/>
  <c r="AF1145" i="1"/>
  <c r="K1145" i="1"/>
  <c r="AH1144" i="1"/>
  <c r="AF1144" i="1"/>
  <c r="K1144" i="1"/>
  <c r="AH1143" i="1"/>
  <c r="AF1143" i="1"/>
  <c r="K1143" i="1"/>
  <c r="AH1142" i="1"/>
  <c r="AF1142" i="1"/>
  <c r="K1142" i="1"/>
  <c r="AH1141" i="1"/>
  <c r="AF1141" i="1"/>
  <c r="K1141" i="1"/>
  <c r="AH1140" i="1"/>
  <c r="AF1140" i="1"/>
  <c r="K1140" i="1"/>
  <c r="AH1139" i="1"/>
  <c r="AF1139" i="1"/>
  <c r="K1139" i="1"/>
  <c r="AH1138" i="1"/>
  <c r="AF1138" i="1"/>
  <c r="K1138" i="1"/>
  <c r="AH1137" i="1"/>
  <c r="AF1137" i="1"/>
  <c r="K1137" i="1"/>
  <c r="AH1136" i="1"/>
  <c r="AF1136" i="1"/>
  <c r="K1136" i="1"/>
  <c r="AH1135" i="1"/>
  <c r="AF1135" i="1"/>
  <c r="K1135" i="1"/>
  <c r="AH1134" i="1"/>
  <c r="AF1134" i="1"/>
  <c r="K1134" i="1"/>
  <c r="AH1133" i="1"/>
  <c r="AF1133" i="1"/>
  <c r="K1133" i="1"/>
  <c r="AH1132" i="1"/>
  <c r="AF1132" i="1"/>
  <c r="K1132" i="1"/>
  <c r="AH1131" i="1"/>
  <c r="AF1131" i="1"/>
  <c r="K1131" i="1"/>
  <c r="AH1130" i="1"/>
  <c r="AF1130" i="1"/>
  <c r="K1130" i="1"/>
  <c r="AH1129" i="1"/>
  <c r="AF1129" i="1"/>
  <c r="K1129" i="1"/>
  <c r="AH1128" i="1"/>
  <c r="AF1128" i="1"/>
  <c r="K1128" i="1"/>
  <c r="AH1127" i="1"/>
  <c r="AF1127" i="1"/>
  <c r="K1127" i="1"/>
  <c r="AH1126" i="1"/>
  <c r="AF1126" i="1"/>
  <c r="K1126" i="1"/>
  <c r="AH1125" i="1"/>
  <c r="AF1125" i="1"/>
  <c r="K1125" i="1"/>
  <c r="AH1124" i="1"/>
  <c r="AF1124" i="1"/>
  <c r="K1124" i="1"/>
  <c r="AH1123" i="1"/>
  <c r="AF1123" i="1"/>
  <c r="K1123" i="1"/>
  <c r="AH1122" i="1"/>
  <c r="AF1122" i="1"/>
  <c r="K1122" i="1"/>
  <c r="AH1121" i="1"/>
  <c r="AF1121" i="1"/>
  <c r="K1121" i="1"/>
  <c r="AH1120" i="1"/>
  <c r="AF1120" i="1"/>
  <c r="K1120" i="1"/>
  <c r="AH1119" i="1"/>
  <c r="AF1119" i="1"/>
  <c r="K1119" i="1"/>
  <c r="AH1118" i="1"/>
  <c r="AF1118" i="1"/>
  <c r="K1118" i="1"/>
  <c r="AH1117" i="1"/>
  <c r="AF1117" i="1"/>
  <c r="K1117" i="1"/>
  <c r="AH1116" i="1"/>
  <c r="AF1116" i="1"/>
  <c r="K1116" i="1"/>
  <c r="AH1115" i="1"/>
  <c r="AF1115" i="1"/>
  <c r="K1115" i="1"/>
  <c r="AH1114" i="1"/>
  <c r="AF1114" i="1"/>
  <c r="K1114" i="1"/>
  <c r="AH1113" i="1"/>
  <c r="AF1113" i="1"/>
  <c r="K1113" i="1"/>
  <c r="AH1112" i="1"/>
  <c r="AF1112" i="1"/>
  <c r="K1112" i="1"/>
  <c r="AH1111" i="1"/>
  <c r="AF1111" i="1"/>
  <c r="K1111" i="1"/>
  <c r="AH1110" i="1"/>
  <c r="AF1110" i="1"/>
  <c r="K1110" i="1"/>
  <c r="AH1109" i="1"/>
  <c r="AF1109" i="1"/>
  <c r="K1109" i="1"/>
  <c r="AH1108" i="1"/>
  <c r="AF1108" i="1"/>
  <c r="K1108" i="1"/>
  <c r="AH1107" i="1"/>
  <c r="AF1107" i="1"/>
  <c r="K1107" i="1"/>
  <c r="AH1106" i="1"/>
  <c r="AF1106" i="1"/>
  <c r="K1106" i="1"/>
  <c r="AH1105" i="1"/>
  <c r="AF1105" i="1"/>
  <c r="K1105" i="1"/>
  <c r="AH1104" i="1"/>
  <c r="AF1104" i="1"/>
  <c r="K1104" i="1"/>
  <c r="AH1103" i="1"/>
  <c r="AF1103" i="1"/>
  <c r="K1103" i="1"/>
  <c r="AH1102" i="1"/>
  <c r="AF1102" i="1"/>
  <c r="K1102" i="1"/>
  <c r="AH1101" i="1"/>
  <c r="AF1101" i="1"/>
  <c r="K1101" i="1"/>
  <c r="AH1100" i="1"/>
  <c r="AF1100" i="1"/>
  <c r="K1100" i="1"/>
  <c r="AH1099" i="1"/>
  <c r="AF1099" i="1"/>
  <c r="K1099" i="1"/>
  <c r="AH1098" i="1"/>
  <c r="AF1098" i="1"/>
  <c r="K1098" i="1"/>
  <c r="AH1097" i="1"/>
  <c r="AF1097" i="1"/>
  <c r="K1097" i="1"/>
  <c r="AH1096" i="1"/>
  <c r="AF1096" i="1"/>
  <c r="K1096" i="1"/>
  <c r="AH1095" i="1"/>
  <c r="AF1095" i="1"/>
  <c r="K1095" i="1"/>
  <c r="AH1094" i="1"/>
  <c r="AF1094" i="1"/>
  <c r="K1094" i="1"/>
  <c r="AH1093" i="1"/>
  <c r="AF1093" i="1"/>
  <c r="K1093" i="1"/>
  <c r="AH1092" i="1"/>
  <c r="AF1092" i="1"/>
  <c r="K1092" i="1"/>
  <c r="AH1091" i="1"/>
  <c r="AF1091" i="1"/>
  <c r="K1091" i="1"/>
  <c r="AH1090" i="1"/>
  <c r="AF1090" i="1"/>
  <c r="K1090" i="1"/>
  <c r="AH1089" i="1"/>
  <c r="AF1089" i="1"/>
  <c r="K1089" i="1"/>
  <c r="AH1088" i="1"/>
  <c r="AF1088" i="1"/>
  <c r="K1088" i="1"/>
  <c r="AH1087" i="1"/>
  <c r="AF1087" i="1"/>
  <c r="K1087" i="1"/>
  <c r="AH1086" i="1"/>
  <c r="AF1086" i="1"/>
  <c r="K1086" i="1"/>
  <c r="AH1085" i="1"/>
  <c r="AF1085" i="1"/>
  <c r="K1085" i="1"/>
  <c r="AH1084" i="1"/>
  <c r="AF1084" i="1"/>
  <c r="K1084" i="1"/>
  <c r="AH1083" i="1"/>
  <c r="AF1083" i="1"/>
  <c r="K1083" i="1"/>
  <c r="AH1082" i="1"/>
  <c r="AF1082" i="1"/>
  <c r="K1082" i="1"/>
  <c r="AH1081" i="1"/>
  <c r="AF1081" i="1"/>
  <c r="K1081" i="1"/>
  <c r="AH1080" i="1"/>
  <c r="AF1080" i="1"/>
  <c r="K1080" i="1"/>
  <c r="AH1079" i="1"/>
  <c r="AF1079" i="1"/>
  <c r="K1079" i="1"/>
  <c r="AH1078" i="1"/>
  <c r="AF1078" i="1"/>
  <c r="K1078" i="1"/>
  <c r="AH1077" i="1"/>
  <c r="AF1077" i="1"/>
  <c r="K1077" i="1"/>
  <c r="AH1076" i="1"/>
  <c r="AF1076" i="1"/>
  <c r="K1076" i="1"/>
  <c r="AH1075" i="1"/>
  <c r="AF1075" i="1"/>
  <c r="K1075" i="1"/>
  <c r="AH1074" i="1"/>
  <c r="AF1074" i="1"/>
  <c r="K1074" i="1"/>
  <c r="AH1073" i="1"/>
  <c r="AF1073" i="1"/>
  <c r="K1073" i="1"/>
  <c r="AH1072" i="1"/>
  <c r="AF1072" i="1"/>
  <c r="K1072" i="1"/>
  <c r="AH1071" i="1"/>
  <c r="AF1071" i="1"/>
  <c r="K1071" i="1"/>
  <c r="AH1070" i="1"/>
  <c r="AF1070" i="1"/>
  <c r="K1070" i="1"/>
  <c r="AH1069" i="1"/>
  <c r="AF1069" i="1"/>
  <c r="K1069" i="1"/>
  <c r="AH1068" i="1"/>
  <c r="AF1068" i="1"/>
  <c r="K1068" i="1"/>
  <c r="AH1067" i="1"/>
  <c r="AF1067" i="1"/>
  <c r="K1067" i="1"/>
  <c r="AH1066" i="1"/>
  <c r="AF1066" i="1"/>
  <c r="K1066" i="1"/>
  <c r="AH1065" i="1"/>
  <c r="AF1065" i="1"/>
  <c r="K1065" i="1"/>
  <c r="AH1064" i="1"/>
  <c r="AF1064" i="1"/>
  <c r="K1064" i="1"/>
  <c r="AH1063" i="1"/>
  <c r="AF1063" i="1"/>
  <c r="K1063" i="1"/>
  <c r="AH1062" i="1"/>
  <c r="AF1062" i="1"/>
  <c r="K1062" i="1"/>
  <c r="AH1061" i="1"/>
  <c r="AF1061" i="1"/>
  <c r="K1061" i="1"/>
  <c r="AH1060" i="1"/>
  <c r="AF1060" i="1"/>
  <c r="K1060" i="1"/>
  <c r="AH1059" i="1"/>
  <c r="AF1059" i="1"/>
  <c r="K1059" i="1"/>
  <c r="AH1058" i="1"/>
  <c r="AF1058" i="1"/>
  <c r="K1058" i="1"/>
  <c r="AH1057" i="1"/>
  <c r="AF1057" i="1"/>
  <c r="K1057" i="1"/>
  <c r="AH1056" i="1"/>
  <c r="AF1056" i="1"/>
  <c r="K1056" i="1"/>
  <c r="AH1055" i="1"/>
  <c r="AF1055" i="1"/>
  <c r="K1055" i="1"/>
  <c r="AH1054" i="1"/>
  <c r="AF1054" i="1"/>
  <c r="K1054" i="1"/>
  <c r="AH1053" i="1"/>
  <c r="AF1053" i="1"/>
  <c r="K1053" i="1"/>
  <c r="AH1052" i="1"/>
  <c r="AF1052" i="1"/>
  <c r="K1052" i="1"/>
  <c r="AH1051" i="1"/>
  <c r="AF1051" i="1"/>
  <c r="K1051" i="1"/>
  <c r="AH1050" i="1"/>
  <c r="AF1050" i="1"/>
  <c r="K1050" i="1"/>
  <c r="AH1049" i="1"/>
  <c r="AF1049" i="1"/>
  <c r="K1049" i="1"/>
  <c r="AH1048" i="1"/>
  <c r="AF1048" i="1"/>
  <c r="K1048" i="1"/>
  <c r="AH1047" i="1"/>
  <c r="AF1047" i="1"/>
  <c r="K1047" i="1"/>
  <c r="AH1046" i="1"/>
  <c r="AF1046" i="1"/>
  <c r="K1046" i="1"/>
  <c r="AH1045" i="1"/>
  <c r="AF1045" i="1"/>
  <c r="K1045" i="1"/>
  <c r="AH1044" i="1"/>
  <c r="AF1044" i="1"/>
  <c r="K1044" i="1"/>
  <c r="AH1043" i="1"/>
  <c r="AF1043" i="1"/>
  <c r="K1043" i="1"/>
  <c r="AH1042" i="1"/>
  <c r="AF1042" i="1"/>
  <c r="K1042" i="1"/>
  <c r="AH1041" i="1"/>
  <c r="AF1041" i="1"/>
  <c r="K1041" i="1"/>
  <c r="AH1040" i="1"/>
  <c r="AF1040" i="1"/>
  <c r="K1040" i="1"/>
  <c r="AH1039" i="1"/>
  <c r="AF1039" i="1"/>
  <c r="K1039" i="1"/>
  <c r="AH1038" i="1"/>
  <c r="AF1038" i="1"/>
  <c r="K1038" i="1"/>
  <c r="AH1037" i="1"/>
  <c r="AF1037" i="1"/>
  <c r="K1037" i="1"/>
  <c r="AH1036" i="1"/>
  <c r="AF1036" i="1"/>
  <c r="K1036" i="1"/>
  <c r="AH1035" i="1"/>
  <c r="AF1035" i="1"/>
  <c r="AH1034" i="1"/>
  <c r="AF1034" i="1"/>
  <c r="AH1033" i="1"/>
  <c r="AF1033" i="1"/>
  <c r="AH1032" i="1"/>
  <c r="AF1032" i="1"/>
  <c r="AH1031" i="1"/>
  <c r="AF1031" i="1"/>
  <c r="AH1030" i="1"/>
  <c r="AF1030" i="1"/>
  <c r="AH1029" i="1"/>
  <c r="AF1029" i="1"/>
  <c r="AH1028" i="1"/>
  <c r="AF1028" i="1"/>
  <c r="AH1027" i="1"/>
  <c r="AF1027" i="1"/>
  <c r="AH1026" i="1"/>
  <c r="AF1026" i="1"/>
  <c r="AH1025" i="1"/>
  <c r="AF1025" i="1"/>
  <c r="AH1024" i="1"/>
  <c r="AF1024" i="1"/>
  <c r="AH1023" i="1"/>
  <c r="AF1023" i="1"/>
  <c r="AH1022" i="1"/>
  <c r="AF1022" i="1"/>
  <c r="AH1021" i="1"/>
  <c r="AF1021" i="1"/>
  <c r="AH1020" i="1"/>
  <c r="AF1020" i="1"/>
  <c r="AH1019" i="1"/>
  <c r="AF1019" i="1"/>
  <c r="AH1018" i="1"/>
  <c r="AF1018" i="1"/>
  <c r="AH1017" i="1"/>
  <c r="AF1017" i="1"/>
  <c r="AH1016" i="1"/>
  <c r="AF1016" i="1"/>
  <c r="AH1015" i="1"/>
  <c r="AF1015" i="1"/>
  <c r="AH1014" i="1"/>
  <c r="AF1014" i="1"/>
  <c r="AH1013" i="1"/>
  <c r="AF1013" i="1"/>
  <c r="AH1012" i="1"/>
  <c r="AF1012" i="1"/>
  <c r="AH1011" i="1"/>
  <c r="AF1011" i="1"/>
  <c r="AH1010" i="1"/>
  <c r="AF1010" i="1"/>
  <c r="AH1009" i="1"/>
  <c r="AF1009" i="1"/>
  <c r="AH1008" i="1"/>
  <c r="AF1008" i="1"/>
  <c r="AH1007" i="1"/>
  <c r="AF1007" i="1"/>
  <c r="AH1006" i="1"/>
  <c r="AF1006" i="1"/>
  <c r="AH1005" i="1"/>
  <c r="AF1005" i="1"/>
  <c r="AH1004" i="1"/>
  <c r="AF1004" i="1"/>
  <c r="AH1003" i="1"/>
  <c r="AF1003" i="1"/>
  <c r="AH1002" i="1"/>
  <c r="AF1002" i="1"/>
  <c r="AH1001" i="1"/>
  <c r="AF1001" i="1"/>
  <c r="AH1000" i="1"/>
  <c r="AF1000" i="1"/>
  <c r="AH999" i="1"/>
  <c r="AF999" i="1"/>
  <c r="AH998" i="1"/>
  <c r="AF998" i="1"/>
  <c r="AH997" i="1"/>
  <c r="AF997" i="1"/>
  <c r="AH996" i="1"/>
  <c r="AF996" i="1"/>
  <c r="AH995" i="1"/>
  <c r="AF995" i="1"/>
  <c r="AH994" i="1"/>
  <c r="AF994" i="1"/>
  <c r="AH993" i="1"/>
  <c r="AF993" i="1"/>
  <c r="AH992" i="1"/>
  <c r="AF992" i="1"/>
  <c r="AH991" i="1"/>
  <c r="AF991" i="1"/>
  <c r="AH990" i="1"/>
  <c r="AF990" i="1"/>
  <c r="AH989" i="1"/>
  <c r="AF989" i="1"/>
  <c r="AH988" i="1"/>
  <c r="AF988" i="1"/>
  <c r="AH987" i="1"/>
  <c r="AF987" i="1"/>
  <c r="AH986" i="1"/>
  <c r="AF986" i="1"/>
  <c r="AH985" i="1"/>
  <c r="AF985" i="1"/>
  <c r="AH984" i="1"/>
  <c r="AF984" i="1"/>
  <c r="AH983" i="1"/>
  <c r="AF983" i="1"/>
  <c r="AH982" i="1"/>
  <c r="AF982" i="1"/>
  <c r="AH981" i="1"/>
  <c r="AF981" i="1"/>
  <c r="AH980" i="1"/>
  <c r="AF980" i="1"/>
  <c r="AH979" i="1"/>
  <c r="AF979" i="1"/>
  <c r="AH978" i="1"/>
  <c r="AF978" i="1"/>
  <c r="AH977" i="1"/>
  <c r="AF977" i="1"/>
  <c r="AH976" i="1"/>
  <c r="AF976" i="1"/>
  <c r="AH975" i="1"/>
  <c r="AF975" i="1"/>
  <c r="AH974" i="1"/>
  <c r="AF974" i="1"/>
  <c r="AH973" i="1"/>
  <c r="AF973" i="1"/>
  <c r="AH972" i="1"/>
  <c r="AF972" i="1"/>
  <c r="AH971" i="1"/>
  <c r="AF971" i="1"/>
  <c r="AH970" i="1"/>
  <c r="AF970" i="1"/>
  <c r="AH969" i="1"/>
  <c r="AF969" i="1"/>
  <c r="AH968" i="1"/>
  <c r="AF968" i="1"/>
  <c r="AH967" i="1"/>
  <c r="AF967" i="1"/>
  <c r="AH966" i="1"/>
  <c r="AF966" i="1"/>
  <c r="AH965" i="1"/>
  <c r="AF965" i="1"/>
  <c r="AH964" i="1"/>
  <c r="AF964" i="1"/>
  <c r="AH963" i="1"/>
  <c r="AF963" i="1"/>
  <c r="AH962" i="1"/>
  <c r="AF962" i="1"/>
  <c r="AH961" i="1"/>
  <c r="AF961" i="1"/>
  <c r="AH960" i="1"/>
  <c r="AF960" i="1"/>
  <c r="AH959" i="1"/>
  <c r="AF959" i="1"/>
  <c r="AH958" i="1"/>
  <c r="AF958" i="1"/>
  <c r="AH957" i="1"/>
  <c r="AF957" i="1"/>
  <c r="AH956" i="1"/>
  <c r="AF956" i="1"/>
  <c r="AH955" i="1"/>
  <c r="AF955" i="1"/>
  <c r="AH954" i="1"/>
  <c r="AF954" i="1"/>
  <c r="AH953" i="1"/>
  <c r="AF953" i="1"/>
  <c r="AH952" i="1"/>
  <c r="AF952" i="1"/>
  <c r="AH951" i="1"/>
  <c r="AF951" i="1"/>
  <c r="AH950" i="1"/>
  <c r="AF950" i="1"/>
  <c r="AH949" i="1"/>
  <c r="AF949" i="1"/>
  <c r="AH948" i="1"/>
  <c r="AF948" i="1"/>
  <c r="AH947" i="1"/>
  <c r="AF947" i="1"/>
  <c r="AH946" i="1"/>
  <c r="AF946" i="1"/>
  <c r="AH945" i="1"/>
  <c r="AF945" i="1"/>
  <c r="AH944" i="1"/>
  <c r="AF944" i="1"/>
  <c r="AH943" i="1"/>
  <c r="AF943" i="1"/>
  <c r="AH942" i="1"/>
  <c r="AF942" i="1"/>
  <c r="AH941" i="1"/>
  <c r="AF941" i="1"/>
  <c r="AH940" i="1"/>
  <c r="AF940" i="1"/>
  <c r="AH939" i="1"/>
  <c r="AF939" i="1"/>
  <c r="AH938" i="1"/>
  <c r="AF938" i="1"/>
  <c r="AH937" i="1"/>
  <c r="AF937" i="1"/>
  <c r="AH936" i="1"/>
  <c r="AF936" i="1"/>
  <c r="AH935" i="1"/>
  <c r="AF935" i="1"/>
  <c r="AH934" i="1"/>
  <c r="AF934" i="1"/>
  <c r="AH933" i="1"/>
  <c r="AF933" i="1"/>
  <c r="AH932" i="1"/>
  <c r="AF932" i="1"/>
  <c r="AH931" i="1"/>
  <c r="AF931" i="1"/>
  <c r="AH930" i="1"/>
  <c r="AF930" i="1"/>
  <c r="AH929" i="1"/>
  <c r="AF929" i="1"/>
  <c r="AH928" i="1"/>
  <c r="AF928" i="1"/>
  <c r="AH927" i="1"/>
  <c r="AF927" i="1"/>
  <c r="AH926" i="1"/>
  <c r="AF926" i="1"/>
  <c r="AH925" i="1"/>
  <c r="AF925" i="1"/>
  <c r="AH924" i="1"/>
  <c r="AF924" i="1"/>
  <c r="AH923" i="1"/>
  <c r="AF923" i="1"/>
  <c r="AH922" i="1"/>
  <c r="AF922" i="1"/>
  <c r="AH921" i="1"/>
  <c r="AF921" i="1"/>
  <c r="AH920" i="1"/>
  <c r="AF920" i="1"/>
  <c r="AH919" i="1"/>
  <c r="AF919" i="1"/>
  <c r="AH918" i="1"/>
  <c r="AF918" i="1"/>
  <c r="AH917" i="1"/>
  <c r="AF917" i="1"/>
  <c r="AH916" i="1"/>
  <c r="AF916" i="1"/>
  <c r="AH915" i="1"/>
  <c r="AF915" i="1"/>
  <c r="AH914" i="1"/>
  <c r="AF914" i="1"/>
  <c r="AH913" i="1"/>
  <c r="AF913" i="1"/>
  <c r="AH912" i="1"/>
  <c r="AF912" i="1"/>
  <c r="AH911" i="1"/>
  <c r="AF911" i="1"/>
  <c r="AH910" i="1"/>
  <c r="AF910" i="1"/>
  <c r="AH909" i="1"/>
  <c r="AF909" i="1"/>
  <c r="AH908" i="1"/>
  <c r="AF908" i="1"/>
  <c r="AH907" i="1"/>
  <c r="AF907" i="1"/>
  <c r="AH906" i="1"/>
  <c r="AF906" i="1"/>
  <c r="AH905" i="1"/>
  <c r="AF905" i="1"/>
  <c r="AH904" i="1"/>
  <c r="AF904" i="1"/>
  <c r="AH903" i="1"/>
  <c r="AF903" i="1"/>
  <c r="AH902" i="1"/>
  <c r="AF902" i="1"/>
  <c r="AH901" i="1"/>
  <c r="AF901" i="1"/>
  <c r="AH900" i="1"/>
  <c r="AF900" i="1"/>
  <c r="AH899" i="1"/>
  <c r="AF899" i="1"/>
  <c r="AH898" i="1"/>
  <c r="AF898" i="1"/>
  <c r="AH897" i="1"/>
  <c r="AF897" i="1"/>
  <c r="AH896" i="1"/>
  <c r="AF896" i="1"/>
  <c r="AH895" i="1"/>
  <c r="AF895" i="1"/>
  <c r="AH894" i="1"/>
  <c r="AF894" i="1"/>
  <c r="AH893" i="1"/>
  <c r="AF893" i="1"/>
  <c r="AH892" i="1"/>
  <c r="AF892" i="1"/>
  <c r="AH891" i="1"/>
  <c r="AF891" i="1"/>
  <c r="AH890" i="1"/>
  <c r="AF890" i="1"/>
  <c r="AH889" i="1"/>
  <c r="AF889" i="1"/>
  <c r="AH888" i="1"/>
  <c r="AF888" i="1"/>
  <c r="AH887" i="1"/>
  <c r="AF887" i="1"/>
  <c r="AH886" i="1"/>
  <c r="AF886" i="1"/>
  <c r="AH885" i="1"/>
  <c r="AF885" i="1"/>
  <c r="AH884" i="1"/>
  <c r="AF884" i="1"/>
  <c r="AH883" i="1"/>
  <c r="AF883" i="1"/>
  <c r="AH882" i="1"/>
  <c r="AF882" i="1"/>
  <c r="AH881" i="1"/>
  <c r="AF881" i="1"/>
  <c r="AH880" i="1"/>
  <c r="AF880" i="1"/>
  <c r="AH879" i="1"/>
  <c r="AF879" i="1"/>
  <c r="AH878" i="1"/>
  <c r="AF878" i="1"/>
  <c r="AH877" i="1"/>
  <c r="AF877" i="1"/>
  <c r="AH876" i="1"/>
  <c r="AF876" i="1"/>
  <c r="AH875" i="1"/>
  <c r="AF875" i="1"/>
  <c r="AH874" i="1"/>
  <c r="AF874" i="1"/>
  <c r="AH873" i="1"/>
  <c r="AF873" i="1"/>
  <c r="AH872" i="1"/>
  <c r="AF872" i="1"/>
  <c r="AH871" i="1"/>
  <c r="AF871" i="1"/>
  <c r="AH870" i="1"/>
  <c r="AF870" i="1"/>
  <c r="AH869" i="1"/>
  <c r="AF869" i="1"/>
  <c r="AH868" i="1"/>
  <c r="AF868" i="1"/>
  <c r="AH867" i="1"/>
  <c r="AF867" i="1"/>
  <c r="AH866" i="1"/>
  <c r="AF866" i="1"/>
  <c r="AH865" i="1"/>
  <c r="AF865" i="1"/>
  <c r="AH864" i="1"/>
  <c r="AF864" i="1"/>
  <c r="AH863" i="1"/>
  <c r="AF863" i="1"/>
  <c r="AH862" i="1"/>
  <c r="AF862" i="1"/>
  <c r="AH861" i="1"/>
  <c r="AF861" i="1"/>
  <c r="AH860" i="1"/>
  <c r="AF860" i="1"/>
  <c r="AH859" i="1"/>
  <c r="AF859" i="1"/>
  <c r="AH858" i="1"/>
  <c r="AF858" i="1"/>
  <c r="AH857" i="1"/>
  <c r="AF857" i="1"/>
  <c r="AH856" i="1"/>
  <c r="AF856" i="1"/>
  <c r="AH855" i="1"/>
  <c r="AF855" i="1"/>
  <c r="AH854" i="1"/>
  <c r="AF854" i="1"/>
  <c r="AH853" i="1"/>
  <c r="AF853" i="1"/>
  <c r="AH852" i="1"/>
  <c r="AF852" i="1"/>
  <c r="AH851" i="1"/>
  <c r="AF851" i="1"/>
  <c r="AH850" i="1"/>
  <c r="AF850" i="1"/>
  <c r="AH849" i="1"/>
  <c r="AF849" i="1"/>
  <c r="AH848" i="1"/>
  <c r="AF848" i="1"/>
  <c r="AH847" i="1"/>
  <c r="AF847" i="1"/>
  <c r="AH846" i="1"/>
  <c r="AF846" i="1"/>
  <c r="AH845" i="1"/>
  <c r="AF845" i="1"/>
  <c r="AH844" i="1"/>
  <c r="AF844" i="1"/>
  <c r="AH843" i="1"/>
  <c r="AF843" i="1"/>
  <c r="AH842" i="1"/>
  <c r="AF842" i="1"/>
  <c r="AH841" i="1"/>
  <c r="AF841" i="1"/>
  <c r="AH1304" i="1"/>
  <c r="AF1304" i="1"/>
  <c r="K1304" i="1"/>
  <c r="AH1303" i="1"/>
  <c r="AF1303" i="1"/>
  <c r="K1303" i="1"/>
  <c r="AH1302" i="1"/>
  <c r="AF1302" i="1"/>
  <c r="K1302" i="1"/>
  <c r="AH1301" i="1"/>
  <c r="AF1301" i="1"/>
  <c r="K1301" i="1"/>
  <c r="AH1300" i="1"/>
  <c r="AF1300" i="1"/>
  <c r="K1300" i="1"/>
  <c r="AH1299" i="1"/>
  <c r="AF1299" i="1"/>
  <c r="K1299" i="1"/>
  <c r="AH1298" i="1"/>
  <c r="AF1298" i="1"/>
  <c r="K1298" i="1"/>
  <c r="AH1297" i="1"/>
  <c r="AF1297" i="1"/>
  <c r="K1297" i="1"/>
  <c r="AH1296" i="1"/>
  <c r="AF1296" i="1"/>
  <c r="K1296" i="1"/>
  <c r="AH1295" i="1"/>
  <c r="AF1295" i="1"/>
  <c r="K1295" i="1"/>
  <c r="AH1294" i="1"/>
  <c r="AF1294" i="1"/>
  <c r="K1294" i="1"/>
  <c r="AH1293" i="1"/>
  <c r="AF1293" i="1"/>
  <c r="K1293" i="1"/>
  <c r="AH1292" i="1"/>
  <c r="AF1292" i="1"/>
  <c r="K1292" i="1"/>
  <c r="AH1291" i="1"/>
  <c r="AF1291" i="1"/>
  <c r="K1291" i="1"/>
  <c r="AH1290" i="1"/>
  <c r="AF1290" i="1"/>
  <c r="K1290" i="1"/>
  <c r="AH1289" i="1"/>
  <c r="AF1289" i="1"/>
  <c r="K1289" i="1"/>
  <c r="AH1288" i="1"/>
  <c r="AF1288" i="1"/>
  <c r="K1288" i="1"/>
  <c r="AH1287" i="1"/>
  <c r="AF1287" i="1"/>
  <c r="K1287" i="1"/>
  <c r="AH1286" i="1"/>
  <c r="AF1286" i="1"/>
  <c r="K1286" i="1"/>
  <c r="AH1285" i="1"/>
  <c r="AF1285" i="1"/>
  <c r="K1285" i="1"/>
  <c r="AH1284" i="1"/>
  <c r="AF1284" i="1"/>
  <c r="K1284" i="1"/>
  <c r="AH1283" i="1"/>
  <c r="AF1283" i="1"/>
  <c r="K1283" i="1"/>
  <c r="AH1282" i="1"/>
  <c r="AF1282" i="1"/>
  <c r="K1282" i="1"/>
  <c r="AH1281" i="1"/>
  <c r="AF1281" i="1"/>
  <c r="K1281" i="1"/>
  <c r="AH1280" i="1"/>
  <c r="AF1280" i="1"/>
  <c r="K1280" i="1"/>
  <c r="AH1279" i="1"/>
  <c r="AF1279" i="1"/>
  <c r="K1279" i="1"/>
  <c r="AH1278" i="1"/>
  <c r="AF1278" i="1"/>
  <c r="K1278" i="1"/>
  <c r="AH1277" i="1"/>
  <c r="AF1277" i="1"/>
  <c r="K1277" i="1"/>
  <c r="AH1276" i="1"/>
  <c r="AF1276" i="1"/>
  <c r="K1276" i="1"/>
  <c r="AH1275" i="1"/>
  <c r="AF1275" i="1"/>
  <c r="K1275" i="1"/>
  <c r="AH1274" i="1"/>
  <c r="AF1274" i="1"/>
  <c r="K1274" i="1"/>
  <c r="AH1273" i="1"/>
  <c r="AF1273" i="1"/>
  <c r="K1273" i="1"/>
  <c r="AH1272" i="1"/>
  <c r="AF1272" i="1"/>
  <c r="K1272" i="1"/>
  <c r="AH1271" i="1"/>
  <c r="AF1271" i="1"/>
  <c r="K1271" i="1"/>
  <c r="AH1270" i="1"/>
  <c r="AF1270" i="1"/>
  <c r="K1270" i="1"/>
  <c r="AH1269" i="1"/>
  <c r="AF1269" i="1"/>
  <c r="K1269" i="1"/>
  <c r="AH1268" i="1"/>
  <c r="AF1268" i="1"/>
  <c r="K1268" i="1"/>
  <c r="AH1267" i="1"/>
  <c r="AF1267" i="1"/>
  <c r="K1267" i="1"/>
  <c r="AH1266" i="1"/>
  <c r="AF1266" i="1"/>
  <c r="K1266" i="1"/>
  <c r="AH1265" i="1"/>
  <c r="AF1265" i="1"/>
  <c r="K1265" i="1"/>
  <c r="AH1264" i="1"/>
  <c r="AF1264" i="1"/>
  <c r="K1264" i="1"/>
  <c r="AH1263" i="1"/>
  <c r="AF1263" i="1"/>
  <c r="K1263" i="1"/>
  <c r="AH1262" i="1"/>
  <c r="AF1262" i="1"/>
  <c r="K1262" i="1"/>
  <c r="AH1261" i="1"/>
  <c r="AF1261" i="1"/>
  <c r="K1261" i="1"/>
  <c r="AH1260" i="1"/>
  <c r="AF1260" i="1"/>
  <c r="K1260" i="1"/>
  <c r="AH1259" i="1"/>
  <c r="AF1259" i="1"/>
  <c r="K1259" i="1"/>
  <c r="AH1258" i="1"/>
  <c r="AF1258" i="1"/>
  <c r="K1258" i="1"/>
  <c r="AH1257" i="1"/>
  <c r="AF1257" i="1"/>
  <c r="K1257" i="1"/>
  <c r="AH1256" i="1"/>
  <c r="AF1256" i="1"/>
  <c r="K1256" i="1"/>
  <c r="AH1255" i="1"/>
  <c r="AF1255" i="1"/>
  <c r="K1255" i="1"/>
  <c r="AH1254" i="1"/>
  <c r="AF1254" i="1"/>
  <c r="K1254" i="1"/>
  <c r="AH1253" i="1"/>
  <c r="AF1253" i="1"/>
  <c r="K1253" i="1"/>
  <c r="AH1252" i="1"/>
  <c r="AF1252" i="1"/>
  <c r="K1252" i="1"/>
  <c r="AH1251" i="1"/>
  <c r="AF1251" i="1"/>
  <c r="K1251" i="1"/>
  <c r="AH1250" i="1"/>
  <c r="AF1250" i="1"/>
  <c r="K1250" i="1"/>
  <c r="AH1249" i="1"/>
  <c r="AF1249" i="1"/>
  <c r="K1249" i="1"/>
  <c r="AH1248" i="1"/>
  <c r="AF1248" i="1"/>
  <c r="K1248" i="1"/>
  <c r="AH1247" i="1"/>
  <c r="AF1247" i="1"/>
  <c r="K1247" i="1"/>
  <c r="AH1362" i="1"/>
  <c r="AF1362" i="1"/>
  <c r="K1362" i="1"/>
  <c r="AH1361" i="1"/>
  <c r="AF1361" i="1"/>
  <c r="K1361" i="1"/>
  <c r="AH1360" i="1"/>
  <c r="AF1360" i="1"/>
  <c r="K1360" i="1"/>
  <c r="AH1359" i="1"/>
  <c r="AF1359" i="1"/>
  <c r="K1359" i="1"/>
  <c r="AH1358" i="1"/>
  <c r="AF1358" i="1"/>
  <c r="K1358" i="1"/>
  <c r="AH1357" i="1"/>
  <c r="AF1357" i="1"/>
  <c r="K1357" i="1"/>
  <c r="AH1356" i="1"/>
  <c r="AF1356" i="1"/>
  <c r="K1356" i="1"/>
  <c r="AH1355" i="1"/>
  <c r="AF1355" i="1"/>
  <c r="K1355" i="1"/>
  <c r="AH1354" i="1"/>
  <c r="AF1354" i="1"/>
  <c r="K1354" i="1"/>
  <c r="AH1353" i="1"/>
  <c r="AF1353" i="1"/>
  <c r="K1353" i="1"/>
  <c r="AH1352" i="1"/>
  <c r="AF1352" i="1"/>
  <c r="K1352" i="1"/>
  <c r="AH1351" i="1"/>
  <c r="AF1351" i="1"/>
  <c r="K1351" i="1"/>
  <c r="AH1350" i="1"/>
  <c r="AF1350" i="1"/>
  <c r="K1350" i="1"/>
  <c r="AH1349" i="1"/>
  <c r="AF1349" i="1"/>
  <c r="K1349" i="1"/>
  <c r="AH1348" i="1"/>
  <c r="AF1348" i="1"/>
  <c r="K1348" i="1"/>
  <c r="AH1347" i="1"/>
  <c r="AF1347" i="1"/>
  <c r="K1347" i="1"/>
  <c r="AH1346" i="1"/>
  <c r="AF1346" i="1"/>
  <c r="K1346" i="1"/>
  <c r="AH1345" i="1"/>
  <c r="AF1345" i="1"/>
  <c r="K1345" i="1"/>
  <c r="AH1344" i="1"/>
  <c r="AF1344" i="1"/>
  <c r="K1344" i="1"/>
  <c r="AH1343" i="1"/>
  <c r="AF1343" i="1"/>
  <c r="K1343" i="1"/>
  <c r="AH1342" i="1"/>
  <c r="AF1342" i="1"/>
  <c r="K1342" i="1"/>
  <c r="AH1341" i="1"/>
  <c r="AF1341" i="1"/>
  <c r="K1341" i="1"/>
  <c r="AH1340" i="1"/>
  <c r="AF1340" i="1"/>
  <c r="K1340" i="1"/>
  <c r="AH1339" i="1"/>
  <c r="AF1339" i="1"/>
  <c r="K1339" i="1"/>
  <c r="AH1338" i="1"/>
  <c r="AF1338" i="1"/>
  <c r="K1338" i="1"/>
  <c r="AH1337" i="1"/>
  <c r="AF1337" i="1"/>
  <c r="K1337" i="1"/>
  <c r="AH1336" i="1"/>
  <c r="AF1336" i="1"/>
  <c r="K1336" i="1"/>
  <c r="AH1335" i="1"/>
  <c r="AF1335" i="1"/>
  <c r="K1335" i="1"/>
  <c r="AH1334" i="1"/>
  <c r="AF1334" i="1"/>
  <c r="K1334" i="1"/>
  <c r="AH1333" i="1"/>
  <c r="AF1333" i="1"/>
  <c r="K1333" i="1"/>
  <c r="AH1332" i="1"/>
  <c r="AF1332" i="1"/>
  <c r="K1332" i="1"/>
  <c r="AH1331" i="1"/>
  <c r="AF1331" i="1"/>
  <c r="K1331" i="1"/>
  <c r="AH1330" i="1"/>
  <c r="AF1330" i="1"/>
  <c r="K1330" i="1"/>
  <c r="AH1329" i="1"/>
  <c r="AF1329" i="1"/>
  <c r="K1329" i="1"/>
  <c r="AH1328" i="1"/>
  <c r="AF1328" i="1"/>
  <c r="K1328" i="1"/>
  <c r="AH1327" i="1"/>
  <c r="AF1327" i="1"/>
  <c r="K1327" i="1"/>
  <c r="AH1326" i="1"/>
  <c r="AF1326" i="1"/>
  <c r="K1326" i="1"/>
  <c r="AH1325" i="1"/>
  <c r="AF1325" i="1"/>
  <c r="K1325" i="1"/>
  <c r="AH1324" i="1"/>
  <c r="AF1324" i="1"/>
  <c r="K1324" i="1"/>
  <c r="AH1323" i="1"/>
  <c r="AF1323" i="1"/>
  <c r="K1323" i="1"/>
  <c r="AH1322" i="1"/>
  <c r="AF1322" i="1"/>
  <c r="K1322" i="1"/>
  <c r="AH1321" i="1"/>
  <c r="AF1321" i="1"/>
  <c r="K1321" i="1"/>
  <c r="AH1320" i="1"/>
  <c r="AF1320" i="1"/>
  <c r="K1320" i="1"/>
  <c r="AH1319" i="1"/>
  <c r="AF1319" i="1"/>
  <c r="K1319" i="1"/>
  <c r="AH1318" i="1"/>
  <c r="AF1318" i="1"/>
  <c r="K1318" i="1"/>
  <c r="AH1317" i="1"/>
  <c r="AF1317" i="1"/>
  <c r="K1317" i="1"/>
  <c r="AH1316" i="1"/>
  <c r="AF1316" i="1"/>
  <c r="K1316" i="1"/>
  <c r="AH1315" i="1"/>
  <c r="AF1315" i="1"/>
  <c r="K1315" i="1"/>
  <c r="AH1314" i="1"/>
  <c r="AF1314" i="1"/>
  <c r="K1314" i="1"/>
  <c r="AH1313" i="1"/>
  <c r="AF1313" i="1"/>
  <c r="K1313" i="1"/>
  <c r="AH1312" i="1"/>
  <c r="AF1312" i="1"/>
  <c r="K1312" i="1"/>
  <c r="AH1311" i="1"/>
  <c r="AF1311" i="1"/>
  <c r="K1311" i="1"/>
  <c r="AH1310" i="1"/>
  <c r="AF1310" i="1"/>
  <c r="K1310" i="1"/>
  <c r="AH1309" i="1"/>
  <c r="AF1309" i="1"/>
  <c r="K1309" i="1"/>
  <c r="AH1308" i="1"/>
  <c r="AF1308" i="1"/>
  <c r="K1308" i="1"/>
  <c r="AH1307" i="1"/>
  <c r="AF1307" i="1"/>
  <c r="K1307" i="1"/>
  <c r="AH1306" i="1"/>
  <c r="AF1306" i="1"/>
  <c r="K1306" i="1"/>
  <c r="AH1305" i="1"/>
  <c r="AF1305" i="1"/>
  <c r="K1305" i="1"/>
  <c r="AH1420" i="1"/>
  <c r="AF1420" i="1"/>
  <c r="K1420" i="1"/>
  <c r="AH1419" i="1"/>
  <c r="AF1419" i="1"/>
  <c r="K1419" i="1"/>
  <c r="AH1418" i="1"/>
  <c r="AF1418" i="1"/>
  <c r="K1418" i="1"/>
  <c r="AH1417" i="1"/>
  <c r="AF1417" i="1"/>
  <c r="K1417" i="1"/>
  <c r="AH1416" i="1"/>
  <c r="AF1416" i="1"/>
  <c r="K1416" i="1"/>
  <c r="AH1415" i="1"/>
  <c r="AF1415" i="1"/>
  <c r="K1415" i="1"/>
  <c r="AH1414" i="1"/>
  <c r="AF1414" i="1"/>
  <c r="K1414" i="1"/>
  <c r="AH1413" i="1"/>
  <c r="AF1413" i="1"/>
  <c r="K1413" i="1"/>
  <c r="AH1412" i="1"/>
  <c r="AF1412" i="1"/>
  <c r="K1412" i="1"/>
  <c r="AH1411" i="1"/>
  <c r="AF1411" i="1"/>
  <c r="K1411" i="1"/>
  <c r="AH1410" i="1"/>
  <c r="AF1410" i="1"/>
  <c r="K1410" i="1"/>
  <c r="AH1409" i="1"/>
  <c r="AF1409" i="1"/>
  <c r="K1409" i="1"/>
  <c r="AH1408" i="1"/>
  <c r="AF1408" i="1"/>
  <c r="K1408" i="1"/>
  <c r="AH1407" i="1"/>
  <c r="AF1407" i="1"/>
  <c r="K1407" i="1"/>
  <c r="AH1406" i="1"/>
  <c r="AF1406" i="1"/>
  <c r="K1406" i="1"/>
  <c r="AH1405" i="1"/>
  <c r="AF1405" i="1"/>
  <c r="K1405" i="1"/>
  <c r="AH1404" i="1"/>
  <c r="AF1404" i="1"/>
  <c r="K1404" i="1"/>
  <c r="AH1403" i="1"/>
  <c r="AF1403" i="1"/>
  <c r="K1403" i="1"/>
  <c r="AH1402" i="1"/>
  <c r="AF1402" i="1"/>
  <c r="K1402" i="1"/>
  <c r="AH1401" i="1"/>
  <c r="AF1401" i="1"/>
  <c r="K1401" i="1"/>
  <c r="AH1400" i="1"/>
  <c r="AF1400" i="1"/>
  <c r="K1400" i="1"/>
  <c r="AH1399" i="1"/>
  <c r="AF1399" i="1"/>
  <c r="K1399" i="1"/>
  <c r="AH1398" i="1"/>
  <c r="AF1398" i="1"/>
  <c r="K1398" i="1"/>
  <c r="AH1397" i="1"/>
  <c r="AF1397" i="1"/>
  <c r="K1397" i="1"/>
  <c r="AH1396" i="1"/>
  <c r="AF1396" i="1"/>
  <c r="K1396" i="1"/>
  <c r="AH1395" i="1"/>
  <c r="AF1395" i="1"/>
  <c r="K1395" i="1"/>
  <c r="AH1394" i="1"/>
  <c r="AF1394" i="1"/>
  <c r="K1394" i="1"/>
  <c r="AH1393" i="1"/>
  <c r="AF1393" i="1"/>
  <c r="K1393" i="1"/>
  <c r="AH1392" i="1"/>
  <c r="AF1392" i="1"/>
  <c r="K1392" i="1"/>
  <c r="AH1391" i="1"/>
  <c r="AF1391" i="1"/>
  <c r="K1391" i="1"/>
  <c r="AH1390" i="1"/>
  <c r="AF1390" i="1"/>
  <c r="K1390" i="1"/>
  <c r="AH1389" i="1"/>
  <c r="AF1389" i="1"/>
  <c r="K1389" i="1"/>
  <c r="AH1388" i="1"/>
  <c r="AF1388" i="1"/>
  <c r="K1388" i="1"/>
  <c r="AH1387" i="1"/>
  <c r="AF1387" i="1"/>
  <c r="K1387" i="1"/>
  <c r="AH1386" i="1"/>
  <c r="AF1386" i="1"/>
  <c r="K1386" i="1"/>
  <c r="AH1385" i="1"/>
  <c r="AF1385" i="1"/>
  <c r="K1385" i="1"/>
  <c r="AH1384" i="1"/>
  <c r="AF1384" i="1"/>
  <c r="K1384" i="1"/>
  <c r="AH1383" i="1"/>
  <c r="AF1383" i="1"/>
  <c r="K1383" i="1"/>
  <c r="AH1382" i="1"/>
  <c r="AF1382" i="1"/>
  <c r="K1382" i="1"/>
  <c r="AH1381" i="1"/>
  <c r="AF1381" i="1"/>
  <c r="K1381" i="1"/>
  <c r="AH1380" i="1"/>
  <c r="AF1380" i="1"/>
  <c r="K1380" i="1"/>
  <c r="AH1379" i="1"/>
  <c r="AF1379" i="1"/>
  <c r="K1379" i="1"/>
  <c r="AH1378" i="1"/>
  <c r="AF1378" i="1"/>
  <c r="K1378" i="1"/>
  <c r="AH1377" i="1"/>
  <c r="AF1377" i="1"/>
  <c r="K1377" i="1"/>
  <c r="AH1376" i="1"/>
  <c r="AF1376" i="1"/>
  <c r="K1376" i="1"/>
  <c r="AH1375" i="1"/>
  <c r="AF1375" i="1"/>
  <c r="K1375" i="1"/>
  <c r="AH1374" i="1"/>
  <c r="AF1374" i="1"/>
  <c r="K1374" i="1"/>
  <c r="AH1373" i="1"/>
  <c r="AF1373" i="1"/>
  <c r="K1373" i="1"/>
  <c r="AH1372" i="1"/>
  <c r="AF1372" i="1"/>
  <c r="K1372" i="1"/>
  <c r="AH1371" i="1"/>
  <c r="AF1371" i="1"/>
  <c r="K1371" i="1"/>
  <c r="AH1370" i="1"/>
  <c r="AF1370" i="1"/>
  <c r="K1370" i="1"/>
  <c r="AH1369" i="1"/>
  <c r="AF1369" i="1"/>
  <c r="K1369" i="1"/>
  <c r="AH1368" i="1"/>
  <c r="AF1368" i="1"/>
  <c r="K1368" i="1"/>
  <c r="AH1367" i="1"/>
  <c r="AF1367" i="1"/>
  <c r="K1367" i="1"/>
  <c r="AH1366" i="1"/>
  <c r="AF1366" i="1"/>
  <c r="K1366" i="1"/>
  <c r="AH1365" i="1"/>
  <c r="AF1365" i="1"/>
  <c r="K1365" i="1"/>
  <c r="AH1364" i="1"/>
  <c r="AF1364" i="1"/>
  <c r="K1364" i="1"/>
  <c r="AH1363" i="1"/>
  <c r="AF1363" i="1"/>
  <c r="K1363" i="1"/>
  <c r="AH1478" i="1"/>
  <c r="AF1478" i="1"/>
  <c r="K1478" i="1"/>
  <c r="AH1477" i="1"/>
  <c r="AF1477" i="1"/>
  <c r="K1477" i="1"/>
  <c r="AH1476" i="1"/>
  <c r="AF1476" i="1"/>
  <c r="K1476" i="1"/>
  <c r="AH1475" i="1"/>
  <c r="AF1475" i="1"/>
  <c r="K1475" i="1"/>
  <c r="AH1474" i="1"/>
  <c r="AF1474" i="1"/>
  <c r="K1474" i="1"/>
  <c r="AH1473" i="1"/>
  <c r="AF1473" i="1"/>
  <c r="K1473" i="1"/>
  <c r="AH1472" i="1"/>
  <c r="AF1472" i="1"/>
  <c r="K1472" i="1"/>
  <c r="AH1471" i="1"/>
  <c r="AF1471" i="1"/>
  <c r="K1471" i="1"/>
  <c r="AH1470" i="1"/>
  <c r="AF1470" i="1"/>
  <c r="K1470" i="1"/>
  <c r="AH1469" i="1"/>
  <c r="AF1469" i="1"/>
  <c r="K1469" i="1"/>
  <c r="AH1468" i="1"/>
  <c r="AF1468" i="1"/>
  <c r="K1468" i="1"/>
  <c r="AH1467" i="1"/>
  <c r="AF1467" i="1"/>
  <c r="K1467" i="1"/>
  <c r="AH1466" i="1"/>
  <c r="AF1466" i="1"/>
  <c r="K1466" i="1"/>
  <c r="AH1465" i="1"/>
  <c r="AF1465" i="1"/>
  <c r="K1465" i="1"/>
  <c r="AH1464" i="1"/>
  <c r="AF1464" i="1"/>
  <c r="K1464" i="1"/>
  <c r="AH1463" i="1"/>
  <c r="AF1463" i="1"/>
  <c r="K1463" i="1"/>
  <c r="AH1462" i="1"/>
  <c r="AF1462" i="1"/>
  <c r="K1462" i="1"/>
  <c r="AH1461" i="1"/>
  <c r="AF1461" i="1"/>
  <c r="K1461" i="1"/>
  <c r="AH1460" i="1"/>
  <c r="AF1460" i="1"/>
  <c r="K1460" i="1"/>
  <c r="AH1459" i="1"/>
  <c r="AF1459" i="1"/>
  <c r="K1459" i="1"/>
  <c r="AH1458" i="1"/>
  <c r="AF1458" i="1"/>
  <c r="K1458" i="1"/>
  <c r="AH1457" i="1"/>
  <c r="AF1457" i="1"/>
  <c r="K1457" i="1"/>
  <c r="AH1456" i="1"/>
  <c r="AF1456" i="1"/>
  <c r="K1456" i="1"/>
  <c r="AH1455" i="1"/>
  <c r="AF1455" i="1"/>
  <c r="K1455" i="1"/>
  <c r="AH1454" i="1"/>
  <c r="AF1454" i="1"/>
  <c r="K1454" i="1"/>
  <c r="AH1453" i="1"/>
  <c r="AF1453" i="1"/>
  <c r="K1453" i="1"/>
  <c r="AH1452" i="1"/>
  <c r="AF1452" i="1"/>
  <c r="K1452" i="1"/>
  <c r="AH1451" i="1"/>
  <c r="AF1451" i="1"/>
  <c r="K1451" i="1"/>
  <c r="AH1450" i="1"/>
  <c r="AF1450" i="1"/>
  <c r="K1450" i="1"/>
  <c r="AH1449" i="1"/>
  <c r="AF1449" i="1"/>
  <c r="K1449" i="1"/>
  <c r="AH1448" i="1"/>
  <c r="AF1448" i="1"/>
  <c r="K1448" i="1"/>
  <c r="AH1447" i="1"/>
  <c r="AF1447" i="1"/>
  <c r="K1447" i="1"/>
  <c r="AH1446" i="1"/>
  <c r="AF1446" i="1"/>
  <c r="K1446" i="1"/>
  <c r="AH1445" i="1"/>
  <c r="AF1445" i="1"/>
  <c r="K1445" i="1"/>
  <c r="AH1444" i="1"/>
  <c r="AF1444" i="1"/>
  <c r="K1444" i="1"/>
  <c r="AH1443" i="1"/>
  <c r="AF1443" i="1"/>
  <c r="K1443" i="1"/>
  <c r="AH1442" i="1"/>
  <c r="AF1442" i="1"/>
  <c r="K1442" i="1"/>
  <c r="AH1441" i="1"/>
  <c r="AF1441" i="1"/>
  <c r="K1441" i="1"/>
  <c r="AH1440" i="1"/>
  <c r="AF1440" i="1"/>
  <c r="K1440" i="1"/>
  <c r="AH1439" i="1"/>
  <c r="AF1439" i="1"/>
  <c r="K1439" i="1"/>
  <c r="AH1438" i="1"/>
  <c r="AF1438" i="1"/>
  <c r="K1438" i="1"/>
  <c r="AH1437" i="1"/>
  <c r="AF1437" i="1"/>
  <c r="K1437" i="1"/>
  <c r="AH1436" i="1"/>
  <c r="AF1436" i="1"/>
  <c r="K1436" i="1"/>
  <c r="AH1435" i="1"/>
  <c r="AF1435" i="1"/>
  <c r="K1435" i="1"/>
  <c r="AH1434" i="1"/>
  <c r="AF1434" i="1"/>
  <c r="K1434" i="1"/>
  <c r="AH1433" i="1"/>
  <c r="AF1433" i="1"/>
  <c r="K1433" i="1"/>
  <c r="AH1432" i="1"/>
  <c r="AF1432" i="1"/>
  <c r="K1432" i="1"/>
  <c r="AH1431" i="1"/>
  <c r="AF1431" i="1"/>
  <c r="K1431" i="1"/>
  <c r="AH1430" i="1"/>
  <c r="AF1430" i="1"/>
  <c r="K1430" i="1"/>
  <c r="AH1429" i="1"/>
  <c r="AF1429" i="1"/>
  <c r="K1429" i="1"/>
  <c r="AH1428" i="1"/>
  <c r="AF1428" i="1"/>
  <c r="K1428" i="1"/>
  <c r="AH1427" i="1"/>
  <c r="AF1427" i="1"/>
  <c r="K1427" i="1"/>
  <c r="AH1426" i="1"/>
  <c r="AF1426" i="1"/>
  <c r="K1426" i="1"/>
  <c r="AH1425" i="1"/>
  <c r="AF1425" i="1"/>
  <c r="K1425" i="1"/>
  <c r="AH1424" i="1"/>
  <c r="AF1424" i="1"/>
  <c r="K1424" i="1"/>
  <c r="AH1423" i="1"/>
  <c r="AF1423" i="1"/>
  <c r="K1423" i="1"/>
  <c r="AH1422" i="1"/>
  <c r="AF1422" i="1"/>
  <c r="K1422" i="1"/>
  <c r="AH1421" i="1"/>
  <c r="AF1421" i="1"/>
  <c r="K1421" i="1"/>
  <c r="AH1536" i="1"/>
  <c r="AF1536" i="1"/>
  <c r="K1536" i="1"/>
  <c r="AH1535" i="1"/>
  <c r="AF1535" i="1"/>
  <c r="K1535" i="1"/>
  <c r="AH1534" i="1"/>
  <c r="AF1534" i="1"/>
  <c r="K1534" i="1"/>
  <c r="AH1533" i="1"/>
  <c r="AF1533" i="1"/>
  <c r="K1533" i="1"/>
  <c r="AH1532" i="1"/>
  <c r="AF1532" i="1"/>
  <c r="K1532" i="1"/>
  <c r="AH1531" i="1"/>
  <c r="AF1531" i="1"/>
  <c r="K1531" i="1"/>
  <c r="AH1530" i="1"/>
  <c r="AF1530" i="1"/>
  <c r="K1530" i="1"/>
  <c r="AH1529" i="1"/>
  <c r="AF1529" i="1"/>
  <c r="K1529" i="1"/>
  <c r="AH1528" i="1"/>
  <c r="AF1528" i="1"/>
  <c r="K1528" i="1"/>
  <c r="AH1527" i="1"/>
  <c r="AF1527" i="1"/>
  <c r="K1527" i="1"/>
  <c r="AH1526" i="1"/>
  <c r="AF1526" i="1"/>
  <c r="K1526" i="1"/>
  <c r="AH1525" i="1"/>
  <c r="AF1525" i="1"/>
  <c r="K1525" i="1"/>
  <c r="AH1524" i="1"/>
  <c r="AF1524" i="1"/>
  <c r="K1524" i="1"/>
  <c r="AH1523" i="1"/>
  <c r="AF1523" i="1"/>
  <c r="K1523" i="1"/>
  <c r="AH1522" i="1"/>
  <c r="AF1522" i="1"/>
  <c r="K1522" i="1"/>
  <c r="AH1521" i="1"/>
  <c r="AF1521" i="1"/>
  <c r="K1521" i="1"/>
  <c r="AH1520" i="1"/>
  <c r="AF1520" i="1"/>
  <c r="K1520" i="1"/>
  <c r="AH1519" i="1"/>
  <c r="AF1519" i="1"/>
  <c r="K1519" i="1"/>
  <c r="AH1518" i="1"/>
  <c r="AF1518" i="1"/>
  <c r="K1518" i="1"/>
  <c r="AH1517" i="1"/>
  <c r="AF1517" i="1"/>
  <c r="K1517" i="1"/>
  <c r="AH1516" i="1"/>
  <c r="AF1516" i="1"/>
  <c r="K1516" i="1"/>
  <c r="AH1515" i="1"/>
  <c r="AF1515" i="1"/>
  <c r="K1515" i="1"/>
  <c r="AH1514" i="1"/>
  <c r="AF1514" i="1"/>
  <c r="K1514" i="1"/>
  <c r="AH1513" i="1"/>
  <c r="AF1513" i="1"/>
  <c r="K1513" i="1"/>
  <c r="AH1512" i="1"/>
  <c r="AF1512" i="1"/>
  <c r="K1512" i="1"/>
  <c r="AH1511" i="1"/>
  <c r="AF1511" i="1"/>
  <c r="K1511" i="1"/>
  <c r="AH1510" i="1"/>
  <c r="AF1510" i="1"/>
  <c r="K1510" i="1"/>
  <c r="AH1509" i="1"/>
  <c r="AF1509" i="1"/>
  <c r="K1509" i="1"/>
  <c r="AH1508" i="1"/>
  <c r="AF1508" i="1"/>
  <c r="K1508" i="1"/>
  <c r="AH1507" i="1"/>
  <c r="AF1507" i="1"/>
  <c r="K1507" i="1"/>
  <c r="AH1506" i="1"/>
  <c r="AF1506" i="1"/>
  <c r="K1506" i="1"/>
  <c r="AH1505" i="1"/>
  <c r="AF1505" i="1"/>
  <c r="K1505" i="1"/>
  <c r="AH1504" i="1"/>
  <c r="AF1504" i="1"/>
  <c r="K1504" i="1"/>
  <c r="AH1503" i="1"/>
  <c r="AF1503" i="1"/>
  <c r="K1503" i="1"/>
  <c r="AH1502" i="1"/>
  <c r="AF1502" i="1"/>
  <c r="K1502" i="1"/>
  <c r="AH1501" i="1"/>
  <c r="AF1501" i="1"/>
  <c r="K1501" i="1"/>
  <c r="AH1500" i="1"/>
  <c r="AF1500" i="1"/>
  <c r="K1500" i="1"/>
  <c r="AH1499" i="1"/>
  <c r="AF1499" i="1"/>
  <c r="K1499" i="1"/>
  <c r="AH1498" i="1"/>
  <c r="AF1498" i="1"/>
  <c r="K1498" i="1"/>
  <c r="AH1497" i="1"/>
  <c r="AF1497" i="1"/>
  <c r="K1497" i="1"/>
  <c r="AH1496" i="1"/>
  <c r="AF1496" i="1"/>
  <c r="K1496" i="1"/>
  <c r="AH1495" i="1"/>
  <c r="AF1495" i="1"/>
  <c r="K1495" i="1"/>
  <c r="AH1494" i="1"/>
  <c r="AF1494" i="1"/>
  <c r="K1494" i="1"/>
  <c r="AH1493" i="1"/>
  <c r="AF1493" i="1"/>
  <c r="K1493" i="1"/>
  <c r="AH1492" i="1"/>
  <c r="AF1492" i="1"/>
  <c r="K1492" i="1"/>
  <c r="AH1491" i="1"/>
  <c r="AF1491" i="1"/>
  <c r="K1491" i="1"/>
  <c r="AH1490" i="1"/>
  <c r="AF1490" i="1"/>
  <c r="K1490" i="1"/>
  <c r="AH1489" i="1"/>
  <c r="AF1489" i="1"/>
  <c r="K1489" i="1"/>
  <c r="AH1488" i="1"/>
  <c r="AF1488" i="1"/>
  <c r="K1488" i="1"/>
  <c r="AH1487" i="1"/>
  <c r="AF1487" i="1"/>
  <c r="K1487" i="1"/>
  <c r="AH1486" i="1"/>
  <c r="AF1486" i="1"/>
  <c r="K1486" i="1"/>
  <c r="AH1485" i="1"/>
  <c r="AF1485" i="1"/>
  <c r="K1485" i="1"/>
  <c r="AH1484" i="1"/>
  <c r="AF1484" i="1"/>
  <c r="K1484" i="1"/>
  <c r="AH1483" i="1"/>
  <c r="AF1483" i="1"/>
  <c r="K1483" i="1"/>
  <c r="AH1482" i="1"/>
  <c r="AF1482" i="1"/>
  <c r="K1482" i="1"/>
  <c r="AH1481" i="1"/>
  <c r="AF1481" i="1"/>
  <c r="K1481" i="1"/>
  <c r="AH1480" i="1"/>
  <c r="AF1480" i="1"/>
  <c r="K1480" i="1"/>
  <c r="AH1479" i="1"/>
  <c r="AF1479" i="1"/>
  <c r="K1479" i="1"/>
  <c r="AH1594" i="1"/>
  <c r="AF1594" i="1"/>
  <c r="K1594" i="1"/>
  <c r="AH1593" i="1"/>
  <c r="AF1593" i="1"/>
  <c r="K1593" i="1"/>
  <c r="AH1592" i="1"/>
  <c r="AF1592" i="1"/>
  <c r="K1592" i="1"/>
  <c r="AH1591" i="1"/>
  <c r="AF1591" i="1"/>
  <c r="K1591" i="1"/>
  <c r="AH1590" i="1"/>
  <c r="AF1590" i="1"/>
  <c r="K1590" i="1"/>
  <c r="AH1589" i="1"/>
  <c r="AF1589" i="1"/>
  <c r="K1589" i="1"/>
  <c r="AH1588" i="1"/>
  <c r="AF1588" i="1"/>
  <c r="K1588" i="1"/>
  <c r="AH1587" i="1"/>
  <c r="AF1587" i="1"/>
  <c r="K1587" i="1"/>
  <c r="AH1586" i="1"/>
  <c r="AF1586" i="1"/>
  <c r="K1586" i="1"/>
  <c r="AH1585" i="1"/>
  <c r="AF1585" i="1"/>
  <c r="K1585" i="1"/>
  <c r="AH1584" i="1"/>
  <c r="AF1584" i="1"/>
  <c r="K1584" i="1"/>
  <c r="AH1583" i="1"/>
  <c r="AF1583" i="1"/>
  <c r="K1583" i="1"/>
  <c r="AH1582" i="1"/>
  <c r="AF1582" i="1"/>
  <c r="K1582" i="1"/>
  <c r="AH1581" i="1"/>
  <c r="AF1581" i="1"/>
  <c r="K1581" i="1"/>
  <c r="AH1580" i="1"/>
  <c r="AF1580" i="1"/>
  <c r="K1580" i="1"/>
  <c r="AH1579" i="1"/>
  <c r="AF1579" i="1"/>
  <c r="K1579" i="1"/>
  <c r="AH1578" i="1"/>
  <c r="AF1578" i="1"/>
  <c r="K1578" i="1"/>
  <c r="AH1577" i="1"/>
  <c r="AF1577" i="1"/>
  <c r="K1577" i="1"/>
  <c r="AH1576" i="1"/>
  <c r="AF1576" i="1"/>
  <c r="K1576" i="1"/>
  <c r="AH1575" i="1"/>
  <c r="AF1575" i="1"/>
  <c r="K1575" i="1"/>
  <c r="AH1574" i="1"/>
  <c r="AF1574" i="1"/>
  <c r="K1574" i="1"/>
  <c r="AH1573" i="1"/>
  <c r="AF1573" i="1"/>
  <c r="K1573" i="1"/>
  <c r="AH1572" i="1"/>
  <c r="AF1572" i="1"/>
  <c r="K1572" i="1"/>
  <c r="AH1571" i="1"/>
  <c r="AF1571" i="1"/>
  <c r="K1571" i="1"/>
  <c r="AH1570" i="1"/>
  <c r="AF1570" i="1"/>
  <c r="K1570" i="1"/>
  <c r="AH1569" i="1"/>
  <c r="AF1569" i="1"/>
  <c r="K1569" i="1"/>
  <c r="AH1568" i="1"/>
  <c r="AF1568" i="1"/>
  <c r="K1568" i="1"/>
  <c r="AH1567" i="1"/>
  <c r="AF1567" i="1"/>
  <c r="K1567" i="1"/>
  <c r="AH1566" i="1"/>
  <c r="AF1566" i="1"/>
  <c r="K1566" i="1"/>
  <c r="AH1565" i="1"/>
  <c r="AF1565" i="1"/>
  <c r="K1565" i="1"/>
  <c r="AH1564" i="1"/>
  <c r="AF1564" i="1"/>
  <c r="K1564" i="1"/>
  <c r="AH1563" i="1"/>
  <c r="AF1563" i="1"/>
  <c r="K1563" i="1"/>
  <c r="AH1562" i="1"/>
  <c r="AF1562" i="1"/>
  <c r="K1562" i="1"/>
  <c r="AH1561" i="1"/>
  <c r="AF1561" i="1"/>
  <c r="K1561" i="1"/>
  <c r="AH1560" i="1"/>
  <c r="AF1560" i="1"/>
  <c r="K1560" i="1"/>
  <c r="AH1559" i="1"/>
  <c r="AF1559" i="1"/>
  <c r="K1559" i="1"/>
  <c r="AH1558" i="1"/>
  <c r="AF1558" i="1"/>
  <c r="K1558" i="1"/>
  <c r="AH1557" i="1"/>
  <c r="AF1557" i="1"/>
  <c r="K1557" i="1"/>
  <c r="AH1556" i="1"/>
  <c r="AF1556" i="1"/>
  <c r="K1556" i="1"/>
  <c r="AH1555" i="1"/>
  <c r="AF1555" i="1"/>
  <c r="K1555" i="1"/>
  <c r="AH1554" i="1"/>
  <c r="AF1554" i="1"/>
  <c r="K1554" i="1"/>
  <c r="AH1553" i="1"/>
  <c r="AF1553" i="1"/>
  <c r="K1553" i="1"/>
  <c r="AH1552" i="1"/>
  <c r="AF1552" i="1"/>
  <c r="K1552" i="1"/>
  <c r="AH1551" i="1"/>
  <c r="AF1551" i="1"/>
  <c r="K1551" i="1"/>
  <c r="AH1550" i="1"/>
  <c r="AF1550" i="1"/>
  <c r="K1550" i="1"/>
  <c r="AH1549" i="1"/>
  <c r="AF1549" i="1"/>
  <c r="K1549" i="1"/>
  <c r="AH1548" i="1"/>
  <c r="AF1548" i="1"/>
  <c r="K1548" i="1"/>
  <c r="AH1547" i="1"/>
  <c r="AF1547" i="1"/>
  <c r="K1547" i="1"/>
  <c r="AH1546" i="1"/>
  <c r="AF1546" i="1"/>
  <c r="K1546" i="1"/>
  <c r="AH1545" i="1"/>
  <c r="AF1545" i="1"/>
  <c r="K1545" i="1"/>
  <c r="AH1544" i="1"/>
  <c r="AF1544" i="1"/>
  <c r="K1544" i="1"/>
  <c r="AH1543" i="1"/>
  <c r="AF1543" i="1"/>
  <c r="K1543" i="1"/>
  <c r="AH1542" i="1"/>
  <c r="AF1542" i="1"/>
  <c r="K1542" i="1"/>
  <c r="AH1541" i="1"/>
  <c r="AF1541" i="1"/>
  <c r="K1541" i="1"/>
  <c r="AH1540" i="1"/>
  <c r="AF1540" i="1"/>
  <c r="K1540" i="1"/>
  <c r="AH1539" i="1"/>
  <c r="AF1539" i="1"/>
  <c r="K1539" i="1"/>
  <c r="AH1538" i="1"/>
  <c r="AF1538" i="1"/>
  <c r="K1538" i="1"/>
  <c r="AH1537" i="1"/>
  <c r="AF1537" i="1"/>
  <c r="K1537" i="1"/>
  <c r="AH1632" i="1"/>
  <c r="AF1632" i="1"/>
  <c r="K1632" i="1"/>
  <c r="AH1631" i="1"/>
  <c r="AF1631" i="1"/>
  <c r="K1631" i="1"/>
  <c r="AH1630" i="1"/>
  <c r="AF1630" i="1"/>
  <c r="K1630" i="1"/>
  <c r="AH1629" i="1"/>
  <c r="AF1629" i="1"/>
  <c r="K1629" i="1"/>
  <c r="AH1628" i="1"/>
  <c r="AF1628" i="1"/>
  <c r="K1628" i="1"/>
  <c r="AH14" i="1"/>
  <c r="K1595" i="1"/>
  <c r="AF1595" i="1"/>
  <c r="AH1595" i="1"/>
  <c r="K1596" i="1"/>
  <c r="AF1596" i="1"/>
  <c r="AH1596" i="1"/>
  <c r="K1597" i="1"/>
  <c r="AF1597" i="1"/>
  <c r="AH1597" i="1"/>
  <c r="K1598" i="1"/>
  <c r="AF1598" i="1"/>
  <c r="AH1598" i="1"/>
  <c r="K1599" i="1"/>
  <c r="AF1599" i="1"/>
  <c r="AH1599" i="1"/>
  <c r="K1600" i="1"/>
  <c r="AF1600" i="1"/>
  <c r="AH1600" i="1"/>
  <c r="K1601" i="1"/>
  <c r="AF1601" i="1"/>
  <c r="AH1601" i="1"/>
  <c r="K1602" i="1"/>
  <c r="AF1602" i="1"/>
  <c r="AH1602" i="1"/>
  <c r="K1603" i="1"/>
  <c r="AF1603" i="1"/>
  <c r="AH1603" i="1"/>
  <c r="K1604" i="1"/>
  <c r="AF1604" i="1"/>
  <c r="AH1604" i="1"/>
  <c r="K1605" i="1"/>
  <c r="AF1605" i="1"/>
  <c r="AH1605" i="1"/>
  <c r="K1606" i="1"/>
  <c r="AF1606" i="1"/>
  <c r="AH1606" i="1"/>
  <c r="K1607" i="1"/>
  <c r="AF1607" i="1"/>
  <c r="AH1607" i="1"/>
  <c r="K1608" i="1"/>
  <c r="AF1608" i="1"/>
  <c r="AH1608" i="1"/>
  <c r="K1609" i="1"/>
  <c r="AF1609" i="1"/>
  <c r="AH1609" i="1"/>
  <c r="K1610" i="1"/>
  <c r="AF1610" i="1"/>
  <c r="AH1610" i="1"/>
  <c r="K1611" i="1"/>
  <c r="AF1611" i="1"/>
  <c r="AH1611" i="1"/>
  <c r="K1612" i="1"/>
  <c r="AF1612" i="1"/>
  <c r="AH1612" i="1"/>
  <c r="K1613" i="1"/>
  <c r="AF1613" i="1"/>
  <c r="AH1613" i="1"/>
  <c r="K1614" i="1"/>
  <c r="AF1614" i="1"/>
  <c r="AH1614" i="1"/>
  <c r="K1615" i="1"/>
  <c r="AF1615" i="1"/>
  <c r="AH1615" i="1"/>
  <c r="K1616" i="1"/>
  <c r="AF1616" i="1"/>
  <c r="AH1616" i="1"/>
  <c r="K1617" i="1"/>
  <c r="AF1617" i="1"/>
  <c r="AH1617" i="1"/>
  <c r="K1618" i="1"/>
  <c r="AF1618" i="1"/>
  <c r="AH1618" i="1"/>
  <c r="K1619" i="1"/>
  <c r="AF1619" i="1"/>
  <c r="AH1619" i="1"/>
  <c r="K1620" i="1"/>
  <c r="AF1620" i="1"/>
  <c r="AH1620" i="1"/>
  <c r="K1621" i="1"/>
  <c r="AF1621" i="1"/>
  <c r="AH1621" i="1"/>
  <c r="K1622" i="1"/>
  <c r="AF1622" i="1"/>
  <c r="AH1622" i="1"/>
  <c r="K1623" i="1"/>
  <c r="AF1623" i="1"/>
  <c r="AH1623" i="1"/>
  <c r="K1624" i="1"/>
  <c r="AF1624" i="1"/>
  <c r="AH1624" i="1"/>
  <c r="K1625" i="1"/>
  <c r="AF1625" i="1"/>
  <c r="AH1625" i="1"/>
  <c r="K1626" i="1"/>
  <c r="AF1626" i="1"/>
  <c r="AH1626" i="1"/>
  <c r="K1627" i="1"/>
  <c r="AF1627" i="1"/>
  <c r="AH1627" i="1"/>
  <c r="K1633" i="1"/>
  <c r="AF1633" i="1"/>
  <c r="AH1633" i="1"/>
  <c r="K1634" i="1"/>
  <c r="AF1634" i="1"/>
  <c r="AH1634" i="1"/>
  <c r="K1635" i="1"/>
  <c r="AF1635" i="1"/>
  <c r="AH1635" i="1"/>
  <c r="K1636" i="1"/>
  <c r="AF1636" i="1"/>
  <c r="AH1636" i="1"/>
  <c r="K1637" i="1"/>
  <c r="AF1637" i="1"/>
  <c r="AH1637" i="1"/>
  <c r="K1638" i="1"/>
  <c r="AF1638" i="1"/>
  <c r="AH1638" i="1"/>
  <c r="K1639" i="1"/>
  <c r="AF1639" i="1"/>
  <c r="AH1639" i="1"/>
  <c r="K1640" i="1"/>
  <c r="AF1640" i="1"/>
  <c r="AH1640" i="1"/>
  <c r="K1641" i="1"/>
  <c r="AF1641" i="1"/>
  <c r="AH1641" i="1"/>
  <c r="K1642" i="1"/>
  <c r="AF1642" i="1"/>
  <c r="AH1642" i="1"/>
  <c r="K1643" i="1"/>
  <c r="AF1643" i="1"/>
  <c r="AH1643" i="1"/>
  <c r="K1644" i="1"/>
  <c r="AF1644" i="1"/>
  <c r="AH1644" i="1"/>
  <c r="K1645" i="1"/>
  <c r="AF1645" i="1"/>
  <c r="AH1645" i="1"/>
  <c r="K1646" i="1"/>
  <c r="AF1646" i="1"/>
  <c r="AH1646" i="1"/>
  <c r="K1647" i="1"/>
  <c r="AF1647" i="1"/>
  <c r="AH1647" i="1"/>
  <c r="K1648" i="1"/>
  <c r="AF1648" i="1"/>
  <c r="AH1648" i="1"/>
  <c r="K1649" i="1"/>
  <c r="AF1649" i="1"/>
  <c r="AH1649" i="1"/>
  <c r="K1650" i="1"/>
  <c r="AF1650" i="1"/>
  <c r="AH1650" i="1"/>
  <c r="K1651" i="1"/>
  <c r="AF1651" i="1"/>
  <c r="AH1651" i="1"/>
  <c r="K1652" i="1"/>
  <c r="AF1652" i="1"/>
</calcChain>
</file>

<file path=xl/sharedStrings.xml><?xml version="1.0" encoding="utf-8"?>
<sst xmlns="http://schemas.openxmlformats.org/spreadsheetml/2006/main" count="3740" uniqueCount="901">
  <si>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</si>
  <si>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</si>
  <si>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</si>
  <si>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</si>
  <si>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</si>
  <si>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</si>
  <si>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</si>
  <si>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</si>
  <si>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</si>
  <si>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</si>
  <si>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</si>
  <si>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</si>
  <si>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</si>
  <si>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</si>
  <si>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</si>
  <si>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</si>
  <si>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</si>
  <si>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</si>
  <si>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</si>
  <si>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</si>
  <si>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</si>
  <si>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</si>
  <si>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</si>
  <si>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</si>
  <si>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</si>
  <si>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</si>
  <si>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</si>
  <si>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</si>
  <si>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</si>
  <si>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</si>
  <si>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</si>
  <si>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</si>
  <si>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</si>
  <si>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</si>
  <si>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</si>
  <si>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</si>
  <si>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</si>
  <si>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</si>
  <si>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</si>
  <si>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</si>
  <si>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</si>
  <si>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</si>
  <si>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</si>
  <si>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</si>
  <si>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</si>
  <si>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</si>
  <si>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</si>
  <si>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</si>
  <si>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</si>
  <si>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</si>
  <si>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</si>
  <si>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</si>
  <si>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</si>
  <si>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</si>
  <si>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</si>
  <si>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</si>
  <si>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</si>
  <si>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</si>
  <si>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</si>
  <si>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</si>
  <si>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</si>
  <si>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</si>
  <si>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</si>
  <si>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</si>
  <si>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</si>
  <si>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</si>
  <si>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</si>
  <si>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</si>
  <si>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</si>
  <si>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</si>
  <si>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</si>
  <si>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</si>
  <si>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</si>
  <si>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</si>
  <si>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</si>
  <si>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</si>
  <si>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</si>
  <si>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</si>
  <si>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</si>
  <si>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</si>
  <si>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</si>
  <si>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</si>
  <si>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</si>
  <si>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</si>
  <si>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</si>
  <si>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</si>
  <si>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</si>
  <si>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</si>
  <si>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</si>
  <si>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</si>
  <si>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</si>
  <si>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</si>
  <si>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</si>
  <si>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</si>
  <si>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</si>
  <si>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</si>
  <si>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</si>
  <si>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</si>
  <si>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</si>
  <si>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</si>
  <si>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</si>
  <si>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</si>
  <si>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</si>
  <si>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</si>
  <si>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</si>
  <si>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</si>
  <si>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</si>
  <si>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</si>
  <si>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</si>
  <si>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</si>
  <si>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</si>
  <si>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</si>
  <si>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</si>
  <si>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</si>
  <si>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</si>
  <si>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</si>
  <si>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</si>
  <si>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</si>
  <si>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</si>
  <si>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</si>
  <si>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</si>
  <si>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</si>
  <si>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</si>
  <si>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</si>
  <si>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</si>
  <si>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</si>
  <si>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</si>
  <si>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</si>
  <si>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</si>
  <si>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</si>
  <si>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</si>
  <si>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</si>
  <si>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</si>
  <si>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</si>
  <si>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</si>
  <si>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</si>
  <si>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</si>
  <si>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</si>
  <si>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</si>
  <si>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</si>
  <si>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</si>
  <si>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</si>
  <si>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</si>
  <si>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</si>
  <si>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</si>
  <si>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</si>
  <si>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</si>
  <si>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</si>
  <si>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</si>
  <si>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</si>
  <si>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</si>
  <si>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</si>
  <si>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</si>
  <si>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</si>
  <si>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</si>
  <si>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</si>
  <si>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</si>
  <si>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</si>
  <si>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</si>
  <si>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</si>
  <si>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</si>
  <si>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</si>
  <si>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</si>
  <si>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</si>
  <si>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</si>
  <si>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</si>
  <si>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</si>
  <si>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</si>
  <si>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</si>
  <si>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</si>
  <si>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</si>
  <si>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</si>
  <si>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</si>
  <si>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</si>
  <si>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</si>
  <si>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</si>
  <si>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</si>
  <si>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</si>
  <si>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</si>
  <si>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</si>
  <si>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</si>
  <si>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</si>
  <si>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</si>
  <si>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</si>
  <si>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</si>
  <si>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</si>
  <si>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</si>
  <si>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</si>
  <si>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</si>
  <si>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</si>
  <si>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</si>
  <si>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</si>
  <si>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</si>
  <si>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</si>
  <si>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</si>
  <si>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</si>
  <si>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</si>
  <si>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</si>
  <si>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</si>
  <si>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</si>
  <si>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</si>
  <si>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</si>
  <si>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</si>
  <si>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</si>
  <si>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</si>
  <si>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</si>
  <si>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</si>
  <si>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</si>
  <si>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</si>
  <si>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</si>
  <si>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</si>
  <si>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</si>
  <si>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</si>
  <si>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</si>
  <si>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</si>
  <si>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</si>
  <si>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</si>
  <si>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</si>
  <si>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</si>
  <si>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</si>
  <si>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</si>
  <si>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</si>
  <si>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</si>
  <si>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</si>
  <si>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</si>
  <si>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</si>
  <si>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</si>
  <si>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</si>
  <si>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</si>
  <si>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</si>
  <si>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</si>
  <si>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</si>
  <si>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</si>
  <si>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</si>
  <si>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</si>
  <si>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</si>
  <si>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</si>
  <si>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</si>
  <si>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</si>
  <si>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</si>
  <si>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</si>
  <si>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</si>
  <si>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</si>
  <si>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</si>
  <si>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</si>
  <si>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</si>
  <si>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</si>
  <si>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</si>
  <si>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</si>
  <si>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</si>
  <si>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</si>
  <si>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</si>
  <si>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</si>
  <si>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</si>
  <si>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</si>
  <si>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</si>
  <si>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</si>
  <si>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</si>
  <si>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</si>
  <si>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</si>
  <si>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</si>
  <si>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</si>
  <si>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</si>
  <si>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</si>
  <si>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</si>
  <si>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</si>
  <si>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</si>
  <si>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</si>
  <si>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</si>
  <si>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</si>
  <si>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</si>
  <si>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</si>
  <si>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</si>
  <si>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</si>
  <si>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</si>
  <si>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</si>
  <si>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</si>
  <si>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</si>
  <si>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</si>
  <si>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</si>
  <si>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</si>
  <si>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 xml:space="preserve"> </t>
  </si>
  <si>
    <t>X</t>
  </si>
  <si>
    <t>x</t>
  </si>
  <si>
    <t>GOBIERNO</t>
  </si>
  <si>
    <t>SECRETARÍA DISTRITAL DE GOBIERNO</t>
  </si>
  <si>
    <t>FDLT-CPS-001-2018</t>
  </si>
  <si>
    <t>CONTRATO DE PRESTACIÓN DE SERVICIOS</t>
  </si>
  <si>
    <t>CONTRATACIÓN DIRECTA</t>
  </si>
  <si>
    <t>EL CONTRATISTA SE OBLIGA A PRESTAR SUS SERVICIOS PROFESIONALES COMO ABOGADO REALIZANDO EL SEGUIMIENTO, LIQUIDACIÓN, DEPURACIÓN Y CONSOLIDACIÓN DE LA INFORMACIÓN DE LAS OBLIGACIONES POR PAGAR VIGENTES, A CARGO DE LA ALCALDÍA LOCAL DE TUNJUELITO</t>
  </si>
  <si>
    <t>1098653443
1032423937</t>
  </si>
  <si>
    <t>Angela Patricia Carrillo Quintero Cesion Julieta Baquero</t>
  </si>
  <si>
    <t>FDLT-CPS-002-2018</t>
  </si>
  <si>
    <t>EL CONTRATISTA SE OBLIGA A PRESTAR SUS SERVICIOS PROFESIONALES COMO ABOGADO EN EL AREA DE GESTION DEL DESARROLLO LOCAL – OFICINA DE CONTRATACION- EN EL ACOMPAÑAMIENTO PRE CONTRACTUAL, CONTRACTUAL Y POSCONTRACTUAL DEL POAI 2018, COMPRAS EN GRANDES SUPERFICIES Y GASTOS DE FUNCIONAMIENTO DE LA ALCALDIA LOCAL DE TUNJUELITO</t>
  </si>
  <si>
    <t>Delcy Viviana Gómez Ortiz</t>
  </si>
  <si>
    <t>FDLT-CPS-003-2018</t>
  </si>
  <si>
    <t>EL CONTRATISTA SE OBLIGA A PRESTAR SUS SERVICIOS PROFESIONALES COMO ABOGADO EN EL ÁREA DE GESTIÓN DEL DESARROLLO LOCAL - OFICINA DE CONTRATACIÓN- EN EL ACOMPAÑAMIENTO PRE CONTRACTUAL, CONTRACTUAL Y POSCONTRACTUAL DEL POAI 2018 Y LOS COMODATOS DE LA ALCALDIA LOCAL DE TUNJUELITO</t>
  </si>
  <si>
    <t>Celiano Vega Motta</t>
  </si>
  <si>
    <t>FDLT-CPS-004-2018</t>
  </si>
  <si>
    <t>EL CONTRATISTA SE OBLIGA A PRESTAR SUS SERVICIOS DE APOYO A LA GESTIÓN MEDIANTE LABORES TÉCNICAS Y ADMINISTRATIVAS, EN EL ÁREA DE GESTIÓN DEL DESARROLLO LOCAL DE LA ALCALDÍA LOCAL DE TUNJUELITO</t>
  </si>
  <si>
    <t>Ana Mercedes Velásquez Castaño</t>
  </si>
  <si>
    <t>FDLT-CPS-005-2018</t>
  </si>
  <si>
    <t>EL CONTRATISTA SE OBLIGA A PRESTAR SUS SERVICIOS PROFESIONALES EN EL AREA DE GESTION DEL DESARROLLO LOCAL- OFICINA DE PLANEACIÓN LOCAL, REALIZANDO LA FORMULACIÓN Y SEGUIMIENTO DE LOS PROCESOS CORRESPONDIENTES A GASTOS DE FUNCIONAMIENTO Y COMPRAS POR ACUERDO MARCO DE PRECIOS DE LA ALCALDIA LOCAL DE TUNJUELITO</t>
  </si>
  <si>
    <t>Milena Ardila Vega</t>
  </si>
  <si>
    <t>FDLT-CPS-006-2018</t>
  </si>
  <si>
    <t>EL CONTRATISTA SE OBLIGA A PRESTAR SUS SERVICIOS PROFESIONALES EN EL ÁREA DE GESTIÓN DEL DESARROLLO LOCAL DE TUNJUELITO - SEGUIMIENTO A LAS MATRICES DE INVERSIÓN (MUSI)</t>
  </si>
  <si>
    <t>Mónica Andrea Melo Beltran</t>
  </si>
  <si>
    <t>FDLT-CPS-007-2018</t>
  </si>
  <si>
    <t>EL CONTRATISTA SE OBLIGA A PRESTAR SUS SERVICIOS PROFESIONALES EN EL ÁREA DE GESTIÓN DEL DESARROLLO LOCAL, OFICINA DE PLANEACIÓN, REALIZANDO LA FORMULACIÓN Y SEGUIMIENTO DE LOS PROCESOS CORRESPONDIENTES A LA EJECUCIÓN DEL POAI-2018 EN LOS DIFERENTES SECTORES, DE LA ALCALDÍA LOCAL DE TUNJUELITO</t>
  </si>
  <si>
    <t>Maria Angélica Gamboa Guataquira</t>
  </si>
  <si>
    <t>FDLT-CPS-008-2018</t>
  </si>
  <si>
    <t>EL CONTRATISTA SE OBLIGA A PRESTAR SUS SERVICIOS PROFESIONALES EN EL AREA DE GESTION DEL DESARROLLO LOCAL, PARA ELABORAR LOS ANALISIS DE SECTOR EN LA FORMULACIÓN DE LOS PROCESOS CONTRACTUALES DE LA ALCALDÍA LOCAL DE TUNJUELITO</t>
  </si>
  <si>
    <t>Adriana Gordillo Huertas</t>
  </si>
  <si>
    <t>FDLT-CPS-009-2018</t>
  </si>
  <si>
    <t>EL CONTRATISTA SE OBLIGA A PRESTAR SUS SERVICIOS PROFESIONALES DE APOYO EN LA OFICINA DE GESTIÓN DEL DESARROLLO LOCAL - PRESUPUESTO DE LA ALCALDÍA LOCAL</t>
  </si>
  <si>
    <t>Wendy Jholany Quevedo Rodriguez</t>
  </si>
  <si>
    <t>FDLT-CPS-010-2018</t>
  </si>
  <si>
    <t>EL CONTRATISTA SE OBLIGA A PRESTAR SUS SERVICIOS PARA MANEJAR TÉCNICAMENTE EL PROCESO DE GESTIÓN DOCUMENTAL Y EL ARCHIVO DE LOS DOCUMENTOS Y CONTRATOS DE LAS DIFERENTES DEPENDENCIAS DE LA ALCALDÍA LOCAL DE TUNJUELITO</t>
  </si>
  <si>
    <t>Diana Carolina Contreras</t>
  </si>
  <si>
    <t>FDLT-CPS-011-2018</t>
  </si>
  <si>
    <t>EL CONTRATISTA SE OBLIGA A PRESTAR SUS SERVICIOS DE APOYO A LA GESTIÓN EN EL ARCHIVO DE LA ALCALDÍA LOCAL DE TUNJUELITO</t>
  </si>
  <si>
    <t>Germán Alberto Arango Camargo</t>
  </si>
  <si>
    <t>FDLT-CPS-012-2018</t>
  </si>
  <si>
    <t>1031128021
1032393508</t>
  </si>
  <si>
    <t xml:space="preserve">Paola Andrea Aranda Sua Cesion  Angie Marcela Sosa leon </t>
  </si>
  <si>
    <t>FDLT-CPS-013-2018</t>
  </si>
  <si>
    <t>Julián Enrique Ariza Gonzalez</t>
  </si>
  <si>
    <t>FDLT-CPS-014-2018</t>
  </si>
  <si>
    <t>Álvaro Casallas Abril</t>
  </si>
  <si>
    <t>FDLT-CPS-015-2018</t>
  </si>
  <si>
    <t>EL CONTRATISTA SE OBLIGA A PRESTAR SUS SERVICIOS DE APOYO EN LA CONDUCCIÓN DE LOS VEHÍCULOS DE PROPIEDAD DEL FONDO DE DESARROLLO LOCAL DE TUNJUELITO, INCLUIDO EL VEHÍCULO PESADO TIPO CAMIÓN</t>
  </si>
  <si>
    <t>Luis Guillermo Martínez Lopez</t>
  </si>
  <si>
    <t>FDLT-CPS-016-2018</t>
  </si>
  <si>
    <t>Pablo Enrique Hernández Galindo</t>
  </si>
  <si>
    <t>FDLT-CPS-017-2018</t>
  </si>
  <si>
    <t>Alfonso Prieto Penagos</t>
  </si>
  <si>
    <t>FDLT-CPS-018-2018</t>
  </si>
  <si>
    <t>EL CONTRATISTA SE OBLIGA A PRESTAR SUS SERVICIOS DE APOYO EN EL PROCESO DE RADICACIÓN, NOTIFICACIÓN Y ENTREGA DE LA CORRESPONDENCIA INTERNA Y EXTERNA DE LA ALCALDÍA LOCAL DE TUNJUELITO</t>
  </si>
  <si>
    <t>Jeferson Espitia Chaves</t>
  </si>
  <si>
    <t>FDLT-CPS-019-2018</t>
  </si>
  <si>
    <t>Jaime Hernando Rivera Pinzon</t>
  </si>
  <si>
    <t>FDLT-CPS-020-2018</t>
  </si>
  <si>
    <t>Nilson Heveraldo Zamora Tapias</t>
  </si>
  <si>
    <t>FDLT-CPS-021-2018</t>
  </si>
  <si>
    <t>José Yesid Herrán Ramirez</t>
  </si>
  <si>
    <t>FDLT-CPS-022-2018</t>
  </si>
  <si>
    <t>EL CONTRATISTA SE OBLIGA A PRESTAR SUS SERVICIOS PROFESIONALES PARA ELABORAR LOS INFORMES, REPORTES Y DEMÁS BALANCES DIRIGIDOS A LA CONTRALORÍA DISTRITAL, CONTRALORÍA LOCAL Y EN GENERAL, DE LOS ENTES DE CONTROL, CONFORME A LAS COMPETENCIAS ASIGNADAS AL DESPACHO DEL ALCALDE LOCAL</t>
  </si>
  <si>
    <t>Diego Alejandro López López</t>
  </si>
  <si>
    <t>FDLT-CPS-023-2018</t>
  </si>
  <si>
    <t>EL CONTRATISTA SE OBLIGA A PRESTAR SUS SERVICIOS TÉCNICOS, PARA LA PREPARACIÓN Y CLASIFICACIÓN DE LOS EXPEDIENTES CONTRACTUALES EN EL FONDO DE DESARROLLO LOCAL DE TUNJUELITO - OFICINA DE CONTRATACION</t>
  </si>
  <si>
    <t>Héctor Duarte Méndez</t>
  </si>
  <si>
    <t>FDLT-CPS-024-2018</t>
  </si>
  <si>
    <t>EL CONTRATISTA SE OBLIGA A PRESTAR SUS SERVICIOS DE APOYO A LA GESTIÓN Y FUNCIONAMIENTO DEL PUNTO VIVE DIGITAL DE LA LOCALIDAD</t>
  </si>
  <si>
    <t>1014208258
80730544</t>
  </si>
  <si>
    <t>Laura Vanessa Gamba Elias Cesion Ronald Orlando Rubio Rodriguez</t>
  </si>
  <si>
    <t>FDLT-CPS-025-2018</t>
  </si>
  <si>
    <t>EL CONTRATISTA SE OBLIGA A PRESTAR SUS SERVICIOS PROFESIONALES COMO ABOGADO EN EL AREA DE GESTION POLICIVA DE LA ALCALDÍA LOCAL DE TUNJUELITO LIDERANDO EL SISTEMA UNIFICADO DISTRITAL DE INSPECCIÓN, VIGILANCIA Y CONTROL EN LA LOCALIDAD</t>
  </si>
  <si>
    <t>María Luisa Parra Sanchez</t>
  </si>
  <si>
    <t>FDLT-CPS-026-2018</t>
  </si>
  <si>
    <t>EL CONTRATISTA SE OBLIGA A PRESTAR SUS SERVICIOS PROFESIONALES PARA APOYAR EL ALCALDE LOCAL EN LA GESTIÓN DE LOS ASUNTOS RELACIONADOS CON SEGURIDAD CIUDADANA, CONVIVENCIA Y PREVENCIÓN DE CONFLICTIVIDADES, VIOLENCIAS Y DELITOS EN LA LOCALIDAD, DE CONFORMIDAD CON EL MARCO NORMATIVO APLICABLE EN LA MATERIA</t>
  </si>
  <si>
    <t>Jesus Aníbal Vergara Mejia</t>
  </si>
  <si>
    <t>FDLT-CPS-027-2018</t>
  </si>
  <si>
    <t>EL CONTRATISTA SE OBLIGA PARA A PRESTAR SUS SERVICIOS PROFESIONALES PARA APOYAR JURÍDICAMENTE LA EJECUCIÓN DE LAS ACCIONES REQUERIDAS PARA LA DEPURACIÓN DE LAS ACTUACIONES ADMINISTRATIVAS QUE CURSAN EN LA ALCALDÍA LOCAL</t>
  </si>
  <si>
    <t>Carlos Mario Buelvas Gonzalez</t>
  </si>
  <si>
    <t>FDLT-CPS-056-2018</t>
  </si>
  <si>
    <t>EL CONTRATISTA SE OBLIGA PARA CON EL FONDO A PRESTAR SUS SERVICIOS DE APOYO A LA GESTIÓN MEDIANTE LABORES ADMINISTRATIVAS EN EL AREA DE GESTION DE DESARROLLO LOCAL DE LA ALCALDÍA LOCAL DE TUNJUELITO</t>
  </si>
  <si>
    <t>3-3-1-15-07-45-1517</t>
  </si>
  <si>
    <t>Adriana Cardona Ruiz</t>
  </si>
  <si>
    <t>FDLT-CPS-057-2018</t>
  </si>
  <si>
    <t>EL CONTRATISTA SE OBLIGA A PRESTAR SUS SERVICIOS PROFESIONALES COMO ABOGADO ESPECIALIZADO DEL DESPACHO, DE LA ALCALDIA LOCAL DE TUNJUELITO</t>
  </si>
  <si>
    <t>Fabio Alberto Alzate Carreño</t>
  </si>
  <si>
    <t xml:space="preserve"> 16/01/2018</t>
  </si>
  <si>
    <t>FDLT-CPS-058-2018</t>
  </si>
  <si>
    <t>EL CONTRATISTA SE OBLIGA A PRESTAR SUS SERVICIOS COMO APOYO ADMINISTRATIVO Y ASISTENCIAL EN LAS INSPECCIONES DE POLICÍA DE TUNJUELITO</t>
  </si>
  <si>
    <t>Amparo Ramírez Gonzalez</t>
  </si>
  <si>
    <t>FDLT-CPS-059-2018</t>
  </si>
  <si>
    <t>María del Pilar Paipa Castro</t>
  </si>
  <si>
    <t>FDLT-CPS-060-2018</t>
  </si>
  <si>
    <t>EL CONTRATISTA SE OBLIGA A PRESTAR SUS SERVICIOS PROFESIONALES COMO ABOGADO DE APOYO A LOS PROCESOS DEL POAI 2018, EN SUS DIFERENTES FASES, EN EL ÁREA DE GESTIÓN DE DESARROLLO LOCAL, OFICINA DE CONTRATACIÓN DE LA ALCALDIA LOCAL DE TUNJUELITO</t>
  </si>
  <si>
    <t>Ingry Tatiana Sastoque Lopez</t>
  </si>
  <si>
    <t>FDLT-CPS-061-2018</t>
  </si>
  <si>
    <t>EL CONTRATISTA SE OBLIGA A PRESTAR SUS SERVICIOS PROFESIONALES PARA PONER EN FUNCIONAMIENTO Y MANTENER EN PLENA OPERATIVIDAD UN (1) PUNTO DE ATENCIÓN AL CONSUMIDOR, AL SERVICIO DE LA COMUNIDAD EN GENERAL Y DE LOS CONSUMIDORES DE SU LOCALIDAD</t>
  </si>
  <si>
    <t>80800901
1016048095</t>
  </si>
  <si>
    <t>Camilo Andres Correa Lesmes Cesion Hader Rodriguez Rivera</t>
  </si>
  <si>
    <t>FDLT-CPS-062-2018</t>
  </si>
  <si>
    <t>EL CONTRATISTA SE OBLIGA A PRESTAR SUS SERVICIOS DE APOYO A LA GESTIÓN EN LA OFICINA DE ATENCIÓN A LA CIUDADANÍA EN EL MARCO DEL CUMPLIMIENTO PERMANENTE DE LOS LINEAMIENTOS DISTRITALES DE LA POLÍTICA DE ATENCIÓN A LA CIUDADANÍA</t>
  </si>
  <si>
    <t>51996076
1032359488
80751179</t>
  </si>
  <si>
    <r>
      <t xml:space="preserve">Ana Patricia García Pulido </t>
    </r>
    <r>
      <rPr>
        <b/>
        <u/>
        <sz val="9"/>
        <color indexed="8"/>
        <rFont val="Arial"/>
        <family val="2"/>
      </rPr>
      <t>Cesion</t>
    </r>
    <r>
      <rPr>
        <b/>
        <sz val="9"/>
        <color indexed="8"/>
        <rFont val="Arial"/>
        <family val="2"/>
      </rPr>
      <t xml:space="preserve"> Damaris Gonzales </t>
    </r>
    <r>
      <rPr>
        <b/>
        <u/>
        <sz val="9"/>
        <color indexed="8"/>
        <rFont val="Arial"/>
        <family val="2"/>
      </rPr>
      <t>Cesion</t>
    </r>
    <r>
      <rPr>
        <b/>
        <sz val="9"/>
        <color indexed="8"/>
        <rFont val="Arial"/>
        <family val="2"/>
      </rPr>
      <t xml:space="preserve"> Edison Marcelo Alfonso Garcia </t>
    </r>
    <r>
      <rPr>
        <b/>
        <u/>
        <sz val="9"/>
        <color indexed="8"/>
        <rFont val="Arial"/>
        <family val="2"/>
      </rPr>
      <t xml:space="preserve">Cesion </t>
    </r>
  </si>
  <si>
    <t>FDLT-CPS-063-2018</t>
  </si>
  <si>
    <t>EL CONTRATISTA SE OBLIGA A PRESTAR SUS SERVICIOS PROFESIONALES EN EL EQUIPO DE PARTICIPACIÓN Y APOYAR LAS DEMAS ACTIVIDADES QUE SE GENEREN EN EL AREA DE GESTIÓN DEL DESARROLLO LOCAL</t>
  </si>
  <si>
    <r>
      <t xml:space="preserve">Germán Augusto Bernal Carrión </t>
    </r>
    <r>
      <rPr>
        <b/>
        <i/>
        <u/>
        <sz val="9"/>
        <color indexed="8"/>
        <rFont val="Arial"/>
        <family val="2"/>
      </rPr>
      <t>Cesión</t>
    </r>
    <r>
      <rPr>
        <b/>
        <sz val="9"/>
        <color indexed="8"/>
        <rFont val="Arial"/>
        <family val="2"/>
      </rPr>
      <t xml:space="preserve"> Daniel Andres Torres Velasquez</t>
    </r>
  </si>
  <si>
    <t xml:space="preserve"> 23/01/2018</t>
  </si>
  <si>
    <t>FDLT-CPS-064-2018</t>
  </si>
  <si>
    <t>EL CONTRATISTA SE OBLIGA A PRESTAR SUS SERVICIOS PROFESIONALES COMO INGENIERO PARA LA ELABORACIÓN DE DIAGNOSTICOS PARA PRIORIZAR TECNICA Y PRESUPUESTALMENTE LOS PROCESOS DE INFRAESTRUCTURA, DE LA ALCALDÍA LOCAL DE TUNJUELITO</t>
  </si>
  <si>
    <t>3-3-1-15-02-18-1513</t>
  </si>
  <si>
    <t>Oscar Alberto Católico Amaya</t>
  </si>
  <si>
    <t>FDLT-CPS-065-2018</t>
  </si>
  <si>
    <t>1018409541
52412962</t>
  </si>
  <si>
    <t>David Ernesto Guevara Rincon cesión Clara Patricia Gutierrez</t>
  </si>
  <si>
    <t>FDLT-CPS-066-2018</t>
  </si>
  <si>
    <t>EL CONTRATISTA SE OBLIGA A PRESTAR SUS SERVICIOS PROFESIONALES EN EL ÁREA DE GESTIÓN DEL DESARROLLO LOCAL PARA LA FORMULACIÓN, SEGUIMIENTO Y APOYO A LA SUPERVISIÓN EN LO REFERENTE A LA CONSTRUCCIÓN DE LA SEDE ADMINISTRATIVA DE LA ALCALDÍA LOCAL DE TUNJUELITO, TANTO EN SU COMPONENTE DE OBRA COMO EL DE INTERVENTORÍA</t>
  </si>
  <si>
    <t>Francisco Javier Rubio Guarin</t>
  </si>
  <si>
    <t>FDLT-CPS-067-2018</t>
  </si>
  <si>
    <t>EL CONTRATISTA SE OBLIGA A PRESTAR SUS SERVICIOS PROFESIONALES PARA APOYAR TÉCNICAMENTE LAS DISTINTAS ETAPAS DE LOS PROCESOS DE COMPETENCIA DE LA ALCALDÍA LOCAL PARA LA DEPURACIÓN DE ACTUACIONES ADMINISTRATIVAS</t>
  </si>
  <si>
    <t>Jaider Cifuentes Florez</t>
  </si>
  <si>
    <t>FDLT-CPS-068-2018</t>
  </si>
  <si>
    <t>EL CONTRATISTA SE OBLIGA A PRESTAR SUS SERVICIOS PROFESIONALES COMO ABOGADO EN EL AREA DE GESTION POLICIVA DE LA ALCALDÍA LOCAL DE TUNJUELITO ACOMPAÑANDO EL SISTEMA UNIFICADO DISTRITAL DE INSPECCIÓN, VIGILANCIA Y CONTROL EN LA LOCALIDAD</t>
  </si>
  <si>
    <t>Ricardo Rubio Angulo</t>
  </si>
  <si>
    <t>FDLT-CPS-069-2018</t>
  </si>
  <si>
    <t>EL CONTRATISTA SE OBLIGA A APOYAR ADMINISTRATIVAMENTE EN LA DESCONGESTIÓN DE LOS EXPEDIENTES ADMINISTRATIVOS A CARGO DEL AREA DE GESTION POLICIVA JURIDICA DE LA ALCALDÍA LOCAL DE TUNJUELITO</t>
  </si>
  <si>
    <t>Juan Danilo Mendoza</t>
  </si>
  <si>
    <t>FDLT-CPS-070-2018</t>
  </si>
  <si>
    <t>80730544
1014208258</t>
  </si>
  <si>
    <t xml:space="preserve">Ronald Orlando Rubio Rodriguez Cesion Laura Vanessa Gamba Elias </t>
  </si>
  <si>
    <t>FDLT-CPS-071-2018</t>
  </si>
  <si>
    <t>EL CONTRATISTA SE OBLIGA A PRESTAR SUS SERVICIOS PROFESIONALES PARA APOYAR JURÍDICAMENTE LA EJECUCIÓN DE LAS ACCIONES REQUERIDAS PARA EL TRÁMITE E IMPULSO PROCESAL DE LAS ACTUACIONES CONTRAVENCIONALES Y/O QUERELLAS QUE CURSEN EN LAS INSPECCIONES DE POLICÍA DE LA LOCALIDAD</t>
  </si>
  <si>
    <t>Alfredo Moreno Cendales</t>
  </si>
  <si>
    <t>FDLT-CPS-072-2018</t>
  </si>
  <si>
    <t>Oscar Alfonso Cangrejo Villarraga</t>
  </si>
  <si>
    <t>FDLT-CPS-073-2018</t>
  </si>
  <si>
    <t>EL CONTRATISTA SE OBLIGA A PRESTAR SUS SERVICIOS PROFESIONALES PARA APOYAR TÉCNICAMENTE LAS DISTINTAS ETAPAS DE LOS PROCESOS DE COMPETENCIA DE LAS INSPECCIONES DE POLICÍA DE LA LOCALIDAD, SEGÚN REPARTO</t>
  </si>
  <si>
    <t>Edison Javier Soto Ramirez</t>
  </si>
  <si>
    <t>FDLT-CPS-074-2018</t>
  </si>
  <si>
    <t>Enver Julian López Angel</t>
  </si>
  <si>
    <t>FDLT-CPS-075-2018</t>
  </si>
  <si>
    <t>Jamesson Jesus Sosa Rodriguez</t>
  </si>
  <si>
    <t>FDLT-CPS-076-2018</t>
  </si>
  <si>
    <t>EL CONTRATISTA SE OBLIGA   APOYAR ADMINISTRATIVAMENTE EN LA DESCONGESTIÓN DE EXPEDIENTES, DESPACHOS COMISARIOS Y DEMÁS ACTIVIDADES A CARGO DEL AREA DE GESTIÓN POLICIVA JURÍDICA DE LA ALCALDÍA LOCAL DE TUNJUELITO</t>
  </si>
  <si>
    <t>1032393508
1031128021</t>
  </si>
  <si>
    <t>Angie Marcela Sosa leon Cesion Paola Andrea Aranda Sua</t>
  </si>
  <si>
    <t>FDLT-CPS-077-2018</t>
  </si>
  <si>
    <t>Julio Armando Villa Hernandez</t>
  </si>
  <si>
    <t>FDLT-CPS-078-2018</t>
  </si>
  <si>
    <t>EL CONTRATISTA SE OBLIGA A PRESTAR SUS SERVICIOS PROFESIONALES COMO ABOGADO, EN EL AREA DE GESTION DE DESARROLLO LOCAL, OFICINA DE CONTRATACIÓN EN EL ACOMPAÑAMIENTO PRE CONTRACTUAL, CONTRACTUAL Y POSCONTRACTUAL DEL POAI 2018 DE LA ALCALDIA LOCAL DE TUNJUELITO</t>
  </si>
  <si>
    <t>Viany Lizet Arcos Meneses</t>
  </si>
  <si>
    <t>FDLT-CPS-079-2018</t>
  </si>
  <si>
    <t>Leidy Yohanna Mosquera Grajales</t>
  </si>
  <si>
    <t>FDLT-CPS-080-2018</t>
  </si>
  <si>
    <t>Sneider Felipe Cortés Posada</t>
  </si>
  <si>
    <t>FDLT-CPS-081-2018</t>
  </si>
  <si>
    <t>EL CONTRATISTA SE OBLIGA A PRESTAR SUS SERVICIOS PROFESIONALES PARA APOYAR AL ALCALDE LOCAL EN LA PROMOCIÓN, ACOMPAÑAMIENTO, COORDINACIÓN Y ATENCIÓN DE LAS INSTANCIAS DE COORDINACIÓN INTERINSTITUCIONALES Y LAS INSTANCIAS DE PARTICIPACIÓN LOCALES ASÍ COMO LOS PROCESOS COMUNITARIOS DE LA LOCALIDAD</t>
  </si>
  <si>
    <t>1048821099
52935056</t>
  </si>
  <si>
    <r>
      <t>Jose Dionisio Lizarazo Riscanevo</t>
    </r>
    <r>
      <rPr>
        <b/>
        <i/>
        <u/>
        <sz val="9"/>
        <color indexed="8"/>
        <rFont val="Arial"/>
        <family val="2"/>
      </rPr>
      <t xml:space="preserve"> Cesión </t>
    </r>
    <r>
      <rPr>
        <b/>
        <sz val="9"/>
        <color indexed="8"/>
        <rFont val="Arial"/>
        <family val="2"/>
      </rPr>
      <t>a Eva Lorena Simbaqueba Sanchez</t>
    </r>
    <r>
      <rPr>
        <b/>
        <i/>
        <u/>
        <sz val="9"/>
        <color indexed="8"/>
        <rFont val="Arial"/>
        <family val="2"/>
      </rPr>
      <t xml:space="preserve"> Cesión</t>
    </r>
    <r>
      <rPr>
        <b/>
        <sz val="9"/>
        <color indexed="8"/>
        <rFont val="Arial"/>
        <family val="2"/>
      </rPr>
      <t xml:space="preserve"> Germán Augusto Bernal Carrión</t>
    </r>
  </si>
  <si>
    <t>FDLT-CPS-082-2018</t>
  </si>
  <si>
    <t>EL CONTRATISTA SE OBLIGA A PRESTAR SUS SERVICIOS DE APOYO A LA GESTIÓN MEDIANTE LABORES TÉCNICAS Y ADMINISTRATIVAS, EN EL ACOMPAÑAMIENTO DE LOS PROCESOS DE BIENESTAR Y PROTECCIÓN ANIMAL, EN EL AREA DE GESTIÓN DE DESARROLLO LOCAL DE LA ALCALDÍA LOCAL DE TUNJUELITO</t>
  </si>
  <si>
    <t>Myriam Obando Marin</t>
  </si>
  <si>
    <t>FDLT-CPS-137-2018</t>
  </si>
  <si>
    <t>EL CONTRATISTA SE OBLIGA  CON EL FONDO DE DESARROLLO LOCAL DE TUNJUELITO A PRESTAR SUS SERVICIOS PERSONALES PARA APOYAR   LA GESTIÓN LOCAL Y TERRITORIAL DE LOS TEMAS DE SEGURIDAD Y CONVIVENCIA CIUDADANA</t>
  </si>
  <si>
    <t>3-3-1-15-03-1514</t>
  </si>
  <si>
    <t>Claudia Susana Rodriguez Alba</t>
  </si>
  <si>
    <t>FDLT-CPS-138-2018</t>
  </si>
  <si>
    <t>Luz Bernarda Melo Sandoval</t>
  </si>
  <si>
    <t>FDLT-CPS-139-2018</t>
  </si>
  <si>
    <t>July Andrea Vega Padua</t>
  </si>
  <si>
    <t>FDLT-CPS-140-2018</t>
  </si>
  <si>
    <t>Alexander Vallecilla Molina</t>
  </si>
  <si>
    <t>FDLT-CPS-141-2018</t>
  </si>
  <si>
    <t>Carlos Daniel Ramos Baez</t>
  </si>
  <si>
    <t>FDLT-CPS-143-2018</t>
  </si>
  <si>
    <t>JHONNY MAURICIO MENDEZ QUINTERO</t>
  </si>
  <si>
    <t>FDLT-CPS-144-2018</t>
  </si>
  <si>
    <t>Kerly Marcela Torres Umba</t>
  </si>
  <si>
    <t>FDLT-CPS-145-2018</t>
  </si>
  <si>
    <t>Bertha Cecilia Ruiz Conde</t>
  </si>
  <si>
    <t>FDLT-CPS-146-2018</t>
  </si>
  <si>
    <t>Leydi YazminPeña Ramirez</t>
  </si>
  <si>
    <t>FDLT-CPS-147-2018</t>
  </si>
  <si>
    <t>Francisco Javier Camargo Ramos</t>
  </si>
  <si>
    <t>FDLT-CPS-148-2018</t>
  </si>
  <si>
    <t>Malven Jessen Rodriguez</t>
  </si>
  <si>
    <t>FDLT-CPS-149-2018</t>
  </si>
  <si>
    <t>Adriana Marcela Diaz Trujillo</t>
  </si>
  <si>
    <t>FDLT-CPS-150-2018</t>
  </si>
  <si>
    <t>Leonardo Mora Bueno</t>
  </si>
  <si>
    <t>FDLT-CPS-151-2018</t>
  </si>
  <si>
    <t>Ricardo Ernesto Vasquez Silva</t>
  </si>
  <si>
    <t>FDLT-CPS-153-2018</t>
  </si>
  <si>
    <t>EL CONTRATISTA SE OBLIGA A APOYAR ADMINISTRATIVAMENTE EN LA DESCONGESTIÓN DE LOS EXPEDIENTES ADMINISTRATIVOS A CARGO DEL AREA DE GESTION POLICIVA JURIDICA DE LA ALCALDÍA LOCAL DE TUNJUELITO.</t>
  </si>
  <si>
    <t>Jose Alvaro Gaona</t>
  </si>
  <si>
    <t>FDLT-CPS-156-2018</t>
  </si>
  <si>
    <t>APOYAR AL ALCALDE LOCAL EN LA FORMULACIÓN, SEGUIMIENTO E IMPLEMENTACIÓN DE LA ESTRATEGIA LOCAL PARA LA TERMINACIÓN JURÍDICA DE LAS ACTUACIONES ADMINISTRATIVAS QUE CURSAN EN LA ALCALDÍA LOCAL</t>
  </si>
  <si>
    <t>Juan Pablo Camacho</t>
  </si>
  <si>
    <t>FDLT-CPS-028-2018</t>
  </si>
  <si>
    <t>33369460
79598896</t>
  </si>
  <si>
    <t>Julieth Carolina Pedroza Castro Cesion Juan Pablo Monroy</t>
  </si>
  <si>
    <t xml:space="preserve"> -   </t>
  </si>
  <si>
    <t>FDLT-CPS-029-2018</t>
  </si>
  <si>
    <t>Silvia Patricia Arango Fajardo</t>
  </si>
  <si>
    <t>FDLT-CPS-030-2018</t>
  </si>
  <si>
    <t>EL CONTRATISTA SE OBLIGA A PRESTAR SUS SERVICIOS PROFESIONALES PARA APOYAR AL AREA DE DESARROLLO LOCAL – PLANEACIÓN Y EN LAS INSTANCIAS DE PARTICIPACIÓN DONDE SE REQUIERA</t>
  </si>
  <si>
    <t>Leidy Alejandra Alzate Jara</t>
  </si>
  <si>
    <t>FDLT-CPS-031-2018</t>
  </si>
  <si>
    <t>EL CONTRATISTA SE OBLIGA A PRESTAR SUS SERVICIOS PROFESIONALES COMO ABOGADO, EN EL ÁREA DE GESTIÓN DEL DESARROLLO LOCAL - OFICINA DE CONTRATACIÓN EN EL ACOMPAÑAMIENTO PRE CONTRACTUAL, CONTRACTUAL Y POSCONTRACTUAL DEL POAI 2018 DE LA ALCALDIA LOCAL DE TUNJUELITO</t>
  </si>
  <si>
    <t>Jeimy Rocío Torres Hernandez</t>
  </si>
  <si>
    <t>FDLT-CPS-032-2018</t>
  </si>
  <si>
    <t>EL CONTRATISTA SE OBLIGA A PRESTAR LOS SERVICIOS DE APOYO A LA GESTIÓN EN LAS ACTIVIDADES QUE SE GENEREN EN LA JUNTA ADMINISTRADORA LOCAL DE TUNJUELITO</t>
  </si>
  <si>
    <t xml:space="preserve">Ana Mayerly Camargo Mateus </t>
  </si>
  <si>
    <t>FDLT-CPS-033-2018</t>
  </si>
  <si>
    <t>Sara Judith Carpeta Orjuela</t>
  </si>
  <si>
    <t>FDLT-CPS-034-2018</t>
  </si>
  <si>
    <t>EL CONTRATISTA SE OBLIGA A PRESTAR SUS SERVICIOS DE APOYO EN EL AREA DE GESTION DEL DESARROLLO LOCAL - ALMACEN DE LA ALCALDÍA LOCAL DE TUNJUELITO</t>
  </si>
  <si>
    <t>Carlos Andres Flórez Vergara</t>
  </si>
  <si>
    <t>FDLT-CPS-035-2018</t>
  </si>
  <si>
    <t>Arturo Pedraza Quintero</t>
  </si>
  <si>
    <t>FDLT-CPS-036-2018</t>
  </si>
  <si>
    <t>EL CONTRATISTA SE OBLIGA A PRESTAR SUS SERVICIOS PROFESIONALES  PARA APOYAR LA FORMULACIÓN, EJECUCIÓN, SEGUIMIENTO Y MEJORA CONTINUA DE LAS HERRAMIENTAS QUE CONFORMAN LA GESTIÓN AMBIENTAL INSTITUCIONAL DE LA ALCALDIA LOCAL</t>
  </si>
  <si>
    <t>Angélica Maria Espino</t>
  </si>
  <si>
    <t>FDLT-CPS-037-2018</t>
  </si>
  <si>
    <t>EL CONTRATISTA SE OBLIGA A PRESTAR SUS SERVICIOS PROFESIONALES EN EL AREA DE GESTION DEL DESARROLLO LOCAL, LIDERANDO EL GRUPO DE SUBSIDIO TIPO C</t>
  </si>
  <si>
    <t>3-3-1-15-01-03-1444</t>
  </si>
  <si>
    <t>Jacqueline Adriana Mejía Mendez</t>
  </si>
  <si>
    <t>FDLT-CPS-038-2018</t>
  </si>
  <si>
    <t>EL CONTRATISTA SE OBLIGA A PRESTAR SUS SERVICIOS PROFESIONALES PARA REALIZAR EL SEGUIMIENTO Y EL CONTROL A LA PRESTACIÓN DEL SERVICIO SOCIAL A CARGO DEL SUBSIDIO TIPO C</t>
  </si>
  <si>
    <t>Carolina Carrillo Romero</t>
  </si>
  <si>
    <t>FDLT-CPS-039-2018</t>
  </si>
  <si>
    <t>PRESTAR LOS SERVICIOS PROFESIONALES PARA LA OPERACIÓN, SEGUIMIENTO Y CUMPLIMIENTO DE LOS PROCEDIMIENTOS ADMINISTRATIVOS, OPERATIVOS Y PROGRAMÁTICOS DE LOS SERVICIOS SOCIALES DEL PROYECTO DE SUBSIDIO C, QUE CONTRIBUYAN A LA GARANTÍA DE LOS DERECHOS DE LA POBLACIÓN MAYOR EN EL MARCO DE LA POLÍTICA PÚBLICA SOCIAL PARA EL ENVEJECIMIENTO Y LA VEJEZ EN EL DISTRITO CAPITAL A CARGO DE LA ALCALDÍA LOCAL DE TUNJUELITO</t>
  </si>
  <si>
    <t>Mary Sol Wilches Cuervo</t>
  </si>
  <si>
    <t>FDLT-CPS-040-2018</t>
  </si>
  <si>
    <t>Adriana Maria Peñalosa Toro</t>
  </si>
  <si>
    <t>FDLT-CPS-041-2018</t>
  </si>
  <si>
    <t>Marby Yaneth Martínez Ortiz</t>
  </si>
  <si>
    <t>FDLT-CPS-042-2018</t>
  </si>
  <si>
    <t>Eliécer Alexander Rodriguez Gutiérrez</t>
  </si>
  <si>
    <t>FDLT-CPS-043-2018</t>
  </si>
  <si>
    <t>EL CONTRATISTA SE OBLIGA A PRESTAR SUS SERVICIOS PROFESIONALES PARA ADMINISTRAR EL MANEJO DEL SONIDO DE LOS DIFERENTES EVENTOS Y ESPACIOS DE LA ENTIDAD</t>
  </si>
  <si>
    <t>Wilson Alberto Beltran Barrera</t>
  </si>
  <si>
    <t>FDLT-CPS-044-2018</t>
  </si>
  <si>
    <t>EL CONTRATISTA SE OBLIGA A PRESTAR SUS SERVICIOS PROFESIONALES COMO INGENIERO, PARA LA FORMULACIÓN Y SEGUIMIENTO DE LOS PROCESOS DE INFRAESTRUCTURA, DE LA ALCALDÍA LOCAL DE TUNJUELITO</t>
  </si>
  <si>
    <t>Diego Armando Posada Vargas</t>
  </si>
  <si>
    <t>FDLT-CPS-045-2018</t>
  </si>
  <si>
    <t>Jose Mauricio Bello Perez</t>
  </si>
  <si>
    <t>FDLT-CPS-046-2018</t>
  </si>
  <si>
    <t>EL CONTRATISTA SE OBLIGA A PRESTAR SUS SERVICIOS DE APOYO A LA GESTIÓN MEDIANTE LABORES ADMINISTRATIVAS, EN EL ÁREA DE GESTIÓN DEL DESARROLLO LOCAL - OFICINA DE INFRAESTRUCTURA DE LA ALCALDÍA LOCAL DE TUNJUELITO</t>
  </si>
  <si>
    <t>Nelson Moreno Lopez</t>
  </si>
  <si>
    <t>FDLT-CPS-047-2018</t>
  </si>
  <si>
    <t>EL CONTRATISTA SE OBLIGA A PRESTAR SUS SERVICIOS PROFESIONALES COMO ABOGADO – COBRO PERSUASIVO - EN EL AREA DE GESTION POLICIVA</t>
  </si>
  <si>
    <t>51637253
1020754961</t>
  </si>
  <si>
    <t>Alicia Stella Daza Perez Cesión Carlos Felipe  Lozano</t>
  </si>
  <si>
    <t>FDLT-CPS-048-2018</t>
  </si>
  <si>
    <t>EL CONTRATISTA SE OBLIGA A PRESTAR LOS SERVICIOS PROFESIONALES EN EL ÁREA DE GESTIÓN POLICIVA Y JURÍDICA PARA EL SEGUIMIENTO A LA SENTENCIA DE RECUPERACION DEL RÍO BOGOTÁ Y ACOMPAÑAMIENTO A LOS PROCESOS DE INSPECCIÓN, VIGILANCIA Y CONTROL, EN EL COMPONENTE AMBIENTAL</t>
  </si>
  <si>
    <t>Dora Janeth Peña Cano</t>
  </si>
  <si>
    <t>FDLT-CPS-049-2018</t>
  </si>
  <si>
    <t>EL CONTRATISTA SE OBLIGA PARA CON EL FONDO DE DESARROLLO LOCAL DE TUNJUELITO A PRESTAR SUS SERVICIOS PROFESIONALES EN LA PREVENCIÓN, GESTIÓN Y ATENCIÓN DE LOS RIESGOS EN LA LOCALIDAD DE TUNJUELITO</t>
  </si>
  <si>
    <t>Josué Wladimir García Cabrera</t>
  </si>
  <si>
    <t>FDLT-CPS-050-2018</t>
  </si>
  <si>
    <t>EL CONTRATISTA SE OBLIGA A PRESTAR SUS SERVICIOS TÉCNICOS DE APOYO AL PROFESIONAL ENCARGADO DE MANEJAR LA PREVENCIÓN, GESTIÓN Y ATENCIÓN DE LOS RIESGOS EN LA LOCALIDAD</t>
  </si>
  <si>
    <t>Demetrio Cendales Parra</t>
  </si>
  <si>
    <t>FDLT-CPS-051-2018</t>
  </si>
  <si>
    <t>EL CONTRATISTA SE OBLIGA A PRESTAR SUS SERVICIOS PROFESIONALES Y APOYAR TÉCNICAMENTE A LOS RESPONSABLES E INTEGRANTES DE LOS PROCESOS EN LA IMPLEMENTACIÓN DE HERRAMIENTAS DE GESTIÓN, SIGUIENDO LOS LINEAMIENTOS METODOLÓGICOS ESTABLECIDOS POR LA OFICINA ASESORA DE PLANEACIÓN DE LA SECRETARÍA DISTRITAL DE GOBIERNO</t>
  </si>
  <si>
    <t>Luis Carlos Carrillo Ahumada</t>
  </si>
  <si>
    <t>FDLT-CPS-052-2018</t>
  </si>
  <si>
    <t>EL CONTRATISTA SE OBLIGA A PRESTAR SUS SERVICIOS DE APOYO A LA GESTIÓN EN EL AREA DE GESTION DEL DESARROLLO LOCAL – PARA LA ATENCIÓN Y RECEPCIÓN DE CIUDADANOS EN LA ALCALDÍA LOCAL DE TUNJUELITO</t>
  </si>
  <si>
    <t>Claudia Patricia Suárez</t>
  </si>
  <si>
    <t>FDLT-CPS-053-2018</t>
  </si>
  <si>
    <t>EL CONTRATISTA SE OBLIGA A PRESTAR SUS SERVICIOS DE APOYO A LA GESTION - APOYAR Y DAR SOPORTE TÉCNICO AL ADMINISTRADOR Y USUARIO FINAL DE LA RED DE SISTEMAS Y TECNOLOGÍA E INFORMACIÓN DE LA ALCALDÍA LOCAL</t>
  </si>
  <si>
    <t>Luis Alberto Rodríguez Reyes</t>
  </si>
  <si>
    <t>FDLT-CPS-054-2018</t>
  </si>
  <si>
    <t>EL CONTRATISTA SE OBLIGA A PRESTAR SUS SERVICIOS PARA APOYAR LA REALIZACIÓN DE ACTIVIDADES INSTITUCIONALES EN LA CASA DE LA CULTURA DE LA LOCALIDAD DE TUNJUELITO</t>
  </si>
  <si>
    <t>Mónica Andrea Bernal Rojas</t>
  </si>
  <si>
    <t>FDLT-CPS-055-2018</t>
  </si>
  <si>
    <t>EL CONTRATISTA SE OBLIGA A PRESTAR SUS SERVICIOS PROFESIONALES PARA MANEJAR LA ESTRATEGIA DE COMUNICACIÓN Y PERIODISMO DE LA ALCALDÍA LOCAL DE TUNJUELITO</t>
  </si>
  <si>
    <t>Carlos Enrique Guerrero Alvarado</t>
  </si>
  <si>
    <t>N/A</t>
  </si>
  <si>
    <t xml:space="preserve">Abogado Fondo de Desarrollo Local </t>
  </si>
  <si>
    <t>Contratación</t>
  </si>
  <si>
    <t>angela.jerez@gobiernobogota.gov.co</t>
  </si>
  <si>
    <t>Angela Susana Jerez Jaimes</t>
  </si>
  <si>
    <t>7698460 Ext 128 y 115</t>
  </si>
  <si>
    <t>FDLT-CPS-083-2018</t>
  </si>
  <si>
    <t>EL CONTRATISTA SE OBLIGA A PRESTAR SUS SERVICIOS PROFESIONALES, EN LA OFICINA DE PRENSA Y COMUNICACIONES, PARA EL APOYO DE LOS PROCESOS DE DISEÑO Y DIAGRAMACIÓN DE LAS PIEZAS PUBLICITARIAS DE LA ALCALDÍA LOCAL DE TUNJUELITO</t>
  </si>
  <si>
    <t>Laura Daniela Guerrero Arias</t>
  </si>
  <si>
    <t>EL CONTRATISTA SE OBLIGA A PRESTAR SUS SERVICIOS DE APOYO AL ÁREA DE GESTIÓN DEL DESARROLLO LOCAL PARA REALIZAR EL MANTENIMIENTO PREVENTIVO Y CORRECTIVO Y REPARACIONES LOCATIVAS EN GENERAL, EN LOS BIENES DE PROPIEDAD DEL FONDO DE DESARROLLO LOCAL Y/O DE LA ALCALDÍA LOCAL DE TUNJUELITO</t>
  </si>
  <si>
    <t>Jorge Alberto Bustos Cardenas</t>
  </si>
  <si>
    <t>FDLT-CPS-085-2018</t>
  </si>
  <si>
    <t>EL CONTRATISTA SE OBLIGA A PRESTAR SUS SERVICIOS PROFESIONALES PARA APOYAR COMO GESTOR DE CULTURA Y LAS DEMAS ACTIVIDADES QUE SE GENEREN EN EL AREA DE DESARROLLO LOCAL</t>
  </si>
  <si>
    <t>Ramón Andres Hernández Perez</t>
  </si>
  <si>
    <t>FDLT-CPS-086-2018</t>
  </si>
  <si>
    <t>EL CONTRATISTA SE OBLIGA A PRESTAR SUS SERVICIOS PROFESIONALES ESPECIALIZADOS DE PLANEACION EN EL DESPACHO, DE LA ALCALDIA LOCAL</t>
  </si>
  <si>
    <t>Jack Cristopher Reina Rodriguez</t>
  </si>
  <si>
    <t>FDLT-CPS-087-2018</t>
  </si>
  <si>
    <t>EL CONTRATISTA SE OBLIGA A PRESTAR SUS SERVICIOS PROFESIONALES PARA ADMINISTRAR LA RED DE VOZ Y DATOS Y EL MANEJO DE LA PLATAFORMA INFORMÁTICA DE LAS DIFERENTES DEPENDENCIAS DE LA ENTIDAD</t>
  </si>
  <si>
    <t>Andrés Orlando Briceño Diaz</t>
  </si>
  <si>
    <t>FDLT-CPS-088-2018</t>
  </si>
  <si>
    <t>EL CONTRATISTA SE OBLIGA PARA CON EL FONDO A PRESTAR SUS SERVICIOS DE APOYO, EN EL ÁREA DE GESTIÓN DEL DESARROLLO LOCAL – OFICINA POBLACIONALES DE LA ALCALDÍA LOCAL DE TUNJUELITO</t>
  </si>
  <si>
    <t>80751179
1032359488</t>
  </si>
  <si>
    <t>Edison Marcelo Alfonso Garcia cesion Damaris Gonzales</t>
  </si>
  <si>
    <t>FDLT-CPS-089-2018</t>
  </si>
  <si>
    <t>1010182750
52843606
1014213880</t>
  </si>
  <si>
    <t>Ana María Valencia Sandoval Cesion Angela Gaitan Cesion Lina Marcela Florez Cardenas</t>
  </si>
  <si>
    <t>FDLT-CPS-090-2018</t>
  </si>
  <si>
    <t>EL CONTRATISTA SE OBLIGA A PRESTAR SUS SERVICIOS PROFESIONALES PARA APOYAR AL GRUPO DE ASUNTOS POBLACIONALES EN LA ASISTENCIA A INSTANCIAS DE PARTICIPACIÓN Y LAS DEMAS ACTIVIDADES QUE SE GENEREN EN EL AREA DE DESARROLLO LOCAL - OFICINA DE PLANEACIÓN DE LA ALCALDIA LOCAL DE TUNJUELITO</t>
  </si>
  <si>
    <t>Sandra Julieth Fonseca Ordoñez</t>
  </si>
  <si>
    <t>FDLT-CPS-091-2018</t>
  </si>
  <si>
    <t>Raul Suárez Sierra</t>
  </si>
  <si>
    <t>FDLT-CPS-092-2018</t>
  </si>
  <si>
    <t>80724387
1.022.408.312</t>
  </si>
  <si>
    <t>Juan Carlos Mendivelso Rodriguez Cesion July Andrea Lesmes Palacios</t>
  </si>
  <si>
    <t xml:space="preserve"> 26/01/2018</t>
  </si>
  <si>
    <t>FDLT-CPS-093-2018</t>
  </si>
  <si>
    <t>EL CONTRATISTA SE OBLIGA A PRESTAR SUS SERVICIOS PROFESIONALES EN PLANEACIÓN, APOYANDO Y CONSOLIDANDO LA CANASTA DE PRECIOS PARA LA FORMULACIÓN DE LOS PROCESOS CONTRACTUALES DE LA ALCALDÍA LOCAL DE TUNJUELITO</t>
  </si>
  <si>
    <t>John Jairo López Gavilan</t>
  </si>
  <si>
    <t>FDLT-CPS-094-2018</t>
  </si>
  <si>
    <t>Mabel Tatiana Rodríguez Betancurt</t>
  </si>
  <si>
    <t>FDLT-CPS-095-2018</t>
  </si>
  <si>
    <t>Juan Pablo Murillo Castillo</t>
  </si>
  <si>
    <t>FDLT-CPS-096-2018</t>
  </si>
  <si>
    <t>1032423937
1022352684</t>
  </si>
  <si>
    <t xml:space="preserve">Yinet Julieta Baquero Pardo cesión Diana Robayo </t>
  </si>
  <si>
    <t>FDLT-CPS-097-2018</t>
  </si>
  <si>
    <t>EL CONTRATISTA SE OBLIGA A PRESTAR SUS SERVICIOS PROFESIONALES COMO ABOGADO, EN EL AREA DE GESTION DE DESARROLLO LOCAL, OFICINA DE CONTRATACIÓN EN EL ACOMPAÑAMIENTO PRE CONTRACTUAL, CONTRACTUAL Y POSCONTRACTUAL Y SEGUIMIENTO DE LAS OBLIGACIONES POR PAGAR DE LA ALCALDÍA LOCAL DE TUNJUELITO</t>
  </si>
  <si>
    <t>1010171610
1032439657</t>
  </si>
  <si>
    <t>Diva Marcela Pardo Uriza Cesion Stefania Oyola Mercado</t>
  </si>
  <si>
    <t>FDLT-CPS-098-2018</t>
  </si>
  <si>
    <t>EL CONTRATISTA SE OBLIGA A PRESTAR SUS SERVICIOS PROFESIONALES COMO INGENIERO, PARA LA VERIFICACIÓN DE LA ESTABILIDAD DE OBRAS EJECUTADAS DE LA ALCALDÍA LOCAL DE TUNJUELITO</t>
  </si>
  <si>
    <t>Jorge Tiberio Sua Quiroga</t>
  </si>
  <si>
    <t>FDLT-CPS-099-2018</t>
  </si>
  <si>
    <t>EL CONTRATISTA SE OBLIGA A APOYAR TODAS LAS ACTIVIDADES DE TIPO OPERATIVO Y ADMINISTRATIVO RELACIONADAS CON LA FORMULACIÓN Y EJECUCIÓN DE LOS PROYECTOS Y CONTRATOS DE INFRAESTRUCTURA DE LA ALCALDÍA LOCAL DE TUNJUELITO</t>
  </si>
  <si>
    <t>Roberto Alfonso Gómez Hernandez</t>
  </si>
  <si>
    <t>FDLT-CPS-100-2018</t>
  </si>
  <si>
    <t>Leidy Mabel Saray Moreno</t>
  </si>
  <si>
    <t>FDLT-CPS-101-2018</t>
  </si>
  <si>
    <t>Fredy Orlando Montoya Valero</t>
  </si>
  <si>
    <t>FDLT-CPS-102-2018</t>
  </si>
  <si>
    <t>EL CONTRATISTA SE OBLIGA A PRESTAR SUS SERVICIOS PROFESIONALES PARA ADMINISTRAR LOS SERVICIOS INFORMÁTICOS Y TECNOLÓGICOS INSTALADOS EN EL PUNTO VIVE DIGITAL DE LA LOCALIDAD</t>
  </si>
  <si>
    <t>52056968
52056968</t>
  </si>
  <si>
    <t>Carmen Elisa Pedraza Flautero Cesion Yilber Santiago Pinzón</t>
  </si>
  <si>
    <t>FDLT-CPS-103-2018</t>
  </si>
  <si>
    <t>PRESTAR LOS SERVICIOS TÉCNICO - PROFESIONALES PARA LA IMPLEMENTACIÓN DE LOS PROCEDIMIENTOS REQUERIDOS PARA EL OPORTUNO Y ADECUADO REGISTRO, CRUCE Y REPORTE DE LOS DATOS EN EL SISTEMA DE INFORMACIÓN -SIRBE-, DE LAS PERSONAS MAYORES QUE SOLICITAN Y SON USUARIAS DE LOS SERVICIOS SOCIALES DEL PROYECTO DE SUBSIDIO TIPO C, DANDO APLICACIÓN A LOS PROCEDIMIENTOS DE PRESTACIÓN DEL SERVICIO SOCIAL IDENTIFICACIÓN, INGRESO, ACTIVACIÓN Y EGRESO</t>
  </si>
  <si>
    <t>Ana Patricia García Pulido</t>
  </si>
  <si>
    <t>FDLT-CPS-104-2018</t>
  </si>
  <si>
    <t>EL CONTRATISTA SE OBLIGA A PRESTAR SUS SERVICIOS PROFESIONALES PARA APOYAR AL GRUPO DE ASUNTOS POBLACIONALES EN LA ASISTENCIA A INSTANCIAS DE PARTICIPACIÓN Y LAS DEMAS ACTIVIDADES QUE SE GENEREN EN EL AREA DE DESARROLLO LOCAL - OFICINA DE PLANEACIÓN DE LA ALCALDÍA LOCAL DE TUNJUELITO</t>
  </si>
  <si>
    <t>FDLT-CPS-105-2018</t>
  </si>
  <si>
    <t>EL CONTRATISTA SE OBLIGA A PRESTAR SUS SERVICIOS DE APOYO, PARA LOS TRÁMITES DE PAGO, LIQUIDACIÓN, CONCILIACIÓN Y ENTREGA DE INFORMES EN LA OFICINA DE CONTABILIDAD DEL FONDO DE DESARROLLO LOCAL DE TUNJUELITO</t>
  </si>
  <si>
    <t>Ana Lucía Trujillo Martinez</t>
  </si>
  <si>
    <t>FDLT-CPS-106-2018</t>
  </si>
  <si>
    <t>EL CONTRATISTA SE OBLIGA A APOYAR LA GESTIÓN DOCUMENTAL DE LA ALCALDÍA LOCAL PARA LA IMPLEMENTACIÓN DEL PROCESO DE VERIFICACIÓN, SOPORTE Y ACOMPAÑAMIENTO, EN EL DESARROLLO DE LAS ACTIVIDADES PROPIAS DE LOS PROCESOS Y ACTUACIONES ADMINISTRATIVAS EXISTENTES</t>
  </si>
  <si>
    <t>Ramiro Rueda Torres</t>
  </si>
  <si>
    <t>ACUERDO 26885</t>
  </si>
  <si>
    <t>Contratar la prestación del servicio de Aseo y Cafeteria para la Alcaldía Local de Tunjuelito y la Casa de la Cultura, mediante Acuerdo Marco de Precios para la Adquisición del Servicio Integral de Aseo y Cafetería CCE-455-1-AMP-2016</t>
  </si>
  <si>
    <t>3-1-2-02-05-01</t>
  </si>
  <si>
    <t>901030557-7</t>
  </si>
  <si>
    <t>Unión Temporal Biolimpieza</t>
  </si>
  <si>
    <t>FDLT-LP-011-2017</t>
  </si>
  <si>
    <t>CONTRATO DE OBRA PÚBLICA</t>
  </si>
  <si>
    <t>REALIZAR POR EL SISTEMA DE PRECIOS UNITARIOS FIJOS SIN FÓRMULA DE REAJUSTE LA CONSTRUCCIÓN DE LA NUEVA SEDE ADMINISTRATIVA DE LA ALCALDIA LOCAL DE TUNJUELITO EN LA CIUDAD DE BOGOTÁ D.C.</t>
  </si>
  <si>
    <t>3-3-1-15-07-45-1521</t>
  </si>
  <si>
    <t>Consorcio Tunjuelito 2018</t>
  </si>
  <si>
    <t>FDLT-LP-001-2018</t>
  </si>
  <si>
    <t>CONTRATAR LA PRESTACIÓN DEL SERVICIO DE VIGILANCIA Y SEGURIDAD PRIVADA, PARA LA PROTECCIÓN DE LOS BIENES MUEBLES E INMUEBLES DE PROPIEDAD O EN TENENCIA POR PARTE DEL FONDO DE DESARROLLO LOCAL DE TUNJUELITO</t>
  </si>
  <si>
    <t>Comsenal</t>
  </si>
  <si>
    <t xml:space="preserve"> 12/07/2018</t>
  </si>
  <si>
    <t>FDLT-LP-005-2018</t>
  </si>
  <si>
    <t>FDLT-SAMC-009-2018</t>
  </si>
  <si>
    <t>FDLT-SAMC-004-2018</t>
  </si>
  <si>
    <t>FDLT-SAMC-005-2018</t>
  </si>
  <si>
    <t>FDLT-CMA-005-2018</t>
  </si>
  <si>
    <t>FDLT-MC-009-2018</t>
  </si>
  <si>
    <t>CONTRATAR EL DISEÑO DEL PLAN CURRICULAR, METODOLÓGICO Y LA EJECUCIÓN, DEL DIPLOMADO “ESCUELA DE FORMACIÓN POLÍTICA: FORTALECIMIENTO A ORGANIZACIONES”, EN EL MARCO DEL PROYECTO No. 1519 FOMENTO A LA PARTICIPACIÓN</t>
  </si>
  <si>
    <t>ONTRATAR MEDIANTE EL SISTEMA DE PRECIOS FIJOS UNITARIOS Y A MONTO AGOTABLE LAS REPARACIONES LOCATIVAS NECESARIAS A LA INFRAESTRUCTURA FISICA EXISTENTE DEL JARDIN INFANTIL SAN BENITO DE LA LOCALIDAD SEXTA DE TUNJUELITO– BOGOTA D.C</t>
  </si>
  <si>
    <t xml:space="preserve">El contratista se obliga a prestar los servicios para la vinculación de personas de la localidad para la realización de ejercicios de convivencia ciudadana </t>
  </si>
  <si>
    <t xml:space="preserve">INTERVENTORÍA AL CONTRATO DE OBRA PÚBLICA QUE SE SUSCRIBA PARA EL MEJORAMIENTO DEL PUENTE VEHICULAR UBICADO EN EL BARRIO ISLA DEL SOL </t>
  </si>
  <si>
    <t>CONTRATAR EL SUMINISTRO DE TÓNNERS PARA LAS IMPRESORAS DE LA JUNTA ADMINISTRADORA Y LA ALCALDÍA LOCAL DE TUNJUELITO</t>
  </si>
  <si>
    <t>3-3-1-15-07-45-1519</t>
  </si>
  <si>
    <t>3.3.1.15.02.18.1513</t>
  </si>
  <si>
    <t>Universidad Distrital</t>
  </si>
  <si>
    <t>INVERSIONES INARDEX EU</t>
  </si>
  <si>
    <t>Fundación Construcción Local</t>
  </si>
  <si>
    <t>Consorcio DS4</t>
  </si>
  <si>
    <t>COMERCIALIZADORA CASAS LTDA</t>
  </si>
  <si>
    <t>3-1-2-01-02</t>
  </si>
  <si>
    <t>3-3-1-15-03-19-1514</t>
  </si>
  <si>
    <t>3-3-1-15-01-02-1435</t>
  </si>
  <si>
    <t>FDLT-MC-008-2018</t>
  </si>
  <si>
    <t>CONTRATAR EL SUMINISTRO DE CAJAS Y CARPETAS DE CONSERVACIÓN DE ARCHIVO, PARA LAS DIFERENTES DEPENDENCIAS DE LA ALCALDÍA LOCAL DE TUNJUELITO, DE CONFORMIDAD CON LAS CARACTERÍSTICAS Y ESPECIFICACIONES TÉCNICAS, LAS CONDICIONES Y OBLIGACIONES ESTABLECIDAS EN LOS ESTUDIOS PREVIOS.</t>
  </si>
  <si>
    <t>3.1.2.01.04.00</t>
  </si>
  <si>
    <t>FORMARCHIVOS Y SUMINISTROS S.A.S</t>
  </si>
  <si>
    <t>FDLT-MC-00-2018</t>
  </si>
  <si>
    <t>Realizar la Interventoría técnica, administrativa, legal y financiera, para el Contrato de Consultoría cuyo objeto es: “REALIZAR POR EL SISTEMA DE PRECIO GLOBAL FIJO, EL DISEÑO ARQUITECTÓNICO Y ESTUDIOS TÉCNICOS PARA LA OBTENCION DE LA LICENCIA DE CONSTRUCCION DE LA CASA DE PARTICIPACIÓN DE LA LOCALIDAD DE TUNJUELITO, BOGOTA D.C</t>
  </si>
  <si>
    <t>33-11-50-745-1519</t>
  </si>
  <si>
    <t>SOLUCEF S.A.S</t>
  </si>
  <si>
    <t>FDLT-SASI-001-2018</t>
  </si>
  <si>
    <t xml:space="preserve">COMPRAVENTA DE BIENES MUEBLES
</t>
  </si>
  <si>
    <t>Adquirir, entregar, instalar y poner en funcionamiento, los elementos pedagógicos para: 1. Los jardines infantiles de la localidad, y 2. Las Instituciones Educativas Distritales de la localidad. Grupo 1. Dotación elementos jardines infantiles.</t>
  </si>
  <si>
    <t>3.3.1.15.01.02.1435</t>
  </si>
  <si>
    <t>Nacional de Insumos S.A.S</t>
  </si>
  <si>
    <t>Inversiones y Contratos  ND S.A.S</t>
  </si>
  <si>
    <t>Adquirir, entregar, instalar y poner en funcionamiento, los elementos pedagógicos para: 1. Los jardines infantiles de la localidad, y 2. Las Instituciones Educativas Distritales de la localidad. GRUPO 3. DOTACIÓN BIBLIOTECA ESCOLAR.</t>
  </si>
  <si>
    <t>Xam Soluciones Inregrales S.A.S.</t>
  </si>
  <si>
    <t xml:space="preserve"> 31/10/2018</t>
  </si>
  <si>
    <t>FDLT-CPS-168-2018</t>
  </si>
  <si>
    <t>APOYAR LA GESTIÓN DOCUMENTAL DE LA ALCALDÍA LOCAL PARA LA IMPLEMENTACIÓN DEL PROCESO DE VERIFICACIÓN, SOPORTE Y ACOMPAÑAMIENTO, EN EL DESARROLLO DE LAS ACTIVIDADES PROPIAS DE LOS PROCESOS Y ACTUACIONES ADMINISTRATIVAS EXISTENTES</t>
  </si>
  <si>
    <t>Cindy Yiced Ardil Arroyo</t>
  </si>
  <si>
    <t>FDLT-CPS-169-2018</t>
  </si>
  <si>
    <t>EL CONTRATISTA SE OBLIGA CON EL FONDO DE DESARROLLO LOCAL DE TUNJUELITO A PRESTAR SUS SERVICIOS PERSONALES PARA APOYAR LA GESTIÓN LOCAL Y TERRITORIAL DE LOS TEMAS DE SEGURIDAD Y CONVIVENCIA CIUDADANA</t>
  </si>
  <si>
    <t>Luis Fernando Mora Rodriguez</t>
  </si>
  <si>
    <t>FDLT-CPS-170-2018</t>
  </si>
  <si>
    <t>APOYAR TÉCNICAMENTE LAS DISTINTAS ETAPAS DE LOS PROCESOS DE COMPETENCIA DE LA ALCALDÍA LOCAL PARA LA DEPURACIÓN DE ACTUACIONES ADMINISTRATIVAS</t>
  </si>
  <si>
    <t>Maria Elvira Olmos Valenzuela</t>
  </si>
  <si>
    <t>FDLT-CPS-171-2018</t>
  </si>
  <si>
    <t>APOYAR JURÍDICAMENTE LA EJECUCIÓN DE LAS ACCIONES REQUERIDAS PARA LA DEPURACIÓN DE LAS ACTUACIONES ADMINISTRATIVAS QUE CURSAN EN LA ALCALDÍA LOCAL</t>
  </si>
  <si>
    <t>Carlos Arturo Martinez Garzón</t>
  </si>
  <si>
    <t>FDLT-CPS-172-2018</t>
  </si>
  <si>
    <t>APOYAR JURIDICAMENTE LA EJECUCIÓN DE LAS ACCIONES REQUERIDAS PARA LA DEPURACIÓN DE LAS ACTUACIONES ADMINISTRATIVAS QUE CURSAN EN LA ALCALDÍA LOCAL</t>
  </si>
  <si>
    <t>Yessica Calderon Muñoz</t>
  </si>
  <si>
    <t>FDLT-CPS-173-2018</t>
  </si>
  <si>
    <t>Karen Andrea Franco Betancur</t>
  </si>
  <si>
    <t>FDLT-CPS-174-2018</t>
  </si>
  <si>
    <t>Liliana Clavijo Amezquita</t>
  </si>
  <si>
    <t>FDLT-SAMC-002-2018</t>
  </si>
  <si>
    <t>PRESTAR LOS SERVICIOS PARA LA REALIZACIÓN DE SESIONES DE ACTIVIDAD FÍSICA CON PERSONAS MAYORES DE LA LOCALIDAD, ASÍ COMO UNA SALIDA RECREATIVA</t>
  </si>
  <si>
    <t>3.3.1.15.01.11.1446</t>
  </si>
  <si>
    <t>Impecos SAS</t>
  </si>
  <si>
    <t>FDLT-LP-10-2018</t>
  </si>
  <si>
    <t>REALIZAR LOS EVENTOS ARTÍSTICOS Y/O CULTURALES EN FECHAS REPRESENTATIVAS PARA EL DISTRITO O LA LOCALIDAD</t>
  </si>
  <si>
    <t>Fundación para el Desarrollo y Fortalecimiento Territorial Visión Local</t>
  </si>
  <si>
    <t>FDLT-LP-004-2018</t>
  </si>
  <si>
    <t>LA PRESTACIÓN DE SERVICIOS DE APOYO LOGÍSTICO PARA EL DESARROLLO DE EVENTOS INSTITUCIONALES LOCALES A SU CARGO, ASÍ COMO LOS CORRESPONDIENTES A PROYECTOS DE INVERSIÓN QUE NO CONTEMPLEN RECURSOS PARA TAL FIN</t>
  </si>
  <si>
    <t>3.3.1.15.07.45.1519</t>
  </si>
  <si>
    <t>Consorcio SGI</t>
  </si>
  <si>
    <t>FDLT-SAMC-001-2018</t>
  </si>
  <si>
    <t>REALIZAR ACTIVIDADES DE PREVENCIÓN DE LA VIOLENCIA INFANTIL, LA VIOLENCIA INTRAFAMILIAR, PREVENCIÓN DE MATERNIDAD Y PATERNIDAD TEMPRANA, Y LA PROMOCIÓN DEL BUEN TRATO, PARA LA GENERACIÓN DE ENTORNOS PROTECTORES Y TERRITORIOS SEGUROS DIRIGIDO A NIÑOS, NIÑAS, ADOLESCENTES Y SUS PADRES, MADRES Y/O CUIDADORES EN LA LOCALIDAD DE TUNJUELITO</t>
  </si>
  <si>
    <t>Corporación Colombia XXI</t>
  </si>
  <si>
    <t>FDLT-CM-003-2018</t>
  </si>
  <si>
    <t>REALIZAR POR EL SISTEMA DE PRECIO GLOBAL FIJO, EL DISEÑOR ARQUITECTONICO Y ESTUDIOS TÉCNICOS PARA LA OBTENCIÓN DE LA LICENCIA DE CONSTRUCCIÓN DE LA CASA DE PARTICIPACIÓN DE LA LOCALIDAD DE TUNJUELITO, BOGOTA D.C.</t>
  </si>
  <si>
    <t>John Kevin Daza Arias</t>
  </si>
  <si>
    <t>FDLT-CM-001-2018</t>
  </si>
  <si>
    <t>CONTRATO DE INTERVENTORIA</t>
  </si>
  <si>
    <t>REALIZAR LA INTERVENTORÍA TÉCNICA, ADMINISTRATIVA, LEGAL, FINANCIERA, SOCIAL, AMBIENTAL Y SISOMA PARA LOS CONTRATOS DE OBRA PÚBLICA QUE SE SUSCRIBAN PARA EL MANTENIMIENTO DE LA MALLA VIAL LOCAL Y LA CONSTRUCCIÓN Y MANTENIMIENTO DE SU ESPACIO PÚBLICO PRODUCTO DEL PROCESO FDLT-LP-02-2018 CUYO OBJETO ES: REALIZAR A MONTO AGOTABLE Y A PRECIOS UNITARIOS FIJOS, OBRAS Y ACTIVIDADES PARA LA CONSERVACIÓN DE LA MALLA VIAL DE LA LOCALIDAD DE TUNJUELITO Y SU ESPACIO PÚBLICO ASOCIADO, GRUPOS 1 Y 2.</t>
  </si>
  <si>
    <t>CONSORCIO DACA 2018</t>
  </si>
  <si>
    <t xml:space="preserve"> 27/12/2018</t>
  </si>
  <si>
    <t>FDLT-LP-003-2018</t>
  </si>
  <si>
    <t>CONTRATAR A PRECIOS UNITARIOS FIJOS SIN FORMULA DE REAJUSTE Y A MONTO AGOTABLE LA INTERVENCIÓN DE LOS PARQUES DE LA LOCALIDAD DE TUNJUELITO, MEDIANTE ACCIONES DE MANTENIMIENTO Y DOTACIÓN DE LA INFRAESTRUCTURA.</t>
  </si>
  <si>
    <t>3.3.1.15.02.17.1447</t>
  </si>
  <si>
    <t>Consoricio Parques Tunjuelito</t>
  </si>
  <si>
    <t xml:space="preserve"> 28/12/2018</t>
  </si>
  <si>
    <t>FDLT-LP-007-2018</t>
  </si>
  <si>
    <t>REALIZAR A MONTO AGOTABLE Y A PRECIOS UNITARIOS FI-JOS, OBRAS Y ACTIVIDADES PARA LA CONSTRUCCIÓN Y CONSERVACION DEL ESPACIO PÚBLICO DE LA LOCALIDAD DE TUNJUELITO</t>
  </si>
  <si>
    <t>Mejor Movilidad para Todos</t>
  </si>
  <si>
    <t>Consorcio Espacio Público 2019</t>
  </si>
  <si>
    <t>FDLT-LP-008-2018</t>
  </si>
  <si>
    <t>MEJORAMIENTO DEL PUENTE VEHICULAR UBICADO EN EL BARRIO ISLA DEL SOL, Y SUS OBRAS COMPLEMENTARIAS</t>
  </si>
  <si>
    <t>901154986-6</t>
  </si>
  <si>
    <t>Consoricio Galan - EDC</t>
  </si>
  <si>
    <t>FDLT-CMA-004-2018</t>
  </si>
  <si>
    <t>REALIZAR LA INTERVENTORÍA TECNICA, ADMINISTRATIVA, LEGAL, FINANCIERA, SOCIAL, AMBIENTAL, Y SISO AL CONTRATO DE OBRA PÚBLICA RESULTANTE DEL PROCESO DE LA LICITACIÓN PÚBLICA N° FDLT-LP-003-2018</t>
  </si>
  <si>
    <t>Consorcio Parques 004</t>
  </si>
  <si>
    <t>CONTRATAR LA PRESTACIÓN DE SERVICIOS PARA REALIZAR LA INTERVENCION DEL ESPACIO PUBLICO, MEDIANTE ACCIONES DE SIEMBRA Y MANTENIMIENTO DE JARDINERÍA URBANA</t>
  </si>
  <si>
    <t>3.3.1.15.06.38.1515</t>
  </si>
  <si>
    <t>Fundación ECODES</t>
  </si>
  <si>
    <t>FDLT-SAMC-008-2018</t>
  </si>
  <si>
    <t>CONTRATAR MEDIANTE EL SISTEMA DE PRECIOS FIJOS UNITARIOS Y A MONTO AGOTABLE LAS REPARACIONES LOCATIVAS NECESARIAS A LA INFRAESTRUCTURA FISICA EXISTENTE DE LA CASA DE LA CULTURA DE TUNJUELITO– BOGOTA D.C.</t>
  </si>
  <si>
    <t>Ivan Peña Monroy</t>
  </si>
  <si>
    <t>FDLT-SAMC-007-2018</t>
  </si>
  <si>
    <t>CONTRATAR LA PRODUCCIÓN DE VIDEOS INSTITUCIONALES PARA LA ALCALDÍA LOCAL DE TUNJUELITO, DE ACUERDO CON LAS ESPECIFICACIONES TÉCNICAS ESTABLECIDAS</t>
  </si>
  <si>
    <t>3-1-2-02-11</t>
  </si>
  <si>
    <t>JOHN HENRY GONZALEZ MAHECHA</t>
  </si>
  <si>
    <t>REALIZAR LA INTERVENTORIA TECNICA, ADMINISTRATIVA, FINANCIERA, SOCIAL, Y SISOMA AL CONTRATO RESULTANTE DEL PROCESO No. FDLT- LP- 013-2017 CUYO OBJETO ES LA “REALIZACION POR EL SISTEMA DE PRECIOS UNITARIOS FIJOS SIN FORMULA DE REAJUSTE LA CONSTRUCCIÓN DE LA NUEVA SEDE DE LA ALCALDÍA LOCAL DE TUNJUELITO EN LA CIUDAD DE BOGOTÁ D.C</t>
  </si>
  <si>
    <t>GNG Ingeniería SAS</t>
  </si>
  <si>
    <t>FDLT-MIC-001-2018</t>
  </si>
  <si>
    <t>CONTRATAR LA POLIZA DE SEGURO VIDA GRUPO, PARA LOS EDILES DE LA LOCALIDAD DE TUNJUELITO PARA LA VIGENCIA 2018-2019, DE CONFORMIDAD CON LO ESTABLECIDO EN LOS ESTUDIOS PREVIOS, INVITACIÓN PUBLICA Y FORMATOS DEL ANEXO TECNICO</t>
  </si>
  <si>
    <t>3.1.2.02.06.04.0000.00</t>
  </si>
  <si>
    <t>La Previsora S.A. Compañía de Seguros</t>
  </si>
  <si>
    <t>FDLT-MIC-005-2018</t>
  </si>
  <si>
    <t>CONTRATAR LA PÓLIZA DE RESPONSABILIDAD CIVIL SERVIDORES PÚBLICOS, PARA LOS FUNCIONARIOS DE LA LOCALIDAD DE TUNJUELITO PARA LA VIGENCIA 2018-2019, DE CONFORMIDAD CON LO ESTABLECIDO EN LOS ESTUDIOS PREVIOS, INVITACIÓN PÚBLICA Y FORMATO TÉCNICO</t>
  </si>
  <si>
    <t>3.1.2.02.06.01.0000.00</t>
  </si>
  <si>
    <t>Aseguradora Solidaria de Colombia</t>
  </si>
  <si>
    <t>FDLT-MIC-004-2018</t>
  </si>
  <si>
    <t>PRESTAR EL SERVICIO DE MANTENIMIENTO INTEGRAL PREVENTIVO Y CORRECTIVO CON SUMINISTRO DE REPUESTOS, FILTROS, LUBICANTES, LLANTAS Y MANO DE OBRA, PARA EL PARQUE AUTOMOTOR A CARGO DEL FONDE DE DESARROLLO LOCAL DE TUNJUELITO A PRECIOS FIJOS UNITARIOS SI REAJUSTE.</t>
  </si>
  <si>
    <t>Car Scanners SAS</t>
  </si>
  <si>
    <t>FDLT-COMODATO-115-2018</t>
  </si>
  <si>
    <t>EL COMODANTE ENTREGA AL COMODATARIO Y ÉSTE RECIBE A TÍTULO DE COMODATO O PRÉSTAMO DE USO LOS SIGUIENTES BIENES MUEBLES</t>
  </si>
  <si>
    <t>NA</t>
  </si>
  <si>
    <t>Fundación Instituto Tecnologico del Sur</t>
  </si>
  <si>
    <t>ACUERDO</t>
  </si>
  <si>
    <t>SUMINISTRO DE INSUMOS DE OFICINA Y PAPELERIA PARA LA ALCALDÍA LOCAL DE TUNJUELITO, DE CONFORMIDAD CON LAS CONDICIONES TECNICAS Y OBLIGACIONES ESTABLECIDAS EN EL ACUERDO MARCO PARA LA ADQUISICIÓN DE PAPELERÍA (ACUERDO MARCO - CCE-432-1-AMP-2016) SUSCRITO POR COLOMBIA COMPRA EFICIENTE.</t>
  </si>
  <si>
    <t>3.1.2.01.04</t>
  </si>
  <si>
    <t>Dispapeles SAS</t>
  </si>
  <si>
    <t>FDLT-CPS-117-2018</t>
  </si>
  <si>
    <t>FDLT-CPS-118-2018</t>
  </si>
  <si>
    <t>FDLT-CPS-119-2018</t>
  </si>
  <si>
    <t>Yeison Fabian Garcia Silva</t>
  </si>
  <si>
    <t>FDLT-CPS-120-2018</t>
  </si>
  <si>
    <t>Juan Nicolas Garcia Valenzuela</t>
  </si>
  <si>
    <t>FDLT-CPS-121-2018</t>
  </si>
  <si>
    <t>FDLT-CPS-122-2018</t>
  </si>
  <si>
    <t>Alexandra Gutierrez</t>
  </si>
  <si>
    <t>FDLT-CPS-123-2018</t>
  </si>
  <si>
    <t>Manuel Uriel Lozada Cruz</t>
  </si>
  <si>
    <t>Prestar servicios profesionales para apoyar al grupo de asuntos poblacionales en la asistencia a instancias de participación y las demás actividades que se gene-ren n el área de Desarrollo local -Oficina de planea-ción de la Alcaldía Local de Tunjuelito.</t>
  </si>
  <si>
    <t>CONTRATAR EL SUMINISTRO DE COMBUSTIBLE PARA EL PARQUE AUTOMOTOR DE LA ALCALDÍA LOCAL DE TUNJUELITO</t>
  </si>
  <si>
    <t>Grupo EDS Autogas S.A.S</t>
  </si>
  <si>
    <t>FDLT-CPS-126-2018</t>
  </si>
  <si>
    <t>PRESTAR LOS SERVICIOS DE RECOLECCIÓN, CURSO Y ENTREGA DE CORREO CERTIFICADO, CORRESPONDENCIA Y DEMÁS SERVICIOS POSTALES QUE REQUIERA LA ALCALDÍA LOCAL DE TUNJUELITO Y SUS DEPENDENCIAS</t>
  </si>
  <si>
    <t>3-1-2-02-03-00-0000-00</t>
  </si>
  <si>
    <t>Servicios Postales Nacionales S.A.</t>
  </si>
  <si>
    <t xml:space="preserve"> 02/10/2018</t>
  </si>
  <si>
    <t>FDLT-LP-002-2018</t>
  </si>
  <si>
    <t>REALIZAR A MONTO AGOTABLE Y A PRECIOS UNITARIOS FIJOS, OBRAS Y ACTIVIDADES PARA LA CONSERVACIÓN DE LA MALLA VIAL DE LA LOCALIDAD DE TUNJUELITO Y SU ESPACIO PÚBLICO ASOCIADO GRUPOS 1 Y 2</t>
  </si>
  <si>
    <t>ALVARO CALDERON TORO</t>
  </si>
  <si>
    <t xml:space="preserve"> 18/10/2018</t>
  </si>
  <si>
    <t>FDLT-MIC-006-2018</t>
  </si>
  <si>
    <t>CONTRATAR A MONTO AGOTABLE Y A PRECIOS FIJOS UNITARIOS EL SUMINISTRO DE ELEMENTOS DE FERRETERIA NECESARIOS PARA EL MANTENIMIENTO PREVENTIVO Y CORRECTIVO DE LAS INSTALACIONES DE LA ALCALDÍA LOCAL DE TUNJUELITO, CASA DE LA CULTURA Y BODEGA CARVAJAL</t>
  </si>
  <si>
    <t>Ferreteria La Escuadra Ltda</t>
  </si>
  <si>
    <t>CONSORCIO VIAS 2018</t>
  </si>
  <si>
    <t xml:space="preserve"> 26/10/2018</t>
  </si>
  <si>
    <t>ACUERDO 32548</t>
  </si>
  <si>
    <t>ADQUISICIÓN DE MOTOCICLETAS Y VEHICULOS PARA EL FONDO DE DESARROLLO LOCAL DE TUNJUELITO PARA FORTALECER LAS ACCIONES DE SEGURIDAD EN LAS LOCALIDADES DE BOGOTÁ DISTRITO CAPITAL</t>
  </si>
  <si>
    <t>RENAULT SOCIEDAD DE FABRICACIÓN DE AUTOMOTORES S.A.S.</t>
  </si>
  <si>
    <t>ACUERDO 32550</t>
  </si>
  <si>
    <t>SUZUKI MOTOR DE COLOMBIA S.A.</t>
  </si>
  <si>
    <t xml:space="preserve"> 29/10/2018</t>
  </si>
  <si>
    <t>FDLT-CPS-133-2018</t>
  </si>
  <si>
    <t>YOFRE RICARDO RUIZ CRISTANCHO</t>
  </si>
  <si>
    <t xml:space="preserve"> 01/11/2018</t>
  </si>
  <si>
    <t>Edwin Fernando Perez Castillo</t>
  </si>
  <si>
    <t>FDLT-CPS-134-2018</t>
  </si>
  <si>
    <t>Derly Yasmine Sarmiento Ballesteros</t>
  </si>
  <si>
    <t>FDLT-CPS-135-2018</t>
  </si>
  <si>
    <t>Raul Suarez Sierra</t>
  </si>
  <si>
    <t>FDLT-CPS-136-2018</t>
  </si>
  <si>
    <t xml:space="preserve">Lorena Andrea Mejia Castro Cesion Dany Alexander Parra </t>
  </si>
  <si>
    <t>ACUERDO 116 -2018</t>
  </si>
  <si>
    <t>Otros gastos</t>
  </si>
  <si>
    <t>RESOLUCIÓN</t>
  </si>
  <si>
    <t>CAJA DE COMPENSACIÓN- COMPENSAR</t>
  </si>
  <si>
    <t>3.3.1.15.01.03.1444</t>
  </si>
  <si>
    <t>AMPARAR EL GASTO CORRESPONDIENTE AL PROYECTO 1444 COMPONENTE SUBSIDIO TIPO C, DE LA LOCALIDAD DE TUNJUELITO VIGENCIA 2018. EL CUAL CONTEMPLA LA COBERTURA MENSUAL PROGRAMADA DE 1624 CUPOS. CONFORME AL ACTO ADMINISTRATIVO.</t>
  </si>
  <si>
    <t>POSITIVA COMPAÑIA DE SEGUROS SA</t>
  </si>
  <si>
    <t>Efectuar los pagos correspondientes de la ARL (Administradora de Riesgos Laborales) de los contratistas que prestan sus servicios profesionales y de Apoyo a la Gestión, los cuales se encuentran clasificados en Nivel de Riesgo IV; a cargo del Fondo de Desarrollo Local de Tunjuelito, conforme a la normatividad vigente.</t>
  </si>
  <si>
    <t>EFECTUAR LOS PAGOS CORRESPONDIENTES A ARL (Administradora de Riesgos Laborales) de los contratistas que prestan sus servicios profesionales y de apoyo a la gestión, los cuales se encuentran clasificados en el nivel de riesgo IV, a cargo del Fondo de Desarrollo Local de Tunjuelito, conforme a la normatividad vigente.</t>
  </si>
  <si>
    <t>EFECTUAR LOS PAGOS CORRESPONDIENTES A LA ARL (ASMINISTRADORA DE RIESGOS LABORALES) DE LOS CONTRATISTAS QUE PRESTAN SUS SERVICIOS  PROFESIONALES Y DE APOYO A LA GESTIÓN, LOS CUALES SE ENCUENTRAN CALASIFICAQDOS EN EL NIVEL DE RIESGO IV, A CARGO DEL FONDO DE DESARROLLO LOCAL DE TUNJUELITO CONFORME A LA NORMATIVIDAD VIGENTE.</t>
  </si>
  <si>
    <t>DECRETOS</t>
  </si>
  <si>
    <t>HONORARIOS DE EDILES</t>
  </si>
  <si>
    <t>PAGO HONORARIOS EDILES LOCALIDAD SEXTA DE TUNJUELITO</t>
  </si>
  <si>
    <t>PAGO SEGUROS DE SALUD EDILES LOCALIDAD SEXTA DE TUNJUELITO</t>
  </si>
  <si>
    <t>ACTAS</t>
  </si>
  <si>
    <t>FACTURAS</t>
  </si>
  <si>
    <t xml:space="preserve">SERVICIOS PUBLICOS </t>
  </si>
  <si>
    <t>No ha seleccionado un número de programa</t>
  </si>
  <si>
    <t>ADICIÓN No. 1 AL CONTRATO DE SUMINISTRO No. CS138 DE 2017, CUYO OBJETO ES: "CONTRATAR EL SUMINISTRO DE IMPRESOS, PUBLICACIONES, MATERIAL LITOGRÁFICO Y ELEMENTOS DE PUBLICIDAD INSTITUCIONAL, QUE REQUIERA LA ALCALDÍA LOCAL DE TUNJUELITO, DE CONFORMIDAD CON LAS CONDICIONES, CANTIDADES Y ESPECIFICACIONES TÉCNICAS ESTABLECIDAS"</t>
  </si>
  <si>
    <t>SINERGY ON SAS</t>
  </si>
  <si>
    <t>3.1.2.02.04</t>
  </si>
  <si>
    <t>FDLT-SAMC-007-2017
CS-138-2017</t>
  </si>
  <si>
    <t>CPS-089-2017</t>
  </si>
  <si>
    <t>3.1.2.02.05.01</t>
  </si>
  <si>
    <t>COMPAÑÍA DE SEGURIDAD NACIONAL COMSENAL LTDA</t>
  </si>
  <si>
    <t>Adición y Prórroga al Contrato de Prestación de Servicios N° 089-2017 cuyo objeto es: Contratar la prestación del servicio de vigilancia y seguridad privada, para la protección de los bienes muebles e inmuebles de propiedad o en tenencia por parte del Fondo de Desarrollo Local de Tunjuelito de los que es responsable</t>
  </si>
  <si>
    <t>OBJETO:Adición 1 Y 2 al contrato No 090 del 2017 cuyo objeto es ¿CONTRATAR LA PRESTACIÓN DEL SERVICIO INTEGRAL DE ASEO Y CAFETERÍA, INCLUIDOS PERSONAL E INSUMOS, EN LAS DEPENDENCIAS DE LA ALCALDÍA LOCAL DE TUNJUELITO, JUNTA ADMINISTRADORA LOCAL, CASA DE LA CULTURA Y EN TODAS AQUELLAS DONDE SEA NECESARIO</t>
  </si>
  <si>
    <t>LIMPIEZA INSTITUCIONAL LASU S.A.S.</t>
  </si>
  <si>
    <t>CPS-090-2017</t>
  </si>
  <si>
    <t>LA PREVISORA S A COMPAÑIA DE SEGUROS</t>
  </si>
  <si>
    <t>3-1-2-02-06-01-0000-00</t>
  </si>
  <si>
    <t>CS-094-2016</t>
  </si>
  <si>
    <t>Adición al contrato de seguros 094 de 2016, el cual tiene por objeto: Contratar seguros que amparen los intereses patrimoniales actuales y futuros, así como los bienes de propiedad del Fondo de Desarrollo Local de Tunjuelito que estén bajo su responsabilidad y custodia y aquellos que sean adquiridos para desarrollar las funciones inherentes a su actividad así como la expedición de una póliza colecti-va de seguro de vida y cualquier otra póliza de seguros que requiera la entidad en desarrollo de su actividad.</t>
  </si>
  <si>
    <t>Contratar los seguros que amparen los intereses patrimoniales actuales y futuros, así como los bienes de propiedad del fondo de Desarrollo Local de Tunjuelito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 Para este caso la expedición del SOAT del vehículo de propiedad del FDL Tunjuelito con placas: OJY 105.. REEMPLAZA EL RP No. 514 DEL 2017 POR CONSTITUIRSE COMO OBLIGACIONES POR PAGAR</t>
  </si>
  <si>
    <t>PRODUCCIONES CONTRAPUNTO</t>
  </si>
  <si>
    <t>CPS-136-2017</t>
  </si>
  <si>
    <t>ADICIÓN Y PRÓRROGA N° 1 AL CONTRATO DE PRESTACIÓN DE SERVICIOS N° 136 DE 2017, CUYO OBJETO ES: CONTRATAR LA PREPRODUCCIÓN, PRODUCCIÓN Y POST PRODUCCIÓN DE VIDEOS INSTITUCIONALES DE LA ALCALDIA LOAL DE TUNJUELITO, INCLUYENDO EL SERVICIO DE TRANSMISIÓN VÍA STREAMING</t>
  </si>
  <si>
    <t>3-1-8-02-02-03-0000-00</t>
  </si>
  <si>
    <t>SERVICIOS POSTALES NACIONALES S A</t>
  </si>
  <si>
    <t>PRESTAR LOS SERVICIOS DE RECOLECCIÓN, CURSO Y ENTREGA DE CORREO CERTIFICADO, CORRESPONDENCIA Y DEMÁS SERVICIOS POSTALES QUE REQUIERA LA ALCALDÍA DE TUNJUELITO Y SUS DEPENDENCIAS.. REEMPLAZA EL RP No. 473 DEL 2017 POR CONSTITUIRSE COMO OBLIGACIONES POR PAGAR</t>
  </si>
  <si>
    <t>CI-126-2017</t>
  </si>
  <si>
    <t>CONTRATO INTERADMINISTRATIVO</t>
  </si>
  <si>
    <t>GRUPO EDS AUTOGAS S.A.S.</t>
  </si>
  <si>
    <t>3-1-8-02-02-05-0001-00</t>
  </si>
  <si>
    <t>FERRETERIA LA ESCUADRA LTDA.</t>
  </si>
  <si>
    <t>CS-108-2017</t>
  </si>
  <si>
    <t>ADICIÓN No. 1 DEL CONTRATO 108 DEL 2017 CONTRATAR A MONTO AGOTABLE Y A PRECIOS FIJOS UNITARIOS EL SUMINISTRO DE ELEMENTOS DE FERRETERIA NECESARIOS PARA EL MANTENIMIENTO PREVENTIVO Y CORRECTIVO DE LAS INSTALACIONES DE LA ALCALDIA LOCAL DE TUNJUELITO, CASA DE LA CULTURA Y BODEGA CARVAJAL.. REEMPLAZA EL RP No. 481 DEL 2017 POR CONSTITUIRSE COMO OBLIGACIONES POR PAGAR</t>
  </si>
  <si>
    <t>CONSORCIO INTERVENTORÍA DS</t>
  </si>
  <si>
    <t>FDLT-CM-006-2018</t>
  </si>
  <si>
    <t>3.3.1.15.01.02.1445</t>
  </si>
  <si>
    <t>3-3-1-15-07-45-1514</t>
  </si>
  <si>
    <t xml:space="preserve"> 3.3.1.15.01.07.1445</t>
  </si>
  <si>
    <t xml:space="preserve">FUNDACIÓN CONSTRUCCION LOCAL </t>
  </si>
  <si>
    <t>ESTUDIOS E INGENIERIA SAS</t>
  </si>
  <si>
    <t>FUNDACIÓN CONSTRUCCIÓN LOCAL</t>
  </si>
  <si>
    <t>CO-135-2017</t>
  </si>
  <si>
    <t>CPS-125-2017</t>
  </si>
  <si>
    <t>ADICION Y PRORROGA No.1 CONTRATAR A PRECIOS UNITARIOS FIJOS, SIN FÓRMULA DE AJUSTE, LA CONSTRUCCIÓN DEL PARQUE EL TUNAL CON CÓDIGO IDRD NO. 06-031, CATALOGADO COMO VECINAL UBICADO EN LA LOCALIDAD DE TUNJUELITO</t>
  </si>
  <si>
    <t>adicion y prorroga No,.1 BRINDAR EL APOYO LOGÍSTICO DE LA ENTIDAD PARA LA REALIZACIÓN DE EVENTOS INSTITUCIONALES A SU CARGO, ASÍ COMO LOS CORRESPONDIENTES A PROYECTOS DE INVERSIÓN QUE NO CONTEMPLEN RECURSOS PARA TAL FIN</t>
  </si>
  <si>
    <t>3.3.1.15.02.17.</t>
  </si>
  <si>
    <t>OBRA PUBLICA</t>
  </si>
  <si>
    <t>ADICIÓN NO. 1 AL CONTRATO DE INTERVENTORÍA NO. 151 DE 2017 CUYO OBJETO ES "CONTRATAR LA INTERVENTORÍA TÉCNICA, ADMINISTRATIVA, LEGAL, FINANCIERA, SOCIAL, AMBIENTAL Y SISO PARA LOS CONTRATOS DE OBRA PÚBLICA QUE SE SUSCRIBAN PARA LA CONSTRUCCIÓN E INTERVENCIÓN DE LOS PARQUES VECINALES Y/O DE BOLSILLO PRIORIZADOS EN LA LOCALIDAD"</t>
  </si>
  <si>
    <t>FDLT-CM-05-2017</t>
  </si>
  <si>
    <t>3..3.1.15.02.17.1447</t>
  </si>
  <si>
    <t>CONSORCIO INTERPARQUES TUNJUELITO</t>
  </si>
  <si>
    <t>3-3-1-15.02.18.1513</t>
  </si>
  <si>
    <t>3-3-1-15-07-</t>
  </si>
  <si>
    <t>3.3.15.07.45.1517</t>
  </si>
  <si>
    <t>FDLT-CPS-124-2018</t>
  </si>
  <si>
    <t>Edwin Oswaldo Peña Roa</t>
  </si>
  <si>
    <t>3.1.2.01.03</t>
  </si>
  <si>
    <t>3-1-2-02-05-01-0000-00</t>
  </si>
  <si>
    <t>3.1.2.02.06.05</t>
  </si>
  <si>
    <t>3.1.2.02.08</t>
  </si>
  <si>
    <t>3.1.2.08.02.11</t>
  </si>
  <si>
    <t>3-1-2-02-18</t>
  </si>
  <si>
    <t>OBLIGACIONES POR PAGAR</t>
  </si>
  <si>
    <t>3.1.8</t>
  </si>
  <si>
    <t>CONTRATAR LA PRESTACIÓN DE SERVICIOS DE SUMINISTRO DE COMBUSTIBLE PARA EL PARQUE AUTOMOTOR DE LA ALCALDÍA LOCAL DE TUNJUELITO.. REEMPLAZA EL RP No. 451 DEL 2017 POR CONSTITUIRSE COMO OBLIGACIONES POR PAGAR</t>
  </si>
  <si>
    <t>3-1-2-01-03-00-0000-00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</si>
</sst>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164" formatCode="&quot;$&quot;\ #,##0.00;[Red]\-&quot;$&quot;\ #,##0.00"/>
    <numFmt numFmtId="165" formatCode="_(* #,##0.00_);_(* \(#,##0.00\);_(* &quot;-&quot;??_);_(@_)"/>
    <numFmt numFmtId="166" formatCode="&quot;$&quot;\ #,##0.00"/>
    <numFmt numFmtId="167" formatCode="_(* #,##0_);_(* \(#,##0\);_(* &quot;-&quot;??_);_(@_)"/>
    <numFmt numFmtId="168" formatCode="0.0"/>
    <numFmt numFmtId="169" formatCode="_-* #,##0.00\ _€_-;\-* #,##0.00\ _€_-;_-* &quot;-&quot;??\ _€_-;_-@_-"/>
    <numFmt numFmtId="170" formatCode="_-* #,##0.00_-;\-* #,##0.00_-;_-* &quot;-&quot;_-;_-@_-"/>
    <numFmt numFmtId="171" formatCode="&quot;$&quot;\ #,##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
      <sz val="9"/>
      <color indexed="8"/>
      <name val="Arial"/>
      <family val="2"/>
    </font>
    <font>
      <b/>
      <sz val="9"/>
      <color indexed="8"/>
      <name val="Arial"/>
      <family val="2"/>
    </font>
    <font>
      <b/>
      <u/>
      <sz val="9"/>
      <color indexed="8"/>
      <name val="Arial"/>
      <family val="2"/>
    </font>
    <font>
      <b/>
      <i/>
      <u/>
      <sz val="9"/>
      <color indexed="8"/>
      <name val="Arial"/>
      <family val="2"/>
    </font>
    <font>
      <b/>
      <sz val="10"/>
      <color rgb="FF00B050"/>
      <name val="Times New Roman"/>
      <family val="1"/>
    </font>
    <font>
      <b/>
      <sz val="10"/>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xf numFmtId="169" fontId="8" fillId="0" borderId="0" applyFont="0" applyFill="0" applyBorder="0" applyAlignment="0" applyProtection="0"/>
    <xf numFmtId="41" fontId="1" fillId="0" borderId="0" applyFont="0" applyFill="0" applyBorder="0" applyAlignment="0" applyProtection="0"/>
  </cellStyleXfs>
  <cellXfs count="173">
    <xf numFmtId="0" fontId="0" fillId="0" borderId="0" xfId="0"/>
    <xf numFmtId="0" fontId="9" fillId="0" borderId="0" xfId="0" applyFont="1" applyAlignment="1">
      <alignment vertical="center"/>
    </xf>
    <xf numFmtId="0" fontId="10" fillId="0" borderId="4" xfId="0" applyFont="1" applyBorder="1"/>
    <xf numFmtId="0" fontId="10" fillId="0" borderId="4" xfId="0" applyFont="1" applyBorder="1" applyAlignment="1">
      <alignment wrapText="1"/>
    </xf>
    <xf numFmtId="0" fontId="5" fillId="0" borderId="4" xfId="0" applyFont="1" applyBorder="1"/>
    <xf numFmtId="0" fontId="11" fillId="0" borderId="0" xfId="0" applyFont="1"/>
    <xf numFmtId="0" fontId="12" fillId="0" borderId="0" xfId="0" applyFont="1"/>
    <xf numFmtId="0" fontId="12" fillId="0" borderId="0" xfId="0" applyFont="1" applyAlignment="1">
      <alignment wrapText="1"/>
    </xf>
    <xf numFmtId="0" fontId="13" fillId="0" borderId="0" xfId="0" applyFont="1"/>
    <xf numFmtId="0" fontId="10" fillId="0" borderId="0" xfId="0" applyFont="1" applyAlignment="1">
      <alignment wrapText="1"/>
    </xf>
    <xf numFmtId="0" fontId="12" fillId="0" borderId="0" xfId="0" applyFont="1" applyAlignment="1">
      <alignment horizontal="left"/>
    </xf>
    <xf numFmtId="0" fontId="0" fillId="0" borderId="0" xfId="0" applyAlignment="1" applyProtection="1">
      <alignment wrapText="1"/>
      <protection hidden="1"/>
    </xf>
    <xf numFmtId="168" fontId="0" fillId="0" borderId="0" xfId="0" applyNumberFormat="1" applyProtection="1">
      <protection hidden="1"/>
    </xf>
    <xf numFmtId="0" fontId="2" fillId="0" borderId="0" xfId="0" applyFont="1"/>
    <xf numFmtId="0" fontId="16" fillId="0" borderId="0" xfId="0" applyFont="1"/>
    <xf numFmtId="0" fontId="16" fillId="0" borderId="38" xfId="0" applyFont="1" applyBorder="1" applyAlignment="1">
      <alignment horizontal="center" wrapText="1"/>
    </xf>
    <xf numFmtId="0" fontId="16" fillId="0" borderId="41" xfId="0" applyFont="1" applyBorder="1" applyAlignment="1">
      <alignment horizontal="justify" vertical="top" wrapText="1"/>
    </xf>
    <xf numFmtId="0" fontId="16" fillId="0" borderId="42" xfId="0" applyFont="1" applyBorder="1" applyAlignment="1">
      <alignment horizontal="justify" vertical="top" wrapText="1"/>
    </xf>
    <xf numFmtId="0" fontId="16" fillId="0" borderId="37" xfId="0" applyFont="1" applyBorder="1" applyAlignment="1">
      <alignment horizontal="center" wrapText="1"/>
    </xf>
    <xf numFmtId="0" fontId="16" fillId="0" borderId="3" xfId="0" applyFont="1" applyBorder="1" applyAlignment="1">
      <alignment horizontal="justify" vertical="top" wrapText="1"/>
    </xf>
    <xf numFmtId="0" fontId="18" fillId="0" borderId="19" xfId="0" applyFont="1" applyBorder="1" applyAlignment="1">
      <alignment vertical="center"/>
    </xf>
    <xf numFmtId="0" fontId="17" fillId="0" borderId="0" xfId="0" applyFont="1" applyProtection="1">
      <protection hidden="1"/>
    </xf>
    <xf numFmtId="0" fontId="19" fillId="3" borderId="4" xfId="0" applyFont="1" applyFill="1" applyBorder="1" applyAlignment="1">
      <alignment vertical="center"/>
    </xf>
    <xf numFmtId="0" fontId="20" fillId="3" borderId="0" xfId="0" applyFont="1" applyFill="1"/>
    <xf numFmtId="0" fontId="20" fillId="3" borderId="0" xfId="0" applyFont="1" applyFill="1" applyAlignment="1" applyProtection="1">
      <alignment wrapText="1"/>
      <protection hidden="1"/>
    </xf>
    <xf numFmtId="0" fontId="0" fillId="0" borderId="0" xfId="0" applyAlignment="1">
      <alignment vertical="top"/>
    </xf>
    <xf numFmtId="0" fontId="0" fillId="0" borderId="0" xfId="0" applyAlignment="1" applyProtection="1">
      <alignment vertical="top" wrapText="1"/>
      <protection hidden="1"/>
    </xf>
    <xf numFmtId="0" fontId="16" fillId="0" borderId="4" xfId="0" applyFont="1" applyBorder="1" applyAlignment="1">
      <alignment horizontal="justify" vertical="top" wrapText="1"/>
    </xf>
    <xf numFmtId="0" fontId="16" fillId="0" borderId="38" xfId="0" applyFont="1" applyBorder="1" applyAlignment="1">
      <alignment horizontal="center" vertical="center" wrapText="1"/>
    </xf>
    <xf numFmtId="0" fontId="16" fillId="0" borderId="4" xfId="0" applyFont="1" applyBorder="1" applyAlignment="1">
      <alignment horizontal="justify" vertical="top" wrapText="1"/>
    </xf>
    <xf numFmtId="0" fontId="16" fillId="0" borderId="4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0" xfId="0" applyFont="1" applyBorder="1" applyAlignment="1">
      <alignment horizontal="center" wrapText="1"/>
    </xf>
    <xf numFmtId="0" fontId="16" fillId="0" borderId="39" xfId="0" applyFont="1" applyBorder="1" applyAlignment="1">
      <alignment horizontal="center" wrapText="1"/>
    </xf>
    <xf numFmtId="0" fontId="16" fillId="0" borderId="38" xfId="0" applyFont="1" applyBorder="1" applyAlignment="1">
      <alignment horizontal="center" wrapText="1"/>
    </xf>
    <xf numFmtId="0" fontId="16" fillId="0" borderId="40" xfId="0" applyFont="1" applyBorder="1" applyAlignment="1">
      <alignment horizontal="justify" vertical="top" wrapText="1"/>
    </xf>
    <xf numFmtId="0" fontId="16" fillId="0" borderId="39" xfId="0" applyFont="1" applyBorder="1" applyAlignment="1">
      <alignment horizontal="justify" vertical="top" wrapText="1"/>
    </xf>
    <xf numFmtId="0" fontId="16" fillId="0" borderId="38" xfId="0" applyFont="1" applyBorder="1" applyAlignment="1">
      <alignment horizontal="justify" vertical="top" wrapText="1"/>
    </xf>
    <xf numFmtId="0" fontId="15" fillId="4" borderId="1" xfId="0" applyFont="1" applyFill="1" applyBorder="1" applyAlignment="1">
      <alignment horizontal="center" vertical="top" wrapText="1"/>
    </xf>
    <xf numFmtId="0" fontId="15" fillId="4" borderId="2" xfId="0" applyFont="1" applyFill="1" applyBorder="1" applyAlignment="1">
      <alignment horizontal="center" vertical="top" wrapText="1"/>
    </xf>
    <xf numFmtId="0" fontId="15" fillId="4" borderId="3" xfId="0" applyFont="1" applyFill="1" applyBorder="1" applyAlignment="1">
      <alignment horizontal="center" vertical="top" wrapText="1"/>
    </xf>
    <xf numFmtId="0" fontId="16" fillId="0" borderId="38" xfId="0" applyFont="1" applyBorder="1" applyAlignment="1">
      <alignment horizontal="center" vertical="center" wrapText="1"/>
    </xf>
    <xf numFmtId="0" fontId="16" fillId="0" borderId="43" xfId="0" applyFont="1" applyBorder="1" applyAlignment="1">
      <alignment horizontal="center" vertical="center" wrapText="1"/>
    </xf>
    <xf numFmtId="0" fontId="14" fillId="0" borderId="0" xfId="0" applyFont="1" applyAlignment="1">
      <alignment horizontal="center" vertical="top"/>
    </xf>
    <xf numFmtId="0" fontId="15" fillId="4" borderId="33" xfId="0" applyFont="1" applyFill="1" applyBorder="1" applyAlignment="1">
      <alignment horizontal="center" vertical="top" wrapText="1"/>
    </xf>
    <xf numFmtId="0" fontId="15" fillId="4" borderId="0" xfId="0" applyFont="1" applyFill="1" applyAlignment="1">
      <alignment horizontal="center" vertical="top" wrapText="1"/>
    </xf>
    <xf numFmtId="0" fontId="3" fillId="0" borderId="0" xfId="0" applyFont="1" applyAlignment="1" applyProtection="1">
      <alignment vertical="center"/>
    </xf>
    <xf numFmtId="0" fontId="3" fillId="0" borderId="0" xfId="0" applyFont="1" applyAlignment="1" applyProtection="1">
      <alignment vertical="center" wrapText="1"/>
    </xf>
    <xf numFmtId="3" fontId="4" fillId="0" borderId="0" xfId="0" applyNumberFormat="1" applyFont="1" applyAlignment="1" applyProtection="1">
      <alignment vertical="center"/>
    </xf>
    <xf numFmtId="3" fontId="3" fillId="0" borderId="0" xfId="0" applyNumberFormat="1" applyFont="1" applyAlignment="1" applyProtection="1">
      <alignment vertical="center"/>
    </xf>
    <xf numFmtId="0" fontId="25" fillId="0" borderId="0" xfId="0" applyFont="1" applyAlignment="1" applyProtection="1">
      <alignment horizontal="center" vertical="top" wrapText="1"/>
    </xf>
    <xf numFmtId="0" fontId="21" fillId="0" borderId="34" xfId="0" applyFont="1" applyBorder="1" applyAlignment="1" applyProtection="1">
      <alignment horizontal="justify" vertical="top" wrapText="1"/>
    </xf>
    <xf numFmtId="0" fontId="21" fillId="0" borderId="23" xfId="0" applyFont="1" applyBorder="1" applyAlignment="1" applyProtection="1">
      <alignment horizontal="justify" vertical="top" wrapText="1"/>
    </xf>
    <xf numFmtId="0" fontId="21" fillId="0" borderId="24" xfId="0" applyFont="1" applyBorder="1" applyAlignment="1" applyProtection="1">
      <alignment horizontal="justify" vertical="top" wrapText="1"/>
    </xf>
    <xf numFmtId="0" fontId="21" fillId="0" borderId="11" xfId="0" applyFont="1" applyBorder="1" applyAlignment="1" applyProtection="1">
      <alignment horizontal="justify" vertical="top" wrapText="1"/>
    </xf>
    <xf numFmtId="0" fontId="22" fillId="0" borderId="0" xfId="0" applyFont="1" applyAlignment="1" applyProtection="1">
      <alignment horizontal="justify" vertical="top" wrapText="1"/>
    </xf>
    <xf numFmtId="0" fontId="21" fillId="0" borderId="10" xfId="0" applyFont="1" applyBorder="1" applyAlignment="1" applyProtection="1">
      <alignment horizontal="justify" vertical="top" wrapText="1"/>
    </xf>
    <xf numFmtId="0" fontId="21" fillId="0" borderId="24" xfId="0" applyFont="1" applyBorder="1" applyAlignment="1" applyProtection="1">
      <alignment horizontal="justify" vertical="top" wrapText="1"/>
    </xf>
    <xf numFmtId="0" fontId="21" fillId="0" borderId="6" xfId="0" applyFont="1" applyBorder="1" applyAlignment="1" applyProtection="1">
      <alignment horizontal="justify" vertical="top" wrapText="1"/>
    </xf>
    <xf numFmtId="0" fontId="21" fillId="0" borderId="7" xfId="0" applyFont="1" applyBorder="1" applyAlignment="1" applyProtection="1">
      <alignment horizontal="justify" vertical="top" wrapText="1"/>
    </xf>
    <xf numFmtId="0" fontId="21" fillId="0" borderId="0" xfId="0" applyFont="1" applyAlignment="1" applyProtection="1">
      <alignment horizontal="justify" vertical="top" wrapText="1"/>
    </xf>
    <xf numFmtId="3" fontId="21" fillId="0" borderId="0" xfId="0" applyNumberFormat="1" applyFont="1" applyAlignment="1" applyProtection="1">
      <alignment horizontal="justify" vertical="top" wrapText="1"/>
    </xf>
    <xf numFmtId="0" fontId="21" fillId="0" borderId="1" xfId="0" applyFont="1" applyBorder="1" applyAlignment="1" applyProtection="1">
      <alignment horizontal="justify" vertical="top" wrapText="1"/>
    </xf>
    <xf numFmtId="0" fontId="21" fillId="0" borderId="2" xfId="0" applyFont="1" applyBorder="1" applyAlignment="1" applyProtection="1">
      <alignment horizontal="justify" vertical="top" wrapText="1"/>
    </xf>
    <xf numFmtId="0" fontId="21" fillId="0" borderId="3" xfId="0" applyFont="1" applyBorder="1" applyAlignment="1" applyProtection="1">
      <alignment horizontal="justify" vertical="top" wrapText="1"/>
    </xf>
    <xf numFmtId="0" fontId="21" fillId="0" borderId="35" xfId="0" applyFont="1" applyBorder="1" applyAlignment="1" applyProtection="1">
      <alignment horizontal="justify" vertical="top" wrapText="1"/>
    </xf>
    <xf numFmtId="0" fontId="21" fillId="0" borderId="22" xfId="0" applyFont="1" applyBorder="1" applyAlignment="1" applyProtection="1">
      <alignment horizontal="justify" vertical="top" wrapText="1"/>
    </xf>
    <xf numFmtId="0" fontId="21" fillId="0" borderId="21" xfId="0" applyFont="1" applyBorder="1" applyAlignment="1" applyProtection="1">
      <alignment horizontal="justify" vertical="top" wrapText="1"/>
    </xf>
    <xf numFmtId="171" fontId="31" fillId="0" borderId="13" xfId="0" applyNumberFormat="1" applyFont="1" applyBorder="1" applyAlignment="1" applyProtection="1">
      <alignment horizontal="justify" vertical="top" wrapText="1"/>
    </xf>
    <xf numFmtId="166" fontId="21" fillId="0" borderId="0" xfId="0" applyNumberFormat="1" applyFont="1" applyAlignment="1" applyProtection="1">
      <alignment horizontal="justify" vertical="top" wrapText="1"/>
    </xf>
    <xf numFmtId="0" fontId="21" fillId="0" borderId="8" xfId="0" applyFont="1" applyBorder="1" applyAlignment="1" applyProtection="1">
      <alignment horizontal="justify" vertical="top" wrapText="1"/>
    </xf>
    <xf numFmtId="166" fontId="32" fillId="0" borderId="13" xfId="0" applyNumberFormat="1" applyFont="1" applyBorder="1" applyAlignment="1" applyProtection="1">
      <alignment horizontal="justify" vertical="top" wrapText="1"/>
    </xf>
    <xf numFmtId="166" fontId="21" fillId="0" borderId="20" xfId="0" applyNumberFormat="1" applyFont="1" applyBorder="1" applyAlignment="1" applyProtection="1">
      <alignment horizontal="justify" vertical="top" wrapText="1"/>
    </xf>
    <xf numFmtId="166" fontId="21" fillId="0" borderId="32" xfId="0" applyNumberFormat="1" applyFont="1" applyBorder="1" applyAlignment="1" applyProtection="1">
      <alignment horizontal="justify" vertical="top" wrapText="1"/>
    </xf>
    <xf numFmtId="0" fontId="21" fillId="0" borderId="31" xfId="0" applyFont="1" applyBorder="1" applyAlignment="1" applyProtection="1">
      <alignment horizontal="justify" vertical="top" wrapText="1"/>
    </xf>
    <xf numFmtId="0" fontId="21" fillId="0" borderId="27" xfId="0" applyFont="1" applyBorder="1" applyAlignment="1" applyProtection="1">
      <alignment horizontal="justify" vertical="top" wrapText="1"/>
    </xf>
    <xf numFmtId="0" fontId="21" fillId="0" borderId="25" xfId="0" applyFont="1" applyBorder="1" applyAlignment="1" applyProtection="1">
      <alignment horizontal="justify" vertical="top" wrapText="1"/>
    </xf>
    <xf numFmtId="171" fontId="31" fillId="0" borderId="17" xfId="0" applyNumberFormat="1" applyFont="1" applyBorder="1" applyAlignment="1" applyProtection="1">
      <alignment horizontal="justify" vertical="top" wrapText="1"/>
    </xf>
    <xf numFmtId="0" fontId="21" fillId="0" borderId="18" xfId="0" applyFont="1" applyBorder="1" applyAlignment="1" applyProtection="1">
      <alignment horizontal="justify" vertical="top" wrapText="1"/>
    </xf>
    <xf numFmtId="166" fontId="21" fillId="0" borderId="26" xfId="0" applyNumberFormat="1" applyFont="1" applyBorder="1" applyAlignment="1" applyProtection="1">
      <alignment horizontal="justify" vertical="top" wrapText="1"/>
    </xf>
    <xf numFmtId="166" fontId="21" fillId="0" borderId="28" xfId="0" applyNumberFormat="1" applyFont="1" applyBorder="1" applyAlignment="1" applyProtection="1">
      <alignment horizontal="justify" vertical="top" wrapText="1"/>
    </xf>
    <xf numFmtId="0" fontId="21" fillId="3" borderId="6" xfId="0" applyFont="1" applyFill="1" applyBorder="1" applyAlignment="1" applyProtection="1">
      <alignment horizontal="justify" vertical="top" wrapText="1"/>
    </xf>
    <xf numFmtId="0" fontId="21" fillId="3" borderId="23" xfId="0" applyFont="1" applyFill="1" applyBorder="1" applyAlignment="1" applyProtection="1">
      <alignment horizontal="justify" vertical="top" wrapText="1"/>
    </xf>
    <xf numFmtId="0" fontId="21" fillId="3" borderId="7" xfId="0" applyFont="1" applyFill="1" applyBorder="1" applyAlignment="1" applyProtection="1">
      <alignment horizontal="justify" vertical="top" wrapText="1"/>
    </xf>
    <xf numFmtId="0" fontId="22" fillId="0" borderId="0" xfId="0" applyFont="1" applyAlignment="1" applyProtection="1">
      <alignment horizontal="justify" vertical="top" wrapText="1"/>
    </xf>
    <xf numFmtId="0" fontId="23" fillId="0" borderId="8" xfId="0" applyFont="1" applyBorder="1" applyAlignment="1" applyProtection="1">
      <alignment horizontal="justify" vertical="top" wrapText="1"/>
    </xf>
    <xf numFmtId="0" fontId="21" fillId="3" borderId="20" xfId="0" applyFont="1" applyFill="1" applyBorder="1" applyAlignment="1" applyProtection="1">
      <alignment horizontal="justify" vertical="top" wrapText="1"/>
    </xf>
    <xf numFmtId="0" fontId="21" fillId="3" borderId="22" xfId="0" applyFont="1" applyFill="1" applyBorder="1" applyAlignment="1" applyProtection="1">
      <alignment horizontal="justify" vertical="top" wrapText="1"/>
    </xf>
    <xf numFmtId="0" fontId="21" fillId="3" borderId="32" xfId="0" applyFont="1" applyFill="1" applyBorder="1" applyAlignment="1" applyProtection="1">
      <alignment horizontal="justify" vertical="top" wrapText="1"/>
    </xf>
    <xf numFmtId="0" fontId="21" fillId="0" borderId="33" xfId="0" applyFont="1" applyBorder="1" applyAlignment="1" applyProtection="1">
      <alignment horizontal="justify" vertical="top" wrapText="1"/>
    </xf>
    <xf numFmtId="0" fontId="21" fillId="0" borderId="0" xfId="0" applyFont="1" applyAlignment="1" applyProtection="1">
      <alignment horizontal="justify" vertical="top" wrapText="1"/>
    </xf>
    <xf numFmtId="0" fontId="5" fillId="0" borderId="0" xfId="0" applyFont="1" applyAlignment="1" applyProtection="1">
      <alignment horizontal="center" vertical="center" wrapText="1"/>
    </xf>
    <xf numFmtId="4" fontId="21" fillId="0" borderId="14" xfId="0" applyNumberFormat="1" applyFont="1" applyBorder="1" applyAlignment="1" applyProtection="1">
      <alignment horizontal="justify" vertical="top" wrapText="1"/>
    </xf>
    <xf numFmtId="0" fontId="21" fillId="0" borderId="29" xfId="0" applyFont="1" applyBorder="1" applyAlignment="1" applyProtection="1">
      <alignment horizontal="justify" vertical="top" wrapText="1"/>
    </xf>
    <xf numFmtId="0" fontId="21" fillId="0" borderId="30" xfId="0" applyFont="1" applyBorder="1" applyAlignment="1" applyProtection="1">
      <alignment horizontal="justify" vertical="top" wrapText="1"/>
    </xf>
    <xf numFmtId="0" fontId="21" fillId="0" borderId="9" xfId="0" applyFont="1" applyBorder="1" applyAlignment="1" applyProtection="1">
      <alignment horizontal="justify" vertical="top" wrapText="1"/>
    </xf>
    <xf numFmtId="0" fontId="24" fillId="3" borderId="26" xfId="2" applyFont="1" applyFill="1" applyBorder="1" applyAlignment="1" applyProtection="1">
      <alignment horizontal="justify" vertical="top" wrapText="1"/>
    </xf>
    <xf numFmtId="0" fontId="24" fillId="3" borderId="27" xfId="2" applyFont="1" applyFill="1" applyBorder="1" applyAlignment="1" applyProtection="1">
      <alignment horizontal="justify" vertical="top" wrapText="1"/>
    </xf>
    <xf numFmtId="0" fontId="24" fillId="3" borderId="28" xfId="2" applyFont="1" applyFill="1" applyBorder="1" applyAlignment="1" applyProtection="1">
      <alignment horizontal="justify" vertical="top" wrapText="1"/>
    </xf>
    <xf numFmtId="0" fontId="21" fillId="0" borderId="34" xfId="0" applyFont="1" applyBorder="1" applyAlignment="1" applyProtection="1">
      <alignment horizontal="center" vertical="center" wrapText="1"/>
    </xf>
    <xf numFmtId="0" fontId="21" fillId="0" borderId="23" xfId="0" applyFont="1" applyBorder="1" applyAlignment="1" applyProtection="1">
      <alignment horizontal="center" vertical="center" wrapText="1"/>
    </xf>
    <xf numFmtId="0" fontId="21" fillId="0" borderId="24"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10" fontId="23" fillId="0" borderId="11" xfId="0" applyNumberFormat="1" applyFont="1" applyBorder="1" applyAlignment="1" applyProtection="1">
      <alignment vertical="center" textRotation="90" wrapText="1"/>
    </xf>
    <xf numFmtId="0" fontId="21" fillId="0" borderId="8"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4" xfId="0" applyFont="1" applyBorder="1" applyAlignment="1" applyProtection="1">
      <alignment horizontal="center" vertical="center" wrapText="1"/>
    </xf>
    <xf numFmtId="0" fontId="21" fillId="0" borderId="22" xfId="0" applyFont="1" applyBorder="1" applyAlignment="1" applyProtection="1">
      <alignment horizontal="center" vertical="center"/>
    </xf>
    <xf numFmtId="0" fontId="21" fillId="0" borderId="21" xfId="0" applyFont="1" applyBorder="1" applyAlignment="1" applyProtection="1">
      <alignment horizontal="center" vertical="center"/>
    </xf>
    <xf numFmtId="3" fontId="21" fillId="0" borderId="4" xfId="0" applyNumberFormat="1"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9"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21" fillId="0" borderId="20" xfId="0"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3" fontId="21" fillId="0" borderId="5" xfId="0" applyNumberFormat="1" applyFont="1" applyBorder="1" applyAlignment="1" applyProtection="1">
      <alignment horizontal="center" vertical="center" wrapText="1"/>
    </xf>
    <xf numFmtId="3" fontId="21" fillId="0" borderId="4" xfId="0" applyNumberFormat="1" applyFont="1" applyBorder="1" applyAlignment="1" applyProtection="1">
      <alignment horizontal="center" vertical="center" wrapText="1"/>
    </xf>
    <xf numFmtId="3" fontId="21" fillId="2" borderId="5" xfId="0" applyNumberFormat="1"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21" fillId="0" borderId="5" xfId="0" applyFont="1" applyBorder="1" applyAlignment="1" applyProtection="1">
      <alignment horizontal="center" vertical="center" textRotation="90" wrapText="1"/>
    </xf>
    <xf numFmtId="0" fontId="21" fillId="0" borderId="14" xfId="0" applyFont="1" applyBorder="1" applyAlignment="1" applyProtection="1">
      <alignment horizontal="center" vertical="center" textRotation="90" wrapText="1"/>
    </xf>
    <xf numFmtId="0" fontId="21" fillId="0" borderId="15"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3" fontId="21" fillId="0" borderId="16" xfId="0" applyNumberFormat="1" applyFont="1" applyBorder="1" applyAlignment="1" applyProtection="1">
      <alignment horizontal="center" vertical="center" wrapText="1"/>
    </xf>
    <xf numFmtId="3" fontId="21" fillId="0" borderId="19" xfId="0" applyNumberFormat="1" applyFont="1" applyBorder="1" applyAlignment="1" applyProtection="1">
      <alignment horizontal="center" vertical="center" wrapText="1"/>
    </xf>
    <xf numFmtId="3" fontId="21" fillId="2" borderId="16" xfId="0" applyNumberFormat="1" applyFont="1" applyFill="1" applyBorder="1" applyAlignment="1" applyProtection="1">
      <alignment horizontal="center" vertical="center" wrapText="1"/>
    </xf>
    <xf numFmtId="0" fontId="21" fillId="2" borderId="16" xfId="0" applyFont="1" applyFill="1" applyBorder="1" applyAlignment="1" applyProtection="1">
      <alignment horizontal="center" vertical="center" wrapText="1"/>
    </xf>
    <xf numFmtId="0" fontId="21" fillId="0" borderId="5" xfId="0" applyFont="1" applyBorder="1" applyAlignment="1" applyProtection="1">
      <alignment vertical="center" textRotation="90" wrapText="1"/>
    </xf>
    <xf numFmtId="0" fontId="21" fillId="0" borderId="16" xfId="0" applyFont="1" applyBorder="1" applyAlignment="1" applyProtection="1">
      <alignment horizontal="center" vertical="center" textRotation="90" wrapText="1"/>
    </xf>
    <xf numFmtId="0" fontId="21" fillId="0" borderId="36" xfId="0" applyFont="1" applyBorder="1" applyAlignment="1" applyProtection="1">
      <alignment horizontal="center" vertical="center" textRotation="90" wrapText="1"/>
    </xf>
    <xf numFmtId="0" fontId="0" fillId="0" borderId="12" xfId="0" applyBorder="1" applyProtection="1"/>
    <xf numFmtId="0" fontId="0" fillId="0" borderId="12" xfId="0" applyBorder="1" applyAlignment="1" applyProtection="1">
      <alignment wrapText="1"/>
    </xf>
    <xf numFmtId="0" fontId="8" fillId="0" borderId="12" xfId="3" applyFont="1" applyBorder="1" applyAlignment="1" applyProtection="1">
      <alignment wrapText="1"/>
    </xf>
    <xf numFmtId="0" fontId="0" fillId="0" borderId="44" xfId="0" applyBorder="1" applyAlignment="1" applyProtection="1">
      <alignment wrapText="1"/>
    </xf>
    <xf numFmtId="49" fontId="0" fillId="0" borderId="12" xfId="0" applyNumberFormat="1" applyBorder="1" applyProtection="1"/>
    <xf numFmtId="0" fontId="27" fillId="0" borderId="4" xfId="4" applyFont="1" applyBorder="1" applyAlignment="1" applyProtection="1">
      <alignment horizontal="center" vertical="center" wrapText="1"/>
    </xf>
    <xf numFmtId="0" fontId="0" fillId="0" borderId="44" xfId="0" applyBorder="1" applyAlignment="1" applyProtection="1">
      <alignment horizontal="left" vertical="top" wrapText="1"/>
    </xf>
    <xf numFmtId="167" fontId="8" fillId="0" borderId="12" xfId="1" applyNumberFormat="1" applyFont="1" applyBorder="1" applyAlignment="1" applyProtection="1">
      <alignment horizontal="left" wrapText="1"/>
    </xf>
    <xf numFmtId="3" fontId="8" fillId="0" borderId="12" xfId="1" applyNumberFormat="1" applyFont="1" applyBorder="1" applyAlignment="1" applyProtection="1">
      <alignment horizontal="right" wrapText="1"/>
    </xf>
    <xf numFmtId="14" fontId="0" fillId="0" borderId="12" xfId="0" applyNumberFormat="1" applyBorder="1" applyProtection="1"/>
    <xf numFmtId="0" fontId="4" fillId="0" borderId="16" xfId="0" applyFont="1" applyBorder="1" applyAlignment="1" applyProtection="1">
      <alignment vertical="center" textRotation="90" wrapText="1"/>
    </xf>
    <xf numFmtId="10" fontId="0" fillId="0" borderId="12" xfId="0" applyNumberFormat="1" applyBorder="1" applyProtection="1"/>
    <xf numFmtId="167" fontId="0" fillId="0" borderId="0" xfId="0" applyNumberFormat="1" applyProtection="1"/>
    <xf numFmtId="0" fontId="0" fillId="0" borderId="0" xfId="0" applyProtection="1"/>
    <xf numFmtId="10" fontId="0" fillId="2" borderId="12" xfId="0" applyNumberFormat="1" applyFill="1" applyBorder="1" applyProtection="1"/>
    <xf numFmtId="0" fontId="0" fillId="2" borderId="12" xfId="0" applyFill="1" applyBorder="1" applyAlignment="1" applyProtection="1">
      <alignment wrapText="1"/>
    </xf>
    <xf numFmtId="0" fontId="0" fillId="2" borderId="44" xfId="0" applyFill="1" applyBorder="1" applyAlignment="1" applyProtection="1">
      <alignment horizontal="left" vertical="top" wrapText="1"/>
    </xf>
    <xf numFmtId="0" fontId="8" fillId="0" borderId="12" xfId="3" applyFont="1" applyBorder="1" applyAlignment="1" applyProtection="1">
      <alignment horizontal="justify" vertical="top" wrapText="1"/>
    </xf>
    <xf numFmtId="0" fontId="8" fillId="0" borderId="0" xfId="3" applyFont="1" applyAlignment="1" applyProtection="1">
      <alignment wrapText="1"/>
    </xf>
    <xf numFmtId="49" fontId="0" fillId="2" borderId="12" xfId="0" applyNumberFormat="1" applyFill="1" applyBorder="1" applyProtection="1"/>
    <xf numFmtId="170" fontId="0" fillId="0" borderId="0" xfId="0" applyNumberFormat="1" applyProtection="1"/>
    <xf numFmtId="170" fontId="1" fillId="0" borderId="0" xfId="6" applyNumberFormat="1" applyProtection="1"/>
    <xf numFmtId="164" fontId="0" fillId="0" borderId="0" xfId="0" applyNumberFormat="1" applyProtection="1"/>
    <xf numFmtId="170" fontId="1" fillId="0" borderId="45" xfId="6" applyNumberFormat="1" applyBorder="1" applyProtection="1"/>
    <xf numFmtId="49" fontId="0" fillId="0" borderId="0" xfId="0" applyNumberFormat="1" applyProtection="1"/>
    <xf numFmtId="165" fontId="8" fillId="0" borderId="12" xfId="1" applyFont="1" applyBorder="1" applyAlignment="1" applyProtection="1">
      <alignment horizontal="left" wrapText="1"/>
    </xf>
    <xf numFmtId="168" fontId="0" fillId="0" borderId="0" xfId="0" applyNumberFormat="1" applyProtection="1"/>
    <xf numFmtId="0" fontId="2" fillId="0" borderId="4" xfId="0" applyFont="1" applyBorder="1" applyProtection="1"/>
    <xf numFmtId="0" fontId="0" fillId="0" borderId="4" xfId="0" applyBorder="1" applyProtection="1"/>
    <xf numFmtId="0" fontId="3" fillId="0" borderId="4" xfId="0" applyFont="1" applyBorder="1" applyAlignment="1" applyProtection="1">
      <alignment vertical="center"/>
    </xf>
    <xf numFmtId="0" fontId="0" fillId="0" borderId="4" xfId="0" applyBorder="1" applyAlignment="1" applyProtection="1">
      <alignment wrapText="1"/>
    </xf>
    <xf numFmtId="0" fontId="0" fillId="0" borderId="4" xfId="0" applyBorder="1" applyAlignment="1" applyProtection="1">
      <alignment horizontal="justify" vertical="top" wrapText="1"/>
    </xf>
    <xf numFmtId="168" fontId="0" fillId="0" borderId="4" xfId="0" applyNumberFormat="1" applyBorder="1" applyProtection="1"/>
    <xf numFmtId="4" fontId="0" fillId="0" borderId="4" xfId="0" applyNumberFormat="1" applyBorder="1" applyProtection="1"/>
    <xf numFmtId="0" fontId="0" fillId="0" borderId="0" xfId="0" applyAlignment="1" applyProtection="1">
      <alignment wrapText="1"/>
    </xf>
    <xf numFmtId="0" fontId="0" fillId="3" borderId="12" xfId="0" applyFill="1" applyBorder="1" applyProtection="1"/>
    <xf numFmtId="4" fontId="0" fillId="0" borderId="0" xfId="0" applyNumberFormat="1" applyAlignment="1" applyProtection="1">
      <alignment wrapText="1"/>
    </xf>
  </cellXfs>
  <cellStyles count="7">
    <cellStyle name="Hipervínculo" xfId="2" builtinId="8"/>
    <cellStyle name="Millares" xfId="1" builtinId="3"/>
    <cellStyle name="Millares [0]" xfId="6" builtinId="6"/>
    <cellStyle name="Millares 75" xfId="5"/>
    <cellStyle name="Normal" xfId="0" builtinId="0"/>
    <cellStyle name="Normal 2 3" xfId="4"/>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1664</xdr:row>
          <xdr:rowOff>85725</xdr:rowOff>
        </xdr:from>
        <xdr:to>
          <xdr:col>3</xdr:col>
          <xdr:colOff>390525</xdr:colOff>
          <xdr:row>1667</xdr:row>
          <xdr:rowOff>38100</xdr:rowOff>
        </xdr:to>
        <xdr:sp macro="" textlink="">
          <xdr:nvSpPr>
            <xdr:cNvPr id="1028" name="Botó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idy.mosquera\Downloads\CUADRO%20VEEDURIA%20%202018%20(56-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idy.mosquera\Downloads\Formato%20informacio&#236;n%20entidades%202018%20julieta%20(1)%20(4)%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idy.mosquera\Downloads\cuadro%20veeduria%20roc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eidy.mosquera\Downloads\cadro-tatiana%20veedur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idy.mosquera\Downloads\CUADRO%20VEEDURIA%20%20TATIANA%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idy.mosquera\Downloads\cadro-tatiana%20veeduria%203%20%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idy.mosquera\Documents\RESPUESTAS%20OFICIOS%20Y%20MEMORANDOS\Respuesta%20al%20radicado%2020171000000174\ALCALDIA%20LOCAL%20DE%20TUNJUELITO%20-%20MATRIZ%20CONTRARTOS%202017%20cambios%20realizad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8"/>
      <sheetName val="Instructivo"/>
      <sheetName val="Equivalencia BH-BMPT"/>
      <sheetName val="Tipo "/>
    </sheetNames>
    <sheetDataSet>
      <sheetData sheetId="0"/>
      <sheetData sheetId="1"/>
      <sheetData sheetId="2"/>
      <sheetData sheetId="3">
        <row r="2">
          <cell r="B2" t="str">
            <v>OBRA PÚBLICA</v>
          </cell>
        </row>
        <row r="3">
          <cell r="B3" t="str">
            <v>CONSULTORÍA</v>
          </cell>
        </row>
        <row r="4">
          <cell r="B4" t="str">
            <v>INTERVENTORÍA</v>
          </cell>
        </row>
        <row r="5">
          <cell r="B5" t="str">
            <v>CONTRATOS DE PRESTACIÓN DE SERVICIOS</v>
          </cell>
        </row>
        <row r="6">
          <cell r="B6" t="str">
            <v>CONTRATOS DE PRESTACIÓN DE SERVICIOS PROFESIONALES Y DE APOYO A LA GESTIÓN</v>
          </cell>
        </row>
        <row r="7">
          <cell r="B7" t="str">
            <v>COMPRAVENTA DE BIENES MUEBLES</v>
          </cell>
        </row>
        <row r="8">
          <cell r="B8" t="str">
            <v>COMPRAVENTA DE BIENES INMUEBLES</v>
          </cell>
        </row>
        <row r="9">
          <cell r="B9" t="str">
            <v>ARRENDAMIENTO DE BIENES MUEBLES</v>
          </cell>
        </row>
        <row r="10">
          <cell r="B10" t="str">
            <v>ARRENDAMIENTO DE BIENES INMUEBLES</v>
          </cell>
        </row>
        <row r="11">
          <cell r="B11" t="str">
            <v>SEGUROS</v>
          </cell>
        </row>
        <row r="12">
          <cell r="B12" t="str">
            <v>SUMINISTRO</v>
          </cell>
        </row>
        <row r="13">
          <cell r="B13" t="str">
            <v>EMPRESTITOS</v>
          </cell>
        </row>
        <row r="14">
          <cell r="B14" t="str">
            <v>FIDUCIA MERCANTIL O ENCARGO FIDUCIARIO</v>
          </cell>
        </row>
        <row r="15">
          <cell r="B15" t="str">
            <v xml:space="preserve">CONCESIÓN </v>
          </cell>
        </row>
        <row r="16">
          <cell r="B16" t="str">
            <v>CONVENIOS DE COOPERACION</v>
          </cell>
        </row>
        <row r="17">
          <cell r="B17" t="str">
            <v>CONTRATOS INTERADMINISTRATIVOS</v>
          </cell>
        </row>
        <row r="18">
          <cell r="B18" t="str">
            <v xml:space="preserve">CONVENIOS DE APOYO Y/O CONVENIOS DE ASOCIACIÓN </v>
          </cell>
        </row>
        <row r="19">
          <cell r="B19" t="str">
            <v>ASOCIACIONES PÚBLICO PRIVADAS</v>
          </cell>
        </row>
        <row r="20">
          <cell r="B20" t="str">
            <v>OTROS</v>
          </cell>
        </row>
        <row r="21">
          <cell r="B21" t="str">
            <v>OTROS GASTOS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8"/>
      <sheetName val="Instructivo"/>
      <sheetName val="Equivalencia BH-BMPT"/>
      <sheetName val="Tipo "/>
    </sheetNames>
    <sheetDataSet>
      <sheetData sheetId="0"/>
      <sheetData sheetId="1"/>
      <sheetData sheetId="2">
        <row r="2">
          <cell r="D2" t="str">
            <v>Prevención y atención de la maternidad y la paternidad tempranas</v>
          </cell>
        </row>
        <row r="3">
          <cell r="D3" t="str">
            <v>Desarrollo integral desde la gestación hasta la adolescencia</v>
          </cell>
        </row>
        <row r="4">
          <cell r="D4" t="str">
            <v>Igualdad y autonomía para una Bogotá incluyente</v>
          </cell>
        </row>
        <row r="5">
          <cell r="D5" t="str">
            <v>Familias protegidas y adaptadas al cambio climático</v>
          </cell>
        </row>
        <row r="6">
          <cell r="D6" t="str">
            <v>Desarrollo integral para la felicidad y el ejercicio de la ciudadanía</v>
          </cell>
        </row>
        <row r="7">
          <cell r="D7" t="str">
            <v>Calidad educativa para todos</v>
          </cell>
        </row>
        <row r="8">
          <cell r="D8" t="str">
            <v>Inclusión educativa para la equidad</v>
          </cell>
        </row>
        <row r="9">
          <cell r="D9" t="str">
            <v>Acceso con calidad a la educación superior</v>
          </cell>
        </row>
        <row r="10">
          <cell r="D10" t="str">
            <v>Atención integral y eficiente en salud</v>
          </cell>
        </row>
        <row r="11">
          <cell r="D11" t="str">
            <v>Modernización de la infraestructura física y tecnológica en salud</v>
          </cell>
        </row>
        <row r="12">
          <cell r="D12" t="str">
            <v>Mejores oportunidades para el desarrollo a través de la cultura, la recreación y el deporte</v>
          </cell>
        </row>
        <row r="13">
          <cell r="D13" t="str">
            <v>Mujeres protagonistas, activas y empoderadas en el cierre de brechas de género</v>
          </cell>
        </row>
        <row r="14">
          <cell r="D14" t="str">
            <v>Infraestructura para el desarrollo del hábitat</v>
          </cell>
        </row>
        <row r="15">
          <cell r="D15" t="str">
            <v>Intervenciones integrales del hábitat</v>
          </cell>
        </row>
        <row r="16">
          <cell r="D16" t="str">
            <v>Recuperación, incorporación, vida urbana y control de la ilegalidad</v>
          </cell>
        </row>
        <row r="17">
          <cell r="D17" t="str">
            <v>Integración social para una ciudad de oportunidades</v>
          </cell>
        </row>
        <row r="18">
          <cell r="D18" t="str">
            <v>Espacio público, derecho de todos</v>
          </cell>
        </row>
        <row r="19">
          <cell r="D19" t="str">
            <v>Mejor movilidad para todos</v>
          </cell>
        </row>
        <row r="20">
          <cell r="D20" t="str">
            <v>Seguridad y convivencia para todos</v>
          </cell>
        </row>
        <row r="21">
          <cell r="D21" t="str">
            <v>Fortalecimiento del Sistema de Protección Integral a Mujeres Víctimas de Violencia - SOFIA</v>
          </cell>
        </row>
        <row r="22">
          <cell r="D22" t="str">
            <v>Justicia para todos: consolidación del Sistema Distrital de Justicia</v>
          </cell>
        </row>
        <row r="23">
          <cell r="D23" t="str">
            <v>Bogotá vive los derechos humanos</v>
          </cell>
        </row>
        <row r="25">
          <cell r="D25" t="str">
            <v>Equipo por la educación para el reencuentro, la reconciliación y la paz</v>
          </cell>
        </row>
        <row r="26">
          <cell r="D26" t="str">
            <v>Cambio cultural y construcción del tejido social para la vida</v>
          </cell>
        </row>
        <row r="27">
          <cell r="D27" t="str">
            <v>Información relevante e integral para la planeación territorial</v>
          </cell>
        </row>
        <row r="28">
          <cell r="D28" t="str">
            <v>Proyectos urbanos integrales con visión de ciudad</v>
          </cell>
        </row>
        <row r="29">
          <cell r="D29" t="str">
            <v>Suelo para reducir el déficit habitacional de suelo urbanizable, vivienda y soportes urbanos</v>
          </cell>
        </row>
        <row r="30">
          <cell r="D30" t="str">
            <v>Articulación regional y planeación integral del transporte</v>
          </cell>
        </row>
        <row r="31">
          <cell r="D31" t="str">
            <v>Financiación para el Desarrollo Territorial</v>
          </cell>
        </row>
        <row r="32">
          <cell r="D32" t="str">
            <v>Fundamentar el desarrollo económico en la generación y uso del conocimiento para mejorar la competitividad de la Ciudad Región</v>
          </cell>
        </row>
        <row r="33">
          <cell r="D33" t="str">
            <v>Generar alternativas de ingreso y empleo de mejor calidad</v>
          </cell>
        </row>
        <row r="34">
          <cell r="D34" t="str">
            <v>Elevar la eficiencia de los mercados de la ciudad</v>
          </cell>
        </row>
        <row r="35">
          <cell r="D35" t="str">
            <v>Mejorar y fortalecer el recaudo tributario de la ciudad e impulsar el uso de mecanismos de vinculación de capital privado</v>
          </cell>
        </row>
        <row r="36">
          <cell r="D36" t="str">
            <v>Bogotá, ciudad inteligente</v>
          </cell>
        </row>
        <row r="37">
          <cell r="D37" t="str">
            <v>Bogotá, una ciudad digital</v>
          </cell>
        </row>
        <row r="38">
          <cell r="D38" t="str">
            <v>Consolidar el turismo como factor de desarrollo, confianza y felicidad para Bogotá Región</v>
          </cell>
        </row>
        <row r="40">
          <cell r="D40" t="str">
            <v>Ambiente sano para la equidad y disfrute del ciudadano</v>
          </cell>
        </row>
        <row r="41">
          <cell r="D41" t="str">
            <v>Gestión de la huella ambiental urbana</v>
          </cell>
        </row>
        <row r="42">
          <cell r="D42" t="str">
            <v>Desarrollo rural sostenible</v>
          </cell>
        </row>
        <row r="43">
          <cell r="D43" t="str">
            <v>Transparencia, gestión pública y servicio a la ciudadanía</v>
          </cell>
        </row>
        <row r="44">
          <cell r="D44" t="str">
            <v>Modernización institucional</v>
          </cell>
        </row>
        <row r="45">
          <cell r="D45" t="str">
            <v>Gobierno y ciudadanía digital</v>
          </cell>
        </row>
        <row r="46">
          <cell r="D46" t="str">
            <v>Gobernanza e influencia local, regional e internacional</v>
          </cell>
        </row>
      </sheetData>
      <sheetData sheetId="3">
        <row r="2">
          <cell r="B2" t="str">
            <v>OBRA PÚBLICA</v>
          </cell>
        </row>
        <row r="3">
          <cell r="B3" t="str">
            <v>CONSULTORÍA</v>
          </cell>
        </row>
        <row r="4">
          <cell r="B4" t="str">
            <v>INTERVENTORÍA</v>
          </cell>
        </row>
        <row r="5">
          <cell r="B5" t="str">
            <v>CONTRATOS DE PRESTACIÓN DE SERVICIOS</v>
          </cell>
        </row>
        <row r="6">
          <cell r="B6" t="str">
            <v>CONTRATOS DE PRESTACIÓN DE SERVICIOS PROFESIONALES Y DE APOYO A LA GESTIÓN</v>
          </cell>
        </row>
        <row r="7">
          <cell r="B7" t="str">
            <v>COMPRAVENTA DE BIENES MUEBLES</v>
          </cell>
        </row>
        <row r="8">
          <cell r="B8" t="str">
            <v>COMPRAVENTA DE BIENES INMUEBLES</v>
          </cell>
        </row>
        <row r="9">
          <cell r="B9" t="str">
            <v>ARRENDAMIENTO DE BIENES MUEBLES</v>
          </cell>
        </row>
        <row r="10">
          <cell r="B10" t="str">
            <v>ARRENDAMIENTO DE BIENES INMUEBLES</v>
          </cell>
        </row>
        <row r="11">
          <cell r="B11" t="str">
            <v>SEGUROS</v>
          </cell>
        </row>
        <row r="12">
          <cell r="B12" t="str">
            <v>SUMINISTRO</v>
          </cell>
        </row>
        <row r="13">
          <cell r="B13" t="str">
            <v>EMPRESTITOS</v>
          </cell>
        </row>
        <row r="14">
          <cell r="B14" t="str">
            <v>FIDUCIA MERCANTIL O ENCARGO FIDUCIARIO</v>
          </cell>
        </row>
        <row r="15">
          <cell r="B15" t="str">
            <v xml:space="preserve">CONCESIÓN </v>
          </cell>
        </row>
        <row r="16">
          <cell r="B16" t="str">
            <v>CONVENIOS DE COOPERACION</v>
          </cell>
        </row>
        <row r="17">
          <cell r="B17" t="str">
            <v>CONTRATOS INTERADMINISTRATIVOS</v>
          </cell>
        </row>
        <row r="18">
          <cell r="B18" t="str">
            <v xml:space="preserve">CONVENIOS DE APOYO Y/O CONVENIOS DE ASOCIACIÓN </v>
          </cell>
        </row>
        <row r="19">
          <cell r="B19" t="str">
            <v>ASOCIACIONES PÚBLICO PRIVADAS</v>
          </cell>
        </row>
        <row r="20">
          <cell r="B20" t="str">
            <v>OTROS</v>
          </cell>
        </row>
        <row r="21">
          <cell r="B21" t="str">
            <v>OTROS GASTOS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8"/>
      <sheetName val="Instructivo"/>
      <sheetName val="Equivalencia BH-BMPT"/>
      <sheetName val="Tipo "/>
    </sheetNames>
    <sheetDataSet>
      <sheetData sheetId="0"/>
      <sheetData sheetId="1"/>
      <sheetData sheetId="2">
        <row r="2">
          <cell r="D2" t="str">
            <v>Prevención y atención de la maternidad y la paternidad tempranas</v>
          </cell>
        </row>
        <row r="3">
          <cell r="D3" t="str">
            <v>Desarrollo integral desde la gestación hasta la adolescencia</v>
          </cell>
        </row>
        <row r="4">
          <cell r="D4" t="str">
            <v>Igualdad y autonomía para una Bogotá incluyente</v>
          </cell>
        </row>
        <row r="5">
          <cell r="D5" t="str">
            <v>Familias protegidas y adaptadas al cambio climático</v>
          </cell>
        </row>
        <row r="6">
          <cell r="D6" t="str">
            <v>Desarrollo integral para la felicidad y el ejercicio de la ciudadanía</v>
          </cell>
        </row>
        <row r="7">
          <cell r="D7" t="str">
            <v>Calidad educativa para todos</v>
          </cell>
        </row>
        <row r="8">
          <cell r="D8" t="str">
            <v>Inclusión educativa para la equidad</v>
          </cell>
        </row>
        <row r="9">
          <cell r="D9" t="str">
            <v>Acceso con calidad a la educación superior</v>
          </cell>
        </row>
        <row r="10">
          <cell r="D10" t="str">
            <v>Atención integral y eficiente en salud</v>
          </cell>
        </row>
        <row r="11">
          <cell r="D11" t="str">
            <v>Modernización de la infraestructura física y tecnológica en salud</v>
          </cell>
        </row>
        <row r="12">
          <cell r="D12" t="str">
            <v>Mejores oportunidades para el desarrollo a través de la cultura, la recreación y el deporte</v>
          </cell>
        </row>
        <row r="13">
          <cell r="D13" t="str">
            <v>Mujeres protagonistas, activas y empoderadas en el cierre de brechas de género</v>
          </cell>
        </row>
        <row r="14">
          <cell r="D14" t="str">
            <v>Infraestructura para el desarrollo del hábitat</v>
          </cell>
        </row>
        <row r="15">
          <cell r="D15" t="str">
            <v>Intervenciones integrales del hábitat</v>
          </cell>
        </row>
        <row r="16">
          <cell r="D16" t="str">
            <v>Recuperación, incorporación, vida urbana y control de la ilegalidad</v>
          </cell>
        </row>
        <row r="17">
          <cell r="D17" t="str">
            <v>Integración social para una ciudad de oportunidades</v>
          </cell>
        </row>
        <row r="18">
          <cell r="D18" t="str">
            <v>Espacio público, derecho de todos</v>
          </cell>
        </row>
        <row r="19">
          <cell r="D19" t="str">
            <v>Mejor movilidad para todos</v>
          </cell>
        </row>
        <row r="20">
          <cell r="D20" t="str">
            <v>Seguridad y convivencia para todos</v>
          </cell>
        </row>
        <row r="21">
          <cell r="D21" t="str">
            <v>Fortalecimiento del Sistema de Protección Integral a Mujeres Víctimas de Violencia - SOFIA</v>
          </cell>
        </row>
        <row r="22">
          <cell r="D22" t="str">
            <v>Justicia para todos: consolidación del Sistema Distrital de Justicia</v>
          </cell>
        </row>
        <row r="23">
          <cell r="D23" t="str">
            <v>Bogotá vive los derechos humanos</v>
          </cell>
        </row>
        <row r="25">
          <cell r="D25" t="str">
            <v>Equipo por la educación para el reencuentro, la reconciliación y la paz</v>
          </cell>
        </row>
        <row r="26">
          <cell r="D26" t="str">
            <v>Cambio cultural y construcción del tejido social para la vida</v>
          </cell>
        </row>
        <row r="27">
          <cell r="D27" t="str">
            <v>Información relevante e integral para la planeación territorial</v>
          </cell>
        </row>
        <row r="28">
          <cell r="D28" t="str">
            <v>Proyectos urbanos integrales con visión de ciudad</v>
          </cell>
        </row>
        <row r="29">
          <cell r="D29" t="str">
            <v>Suelo para reducir el déficit habitacional de suelo urbanizable, vivienda y soportes urbanos</v>
          </cell>
        </row>
        <row r="30">
          <cell r="D30" t="str">
            <v>Articulación regional y planeación integral del transporte</v>
          </cell>
        </row>
        <row r="31">
          <cell r="D31" t="str">
            <v>Financiación para el Desarrollo Territorial</v>
          </cell>
        </row>
        <row r="32">
          <cell r="D32" t="str">
            <v>Fundamentar el desarrollo económico en la generación y uso del conocimiento para mejorar la competitividad de la Ciudad Región</v>
          </cell>
        </row>
        <row r="33">
          <cell r="D33" t="str">
            <v>Generar alternativas de ingreso y empleo de mejor calidad</v>
          </cell>
        </row>
        <row r="34">
          <cell r="D34" t="str">
            <v>Elevar la eficiencia de los mercados de la ciudad</v>
          </cell>
        </row>
        <row r="35">
          <cell r="D35" t="str">
            <v>Mejorar y fortalecer el recaudo tributario de la ciudad e impulsar el uso de mecanismos de vinculación de capital privado</v>
          </cell>
        </row>
        <row r="36">
          <cell r="D36" t="str">
            <v>Bogotá, ciudad inteligente</v>
          </cell>
        </row>
        <row r="37">
          <cell r="D37" t="str">
            <v>Bogotá, una ciudad digital</v>
          </cell>
        </row>
        <row r="38">
          <cell r="D38" t="str">
            <v>Consolidar el turismo como factor de desarrollo, confianza y felicidad para Bogotá Región</v>
          </cell>
        </row>
        <row r="40">
          <cell r="D40" t="str">
            <v>Ambiente sano para la equidad y disfrute del ciudadano</v>
          </cell>
        </row>
        <row r="41">
          <cell r="D41" t="str">
            <v>Gestión de la huella ambiental urbana</v>
          </cell>
        </row>
        <row r="42">
          <cell r="D42" t="str">
            <v>Desarrollo rural sostenible</v>
          </cell>
        </row>
        <row r="43">
          <cell r="D43" t="str">
            <v>Transparencia, gestión pública y servicio a la ciudadanía</v>
          </cell>
        </row>
        <row r="44">
          <cell r="D44" t="str">
            <v>Modernización institucional</v>
          </cell>
        </row>
        <row r="45">
          <cell r="D45" t="str">
            <v>Gobierno y ciudadanía digital</v>
          </cell>
        </row>
        <row r="46">
          <cell r="D46" t="str">
            <v>Gobernanza e influencia local, regional e internacional</v>
          </cell>
        </row>
      </sheetData>
      <sheetData sheetId="3">
        <row r="2">
          <cell r="B2" t="str">
            <v>OBRA PÚBLICA</v>
          </cell>
        </row>
        <row r="3">
          <cell r="B3" t="str">
            <v>CONSULTORÍA</v>
          </cell>
        </row>
        <row r="4">
          <cell r="B4" t="str">
            <v>INTERVENTORÍA</v>
          </cell>
        </row>
        <row r="5">
          <cell r="B5" t="str">
            <v>CONTRATOS DE PRESTACIÓN DE SERVICIOS</v>
          </cell>
        </row>
        <row r="6">
          <cell r="B6" t="str">
            <v>CONTRATOS DE PRESTACIÓN DE SERVICIOS PROFESIONALES Y DE APOYO A LA GESTIÓN</v>
          </cell>
        </row>
        <row r="7">
          <cell r="B7" t="str">
            <v>COMPRAVENTA DE BIENES MUEBLES</v>
          </cell>
        </row>
        <row r="8">
          <cell r="B8" t="str">
            <v>COMPRAVENTA DE BIENES INMUEBLES</v>
          </cell>
        </row>
        <row r="9">
          <cell r="B9" t="str">
            <v>ARRENDAMIENTO DE BIENES MUEBLES</v>
          </cell>
        </row>
        <row r="10">
          <cell r="B10" t="str">
            <v>ARRENDAMIENTO DE BIENES INMUEBLES</v>
          </cell>
        </row>
        <row r="11">
          <cell r="B11" t="str">
            <v>SEGUROS</v>
          </cell>
        </row>
        <row r="12">
          <cell r="B12" t="str">
            <v>SUMINISTRO</v>
          </cell>
        </row>
        <row r="13">
          <cell r="B13" t="str">
            <v>EMPRESTITOS</v>
          </cell>
        </row>
        <row r="14">
          <cell r="B14" t="str">
            <v>FIDUCIA MERCANTIL O ENCARGO FIDUCIARIO</v>
          </cell>
        </row>
        <row r="15">
          <cell r="B15" t="str">
            <v xml:space="preserve">CONCESIÓN </v>
          </cell>
        </row>
        <row r="16">
          <cell r="B16" t="str">
            <v>CONVENIOS DE COOPERACION</v>
          </cell>
        </row>
        <row r="17">
          <cell r="B17" t="str">
            <v>CONTRATOS INTERADMINISTRATIVOS</v>
          </cell>
        </row>
        <row r="18">
          <cell r="B18" t="str">
            <v xml:space="preserve">CONVENIOS DE APOYO Y/O CONVENIOS DE ASOCIACIÓN </v>
          </cell>
        </row>
        <row r="19">
          <cell r="B19" t="str">
            <v>ASOCIACIONES PÚBLICO PRIVADAS</v>
          </cell>
        </row>
        <row r="20">
          <cell r="B20" t="str">
            <v>OTROS</v>
          </cell>
        </row>
        <row r="21">
          <cell r="B21" t="str">
            <v>OTROS GASTOS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8"/>
      <sheetName val="Instructivo"/>
      <sheetName val="Equivalencia BH-BMPT"/>
      <sheetName val="Tipo "/>
    </sheetNames>
    <sheetDataSet>
      <sheetData sheetId="0"/>
      <sheetData sheetId="1"/>
      <sheetData sheetId="2">
        <row r="2">
          <cell r="D2" t="str">
            <v>Prevención y atención de la maternidad y la paternidad tempranas</v>
          </cell>
        </row>
        <row r="3">
          <cell r="D3" t="str">
            <v>Desarrollo integral desde la gestación hasta la adolescencia</v>
          </cell>
        </row>
        <row r="4">
          <cell r="D4" t="str">
            <v>Igualdad y autonomía para una Bogotá incluyente</v>
          </cell>
        </row>
        <row r="5">
          <cell r="D5" t="str">
            <v>Familias protegidas y adaptadas al cambio climático</v>
          </cell>
        </row>
        <row r="6">
          <cell r="D6" t="str">
            <v>Desarrollo integral para la felicidad y el ejercicio de la ciudadanía</v>
          </cell>
        </row>
        <row r="7">
          <cell r="D7" t="str">
            <v>Calidad educativa para todos</v>
          </cell>
        </row>
        <row r="8">
          <cell r="D8" t="str">
            <v>Inclusión educativa para la equidad</v>
          </cell>
        </row>
        <row r="9">
          <cell r="D9" t="str">
            <v>Acceso con calidad a la educación superior</v>
          </cell>
        </row>
        <row r="10">
          <cell r="D10" t="str">
            <v>Atención integral y eficiente en salud</v>
          </cell>
        </row>
        <row r="11">
          <cell r="D11" t="str">
            <v>Modernización de la infraestructura física y tecnológica en salud</v>
          </cell>
        </row>
        <row r="12">
          <cell r="D12" t="str">
            <v>Mejores oportunidades para el desarrollo a través de la cultura, la recreación y el deporte</v>
          </cell>
        </row>
        <row r="13">
          <cell r="D13" t="str">
            <v>Mujeres protagonistas, activas y empoderadas en el cierre de brechas de género</v>
          </cell>
        </row>
        <row r="14">
          <cell r="D14" t="str">
            <v>Infraestructura para el desarrollo del hábitat</v>
          </cell>
        </row>
        <row r="15">
          <cell r="D15" t="str">
            <v>Intervenciones integrales del hábitat</v>
          </cell>
        </row>
        <row r="16">
          <cell r="D16" t="str">
            <v>Recuperación, incorporación, vida urbana y control de la ilegalidad</v>
          </cell>
        </row>
        <row r="17">
          <cell r="D17" t="str">
            <v>Integración social para una ciudad de oportunidades</v>
          </cell>
        </row>
        <row r="18">
          <cell r="D18" t="str">
            <v>Espacio público, derecho de todos</v>
          </cell>
        </row>
        <row r="19">
          <cell r="D19" t="str">
            <v>Mejor movilidad para todos</v>
          </cell>
        </row>
        <row r="20">
          <cell r="D20" t="str">
            <v>Seguridad y convivencia para todos</v>
          </cell>
        </row>
        <row r="21">
          <cell r="D21" t="str">
            <v>Fortalecimiento del Sistema de Protección Integral a Mujeres Víctimas de Violencia - SOFIA</v>
          </cell>
        </row>
        <row r="22">
          <cell r="D22" t="str">
            <v>Justicia para todos: consolidación del Sistema Distrital de Justicia</v>
          </cell>
        </row>
        <row r="23">
          <cell r="D23" t="str">
            <v>Bogotá vive los derechos humanos</v>
          </cell>
        </row>
        <row r="25">
          <cell r="D25" t="str">
            <v>Equipo por la educación para el reencuentro, la reconciliación y la paz</v>
          </cell>
        </row>
        <row r="26">
          <cell r="D26" t="str">
            <v>Cambio cultural y construcción del tejido social para la vida</v>
          </cell>
        </row>
        <row r="27">
          <cell r="D27" t="str">
            <v>Información relevante e integral para la planeación territorial</v>
          </cell>
        </row>
        <row r="28">
          <cell r="D28" t="str">
            <v>Proyectos urbanos integrales con visión de ciudad</v>
          </cell>
        </row>
        <row r="29">
          <cell r="D29" t="str">
            <v>Suelo para reducir el déficit habitacional de suelo urbanizable, vivienda y soportes urbanos</v>
          </cell>
        </row>
        <row r="30">
          <cell r="D30" t="str">
            <v>Articulación regional y planeación integral del transporte</v>
          </cell>
        </row>
        <row r="31">
          <cell r="D31" t="str">
            <v>Financiación para el Desarrollo Territorial</v>
          </cell>
        </row>
        <row r="32">
          <cell r="D32" t="str">
            <v>Fundamentar el desarrollo económico en la generación y uso del conocimiento para mejorar la competitividad de la Ciudad Región</v>
          </cell>
        </row>
        <row r="33">
          <cell r="D33" t="str">
            <v>Generar alternativas de ingreso y empleo de mejor calidad</v>
          </cell>
        </row>
        <row r="34">
          <cell r="D34" t="str">
            <v>Elevar la eficiencia de los mercados de la ciudad</v>
          </cell>
        </row>
        <row r="35">
          <cell r="D35" t="str">
            <v>Mejorar y fortalecer el recaudo tributario de la ciudad e impulsar el uso de mecanismos de vinculación de capital privado</v>
          </cell>
        </row>
        <row r="36">
          <cell r="D36" t="str">
            <v>Bogotá, ciudad inteligente</v>
          </cell>
        </row>
        <row r="37">
          <cell r="D37" t="str">
            <v>Bogotá, una ciudad digital</v>
          </cell>
        </row>
        <row r="38">
          <cell r="D38" t="str">
            <v>Consolidar el turismo como factor de desarrollo, confianza y felicidad para Bogotá Región</v>
          </cell>
        </row>
        <row r="40">
          <cell r="D40" t="str">
            <v>Ambiente sano para la equidad y disfrute del ciudadano</v>
          </cell>
        </row>
        <row r="41">
          <cell r="D41" t="str">
            <v>Gestión de la huella ambiental urbana</v>
          </cell>
        </row>
        <row r="42">
          <cell r="D42" t="str">
            <v>Desarrollo rural sostenible</v>
          </cell>
        </row>
        <row r="43">
          <cell r="D43" t="str">
            <v>Transparencia, gestión pública y servicio a la ciudadanía</v>
          </cell>
        </row>
        <row r="44">
          <cell r="D44" t="str">
            <v>Modernización institucional</v>
          </cell>
        </row>
        <row r="45">
          <cell r="D45" t="str">
            <v>Gobierno y ciudadanía digital</v>
          </cell>
        </row>
        <row r="46">
          <cell r="D46" t="str">
            <v>Gobernanza e influencia local, regional e internacional</v>
          </cell>
        </row>
      </sheetData>
      <sheetData sheetId="3">
        <row r="2">
          <cell r="B2" t="str">
            <v>OBRA PÚBLICA</v>
          </cell>
        </row>
        <row r="3">
          <cell r="B3" t="str">
            <v>CONSULTORÍA</v>
          </cell>
        </row>
        <row r="4">
          <cell r="B4" t="str">
            <v>INTERVENTORÍA</v>
          </cell>
        </row>
        <row r="5">
          <cell r="B5" t="str">
            <v>CONTRATOS DE PRESTACIÓN DE SERVICIOS</v>
          </cell>
        </row>
        <row r="6">
          <cell r="B6" t="str">
            <v>CONTRATOS DE PRESTACIÓN DE SERVICIOS PROFESIONALES Y DE APOYO A LA GESTIÓN</v>
          </cell>
        </row>
        <row r="7">
          <cell r="B7" t="str">
            <v>COMPRAVENTA DE BIENES MUEBLES</v>
          </cell>
        </row>
        <row r="8">
          <cell r="B8" t="str">
            <v>COMPRAVENTA DE BIENES INMUEBLES</v>
          </cell>
        </row>
        <row r="9">
          <cell r="B9" t="str">
            <v>ARRENDAMIENTO DE BIENES MUEBLES</v>
          </cell>
        </row>
        <row r="10">
          <cell r="B10" t="str">
            <v>ARRENDAMIENTO DE BIENES INMUEBLES</v>
          </cell>
        </row>
        <row r="11">
          <cell r="B11" t="str">
            <v>SEGUROS</v>
          </cell>
        </row>
        <row r="12">
          <cell r="B12" t="str">
            <v>SUMINISTRO</v>
          </cell>
        </row>
        <row r="13">
          <cell r="B13" t="str">
            <v>EMPRESTITOS</v>
          </cell>
        </row>
        <row r="14">
          <cell r="B14" t="str">
            <v>FIDUCIA MERCANTIL O ENCARGO FIDUCIARIO</v>
          </cell>
        </row>
        <row r="15">
          <cell r="B15" t="str">
            <v xml:space="preserve">CONCESIÓN </v>
          </cell>
        </row>
        <row r="16">
          <cell r="B16" t="str">
            <v>CONVENIOS DE COOPERACION</v>
          </cell>
        </row>
        <row r="17">
          <cell r="B17" t="str">
            <v>CONTRATOS INTERADMINISTRATIVOS</v>
          </cell>
        </row>
        <row r="18">
          <cell r="B18" t="str">
            <v xml:space="preserve">CONVENIOS DE APOYO Y/O CONVENIOS DE ASOCIACIÓN </v>
          </cell>
        </row>
        <row r="19">
          <cell r="B19" t="str">
            <v>ASOCIACIONES PÚBLICO PRIVADAS</v>
          </cell>
        </row>
        <row r="20">
          <cell r="B20" t="str">
            <v>OTROS</v>
          </cell>
        </row>
        <row r="21">
          <cell r="B21" t="str">
            <v>OTROS GASTOS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8"/>
      <sheetName val="Instructivo"/>
      <sheetName val="Equivalencia BH-BMPT"/>
      <sheetName val="Tipo "/>
    </sheetNames>
    <sheetDataSet>
      <sheetData sheetId="0"/>
      <sheetData sheetId="1"/>
      <sheetData sheetId="2">
        <row r="2">
          <cell r="D2" t="str">
            <v>Prevención y atención de la maternidad y la paternidad tempranas</v>
          </cell>
        </row>
        <row r="3">
          <cell r="D3" t="str">
            <v>Desarrollo integral desde la gestación hasta la adolescencia</v>
          </cell>
        </row>
        <row r="4">
          <cell r="D4" t="str">
            <v>Igualdad y autonomía para una Bogotá incluyente</v>
          </cell>
        </row>
        <row r="5">
          <cell r="D5" t="str">
            <v>Familias protegidas y adaptadas al cambio climático</v>
          </cell>
        </row>
        <row r="6">
          <cell r="D6" t="str">
            <v>Desarrollo integral para la felicidad y el ejercicio de la ciudadanía</v>
          </cell>
        </row>
        <row r="7">
          <cell r="D7" t="str">
            <v>Calidad educativa para todos</v>
          </cell>
        </row>
        <row r="8">
          <cell r="D8" t="str">
            <v>Inclusión educativa para la equidad</v>
          </cell>
        </row>
        <row r="9">
          <cell r="D9" t="str">
            <v>Acceso con calidad a la educación superior</v>
          </cell>
        </row>
        <row r="10">
          <cell r="D10" t="str">
            <v>Atención integral y eficiente en salud</v>
          </cell>
        </row>
        <row r="11">
          <cell r="D11" t="str">
            <v>Modernización de la infraestructura física y tecnológica en salud</v>
          </cell>
        </row>
        <row r="12">
          <cell r="D12" t="str">
            <v>Mejores oportunidades para el desarrollo a través de la cultura, la recreación y el deporte</v>
          </cell>
        </row>
        <row r="13">
          <cell r="D13" t="str">
            <v>Mujeres protagonistas, activas y empoderadas en el cierre de brechas de género</v>
          </cell>
        </row>
        <row r="14">
          <cell r="D14" t="str">
            <v>Infraestructura para el desarrollo del hábitat</v>
          </cell>
        </row>
        <row r="15">
          <cell r="D15" t="str">
            <v>Intervenciones integrales del hábitat</v>
          </cell>
        </row>
        <row r="16">
          <cell r="D16" t="str">
            <v>Recuperación, incorporación, vida urbana y control de la ilegalidad</v>
          </cell>
        </row>
        <row r="17">
          <cell r="D17" t="str">
            <v>Integración social para una ciudad de oportunidades</v>
          </cell>
        </row>
        <row r="18">
          <cell r="D18" t="str">
            <v>Espacio público, derecho de todos</v>
          </cell>
        </row>
        <row r="19">
          <cell r="D19" t="str">
            <v>Mejor movilidad para todos</v>
          </cell>
        </row>
        <row r="20">
          <cell r="D20" t="str">
            <v>Seguridad y convivencia para todos</v>
          </cell>
        </row>
        <row r="21">
          <cell r="D21" t="str">
            <v>Fortalecimiento del Sistema de Protección Integral a Mujeres Víctimas de Violencia - SOFIA</v>
          </cell>
        </row>
        <row r="22">
          <cell r="D22" t="str">
            <v>Justicia para todos: consolidación del Sistema Distrital de Justicia</v>
          </cell>
        </row>
        <row r="23">
          <cell r="D23" t="str">
            <v>Bogotá vive los derechos humanos</v>
          </cell>
        </row>
        <row r="25">
          <cell r="D25" t="str">
            <v>Equipo por la educación para el reencuentro, la reconciliación y la paz</v>
          </cell>
        </row>
        <row r="26">
          <cell r="D26" t="str">
            <v>Cambio cultural y construcción del tejido social para la vida</v>
          </cell>
        </row>
        <row r="27">
          <cell r="D27" t="str">
            <v>Información relevante e integral para la planeación territorial</v>
          </cell>
        </row>
        <row r="28">
          <cell r="D28" t="str">
            <v>Proyectos urbanos integrales con visión de ciudad</v>
          </cell>
        </row>
        <row r="29">
          <cell r="D29" t="str">
            <v>Suelo para reducir el déficit habitacional de suelo urbanizable, vivienda y soportes urbanos</v>
          </cell>
        </row>
        <row r="30">
          <cell r="D30" t="str">
            <v>Articulación regional y planeación integral del transporte</v>
          </cell>
        </row>
        <row r="31">
          <cell r="D31" t="str">
            <v>Financiación para el Desarrollo Territorial</v>
          </cell>
        </row>
        <row r="32">
          <cell r="D32" t="str">
            <v>Fundamentar el desarrollo económico en la generación y uso del conocimiento para mejorar la competitividad de la Ciudad Región</v>
          </cell>
        </row>
        <row r="33">
          <cell r="D33" t="str">
            <v>Generar alternativas de ingreso y empleo de mejor calidad</v>
          </cell>
        </row>
        <row r="34">
          <cell r="D34" t="str">
            <v>Elevar la eficiencia de los mercados de la ciudad</v>
          </cell>
        </row>
        <row r="35">
          <cell r="D35" t="str">
            <v>Mejorar y fortalecer el recaudo tributario de la ciudad e impulsar el uso de mecanismos de vinculación de capital privado</v>
          </cell>
        </row>
        <row r="36">
          <cell r="D36" t="str">
            <v>Bogotá, ciudad inteligente</v>
          </cell>
        </row>
        <row r="37">
          <cell r="D37" t="str">
            <v>Bogotá, una ciudad digital</v>
          </cell>
        </row>
        <row r="38">
          <cell r="D38" t="str">
            <v>Consolidar el turismo como factor de desarrollo, confianza y felicidad para Bogotá Región</v>
          </cell>
        </row>
        <row r="40">
          <cell r="D40" t="str">
            <v>Ambiente sano para la equidad y disfrute del ciudadano</v>
          </cell>
        </row>
        <row r="41">
          <cell r="D41" t="str">
            <v>Gestión de la huella ambiental urbana</v>
          </cell>
        </row>
        <row r="42">
          <cell r="D42" t="str">
            <v>Desarrollo rural sostenible</v>
          </cell>
        </row>
        <row r="43">
          <cell r="D43" t="str">
            <v>Transparencia, gestión pública y servicio a la ciudadanía</v>
          </cell>
        </row>
        <row r="44">
          <cell r="D44" t="str">
            <v>Modernización institucional</v>
          </cell>
        </row>
        <row r="45">
          <cell r="D45" t="str">
            <v>Gobierno y ciudadanía digital</v>
          </cell>
        </row>
        <row r="46">
          <cell r="D46" t="str">
            <v>Gobernanza e influencia local, regional e internacional</v>
          </cell>
        </row>
      </sheetData>
      <sheetData sheetId="3">
        <row r="2">
          <cell r="B2" t="str">
            <v>OBRA PÚBLICA</v>
          </cell>
        </row>
        <row r="3">
          <cell r="B3" t="str">
            <v>CONSULTORÍA</v>
          </cell>
        </row>
        <row r="4">
          <cell r="B4" t="str">
            <v>INTERVENTORÍA</v>
          </cell>
        </row>
        <row r="5">
          <cell r="B5" t="str">
            <v>CONTRATOS DE PRESTACIÓN DE SERVICIOS</v>
          </cell>
        </row>
        <row r="6">
          <cell r="B6" t="str">
            <v>CONTRATOS DE PRESTACIÓN DE SERVICIOS PROFESIONALES Y DE APOYO A LA GESTIÓN</v>
          </cell>
        </row>
        <row r="7">
          <cell r="B7" t="str">
            <v>COMPRAVENTA DE BIENES MUEBLES</v>
          </cell>
        </row>
        <row r="8">
          <cell r="B8" t="str">
            <v>COMPRAVENTA DE BIENES INMUEBLES</v>
          </cell>
        </row>
        <row r="9">
          <cell r="B9" t="str">
            <v>ARRENDAMIENTO DE BIENES MUEBLES</v>
          </cell>
        </row>
        <row r="10">
          <cell r="B10" t="str">
            <v>ARRENDAMIENTO DE BIENES INMUEBLES</v>
          </cell>
        </row>
        <row r="11">
          <cell r="B11" t="str">
            <v>SEGUROS</v>
          </cell>
        </row>
        <row r="12">
          <cell r="B12" t="str">
            <v>SUMINISTRO</v>
          </cell>
        </row>
        <row r="13">
          <cell r="B13" t="str">
            <v>EMPRESTITOS</v>
          </cell>
        </row>
        <row r="14">
          <cell r="B14" t="str">
            <v>FIDUCIA MERCANTIL O ENCARGO FIDUCIARIO</v>
          </cell>
        </row>
        <row r="15">
          <cell r="B15" t="str">
            <v xml:space="preserve">CONCESIÓN </v>
          </cell>
        </row>
        <row r="16">
          <cell r="B16" t="str">
            <v>CONVENIOS DE COOPERACION</v>
          </cell>
        </row>
        <row r="17">
          <cell r="B17" t="str">
            <v>CONTRATOS INTERADMINISTRATIVOS</v>
          </cell>
        </row>
        <row r="18">
          <cell r="B18" t="str">
            <v xml:space="preserve">CONVENIOS DE APOYO Y/O CONVENIOS DE ASOCIACIÓN </v>
          </cell>
        </row>
        <row r="19">
          <cell r="B19" t="str">
            <v>ASOCIACIONES PÚBLICO PRIVADAS</v>
          </cell>
        </row>
        <row r="20">
          <cell r="B20" t="str">
            <v>OTROS</v>
          </cell>
        </row>
        <row r="21">
          <cell r="B21" t="str">
            <v>OTROS GASTOS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8"/>
      <sheetName val="Instructivo"/>
      <sheetName val="Equivalencia BH-BMPT"/>
      <sheetName val="Tipo "/>
    </sheetNames>
    <sheetDataSet>
      <sheetData sheetId="0"/>
      <sheetData sheetId="1"/>
      <sheetData sheetId="2"/>
      <sheetData sheetId="3">
        <row r="2">
          <cell r="B2" t="str">
            <v>OBRA PÚBLICA</v>
          </cell>
        </row>
        <row r="3">
          <cell r="B3" t="str">
            <v>CONSULTORÍA</v>
          </cell>
        </row>
        <row r="4">
          <cell r="B4" t="str">
            <v>INTERVENTORÍA</v>
          </cell>
        </row>
        <row r="5">
          <cell r="B5" t="str">
            <v>CONTRATOS DE PRESTACIÓN DE SERVICIOS</v>
          </cell>
        </row>
        <row r="6">
          <cell r="B6" t="str">
            <v>CONTRATOS DE PRESTACIÓN DE SERVICIOS PROFESIONALES Y DE APOYO A LA GESTIÓN</v>
          </cell>
        </row>
        <row r="7">
          <cell r="B7" t="str">
            <v>COMPRAVENTA DE BIENES MUEBLES</v>
          </cell>
        </row>
        <row r="8">
          <cell r="B8" t="str">
            <v>COMPRAVENTA DE BIENES INMUEBLES</v>
          </cell>
        </row>
        <row r="9">
          <cell r="B9" t="str">
            <v>ARRENDAMIENTO DE BIENES MUEBLES</v>
          </cell>
        </row>
        <row r="10">
          <cell r="B10" t="str">
            <v>ARRENDAMIENTO DE BIENES INMUEBLES</v>
          </cell>
        </row>
        <row r="11">
          <cell r="B11" t="str">
            <v>SEGUROS</v>
          </cell>
        </row>
        <row r="12">
          <cell r="B12" t="str">
            <v>SUMINISTRO</v>
          </cell>
        </row>
        <row r="13">
          <cell r="B13" t="str">
            <v>EMPRESTITOS</v>
          </cell>
        </row>
        <row r="14">
          <cell r="B14" t="str">
            <v>FIDUCIA MERCANTIL O ENCARGO FIDUCIARIO</v>
          </cell>
        </row>
        <row r="15">
          <cell r="B15" t="str">
            <v xml:space="preserve">CONCESIÓN </v>
          </cell>
        </row>
        <row r="16">
          <cell r="B16" t="str">
            <v>CONVENIOS DE COOPERACION</v>
          </cell>
        </row>
        <row r="17">
          <cell r="B17" t="str">
            <v>CONTRATOS INTERADMINISTRATIVOS</v>
          </cell>
        </row>
        <row r="18">
          <cell r="B18" t="str">
            <v xml:space="preserve">CONVENIOS DE APOYO Y/O CONVENIOS DE ASOCIACIÓN </v>
          </cell>
        </row>
        <row r="19">
          <cell r="B19" t="str">
            <v>ASOCIACIONES PÚBLICO PRIVADAS</v>
          </cell>
        </row>
        <row r="20">
          <cell r="B20" t="str">
            <v>OTROS</v>
          </cell>
        </row>
        <row r="21">
          <cell r="B21" t="str">
            <v>OTROS GASTOS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a Dici 31 de 2016"/>
      <sheetName val="Instructivo"/>
      <sheetName val="Equivalencia BH-BMPT"/>
      <sheetName val="Tipo "/>
    </sheetNames>
    <sheetDataSet>
      <sheetData sheetId="0"/>
      <sheetData sheetId="1"/>
      <sheetData sheetId="2"/>
      <sheetData sheetId="3">
        <row r="2">
          <cell r="B2" t="str">
            <v>OBRA PÚBLICA</v>
          </cell>
        </row>
        <row r="3">
          <cell r="B3" t="str">
            <v>CONSULTORÍA</v>
          </cell>
        </row>
        <row r="4">
          <cell r="B4" t="str">
            <v>INTERVENTORÍA</v>
          </cell>
        </row>
        <row r="5">
          <cell r="B5" t="str">
            <v>CONTRATOS DE PRESTACIÓN DE SERVICIOS</v>
          </cell>
        </row>
        <row r="6">
          <cell r="B6" t="str">
            <v>CONTRATOS DE PRESTACIÓN DE SERVICIOS PROFESIONALES Y DE APOYO A LA GESTIÓN</v>
          </cell>
        </row>
        <row r="7">
          <cell r="B7" t="str">
            <v>COMPRAVENTA DE BIENES MUEBLES</v>
          </cell>
        </row>
        <row r="8">
          <cell r="B8" t="str">
            <v>COMPRAVENTA DE BIENES INMUEBLES</v>
          </cell>
        </row>
        <row r="9">
          <cell r="B9" t="str">
            <v>ARRENDAMIENTO DE BIENES MUEBLES</v>
          </cell>
        </row>
        <row r="10">
          <cell r="B10" t="str">
            <v>ARRENDAMIENTO DE BIENES INMUEBLES</v>
          </cell>
        </row>
        <row r="11">
          <cell r="B11" t="str">
            <v>SEGUROS</v>
          </cell>
        </row>
        <row r="12">
          <cell r="B12" t="str">
            <v>SUMINISTRO</v>
          </cell>
        </row>
        <row r="13">
          <cell r="B13" t="str">
            <v>EMPRESTITOS</v>
          </cell>
        </row>
        <row r="14">
          <cell r="B14" t="str">
            <v>FIDUCIA MERCANTIL O ENCARGO FIDUCIARIO</v>
          </cell>
        </row>
        <row r="15">
          <cell r="B15" t="str">
            <v xml:space="preserve">CONCESIÓN </v>
          </cell>
        </row>
        <row r="16">
          <cell r="B16" t="str">
            <v>CONVENIOS DE COOPERACION</v>
          </cell>
        </row>
        <row r="17">
          <cell r="B17" t="str">
            <v>CONTRATOS INTERADMINISTRATIVOS</v>
          </cell>
        </row>
        <row r="18">
          <cell r="B18" t="str">
            <v xml:space="preserve">CONVENIOS DE APOYO Y/O CONVENIOS DE ASOCIACIÓN </v>
          </cell>
        </row>
        <row r="19">
          <cell r="B19" t="str">
            <v>ASOCIACIONES PÚBLICO PRIVADAS</v>
          </cell>
        </row>
        <row r="20">
          <cell r="B20"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K1690"/>
  <sheetViews>
    <sheetView tabSelected="1" zoomScale="80" zoomScaleNormal="80" workbookViewId="0">
      <pane ySplit="13" topLeftCell="A14" activePane="bottomLeft" state="frozen"/>
      <selection pane="bottomLeft" activeCell="F9" sqref="F9:H9"/>
    </sheetView>
  </sheetViews>
  <sheetFormatPr baseColWidth="10" defaultRowHeight="15" x14ac:dyDescent="0.25"/>
  <cols>
    <col min="1" max="2" width="9.7109375" style="149" customWidth="1"/>
    <col min="3" max="3" width="16.7109375" style="149" customWidth="1"/>
    <col min="4" max="4" width="9.140625" style="149" customWidth="1"/>
    <col min="5" max="5" width="40.28515625" style="149" customWidth="1"/>
    <col min="6" max="6" width="29" style="170" customWidth="1"/>
    <col min="7" max="7" width="27.7109375" style="170" customWidth="1"/>
    <col min="8" max="8" width="65.42578125" style="170" customWidth="1"/>
    <col min="9" max="9" width="46.5703125" style="170" customWidth="1"/>
    <col min="10" max="10" width="9.7109375" style="149" customWidth="1"/>
    <col min="11" max="11" width="72.42578125" style="149" customWidth="1"/>
    <col min="12" max="12" width="23.85546875" style="149" customWidth="1"/>
    <col min="13" max="13" width="15.28515625" style="149" customWidth="1"/>
    <col min="14" max="14" width="39" style="149" customWidth="1"/>
    <col min="15" max="15" width="16.7109375" style="149" customWidth="1"/>
    <col min="16" max="16" width="10.7109375" style="149" customWidth="1"/>
    <col min="17" max="17" width="16.85546875" style="149" customWidth="1"/>
    <col min="18" max="18" width="17.140625" style="149" customWidth="1"/>
    <col min="19" max="19" width="17" style="149" customWidth="1"/>
    <col min="20" max="20" width="16.5703125" style="149" customWidth="1"/>
    <col min="21" max="21" width="24.5703125" style="149" customWidth="1"/>
    <col min="22" max="22" width="23.85546875" style="149" customWidth="1"/>
    <col min="23" max="23" width="15.85546875" style="149" customWidth="1"/>
    <col min="24" max="24" width="13.5703125" style="149" customWidth="1"/>
    <col min="25" max="25" width="8.42578125" style="149" customWidth="1"/>
    <col min="26" max="26" width="8.140625" style="149" customWidth="1"/>
    <col min="27" max="31" width="4.28515625" style="149" customWidth="1"/>
    <col min="32" max="32" width="10.42578125" style="149" customWidth="1"/>
    <col min="33" max="33" width="21.42578125" style="149" customWidth="1"/>
    <col min="34" max="34" width="17.28515625" style="149" bestFit="1" customWidth="1"/>
    <col min="35" max="35" width="32.85546875" style="149" customWidth="1"/>
    <col min="36" max="36" width="45.7109375" style="149" customWidth="1"/>
    <col min="37" max="37" width="35.140625" style="149" customWidth="1"/>
    <col min="38" max="38" width="23.42578125" style="149" customWidth="1"/>
    <col min="39" max="259" width="11" style="149"/>
    <col min="260" max="260" width="4.140625" style="149" customWidth="1"/>
    <col min="261" max="261" width="8" style="149" customWidth="1"/>
    <col min="262" max="262" width="10.7109375" style="149" customWidth="1"/>
    <col min="263" max="263" width="8.140625" style="149" customWidth="1"/>
    <col min="264" max="269" width="8.42578125" style="149" customWidth="1"/>
    <col min="270" max="270" width="9.42578125" style="149" customWidth="1"/>
    <col min="271" max="271" width="71.42578125" style="149" customWidth="1"/>
    <col min="272" max="273" width="8.85546875" style="149" customWidth="1"/>
    <col min="274" max="274" width="30.7109375" style="149" customWidth="1"/>
    <col min="275" max="275" width="12.7109375" style="149" customWidth="1"/>
    <col min="276" max="276" width="11.85546875" style="149" customWidth="1"/>
    <col min="277" max="277" width="11" style="149" bestFit="1" customWidth="1"/>
    <col min="278" max="278" width="12.7109375" style="149" bestFit="1" customWidth="1"/>
    <col min="279" max="280" width="5.7109375" style="149" customWidth="1"/>
    <col min="281" max="282" width="10.7109375" style="149" customWidth="1"/>
    <col min="283" max="283" width="6.140625" style="149" customWidth="1"/>
    <col min="284" max="284" width="8.140625" style="149" customWidth="1"/>
    <col min="285" max="287" width="4.28515625" style="149" customWidth="1"/>
    <col min="288" max="288" width="6.28515625" style="149" customWidth="1"/>
    <col min="289" max="515" width="11" style="149"/>
    <col min="516" max="516" width="4.140625" style="149" customWidth="1"/>
    <col min="517" max="517" width="8" style="149" customWidth="1"/>
    <col min="518" max="518" width="10.7109375" style="149" customWidth="1"/>
    <col min="519" max="519" width="8.140625" style="149" customWidth="1"/>
    <col min="520" max="525" width="8.42578125" style="149" customWidth="1"/>
    <col min="526" max="526" width="9.42578125" style="149" customWidth="1"/>
    <col min="527" max="527" width="71.42578125" style="149" customWidth="1"/>
    <col min="528" max="529" width="8.85546875" style="149" customWidth="1"/>
    <col min="530" max="530" width="30.7109375" style="149" customWidth="1"/>
    <col min="531" max="531" width="12.7109375" style="149" customWidth="1"/>
    <col min="532" max="532" width="11.85546875" style="149" customWidth="1"/>
    <col min="533" max="533" width="11" style="149" bestFit="1" customWidth="1"/>
    <col min="534" max="534" width="12.7109375" style="149" bestFit="1" customWidth="1"/>
    <col min="535" max="536" width="5.7109375" style="149" customWidth="1"/>
    <col min="537" max="538" width="10.7109375" style="149" customWidth="1"/>
    <col min="539" max="539" width="6.140625" style="149" customWidth="1"/>
    <col min="540" max="540" width="8.140625" style="149" customWidth="1"/>
    <col min="541" max="543" width="4.28515625" style="149" customWidth="1"/>
    <col min="544" max="544" width="6.28515625" style="149" customWidth="1"/>
    <col min="545" max="771" width="11" style="149"/>
    <col min="772" max="772" width="4.140625" style="149" customWidth="1"/>
    <col min="773" max="773" width="8" style="149" customWidth="1"/>
    <col min="774" max="774" width="10.7109375" style="149" customWidth="1"/>
    <col min="775" max="775" width="8.140625" style="149" customWidth="1"/>
    <col min="776" max="781" width="8.42578125" style="149" customWidth="1"/>
    <col min="782" max="782" width="9.42578125" style="149" customWidth="1"/>
    <col min="783" max="783" width="71.42578125" style="149" customWidth="1"/>
    <col min="784" max="785" width="8.85546875" style="149" customWidth="1"/>
    <col min="786" max="786" width="30.7109375" style="149" customWidth="1"/>
    <col min="787" max="787" width="12.7109375" style="149" customWidth="1"/>
    <col min="788" max="788" width="11.85546875" style="149" customWidth="1"/>
    <col min="789" max="789" width="11" style="149" bestFit="1" customWidth="1"/>
    <col min="790" max="790" width="12.7109375" style="149" bestFit="1" customWidth="1"/>
    <col min="791" max="792" width="5.7109375" style="149" customWidth="1"/>
    <col min="793" max="794" width="10.7109375" style="149" customWidth="1"/>
    <col min="795" max="795" width="6.140625" style="149" customWidth="1"/>
    <col min="796" max="796" width="8.140625" style="149" customWidth="1"/>
    <col min="797" max="799" width="4.28515625" style="149" customWidth="1"/>
    <col min="800" max="800" width="6.28515625" style="149" customWidth="1"/>
    <col min="801" max="1027" width="11" style="149"/>
    <col min="1028" max="1028" width="4.140625" style="149" customWidth="1"/>
    <col min="1029" max="1029" width="8" style="149" customWidth="1"/>
    <col min="1030" max="1030" width="10.7109375" style="149" customWidth="1"/>
    <col min="1031" max="1031" width="8.140625" style="149" customWidth="1"/>
    <col min="1032" max="1037" width="8.42578125" style="149" customWidth="1"/>
    <col min="1038" max="1038" width="9.42578125" style="149" customWidth="1"/>
    <col min="1039" max="1039" width="71.42578125" style="149" customWidth="1"/>
    <col min="1040" max="1041" width="8.85546875" style="149" customWidth="1"/>
    <col min="1042" max="1042" width="30.7109375" style="149" customWidth="1"/>
    <col min="1043" max="1043" width="12.7109375" style="149" customWidth="1"/>
    <col min="1044" max="1044" width="11.85546875" style="149" customWidth="1"/>
    <col min="1045" max="1045" width="11" style="149" bestFit="1" customWidth="1"/>
    <col min="1046" max="1046" width="12.7109375" style="149" bestFit="1" customWidth="1"/>
    <col min="1047" max="1048" width="5.7109375" style="149" customWidth="1"/>
    <col min="1049" max="1050" width="10.7109375" style="149" customWidth="1"/>
    <col min="1051" max="1051" width="6.140625" style="149" customWidth="1"/>
    <col min="1052" max="1052" width="8.140625" style="149" customWidth="1"/>
    <col min="1053" max="1055" width="4.28515625" style="149" customWidth="1"/>
    <col min="1056" max="1056" width="6.28515625" style="149" customWidth="1"/>
    <col min="1057" max="1283" width="11" style="149"/>
    <col min="1284" max="1284" width="4.140625" style="149" customWidth="1"/>
    <col min="1285" max="1285" width="8" style="149" customWidth="1"/>
    <col min="1286" max="1286" width="10.7109375" style="149" customWidth="1"/>
    <col min="1287" max="1287" width="8.140625" style="149" customWidth="1"/>
    <col min="1288" max="1293" width="8.42578125" style="149" customWidth="1"/>
    <col min="1294" max="1294" width="9.42578125" style="149" customWidth="1"/>
    <col min="1295" max="1295" width="71.42578125" style="149" customWidth="1"/>
    <col min="1296" max="1297" width="8.85546875" style="149" customWidth="1"/>
    <col min="1298" max="1298" width="30.7109375" style="149" customWidth="1"/>
    <col min="1299" max="1299" width="12.7109375" style="149" customWidth="1"/>
    <col min="1300" max="1300" width="11.85546875" style="149" customWidth="1"/>
    <col min="1301" max="1301" width="11" style="149" bestFit="1" customWidth="1"/>
    <col min="1302" max="1302" width="12.7109375" style="149" bestFit="1" customWidth="1"/>
    <col min="1303" max="1304" width="5.7109375" style="149" customWidth="1"/>
    <col min="1305" max="1306" width="10.7109375" style="149" customWidth="1"/>
    <col min="1307" max="1307" width="6.140625" style="149" customWidth="1"/>
    <col min="1308" max="1308" width="8.140625" style="149" customWidth="1"/>
    <col min="1309" max="1311" width="4.28515625" style="149" customWidth="1"/>
    <col min="1312" max="1312" width="6.28515625" style="149" customWidth="1"/>
    <col min="1313" max="1539" width="11" style="149"/>
    <col min="1540" max="1540" width="4.140625" style="149" customWidth="1"/>
    <col min="1541" max="1541" width="8" style="149" customWidth="1"/>
    <col min="1542" max="1542" width="10.7109375" style="149" customWidth="1"/>
    <col min="1543" max="1543" width="8.140625" style="149" customWidth="1"/>
    <col min="1544" max="1549" width="8.42578125" style="149" customWidth="1"/>
    <col min="1550" max="1550" width="9.42578125" style="149" customWidth="1"/>
    <col min="1551" max="1551" width="71.42578125" style="149" customWidth="1"/>
    <col min="1552" max="1553" width="8.85546875" style="149" customWidth="1"/>
    <col min="1554" max="1554" width="30.7109375" style="149" customWidth="1"/>
    <col min="1555" max="1555" width="12.7109375" style="149" customWidth="1"/>
    <col min="1556" max="1556" width="11.85546875" style="149" customWidth="1"/>
    <col min="1557" max="1557" width="11" style="149" bestFit="1" customWidth="1"/>
    <col min="1558" max="1558" width="12.7109375" style="149" bestFit="1" customWidth="1"/>
    <col min="1559" max="1560" width="5.7109375" style="149" customWidth="1"/>
    <col min="1561" max="1562" width="10.7109375" style="149" customWidth="1"/>
    <col min="1563" max="1563" width="6.140625" style="149" customWidth="1"/>
    <col min="1564" max="1564" width="8.140625" style="149" customWidth="1"/>
    <col min="1565" max="1567" width="4.28515625" style="149" customWidth="1"/>
    <col min="1568" max="1568" width="6.28515625" style="149" customWidth="1"/>
    <col min="1569" max="1795" width="11" style="149"/>
    <col min="1796" max="1796" width="4.140625" style="149" customWidth="1"/>
    <col min="1797" max="1797" width="8" style="149" customWidth="1"/>
    <col min="1798" max="1798" width="10.7109375" style="149" customWidth="1"/>
    <col min="1799" max="1799" width="8.140625" style="149" customWidth="1"/>
    <col min="1800" max="1805" width="8.42578125" style="149" customWidth="1"/>
    <col min="1806" max="1806" width="9.42578125" style="149" customWidth="1"/>
    <col min="1807" max="1807" width="71.42578125" style="149" customWidth="1"/>
    <col min="1808" max="1809" width="8.85546875" style="149" customWidth="1"/>
    <col min="1810" max="1810" width="30.7109375" style="149" customWidth="1"/>
    <col min="1811" max="1811" width="12.7109375" style="149" customWidth="1"/>
    <col min="1812" max="1812" width="11.85546875" style="149" customWidth="1"/>
    <col min="1813" max="1813" width="11" style="149" bestFit="1" customWidth="1"/>
    <col min="1814" max="1814" width="12.7109375" style="149" bestFit="1" customWidth="1"/>
    <col min="1815" max="1816" width="5.7109375" style="149" customWidth="1"/>
    <col min="1817" max="1818" width="10.7109375" style="149" customWidth="1"/>
    <col min="1819" max="1819" width="6.140625" style="149" customWidth="1"/>
    <col min="1820" max="1820" width="8.140625" style="149" customWidth="1"/>
    <col min="1821" max="1823" width="4.28515625" style="149" customWidth="1"/>
    <col min="1824" max="1824" width="6.28515625" style="149" customWidth="1"/>
    <col min="1825" max="2051" width="11" style="149"/>
    <col min="2052" max="2052" width="4.140625" style="149" customWidth="1"/>
    <col min="2053" max="2053" width="8" style="149" customWidth="1"/>
    <col min="2054" max="2054" width="10.7109375" style="149" customWidth="1"/>
    <col min="2055" max="2055" width="8.140625" style="149" customWidth="1"/>
    <col min="2056" max="2061" width="8.42578125" style="149" customWidth="1"/>
    <col min="2062" max="2062" width="9.42578125" style="149" customWidth="1"/>
    <col min="2063" max="2063" width="71.42578125" style="149" customWidth="1"/>
    <col min="2064" max="2065" width="8.85546875" style="149" customWidth="1"/>
    <col min="2066" max="2066" width="30.7109375" style="149" customWidth="1"/>
    <col min="2067" max="2067" width="12.7109375" style="149" customWidth="1"/>
    <col min="2068" max="2068" width="11.85546875" style="149" customWidth="1"/>
    <col min="2069" max="2069" width="11" style="149" bestFit="1" customWidth="1"/>
    <col min="2070" max="2070" width="12.7109375" style="149" bestFit="1" customWidth="1"/>
    <col min="2071" max="2072" width="5.7109375" style="149" customWidth="1"/>
    <col min="2073" max="2074" width="10.7109375" style="149" customWidth="1"/>
    <col min="2075" max="2075" width="6.140625" style="149" customWidth="1"/>
    <col min="2076" max="2076" width="8.140625" style="149" customWidth="1"/>
    <col min="2077" max="2079" width="4.28515625" style="149" customWidth="1"/>
    <col min="2080" max="2080" width="6.28515625" style="149" customWidth="1"/>
    <col min="2081" max="2307" width="11" style="149"/>
    <col min="2308" max="2308" width="4.140625" style="149" customWidth="1"/>
    <col min="2309" max="2309" width="8" style="149" customWidth="1"/>
    <col min="2310" max="2310" width="10.7109375" style="149" customWidth="1"/>
    <col min="2311" max="2311" width="8.140625" style="149" customWidth="1"/>
    <col min="2312" max="2317" width="8.42578125" style="149" customWidth="1"/>
    <col min="2318" max="2318" width="9.42578125" style="149" customWidth="1"/>
    <col min="2319" max="2319" width="71.42578125" style="149" customWidth="1"/>
    <col min="2320" max="2321" width="8.85546875" style="149" customWidth="1"/>
    <col min="2322" max="2322" width="30.7109375" style="149" customWidth="1"/>
    <col min="2323" max="2323" width="12.7109375" style="149" customWidth="1"/>
    <col min="2324" max="2324" width="11.85546875" style="149" customWidth="1"/>
    <col min="2325" max="2325" width="11" style="149" bestFit="1" customWidth="1"/>
    <col min="2326" max="2326" width="12.7109375" style="149" bestFit="1" customWidth="1"/>
    <col min="2327" max="2328" width="5.7109375" style="149" customWidth="1"/>
    <col min="2329" max="2330" width="10.7109375" style="149" customWidth="1"/>
    <col min="2331" max="2331" width="6.140625" style="149" customWidth="1"/>
    <col min="2332" max="2332" width="8.140625" style="149" customWidth="1"/>
    <col min="2333" max="2335" width="4.28515625" style="149" customWidth="1"/>
    <col min="2336" max="2336" width="6.28515625" style="149" customWidth="1"/>
    <col min="2337" max="2563" width="11" style="149"/>
    <col min="2564" max="2564" width="4.140625" style="149" customWidth="1"/>
    <col min="2565" max="2565" width="8" style="149" customWidth="1"/>
    <col min="2566" max="2566" width="10.7109375" style="149" customWidth="1"/>
    <col min="2567" max="2567" width="8.140625" style="149" customWidth="1"/>
    <col min="2568" max="2573" width="8.42578125" style="149" customWidth="1"/>
    <col min="2574" max="2574" width="9.42578125" style="149" customWidth="1"/>
    <col min="2575" max="2575" width="71.42578125" style="149" customWidth="1"/>
    <col min="2576" max="2577" width="8.85546875" style="149" customWidth="1"/>
    <col min="2578" max="2578" width="30.7109375" style="149" customWidth="1"/>
    <col min="2579" max="2579" width="12.7109375" style="149" customWidth="1"/>
    <col min="2580" max="2580" width="11.85546875" style="149" customWidth="1"/>
    <col min="2581" max="2581" width="11" style="149" bestFit="1" customWidth="1"/>
    <col min="2582" max="2582" width="12.7109375" style="149" bestFit="1" customWidth="1"/>
    <col min="2583" max="2584" width="5.7109375" style="149" customWidth="1"/>
    <col min="2585" max="2586" width="10.7109375" style="149" customWidth="1"/>
    <col min="2587" max="2587" width="6.140625" style="149" customWidth="1"/>
    <col min="2588" max="2588" width="8.140625" style="149" customWidth="1"/>
    <col min="2589" max="2591" width="4.28515625" style="149" customWidth="1"/>
    <col min="2592" max="2592" width="6.28515625" style="149" customWidth="1"/>
    <col min="2593" max="2819" width="11" style="149"/>
    <col min="2820" max="2820" width="4.140625" style="149" customWidth="1"/>
    <col min="2821" max="2821" width="8" style="149" customWidth="1"/>
    <col min="2822" max="2822" width="10.7109375" style="149" customWidth="1"/>
    <col min="2823" max="2823" width="8.140625" style="149" customWidth="1"/>
    <col min="2824" max="2829" width="8.42578125" style="149" customWidth="1"/>
    <col min="2830" max="2830" width="9.42578125" style="149" customWidth="1"/>
    <col min="2831" max="2831" width="71.42578125" style="149" customWidth="1"/>
    <col min="2832" max="2833" width="8.85546875" style="149" customWidth="1"/>
    <col min="2834" max="2834" width="30.7109375" style="149" customWidth="1"/>
    <col min="2835" max="2835" width="12.7109375" style="149" customWidth="1"/>
    <col min="2836" max="2836" width="11.85546875" style="149" customWidth="1"/>
    <col min="2837" max="2837" width="11" style="149" bestFit="1" customWidth="1"/>
    <col min="2838" max="2838" width="12.7109375" style="149" bestFit="1" customWidth="1"/>
    <col min="2839" max="2840" width="5.7109375" style="149" customWidth="1"/>
    <col min="2841" max="2842" width="10.7109375" style="149" customWidth="1"/>
    <col min="2843" max="2843" width="6.140625" style="149" customWidth="1"/>
    <col min="2844" max="2844" width="8.140625" style="149" customWidth="1"/>
    <col min="2845" max="2847" width="4.28515625" style="149" customWidth="1"/>
    <col min="2848" max="2848" width="6.28515625" style="149" customWidth="1"/>
    <col min="2849" max="3075" width="11" style="149"/>
    <col min="3076" max="3076" width="4.140625" style="149" customWidth="1"/>
    <col min="3077" max="3077" width="8" style="149" customWidth="1"/>
    <col min="3078" max="3078" width="10.7109375" style="149" customWidth="1"/>
    <col min="3079" max="3079" width="8.140625" style="149" customWidth="1"/>
    <col min="3080" max="3085" width="8.42578125" style="149" customWidth="1"/>
    <col min="3086" max="3086" width="9.42578125" style="149" customWidth="1"/>
    <col min="3087" max="3087" width="71.42578125" style="149" customWidth="1"/>
    <col min="3088" max="3089" width="8.85546875" style="149" customWidth="1"/>
    <col min="3090" max="3090" width="30.7109375" style="149" customWidth="1"/>
    <col min="3091" max="3091" width="12.7109375" style="149" customWidth="1"/>
    <col min="3092" max="3092" width="11.85546875" style="149" customWidth="1"/>
    <col min="3093" max="3093" width="11" style="149" bestFit="1" customWidth="1"/>
    <col min="3094" max="3094" width="12.7109375" style="149" bestFit="1" customWidth="1"/>
    <col min="3095" max="3096" width="5.7109375" style="149" customWidth="1"/>
    <col min="3097" max="3098" width="10.7109375" style="149" customWidth="1"/>
    <col min="3099" max="3099" width="6.140625" style="149" customWidth="1"/>
    <col min="3100" max="3100" width="8.140625" style="149" customWidth="1"/>
    <col min="3101" max="3103" width="4.28515625" style="149" customWidth="1"/>
    <col min="3104" max="3104" width="6.28515625" style="149" customWidth="1"/>
    <col min="3105" max="3331" width="11" style="149"/>
    <col min="3332" max="3332" width="4.140625" style="149" customWidth="1"/>
    <col min="3333" max="3333" width="8" style="149" customWidth="1"/>
    <col min="3334" max="3334" width="10.7109375" style="149" customWidth="1"/>
    <col min="3335" max="3335" width="8.140625" style="149" customWidth="1"/>
    <col min="3336" max="3341" width="8.42578125" style="149" customWidth="1"/>
    <col min="3342" max="3342" width="9.42578125" style="149" customWidth="1"/>
    <col min="3343" max="3343" width="71.42578125" style="149" customWidth="1"/>
    <col min="3344" max="3345" width="8.85546875" style="149" customWidth="1"/>
    <col min="3346" max="3346" width="30.7109375" style="149" customWidth="1"/>
    <col min="3347" max="3347" width="12.7109375" style="149" customWidth="1"/>
    <col min="3348" max="3348" width="11.85546875" style="149" customWidth="1"/>
    <col min="3349" max="3349" width="11" style="149" bestFit="1" customWidth="1"/>
    <col min="3350" max="3350" width="12.7109375" style="149" bestFit="1" customWidth="1"/>
    <col min="3351" max="3352" width="5.7109375" style="149" customWidth="1"/>
    <col min="3353" max="3354" width="10.7109375" style="149" customWidth="1"/>
    <col min="3355" max="3355" width="6.140625" style="149" customWidth="1"/>
    <col min="3356" max="3356" width="8.140625" style="149" customWidth="1"/>
    <col min="3357" max="3359" width="4.28515625" style="149" customWidth="1"/>
    <col min="3360" max="3360" width="6.28515625" style="149" customWidth="1"/>
    <col min="3361" max="3587" width="11" style="149"/>
    <col min="3588" max="3588" width="4.140625" style="149" customWidth="1"/>
    <col min="3589" max="3589" width="8" style="149" customWidth="1"/>
    <col min="3590" max="3590" width="10.7109375" style="149" customWidth="1"/>
    <col min="3591" max="3591" width="8.140625" style="149" customWidth="1"/>
    <col min="3592" max="3597" width="8.42578125" style="149" customWidth="1"/>
    <col min="3598" max="3598" width="9.42578125" style="149" customWidth="1"/>
    <col min="3599" max="3599" width="71.42578125" style="149" customWidth="1"/>
    <col min="3600" max="3601" width="8.85546875" style="149" customWidth="1"/>
    <col min="3602" max="3602" width="30.7109375" style="149" customWidth="1"/>
    <col min="3603" max="3603" width="12.7109375" style="149" customWidth="1"/>
    <col min="3604" max="3604" width="11.85546875" style="149" customWidth="1"/>
    <col min="3605" max="3605" width="11" style="149" bestFit="1" customWidth="1"/>
    <col min="3606" max="3606" width="12.7109375" style="149" bestFit="1" customWidth="1"/>
    <col min="3607" max="3608" width="5.7109375" style="149" customWidth="1"/>
    <col min="3609" max="3610" width="10.7109375" style="149" customWidth="1"/>
    <col min="3611" max="3611" width="6.140625" style="149" customWidth="1"/>
    <col min="3612" max="3612" width="8.140625" style="149" customWidth="1"/>
    <col min="3613" max="3615" width="4.28515625" style="149" customWidth="1"/>
    <col min="3616" max="3616" width="6.28515625" style="149" customWidth="1"/>
    <col min="3617" max="3843" width="11" style="149"/>
    <col min="3844" max="3844" width="4.140625" style="149" customWidth="1"/>
    <col min="3845" max="3845" width="8" style="149" customWidth="1"/>
    <col min="3846" max="3846" width="10.7109375" style="149" customWidth="1"/>
    <col min="3847" max="3847" width="8.140625" style="149" customWidth="1"/>
    <col min="3848" max="3853" width="8.42578125" style="149" customWidth="1"/>
    <col min="3854" max="3854" width="9.42578125" style="149" customWidth="1"/>
    <col min="3855" max="3855" width="71.42578125" style="149" customWidth="1"/>
    <col min="3856" max="3857" width="8.85546875" style="149" customWidth="1"/>
    <col min="3858" max="3858" width="30.7109375" style="149" customWidth="1"/>
    <col min="3859" max="3859" width="12.7109375" style="149" customWidth="1"/>
    <col min="3860" max="3860" width="11.85546875" style="149" customWidth="1"/>
    <col min="3861" max="3861" width="11" style="149" bestFit="1" customWidth="1"/>
    <col min="3862" max="3862" width="12.7109375" style="149" bestFit="1" customWidth="1"/>
    <col min="3863" max="3864" width="5.7109375" style="149" customWidth="1"/>
    <col min="3865" max="3866" width="10.7109375" style="149" customWidth="1"/>
    <col min="3867" max="3867" width="6.140625" style="149" customWidth="1"/>
    <col min="3868" max="3868" width="8.140625" style="149" customWidth="1"/>
    <col min="3869" max="3871" width="4.28515625" style="149" customWidth="1"/>
    <col min="3872" max="3872" width="6.28515625" style="149" customWidth="1"/>
    <col min="3873" max="4099" width="11" style="149"/>
    <col min="4100" max="4100" width="4.140625" style="149" customWidth="1"/>
    <col min="4101" max="4101" width="8" style="149" customWidth="1"/>
    <col min="4102" max="4102" width="10.7109375" style="149" customWidth="1"/>
    <col min="4103" max="4103" width="8.140625" style="149" customWidth="1"/>
    <col min="4104" max="4109" width="8.42578125" style="149" customWidth="1"/>
    <col min="4110" max="4110" width="9.42578125" style="149" customWidth="1"/>
    <col min="4111" max="4111" width="71.42578125" style="149" customWidth="1"/>
    <col min="4112" max="4113" width="8.85546875" style="149" customWidth="1"/>
    <col min="4114" max="4114" width="30.7109375" style="149" customWidth="1"/>
    <col min="4115" max="4115" width="12.7109375" style="149" customWidth="1"/>
    <col min="4116" max="4116" width="11.85546875" style="149" customWidth="1"/>
    <col min="4117" max="4117" width="11" style="149" bestFit="1" customWidth="1"/>
    <col min="4118" max="4118" width="12.7109375" style="149" bestFit="1" customWidth="1"/>
    <col min="4119" max="4120" width="5.7109375" style="149" customWidth="1"/>
    <col min="4121" max="4122" width="10.7109375" style="149" customWidth="1"/>
    <col min="4123" max="4123" width="6.140625" style="149" customWidth="1"/>
    <col min="4124" max="4124" width="8.140625" style="149" customWidth="1"/>
    <col min="4125" max="4127" width="4.28515625" style="149" customWidth="1"/>
    <col min="4128" max="4128" width="6.28515625" style="149" customWidth="1"/>
    <col min="4129" max="4355" width="11" style="149"/>
    <col min="4356" max="4356" width="4.140625" style="149" customWidth="1"/>
    <col min="4357" max="4357" width="8" style="149" customWidth="1"/>
    <col min="4358" max="4358" width="10.7109375" style="149" customWidth="1"/>
    <col min="4359" max="4359" width="8.140625" style="149" customWidth="1"/>
    <col min="4360" max="4365" width="8.42578125" style="149" customWidth="1"/>
    <col min="4366" max="4366" width="9.42578125" style="149" customWidth="1"/>
    <col min="4367" max="4367" width="71.42578125" style="149" customWidth="1"/>
    <col min="4368" max="4369" width="8.85546875" style="149" customWidth="1"/>
    <col min="4370" max="4370" width="30.7109375" style="149" customWidth="1"/>
    <col min="4371" max="4371" width="12.7109375" style="149" customWidth="1"/>
    <col min="4372" max="4372" width="11.85546875" style="149" customWidth="1"/>
    <col min="4373" max="4373" width="11" style="149" bestFit="1" customWidth="1"/>
    <col min="4374" max="4374" width="12.7109375" style="149" bestFit="1" customWidth="1"/>
    <col min="4375" max="4376" width="5.7109375" style="149" customWidth="1"/>
    <col min="4377" max="4378" width="10.7109375" style="149" customWidth="1"/>
    <col min="4379" max="4379" width="6.140625" style="149" customWidth="1"/>
    <col min="4380" max="4380" width="8.140625" style="149" customWidth="1"/>
    <col min="4381" max="4383" width="4.28515625" style="149" customWidth="1"/>
    <col min="4384" max="4384" width="6.28515625" style="149" customWidth="1"/>
    <col min="4385" max="4611" width="11" style="149"/>
    <col min="4612" max="4612" width="4.140625" style="149" customWidth="1"/>
    <col min="4613" max="4613" width="8" style="149" customWidth="1"/>
    <col min="4614" max="4614" width="10.7109375" style="149" customWidth="1"/>
    <col min="4615" max="4615" width="8.140625" style="149" customWidth="1"/>
    <col min="4616" max="4621" width="8.42578125" style="149" customWidth="1"/>
    <col min="4622" max="4622" width="9.42578125" style="149" customWidth="1"/>
    <col min="4623" max="4623" width="71.42578125" style="149" customWidth="1"/>
    <col min="4624" max="4625" width="8.85546875" style="149" customWidth="1"/>
    <col min="4626" max="4626" width="30.7109375" style="149" customWidth="1"/>
    <col min="4627" max="4627" width="12.7109375" style="149" customWidth="1"/>
    <col min="4628" max="4628" width="11.85546875" style="149" customWidth="1"/>
    <col min="4629" max="4629" width="11" style="149" bestFit="1" customWidth="1"/>
    <col min="4630" max="4630" width="12.7109375" style="149" bestFit="1" customWidth="1"/>
    <col min="4631" max="4632" width="5.7109375" style="149" customWidth="1"/>
    <col min="4633" max="4634" width="10.7109375" style="149" customWidth="1"/>
    <col min="4635" max="4635" width="6.140625" style="149" customWidth="1"/>
    <col min="4636" max="4636" width="8.140625" style="149" customWidth="1"/>
    <col min="4637" max="4639" width="4.28515625" style="149" customWidth="1"/>
    <col min="4640" max="4640" width="6.28515625" style="149" customWidth="1"/>
    <col min="4641" max="4867" width="11" style="149"/>
    <col min="4868" max="4868" width="4.140625" style="149" customWidth="1"/>
    <col min="4869" max="4869" width="8" style="149" customWidth="1"/>
    <col min="4870" max="4870" width="10.7109375" style="149" customWidth="1"/>
    <col min="4871" max="4871" width="8.140625" style="149" customWidth="1"/>
    <col min="4872" max="4877" width="8.42578125" style="149" customWidth="1"/>
    <col min="4878" max="4878" width="9.42578125" style="149" customWidth="1"/>
    <col min="4879" max="4879" width="71.42578125" style="149" customWidth="1"/>
    <col min="4880" max="4881" width="8.85546875" style="149" customWidth="1"/>
    <col min="4882" max="4882" width="30.7109375" style="149" customWidth="1"/>
    <col min="4883" max="4883" width="12.7109375" style="149" customWidth="1"/>
    <col min="4884" max="4884" width="11.85546875" style="149" customWidth="1"/>
    <col min="4885" max="4885" width="11" style="149" bestFit="1" customWidth="1"/>
    <col min="4886" max="4886" width="12.7109375" style="149" bestFit="1" customWidth="1"/>
    <col min="4887" max="4888" width="5.7109375" style="149" customWidth="1"/>
    <col min="4889" max="4890" width="10.7109375" style="149" customWidth="1"/>
    <col min="4891" max="4891" width="6.140625" style="149" customWidth="1"/>
    <col min="4892" max="4892" width="8.140625" style="149" customWidth="1"/>
    <col min="4893" max="4895" width="4.28515625" style="149" customWidth="1"/>
    <col min="4896" max="4896" width="6.28515625" style="149" customWidth="1"/>
    <col min="4897" max="5123" width="11" style="149"/>
    <col min="5124" max="5124" width="4.140625" style="149" customWidth="1"/>
    <col min="5125" max="5125" width="8" style="149" customWidth="1"/>
    <col min="5126" max="5126" width="10.7109375" style="149" customWidth="1"/>
    <col min="5127" max="5127" width="8.140625" style="149" customWidth="1"/>
    <col min="5128" max="5133" width="8.42578125" style="149" customWidth="1"/>
    <col min="5134" max="5134" width="9.42578125" style="149" customWidth="1"/>
    <col min="5135" max="5135" width="71.42578125" style="149" customWidth="1"/>
    <col min="5136" max="5137" width="8.85546875" style="149" customWidth="1"/>
    <col min="5138" max="5138" width="30.7109375" style="149" customWidth="1"/>
    <col min="5139" max="5139" width="12.7109375" style="149" customWidth="1"/>
    <col min="5140" max="5140" width="11.85546875" style="149" customWidth="1"/>
    <col min="5141" max="5141" width="11" style="149" bestFit="1" customWidth="1"/>
    <col min="5142" max="5142" width="12.7109375" style="149" bestFit="1" customWidth="1"/>
    <col min="5143" max="5144" width="5.7109375" style="149" customWidth="1"/>
    <col min="5145" max="5146" width="10.7109375" style="149" customWidth="1"/>
    <col min="5147" max="5147" width="6.140625" style="149" customWidth="1"/>
    <col min="5148" max="5148" width="8.140625" style="149" customWidth="1"/>
    <col min="5149" max="5151" width="4.28515625" style="149" customWidth="1"/>
    <col min="5152" max="5152" width="6.28515625" style="149" customWidth="1"/>
    <col min="5153" max="5379" width="11" style="149"/>
    <col min="5380" max="5380" width="4.140625" style="149" customWidth="1"/>
    <col min="5381" max="5381" width="8" style="149" customWidth="1"/>
    <col min="5382" max="5382" width="10.7109375" style="149" customWidth="1"/>
    <col min="5383" max="5383" width="8.140625" style="149" customWidth="1"/>
    <col min="5384" max="5389" width="8.42578125" style="149" customWidth="1"/>
    <col min="5390" max="5390" width="9.42578125" style="149" customWidth="1"/>
    <col min="5391" max="5391" width="71.42578125" style="149" customWidth="1"/>
    <col min="5392" max="5393" width="8.85546875" style="149" customWidth="1"/>
    <col min="5394" max="5394" width="30.7109375" style="149" customWidth="1"/>
    <col min="5395" max="5395" width="12.7109375" style="149" customWidth="1"/>
    <col min="5396" max="5396" width="11.85546875" style="149" customWidth="1"/>
    <col min="5397" max="5397" width="11" style="149" bestFit="1" customWidth="1"/>
    <col min="5398" max="5398" width="12.7109375" style="149" bestFit="1" customWidth="1"/>
    <col min="5399" max="5400" width="5.7109375" style="149" customWidth="1"/>
    <col min="5401" max="5402" width="10.7109375" style="149" customWidth="1"/>
    <col min="5403" max="5403" width="6.140625" style="149" customWidth="1"/>
    <col min="5404" max="5404" width="8.140625" style="149" customWidth="1"/>
    <col min="5405" max="5407" width="4.28515625" style="149" customWidth="1"/>
    <col min="5408" max="5408" width="6.28515625" style="149" customWidth="1"/>
    <col min="5409" max="5635" width="11" style="149"/>
    <col min="5636" max="5636" width="4.140625" style="149" customWidth="1"/>
    <col min="5637" max="5637" width="8" style="149" customWidth="1"/>
    <col min="5638" max="5638" width="10.7109375" style="149" customWidth="1"/>
    <col min="5639" max="5639" width="8.140625" style="149" customWidth="1"/>
    <col min="5640" max="5645" width="8.42578125" style="149" customWidth="1"/>
    <col min="5646" max="5646" width="9.42578125" style="149" customWidth="1"/>
    <col min="5647" max="5647" width="71.42578125" style="149" customWidth="1"/>
    <col min="5648" max="5649" width="8.85546875" style="149" customWidth="1"/>
    <col min="5650" max="5650" width="30.7109375" style="149" customWidth="1"/>
    <col min="5651" max="5651" width="12.7109375" style="149" customWidth="1"/>
    <col min="5652" max="5652" width="11.85546875" style="149" customWidth="1"/>
    <col min="5653" max="5653" width="11" style="149" bestFit="1" customWidth="1"/>
    <col min="5654" max="5654" width="12.7109375" style="149" bestFit="1" customWidth="1"/>
    <col min="5655" max="5656" width="5.7109375" style="149" customWidth="1"/>
    <col min="5657" max="5658" width="10.7109375" style="149" customWidth="1"/>
    <col min="5659" max="5659" width="6.140625" style="149" customWidth="1"/>
    <col min="5660" max="5660" width="8.140625" style="149" customWidth="1"/>
    <col min="5661" max="5663" width="4.28515625" style="149" customWidth="1"/>
    <col min="5664" max="5664" width="6.28515625" style="149" customWidth="1"/>
    <col min="5665" max="5891" width="11" style="149"/>
    <col min="5892" max="5892" width="4.140625" style="149" customWidth="1"/>
    <col min="5893" max="5893" width="8" style="149" customWidth="1"/>
    <col min="5894" max="5894" width="10.7109375" style="149" customWidth="1"/>
    <col min="5895" max="5895" width="8.140625" style="149" customWidth="1"/>
    <col min="5896" max="5901" width="8.42578125" style="149" customWidth="1"/>
    <col min="5902" max="5902" width="9.42578125" style="149" customWidth="1"/>
    <col min="5903" max="5903" width="71.42578125" style="149" customWidth="1"/>
    <col min="5904" max="5905" width="8.85546875" style="149" customWidth="1"/>
    <col min="5906" max="5906" width="30.7109375" style="149" customWidth="1"/>
    <col min="5907" max="5907" width="12.7109375" style="149" customWidth="1"/>
    <col min="5908" max="5908" width="11.85546875" style="149" customWidth="1"/>
    <col min="5909" max="5909" width="11" style="149" bestFit="1" customWidth="1"/>
    <col min="5910" max="5910" width="12.7109375" style="149" bestFit="1" customWidth="1"/>
    <col min="5911" max="5912" width="5.7109375" style="149" customWidth="1"/>
    <col min="5913" max="5914" width="10.7109375" style="149" customWidth="1"/>
    <col min="5915" max="5915" width="6.140625" style="149" customWidth="1"/>
    <col min="5916" max="5916" width="8.140625" style="149" customWidth="1"/>
    <col min="5917" max="5919" width="4.28515625" style="149" customWidth="1"/>
    <col min="5920" max="5920" width="6.28515625" style="149" customWidth="1"/>
    <col min="5921" max="6147" width="11" style="149"/>
    <col min="6148" max="6148" width="4.140625" style="149" customWidth="1"/>
    <col min="6149" max="6149" width="8" style="149" customWidth="1"/>
    <col min="6150" max="6150" width="10.7109375" style="149" customWidth="1"/>
    <col min="6151" max="6151" width="8.140625" style="149" customWidth="1"/>
    <col min="6152" max="6157" width="8.42578125" style="149" customWidth="1"/>
    <col min="6158" max="6158" width="9.42578125" style="149" customWidth="1"/>
    <col min="6159" max="6159" width="71.42578125" style="149" customWidth="1"/>
    <col min="6160" max="6161" width="8.85546875" style="149" customWidth="1"/>
    <col min="6162" max="6162" width="30.7109375" style="149" customWidth="1"/>
    <col min="6163" max="6163" width="12.7109375" style="149" customWidth="1"/>
    <col min="6164" max="6164" width="11.85546875" style="149" customWidth="1"/>
    <col min="6165" max="6165" width="11" style="149" bestFit="1" customWidth="1"/>
    <col min="6166" max="6166" width="12.7109375" style="149" bestFit="1" customWidth="1"/>
    <col min="6167" max="6168" width="5.7109375" style="149" customWidth="1"/>
    <col min="6169" max="6170" width="10.7109375" style="149" customWidth="1"/>
    <col min="6171" max="6171" width="6.140625" style="149" customWidth="1"/>
    <col min="6172" max="6172" width="8.140625" style="149" customWidth="1"/>
    <col min="6173" max="6175" width="4.28515625" style="149" customWidth="1"/>
    <col min="6176" max="6176" width="6.28515625" style="149" customWidth="1"/>
    <col min="6177" max="6403" width="11" style="149"/>
    <col min="6404" max="6404" width="4.140625" style="149" customWidth="1"/>
    <col min="6405" max="6405" width="8" style="149" customWidth="1"/>
    <col min="6406" max="6406" width="10.7109375" style="149" customWidth="1"/>
    <col min="6407" max="6407" width="8.140625" style="149" customWidth="1"/>
    <col min="6408" max="6413" width="8.42578125" style="149" customWidth="1"/>
    <col min="6414" max="6414" width="9.42578125" style="149" customWidth="1"/>
    <col min="6415" max="6415" width="71.42578125" style="149" customWidth="1"/>
    <col min="6416" max="6417" width="8.85546875" style="149" customWidth="1"/>
    <col min="6418" max="6418" width="30.7109375" style="149" customWidth="1"/>
    <col min="6419" max="6419" width="12.7109375" style="149" customWidth="1"/>
    <col min="6420" max="6420" width="11.85546875" style="149" customWidth="1"/>
    <col min="6421" max="6421" width="11" style="149" bestFit="1" customWidth="1"/>
    <col min="6422" max="6422" width="12.7109375" style="149" bestFit="1" customWidth="1"/>
    <col min="6423" max="6424" width="5.7109375" style="149" customWidth="1"/>
    <col min="6425" max="6426" width="10.7109375" style="149" customWidth="1"/>
    <col min="6427" max="6427" width="6.140625" style="149" customWidth="1"/>
    <col min="6428" max="6428" width="8.140625" style="149" customWidth="1"/>
    <col min="6429" max="6431" width="4.28515625" style="149" customWidth="1"/>
    <col min="6432" max="6432" width="6.28515625" style="149" customWidth="1"/>
    <col min="6433" max="6659" width="11" style="149"/>
    <col min="6660" max="6660" width="4.140625" style="149" customWidth="1"/>
    <col min="6661" max="6661" width="8" style="149" customWidth="1"/>
    <col min="6662" max="6662" width="10.7109375" style="149" customWidth="1"/>
    <col min="6663" max="6663" width="8.140625" style="149" customWidth="1"/>
    <col min="6664" max="6669" width="8.42578125" style="149" customWidth="1"/>
    <col min="6670" max="6670" width="9.42578125" style="149" customWidth="1"/>
    <col min="6671" max="6671" width="71.42578125" style="149" customWidth="1"/>
    <col min="6672" max="6673" width="8.85546875" style="149" customWidth="1"/>
    <col min="6674" max="6674" width="30.7109375" style="149" customWidth="1"/>
    <col min="6675" max="6675" width="12.7109375" style="149" customWidth="1"/>
    <col min="6676" max="6676" width="11.85546875" style="149" customWidth="1"/>
    <col min="6677" max="6677" width="11" style="149" bestFit="1" customWidth="1"/>
    <col min="6678" max="6678" width="12.7109375" style="149" bestFit="1" customWidth="1"/>
    <col min="6679" max="6680" width="5.7109375" style="149" customWidth="1"/>
    <col min="6681" max="6682" width="10.7109375" style="149" customWidth="1"/>
    <col min="6683" max="6683" width="6.140625" style="149" customWidth="1"/>
    <col min="6684" max="6684" width="8.140625" style="149" customWidth="1"/>
    <col min="6685" max="6687" width="4.28515625" style="149" customWidth="1"/>
    <col min="6688" max="6688" width="6.28515625" style="149" customWidth="1"/>
    <col min="6689" max="6915" width="11" style="149"/>
    <col min="6916" max="6916" width="4.140625" style="149" customWidth="1"/>
    <col min="6917" max="6917" width="8" style="149" customWidth="1"/>
    <col min="6918" max="6918" width="10.7109375" style="149" customWidth="1"/>
    <col min="6919" max="6919" width="8.140625" style="149" customWidth="1"/>
    <col min="6920" max="6925" width="8.42578125" style="149" customWidth="1"/>
    <col min="6926" max="6926" width="9.42578125" style="149" customWidth="1"/>
    <col min="6927" max="6927" width="71.42578125" style="149" customWidth="1"/>
    <col min="6928" max="6929" width="8.85546875" style="149" customWidth="1"/>
    <col min="6930" max="6930" width="30.7109375" style="149" customWidth="1"/>
    <col min="6931" max="6931" width="12.7109375" style="149" customWidth="1"/>
    <col min="6932" max="6932" width="11.85546875" style="149" customWidth="1"/>
    <col min="6933" max="6933" width="11" style="149" bestFit="1" customWidth="1"/>
    <col min="6934" max="6934" width="12.7109375" style="149" bestFit="1" customWidth="1"/>
    <col min="6935" max="6936" width="5.7109375" style="149" customWidth="1"/>
    <col min="6937" max="6938" width="10.7109375" style="149" customWidth="1"/>
    <col min="6939" max="6939" width="6.140625" style="149" customWidth="1"/>
    <col min="6940" max="6940" width="8.140625" style="149" customWidth="1"/>
    <col min="6941" max="6943" width="4.28515625" style="149" customWidth="1"/>
    <col min="6944" max="6944" width="6.28515625" style="149" customWidth="1"/>
    <col min="6945" max="7171" width="11" style="149"/>
    <col min="7172" max="7172" width="4.140625" style="149" customWidth="1"/>
    <col min="7173" max="7173" width="8" style="149" customWidth="1"/>
    <col min="7174" max="7174" width="10.7109375" style="149" customWidth="1"/>
    <col min="7175" max="7175" width="8.140625" style="149" customWidth="1"/>
    <col min="7176" max="7181" width="8.42578125" style="149" customWidth="1"/>
    <col min="7182" max="7182" width="9.42578125" style="149" customWidth="1"/>
    <col min="7183" max="7183" width="71.42578125" style="149" customWidth="1"/>
    <col min="7184" max="7185" width="8.85546875" style="149" customWidth="1"/>
    <col min="7186" max="7186" width="30.7109375" style="149" customWidth="1"/>
    <col min="7187" max="7187" width="12.7109375" style="149" customWidth="1"/>
    <col min="7188" max="7188" width="11.85546875" style="149" customWidth="1"/>
    <col min="7189" max="7189" width="11" style="149" bestFit="1" customWidth="1"/>
    <col min="7190" max="7190" width="12.7109375" style="149" bestFit="1" customWidth="1"/>
    <col min="7191" max="7192" width="5.7109375" style="149" customWidth="1"/>
    <col min="7193" max="7194" width="10.7109375" style="149" customWidth="1"/>
    <col min="7195" max="7195" width="6.140625" style="149" customWidth="1"/>
    <col min="7196" max="7196" width="8.140625" style="149" customWidth="1"/>
    <col min="7197" max="7199" width="4.28515625" style="149" customWidth="1"/>
    <col min="7200" max="7200" width="6.28515625" style="149" customWidth="1"/>
    <col min="7201" max="7427" width="11" style="149"/>
    <col min="7428" max="7428" width="4.140625" style="149" customWidth="1"/>
    <col min="7429" max="7429" width="8" style="149" customWidth="1"/>
    <col min="7430" max="7430" width="10.7109375" style="149" customWidth="1"/>
    <col min="7431" max="7431" width="8.140625" style="149" customWidth="1"/>
    <col min="7432" max="7437" width="8.42578125" style="149" customWidth="1"/>
    <col min="7438" max="7438" width="9.42578125" style="149" customWidth="1"/>
    <col min="7439" max="7439" width="71.42578125" style="149" customWidth="1"/>
    <col min="7440" max="7441" width="8.85546875" style="149" customWidth="1"/>
    <col min="7442" max="7442" width="30.7109375" style="149" customWidth="1"/>
    <col min="7443" max="7443" width="12.7109375" style="149" customWidth="1"/>
    <col min="7444" max="7444" width="11.85546875" style="149" customWidth="1"/>
    <col min="7445" max="7445" width="11" style="149" bestFit="1" customWidth="1"/>
    <col min="7446" max="7446" width="12.7109375" style="149" bestFit="1" customWidth="1"/>
    <col min="7447" max="7448" width="5.7109375" style="149" customWidth="1"/>
    <col min="7449" max="7450" width="10.7109375" style="149" customWidth="1"/>
    <col min="7451" max="7451" width="6.140625" style="149" customWidth="1"/>
    <col min="7452" max="7452" width="8.140625" style="149" customWidth="1"/>
    <col min="7453" max="7455" width="4.28515625" style="149" customWidth="1"/>
    <col min="7456" max="7456" width="6.28515625" style="149" customWidth="1"/>
    <col min="7457" max="7683" width="11" style="149"/>
    <col min="7684" max="7684" width="4.140625" style="149" customWidth="1"/>
    <col min="7685" max="7685" width="8" style="149" customWidth="1"/>
    <col min="7686" max="7686" width="10.7109375" style="149" customWidth="1"/>
    <col min="7687" max="7687" width="8.140625" style="149" customWidth="1"/>
    <col min="7688" max="7693" width="8.42578125" style="149" customWidth="1"/>
    <col min="7694" max="7694" width="9.42578125" style="149" customWidth="1"/>
    <col min="7695" max="7695" width="71.42578125" style="149" customWidth="1"/>
    <col min="7696" max="7697" width="8.85546875" style="149" customWidth="1"/>
    <col min="7698" max="7698" width="30.7109375" style="149" customWidth="1"/>
    <col min="7699" max="7699" width="12.7109375" style="149" customWidth="1"/>
    <col min="7700" max="7700" width="11.85546875" style="149" customWidth="1"/>
    <col min="7701" max="7701" width="11" style="149" bestFit="1" customWidth="1"/>
    <col min="7702" max="7702" width="12.7109375" style="149" bestFit="1" customWidth="1"/>
    <col min="7703" max="7704" width="5.7109375" style="149" customWidth="1"/>
    <col min="7705" max="7706" width="10.7109375" style="149" customWidth="1"/>
    <col min="7707" max="7707" width="6.140625" style="149" customWidth="1"/>
    <col min="7708" max="7708" width="8.140625" style="149" customWidth="1"/>
    <col min="7709" max="7711" width="4.28515625" style="149" customWidth="1"/>
    <col min="7712" max="7712" width="6.28515625" style="149" customWidth="1"/>
    <col min="7713" max="7939" width="11" style="149"/>
    <col min="7940" max="7940" width="4.140625" style="149" customWidth="1"/>
    <col min="7941" max="7941" width="8" style="149" customWidth="1"/>
    <col min="7942" max="7942" width="10.7109375" style="149" customWidth="1"/>
    <col min="7943" max="7943" width="8.140625" style="149" customWidth="1"/>
    <col min="7944" max="7949" width="8.42578125" style="149" customWidth="1"/>
    <col min="7950" max="7950" width="9.42578125" style="149" customWidth="1"/>
    <col min="7951" max="7951" width="71.42578125" style="149" customWidth="1"/>
    <col min="7952" max="7953" width="8.85546875" style="149" customWidth="1"/>
    <col min="7954" max="7954" width="30.7109375" style="149" customWidth="1"/>
    <col min="7955" max="7955" width="12.7109375" style="149" customWidth="1"/>
    <col min="7956" max="7956" width="11.85546875" style="149" customWidth="1"/>
    <col min="7957" max="7957" width="11" style="149" bestFit="1" customWidth="1"/>
    <col min="7958" max="7958" width="12.7109375" style="149" bestFit="1" customWidth="1"/>
    <col min="7959" max="7960" width="5.7109375" style="149" customWidth="1"/>
    <col min="7961" max="7962" width="10.7109375" style="149" customWidth="1"/>
    <col min="7963" max="7963" width="6.140625" style="149" customWidth="1"/>
    <col min="7964" max="7964" width="8.140625" style="149" customWidth="1"/>
    <col min="7965" max="7967" width="4.28515625" style="149" customWidth="1"/>
    <col min="7968" max="7968" width="6.28515625" style="149" customWidth="1"/>
    <col min="7969" max="8195" width="11" style="149"/>
    <col min="8196" max="8196" width="4.140625" style="149" customWidth="1"/>
    <col min="8197" max="8197" width="8" style="149" customWidth="1"/>
    <col min="8198" max="8198" width="10.7109375" style="149" customWidth="1"/>
    <col min="8199" max="8199" width="8.140625" style="149" customWidth="1"/>
    <col min="8200" max="8205" width="8.42578125" style="149" customWidth="1"/>
    <col min="8206" max="8206" width="9.42578125" style="149" customWidth="1"/>
    <col min="8207" max="8207" width="71.42578125" style="149" customWidth="1"/>
    <col min="8208" max="8209" width="8.85546875" style="149" customWidth="1"/>
    <col min="8210" max="8210" width="30.7109375" style="149" customWidth="1"/>
    <col min="8211" max="8211" width="12.7109375" style="149" customWidth="1"/>
    <col min="8212" max="8212" width="11.85546875" style="149" customWidth="1"/>
    <col min="8213" max="8213" width="11" style="149" bestFit="1" customWidth="1"/>
    <col min="8214" max="8214" width="12.7109375" style="149" bestFit="1" customWidth="1"/>
    <col min="8215" max="8216" width="5.7109375" style="149" customWidth="1"/>
    <col min="8217" max="8218" width="10.7109375" style="149" customWidth="1"/>
    <col min="8219" max="8219" width="6.140625" style="149" customWidth="1"/>
    <col min="8220" max="8220" width="8.140625" style="149" customWidth="1"/>
    <col min="8221" max="8223" width="4.28515625" style="149" customWidth="1"/>
    <col min="8224" max="8224" width="6.28515625" style="149" customWidth="1"/>
    <col min="8225" max="8451" width="11" style="149"/>
    <col min="8452" max="8452" width="4.140625" style="149" customWidth="1"/>
    <col min="8453" max="8453" width="8" style="149" customWidth="1"/>
    <col min="8454" max="8454" width="10.7109375" style="149" customWidth="1"/>
    <col min="8455" max="8455" width="8.140625" style="149" customWidth="1"/>
    <col min="8456" max="8461" width="8.42578125" style="149" customWidth="1"/>
    <col min="8462" max="8462" width="9.42578125" style="149" customWidth="1"/>
    <col min="8463" max="8463" width="71.42578125" style="149" customWidth="1"/>
    <col min="8464" max="8465" width="8.85546875" style="149" customWidth="1"/>
    <col min="8466" max="8466" width="30.7109375" style="149" customWidth="1"/>
    <col min="8467" max="8467" width="12.7109375" style="149" customWidth="1"/>
    <col min="8468" max="8468" width="11.85546875" style="149" customWidth="1"/>
    <col min="8469" max="8469" width="11" style="149" bestFit="1" customWidth="1"/>
    <col min="8470" max="8470" width="12.7109375" style="149" bestFit="1" customWidth="1"/>
    <col min="8471" max="8472" width="5.7109375" style="149" customWidth="1"/>
    <col min="8473" max="8474" width="10.7109375" style="149" customWidth="1"/>
    <col min="8475" max="8475" width="6.140625" style="149" customWidth="1"/>
    <col min="8476" max="8476" width="8.140625" style="149" customWidth="1"/>
    <col min="8477" max="8479" width="4.28515625" style="149" customWidth="1"/>
    <col min="8480" max="8480" width="6.28515625" style="149" customWidth="1"/>
    <col min="8481" max="8707" width="11" style="149"/>
    <col min="8708" max="8708" width="4.140625" style="149" customWidth="1"/>
    <col min="8709" max="8709" width="8" style="149" customWidth="1"/>
    <col min="8710" max="8710" width="10.7109375" style="149" customWidth="1"/>
    <col min="8711" max="8711" width="8.140625" style="149" customWidth="1"/>
    <col min="8712" max="8717" width="8.42578125" style="149" customWidth="1"/>
    <col min="8718" max="8718" width="9.42578125" style="149" customWidth="1"/>
    <col min="8719" max="8719" width="71.42578125" style="149" customWidth="1"/>
    <col min="8720" max="8721" width="8.85546875" style="149" customWidth="1"/>
    <col min="8722" max="8722" width="30.7109375" style="149" customWidth="1"/>
    <col min="8723" max="8723" width="12.7109375" style="149" customWidth="1"/>
    <col min="8724" max="8724" width="11.85546875" style="149" customWidth="1"/>
    <col min="8725" max="8725" width="11" style="149" bestFit="1" customWidth="1"/>
    <col min="8726" max="8726" width="12.7109375" style="149" bestFit="1" customWidth="1"/>
    <col min="8727" max="8728" width="5.7109375" style="149" customWidth="1"/>
    <col min="8729" max="8730" width="10.7109375" style="149" customWidth="1"/>
    <col min="8731" max="8731" width="6.140625" style="149" customWidth="1"/>
    <col min="8732" max="8732" width="8.140625" style="149" customWidth="1"/>
    <col min="8733" max="8735" width="4.28515625" style="149" customWidth="1"/>
    <col min="8736" max="8736" width="6.28515625" style="149" customWidth="1"/>
    <col min="8737" max="8963" width="11" style="149"/>
    <col min="8964" max="8964" width="4.140625" style="149" customWidth="1"/>
    <col min="8965" max="8965" width="8" style="149" customWidth="1"/>
    <col min="8966" max="8966" width="10.7109375" style="149" customWidth="1"/>
    <col min="8967" max="8967" width="8.140625" style="149" customWidth="1"/>
    <col min="8968" max="8973" width="8.42578125" style="149" customWidth="1"/>
    <col min="8974" max="8974" width="9.42578125" style="149" customWidth="1"/>
    <col min="8975" max="8975" width="71.42578125" style="149" customWidth="1"/>
    <col min="8976" max="8977" width="8.85546875" style="149" customWidth="1"/>
    <col min="8978" max="8978" width="30.7109375" style="149" customWidth="1"/>
    <col min="8979" max="8979" width="12.7109375" style="149" customWidth="1"/>
    <col min="8980" max="8980" width="11.85546875" style="149" customWidth="1"/>
    <col min="8981" max="8981" width="11" style="149" bestFit="1" customWidth="1"/>
    <col min="8982" max="8982" width="12.7109375" style="149" bestFit="1" customWidth="1"/>
    <col min="8983" max="8984" width="5.7109375" style="149" customWidth="1"/>
    <col min="8985" max="8986" width="10.7109375" style="149" customWidth="1"/>
    <col min="8987" max="8987" width="6.140625" style="149" customWidth="1"/>
    <col min="8988" max="8988" width="8.140625" style="149" customWidth="1"/>
    <col min="8989" max="8991" width="4.28515625" style="149" customWidth="1"/>
    <col min="8992" max="8992" width="6.28515625" style="149" customWidth="1"/>
    <col min="8993" max="9219" width="11" style="149"/>
    <col min="9220" max="9220" width="4.140625" style="149" customWidth="1"/>
    <col min="9221" max="9221" width="8" style="149" customWidth="1"/>
    <col min="9222" max="9222" width="10.7109375" style="149" customWidth="1"/>
    <col min="9223" max="9223" width="8.140625" style="149" customWidth="1"/>
    <col min="9224" max="9229" width="8.42578125" style="149" customWidth="1"/>
    <col min="9230" max="9230" width="9.42578125" style="149" customWidth="1"/>
    <col min="9231" max="9231" width="71.42578125" style="149" customWidth="1"/>
    <col min="9232" max="9233" width="8.85546875" style="149" customWidth="1"/>
    <col min="9234" max="9234" width="30.7109375" style="149" customWidth="1"/>
    <col min="9235" max="9235" width="12.7109375" style="149" customWidth="1"/>
    <col min="9236" max="9236" width="11.85546875" style="149" customWidth="1"/>
    <col min="9237" max="9237" width="11" style="149" bestFit="1" customWidth="1"/>
    <col min="9238" max="9238" width="12.7109375" style="149" bestFit="1" customWidth="1"/>
    <col min="9239" max="9240" width="5.7109375" style="149" customWidth="1"/>
    <col min="9241" max="9242" width="10.7109375" style="149" customWidth="1"/>
    <col min="9243" max="9243" width="6.140625" style="149" customWidth="1"/>
    <col min="9244" max="9244" width="8.140625" style="149" customWidth="1"/>
    <col min="9245" max="9247" width="4.28515625" style="149" customWidth="1"/>
    <col min="9248" max="9248" width="6.28515625" style="149" customWidth="1"/>
    <col min="9249" max="9475" width="11" style="149"/>
    <col min="9476" max="9476" width="4.140625" style="149" customWidth="1"/>
    <col min="9477" max="9477" width="8" style="149" customWidth="1"/>
    <col min="9478" max="9478" width="10.7109375" style="149" customWidth="1"/>
    <col min="9479" max="9479" width="8.140625" style="149" customWidth="1"/>
    <col min="9480" max="9485" width="8.42578125" style="149" customWidth="1"/>
    <col min="9486" max="9486" width="9.42578125" style="149" customWidth="1"/>
    <col min="9487" max="9487" width="71.42578125" style="149" customWidth="1"/>
    <col min="9488" max="9489" width="8.85546875" style="149" customWidth="1"/>
    <col min="9490" max="9490" width="30.7109375" style="149" customWidth="1"/>
    <col min="9491" max="9491" width="12.7109375" style="149" customWidth="1"/>
    <col min="9492" max="9492" width="11.85546875" style="149" customWidth="1"/>
    <col min="9493" max="9493" width="11" style="149" bestFit="1" customWidth="1"/>
    <col min="9494" max="9494" width="12.7109375" style="149" bestFit="1" customWidth="1"/>
    <col min="9495" max="9496" width="5.7109375" style="149" customWidth="1"/>
    <col min="9497" max="9498" width="10.7109375" style="149" customWidth="1"/>
    <col min="9499" max="9499" width="6.140625" style="149" customWidth="1"/>
    <col min="9500" max="9500" width="8.140625" style="149" customWidth="1"/>
    <col min="9501" max="9503" width="4.28515625" style="149" customWidth="1"/>
    <col min="9504" max="9504" width="6.28515625" style="149" customWidth="1"/>
    <col min="9505" max="9731" width="11" style="149"/>
    <col min="9732" max="9732" width="4.140625" style="149" customWidth="1"/>
    <col min="9733" max="9733" width="8" style="149" customWidth="1"/>
    <col min="9734" max="9734" width="10.7109375" style="149" customWidth="1"/>
    <col min="9735" max="9735" width="8.140625" style="149" customWidth="1"/>
    <col min="9736" max="9741" width="8.42578125" style="149" customWidth="1"/>
    <col min="9742" max="9742" width="9.42578125" style="149" customWidth="1"/>
    <col min="9743" max="9743" width="71.42578125" style="149" customWidth="1"/>
    <col min="9744" max="9745" width="8.85546875" style="149" customWidth="1"/>
    <col min="9746" max="9746" width="30.7109375" style="149" customWidth="1"/>
    <col min="9747" max="9747" width="12.7109375" style="149" customWidth="1"/>
    <col min="9748" max="9748" width="11.85546875" style="149" customWidth="1"/>
    <col min="9749" max="9749" width="11" style="149" bestFit="1" customWidth="1"/>
    <col min="9750" max="9750" width="12.7109375" style="149" bestFit="1" customWidth="1"/>
    <col min="9751" max="9752" width="5.7109375" style="149" customWidth="1"/>
    <col min="9753" max="9754" width="10.7109375" style="149" customWidth="1"/>
    <col min="9755" max="9755" width="6.140625" style="149" customWidth="1"/>
    <col min="9756" max="9756" width="8.140625" style="149" customWidth="1"/>
    <col min="9757" max="9759" width="4.28515625" style="149" customWidth="1"/>
    <col min="9760" max="9760" width="6.28515625" style="149" customWidth="1"/>
    <col min="9761" max="9987" width="11" style="149"/>
    <col min="9988" max="9988" width="4.140625" style="149" customWidth="1"/>
    <col min="9989" max="9989" width="8" style="149" customWidth="1"/>
    <col min="9990" max="9990" width="10.7109375" style="149" customWidth="1"/>
    <col min="9991" max="9991" width="8.140625" style="149" customWidth="1"/>
    <col min="9992" max="9997" width="8.42578125" style="149" customWidth="1"/>
    <col min="9998" max="9998" width="9.42578125" style="149" customWidth="1"/>
    <col min="9999" max="9999" width="71.42578125" style="149" customWidth="1"/>
    <col min="10000" max="10001" width="8.85546875" style="149" customWidth="1"/>
    <col min="10002" max="10002" width="30.7109375" style="149" customWidth="1"/>
    <col min="10003" max="10003" width="12.7109375" style="149" customWidth="1"/>
    <col min="10004" max="10004" width="11.85546875" style="149" customWidth="1"/>
    <col min="10005" max="10005" width="11" style="149" bestFit="1" customWidth="1"/>
    <col min="10006" max="10006" width="12.7109375" style="149" bestFit="1" customWidth="1"/>
    <col min="10007" max="10008" width="5.7109375" style="149" customWidth="1"/>
    <col min="10009" max="10010" width="10.7109375" style="149" customWidth="1"/>
    <col min="10011" max="10011" width="6.140625" style="149" customWidth="1"/>
    <col min="10012" max="10012" width="8.140625" style="149" customWidth="1"/>
    <col min="10013" max="10015" width="4.28515625" style="149" customWidth="1"/>
    <col min="10016" max="10016" width="6.28515625" style="149" customWidth="1"/>
    <col min="10017" max="10243" width="11" style="149"/>
    <col min="10244" max="10244" width="4.140625" style="149" customWidth="1"/>
    <col min="10245" max="10245" width="8" style="149" customWidth="1"/>
    <col min="10246" max="10246" width="10.7109375" style="149" customWidth="1"/>
    <col min="10247" max="10247" width="8.140625" style="149" customWidth="1"/>
    <col min="10248" max="10253" width="8.42578125" style="149" customWidth="1"/>
    <col min="10254" max="10254" width="9.42578125" style="149" customWidth="1"/>
    <col min="10255" max="10255" width="71.42578125" style="149" customWidth="1"/>
    <col min="10256" max="10257" width="8.85546875" style="149" customWidth="1"/>
    <col min="10258" max="10258" width="30.7109375" style="149" customWidth="1"/>
    <col min="10259" max="10259" width="12.7109375" style="149" customWidth="1"/>
    <col min="10260" max="10260" width="11.85546875" style="149" customWidth="1"/>
    <col min="10261" max="10261" width="11" style="149" bestFit="1" customWidth="1"/>
    <col min="10262" max="10262" width="12.7109375" style="149" bestFit="1" customWidth="1"/>
    <col min="10263" max="10264" width="5.7109375" style="149" customWidth="1"/>
    <col min="10265" max="10266" width="10.7109375" style="149" customWidth="1"/>
    <col min="10267" max="10267" width="6.140625" style="149" customWidth="1"/>
    <col min="10268" max="10268" width="8.140625" style="149" customWidth="1"/>
    <col min="10269" max="10271" width="4.28515625" style="149" customWidth="1"/>
    <col min="10272" max="10272" width="6.28515625" style="149" customWidth="1"/>
    <col min="10273" max="10499" width="11" style="149"/>
    <col min="10500" max="10500" width="4.140625" style="149" customWidth="1"/>
    <col min="10501" max="10501" width="8" style="149" customWidth="1"/>
    <col min="10502" max="10502" width="10.7109375" style="149" customWidth="1"/>
    <col min="10503" max="10503" width="8.140625" style="149" customWidth="1"/>
    <col min="10504" max="10509" width="8.42578125" style="149" customWidth="1"/>
    <col min="10510" max="10510" width="9.42578125" style="149" customWidth="1"/>
    <col min="10511" max="10511" width="71.42578125" style="149" customWidth="1"/>
    <col min="10512" max="10513" width="8.85546875" style="149" customWidth="1"/>
    <col min="10514" max="10514" width="30.7109375" style="149" customWidth="1"/>
    <col min="10515" max="10515" width="12.7109375" style="149" customWidth="1"/>
    <col min="10516" max="10516" width="11.85546875" style="149" customWidth="1"/>
    <col min="10517" max="10517" width="11" style="149" bestFit="1" customWidth="1"/>
    <col min="10518" max="10518" width="12.7109375" style="149" bestFit="1" customWidth="1"/>
    <col min="10519" max="10520" width="5.7109375" style="149" customWidth="1"/>
    <col min="10521" max="10522" width="10.7109375" style="149" customWidth="1"/>
    <col min="10523" max="10523" width="6.140625" style="149" customWidth="1"/>
    <col min="10524" max="10524" width="8.140625" style="149" customWidth="1"/>
    <col min="10525" max="10527" width="4.28515625" style="149" customWidth="1"/>
    <col min="10528" max="10528" width="6.28515625" style="149" customWidth="1"/>
    <col min="10529" max="10755" width="11" style="149"/>
    <col min="10756" max="10756" width="4.140625" style="149" customWidth="1"/>
    <col min="10757" max="10757" width="8" style="149" customWidth="1"/>
    <col min="10758" max="10758" width="10.7109375" style="149" customWidth="1"/>
    <col min="10759" max="10759" width="8.140625" style="149" customWidth="1"/>
    <col min="10760" max="10765" width="8.42578125" style="149" customWidth="1"/>
    <col min="10766" max="10766" width="9.42578125" style="149" customWidth="1"/>
    <col min="10767" max="10767" width="71.42578125" style="149" customWidth="1"/>
    <col min="10768" max="10769" width="8.85546875" style="149" customWidth="1"/>
    <col min="10770" max="10770" width="30.7109375" style="149" customWidth="1"/>
    <col min="10771" max="10771" width="12.7109375" style="149" customWidth="1"/>
    <col min="10772" max="10772" width="11.85546875" style="149" customWidth="1"/>
    <col min="10773" max="10773" width="11" style="149" bestFit="1" customWidth="1"/>
    <col min="10774" max="10774" width="12.7109375" style="149" bestFit="1" customWidth="1"/>
    <col min="10775" max="10776" width="5.7109375" style="149" customWidth="1"/>
    <col min="10777" max="10778" width="10.7109375" style="149" customWidth="1"/>
    <col min="10779" max="10779" width="6.140625" style="149" customWidth="1"/>
    <col min="10780" max="10780" width="8.140625" style="149" customWidth="1"/>
    <col min="10781" max="10783" width="4.28515625" style="149" customWidth="1"/>
    <col min="10784" max="10784" width="6.28515625" style="149" customWidth="1"/>
    <col min="10785" max="11011" width="11" style="149"/>
    <col min="11012" max="11012" width="4.140625" style="149" customWidth="1"/>
    <col min="11013" max="11013" width="8" style="149" customWidth="1"/>
    <col min="11014" max="11014" width="10.7109375" style="149" customWidth="1"/>
    <col min="11015" max="11015" width="8.140625" style="149" customWidth="1"/>
    <col min="11016" max="11021" width="8.42578125" style="149" customWidth="1"/>
    <col min="11022" max="11022" width="9.42578125" style="149" customWidth="1"/>
    <col min="11023" max="11023" width="71.42578125" style="149" customWidth="1"/>
    <col min="11024" max="11025" width="8.85546875" style="149" customWidth="1"/>
    <col min="11026" max="11026" width="30.7109375" style="149" customWidth="1"/>
    <col min="11027" max="11027" width="12.7109375" style="149" customWidth="1"/>
    <col min="11028" max="11028" width="11.85546875" style="149" customWidth="1"/>
    <col min="11029" max="11029" width="11" style="149" bestFit="1" customWidth="1"/>
    <col min="11030" max="11030" width="12.7109375" style="149" bestFit="1" customWidth="1"/>
    <col min="11031" max="11032" width="5.7109375" style="149" customWidth="1"/>
    <col min="11033" max="11034" width="10.7109375" style="149" customWidth="1"/>
    <col min="11035" max="11035" width="6.140625" style="149" customWidth="1"/>
    <col min="11036" max="11036" width="8.140625" style="149" customWidth="1"/>
    <col min="11037" max="11039" width="4.28515625" style="149" customWidth="1"/>
    <col min="11040" max="11040" width="6.28515625" style="149" customWidth="1"/>
    <col min="11041" max="11267" width="11" style="149"/>
    <col min="11268" max="11268" width="4.140625" style="149" customWidth="1"/>
    <col min="11269" max="11269" width="8" style="149" customWidth="1"/>
    <col min="11270" max="11270" width="10.7109375" style="149" customWidth="1"/>
    <col min="11271" max="11271" width="8.140625" style="149" customWidth="1"/>
    <col min="11272" max="11277" width="8.42578125" style="149" customWidth="1"/>
    <col min="11278" max="11278" width="9.42578125" style="149" customWidth="1"/>
    <col min="11279" max="11279" width="71.42578125" style="149" customWidth="1"/>
    <col min="11280" max="11281" width="8.85546875" style="149" customWidth="1"/>
    <col min="11282" max="11282" width="30.7109375" style="149" customWidth="1"/>
    <col min="11283" max="11283" width="12.7109375" style="149" customWidth="1"/>
    <col min="11284" max="11284" width="11.85546875" style="149" customWidth="1"/>
    <col min="11285" max="11285" width="11" style="149" bestFit="1" customWidth="1"/>
    <col min="11286" max="11286" width="12.7109375" style="149" bestFit="1" customWidth="1"/>
    <col min="11287" max="11288" width="5.7109375" style="149" customWidth="1"/>
    <col min="11289" max="11290" width="10.7109375" style="149" customWidth="1"/>
    <col min="11291" max="11291" width="6.140625" style="149" customWidth="1"/>
    <col min="11292" max="11292" width="8.140625" style="149" customWidth="1"/>
    <col min="11293" max="11295" width="4.28515625" style="149" customWidth="1"/>
    <col min="11296" max="11296" width="6.28515625" style="149" customWidth="1"/>
    <col min="11297" max="11523" width="11" style="149"/>
    <col min="11524" max="11524" width="4.140625" style="149" customWidth="1"/>
    <col min="11525" max="11525" width="8" style="149" customWidth="1"/>
    <col min="11526" max="11526" width="10.7109375" style="149" customWidth="1"/>
    <col min="11527" max="11527" width="8.140625" style="149" customWidth="1"/>
    <col min="11528" max="11533" width="8.42578125" style="149" customWidth="1"/>
    <col min="11534" max="11534" width="9.42578125" style="149" customWidth="1"/>
    <col min="11535" max="11535" width="71.42578125" style="149" customWidth="1"/>
    <col min="11536" max="11537" width="8.85546875" style="149" customWidth="1"/>
    <col min="11538" max="11538" width="30.7109375" style="149" customWidth="1"/>
    <col min="11539" max="11539" width="12.7109375" style="149" customWidth="1"/>
    <col min="11540" max="11540" width="11.85546875" style="149" customWidth="1"/>
    <col min="11541" max="11541" width="11" style="149" bestFit="1" customWidth="1"/>
    <col min="11542" max="11542" width="12.7109375" style="149" bestFit="1" customWidth="1"/>
    <col min="11543" max="11544" width="5.7109375" style="149" customWidth="1"/>
    <col min="11545" max="11546" width="10.7109375" style="149" customWidth="1"/>
    <col min="11547" max="11547" width="6.140625" style="149" customWidth="1"/>
    <col min="11548" max="11548" width="8.140625" style="149" customWidth="1"/>
    <col min="11549" max="11551" width="4.28515625" style="149" customWidth="1"/>
    <col min="11552" max="11552" width="6.28515625" style="149" customWidth="1"/>
    <col min="11553" max="11779" width="11" style="149"/>
    <col min="11780" max="11780" width="4.140625" style="149" customWidth="1"/>
    <col min="11781" max="11781" width="8" style="149" customWidth="1"/>
    <col min="11782" max="11782" width="10.7109375" style="149" customWidth="1"/>
    <col min="11783" max="11783" width="8.140625" style="149" customWidth="1"/>
    <col min="11784" max="11789" width="8.42578125" style="149" customWidth="1"/>
    <col min="11790" max="11790" width="9.42578125" style="149" customWidth="1"/>
    <col min="11791" max="11791" width="71.42578125" style="149" customWidth="1"/>
    <col min="11792" max="11793" width="8.85546875" style="149" customWidth="1"/>
    <col min="11794" max="11794" width="30.7109375" style="149" customWidth="1"/>
    <col min="11795" max="11795" width="12.7109375" style="149" customWidth="1"/>
    <col min="11796" max="11796" width="11.85546875" style="149" customWidth="1"/>
    <col min="11797" max="11797" width="11" style="149" bestFit="1" customWidth="1"/>
    <col min="11798" max="11798" width="12.7109375" style="149" bestFit="1" customWidth="1"/>
    <col min="11799" max="11800" width="5.7109375" style="149" customWidth="1"/>
    <col min="11801" max="11802" width="10.7109375" style="149" customWidth="1"/>
    <col min="11803" max="11803" width="6.140625" style="149" customWidth="1"/>
    <col min="11804" max="11804" width="8.140625" style="149" customWidth="1"/>
    <col min="11805" max="11807" width="4.28515625" style="149" customWidth="1"/>
    <col min="11808" max="11808" width="6.28515625" style="149" customWidth="1"/>
    <col min="11809" max="12035" width="11" style="149"/>
    <col min="12036" max="12036" width="4.140625" style="149" customWidth="1"/>
    <col min="12037" max="12037" width="8" style="149" customWidth="1"/>
    <col min="12038" max="12038" width="10.7109375" style="149" customWidth="1"/>
    <col min="12039" max="12039" width="8.140625" style="149" customWidth="1"/>
    <col min="12040" max="12045" width="8.42578125" style="149" customWidth="1"/>
    <col min="12046" max="12046" width="9.42578125" style="149" customWidth="1"/>
    <col min="12047" max="12047" width="71.42578125" style="149" customWidth="1"/>
    <col min="12048" max="12049" width="8.85546875" style="149" customWidth="1"/>
    <col min="12050" max="12050" width="30.7109375" style="149" customWidth="1"/>
    <col min="12051" max="12051" width="12.7109375" style="149" customWidth="1"/>
    <col min="12052" max="12052" width="11.85546875" style="149" customWidth="1"/>
    <col min="12053" max="12053" width="11" style="149" bestFit="1" customWidth="1"/>
    <col min="12054" max="12054" width="12.7109375" style="149" bestFit="1" customWidth="1"/>
    <col min="12055" max="12056" width="5.7109375" style="149" customWidth="1"/>
    <col min="12057" max="12058" width="10.7109375" style="149" customWidth="1"/>
    <col min="12059" max="12059" width="6.140625" style="149" customWidth="1"/>
    <col min="12060" max="12060" width="8.140625" style="149" customWidth="1"/>
    <col min="12061" max="12063" width="4.28515625" style="149" customWidth="1"/>
    <col min="12064" max="12064" width="6.28515625" style="149" customWidth="1"/>
    <col min="12065" max="12291" width="11" style="149"/>
    <col min="12292" max="12292" width="4.140625" style="149" customWidth="1"/>
    <col min="12293" max="12293" width="8" style="149" customWidth="1"/>
    <col min="12294" max="12294" width="10.7109375" style="149" customWidth="1"/>
    <col min="12295" max="12295" width="8.140625" style="149" customWidth="1"/>
    <col min="12296" max="12301" width="8.42578125" style="149" customWidth="1"/>
    <col min="12302" max="12302" width="9.42578125" style="149" customWidth="1"/>
    <col min="12303" max="12303" width="71.42578125" style="149" customWidth="1"/>
    <col min="12304" max="12305" width="8.85546875" style="149" customWidth="1"/>
    <col min="12306" max="12306" width="30.7109375" style="149" customWidth="1"/>
    <col min="12307" max="12307" width="12.7109375" style="149" customWidth="1"/>
    <col min="12308" max="12308" width="11.85546875" style="149" customWidth="1"/>
    <col min="12309" max="12309" width="11" style="149" bestFit="1" customWidth="1"/>
    <col min="12310" max="12310" width="12.7109375" style="149" bestFit="1" customWidth="1"/>
    <col min="12311" max="12312" width="5.7109375" style="149" customWidth="1"/>
    <col min="12313" max="12314" width="10.7109375" style="149" customWidth="1"/>
    <col min="12315" max="12315" width="6.140625" style="149" customWidth="1"/>
    <col min="12316" max="12316" width="8.140625" style="149" customWidth="1"/>
    <col min="12317" max="12319" width="4.28515625" style="149" customWidth="1"/>
    <col min="12320" max="12320" width="6.28515625" style="149" customWidth="1"/>
    <col min="12321" max="12547" width="11" style="149"/>
    <col min="12548" max="12548" width="4.140625" style="149" customWidth="1"/>
    <col min="12549" max="12549" width="8" style="149" customWidth="1"/>
    <col min="12550" max="12550" width="10.7109375" style="149" customWidth="1"/>
    <col min="12551" max="12551" width="8.140625" style="149" customWidth="1"/>
    <col min="12552" max="12557" width="8.42578125" style="149" customWidth="1"/>
    <col min="12558" max="12558" width="9.42578125" style="149" customWidth="1"/>
    <col min="12559" max="12559" width="71.42578125" style="149" customWidth="1"/>
    <col min="12560" max="12561" width="8.85546875" style="149" customWidth="1"/>
    <col min="12562" max="12562" width="30.7109375" style="149" customWidth="1"/>
    <col min="12563" max="12563" width="12.7109375" style="149" customWidth="1"/>
    <col min="12564" max="12564" width="11.85546875" style="149" customWidth="1"/>
    <col min="12565" max="12565" width="11" style="149" bestFit="1" customWidth="1"/>
    <col min="12566" max="12566" width="12.7109375" style="149" bestFit="1" customWidth="1"/>
    <col min="12567" max="12568" width="5.7109375" style="149" customWidth="1"/>
    <col min="12569" max="12570" width="10.7109375" style="149" customWidth="1"/>
    <col min="12571" max="12571" width="6.140625" style="149" customWidth="1"/>
    <col min="12572" max="12572" width="8.140625" style="149" customWidth="1"/>
    <col min="12573" max="12575" width="4.28515625" style="149" customWidth="1"/>
    <col min="12576" max="12576" width="6.28515625" style="149" customWidth="1"/>
    <col min="12577" max="12803" width="11" style="149"/>
    <col min="12804" max="12804" width="4.140625" style="149" customWidth="1"/>
    <col min="12805" max="12805" width="8" style="149" customWidth="1"/>
    <col min="12806" max="12806" width="10.7109375" style="149" customWidth="1"/>
    <col min="12807" max="12807" width="8.140625" style="149" customWidth="1"/>
    <col min="12808" max="12813" width="8.42578125" style="149" customWidth="1"/>
    <col min="12814" max="12814" width="9.42578125" style="149" customWidth="1"/>
    <col min="12815" max="12815" width="71.42578125" style="149" customWidth="1"/>
    <col min="12816" max="12817" width="8.85546875" style="149" customWidth="1"/>
    <col min="12818" max="12818" width="30.7109375" style="149" customWidth="1"/>
    <col min="12819" max="12819" width="12.7109375" style="149" customWidth="1"/>
    <col min="12820" max="12820" width="11.85546875" style="149" customWidth="1"/>
    <col min="12821" max="12821" width="11" style="149" bestFit="1" customWidth="1"/>
    <col min="12822" max="12822" width="12.7109375" style="149" bestFit="1" customWidth="1"/>
    <col min="12823" max="12824" width="5.7109375" style="149" customWidth="1"/>
    <col min="12825" max="12826" width="10.7109375" style="149" customWidth="1"/>
    <col min="12827" max="12827" width="6.140625" style="149" customWidth="1"/>
    <col min="12828" max="12828" width="8.140625" style="149" customWidth="1"/>
    <col min="12829" max="12831" width="4.28515625" style="149" customWidth="1"/>
    <col min="12832" max="12832" width="6.28515625" style="149" customWidth="1"/>
    <col min="12833" max="13059" width="11" style="149"/>
    <col min="13060" max="13060" width="4.140625" style="149" customWidth="1"/>
    <col min="13061" max="13061" width="8" style="149" customWidth="1"/>
    <col min="13062" max="13062" width="10.7109375" style="149" customWidth="1"/>
    <col min="13063" max="13063" width="8.140625" style="149" customWidth="1"/>
    <col min="13064" max="13069" width="8.42578125" style="149" customWidth="1"/>
    <col min="13070" max="13070" width="9.42578125" style="149" customWidth="1"/>
    <col min="13071" max="13071" width="71.42578125" style="149" customWidth="1"/>
    <col min="13072" max="13073" width="8.85546875" style="149" customWidth="1"/>
    <col min="13074" max="13074" width="30.7109375" style="149" customWidth="1"/>
    <col min="13075" max="13075" width="12.7109375" style="149" customWidth="1"/>
    <col min="13076" max="13076" width="11.85546875" style="149" customWidth="1"/>
    <col min="13077" max="13077" width="11" style="149" bestFit="1" customWidth="1"/>
    <col min="13078" max="13078" width="12.7109375" style="149" bestFit="1" customWidth="1"/>
    <col min="13079" max="13080" width="5.7109375" style="149" customWidth="1"/>
    <col min="13081" max="13082" width="10.7109375" style="149" customWidth="1"/>
    <col min="13083" max="13083" width="6.140625" style="149" customWidth="1"/>
    <col min="13084" max="13084" width="8.140625" style="149" customWidth="1"/>
    <col min="13085" max="13087" width="4.28515625" style="149" customWidth="1"/>
    <col min="13088" max="13088" width="6.28515625" style="149" customWidth="1"/>
    <col min="13089" max="13315" width="11" style="149"/>
    <col min="13316" max="13316" width="4.140625" style="149" customWidth="1"/>
    <col min="13317" max="13317" width="8" style="149" customWidth="1"/>
    <col min="13318" max="13318" width="10.7109375" style="149" customWidth="1"/>
    <col min="13319" max="13319" width="8.140625" style="149" customWidth="1"/>
    <col min="13320" max="13325" width="8.42578125" style="149" customWidth="1"/>
    <col min="13326" max="13326" width="9.42578125" style="149" customWidth="1"/>
    <col min="13327" max="13327" width="71.42578125" style="149" customWidth="1"/>
    <col min="13328" max="13329" width="8.85546875" style="149" customWidth="1"/>
    <col min="13330" max="13330" width="30.7109375" style="149" customWidth="1"/>
    <col min="13331" max="13331" width="12.7109375" style="149" customWidth="1"/>
    <col min="13332" max="13332" width="11.85546875" style="149" customWidth="1"/>
    <col min="13333" max="13333" width="11" style="149" bestFit="1" customWidth="1"/>
    <col min="13334" max="13334" width="12.7109375" style="149" bestFit="1" customWidth="1"/>
    <col min="13335" max="13336" width="5.7109375" style="149" customWidth="1"/>
    <col min="13337" max="13338" width="10.7109375" style="149" customWidth="1"/>
    <col min="13339" max="13339" width="6.140625" style="149" customWidth="1"/>
    <col min="13340" max="13340" width="8.140625" style="149" customWidth="1"/>
    <col min="13341" max="13343" width="4.28515625" style="149" customWidth="1"/>
    <col min="13344" max="13344" width="6.28515625" style="149" customWidth="1"/>
    <col min="13345" max="13571" width="11" style="149"/>
    <col min="13572" max="13572" width="4.140625" style="149" customWidth="1"/>
    <col min="13573" max="13573" width="8" style="149" customWidth="1"/>
    <col min="13574" max="13574" width="10.7109375" style="149" customWidth="1"/>
    <col min="13575" max="13575" width="8.140625" style="149" customWidth="1"/>
    <col min="13576" max="13581" width="8.42578125" style="149" customWidth="1"/>
    <col min="13582" max="13582" width="9.42578125" style="149" customWidth="1"/>
    <col min="13583" max="13583" width="71.42578125" style="149" customWidth="1"/>
    <col min="13584" max="13585" width="8.85546875" style="149" customWidth="1"/>
    <col min="13586" max="13586" width="30.7109375" style="149" customWidth="1"/>
    <col min="13587" max="13587" width="12.7109375" style="149" customWidth="1"/>
    <col min="13588" max="13588" width="11.85546875" style="149" customWidth="1"/>
    <col min="13589" max="13589" width="11" style="149" bestFit="1" customWidth="1"/>
    <col min="13590" max="13590" width="12.7109375" style="149" bestFit="1" customWidth="1"/>
    <col min="13591" max="13592" width="5.7109375" style="149" customWidth="1"/>
    <col min="13593" max="13594" width="10.7109375" style="149" customWidth="1"/>
    <col min="13595" max="13595" width="6.140625" style="149" customWidth="1"/>
    <col min="13596" max="13596" width="8.140625" style="149" customWidth="1"/>
    <col min="13597" max="13599" width="4.28515625" style="149" customWidth="1"/>
    <col min="13600" max="13600" width="6.28515625" style="149" customWidth="1"/>
    <col min="13601" max="13827" width="11" style="149"/>
    <col min="13828" max="13828" width="4.140625" style="149" customWidth="1"/>
    <col min="13829" max="13829" width="8" style="149" customWidth="1"/>
    <col min="13830" max="13830" width="10.7109375" style="149" customWidth="1"/>
    <col min="13831" max="13831" width="8.140625" style="149" customWidth="1"/>
    <col min="13832" max="13837" width="8.42578125" style="149" customWidth="1"/>
    <col min="13838" max="13838" width="9.42578125" style="149" customWidth="1"/>
    <col min="13839" max="13839" width="71.42578125" style="149" customWidth="1"/>
    <col min="13840" max="13841" width="8.85546875" style="149" customWidth="1"/>
    <col min="13842" max="13842" width="30.7109375" style="149" customWidth="1"/>
    <col min="13843" max="13843" width="12.7109375" style="149" customWidth="1"/>
    <col min="13844" max="13844" width="11.85546875" style="149" customWidth="1"/>
    <col min="13845" max="13845" width="11" style="149" bestFit="1" customWidth="1"/>
    <col min="13846" max="13846" width="12.7109375" style="149" bestFit="1" customWidth="1"/>
    <col min="13847" max="13848" width="5.7109375" style="149" customWidth="1"/>
    <col min="13849" max="13850" width="10.7109375" style="149" customWidth="1"/>
    <col min="13851" max="13851" width="6.140625" style="149" customWidth="1"/>
    <col min="13852" max="13852" width="8.140625" style="149" customWidth="1"/>
    <col min="13853" max="13855" width="4.28515625" style="149" customWidth="1"/>
    <col min="13856" max="13856" width="6.28515625" style="149" customWidth="1"/>
    <col min="13857" max="14083" width="11" style="149"/>
    <col min="14084" max="14084" width="4.140625" style="149" customWidth="1"/>
    <col min="14085" max="14085" width="8" style="149" customWidth="1"/>
    <col min="14086" max="14086" width="10.7109375" style="149" customWidth="1"/>
    <col min="14087" max="14087" width="8.140625" style="149" customWidth="1"/>
    <col min="14088" max="14093" width="8.42578125" style="149" customWidth="1"/>
    <col min="14094" max="14094" width="9.42578125" style="149" customWidth="1"/>
    <col min="14095" max="14095" width="71.42578125" style="149" customWidth="1"/>
    <col min="14096" max="14097" width="8.85546875" style="149" customWidth="1"/>
    <col min="14098" max="14098" width="30.7109375" style="149" customWidth="1"/>
    <col min="14099" max="14099" width="12.7109375" style="149" customWidth="1"/>
    <col min="14100" max="14100" width="11.85546875" style="149" customWidth="1"/>
    <col min="14101" max="14101" width="11" style="149" bestFit="1" customWidth="1"/>
    <col min="14102" max="14102" width="12.7109375" style="149" bestFit="1" customWidth="1"/>
    <col min="14103" max="14104" width="5.7109375" style="149" customWidth="1"/>
    <col min="14105" max="14106" width="10.7109375" style="149" customWidth="1"/>
    <col min="14107" max="14107" width="6.140625" style="149" customWidth="1"/>
    <col min="14108" max="14108" width="8.140625" style="149" customWidth="1"/>
    <col min="14109" max="14111" width="4.28515625" style="149" customWidth="1"/>
    <col min="14112" max="14112" width="6.28515625" style="149" customWidth="1"/>
    <col min="14113" max="14339" width="11" style="149"/>
    <col min="14340" max="14340" width="4.140625" style="149" customWidth="1"/>
    <col min="14341" max="14341" width="8" style="149" customWidth="1"/>
    <col min="14342" max="14342" width="10.7109375" style="149" customWidth="1"/>
    <col min="14343" max="14343" width="8.140625" style="149" customWidth="1"/>
    <col min="14344" max="14349" width="8.42578125" style="149" customWidth="1"/>
    <col min="14350" max="14350" width="9.42578125" style="149" customWidth="1"/>
    <col min="14351" max="14351" width="71.42578125" style="149" customWidth="1"/>
    <col min="14352" max="14353" width="8.85546875" style="149" customWidth="1"/>
    <col min="14354" max="14354" width="30.7109375" style="149" customWidth="1"/>
    <col min="14355" max="14355" width="12.7109375" style="149" customWidth="1"/>
    <col min="14356" max="14356" width="11.85546875" style="149" customWidth="1"/>
    <col min="14357" max="14357" width="11" style="149" bestFit="1" customWidth="1"/>
    <col min="14358" max="14358" width="12.7109375" style="149" bestFit="1" customWidth="1"/>
    <col min="14359" max="14360" width="5.7109375" style="149" customWidth="1"/>
    <col min="14361" max="14362" width="10.7109375" style="149" customWidth="1"/>
    <col min="14363" max="14363" width="6.140625" style="149" customWidth="1"/>
    <col min="14364" max="14364" width="8.140625" style="149" customWidth="1"/>
    <col min="14365" max="14367" width="4.28515625" style="149" customWidth="1"/>
    <col min="14368" max="14368" width="6.28515625" style="149" customWidth="1"/>
    <col min="14369" max="14595" width="11" style="149"/>
    <col min="14596" max="14596" width="4.140625" style="149" customWidth="1"/>
    <col min="14597" max="14597" width="8" style="149" customWidth="1"/>
    <col min="14598" max="14598" width="10.7109375" style="149" customWidth="1"/>
    <col min="14599" max="14599" width="8.140625" style="149" customWidth="1"/>
    <col min="14600" max="14605" width="8.42578125" style="149" customWidth="1"/>
    <col min="14606" max="14606" width="9.42578125" style="149" customWidth="1"/>
    <col min="14607" max="14607" width="71.42578125" style="149" customWidth="1"/>
    <col min="14608" max="14609" width="8.85546875" style="149" customWidth="1"/>
    <col min="14610" max="14610" width="30.7109375" style="149" customWidth="1"/>
    <col min="14611" max="14611" width="12.7109375" style="149" customWidth="1"/>
    <col min="14612" max="14612" width="11.85546875" style="149" customWidth="1"/>
    <col min="14613" max="14613" width="11" style="149" bestFit="1" customWidth="1"/>
    <col min="14614" max="14614" width="12.7109375" style="149" bestFit="1" customWidth="1"/>
    <col min="14615" max="14616" width="5.7109375" style="149" customWidth="1"/>
    <col min="14617" max="14618" width="10.7109375" style="149" customWidth="1"/>
    <col min="14619" max="14619" width="6.140625" style="149" customWidth="1"/>
    <col min="14620" max="14620" width="8.140625" style="149" customWidth="1"/>
    <col min="14621" max="14623" width="4.28515625" style="149" customWidth="1"/>
    <col min="14624" max="14624" width="6.28515625" style="149" customWidth="1"/>
    <col min="14625" max="14851" width="11" style="149"/>
    <col min="14852" max="14852" width="4.140625" style="149" customWidth="1"/>
    <col min="14853" max="14853" width="8" style="149" customWidth="1"/>
    <col min="14854" max="14854" width="10.7109375" style="149" customWidth="1"/>
    <col min="14855" max="14855" width="8.140625" style="149" customWidth="1"/>
    <col min="14856" max="14861" width="8.42578125" style="149" customWidth="1"/>
    <col min="14862" max="14862" width="9.42578125" style="149" customWidth="1"/>
    <col min="14863" max="14863" width="71.42578125" style="149" customWidth="1"/>
    <col min="14864" max="14865" width="8.85546875" style="149" customWidth="1"/>
    <col min="14866" max="14866" width="30.7109375" style="149" customWidth="1"/>
    <col min="14867" max="14867" width="12.7109375" style="149" customWidth="1"/>
    <col min="14868" max="14868" width="11.85546875" style="149" customWidth="1"/>
    <col min="14869" max="14869" width="11" style="149" bestFit="1" customWidth="1"/>
    <col min="14870" max="14870" width="12.7109375" style="149" bestFit="1" customWidth="1"/>
    <col min="14871" max="14872" width="5.7109375" style="149" customWidth="1"/>
    <col min="14873" max="14874" width="10.7109375" style="149" customWidth="1"/>
    <col min="14875" max="14875" width="6.140625" style="149" customWidth="1"/>
    <col min="14876" max="14876" width="8.140625" style="149" customWidth="1"/>
    <col min="14877" max="14879" width="4.28515625" style="149" customWidth="1"/>
    <col min="14880" max="14880" width="6.28515625" style="149" customWidth="1"/>
    <col min="14881" max="15107" width="11" style="149"/>
    <col min="15108" max="15108" width="4.140625" style="149" customWidth="1"/>
    <col min="15109" max="15109" width="8" style="149" customWidth="1"/>
    <col min="15110" max="15110" width="10.7109375" style="149" customWidth="1"/>
    <col min="15111" max="15111" width="8.140625" style="149" customWidth="1"/>
    <col min="15112" max="15117" width="8.42578125" style="149" customWidth="1"/>
    <col min="15118" max="15118" width="9.42578125" style="149" customWidth="1"/>
    <col min="15119" max="15119" width="71.42578125" style="149" customWidth="1"/>
    <col min="15120" max="15121" width="8.85546875" style="149" customWidth="1"/>
    <col min="15122" max="15122" width="30.7109375" style="149" customWidth="1"/>
    <col min="15123" max="15123" width="12.7109375" style="149" customWidth="1"/>
    <col min="15124" max="15124" width="11.85546875" style="149" customWidth="1"/>
    <col min="15125" max="15125" width="11" style="149" bestFit="1" customWidth="1"/>
    <col min="15126" max="15126" width="12.7109375" style="149" bestFit="1" customWidth="1"/>
    <col min="15127" max="15128" width="5.7109375" style="149" customWidth="1"/>
    <col min="15129" max="15130" width="10.7109375" style="149" customWidth="1"/>
    <col min="15131" max="15131" width="6.140625" style="149" customWidth="1"/>
    <col min="15132" max="15132" width="8.140625" style="149" customWidth="1"/>
    <col min="15133" max="15135" width="4.28515625" style="149" customWidth="1"/>
    <col min="15136" max="15136" width="6.28515625" style="149" customWidth="1"/>
    <col min="15137" max="15363" width="11" style="149"/>
    <col min="15364" max="15364" width="4.140625" style="149" customWidth="1"/>
    <col min="15365" max="15365" width="8" style="149" customWidth="1"/>
    <col min="15366" max="15366" width="10.7109375" style="149" customWidth="1"/>
    <col min="15367" max="15367" width="8.140625" style="149" customWidth="1"/>
    <col min="15368" max="15373" width="8.42578125" style="149" customWidth="1"/>
    <col min="15374" max="15374" width="9.42578125" style="149" customWidth="1"/>
    <col min="15375" max="15375" width="71.42578125" style="149" customWidth="1"/>
    <col min="15376" max="15377" width="8.85546875" style="149" customWidth="1"/>
    <col min="15378" max="15378" width="30.7109375" style="149" customWidth="1"/>
    <col min="15379" max="15379" width="12.7109375" style="149" customWidth="1"/>
    <col min="15380" max="15380" width="11.85546875" style="149" customWidth="1"/>
    <col min="15381" max="15381" width="11" style="149" bestFit="1" customWidth="1"/>
    <col min="15382" max="15382" width="12.7109375" style="149" bestFit="1" customWidth="1"/>
    <col min="15383" max="15384" width="5.7109375" style="149" customWidth="1"/>
    <col min="15385" max="15386" width="10.7109375" style="149" customWidth="1"/>
    <col min="15387" max="15387" width="6.140625" style="149" customWidth="1"/>
    <col min="15388" max="15388" width="8.140625" style="149" customWidth="1"/>
    <col min="15389" max="15391" width="4.28515625" style="149" customWidth="1"/>
    <col min="15392" max="15392" width="6.28515625" style="149" customWidth="1"/>
    <col min="15393" max="15619" width="11" style="149"/>
    <col min="15620" max="15620" width="4.140625" style="149" customWidth="1"/>
    <col min="15621" max="15621" width="8" style="149" customWidth="1"/>
    <col min="15622" max="15622" width="10.7109375" style="149" customWidth="1"/>
    <col min="15623" max="15623" width="8.140625" style="149" customWidth="1"/>
    <col min="15624" max="15629" width="8.42578125" style="149" customWidth="1"/>
    <col min="15630" max="15630" width="9.42578125" style="149" customWidth="1"/>
    <col min="15631" max="15631" width="71.42578125" style="149" customWidth="1"/>
    <col min="15632" max="15633" width="8.85546875" style="149" customWidth="1"/>
    <col min="15634" max="15634" width="30.7109375" style="149" customWidth="1"/>
    <col min="15635" max="15635" width="12.7109375" style="149" customWidth="1"/>
    <col min="15636" max="15636" width="11.85546875" style="149" customWidth="1"/>
    <col min="15637" max="15637" width="11" style="149" bestFit="1" customWidth="1"/>
    <col min="15638" max="15638" width="12.7109375" style="149" bestFit="1" customWidth="1"/>
    <col min="15639" max="15640" width="5.7109375" style="149" customWidth="1"/>
    <col min="15641" max="15642" width="10.7109375" style="149" customWidth="1"/>
    <col min="15643" max="15643" width="6.140625" style="149" customWidth="1"/>
    <col min="15644" max="15644" width="8.140625" style="149" customWidth="1"/>
    <col min="15645" max="15647" width="4.28515625" style="149" customWidth="1"/>
    <col min="15648" max="15648" width="6.28515625" style="149" customWidth="1"/>
    <col min="15649" max="15875" width="11" style="149"/>
    <col min="15876" max="15876" width="4.140625" style="149" customWidth="1"/>
    <col min="15877" max="15877" width="8" style="149" customWidth="1"/>
    <col min="15878" max="15878" width="10.7109375" style="149" customWidth="1"/>
    <col min="15879" max="15879" width="8.140625" style="149" customWidth="1"/>
    <col min="15880" max="15885" width="8.42578125" style="149" customWidth="1"/>
    <col min="15886" max="15886" width="9.42578125" style="149" customWidth="1"/>
    <col min="15887" max="15887" width="71.42578125" style="149" customWidth="1"/>
    <col min="15888" max="15889" width="8.85546875" style="149" customWidth="1"/>
    <col min="15890" max="15890" width="30.7109375" style="149" customWidth="1"/>
    <col min="15891" max="15891" width="12.7109375" style="149" customWidth="1"/>
    <col min="15892" max="15892" width="11.85546875" style="149" customWidth="1"/>
    <col min="15893" max="15893" width="11" style="149" bestFit="1" customWidth="1"/>
    <col min="15894" max="15894" width="12.7109375" style="149" bestFit="1" customWidth="1"/>
    <col min="15895" max="15896" width="5.7109375" style="149" customWidth="1"/>
    <col min="15897" max="15898" width="10.7109375" style="149" customWidth="1"/>
    <col min="15899" max="15899" width="6.140625" style="149" customWidth="1"/>
    <col min="15900" max="15900" width="8.140625" style="149" customWidth="1"/>
    <col min="15901" max="15903" width="4.28515625" style="149" customWidth="1"/>
    <col min="15904" max="15904" width="6.28515625" style="149" customWidth="1"/>
    <col min="15905" max="16131" width="11" style="149"/>
    <col min="16132" max="16132" width="4.140625" style="149" customWidth="1"/>
    <col min="16133" max="16133" width="8" style="149" customWidth="1"/>
    <col min="16134" max="16134" width="10.7109375" style="149" customWidth="1"/>
    <col min="16135" max="16135" width="8.140625" style="149" customWidth="1"/>
    <col min="16136" max="16141" width="8.42578125" style="149" customWidth="1"/>
    <col min="16142" max="16142" width="9.42578125" style="149" customWidth="1"/>
    <col min="16143" max="16143" width="71.42578125" style="149" customWidth="1"/>
    <col min="16144" max="16145" width="8.85546875" style="149" customWidth="1"/>
    <col min="16146" max="16146" width="30.7109375" style="149" customWidth="1"/>
    <col min="16147" max="16147" width="12.7109375" style="149" customWidth="1"/>
    <col min="16148" max="16148" width="11.85546875" style="149" customWidth="1"/>
    <col min="16149" max="16149" width="11" style="149" bestFit="1" customWidth="1"/>
    <col min="16150" max="16150" width="12.7109375" style="149" bestFit="1" customWidth="1"/>
    <col min="16151" max="16152" width="5.7109375" style="149" customWidth="1"/>
    <col min="16153" max="16154" width="10.7109375" style="149" customWidth="1"/>
    <col min="16155" max="16155" width="6.140625" style="149" customWidth="1"/>
    <col min="16156" max="16156" width="8.140625" style="149" customWidth="1"/>
    <col min="16157" max="16159" width="4.28515625" style="149" customWidth="1"/>
    <col min="16160" max="16160" width="6.28515625" style="149" customWidth="1"/>
    <col min="16161" max="16384" width="11" style="149"/>
  </cols>
  <sheetData>
    <row r="1" spans="1:35" s="48" customFormat="1" ht="4.5" customHeight="1" x14ac:dyDescent="0.25">
      <c r="F1" s="49"/>
      <c r="G1" s="49"/>
      <c r="H1" s="49"/>
      <c r="I1" s="49"/>
      <c r="O1" s="50"/>
      <c r="P1" s="50"/>
      <c r="Q1" s="51"/>
      <c r="R1" s="51"/>
      <c r="S1" s="51"/>
      <c r="T1" s="51"/>
    </row>
    <row r="2" spans="1:35" s="48" customFormat="1" ht="18" customHeight="1" x14ac:dyDescent="0.25">
      <c r="A2" s="52" t="s">
        <v>0</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row>
    <row r="3" spans="1:35" s="48" customFormat="1" ht="18.75" customHeight="1" thickBot="1" x14ac:dyDescent="0.3">
      <c r="A3" s="52" t="s">
        <v>221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row>
    <row r="4" spans="1:35" s="48" customFormat="1" ht="15.75" customHeight="1" thickBot="1" x14ac:dyDescent="0.3">
      <c r="A4" s="53" t="s">
        <v>248</v>
      </c>
      <c r="B4" s="54"/>
      <c r="C4" s="54"/>
      <c r="D4" s="55"/>
      <c r="E4" s="56" t="s">
        <v>285</v>
      </c>
      <c r="F4" s="57"/>
      <c r="G4" s="57"/>
      <c r="H4" s="58" t="s">
        <v>249</v>
      </c>
      <c r="I4" s="59" t="s">
        <v>284</v>
      </c>
      <c r="J4" s="60"/>
      <c r="K4" s="61"/>
      <c r="L4" s="57"/>
      <c r="M4" s="62"/>
      <c r="N4" s="62"/>
      <c r="O4" s="63"/>
      <c r="P4" s="63"/>
      <c r="Q4" s="63"/>
      <c r="R4" s="63"/>
      <c r="S4" s="63"/>
      <c r="T4" s="63"/>
      <c r="U4" s="64" t="s">
        <v>252</v>
      </c>
      <c r="V4" s="65"/>
      <c r="W4" s="65"/>
      <c r="X4" s="65"/>
      <c r="Y4" s="65"/>
      <c r="Z4" s="65"/>
      <c r="AA4" s="65"/>
      <c r="AB4" s="65"/>
      <c r="AC4" s="65"/>
      <c r="AD4" s="65"/>
      <c r="AE4" s="65"/>
      <c r="AF4" s="66"/>
    </row>
    <row r="5" spans="1:35" s="48" customFormat="1" ht="27.75" customHeight="1" thickBot="1" x14ac:dyDescent="0.3">
      <c r="A5" s="67" t="s">
        <v>244</v>
      </c>
      <c r="B5" s="68"/>
      <c r="C5" s="68"/>
      <c r="D5" s="69"/>
      <c r="E5" s="70">
        <v>52201967000</v>
      </c>
      <c r="F5" s="57"/>
      <c r="G5" s="71"/>
      <c r="H5" s="72" t="s">
        <v>250</v>
      </c>
      <c r="I5" s="73">
        <v>1701665361</v>
      </c>
      <c r="J5" s="74"/>
      <c r="K5" s="75"/>
      <c r="L5" s="57"/>
      <c r="M5" s="57"/>
      <c r="N5" s="57"/>
      <c r="O5" s="63"/>
      <c r="P5" s="63"/>
      <c r="Q5" s="63"/>
      <c r="R5" s="63"/>
      <c r="S5" s="63"/>
      <c r="T5" s="63"/>
      <c r="U5" s="63"/>
      <c r="V5" s="65" t="s">
        <v>566</v>
      </c>
      <c r="W5" s="65"/>
      <c r="X5" s="65"/>
      <c r="Y5" s="65"/>
      <c r="Z5" s="65"/>
      <c r="AA5" s="65"/>
      <c r="AB5" s="65"/>
      <c r="AC5" s="65"/>
      <c r="AD5" s="65"/>
      <c r="AE5" s="65"/>
      <c r="AF5" s="65"/>
    </row>
    <row r="6" spans="1:35" s="48" customFormat="1" ht="27.75" customHeight="1" thickBot="1" x14ac:dyDescent="0.3">
      <c r="A6" s="76" t="s">
        <v>245</v>
      </c>
      <c r="B6" s="77"/>
      <c r="C6" s="77"/>
      <c r="D6" s="78"/>
      <c r="E6" s="79">
        <v>52201966500</v>
      </c>
      <c r="F6" s="57"/>
      <c r="G6" s="71"/>
      <c r="H6" s="80" t="s">
        <v>251</v>
      </c>
      <c r="I6" s="73">
        <v>1534494480</v>
      </c>
      <c r="J6" s="81"/>
      <c r="K6" s="82"/>
      <c r="L6" s="57"/>
      <c r="M6" s="57"/>
      <c r="N6" s="57"/>
      <c r="O6" s="63"/>
      <c r="P6" s="63"/>
      <c r="Q6" s="63"/>
      <c r="R6" s="63"/>
      <c r="S6" s="63"/>
      <c r="T6" s="63"/>
      <c r="U6" s="58" t="s">
        <v>154</v>
      </c>
      <c r="V6" s="83" t="s">
        <v>563</v>
      </c>
      <c r="W6" s="84"/>
      <c r="X6" s="84"/>
      <c r="Y6" s="84"/>
      <c r="Z6" s="84"/>
      <c r="AA6" s="84"/>
      <c r="AB6" s="84"/>
      <c r="AC6" s="84"/>
      <c r="AD6" s="84"/>
      <c r="AE6" s="84"/>
      <c r="AF6" s="85"/>
    </row>
    <row r="7" spans="1:35" s="48" customFormat="1" ht="15.75" customHeight="1" thickBot="1" x14ac:dyDescent="0.3">
      <c r="A7" s="86"/>
      <c r="B7" s="86"/>
      <c r="C7" s="86"/>
      <c r="D7" s="86"/>
      <c r="E7" s="86"/>
      <c r="F7" s="86"/>
      <c r="G7" s="86"/>
      <c r="H7" s="86"/>
      <c r="I7" s="86"/>
      <c r="J7" s="86"/>
      <c r="K7" s="86"/>
      <c r="L7" s="86"/>
      <c r="M7" s="86"/>
      <c r="N7" s="86"/>
      <c r="O7" s="63"/>
      <c r="P7" s="63"/>
      <c r="Q7" s="63"/>
      <c r="R7" s="63"/>
      <c r="S7" s="63"/>
      <c r="T7" s="63"/>
      <c r="U7" s="87" t="s">
        <v>155</v>
      </c>
      <c r="V7" s="88" t="s">
        <v>564</v>
      </c>
      <c r="W7" s="89"/>
      <c r="X7" s="89"/>
      <c r="Y7" s="89"/>
      <c r="Z7" s="89"/>
      <c r="AA7" s="89"/>
      <c r="AB7" s="89"/>
      <c r="AC7" s="89"/>
      <c r="AD7" s="89"/>
      <c r="AE7" s="89"/>
      <c r="AF7" s="90"/>
    </row>
    <row r="8" spans="1:35" s="48" customFormat="1" ht="33" customHeight="1" x14ac:dyDescent="0.25">
      <c r="A8" s="53" t="s">
        <v>246</v>
      </c>
      <c r="B8" s="54"/>
      <c r="C8" s="54"/>
      <c r="D8" s="55"/>
      <c r="E8" s="56" t="s">
        <v>562</v>
      </c>
      <c r="F8" s="91"/>
      <c r="G8" s="62"/>
      <c r="H8" s="62"/>
      <c r="I8" s="92"/>
      <c r="J8" s="62"/>
      <c r="K8" s="62"/>
      <c r="L8" s="62"/>
      <c r="M8" s="62"/>
      <c r="N8" s="62"/>
      <c r="O8" s="63"/>
      <c r="P8" s="63"/>
      <c r="Q8" s="63"/>
      <c r="R8" s="63"/>
      <c r="S8" s="63"/>
      <c r="T8" s="63"/>
      <c r="U8" s="72" t="s">
        <v>156</v>
      </c>
      <c r="V8" s="88" t="s">
        <v>567</v>
      </c>
      <c r="W8" s="89"/>
      <c r="X8" s="89"/>
      <c r="Y8" s="89"/>
      <c r="Z8" s="89"/>
      <c r="AA8" s="89"/>
      <c r="AB8" s="89"/>
      <c r="AC8" s="89"/>
      <c r="AD8" s="89"/>
      <c r="AE8" s="89"/>
      <c r="AF8" s="90"/>
      <c r="AH8" s="93"/>
      <c r="AI8" s="93"/>
    </row>
    <row r="9" spans="1:35" s="48" customFormat="1" ht="28.5" customHeight="1" thickBot="1" x14ac:dyDescent="0.3">
      <c r="A9" s="76" t="s">
        <v>247</v>
      </c>
      <c r="B9" s="77"/>
      <c r="C9" s="77"/>
      <c r="D9" s="78"/>
      <c r="E9" s="94">
        <f>52201966500+1534494480</f>
        <v>53736460980</v>
      </c>
      <c r="F9" s="95"/>
      <c r="G9" s="96"/>
      <c r="H9" s="96"/>
      <c r="I9" s="92"/>
      <c r="J9" s="96"/>
      <c r="K9" s="96"/>
      <c r="L9" s="96"/>
      <c r="M9" s="96"/>
      <c r="N9" s="96"/>
      <c r="O9" s="63"/>
      <c r="P9" s="63"/>
      <c r="Q9" s="63"/>
      <c r="R9" s="63"/>
      <c r="S9" s="63"/>
      <c r="T9" s="63"/>
      <c r="U9" s="97" t="s">
        <v>157</v>
      </c>
      <c r="V9" s="98" t="s">
        <v>565</v>
      </c>
      <c r="W9" s="99"/>
      <c r="X9" s="99"/>
      <c r="Y9" s="99"/>
      <c r="Z9" s="99"/>
      <c r="AA9" s="99"/>
      <c r="AB9" s="99"/>
      <c r="AC9" s="99"/>
      <c r="AD9" s="99"/>
      <c r="AE9" s="99"/>
      <c r="AF9" s="100"/>
    </row>
    <row r="10" spans="1:35" s="93" customFormat="1" ht="24.75" customHeight="1" x14ac:dyDescent="0.25">
      <c r="A10" s="101" t="s">
        <v>1</v>
      </c>
      <c r="B10" s="102"/>
      <c r="C10" s="102"/>
      <c r="D10" s="102"/>
      <c r="E10" s="102"/>
      <c r="F10" s="102"/>
      <c r="G10" s="102"/>
      <c r="H10" s="102"/>
      <c r="I10" s="102"/>
      <c r="J10" s="102"/>
      <c r="K10" s="102"/>
      <c r="L10" s="102"/>
      <c r="M10" s="102"/>
      <c r="N10" s="103"/>
      <c r="O10" s="104" t="s">
        <v>2</v>
      </c>
      <c r="P10" s="102"/>
      <c r="Q10" s="102"/>
      <c r="R10" s="102"/>
      <c r="S10" s="102"/>
      <c r="T10" s="102"/>
      <c r="U10" s="103"/>
      <c r="V10" s="104" t="s">
        <v>3</v>
      </c>
      <c r="W10" s="102"/>
      <c r="X10" s="102"/>
      <c r="Y10" s="102"/>
      <c r="Z10" s="103"/>
      <c r="AA10" s="104" t="s">
        <v>4</v>
      </c>
      <c r="AB10" s="102"/>
      <c r="AC10" s="102"/>
      <c r="AD10" s="102"/>
      <c r="AE10" s="103"/>
      <c r="AF10" s="105" t="s">
        <v>5</v>
      </c>
    </row>
    <row r="11" spans="1:35" s="48" customFormat="1" ht="18" customHeight="1" x14ac:dyDescent="0.25">
      <c r="A11" s="106">
        <v>1</v>
      </c>
      <c r="B11" s="107">
        <v>2</v>
      </c>
      <c r="C11" s="107">
        <v>3</v>
      </c>
      <c r="D11" s="108">
        <v>4</v>
      </c>
      <c r="E11" s="109"/>
      <c r="F11" s="110">
        <v>5</v>
      </c>
      <c r="G11" s="110">
        <v>6</v>
      </c>
      <c r="H11" s="110">
        <v>7</v>
      </c>
      <c r="I11" s="108">
        <v>8</v>
      </c>
      <c r="J11" s="111"/>
      <c r="K11" s="111"/>
      <c r="L11" s="112">
        <v>9</v>
      </c>
      <c r="M11" s="108">
        <v>10</v>
      </c>
      <c r="N11" s="109"/>
      <c r="O11" s="113">
        <v>11</v>
      </c>
      <c r="P11" s="113">
        <v>12</v>
      </c>
      <c r="Q11" s="113">
        <v>13</v>
      </c>
      <c r="R11" s="113">
        <v>14</v>
      </c>
      <c r="S11" s="113">
        <v>15</v>
      </c>
      <c r="T11" s="113">
        <v>16</v>
      </c>
      <c r="U11" s="113">
        <v>17</v>
      </c>
      <c r="V11" s="107">
        <v>18</v>
      </c>
      <c r="W11" s="107">
        <v>19</v>
      </c>
      <c r="X11" s="107">
        <v>20</v>
      </c>
      <c r="Y11" s="107">
        <v>21</v>
      </c>
      <c r="Z11" s="107">
        <v>22</v>
      </c>
      <c r="AA11" s="108">
        <v>23</v>
      </c>
      <c r="AB11" s="111"/>
      <c r="AC11" s="111"/>
      <c r="AD11" s="111"/>
      <c r="AE11" s="109"/>
      <c r="AF11" s="114">
        <v>24</v>
      </c>
    </row>
    <row r="12" spans="1:35" s="48" customFormat="1" ht="87.75" hidden="1" customHeight="1" thickTop="1" thickBot="1" x14ac:dyDescent="0.25">
      <c r="A12" s="115" t="s">
        <v>6</v>
      </c>
      <c r="B12" s="110"/>
      <c r="C12" s="116" t="s">
        <v>222</v>
      </c>
      <c r="D12" s="116" t="s">
        <v>158</v>
      </c>
      <c r="E12" s="110"/>
      <c r="F12" s="116" t="s">
        <v>7</v>
      </c>
      <c r="G12" s="110"/>
      <c r="H12" s="116" t="s">
        <v>8</v>
      </c>
      <c r="I12" s="110"/>
      <c r="J12" s="117" t="s">
        <v>9</v>
      </c>
      <c r="K12" s="118"/>
      <c r="L12" s="119"/>
      <c r="M12" s="117" t="s">
        <v>10</v>
      </c>
      <c r="N12" s="119"/>
      <c r="O12" s="120" t="s">
        <v>131</v>
      </c>
      <c r="P12" s="121"/>
      <c r="Q12" s="120" t="s">
        <v>126</v>
      </c>
      <c r="R12" s="121"/>
      <c r="S12" s="120" t="s">
        <v>127</v>
      </c>
      <c r="T12" s="122" t="s">
        <v>159</v>
      </c>
      <c r="U12" s="116" t="s">
        <v>11</v>
      </c>
      <c r="V12" s="123" t="s">
        <v>12</v>
      </c>
      <c r="W12" s="116" t="s">
        <v>13</v>
      </c>
      <c r="X12" s="116" t="s">
        <v>14</v>
      </c>
      <c r="Y12" s="116" t="s">
        <v>128</v>
      </c>
      <c r="Z12" s="110" t="s">
        <v>15</v>
      </c>
      <c r="AA12" s="110"/>
      <c r="AB12" s="124" t="s">
        <v>132</v>
      </c>
      <c r="AC12" s="124" t="s">
        <v>16</v>
      </c>
      <c r="AD12" s="124" t="s">
        <v>17</v>
      </c>
      <c r="AE12" s="124" t="s">
        <v>18</v>
      </c>
      <c r="AF12" s="125" t="s">
        <v>19</v>
      </c>
    </row>
    <row r="13" spans="1:35" s="48" customFormat="1" ht="68.25" customHeight="1" thickBot="1" x14ac:dyDescent="0.3">
      <c r="A13" s="126"/>
      <c r="B13" s="127" t="s">
        <v>55</v>
      </c>
      <c r="C13" s="128"/>
      <c r="D13" s="128"/>
      <c r="E13" s="127" t="s">
        <v>153</v>
      </c>
      <c r="F13" s="128"/>
      <c r="G13" s="127" t="s">
        <v>103</v>
      </c>
      <c r="H13" s="128"/>
      <c r="I13" s="127" t="s">
        <v>165</v>
      </c>
      <c r="J13" s="127" t="s">
        <v>20</v>
      </c>
      <c r="K13" s="127" t="s">
        <v>133</v>
      </c>
      <c r="L13" s="127" t="s">
        <v>21</v>
      </c>
      <c r="M13" s="127" t="s">
        <v>160</v>
      </c>
      <c r="N13" s="127" t="s">
        <v>130</v>
      </c>
      <c r="O13" s="129"/>
      <c r="P13" s="130" t="s">
        <v>224</v>
      </c>
      <c r="Q13" s="129"/>
      <c r="R13" s="130" t="s">
        <v>225</v>
      </c>
      <c r="S13" s="129"/>
      <c r="T13" s="131"/>
      <c r="U13" s="128"/>
      <c r="V13" s="132"/>
      <c r="W13" s="128"/>
      <c r="X13" s="128"/>
      <c r="Y13" s="128"/>
      <c r="Z13" s="127" t="s">
        <v>129</v>
      </c>
      <c r="AA13" s="133" t="s">
        <v>161</v>
      </c>
      <c r="AB13" s="134"/>
      <c r="AC13" s="134"/>
      <c r="AD13" s="134"/>
      <c r="AE13" s="134"/>
      <c r="AF13" s="135"/>
    </row>
    <row r="14" spans="1:35" ht="44.25" customHeight="1" thickBot="1" x14ac:dyDescent="0.3">
      <c r="A14" s="136">
        <v>1</v>
      </c>
      <c r="B14" s="136">
        <v>2018</v>
      </c>
      <c r="C14" s="137" t="s">
        <v>286</v>
      </c>
      <c r="D14" s="136">
        <v>4</v>
      </c>
      <c r="E14" s="137" t="s">
        <v>287</v>
      </c>
      <c r="F14" s="137" t="s">
        <v>288</v>
      </c>
      <c r="G14" s="137" t="s">
        <v>116</v>
      </c>
      <c r="H14" s="138" t="s">
        <v>289</v>
      </c>
      <c r="I14" s="139" t="s">
        <v>163</v>
      </c>
      <c r="J14" s="138">
        <v>45</v>
      </c>
      <c r="K14" s="138" t="s">
        <v>94</v>
      </c>
      <c r="L14" s="140" t="s">
        <v>366</v>
      </c>
      <c r="M14" s="141" t="s">
        <v>290</v>
      </c>
      <c r="N14" s="142" t="s">
        <v>291</v>
      </c>
      <c r="O14" s="143">
        <v>72000000</v>
      </c>
      <c r="P14" s="144"/>
      <c r="Q14" s="143"/>
      <c r="R14" s="143"/>
      <c r="S14" s="143"/>
      <c r="T14" s="143">
        <f>+O14+S14</f>
        <v>72000000</v>
      </c>
      <c r="U14" s="143">
        <f>13400000+49800000</f>
        <v>63200000</v>
      </c>
      <c r="V14" s="145">
        <v>43115</v>
      </c>
      <c r="W14" s="145">
        <v>43115</v>
      </c>
      <c r="X14" s="145">
        <v>43479</v>
      </c>
      <c r="Y14" s="136">
        <v>360</v>
      </c>
      <c r="Z14" s="136"/>
      <c r="AA14" s="146"/>
      <c r="AB14" s="136"/>
      <c r="AC14" s="136" t="s">
        <v>282</v>
      </c>
      <c r="AD14" s="136"/>
      <c r="AE14" s="136"/>
      <c r="AF14" s="147">
        <f>SUM(U14/T14)</f>
        <v>0.87777777777777777</v>
      </c>
      <c r="AG14" s="148"/>
      <c r="AH14" s="148" t="b">
        <f>IF(I14="Funcionamiento",J14=0,J14="")</f>
        <v>0</v>
      </c>
    </row>
    <row r="15" spans="1:35" ht="44.25" customHeight="1" thickBot="1" x14ac:dyDescent="0.3">
      <c r="A15" s="136">
        <v>2</v>
      </c>
      <c r="B15" s="136">
        <v>2018</v>
      </c>
      <c r="C15" s="137" t="s">
        <v>292</v>
      </c>
      <c r="D15" s="136">
        <v>4</v>
      </c>
      <c r="E15" s="137" t="s">
        <v>287</v>
      </c>
      <c r="F15" s="137" t="s">
        <v>288</v>
      </c>
      <c r="G15" s="137" t="s">
        <v>116</v>
      </c>
      <c r="H15" s="138" t="s">
        <v>293</v>
      </c>
      <c r="I15" s="139" t="s">
        <v>163</v>
      </c>
      <c r="J15" s="138">
        <v>45</v>
      </c>
      <c r="K15" s="138" t="s">
        <v>94</v>
      </c>
      <c r="L15" s="140" t="s">
        <v>366</v>
      </c>
      <c r="M15" s="141">
        <v>1019015104</v>
      </c>
      <c r="N15" s="142" t="s">
        <v>294</v>
      </c>
      <c r="O15" s="143">
        <v>72000000</v>
      </c>
      <c r="P15" s="144"/>
      <c r="Q15" s="143"/>
      <c r="R15" s="143"/>
      <c r="S15" s="143"/>
      <c r="T15" s="143">
        <f t="shared" ref="T15:T78" si="0">+O15+S15</f>
        <v>72000000</v>
      </c>
      <c r="U15" s="143">
        <v>63200000</v>
      </c>
      <c r="V15" s="145">
        <v>43115</v>
      </c>
      <c r="W15" s="145">
        <v>43115</v>
      </c>
      <c r="X15" s="145">
        <v>43479</v>
      </c>
      <c r="Y15" s="136">
        <v>360</v>
      </c>
      <c r="Z15" s="136"/>
      <c r="AA15" s="146"/>
      <c r="AB15" s="136"/>
      <c r="AC15" s="136" t="s">
        <v>282</v>
      </c>
      <c r="AD15" s="136"/>
      <c r="AE15" s="136"/>
      <c r="AF15" s="147">
        <f t="shared" ref="AF15:AF78" si="1">SUM(U15/T15)</f>
        <v>0.87777777777777777</v>
      </c>
      <c r="AG15" s="148"/>
      <c r="AH15" s="148" t="b">
        <f t="shared" ref="AH15:AH83" si="2">IF(I15="Funcionamiento",J15=0,J15="")</f>
        <v>0</v>
      </c>
    </row>
    <row r="16" spans="1:35" ht="44.25" customHeight="1" thickBot="1" x14ac:dyDescent="0.3">
      <c r="A16" s="136">
        <v>3</v>
      </c>
      <c r="B16" s="136">
        <v>2018</v>
      </c>
      <c r="C16" s="137" t="s">
        <v>295</v>
      </c>
      <c r="D16" s="136">
        <v>4</v>
      </c>
      <c r="E16" s="137" t="s">
        <v>287</v>
      </c>
      <c r="F16" s="137" t="s">
        <v>288</v>
      </c>
      <c r="G16" s="137" t="s">
        <v>116</v>
      </c>
      <c r="H16" s="138" t="s">
        <v>296</v>
      </c>
      <c r="I16" s="139" t="s">
        <v>163</v>
      </c>
      <c r="J16" s="138">
        <v>45</v>
      </c>
      <c r="K16" s="138" t="s">
        <v>94</v>
      </c>
      <c r="L16" s="140" t="s">
        <v>366</v>
      </c>
      <c r="M16" s="141">
        <v>7694570</v>
      </c>
      <c r="N16" s="142" t="s">
        <v>297</v>
      </c>
      <c r="O16" s="143">
        <v>72000000</v>
      </c>
      <c r="P16" s="144"/>
      <c r="Q16" s="143"/>
      <c r="R16" s="143"/>
      <c r="S16" s="143"/>
      <c r="T16" s="143">
        <f t="shared" si="0"/>
        <v>72000000</v>
      </c>
      <c r="U16" s="143">
        <v>63200000</v>
      </c>
      <c r="V16" s="145">
        <v>43115</v>
      </c>
      <c r="W16" s="145">
        <v>43115</v>
      </c>
      <c r="X16" s="145">
        <v>43479</v>
      </c>
      <c r="Y16" s="136">
        <v>360</v>
      </c>
      <c r="Z16" s="136"/>
      <c r="AA16" s="146"/>
      <c r="AB16" s="136"/>
      <c r="AC16" s="136"/>
      <c r="AD16" s="136" t="s">
        <v>282</v>
      </c>
      <c r="AE16" s="136"/>
      <c r="AF16" s="147">
        <f t="shared" si="1"/>
        <v>0.87777777777777777</v>
      </c>
      <c r="AG16" s="148"/>
      <c r="AH16" s="148" t="b">
        <f t="shared" si="2"/>
        <v>0</v>
      </c>
    </row>
    <row r="17" spans="1:34" ht="44.25" customHeight="1" thickBot="1" x14ac:dyDescent="0.3">
      <c r="A17" s="136">
        <v>4</v>
      </c>
      <c r="B17" s="136">
        <v>2018</v>
      </c>
      <c r="C17" s="137" t="s">
        <v>298</v>
      </c>
      <c r="D17" s="136">
        <v>4</v>
      </c>
      <c r="E17" s="137" t="s">
        <v>287</v>
      </c>
      <c r="F17" s="137" t="s">
        <v>288</v>
      </c>
      <c r="G17" s="137" t="s">
        <v>116</v>
      </c>
      <c r="H17" s="138" t="s">
        <v>299</v>
      </c>
      <c r="I17" s="139" t="s">
        <v>163</v>
      </c>
      <c r="J17" s="138">
        <v>45</v>
      </c>
      <c r="K17" s="138" t="s">
        <v>94</v>
      </c>
      <c r="L17" s="140" t="s">
        <v>366</v>
      </c>
      <c r="M17" s="141">
        <v>52836244</v>
      </c>
      <c r="N17" s="142" t="s">
        <v>300</v>
      </c>
      <c r="O17" s="143">
        <v>36800000</v>
      </c>
      <c r="P17" s="144"/>
      <c r="Q17" s="143"/>
      <c r="R17" s="143"/>
      <c r="S17" s="143"/>
      <c r="T17" s="143">
        <f t="shared" si="0"/>
        <v>36800000</v>
      </c>
      <c r="U17" s="143">
        <v>33706666</v>
      </c>
      <c r="V17" s="145">
        <v>43115</v>
      </c>
      <c r="W17" s="145">
        <v>43115</v>
      </c>
      <c r="X17" s="145">
        <v>43464</v>
      </c>
      <c r="Y17" s="136">
        <v>345</v>
      </c>
      <c r="Z17" s="136"/>
      <c r="AA17" s="146"/>
      <c r="AB17" s="136"/>
      <c r="AC17" s="136"/>
      <c r="AD17" s="136" t="s">
        <v>282</v>
      </c>
      <c r="AE17" s="136"/>
      <c r="AF17" s="147">
        <f t="shared" si="1"/>
        <v>0.91594201086956517</v>
      </c>
      <c r="AG17" s="148"/>
      <c r="AH17" s="148" t="b">
        <f t="shared" ref="AH17:AH21" si="3">IF(I17="Funcionamiento",J17=0,J17="")</f>
        <v>0</v>
      </c>
    </row>
    <row r="18" spans="1:34" ht="44.25" customHeight="1" thickBot="1" x14ac:dyDescent="0.3">
      <c r="A18" s="136">
        <v>5</v>
      </c>
      <c r="B18" s="136">
        <v>2018</v>
      </c>
      <c r="C18" s="137" t="s">
        <v>301</v>
      </c>
      <c r="D18" s="136">
        <v>4</v>
      </c>
      <c r="E18" s="137" t="s">
        <v>287</v>
      </c>
      <c r="F18" s="137" t="s">
        <v>288</v>
      </c>
      <c r="G18" s="137" t="s">
        <v>116</v>
      </c>
      <c r="H18" s="138" t="s">
        <v>302</v>
      </c>
      <c r="I18" s="139" t="s">
        <v>163</v>
      </c>
      <c r="J18" s="138">
        <v>45</v>
      </c>
      <c r="K18" s="138" t="s">
        <v>94</v>
      </c>
      <c r="L18" s="140" t="s">
        <v>366</v>
      </c>
      <c r="M18" s="141">
        <v>1032426008</v>
      </c>
      <c r="N18" s="142" t="s">
        <v>303</v>
      </c>
      <c r="O18" s="143">
        <v>72000000</v>
      </c>
      <c r="P18" s="144"/>
      <c r="Q18" s="143"/>
      <c r="R18" s="143"/>
      <c r="S18" s="143"/>
      <c r="T18" s="143">
        <f t="shared" si="0"/>
        <v>72000000</v>
      </c>
      <c r="U18" s="143">
        <v>63000000</v>
      </c>
      <c r="V18" s="145">
        <v>43116</v>
      </c>
      <c r="W18" s="145">
        <v>43116</v>
      </c>
      <c r="X18" s="145">
        <v>43480</v>
      </c>
      <c r="Y18" s="136">
        <v>360</v>
      </c>
      <c r="Z18" s="136"/>
      <c r="AA18" s="146"/>
      <c r="AB18" s="136"/>
      <c r="AC18" s="136" t="s">
        <v>282</v>
      </c>
      <c r="AD18" s="136"/>
      <c r="AE18" s="136"/>
      <c r="AF18" s="147">
        <f t="shared" si="1"/>
        <v>0.875</v>
      </c>
      <c r="AG18" s="148"/>
      <c r="AH18" s="148" t="b">
        <f t="shared" ref="AH18:AH20" si="4">IF(I18="Funcionamiento",J18=0,J18="")</f>
        <v>0</v>
      </c>
    </row>
    <row r="19" spans="1:34" ht="44.25" customHeight="1" thickBot="1" x14ac:dyDescent="0.3">
      <c r="A19" s="136">
        <v>6</v>
      </c>
      <c r="B19" s="136">
        <v>2018</v>
      </c>
      <c r="C19" s="137" t="s">
        <v>304</v>
      </c>
      <c r="D19" s="136">
        <v>4</v>
      </c>
      <c r="E19" s="137" t="s">
        <v>287</v>
      </c>
      <c r="F19" s="137" t="s">
        <v>288</v>
      </c>
      <c r="G19" s="137" t="s">
        <v>116</v>
      </c>
      <c r="H19" s="138" t="s">
        <v>305</v>
      </c>
      <c r="I19" s="139" t="s">
        <v>163</v>
      </c>
      <c r="J19" s="138">
        <v>45</v>
      </c>
      <c r="K19" s="138" t="s">
        <v>94</v>
      </c>
      <c r="L19" s="140" t="s">
        <v>366</v>
      </c>
      <c r="M19" s="141">
        <v>53038421</v>
      </c>
      <c r="N19" s="142" t="s">
        <v>306</v>
      </c>
      <c r="O19" s="143">
        <v>72000000</v>
      </c>
      <c r="P19" s="144"/>
      <c r="Q19" s="143"/>
      <c r="R19" s="143"/>
      <c r="S19" s="143"/>
      <c r="T19" s="143">
        <f t="shared" si="0"/>
        <v>72000000</v>
      </c>
      <c r="U19" s="143">
        <v>63000000</v>
      </c>
      <c r="V19" s="145">
        <v>43116</v>
      </c>
      <c r="W19" s="145">
        <v>43116</v>
      </c>
      <c r="X19" s="145">
        <v>43480</v>
      </c>
      <c r="Y19" s="136">
        <v>360</v>
      </c>
      <c r="Z19" s="136"/>
      <c r="AA19" s="146"/>
      <c r="AB19" s="136"/>
      <c r="AC19" s="136" t="s">
        <v>282</v>
      </c>
      <c r="AD19" s="136"/>
      <c r="AE19" s="136"/>
      <c r="AF19" s="147">
        <f t="shared" si="1"/>
        <v>0.875</v>
      </c>
      <c r="AG19" s="148"/>
      <c r="AH19" s="148" t="b">
        <f t="shared" si="4"/>
        <v>0</v>
      </c>
    </row>
    <row r="20" spans="1:34" ht="44.25" customHeight="1" thickBot="1" x14ac:dyDescent="0.3">
      <c r="A20" s="136">
        <v>7</v>
      </c>
      <c r="B20" s="136">
        <v>2018</v>
      </c>
      <c r="C20" s="137" t="s">
        <v>307</v>
      </c>
      <c r="D20" s="136">
        <v>4</v>
      </c>
      <c r="E20" s="137" t="s">
        <v>287</v>
      </c>
      <c r="F20" s="137" t="s">
        <v>288</v>
      </c>
      <c r="G20" s="137" t="s">
        <v>116</v>
      </c>
      <c r="H20" s="138" t="s">
        <v>308</v>
      </c>
      <c r="I20" s="139" t="s">
        <v>163</v>
      </c>
      <c r="J20" s="138">
        <v>45</v>
      </c>
      <c r="K20" s="138" t="s">
        <v>94</v>
      </c>
      <c r="L20" s="140" t="s">
        <v>366</v>
      </c>
      <c r="M20" s="141">
        <v>52243406</v>
      </c>
      <c r="N20" s="142" t="s">
        <v>309</v>
      </c>
      <c r="O20" s="143">
        <v>72000000</v>
      </c>
      <c r="P20" s="144"/>
      <c r="Q20" s="143"/>
      <c r="R20" s="143"/>
      <c r="S20" s="143"/>
      <c r="T20" s="143">
        <f t="shared" si="0"/>
        <v>72000000</v>
      </c>
      <c r="U20" s="143">
        <v>63000000</v>
      </c>
      <c r="V20" s="145">
        <v>43116</v>
      </c>
      <c r="W20" s="145">
        <v>43116</v>
      </c>
      <c r="X20" s="145">
        <v>43480</v>
      </c>
      <c r="Y20" s="136">
        <v>360</v>
      </c>
      <c r="Z20" s="136"/>
      <c r="AA20" s="146"/>
      <c r="AB20" s="136"/>
      <c r="AC20" s="136" t="s">
        <v>282</v>
      </c>
      <c r="AD20" s="136"/>
      <c r="AE20" s="136"/>
      <c r="AF20" s="147">
        <f t="shared" si="1"/>
        <v>0.875</v>
      </c>
      <c r="AG20" s="148"/>
      <c r="AH20" s="148" t="b">
        <f t="shared" si="4"/>
        <v>0</v>
      </c>
    </row>
    <row r="21" spans="1:34" ht="44.25" customHeight="1" thickBot="1" x14ac:dyDescent="0.3">
      <c r="A21" s="136">
        <v>8</v>
      </c>
      <c r="B21" s="136">
        <v>2018</v>
      </c>
      <c r="C21" s="137" t="s">
        <v>310</v>
      </c>
      <c r="D21" s="136">
        <v>4</v>
      </c>
      <c r="E21" s="137" t="s">
        <v>287</v>
      </c>
      <c r="F21" s="137" t="s">
        <v>288</v>
      </c>
      <c r="G21" s="137" t="s">
        <v>116</v>
      </c>
      <c r="H21" s="138" t="s">
        <v>311</v>
      </c>
      <c r="I21" s="139" t="s">
        <v>163</v>
      </c>
      <c r="J21" s="138">
        <v>45</v>
      </c>
      <c r="K21" s="138" t="s">
        <v>94</v>
      </c>
      <c r="L21" s="140" t="s">
        <v>366</v>
      </c>
      <c r="M21" s="141">
        <v>52108025</v>
      </c>
      <c r="N21" s="142" t="s">
        <v>312</v>
      </c>
      <c r="O21" s="143">
        <v>66000000</v>
      </c>
      <c r="P21" s="144"/>
      <c r="Q21" s="143"/>
      <c r="R21" s="143"/>
      <c r="S21" s="143"/>
      <c r="T21" s="143">
        <f t="shared" si="0"/>
        <v>66000000</v>
      </c>
      <c r="U21" s="143">
        <v>57750000</v>
      </c>
      <c r="V21" s="145">
        <v>43116</v>
      </c>
      <c r="W21" s="145">
        <v>43116</v>
      </c>
      <c r="X21" s="145">
        <v>43480</v>
      </c>
      <c r="Y21" s="136">
        <v>360</v>
      </c>
      <c r="Z21" s="136"/>
      <c r="AA21" s="146"/>
      <c r="AB21" s="136"/>
      <c r="AC21" s="136" t="s">
        <v>282</v>
      </c>
      <c r="AD21" s="136"/>
      <c r="AE21" s="136"/>
      <c r="AF21" s="147">
        <f t="shared" si="1"/>
        <v>0.875</v>
      </c>
      <c r="AG21" s="148"/>
      <c r="AH21" s="148" t="b">
        <f t="shared" si="3"/>
        <v>0</v>
      </c>
    </row>
    <row r="22" spans="1:34" ht="44.25" customHeight="1" thickBot="1" x14ac:dyDescent="0.3">
      <c r="A22" s="136">
        <v>9</v>
      </c>
      <c r="B22" s="136">
        <v>2018</v>
      </c>
      <c r="C22" s="137" t="s">
        <v>313</v>
      </c>
      <c r="D22" s="136">
        <v>4</v>
      </c>
      <c r="E22" s="137" t="s">
        <v>287</v>
      </c>
      <c r="F22" s="137" t="s">
        <v>288</v>
      </c>
      <c r="G22" s="137" t="s">
        <v>116</v>
      </c>
      <c r="H22" s="138" t="s">
        <v>314</v>
      </c>
      <c r="I22" s="139" t="s">
        <v>163</v>
      </c>
      <c r="J22" s="138">
        <v>45</v>
      </c>
      <c r="K22" s="138" t="s">
        <v>94</v>
      </c>
      <c r="L22" s="140" t="s">
        <v>366</v>
      </c>
      <c r="M22" s="141">
        <v>1019042486</v>
      </c>
      <c r="N22" s="142" t="s">
        <v>315</v>
      </c>
      <c r="O22" s="143">
        <v>50400000</v>
      </c>
      <c r="P22" s="144"/>
      <c r="Q22" s="143"/>
      <c r="R22" s="143"/>
      <c r="S22" s="143"/>
      <c r="T22" s="143">
        <f t="shared" si="0"/>
        <v>50400000</v>
      </c>
      <c r="U22" s="143">
        <v>44100000</v>
      </c>
      <c r="V22" s="145">
        <v>43116</v>
      </c>
      <c r="W22" s="145">
        <v>43116</v>
      </c>
      <c r="X22" s="145">
        <v>43480</v>
      </c>
      <c r="Y22" s="136">
        <v>360</v>
      </c>
      <c r="Z22" s="136">
        <v>15</v>
      </c>
      <c r="AA22" s="146"/>
      <c r="AB22" s="136"/>
      <c r="AC22" s="136"/>
      <c r="AD22" s="136" t="s">
        <v>282</v>
      </c>
      <c r="AE22" s="136"/>
      <c r="AF22" s="147">
        <f t="shared" si="1"/>
        <v>0.875</v>
      </c>
      <c r="AG22" s="148"/>
      <c r="AH22" s="148" t="b">
        <f t="shared" si="2"/>
        <v>0</v>
      </c>
    </row>
    <row r="23" spans="1:34" ht="44.25" customHeight="1" thickBot="1" x14ac:dyDescent="0.3">
      <c r="A23" s="136">
        <v>10</v>
      </c>
      <c r="B23" s="136">
        <v>2018</v>
      </c>
      <c r="C23" s="137" t="s">
        <v>316</v>
      </c>
      <c r="D23" s="136">
        <v>4</v>
      </c>
      <c r="E23" s="137" t="s">
        <v>287</v>
      </c>
      <c r="F23" s="137" t="s">
        <v>288</v>
      </c>
      <c r="G23" s="137" t="s">
        <v>116</v>
      </c>
      <c r="H23" s="138" t="s">
        <v>317</v>
      </c>
      <c r="I23" s="139" t="s">
        <v>163</v>
      </c>
      <c r="J23" s="138">
        <v>45</v>
      </c>
      <c r="K23" s="138" t="s">
        <v>94</v>
      </c>
      <c r="L23" s="140" t="s">
        <v>366</v>
      </c>
      <c r="M23" s="141">
        <v>1023917019</v>
      </c>
      <c r="N23" s="142" t="s">
        <v>318</v>
      </c>
      <c r="O23" s="143">
        <v>36800000</v>
      </c>
      <c r="P23" s="144"/>
      <c r="Q23" s="143"/>
      <c r="R23" s="143"/>
      <c r="S23" s="143"/>
      <c r="T23" s="143">
        <f t="shared" si="0"/>
        <v>36800000</v>
      </c>
      <c r="U23" s="143">
        <v>33600000</v>
      </c>
      <c r="V23" s="145">
        <v>43116</v>
      </c>
      <c r="W23" s="145">
        <v>43116</v>
      </c>
      <c r="X23" s="145">
        <v>43464</v>
      </c>
      <c r="Y23" s="136">
        <v>345</v>
      </c>
      <c r="Z23" s="136"/>
      <c r="AA23" s="146"/>
      <c r="AB23" s="136"/>
      <c r="AC23" s="136"/>
      <c r="AD23" s="136" t="s">
        <v>282</v>
      </c>
      <c r="AE23" s="136"/>
      <c r="AF23" s="147">
        <f t="shared" si="1"/>
        <v>0.91304347826086951</v>
      </c>
      <c r="AG23" s="148"/>
      <c r="AH23" s="148" t="b">
        <f t="shared" si="2"/>
        <v>0</v>
      </c>
    </row>
    <row r="24" spans="1:34" ht="44.25" customHeight="1" thickBot="1" x14ac:dyDescent="0.3">
      <c r="A24" s="136">
        <v>11</v>
      </c>
      <c r="B24" s="136">
        <v>2018</v>
      </c>
      <c r="C24" s="137" t="s">
        <v>319</v>
      </c>
      <c r="D24" s="136">
        <v>4</v>
      </c>
      <c r="E24" s="137" t="s">
        <v>287</v>
      </c>
      <c r="F24" s="137" t="s">
        <v>288</v>
      </c>
      <c r="G24" s="137" t="s">
        <v>116</v>
      </c>
      <c r="H24" s="138" t="s">
        <v>320</v>
      </c>
      <c r="I24" s="139" t="s">
        <v>163</v>
      </c>
      <c r="J24" s="138">
        <v>45</v>
      </c>
      <c r="K24" s="138" t="s">
        <v>94</v>
      </c>
      <c r="L24" s="140" t="s">
        <v>366</v>
      </c>
      <c r="M24" s="141">
        <v>80808355</v>
      </c>
      <c r="N24" s="142" t="s">
        <v>321</v>
      </c>
      <c r="O24" s="143">
        <v>25300000</v>
      </c>
      <c r="P24" s="144"/>
      <c r="Q24" s="143"/>
      <c r="R24" s="143"/>
      <c r="S24" s="143"/>
      <c r="T24" s="143">
        <f t="shared" si="0"/>
        <v>25300000</v>
      </c>
      <c r="U24" s="143">
        <v>23100000</v>
      </c>
      <c r="V24" s="145">
        <v>43116</v>
      </c>
      <c r="W24" s="145">
        <v>43116</v>
      </c>
      <c r="X24" s="145">
        <v>43464</v>
      </c>
      <c r="Y24" s="136">
        <v>345</v>
      </c>
      <c r="Z24" s="136"/>
      <c r="AA24" s="146"/>
      <c r="AB24" s="136"/>
      <c r="AC24" s="136"/>
      <c r="AD24" s="136" t="s">
        <v>282</v>
      </c>
      <c r="AE24" s="136"/>
      <c r="AF24" s="147">
        <f t="shared" si="1"/>
        <v>0.91304347826086951</v>
      </c>
      <c r="AG24" s="148"/>
      <c r="AH24" s="148" t="b">
        <f t="shared" si="2"/>
        <v>0</v>
      </c>
    </row>
    <row r="25" spans="1:34" ht="44.25" customHeight="1" thickBot="1" x14ac:dyDescent="0.3">
      <c r="A25" s="136">
        <v>12</v>
      </c>
      <c r="B25" s="136">
        <v>2018</v>
      </c>
      <c r="C25" s="137" t="s">
        <v>322</v>
      </c>
      <c r="D25" s="136">
        <v>4</v>
      </c>
      <c r="E25" s="137" t="s">
        <v>287</v>
      </c>
      <c r="F25" s="137" t="s">
        <v>288</v>
      </c>
      <c r="G25" s="137" t="s">
        <v>116</v>
      </c>
      <c r="H25" s="138" t="s">
        <v>320</v>
      </c>
      <c r="I25" s="139" t="s">
        <v>163</v>
      </c>
      <c r="J25" s="138">
        <v>45</v>
      </c>
      <c r="K25" s="138" t="s">
        <v>94</v>
      </c>
      <c r="L25" s="140" t="s">
        <v>366</v>
      </c>
      <c r="M25" s="141" t="s">
        <v>323</v>
      </c>
      <c r="N25" s="142" t="s">
        <v>324</v>
      </c>
      <c r="O25" s="143">
        <v>25300000</v>
      </c>
      <c r="P25" s="144"/>
      <c r="Q25" s="143"/>
      <c r="R25" s="143"/>
      <c r="S25" s="143"/>
      <c r="T25" s="143">
        <f t="shared" si="0"/>
        <v>25300000</v>
      </c>
      <c r="U25" s="143">
        <f>16500000+6600000</f>
        <v>23100000</v>
      </c>
      <c r="V25" s="145">
        <v>43116</v>
      </c>
      <c r="W25" s="145">
        <v>43116</v>
      </c>
      <c r="X25" s="145">
        <v>43464</v>
      </c>
      <c r="Y25" s="136">
        <v>345</v>
      </c>
      <c r="Z25" s="136"/>
      <c r="AA25" s="146"/>
      <c r="AB25" s="136"/>
      <c r="AC25" s="136"/>
      <c r="AD25" s="136" t="s">
        <v>282</v>
      </c>
      <c r="AE25" s="136"/>
      <c r="AF25" s="147">
        <f t="shared" si="1"/>
        <v>0.91304347826086951</v>
      </c>
      <c r="AG25" s="148"/>
      <c r="AH25" s="148" t="b">
        <f t="shared" si="2"/>
        <v>0</v>
      </c>
    </row>
    <row r="26" spans="1:34" ht="44.25" customHeight="1" thickBot="1" x14ac:dyDescent="0.3">
      <c r="A26" s="136">
        <v>13</v>
      </c>
      <c r="B26" s="136">
        <v>2018</v>
      </c>
      <c r="C26" s="137" t="s">
        <v>325</v>
      </c>
      <c r="D26" s="136">
        <v>4</v>
      </c>
      <c r="E26" s="137" t="s">
        <v>287</v>
      </c>
      <c r="F26" s="137" t="s">
        <v>288</v>
      </c>
      <c r="G26" s="137" t="s">
        <v>116</v>
      </c>
      <c r="H26" s="138" t="s">
        <v>320</v>
      </c>
      <c r="I26" s="139" t="s">
        <v>163</v>
      </c>
      <c r="J26" s="138">
        <v>45</v>
      </c>
      <c r="K26" s="138" t="s">
        <v>94</v>
      </c>
      <c r="L26" s="140" t="s">
        <v>366</v>
      </c>
      <c r="M26" s="141">
        <v>79614766</v>
      </c>
      <c r="N26" s="142" t="s">
        <v>326</v>
      </c>
      <c r="O26" s="143">
        <v>25300000</v>
      </c>
      <c r="P26" s="144"/>
      <c r="Q26" s="143"/>
      <c r="R26" s="143"/>
      <c r="S26" s="143"/>
      <c r="T26" s="143">
        <f t="shared" si="0"/>
        <v>25300000</v>
      </c>
      <c r="U26" s="143">
        <f t="shared" ref="U26:U27" si="5">16500000+6600000</f>
        <v>23100000</v>
      </c>
      <c r="V26" s="145">
        <v>43116</v>
      </c>
      <c r="W26" s="145">
        <v>43116</v>
      </c>
      <c r="X26" s="145">
        <v>43464</v>
      </c>
      <c r="Y26" s="136">
        <v>345</v>
      </c>
      <c r="Z26" s="136"/>
      <c r="AA26" s="146"/>
      <c r="AB26" s="136"/>
      <c r="AC26" s="136"/>
      <c r="AD26" s="136" t="s">
        <v>282</v>
      </c>
      <c r="AE26" s="136"/>
      <c r="AF26" s="147">
        <f t="shared" si="1"/>
        <v>0.91304347826086951</v>
      </c>
      <c r="AG26" s="148"/>
      <c r="AH26" s="148" t="b">
        <f t="shared" si="2"/>
        <v>0</v>
      </c>
    </row>
    <row r="27" spans="1:34" ht="44.25" customHeight="1" thickBot="1" x14ac:dyDescent="0.3">
      <c r="A27" s="136">
        <v>14</v>
      </c>
      <c r="B27" s="136">
        <v>2018</v>
      </c>
      <c r="C27" s="137" t="s">
        <v>327</v>
      </c>
      <c r="D27" s="136">
        <v>4</v>
      </c>
      <c r="E27" s="137" t="s">
        <v>287</v>
      </c>
      <c r="F27" s="137" t="s">
        <v>288</v>
      </c>
      <c r="G27" s="137" t="s">
        <v>116</v>
      </c>
      <c r="H27" s="138" t="s">
        <v>320</v>
      </c>
      <c r="I27" s="139" t="s">
        <v>163</v>
      </c>
      <c r="J27" s="138">
        <v>45</v>
      </c>
      <c r="K27" s="138" t="s">
        <v>94</v>
      </c>
      <c r="L27" s="140" t="s">
        <v>366</v>
      </c>
      <c r="M27" s="141">
        <v>79255317</v>
      </c>
      <c r="N27" s="142" t="s">
        <v>328</v>
      </c>
      <c r="O27" s="143">
        <v>25300000</v>
      </c>
      <c r="P27" s="144"/>
      <c r="Q27" s="143"/>
      <c r="R27" s="143"/>
      <c r="S27" s="143"/>
      <c r="T27" s="143">
        <f t="shared" si="0"/>
        <v>25300000</v>
      </c>
      <c r="U27" s="143">
        <f t="shared" si="5"/>
        <v>23100000</v>
      </c>
      <c r="V27" s="145">
        <v>43116</v>
      </c>
      <c r="W27" s="145">
        <v>43116</v>
      </c>
      <c r="X27" s="145">
        <v>43464</v>
      </c>
      <c r="Y27" s="136">
        <v>345</v>
      </c>
      <c r="Z27" s="136"/>
      <c r="AA27" s="146"/>
      <c r="AB27" s="136"/>
      <c r="AC27" s="136"/>
      <c r="AD27" s="136" t="s">
        <v>282</v>
      </c>
      <c r="AE27" s="136"/>
      <c r="AF27" s="147">
        <f t="shared" si="1"/>
        <v>0.91304347826086951</v>
      </c>
      <c r="AG27" s="148"/>
      <c r="AH27" s="148" t="b">
        <f t="shared" si="2"/>
        <v>0</v>
      </c>
    </row>
    <row r="28" spans="1:34" ht="44.25" customHeight="1" thickBot="1" x14ac:dyDescent="0.3">
      <c r="A28" s="136">
        <v>15</v>
      </c>
      <c r="B28" s="136">
        <v>2018</v>
      </c>
      <c r="C28" s="137" t="s">
        <v>329</v>
      </c>
      <c r="D28" s="136">
        <v>4</v>
      </c>
      <c r="E28" s="137" t="s">
        <v>287</v>
      </c>
      <c r="F28" s="137" t="s">
        <v>288</v>
      </c>
      <c r="G28" s="137" t="s">
        <v>116</v>
      </c>
      <c r="H28" s="138" t="s">
        <v>330</v>
      </c>
      <c r="I28" s="139" t="s">
        <v>163</v>
      </c>
      <c r="J28" s="138">
        <v>45</v>
      </c>
      <c r="K28" s="138" t="s">
        <v>94</v>
      </c>
      <c r="L28" s="140" t="s">
        <v>366</v>
      </c>
      <c r="M28" s="141">
        <v>79106066</v>
      </c>
      <c r="N28" s="142" t="s">
        <v>331</v>
      </c>
      <c r="O28" s="143">
        <v>26400000</v>
      </c>
      <c r="P28" s="144"/>
      <c r="Q28" s="143"/>
      <c r="R28" s="143"/>
      <c r="S28" s="143"/>
      <c r="T28" s="143">
        <f t="shared" si="0"/>
        <v>26400000</v>
      </c>
      <c r="U28" s="143">
        <v>23100000</v>
      </c>
      <c r="V28" s="145">
        <v>43116</v>
      </c>
      <c r="W28" s="145">
        <v>43116</v>
      </c>
      <c r="X28" s="145">
        <v>43480</v>
      </c>
      <c r="Y28" s="136">
        <v>360</v>
      </c>
      <c r="Z28" s="136"/>
      <c r="AA28" s="146"/>
      <c r="AB28" s="136"/>
      <c r="AC28" s="136"/>
      <c r="AD28" s="136" t="s">
        <v>282</v>
      </c>
      <c r="AE28" s="136"/>
      <c r="AF28" s="147">
        <f t="shared" si="1"/>
        <v>0.875</v>
      </c>
      <c r="AG28" s="148"/>
      <c r="AH28" s="148" t="b">
        <f t="shared" si="2"/>
        <v>0</v>
      </c>
    </row>
    <row r="29" spans="1:34" ht="44.25" customHeight="1" thickBot="1" x14ac:dyDescent="0.3">
      <c r="A29" s="136">
        <v>16</v>
      </c>
      <c r="B29" s="136">
        <v>2018</v>
      </c>
      <c r="C29" s="137" t="s">
        <v>332</v>
      </c>
      <c r="D29" s="136">
        <v>4</v>
      </c>
      <c r="E29" s="137" t="s">
        <v>287</v>
      </c>
      <c r="F29" s="137" t="s">
        <v>288</v>
      </c>
      <c r="G29" s="137" t="s">
        <v>116</v>
      </c>
      <c r="H29" s="138" t="s">
        <v>330</v>
      </c>
      <c r="I29" s="139" t="s">
        <v>163</v>
      </c>
      <c r="J29" s="138">
        <v>45</v>
      </c>
      <c r="K29" s="138" t="s">
        <v>94</v>
      </c>
      <c r="L29" s="140" t="s">
        <v>366</v>
      </c>
      <c r="M29" s="141">
        <v>19431258</v>
      </c>
      <c r="N29" s="142" t="s">
        <v>333</v>
      </c>
      <c r="O29" s="143">
        <v>25300000</v>
      </c>
      <c r="P29" s="144"/>
      <c r="Q29" s="143"/>
      <c r="R29" s="143"/>
      <c r="S29" s="143"/>
      <c r="T29" s="143">
        <f t="shared" si="0"/>
        <v>25300000</v>
      </c>
      <c r="U29" s="143">
        <v>23100000</v>
      </c>
      <c r="V29" s="145">
        <v>43116</v>
      </c>
      <c r="W29" s="145">
        <v>43116</v>
      </c>
      <c r="X29" s="145">
        <v>43464</v>
      </c>
      <c r="Y29" s="136">
        <v>345</v>
      </c>
      <c r="Z29" s="136"/>
      <c r="AA29" s="146"/>
      <c r="AB29" s="136"/>
      <c r="AC29" s="136"/>
      <c r="AD29" s="136" t="s">
        <v>282</v>
      </c>
      <c r="AE29" s="136"/>
      <c r="AF29" s="147">
        <f t="shared" si="1"/>
        <v>0.91304347826086951</v>
      </c>
      <c r="AG29" s="148"/>
      <c r="AH29" s="148" t="b">
        <f t="shared" si="2"/>
        <v>0</v>
      </c>
    </row>
    <row r="30" spans="1:34" ht="44.25" customHeight="1" thickBot="1" x14ac:dyDescent="0.3">
      <c r="A30" s="136">
        <v>17</v>
      </c>
      <c r="B30" s="136">
        <v>2018</v>
      </c>
      <c r="C30" s="137" t="s">
        <v>334</v>
      </c>
      <c r="D30" s="136">
        <v>4</v>
      </c>
      <c r="E30" s="137" t="s">
        <v>287</v>
      </c>
      <c r="F30" s="137" t="s">
        <v>288</v>
      </c>
      <c r="G30" s="137" t="s">
        <v>116</v>
      </c>
      <c r="H30" s="138" t="s">
        <v>330</v>
      </c>
      <c r="I30" s="139" t="s">
        <v>163</v>
      </c>
      <c r="J30" s="138">
        <v>45</v>
      </c>
      <c r="K30" s="138" t="s">
        <v>94</v>
      </c>
      <c r="L30" s="140" t="s">
        <v>366</v>
      </c>
      <c r="M30" s="141">
        <v>80271364</v>
      </c>
      <c r="N30" s="142" t="s">
        <v>335</v>
      </c>
      <c r="O30" s="143">
        <v>25300000</v>
      </c>
      <c r="P30" s="144"/>
      <c r="Q30" s="143"/>
      <c r="R30" s="143"/>
      <c r="S30" s="143"/>
      <c r="T30" s="143">
        <f t="shared" si="0"/>
        <v>25300000</v>
      </c>
      <c r="U30" s="143">
        <v>23100000</v>
      </c>
      <c r="V30" s="145">
        <v>43116</v>
      </c>
      <c r="W30" s="145">
        <v>43116</v>
      </c>
      <c r="X30" s="145">
        <v>43464</v>
      </c>
      <c r="Y30" s="136">
        <v>345</v>
      </c>
      <c r="Z30" s="136"/>
      <c r="AA30" s="146"/>
      <c r="AB30" s="136"/>
      <c r="AC30" s="136"/>
      <c r="AD30" s="136" t="s">
        <v>282</v>
      </c>
      <c r="AE30" s="136"/>
      <c r="AF30" s="147">
        <f t="shared" si="1"/>
        <v>0.91304347826086951</v>
      </c>
      <c r="AG30" s="148"/>
      <c r="AH30" s="148" t="b">
        <f t="shared" si="2"/>
        <v>0</v>
      </c>
    </row>
    <row r="31" spans="1:34" ht="44.25" customHeight="1" thickBot="1" x14ac:dyDescent="0.3">
      <c r="A31" s="136">
        <v>18</v>
      </c>
      <c r="B31" s="136">
        <v>2018</v>
      </c>
      <c r="C31" s="137" t="s">
        <v>336</v>
      </c>
      <c r="D31" s="136">
        <v>4</v>
      </c>
      <c r="E31" s="137" t="s">
        <v>287</v>
      </c>
      <c r="F31" s="137" t="s">
        <v>288</v>
      </c>
      <c r="G31" s="137" t="s">
        <v>116</v>
      </c>
      <c r="H31" s="138" t="s">
        <v>337</v>
      </c>
      <c r="I31" s="139" t="s">
        <v>163</v>
      </c>
      <c r="J31" s="138">
        <v>45</v>
      </c>
      <c r="K31" s="138" t="s">
        <v>94</v>
      </c>
      <c r="L31" s="140" t="s">
        <v>366</v>
      </c>
      <c r="M31" s="141">
        <v>1013602193</v>
      </c>
      <c r="N31" s="142" t="s">
        <v>338</v>
      </c>
      <c r="O31" s="143">
        <v>25300000</v>
      </c>
      <c r="P31" s="144"/>
      <c r="Q31" s="143"/>
      <c r="R31" s="143"/>
      <c r="S31" s="143"/>
      <c r="T31" s="143">
        <f t="shared" si="0"/>
        <v>25300000</v>
      </c>
      <c r="U31" s="143">
        <v>22806666</v>
      </c>
      <c r="V31" s="145">
        <v>75987</v>
      </c>
      <c r="W31" s="145">
        <v>75987</v>
      </c>
      <c r="X31" s="145">
        <v>43464</v>
      </c>
      <c r="Y31" s="136">
        <v>345</v>
      </c>
      <c r="Z31" s="136"/>
      <c r="AA31" s="146"/>
      <c r="AB31" s="136"/>
      <c r="AC31" s="136"/>
      <c r="AD31" s="136" t="s">
        <v>282</v>
      </c>
      <c r="AE31" s="136"/>
      <c r="AF31" s="147">
        <f t="shared" si="1"/>
        <v>0.90144924901185775</v>
      </c>
      <c r="AG31" s="148"/>
      <c r="AH31" s="148" t="b">
        <f t="shared" si="2"/>
        <v>0</v>
      </c>
    </row>
    <row r="32" spans="1:34" ht="44.25" customHeight="1" thickBot="1" x14ac:dyDescent="0.3">
      <c r="A32" s="136">
        <v>19</v>
      </c>
      <c r="B32" s="136">
        <v>2018</v>
      </c>
      <c r="C32" s="137" t="s">
        <v>339</v>
      </c>
      <c r="D32" s="136">
        <v>4</v>
      </c>
      <c r="E32" s="137" t="s">
        <v>287</v>
      </c>
      <c r="F32" s="137" t="s">
        <v>288</v>
      </c>
      <c r="G32" s="137" t="s">
        <v>116</v>
      </c>
      <c r="H32" s="138" t="s">
        <v>337</v>
      </c>
      <c r="I32" s="139" t="s">
        <v>163</v>
      </c>
      <c r="J32" s="138">
        <v>45</v>
      </c>
      <c r="K32" s="138" t="s">
        <v>94</v>
      </c>
      <c r="L32" s="140" t="s">
        <v>366</v>
      </c>
      <c r="M32" s="141">
        <v>79300027</v>
      </c>
      <c r="N32" s="142" t="s">
        <v>340</v>
      </c>
      <c r="O32" s="143">
        <v>25300000</v>
      </c>
      <c r="P32" s="144"/>
      <c r="Q32" s="143"/>
      <c r="R32" s="143"/>
      <c r="S32" s="143"/>
      <c r="T32" s="143">
        <f t="shared" si="0"/>
        <v>25300000</v>
      </c>
      <c r="U32" s="143">
        <v>23100000</v>
      </c>
      <c r="V32" s="145">
        <v>43116</v>
      </c>
      <c r="W32" s="145">
        <v>43116</v>
      </c>
      <c r="X32" s="145">
        <v>43464</v>
      </c>
      <c r="Y32" s="136">
        <v>345</v>
      </c>
      <c r="Z32" s="136"/>
      <c r="AA32" s="146"/>
      <c r="AB32" s="136"/>
      <c r="AC32" s="136"/>
      <c r="AD32" s="136" t="s">
        <v>282</v>
      </c>
      <c r="AE32" s="136"/>
      <c r="AF32" s="147">
        <f t="shared" si="1"/>
        <v>0.91304347826086951</v>
      </c>
      <c r="AG32" s="148"/>
      <c r="AH32" s="148" t="b">
        <f t="shared" si="2"/>
        <v>0</v>
      </c>
    </row>
    <row r="33" spans="1:34" ht="44.25" customHeight="1" thickBot="1" x14ac:dyDescent="0.3">
      <c r="A33" s="136">
        <v>20</v>
      </c>
      <c r="B33" s="136">
        <v>2018</v>
      </c>
      <c r="C33" s="137" t="s">
        <v>341</v>
      </c>
      <c r="D33" s="136">
        <v>4</v>
      </c>
      <c r="E33" s="137" t="s">
        <v>287</v>
      </c>
      <c r="F33" s="137" t="s">
        <v>288</v>
      </c>
      <c r="G33" s="137" t="s">
        <v>116</v>
      </c>
      <c r="H33" s="138" t="s">
        <v>337</v>
      </c>
      <c r="I33" s="139" t="s">
        <v>163</v>
      </c>
      <c r="J33" s="138">
        <v>45</v>
      </c>
      <c r="K33" s="138" t="s">
        <v>94</v>
      </c>
      <c r="L33" s="140" t="s">
        <v>366</v>
      </c>
      <c r="M33" s="141">
        <v>79822690</v>
      </c>
      <c r="N33" s="142" t="s">
        <v>342</v>
      </c>
      <c r="O33" s="143">
        <v>25300000</v>
      </c>
      <c r="P33" s="144"/>
      <c r="Q33" s="143"/>
      <c r="R33" s="143"/>
      <c r="S33" s="143"/>
      <c r="T33" s="143">
        <f t="shared" si="0"/>
        <v>25300000</v>
      </c>
      <c r="U33" s="143">
        <v>23100000</v>
      </c>
      <c r="V33" s="145">
        <v>43116</v>
      </c>
      <c r="W33" s="145">
        <v>43116</v>
      </c>
      <c r="X33" s="145">
        <v>43464</v>
      </c>
      <c r="Y33" s="136">
        <v>345</v>
      </c>
      <c r="Z33" s="136"/>
      <c r="AA33" s="146"/>
      <c r="AB33" s="136"/>
      <c r="AC33" s="136"/>
      <c r="AD33" s="136" t="s">
        <v>282</v>
      </c>
      <c r="AE33" s="136"/>
      <c r="AF33" s="147">
        <f t="shared" si="1"/>
        <v>0.91304347826086951</v>
      </c>
      <c r="AG33" s="148"/>
      <c r="AH33" s="148" t="b">
        <f t="shared" si="2"/>
        <v>0</v>
      </c>
    </row>
    <row r="34" spans="1:34" ht="44.25" customHeight="1" thickBot="1" x14ac:dyDescent="0.3">
      <c r="A34" s="136">
        <v>21</v>
      </c>
      <c r="B34" s="136">
        <v>2018</v>
      </c>
      <c r="C34" s="137" t="s">
        <v>343</v>
      </c>
      <c r="D34" s="136">
        <v>4</v>
      </c>
      <c r="E34" s="137" t="s">
        <v>287</v>
      </c>
      <c r="F34" s="137" t="s">
        <v>288</v>
      </c>
      <c r="G34" s="137" t="s">
        <v>116</v>
      </c>
      <c r="H34" s="138" t="s">
        <v>337</v>
      </c>
      <c r="I34" s="139" t="s">
        <v>163</v>
      </c>
      <c r="J34" s="138">
        <v>45</v>
      </c>
      <c r="K34" s="138" t="s">
        <v>94</v>
      </c>
      <c r="L34" s="140" t="s">
        <v>366</v>
      </c>
      <c r="M34" s="141">
        <v>80049560</v>
      </c>
      <c r="N34" s="142" t="s">
        <v>344</v>
      </c>
      <c r="O34" s="143">
        <v>25300000</v>
      </c>
      <c r="P34" s="144"/>
      <c r="Q34" s="143"/>
      <c r="R34" s="143"/>
      <c r="S34" s="143"/>
      <c r="T34" s="143">
        <f t="shared" si="0"/>
        <v>25300000</v>
      </c>
      <c r="U34" s="143">
        <v>23100000</v>
      </c>
      <c r="V34" s="145">
        <v>43116</v>
      </c>
      <c r="W34" s="145">
        <v>43116</v>
      </c>
      <c r="X34" s="145">
        <v>43464</v>
      </c>
      <c r="Y34" s="136">
        <v>345</v>
      </c>
      <c r="Z34" s="136"/>
      <c r="AA34" s="146"/>
      <c r="AB34" s="136"/>
      <c r="AC34" s="136"/>
      <c r="AD34" s="136" t="s">
        <v>282</v>
      </c>
      <c r="AE34" s="136"/>
      <c r="AF34" s="147">
        <f t="shared" si="1"/>
        <v>0.91304347826086951</v>
      </c>
      <c r="AG34" s="148"/>
      <c r="AH34" s="148" t="b">
        <f t="shared" si="2"/>
        <v>0</v>
      </c>
    </row>
    <row r="35" spans="1:34" ht="44.25" customHeight="1" thickBot="1" x14ac:dyDescent="0.3">
      <c r="A35" s="136">
        <v>22</v>
      </c>
      <c r="B35" s="136">
        <v>2018</v>
      </c>
      <c r="C35" s="137" t="s">
        <v>345</v>
      </c>
      <c r="D35" s="136">
        <v>4</v>
      </c>
      <c r="E35" s="137" t="s">
        <v>287</v>
      </c>
      <c r="F35" s="137" t="s">
        <v>288</v>
      </c>
      <c r="G35" s="137" t="s">
        <v>116</v>
      </c>
      <c r="H35" s="138" t="s">
        <v>346</v>
      </c>
      <c r="I35" s="139" t="s">
        <v>163</v>
      </c>
      <c r="J35" s="138">
        <v>45</v>
      </c>
      <c r="K35" s="138" t="s">
        <v>94</v>
      </c>
      <c r="L35" s="140" t="s">
        <v>366</v>
      </c>
      <c r="M35" s="141">
        <v>1022344483</v>
      </c>
      <c r="N35" s="142" t="s">
        <v>347</v>
      </c>
      <c r="O35" s="143">
        <v>57500000</v>
      </c>
      <c r="P35" s="144"/>
      <c r="Q35" s="143"/>
      <c r="R35" s="143"/>
      <c r="S35" s="143"/>
      <c r="T35" s="143">
        <f t="shared" si="0"/>
        <v>57500000</v>
      </c>
      <c r="U35" s="143">
        <v>52500000</v>
      </c>
      <c r="V35" s="145">
        <v>43116</v>
      </c>
      <c r="W35" s="145">
        <v>43116</v>
      </c>
      <c r="X35" s="145">
        <v>43464</v>
      </c>
      <c r="Y35" s="136">
        <v>345</v>
      </c>
      <c r="Z35" s="136"/>
      <c r="AA35" s="146"/>
      <c r="AB35" s="136"/>
      <c r="AC35" s="136"/>
      <c r="AD35" s="136" t="s">
        <v>282</v>
      </c>
      <c r="AE35" s="136"/>
      <c r="AF35" s="147">
        <f t="shared" si="1"/>
        <v>0.91304347826086951</v>
      </c>
      <c r="AG35" s="148"/>
      <c r="AH35" s="148" t="b">
        <f t="shared" si="2"/>
        <v>0</v>
      </c>
    </row>
    <row r="36" spans="1:34" ht="44.25" customHeight="1" thickBot="1" x14ac:dyDescent="0.3">
      <c r="A36" s="136">
        <v>23</v>
      </c>
      <c r="B36" s="136">
        <v>2018</v>
      </c>
      <c r="C36" s="137" t="s">
        <v>348</v>
      </c>
      <c r="D36" s="136">
        <v>4</v>
      </c>
      <c r="E36" s="137" t="s">
        <v>287</v>
      </c>
      <c r="F36" s="137" t="s">
        <v>288</v>
      </c>
      <c r="G36" s="137" t="s">
        <v>116</v>
      </c>
      <c r="H36" s="138" t="s">
        <v>349</v>
      </c>
      <c r="I36" s="139" t="s">
        <v>163</v>
      </c>
      <c r="J36" s="138">
        <v>45</v>
      </c>
      <c r="K36" s="138" t="s">
        <v>94</v>
      </c>
      <c r="L36" s="140" t="s">
        <v>366</v>
      </c>
      <c r="M36" s="141">
        <v>1030523881</v>
      </c>
      <c r="N36" s="142" t="s">
        <v>350</v>
      </c>
      <c r="O36" s="143">
        <v>33350000</v>
      </c>
      <c r="P36" s="144"/>
      <c r="Q36" s="143"/>
      <c r="R36" s="143"/>
      <c r="S36" s="143"/>
      <c r="T36" s="143">
        <f t="shared" si="0"/>
        <v>33350000</v>
      </c>
      <c r="U36" s="143">
        <v>30353333</v>
      </c>
      <c r="V36" s="145">
        <v>43116</v>
      </c>
      <c r="W36" s="145">
        <v>43116</v>
      </c>
      <c r="X36" s="145">
        <v>43464</v>
      </c>
      <c r="Y36" s="136">
        <v>345</v>
      </c>
      <c r="Z36" s="136"/>
      <c r="AA36" s="146"/>
      <c r="AB36" s="136"/>
      <c r="AC36" s="136"/>
      <c r="AD36" s="136" t="s">
        <v>282</v>
      </c>
      <c r="AE36" s="136"/>
      <c r="AF36" s="147">
        <f t="shared" si="1"/>
        <v>0.91014491754122939</v>
      </c>
      <c r="AG36" s="148"/>
      <c r="AH36" s="148" t="b">
        <f t="shared" si="2"/>
        <v>0</v>
      </c>
    </row>
    <row r="37" spans="1:34" ht="44.25" customHeight="1" thickBot="1" x14ac:dyDescent="0.3">
      <c r="A37" s="136">
        <v>24</v>
      </c>
      <c r="B37" s="136">
        <v>2018</v>
      </c>
      <c r="C37" s="137" t="s">
        <v>351</v>
      </c>
      <c r="D37" s="136">
        <v>4</v>
      </c>
      <c r="E37" s="137" t="s">
        <v>287</v>
      </c>
      <c r="F37" s="137" t="s">
        <v>288</v>
      </c>
      <c r="G37" s="137" t="s">
        <v>116</v>
      </c>
      <c r="H37" s="138" t="s">
        <v>352</v>
      </c>
      <c r="I37" s="139" t="s">
        <v>163</v>
      </c>
      <c r="J37" s="138">
        <v>45</v>
      </c>
      <c r="K37" s="138" t="s">
        <v>94</v>
      </c>
      <c r="L37" s="140" t="s">
        <v>366</v>
      </c>
      <c r="M37" s="141" t="s">
        <v>353</v>
      </c>
      <c r="N37" s="142" t="s">
        <v>354</v>
      </c>
      <c r="O37" s="143">
        <v>25300000</v>
      </c>
      <c r="P37" s="144"/>
      <c r="Q37" s="143"/>
      <c r="R37" s="143"/>
      <c r="S37" s="143"/>
      <c r="T37" s="143">
        <f t="shared" si="0"/>
        <v>25300000</v>
      </c>
      <c r="U37" s="143">
        <f>16500000+4400000</f>
        <v>20900000</v>
      </c>
      <c r="V37" s="145">
        <v>43116</v>
      </c>
      <c r="W37" s="145">
        <v>43116</v>
      </c>
      <c r="X37" s="145">
        <v>43464</v>
      </c>
      <c r="Y37" s="136">
        <v>345</v>
      </c>
      <c r="Z37" s="136"/>
      <c r="AA37" s="146"/>
      <c r="AB37" s="136"/>
      <c r="AC37" s="136"/>
      <c r="AD37" s="136" t="s">
        <v>282</v>
      </c>
      <c r="AE37" s="136"/>
      <c r="AF37" s="147">
        <f t="shared" si="1"/>
        <v>0.82608695652173914</v>
      </c>
      <c r="AG37" s="148"/>
      <c r="AH37" s="148" t="b">
        <f t="shared" si="2"/>
        <v>0</v>
      </c>
    </row>
    <row r="38" spans="1:34" ht="44.25" customHeight="1" thickBot="1" x14ac:dyDescent="0.3">
      <c r="A38" s="136">
        <v>25</v>
      </c>
      <c r="B38" s="136">
        <v>2018</v>
      </c>
      <c r="C38" s="137" t="s">
        <v>355</v>
      </c>
      <c r="D38" s="136">
        <v>4</v>
      </c>
      <c r="E38" s="137" t="s">
        <v>287</v>
      </c>
      <c r="F38" s="137" t="s">
        <v>288</v>
      </c>
      <c r="G38" s="137" t="s">
        <v>116</v>
      </c>
      <c r="H38" s="138" t="s">
        <v>356</v>
      </c>
      <c r="I38" s="139" t="s">
        <v>163</v>
      </c>
      <c r="J38" s="138">
        <v>45</v>
      </c>
      <c r="K38" s="138" t="s">
        <v>94</v>
      </c>
      <c r="L38" s="140" t="s">
        <v>366</v>
      </c>
      <c r="M38" s="141">
        <v>51654246</v>
      </c>
      <c r="N38" s="142" t="s">
        <v>357</v>
      </c>
      <c r="O38" s="143">
        <v>65550000</v>
      </c>
      <c r="P38" s="144"/>
      <c r="Q38" s="143"/>
      <c r="R38" s="143"/>
      <c r="S38" s="143"/>
      <c r="T38" s="143">
        <f t="shared" si="0"/>
        <v>65550000</v>
      </c>
      <c r="U38" s="143">
        <v>59850000</v>
      </c>
      <c r="V38" s="145">
        <v>43116</v>
      </c>
      <c r="W38" s="145">
        <v>43116</v>
      </c>
      <c r="X38" s="145">
        <v>43464</v>
      </c>
      <c r="Y38" s="136">
        <v>345</v>
      </c>
      <c r="Z38" s="136"/>
      <c r="AA38" s="146"/>
      <c r="AB38" s="136"/>
      <c r="AC38" s="136"/>
      <c r="AD38" s="136" t="s">
        <v>282</v>
      </c>
      <c r="AE38" s="136"/>
      <c r="AF38" s="147">
        <f t="shared" si="1"/>
        <v>0.91304347826086951</v>
      </c>
      <c r="AG38" s="148"/>
      <c r="AH38" s="148" t="b">
        <f t="shared" si="2"/>
        <v>0</v>
      </c>
    </row>
    <row r="39" spans="1:34" ht="44.25" customHeight="1" thickBot="1" x14ac:dyDescent="0.3">
      <c r="A39" s="136">
        <v>26</v>
      </c>
      <c r="B39" s="136">
        <v>2018</v>
      </c>
      <c r="C39" s="137" t="s">
        <v>358</v>
      </c>
      <c r="D39" s="136">
        <v>4</v>
      </c>
      <c r="E39" s="137" t="s">
        <v>287</v>
      </c>
      <c r="F39" s="137" t="s">
        <v>288</v>
      </c>
      <c r="G39" s="137" t="s">
        <v>116</v>
      </c>
      <c r="H39" s="138" t="s">
        <v>359</v>
      </c>
      <c r="I39" s="139" t="s">
        <v>163</v>
      </c>
      <c r="J39" s="138">
        <v>45</v>
      </c>
      <c r="K39" s="138" t="s">
        <v>94</v>
      </c>
      <c r="L39" s="140" t="s">
        <v>366</v>
      </c>
      <c r="M39" s="141">
        <v>1124190471</v>
      </c>
      <c r="N39" s="142" t="s">
        <v>360</v>
      </c>
      <c r="O39" s="143">
        <v>57500000</v>
      </c>
      <c r="P39" s="144"/>
      <c r="Q39" s="143"/>
      <c r="R39" s="143"/>
      <c r="S39" s="143"/>
      <c r="T39" s="143">
        <f t="shared" si="0"/>
        <v>57500000</v>
      </c>
      <c r="U39" s="143">
        <v>52500000</v>
      </c>
      <c r="V39" s="145">
        <v>43116</v>
      </c>
      <c r="W39" s="145">
        <v>43116</v>
      </c>
      <c r="X39" s="145">
        <v>43464</v>
      </c>
      <c r="Y39" s="136">
        <v>345</v>
      </c>
      <c r="Z39" s="136"/>
      <c r="AA39" s="146"/>
      <c r="AB39" s="136"/>
      <c r="AC39" s="136"/>
      <c r="AD39" s="136" t="s">
        <v>282</v>
      </c>
      <c r="AE39" s="136"/>
      <c r="AF39" s="147">
        <f t="shared" si="1"/>
        <v>0.91304347826086951</v>
      </c>
      <c r="AG39" s="148"/>
      <c r="AH39" s="148" t="b">
        <f t="shared" si="2"/>
        <v>0</v>
      </c>
    </row>
    <row r="40" spans="1:34" ht="44.25" customHeight="1" thickBot="1" x14ac:dyDescent="0.3">
      <c r="A40" s="136">
        <v>27</v>
      </c>
      <c r="B40" s="136">
        <v>2018</v>
      </c>
      <c r="C40" s="137" t="s">
        <v>361</v>
      </c>
      <c r="D40" s="136">
        <v>4</v>
      </c>
      <c r="E40" s="137" t="s">
        <v>287</v>
      </c>
      <c r="F40" s="137" t="s">
        <v>288</v>
      </c>
      <c r="G40" s="137" t="s">
        <v>116</v>
      </c>
      <c r="H40" s="138" t="s">
        <v>362</v>
      </c>
      <c r="I40" s="139" t="s">
        <v>163</v>
      </c>
      <c r="J40" s="138">
        <v>45</v>
      </c>
      <c r="K40" s="138" t="s">
        <v>94</v>
      </c>
      <c r="L40" s="140" t="s">
        <v>366</v>
      </c>
      <c r="M40" s="141">
        <v>1129582965</v>
      </c>
      <c r="N40" s="142" t="s">
        <v>363</v>
      </c>
      <c r="O40" s="143">
        <v>58650000</v>
      </c>
      <c r="P40" s="144"/>
      <c r="Q40" s="143"/>
      <c r="R40" s="143"/>
      <c r="S40" s="143"/>
      <c r="T40" s="143">
        <f t="shared" si="0"/>
        <v>58650000</v>
      </c>
      <c r="U40" s="143">
        <v>53550000</v>
      </c>
      <c r="V40" s="145">
        <v>43116</v>
      </c>
      <c r="W40" s="145">
        <v>43116</v>
      </c>
      <c r="X40" s="145">
        <v>43464</v>
      </c>
      <c r="Y40" s="136">
        <v>345</v>
      </c>
      <c r="Z40" s="136"/>
      <c r="AA40" s="146"/>
      <c r="AB40" s="136"/>
      <c r="AC40" s="136"/>
      <c r="AD40" s="136" t="s">
        <v>282</v>
      </c>
      <c r="AE40" s="136"/>
      <c r="AF40" s="147">
        <f t="shared" si="1"/>
        <v>0.91304347826086951</v>
      </c>
      <c r="AG40" s="148"/>
      <c r="AH40" s="148" t="b">
        <f t="shared" si="2"/>
        <v>0</v>
      </c>
    </row>
    <row r="41" spans="1:34" ht="44.25" customHeight="1" thickBot="1" x14ac:dyDescent="0.3">
      <c r="A41" s="136">
        <v>28</v>
      </c>
      <c r="B41" s="136">
        <v>2018</v>
      </c>
      <c r="C41" s="137" t="s">
        <v>482</v>
      </c>
      <c r="D41" s="136">
        <v>5</v>
      </c>
      <c r="E41" s="137" t="s">
        <v>134</v>
      </c>
      <c r="F41" s="137" t="s">
        <v>107</v>
      </c>
      <c r="G41" s="137" t="s">
        <v>116</v>
      </c>
      <c r="H41" s="138" t="s">
        <v>362</v>
      </c>
      <c r="I41" s="139" t="s">
        <v>163</v>
      </c>
      <c r="J41" s="138">
        <v>45</v>
      </c>
      <c r="K41" s="138" t="s">
        <v>94</v>
      </c>
      <c r="L41" s="140" t="s">
        <v>366</v>
      </c>
      <c r="M41" s="141" t="s">
        <v>483</v>
      </c>
      <c r="N41" s="142" t="s">
        <v>484</v>
      </c>
      <c r="O41" s="143">
        <v>58650000</v>
      </c>
      <c r="P41" s="144"/>
      <c r="Q41" s="143" t="s">
        <v>485</v>
      </c>
      <c r="R41" s="143"/>
      <c r="S41" s="143"/>
      <c r="T41" s="143">
        <f t="shared" si="0"/>
        <v>58650000</v>
      </c>
      <c r="U41" s="143">
        <v>52020000</v>
      </c>
      <c r="V41" s="145" t="s">
        <v>371</v>
      </c>
      <c r="W41" s="145" t="s">
        <v>371</v>
      </c>
      <c r="X41" s="145">
        <v>43464</v>
      </c>
      <c r="Y41" s="136">
        <v>345</v>
      </c>
      <c r="Z41" s="136"/>
      <c r="AA41" s="146"/>
      <c r="AB41" s="136"/>
      <c r="AC41" s="136" t="s">
        <v>281</v>
      </c>
      <c r="AD41" s="136" t="s">
        <v>283</v>
      </c>
      <c r="AE41" s="136"/>
      <c r="AF41" s="147">
        <f t="shared" si="1"/>
        <v>0.88695652173913042</v>
      </c>
      <c r="AG41" s="148"/>
      <c r="AH41" s="148" t="b">
        <f t="shared" si="2"/>
        <v>0</v>
      </c>
    </row>
    <row r="42" spans="1:34" ht="44.25" customHeight="1" thickBot="1" x14ac:dyDescent="0.3">
      <c r="A42" s="136">
        <v>29</v>
      </c>
      <c r="B42" s="136">
        <v>2018</v>
      </c>
      <c r="C42" s="137" t="s">
        <v>486</v>
      </c>
      <c r="D42" s="136">
        <v>5</v>
      </c>
      <c r="E42" s="137" t="s">
        <v>134</v>
      </c>
      <c r="F42" s="137" t="s">
        <v>107</v>
      </c>
      <c r="G42" s="137" t="s">
        <v>116</v>
      </c>
      <c r="H42" s="138" t="s">
        <v>362</v>
      </c>
      <c r="I42" s="139" t="s">
        <v>163</v>
      </c>
      <c r="J42" s="138">
        <v>45</v>
      </c>
      <c r="K42" s="138" t="s">
        <v>94</v>
      </c>
      <c r="L42" s="140" t="s">
        <v>366</v>
      </c>
      <c r="M42" s="141">
        <v>52303430</v>
      </c>
      <c r="N42" s="142" t="s">
        <v>487</v>
      </c>
      <c r="O42" s="143">
        <v>58650000</v>
      </c>
      <c r="P42" s="144"/>
      <c r="Q42" s="143" t="s">
        <v>485</v>
      </c>
      <c r="R42" s="143"/>
      <c r="S42" s="143"/>
      <c r="T42" s="143">
        <f t="shared" si="0"/>
        <v>58650000</v>
      </c>
      <c r="U42" s="143">
        <v>53550000</v>
      </c>
      <c r="V42" s="145">
        <v>43116</v>
      </c>
      <c r="W42" s="145">
        <v>43116</v>
      </c>
      <c r="X42" s="145">
        <v>43464</v>
      </c>
      <c r="Y42" s="136">
        <v>345</v>
      </c>
      <c r="Z42" s="136">
        <v>0</v>
      </c>
      <c r="AA42" s="146"/>
      <c r="AB42" s="136"/>
      <c r="AC42" s="136" t="s">
        <v>281</v>
      </c>
      <c r="AD42" s="136" t="s">
        <v>283</v>
      </c>
      <c r="AE42" s="136"/>
      <c r="AF42" s="147">
        <f t="shared" si="1"/>
        <v>0.91304347826086951</v>
      </c>
      <c r="AG42" s="148"/>
      <c r="AH42" s="148" t="b">
        <f t="shared" si="2"/>
        <v>0</v>
      </c>
    </row>
    <row r="43" spans="1:34" ht="44.25" customHeight="1" thickBot="1" x14ac:dyDescent="0.3">
      <c r="A43" s="136">
        <v>30</v>
      </c>
      <c r="B43" s="136">
        <v>2018</v>
      </c>
      <c r="C43" s="137" t="s">
        <v>488</v>
      </c>
      <c r="D43" s="136">
        <v>5</v>
      </c>
      <c r="E43" s="137" t="s">
        <v>134</v>
      </c>
      <c r="F43" s="137" t="s">
        <v>107</v>
      </c>
      <c r="G43" s="137" t="s">
        <v>116</v>
      </c>
      <c r="H43" s="138" t="s">
        <v>489</v>
      </c>
      <c r="I43" s="139" t="s">
        <v>163</v>
      </c>
      <c r="J43" s="138">
        <v>45</v>
      </c>
      <c r="K43" s="138" t="s">
        <v>94</v>
      </c>
      <c r="L43" s="140" t="s">
        <v>366</v>
      </c>
      <c r="M43" s="141">
        <v>1022365664</v>
      </c>
      <c r="N43" s="142" t="s">
        <v>490</v>
      </c>
      <c r="O43" s="143">
        <v>30000000</v>
      </c>
      <c r="P43" s="144"/>
      <c r="Q43" s="143" t="s">
        <v>485</v>
      </c>
      <c r="R43" s="143"/>
      <c r="S43" s="143"/>
      <c r="T43" s="143">
        <f t="shared" si="0"/>
        <v>30000000</v>
      </c>
      <c r="U43" s="143">
        <v>25466666</v>
      </c>
      <c r="V43" s="145" t="s">
        <v>371</v>
      </c>
      <c r="W43" s="145" t="s">
        <v>371</v>
      </c>
      <c r="X43" s="145">
        <v>43342</v>
      </c>
      <c r="Y43" s="136">
        <v>345</v>
      </c>
      <c r="Z43" s="136">
        <v>0</v>
      </c>
      <c r="AA43" s="146"/>
      <c r="AB43" s="136"/>
      <c r="AC43" s="136" t="s">
        <v>281</v>
      </c>
      <c r="AD43" s="136" t="s">
        <v>283</v>
      </c>
      <c r="AE43" s="136"/>
      <c r="AF43" s="147">
        <f t="shared" si="1"/>
        <v>0.84888886666666663</v>
      </c>
      <c r="AG43" s="148"/>
      <c r="AH43" s="148" t="b">
        <f t="shared" si="2"/>
        <v>0</v>
      </c>
    </row>
    <row r="44" spans="1:34" ht="44.25" customHeight="1" thickBot="1" x14ac:dyDescent="0.3">
      <c r="A44" s="136">
        <v>31</v>
      </c>
      <c r="B44" s="136">
        <v>2018</v>
      </c>
      <c r="C44" s="137" t="s">
        <v>491</v>
      </c>
      <c r="D44" s="136">
        <v>5</v>
      </c>
      <c r="E44" s="137" t="s">
        <v>134</v>
      </c>
      <c r="F44" s="137" t="s">
        <v>107</v>
      </c>
      <c r="G44" s="137" t="s">
        <v>116</v>
      </c>
      <c r="H44" s="138" t="s">
        <v>492</v>
      </c>
      <c r="I44" s="139" t="s">
        <v>163</v>
      </c>
      <c r="J44" s="138">
        <v>45</v>
      </c>
      <c r="K44" s="138" t="s">
        <v>94</v>
      </c>
      <c r="L44" s="140" t="s">
        <v>366</v>
      </c>
      <c r="M44" s="141">
        <v>1071302968</v>
      </c>
      <c r="N44" s="142" t="s">
        <v>493</v>
      </c>
      <c r="O44" s="143">
        <v>40000000</v>
      </c>
      <c r="P44" s="144"/>
      <c r="Q44" s="143" t="s">
        <v>485</v>
      </c>
      <c r="R44" s="143">
        <v>1</v>
      </c>
      <c r="S44" s="143">
        <v>17500000</v>
      </c>
      <c r="T44" s="143">
        <f t="shared" si="0"/>
        <v>57500000</v>
      </c>
      <c r="U44" s="143">
        <v>52500000</v>
      </c>
      <c r="V44" s="145">
        <v>43116</v>
      </c>
      <c r="W44" s="145">
        <v>43116</v>
      </c>
      <c r="X44" s="145">
        <v>43464</v>
      </c>
      <c r="Y44" s="136">
        <v>240</v>
      </c>
      <c r="Z44" s="136">
        <v>120</v>
      </c>
      <c r="AA44" s="146"/>
      <c r="AB44" s="136"/>
      <c r="AC44" s="136" t="s">
        <v>281</v>
      </c>
      <c r="AD44" s="136" t="s">
        <v>283</v>
      </c>
      <c r="AE44" s="136"/>
      <c r="AF44" s="147">
        <f t="shared" si="1"/>
        <v>0.91304347826086951</v>
      </c>
      <c r="AG44" s="148"/>
      <c r="AH44" s="148" t="b">
        <f t="shared" si="2"/>
        <v>0</v>
      </c>
    </row>
    <row r="45" spans="1:34" ht="44.25" customHeight="1" thickBot="1" x14ac:dyDescent="0.3">
      <c r="A45" s="136">
        <v>32</v>
      </c>
      <c r="B45" s="136">
        <v>2018</v>
      </c>
      <c r="C45" s="137" t="s">
        <v>494</v>
      </c>
      <c r="D45" s="136">
        <v>5</v>
      </c>
      <c r="E45" s="137" t="s">
        <v>134</v>
      </c>
      <c r="F45" s="137" t="s">
        <v>107</v>
      </c>
      <c r="G45" s="137" t="s">
        <v>116</v>
      </c>
      <c r="H45" s="138" t="s">
        <v>495</v>
      </c>
      <c r="I45" s="139" t="s">
        <v>163</v>
      </c>
      <c r="J45" s="138">
        <v>45</v>
      </c>
      <c r="K45" s="138" t="s">
        <v>94</v>
      </c>
      <c r="L45" s="140" t="s">
        <v>366</v>
      </c>
      <c r="M45" s="141">
        <v>52712843</v>
      </c>
      <c r="N45" s="142" t="s">
        <v>496</v>
      </c>
      <c r="O45" s="143">
        <v>17600000</v>
      </c>
      <c r="P45" s="144"/>
      <c r="Q45" s="143"/>
      <c r="R45" s="143">
        <v>1</v>
      </c>
      <c r="S45" s="143">
        <v>7700000</v>
      </c>
      <c r="T45" s="143">
        <f t="shared" si="0"/>
        <v>25300000</v>
      </c>
      <c r="U45" s="143">
        <v>23100000</v>
      </c>
      <c r="V45" s="145" t="s">
        <v>371</v>
      </c>
      <c r="W45" s="145" t="s">
        <v>371</v>
      </c>
      <c r="X45" s="145">
        <v>43464</v>
      </c>
      <c r="Y45" s="136">
        <v>240</v>
      </c>
      <c r="Z45" s="136">
        <v>120</v>
      </c>
      <c r="AA45" s="146"/>
      <c r="AB45" s="136"/>
      <c r="AC45" s="136" t="s">
        <v>281</v>
      </c>
      <c r="AD45" s="136" t="s">
        <v>283</v>
      </c>
      <c r="AE45" s="136"/>
      <c r="AF45" s="147">
        <f t="shared" si="1"/>
        <v>0.91304347826086951</v>
      </c>
      <c r="AG45" s="148"/>
      <c r="AH45" s="148" t="b">
        <f t="shared" si="2"/>
        <v>0</v>
      </c>
    </row>
    <row r="46" spans="1:34" ht="44.25" customHeight="1" thickBot="1" x14ac:dyDescent="0.3">
      <c r="A46" s="136">
        <v>33</v>
      </c>
      <c r="B46" s="136">
        <v>2018</v>
      </c>
      <c r="C46" s="137" t="s">
        <v>497</v>
      </c>
      <c r="D46" s="136">
        <v>5</v>
      </c>
      <c r="E46" s="137" t="s">
        <v>134</v>
      </c>
      <c r="F46" s="137" t="s">
        <v>107</v>
      </c>
      <c r="G46" s="137" t="s">
        <v>116</v>
      </c>
      <c r="H46" s="138" t="s">
        <v>495</v>
      </c>
      <c r="I46" s="139" t="s">
        <v>163</v>
      </c>
      <c r="J46" s="138">
        <v>45</v>
      </c>
      <c r="K46" s="138" t="s">
        <v>94</v>
      </c>
      <c r="L46" s="140" t="s">
        <v>366</v>
      </c>
      <c r="M46" s="141">
        <v>53039533</v>
      </c>
      <c r="N46" s="142" t="s">
        <v>498</v>
      </c>
      <c r="O46" s="143">
        <v>25300000</v>
      </c>
      <c r="P46" s="144"/>
      <c r="Q46" s="143" t="s">
        <v>485</v>
      </c>
      <c r="R46" s="143"/>
      <c r="S46" s="143"/>
      <c r="T46" s="143">
        <f t="shared" si="0"/>
        <v>25300000</v>
      </c>
      <c r="U46" s="143">
        <v>23100000</v>
      </c>
      <c r="V46" s="145">
        <v>43116</v>
      </c>
      <c r="W46" s="145">
        <v>43116</v>
      </c>
      <c r="X46" s="145">
        <v>43464</v>
      </c>
      <c r="Y46" s="136">
        <v>345</v>
      </c>
      <c r="Z46" s="136"/>
      <c r="AA46" s="146"/>
      <c r="AB46" s="136"/>
      <c r="AC46" s="136" t="s">
        <v>281</v>
      </c>
      <c r="AD46" s="136" t="s">
        <v>283</v>
      </c>
      <c r="AE46" s="136"/>
      <c r="AF46" s="147">
        <f t="shared" si="1"/>
        <v>0.91304347826086951</v>
      </c>
      <c r="AG46" s="148"/>
      <c r="AH46" s="148" t="b">
        <f t="shared" si="2"/>
        <v>0</v>
      </c>
    </row>
    <row r="47" spans="1:34" ht="44.25" customHeight="1" thickBot="1" x14ac:dyDescent="0.3">
      <c r="A47" s="136">
        <v>34</v>
      </c>
      <c r="B47" s="136">
        <v>2018</v>
      </c>
      <c r="C47" s="137" t="s">
        <v>499</v>
      </c>
      <c r="D47" s="136">
        <v>5</v>
      </c>
      <c r="E47" s="137" t="s">
        <v>134</v>
      </c>
      <c r="F47" s="137" t="s">
        <v>107</v>
      </c>
      <c r="G47" s="137" t="s">
        <v>116</v>
      </c>
      <c r="H47" s="138" t="s">
        <v>500</v>
      </c>
      <c r="I47" s="139" t="s">
        <v>163</v>
      </c>
      <c r="J47" s="138">
        <v>45</v>
      </c>
      <c r="K47" s="138" t="s">
        <v>94</v>
      </c>
      <c r="L47" s="140" t="s">
        <v>366</v>
      </c>
      <c r="M47" s="141">
        <v>1031153144</v>
      </c>
      <c r="N47" s="142" t="s">
        <v>501</v>
      </c>
      <c r="O47" s="143">
        <v>25300000</v>
      </c>
      <c r="P47" s="144"/>
      <c r="Q47" s="143" t="s">
        <v>485</v>
      </c>
      <c r="R47" s="143"/>
      <c r="S47" s="143"/>
      <c r="T47" s="143">
        <f t="shared" si="0"/>
        <v>25300000</v>
      </c>
      <c r="U47" s="143">
        <v>22879996</v>
      </c>
      <c r="V47" s="145" t="s">
        <v>371</v>
      </c>
      <c r="W47" s="145" t="s">
        <v>371</v>
      </c>
      <c r="X47" s="145">
        <v>43464</v>
      </c>
      <c r="Y47" s="136">
        <v>345</v>
      </c>
      <c r="Z47" s="136"/>
      <c r="AA47" s="146"/>
      <c r="AB47" s="136"/>
      <c r="AC47" s="136" t="s">
        <v>281</v>
      </c>
      <c r="AD47" s="136" t="s">
        <v>283</v>
      </c>
      <c r="AE47" s="136"/>
      <c r="AF47" s="147">
        <f t="shared" si="1"/>
        <v>0.90434766798418975</v>
      </c>
      <c r="AG47" s="148"/>
      <c r="AH47" s="148" t="b">
        <f t="shared" si="2"/>
        <v>0</v>
      </c>
    </row>
    <row r="48" spans="1:34" ht="44.25" customHeight="1" thickBot="1" x14ac:dyDescent="0.3">
      <c r="A48" s="136">
        <v>35</v>
      </c>
      <c r="B48" s="136">
        <v>2018</v>
      </c>
      <c r="C48" s="137" t="s">
        <v>502</v>
      </c>
      <c r="D48" s="136">
        <v>5</v>
      </c>
      <c r="E48" s="137" t="s">
        <v>134</v>
      </c>
      <c r="F48" s="137" t="s">
        <v>107</v>
      </c>
      <c r="G48" s="137" t="s">
        <v>116</v>
      </c>
      <c r="H48" s="138" t="s">
        <v>500</v>
      </c>
      <c r="I48" s="139" t="s">
        <v>163</v>
      </c>
      <c r="J48" s="138">
        <v>45</v>
      </c>
      <c r="K48" s="138" t="s">
        <v>94</v>
      </c>
      <c r="L48" s="140" t="s">
        <v>366</v>
      </c>
      <c r="M48" s="141">
        <v>80368998</v>
      </c>
      <c r="N48" s="142" t="s">
        <v>503</v>
      </c>
      <c r="O48" s="143">
        <v>25300000</v>
      </c>
      <c r="P48" s="144"/>
      <c r="Q48" s="143" t="s">
        <v>485</v>
      </c>
      <c r="R48" s="143"/>
      <c r="S48" s="143"/>
      <c r="T48" s="143">
        <f t="shared" si="0"/>
        <v>25300000</v>
      </c>
      <c r="U48" s="143">
        <v>23100000</v>
      </c>
      <c r="V48" s="145">
        <v>43116</v>
      </c>
      <c r="W48" s="145">
        <v>43116</v>
      </c>
      <c r="X48" s="145">
        <v>43464</v>
      </c>
      <c r="Y48" s="136">
        <v>345</v>
      </c>
      <c r="Z48" s="136"/>
      <c r="AA48" s="146"/>
      <c r="AB48" s="136"/>
      <c r="AC48" s="136" t="s">
        <v>281</v>
      </c>
      <c r="AD48" s="136" t="s">
        <v>283</v>
      </c>
      <c r="AE48" s="136"/>
      <c r="AF48" s="147">
        <f t="shared" si="1"/>
        <v>0.91304347826086951</v>
      </c>
      <c r="AG48" s="148"/>
      <c r="AH48" s="148" t="b">
        <f t="shared" si="2"/>
        <v>0</v>
      </c>
    </row>
    <row r="49" spans="1:34" ht="44.25" customHeight="1" thickBot="1" x14ac:dyDescent="0.3">
      <c r="A49" s="136">
        <v>36</v>
      </c>
      <c r="B49" s="136">
        <v>2018</v>
      </c>
      <c r="C49" s="137" t="s">
        <v>504</v>
      </c>
      <c r="D49" s="136">
        <v>5</v>
      </c>
      <c r="E49" s="137" t="s">
        <v>134</v>
      </c>
      <c r="F49" s="137" t="s">
        <v>107</v>
      </c>
      <c r="G49" s="137" t="s">
        <v>116</v>
      </c>
      <c r="H49" s="138" t="s">
        <v>505</v>
      </c>
      <c r="I49" s="139" t="s">
        <v>163</v>
      </c>
      <c r="J49" s="138">
        <v>45</v>
      </c>
      <c r="K49" s="138" t="s">
        <v>94</v>
      </c>
      <c r="L49" s="140" t="s">
        <v>366</v>
      </c>
      <c r="M49" s="141">
        <v>53130506</v>
      </c>
      <c r="N49" s="142" t="s">
        <v>506</v>
      </c>
      <c r="O49" s="143">
        <v>51750000</v>
      </c>
      <c r="P49" s="144"/>
      <c r="Q49" s="143" t="s">
        <v>485</v>
      </c>
      <c r="R49" s="143"/>
      <c r="S49" s="143"/>
      <c r="T49" s="143">
        <f t="shared" si="0"/>
        <v>51750000</v>
      </c>
      <c r="U49" s="143">
        <v>47250000</v>
      </c>
      <c r="V49" s="145" t="s">
        <v>371</v>
      </c>
      <c r="W49" s="145" t="s">
        <v>371</v>
      </c>
      <c r="X49" s="145">
        <v>43464</v>
      </c>
      <c r="Y49" s="136">
        <v>345</v>
      </c>
      <c r="Z49" s="136"/>
      <c r="AA49" s="146"/>
      <c r="AB49" s="136"/>
      <c r="AC49" s="136" t="s">
        <v>281</v>
      </c>
      <c r="AD49" s="136" t="s">
        <v>283</v>
      </c>
      <c r="AE49" s="136"/>
      <c r="AF49" s="147">
        <f t="shared" si="1"/>
        <v>0.91304347826086951</v>
      </c>
      <c r="AG49" s="148"/>
      <c r="AH49" s="148" t="b">
        <f t="shared" si="2"/>
        <v>0</v>
      </c>
    </row>
    <row r="50" spans="1:34" ht="44.25" customHeight="1" thickBot="1" x14ac:dyDescent="0.3">
      <c r="A50" s="136">
        <v>37</v>
      </c>
      <c r="B50" s="136">
        <v>2018</v>
      </c>
      <c r="C50" s="137" t="s">
        <v>507</v>
      </c>
      <c r="D50" s="136">
        <v>5</v>
      </c>
      <c r="E50" s="137" t="s">
        <v>134</v>
      </c>
      <c r="F50" s="137" t="s">
        <v>107</v>
      </c>
      <c r="G50" s="137" t="s">
        <v>116</v>
      </c>
      <c r="H50" s="138" t="s">
        <v>508</v>
      </c>
      <c r="I50" s="139" t="s">
        <v>163</v>
      </c>
      <c r="J50" s="138">
        <v>3</v>
      </c>
      <c r="K50" s="138" t="s">
        <v>67</v>
      </c>
      <c r="L50" s="140" t="s">
        <v>509</v>
      </c>
      <c r="M50" s="141">
        <v>52883153</v>
      </c>
      <c r="N50" s="142" t="s">
        <v>510</v>
      </c>
      <c r="O50" s="143">
        <v>57000000</v>
      </c>
      <c r="P50" s="144"/>
      <c r="Q50" s="143" t="s">
        <v>485</v>
      </c>
      <c r="R50" s="143"/>
      <c r="S50" s="143"/>
      <c r="T50" s="143">
        <f t="shared" si="0"/>
        <v>57000000</v>
      </c>
      <c r="U50" s="143">
        <v>49875000</v>
      </c>
      <c r="V50" s="145" t="s">
        <v>371</v>
      </c>
      <c r="W50" s="145" t="s">
        <v>371</v>
      </c>
      <c r="X50" s="145">
        <v>43480</v>
      </c>
      <c r="Y50" s="136">
        <v>365</v>
      </c>
      <c r="Z50" s="136"/>
      <c r="AA50" s="146"/>
      <c r="AB50" s="136"/>
      <c r="AC50" s="136" t="s">
        <v>281</v>
      </c>
      <c r="AD50" s="136" t="s">
        <v>283</v>
      </c>
      <c r="AE50" s="136"/>
      <c r="AF50" s="147">
        <f t="shared" si="1"/>
        <v>0.875</v>
      </c>
      <c r="AG50" s="148"/>
      <c r="AH50" s="148" t="b">
        <f t="shared" si="2"/>
        <v>0</v>
      </c>
    </row>
    <row r="51" spans="1:34" ht="44.25" customHeight="1" thickBot="1" x14ac:dyDescent="0.3">
      <c r="A51" s="136">
        <v>38</v>
      </c>
      <c r="B51" s="136">
        <v>2018</v>
      </c>
      <c r="C51" s="137" t="s">
        <v>511</v>
      </c>
      <c r="D51" s="136">
        <v>5</v>
      </c>
      <c r="E51" s="137" t="s">
        <v>134</v>
      </c>
      <c r="F51" s="137" t="s">
        <v>107</v>
      </c>
      <c r="G51" s="137" t="s">
        <v>116</v>
      </c>
      <c r="H51" s="138" t="s">
        <v>512</v>
      </c>
      <c r="I51" s="139" t="s">
        <v>163</v>
      </c>
      <c r="J51" s="138">
        <v>3</v>
      </c>
      <c r="K51" s="138" t="s">
        <v>67</v>
      </c>
      <c r="L51" s="140" t="s">
        <v>509</v>
      </c>
      <c r="M51" s="141">
        <v>52518880</v>
      </c>
      <c r="N51" s="142" t="s">
        <v>513</v>
      </c>
      <c r="O51" s="143">
        <v>51000000</v>
      </c>
      <c r="P51" s="144"/>
      <c r="Q51" s="143" t="s">
        <v>485</v>
      </c>
      <c r="R51" s="143"/>
      <c r="S51" s="143"/>
      <c r="T51" s="143">
        <f t="shared" si="0"/>
        <v>51000000</v>
      </c>
      <c r="U51" s="143">
        <v>44650000</v>
      </c>
      <c r="V51" s="145" t="s">
        <v>371</v>
      </c>
      <c r="W51" s="145" t="s">
        <v>371</v>
      </c>
      <c r="X51" s="145">
        <v>43480</v>
      </c>
      <c r="Y51" s="136">
        <v>365</v>
      </c>
      <c r="Z51" s="136"/>
      <c r="AA51" s="146"/>
      <c r="AB51" s="136"/>
      <c r="AC51" s="136" t="s">
        <v>281</v>
      </c>
      <c r="AD51" s="136" t="s">
        <v>283</v>
      </c>
      <c r="AE51" s="136"/>
      <c r="AF51" s="147">
        <f t="shared" si="1"/>
        <v>0.87549019607843137</v>
      </c>
      <c r="AG51" s="148"/>
      <c r="AH51" s="148" t="b">
        <f t="shared" si="2"/>
        <v>0</v>
      </c>
    </row>
    <row r="52" spans="1:34" ht="44.25" customHeight="1" thickBot="1" x14ac:dyDescent="0.3">
      <c r="A52" s="136">
        <v>39</v>
      </c>
      <c r="B52" s="136">
        <v>2018</v>
      </c>
      <c r="C52" s="137" t="s">
        <v>514</v>
      </c>
      <c r="D52" s="136">
        <v>5</v>
      </c>
      <c r="E52" s="137" t="s">
        <v>134</v>
      </c>
      <c r="F52" s="137" t="s">
        <v>107</v>
      </c>
      <c r="G52" s="137" t="s">
        <v>116</v>
      </c>
      <c r="H52" s="138" t="s">
        <v>515</v>
      </c>
      <c r="I52" s="139" t="s">
        <v>163</v>
      </c>
      <c r="J52" s="138">
        <v>3</v>
      </c>
      <c r="K52" s="138" t="s">
        <v>67</v>
      </c>
      <c r="L52" s="140" t="s">
        <v>509</v>
      </c>
      <c r="M52" s="141">
        <v>51981092</v>
      </c>
      <c r="N52" s="142" t="s">
        <v>516</v>
      </c>
      <c r="O52" s="143">
        <v>32000000</v>
      </c>
      <c r="P52" s="144"/>
      <c r="Q52" s="143" t="s">
        <v>485</v>
      </c>
      <c r="R52" s="143"/>
      <c r="S52" s="143"/>
      <c r="T52" s="143">
        <f t="shared" si="0"/>
        <v>32000000</v>
      </c>
      <c r="U52" s="143">
        <f t="shared" ref="U52:U55" si="6">+T52</f>
        <v>32000000</v>
      </c>
      <c r="V52" s="145" t="s">
        <v>371</v>
      </c>
      <c r="W52" s="145" t="s">
        <v>371</v>
      </c>
      <c r="X52" s="145">
        <v>43358</v>
      </c>
      <c r="Y52" s="136">
        <v>365</v>
      </c>
      <c r="Z52" s="136">
        <v>0</v>
      </c>
      <c r="AA52" s="146"/>
      <c r="AB52" s="136"/>
      <c r="AC52" s="136" t="s">
        <v>281</v>
      </c>
      <c r="AD52" s="136" t="s">
        <v>283</v>
      </c>
      <c r="AE52" s="136"/>
      <c r="AF52" s="147">
        <f t="shared" si="1"/>
        <v>1</v>
      </c>
      <c r="AG52" s="148"/>
      <c r="AH52" s="148" t="b">
        <f t="shared" si="2"/>
        <v>0</v>
      </c>
    </row>
    <row r="53" spans="1:34" ht="44.25" customHeight="1" thickBot="1" x14ac:dyDescent="0.3">
      <c r="A53" s="136">
        <v>40</v>
      </c>
      <c r="B53" s="136">
        <v>2018</v>
      </c>
      <c r="C53" s="137" t="s">
        <v>517</v>
      </c>
      <c r="D53" s="136">
        <v>5</v>
      </c>
      <c r="E53" s="137" t="s">
        <v>134</v>
      </c>
      <c r="F53" s="137" t="s">
        <v>107</v>
      </c>
      <c r="G53" s="137" t="s">
        <v>116</v>
      </c>
      <c r="H53" s="138" t="s">
        <v>515</v>
      </c>
      <c r="I53" s="139" t="s">
        <v>163</v>
      </c>
      <c r="J53" s="138">
        <v>3</v>
      </c>
      <c r="K53" s="138" t="s">
        <v>67</v>
      </c>
      <c r="L53" s="140" t="s">
        <v>509</v>
      </c>
      <c r="M53" s="141">
        <v>52035792</v>
      </c>
      <c r="N53" s="142" t="s">
        <v>518</v>
      </c>
      <c r="O53" s="143">
        <v>32000000</v>
      </c>
      <c r="P53" s="144"/>
      <c r="Q53" s="143" t="s">
        <v>485</v>
      </c>
      <c r="R53" s="143"/>
      <c r="S53" s="143"/>
      <c r="T53" s="143">
        <f t="shared" si="0"/>
        <v>32000000</v>
      </c>
      <c r="U53" s="143">
        <f t="shared" si="6"/>
        <v>32000000</v>
      </c>
      <c r="V53" s="145">
        <v>43116</v>
      </c>
      <c r="W53" s="145">
        <v>43116</v>
      </c>
      <c r="X53" s="145">
        <v>43358</v>
      </c>
      <c r="Y53" s="136">
        <v>240</v>
      </c>
      <c r="Z53" s="136"/>
      <c r="AA53" s="146"/>
      <c r="AB53" s="136"/>
      <c r="AC53" s="136" t="s">
        <v>281</v>
      </c>
      <c r="AD53" s="136" t="s">
        <v>283</v>
      </c>
      <c r="AE53" s="136"/>
      <c r="AF53" s="147">
        <f t="shared" si="1"/>
        <v>1</v>
      </c>
      <c r="AG53" s="148"/>
      <c r="AH53" s="148" t="b">
        <f t="shared" si="2"/>
        <v>0</v>
      </c>
    </row>
    <row r="54" spans="1:34" ht="44.25" customHeight="1" thickBot="1" x14ac:dyDescent="0.3">
      <c r="A54" s="136">
        <v>41</v>
      </c>
      <c r="B54" s="136">
        <v>2018</v>
      </c>
      <c r="C54" s="137" t="s">
        <v>519</v>
      </c>
      <c r="D54" s="136">
        <v>5</v>
      </c>
      <c r="E54" s="137" t="s">
        <v>134</v>
      </c>
      <c r="F54" s="137" t="s">
        <v>107</v>
      </c>
      <c r="G54" s="137" t="s">
        <v>116</v>
      </c>
      <c r="H54" s="138" t="s">
        <v>515</v>
      </c>
      <c r="I54" s="139" t="s">
        <v>163</v>
      </c>
      <c r="J54" s="138">
        <v>3</v>
      </c>
      <c r="K54" s="138" t="s">
        <v>67</v>
      </c>
      <c r="L54" s="140" t="s">
        <v>509</v>
      </c>
      <c r="M54" s="141">
        <v>52149245</v>
      </c>
      <c r="N54" s="142" t="s">
        <v>520</v>
      </c>
      <c r="O54" s="143">
        <v>32000000</v>
      </c>
      <c r="P54" s="144"/>
      <c r="Q54" s="143" t="s">
        <v>485</v>
      </c>
      <c r="R54" s="143"/>
      <c r="S54" s="143"/>
      <c r="T54" s="143">
        <f t="shared" si="0"/>
        <v>32000000</v>
      </c>
      <c r="U54" s="143">
        <f t="shared" si="6"/>
        <v>32000000</v>
      </c>
      <c r="V54" s="145">
        <v>43116</v>
      </c>
      <c r="W54" s="145">
        <v>43116</v>
      </c>
      <c r="X54" s="145">
        <v>43358</v>
      </c>
      <c r="Y54" s="136">
        <v>240</v>
      </c>
      <c r="Z54" s="136"/>
      <c r="AA54" s="146"/>
      <c r="AB54" s="136"/>
      <c r="AC54" s="136" t="s">
        <v>281</v>
      </c>
      <c r="AD54" s="136" t="s">
        <v>283</v>
      </c>
      <c r="AE54" s="136"/>
      <c r="AF54" s="147">
        <f t="shared" si="1"/>
        <v>1</v>
      </c>
      <c r="AG54" s="148"/>
      <c r="AH54" s="148" t="b">
        <f t="shared" si="2"/>
        <v>0</v>
      </c>
    </row>
    <row r="55" spans="1:34" ht="44.25" customHeight="1" thickBot="1" x14ac:dyDescent="0.3">
      <c r="A55" s="136">
        <v>42</v>
      </c>
      <c r="B55" s="136">
        <v>2018</v>
      </c>
      <c r="C55" s="137" t="s">
        <v>521</v>
      </c>
      <c r="D55" s="136">
        <v>5</v>
      </c>
      <c r="E55" s="137" t="s">
        <v>134</v>
      </c>
      <c r="F55" s="137" t="s">
        <v>107</v>
      </c>
      <c r="G55" s="137" t="s">
        <v>116</v>
      </c>
      <c r="H55" s="138" t="s">
        <v>515</v>
      </c>
      <c r="I55" s="139" t="s">
        <v>163</v>
      </c>
      <c r="J55" s="138">
        <v>3</v>
      </c>
      <c r="K55" s="138" t="s">
        <v>67</v>
      </c>
      <c r="L55" s="140" t="s">
        <v>509</v>
      </c>
      <c r="M55" s="141">
        <v>79749045</v>
      </c>
      <c r="N55" s="142" t="s">
        <v>522</v>
      </c>
      <c r="O55" s="143">
        <v>32000000</v>
      </c>
      <c r="P55" s="144"/>
      <c r="Q55" s="143" t="s">
        <v>485</v>
      </c>
      <c r="R55" s="143"/>
      <c r="S55" s="143"/>
      <c r="T55" s="143">
        <f t="shared" si="0"/>
        <v>32000000</v>
      </c>
      <c r="U55" s="143">
        <f t="shared" si="6"/>
        <v>32000000</v>
      </c>
      <c r="V55" s="145" t="s">
        <v>371</v>
      </c>
      <c r="W55" s="145" t="s">
        <v>371</v>
      </c>
      <c r="X55" s="145">
        <v>43358</v>
      </c>
      <c r="Y55" s="136">
        <v>240</v>
      </c>
      <c r="Z55" s="136">
        <v>112</v>
      </c>
      <c r="AA55" s="146"/>
      <c r="AB55" s="136"/>
      <c r="AC55" s="136" t="s">
        <v>281</v>
      </c>
      <c r="AD55" s="136" t="s">
        <v>283</v>
      </c>
      <c r="AE55" s="136"/>
      <c r="AF55" s="147">
        <f t="shared" si="1"/>
        <v>1</v>
      </c>
      <c r="AG55" s="148"/>
      <c r="AH55" s="148" t="b">
        <f t="shared" si="2"/>
        <v>0</v>
      </c>
    </row>
    <row r="56" spans="1:34" ht="44.25" customHeight="1" thickBot="1" x14ac:dyDescent="0.3">
      <c r="A56" s="136">
        <v>43</v>
      </c>
      <c r="B56" s="136">
        <v>2018</v>
      </c>
      <c r="C56" s="137" t="s">
        <v>523</v>
      </c>
      <c r="D56" s="136">
        <v>5</v>
      </c>
      <c r="E56" s="137" t="s">
        <v>134</v>
      </c>
      <c r="F56" s="137" t="s">
        <v>107</v>
      </c>
      <c r="G56" s="137" t="s">
        <v>116</v>
      </c>
      <c r="H56" s="138" t="s">
        <v>524</v>
      </c>
      <c r="I56" s="139" t="s">
        <v>163</v>
      </c>
      <c r="J56" s="138">
        <v>45</v>
      </c>
      <c r="K56" s="138" t="s">
        <v>94</v>
      </c>
      <c r="L56" s="140" t="s">
        <v>366</v>
      </c>
      <c r="M56" s="141">
        <v>80881292</v>
      </c>
      <c r="N56" s="142" t="s">
        <v>525</v>
      </c>
      <c r="O56" s="143">
        <v>52900000</v>
      </c>
      <c r="P56" s="144"/>
      <c r="Q56" s="143" t="s">
        <v>485</v>
      </c>
      <c r="R56" s="143"/>
      <c r="S56" s="143"/>
      <c r="T56" s="143">
        <f t="shared" si="0"/>
        <v>52900000</v>
      </c>
      <c r="U56" s="143">
        <v>48300000</v>
      </c>
      <c r="V56" s="145" t="s">
        <v>371</v>
      </c>
      <c r="W56" s="145" t="s">
        <v>371</v>
      </c>
      <c r="X56" s="145">
        <v>43464</v>
      </c>
      <c r="Y56" s="136">
        <v>345</v>
      </c>
      <c r="Z56" s="136">
        <v>0</v>
      </c>
      <c r="AA56" s="146"/>
      <c r="AB56" s="136"/>
      <c r="AC56" s="136" t="s">
        <v>281</v>
      </c>
      <c r="AD56" s="136" t="s">
        <v>283</v>
      </c>
      <c r="AE56" s="136"/>
      <c r="AF56" s="147">
        <f t="shared" si="1"/>
        <v>0.91304347826086951</v>
      </c>
      <c r="AG56" s="148"/>
      <c r="AH56" s="148" t="b">
        <f t="shared" si="2"/>
        <v>0</v>
      </c>
    </row>
    <row r="57" spans="1:34" ht="44.25" customHeight="1" thickBot="1" x14ac:dyDescent="0.3">
      <c r="A57" s="136">
        <v>44</v>
      </c>
      <c r="B57" s="136">
        <v>2018</v>
      </c>
      <c r="C57" s="137" t="s">
        <v>526</v>
      </c>
      <c r="D57" s="136">
        <v>5</v>
      </c>
      <c r="E57" s="137" t="s">
        <v>134</v>
      </c>
      <c r="F57" s="137" t="s">
        <v>107</v>
      </c>
      <c r="G57" s="137" t="s">
        <v>116</v>
      </c>
      <c r="H57" s="138" t="s">
        <v>527</v>
      </c>
      <c r="I57" s="139" t="s">
        <v>163</v>
      </c>
      <c r="J57" s="138">
        <v>18</v>
      </c>
      <c r="K57" s="138" t="s">
        <v>89</v>
      </c>
      <c r="L57" s="140" t="s">
        <v>394</v>
      </c>
      <c r="M57" s="141">
        <v>1121870498</v>
      </c>
      <c r="N57" s="142" t="s">
        <v>528</v>
      </c>
      <c r="O57" s="143">
        <v>69000000</v>
      </c>
      <c r="P57" s="144"/>
      <c r="Q57" s="143" t="s">
        <v>485</v>
      </c>
      <c r="R57" s="143"/>
      <c r="S57" s="143"/>
      <c r="T57" s="143">
        <f t="shared" si="0"/>
        <v>69000000</v>
      </c>
      <c r="U57" s="143">
        <v>62800000</v>
      </c>
      <c r="V57" s="145" t="s">
        <v>371</v>
      </c>
      <c r="W57" s="145" t="s">
        <v>371</v>
      </c>
      <c r="X57" s="145">
        <v>43464</v>
      </c>
      <c r="Y57" s="136">
        <v>345</v>
      </c>
      <c r="Z57" s="136"/>
      <c r="AA57" s="146"/>
      <c r="AB57" s="136"/>
      <c r="AC57" s="136" t="s">
        <v>281</v>
      </c>
      <c r="AD57" s="136" t="s">
        <v>283</v>
      </c>
      <c r="AE57" s="136"/>
      <c r="AF57" s="147">
        <f t="shared" si="1"/>
        <v>0.91014492753623188</v>
      </c>
      <c r="AG57" s="148"/>
      <c r="AH57" s="148" t="b">
        <f t="shared" si="2"/>
        <v>0</v>
      </c>
    </row>
    <row r="58" spans="1:34" ht="44.25" customHeight="1" thickBot="1" x14ac:dyDescent="0.3">
      <c r="A58" s="136">
        <v>45</v>
      </c>
      <c r="B58" s="136">
        <v>2018</v>
      </c>
      <c r="C58" s="137" t="s">
        <v>529</v>
      </c>
      <c r="D58" s="136">
        <v>5</v>
      </c>
      <c r="E58" s="137" t="s">
        <v>134</v>
      </c>
      <c r="F58" s="137" t="s">
        <v>107</v>
      </c>
      <c r="G58" s="137" t="s">
        <v>116</v>
      </c>
      <c r="H58" s="138" t="s">
        <v>527</v>
      </c>
      <c r="I58" s="139" t="s">
        <v>163</v>
      </c>
      <c r="J58" s="138">
        <v>18</v>
      </c>
      <c r="K58" s="138" t="s">
        <v>89</v>
      </c>
      <c r="L58" s="140" t="s">
        <v>394</v>
      </c>
      <c r="M58" s="141">
        <v>74083625</v>
      </c>
      <c r="N58" s="142" t="s">
        <v>530</v>
      </c>
      <c r="O58" s="143">
        <v>69000000</v>
      </c>
      <c r="P58" s="144"/>
      <c r="Q58" s="143" t="s">
        <v>485</v>
      </c>
      <c r="R58" s="143"/>
      <c r="S58" s="143"/>
      <c r="T58" s="143">
        <f t="shared" si="0"/>
        <v>69000000</v>
      </c>
      <c r="U58" s="143">
        <v>63000000</v>
      </c>
      <c r="V58" s="145" t="s">
        <v>371</v>
      </c>
      <c r="W58" s="145" t="s">
        <v>371</v>
      </c>
      <c r="X58" s="145">
        <v>43464</v>
      </c>
      <c r="Y58" s="136">
        <v>345</v>
      </c>
      <c r="Z58" s="136">
        <v>0</v>
      </c>
      <c r="AA58" s="146"/>
      <c r="AB58" s="136"/>
      <c r="AC58" s="136" t="s">
        <v>281</v>
      </c>
      <c r="AD58" s="136" t="s">
        <v>283</v>
      </c>
      <c r="AE58" s="136"/>
      <c r="AF58" s="147">
        <f t="shared" si="1"/>
        <v>0.91304347826086951</v>
      </c>
      <c r="AG58" s="148"/>
      <c r="AH58" s="148" t="b">
        <f t="shared" si="2"/>
        <v>0</v>
      </c>
    </row>
    <row r="59" spans="1:34" ht="44.25" customHeight="1" thickBot="1" x14ac:dyDescent="0.3">
      <c r="A59" s="136">
        <v>46</v>
      </c>
      <c r="B59" s="136">
        <v>2018</v>
      </c>
      <c r="C59" s="137" t="s">
        <v>531</v>
      </c>
      <c r="D59" s="136">
        <v>5</v>
      </c>
      <c r="E59" s="137" t="s">
        <v>134</v>
      </c>
      <c r="F59" s="137" t="s">
        <v>107</v>
      </c>
      <c r="G59" s="137" t="s">
        <v>116</v>
      </c>
      <c r="H59" s="138" t="s">
        <v>532</v>
      </c>
      <c r="I59" s="139" t="s">
        <v>163</v>
      </c>
      <c r="J59" s="138">
        <v>18</v>
      </c>
      <c r="K59" s="138" t="s">
        <v>89</v>
      </c>
      <c r="L59" s="140" t="s">
        <v>394</v>
      </c>
      <c r="M59" s="141">
        <v>79697758</v>
      </c>
      <c r="N59" s="142" t="s">
        <v>533</v>
      </c>
      <c r="O59" s="143">
        <v>25300000</v>
      </c>
      <c r="P59" s="144"/>
      <c r="Q59" s="143" t="s">
        <v>485</v>
      </c>
      <c r="R59" s="143"/>
      <c r="S59" s="143"/>
      <c r="T59" s="143">
        <f t="shared" si="0"/>
        <v>25300000</v>
      </c>
      <c r="U59" s="143">
        <v>23100000</v>
      </c>
      <c r="V59" s="145" t="s">
        <v>371</v>
      </c>
      <c r="W59" s="145" t="s">
        <v>371</v>
      </c>
      <c r="X59" s="145">
        <v>43464</v>
      </c>
      <c r="Y59" s="136">
        <v>345</v>
      </c>
      <c r="Z59" s="136"/>
      <c r="AA59" s="146"/>
      <c r="AB59" s="136"/>
      <c r="AC59" s="136" t="s">
        <v>281</v>
      </c>
      <c r="AD59" s="136" t="s">
        <v>283</v>
      </c>
      <c r="AE59" s="136"/>
      <c r="AF59" s="147">
        <f t="shared" si="1"/>
        <v>0.91304347826086951</v>
      </c>
      <c r="AG59" s="148"/>
      <c r="AH59" s="148" t="b">
        <f t="shared" si="2"/>
        <v>0</v>
      </c>
    </row>
    <row r="60" spans="1:34" ht="44.25" customHeight="1" thickBot="1" x14ac:dyDescent="0.3">
      <c r="A60" s="136">
        <v>47</v>
      </c>
      <c r="B60" s="136">
        <v>2018</v>
      </c>
      <c r="C60" s="137" t="s">
        <v>534</v>
      </c>
      <c r="D60" s="136">
        <v>5</v>
      </c>
      <c r="E60" s="137" t="s">
        <v>134</v>
      </c>
      <c r="F60" s="137" t="s">
        <v>107</v>
      </c>
      <c r="G60" s="137" t="s">
        <v>116</v>
      </c>
      <c r="H60" s="138" t="s">
        <v>535</v>
      </c>
      <c r="I60" s="139" t="s">
        <v>163</v>
      </c>
      <c r="J60" s="138">
        <v>45</v>
      </c>
      <c r="K60" s="138" t="s">
        <v>94</v>
      </c>
      <c r="L60" s="140" t="s">
        <v>366</v>
      </c>
      <c r="M60" s="141" t="s">
        <v>536</v>
      </c>
      <c r="N60" s="142" t="s">
        <v>537</v>
      </c>
      <c r="O60" s="143">
        <v>51750000</v>
      </c>
      <c r="P60" s="144"/>
      <c r="Q60" s="143"/>
      <c r="R60" s="143"/>
      <c r="S60" s="143"/>
      <c r="T60" s="143">
        <f t="shared" si="0"/>
        <v>51750000</v>
      </c>
      <c r="U60" s="143">
        <f>5100000+42150000</f>
        <v>47250000</v>
      </c>
      <c r="V60" s="145" t="s">
        <v>371</v>
      </c>
      <c r="W60" s="145" t="s">
        <v>371</v>
      </c>
      <c r="X60" s="145">
        <v>43464</v>
      </c>
      <c r="Y60" s="136">
        <v>345</v>
      </c>
      <c r="Z60" s="136">
        <v>0</v>
      </c>
      <c r="AA60" s="146"/>
      <c r="AB60" s="136"/>
      <c r="AC60" s="136" t="s">
        <v>281</v>
      </c>
      <c r="AD60" s="136" t="s">
        <v>283</v>
      </c>
      <c r="AE60" s="136"/>
      <c r="AF60" s="147">
        <f t="shared" si="1"/>
        <v>0.91304347826086951</v>
      </c>
      <c r="AG60" s="148"/>
      <c r="AH60" s="148" t="b">
        <f t="shared" si="2"/>
        <v>0</v>
      </c>
    </row>
    <row r="61" spans="1:34" ht="44.25" customHeight="1" thickBot="1" x14ac:dyDescent="0.3">
      <c r="A61" s="136">
        <v>48</v>
      </c>
      <c r="B61" s="136">
        <v>2018</v>
      </c>
      <c r="C61" s="137" t="s">
        <v>538</v>
      </c>
      <c r="D61" s="136">
        <v>5</v>
      </c>
      <c r="E61" s="137" t="s">
        <v>134</v>
      </c>
      <c r="F61" s="137" t="s">
        <v>107</v>
      </c>
      <c r="G61" s="137" t="s">
        <v>116</v>
      </c>
      <c r="H61" s="138" t="s">
        <v>539</v>
      </c>
      <c r="I61" s="139" t="s">
        <v>163</v>
      </c>
      <c r="J61" s="138">
        <v>45</v>
      </c>
      <c r="K61" s="138" t="s">
        <v>94</v>
      </c>
      <c r="L61" s="140" t="s">
        <v>366</v>
      </c>
      <c r="M61" s="141">
        <v>52194369</v>
      </c>
      <c r="N61" s="142" t="s">
        <v>540</v>
      </c>
      <c r="O61" s="143">
        <v>51750000</v>
      </c>
      <c r="P61" s="144"/>
      <c r="Q61" s="143" t="s">
        <v>485</v>
      </c>
      <c r="R61" s="143"/>
      <c r="S61" s="143"/>
      <c r="T61" s="143">
        <f t="shared" si="0"/>
        <v>51750000</v>
      </c>
      <c r="U61" s="143">
        <v>47250000</v>
      </c>
      <c r="V61" s="145" t="s">
        <v>371</v>
      </c>
      <c r="W61" s="145" t="s">
        <v>371</v>
      </c>
      <c r="X61" s="145">
        <v>43464</v>
      </c>
      <c r="Y61" s="136">
        <v>345</v>
      </c>
      <c r="Z61" s="136">
        <v>0</v>
      </c>
      <c r="AA61" s="146"/>
      <c r="AB61" s="136"/>
      <c r="AC61" s="136" t="s">
        <v>281</v>
      </c>
      <c r="AD61" s="136" t="s">
        <v>283</v>
      </c>
      <c r="AE61" s="136"/>
      <c r="AF61" s="147">
        <f t="shared" si="1"/>
        <v>0.91304347826086951</v>
      </c>
      <c r="AG61" s="148"/>
      <c r="AH61" s="148" t="b">
        <f t="shared" si="2"/>
        <v>0</v>
      </c>
    </row>
    <row r="62" spans="1:34" ht="44.25" customHeight="1" thickBot="1" x14ac:dyDescent="0.3">
      <c r="A62" s="136">
        <v>49</v>
      </c>
      <c r="B62" s="136">
        <v>2018</v>
      </c>
      <c r="C62" s="137" t="s">
        <v>541</v>
      </c>
      <c r="D62" s="136">
        <v>5</v>
      </c>
      <c r="E62" s="137" t="s">
        <v>134</v>
      </c>
      <c r="F62" s="137" t="s">
        <v>107</v>
      </c>
      <c r="G62" s="137" t="s">
        <v>116</v>
      </c>
      <c r="H62" s="138" t="s">
        <v>542</v>
      </c>
      <c r="I62" s="139" t="s">
        <v>163</v>
      </c>
      <c r="J62" s="138">
        <v>45</v>
      </c>
      <c r="K62" s="138" t="s">
        <v>94</v>
      </c>
      <c r="L62" s="140" t="s">
        <v>366</v>
      </c>
      <c r="M62" s="141">
        <v>79819912</v>
      </c>
      <c r="N62" s="142" t="s">
        <v>543</v>
      </c>
      <c r="O62" s="143">
        <v>63250000</v>
      </c>
      <c r="P62" s="144"/>
      <c r="Q62" s="143"/>
      <c r="R62" s="143"/>
      <c r="S62" s="143"/>
      <c r="T62" s="143">
        <f t="shared" si="0"/>
        <v>63250000</v>
      </c>
      <c r="U62" s="143">
        <v>55916667</v>
      </c>
      <c r="V62" s="145" t="s">
        <v>371</v>
      </c>
      <c r="W62" s="145" t="s">
        <v>371</v>
      </c>
      <c r="X62" s="145">
        <v>43464</v>
      </c>
      <c r="Y62" s="136">
        <v>358</v>
      </c>
      <c r="Z62" s="136">
        <v>0</v>
      </c>
      <c r="AA62" s="146"/>
      <c r="AB62" s="136"/>
      <c r="AC62" s="136" t="s">
        <v>281</v>
      </c>
      <c r="AD62" s="136" t="s">
        <v>283</v>
      </c>
      <c r="AE62" s="136"/>
      <c r="AF62" s="147">
        <f t="shared" si="1"/>
        <v>0.88405797628458493</v>
      </c>
      <c r="AG62" s="148"/>
      <c r="AH62" s="148" t="b">
        <f t="shared" si="2"/>
        <v>0</v>
      </c>
    </row>
    <row r="63" spans="1:34" ht="44.25" customHeight="1" thickBot="1" x14ac:dyDescent="0.3">
      <c r="A63" s="136">
        <v>50</v>
      </c>
      <c r="B63" s="136">
        <v>2018</v>
      </c>
      <c r="C63" s="137" t="s">
        <v>544</v>
      </c>
      <c r="D63" s="136">
        <v>5</v>
      </c>
      <c r="E63" s="137" t="s">
        <v>134</v>
      </c>
      <c r="F63" s="137" t="s">
        <v>107</v>
      </c>
      <c r="G63" s="137" t="s">
        <v>116</v>
      </c>
      <c r="H63" s="138" t="s">
        <v>545</v>
      </c>
      <c r="I63" s="139" t="s">
        <v>163</v>
      </c>
      <c r="J63" s="138">
        <v>45</v>
      </c>
      <c r="K63" s="138" t="s">
        <v>94</v>
      </c>
      <c r="L63" s="140" t="s">
        <v>366</v>
      </c>
      <c r="M63" s="141">
        <v>79697105</v>
      </c>
      <c r="N63" s="142" t="s">
        <v>546</v>
      </c>
      <c r="O63" s="143">
        <v>40250000</v>
      </c>
      <c r="P63" s="144"/>
      <c r="Q63" s="143" t="s">
        <v>485</v>
      </c>
      <c r="R63" s="143"/>
      <c r="S63" s="143"/>
      <c r="T63" s="143">
        <f t="shared" si="0"/>
        <v>40250000</v>
      </c>
      <c r="U63" s="143">
        <v>36750000</v>
      </c>
      <c r="V63" s="145" t="s">
        <v>371</v>
      </c>
      <c r="W63" s="145" t="s">
        <v>371</v>
      </c>
      <c r="X63" s="145">
        <v>43464</v>
      </c>
      <c r="Y63" s="136">
        <v>345</v>
      </c>
      <c r="Z63" s="136">
        <v>0</v>
      </c>
      <c r="AA63" s="146"/>
      <c r="AB63" s="136"/>
      <c r="AC63" s="136"/>
      <c r="AD63" s="136" t="s">
        <v>282</v>
      </c>
      <c r="AE63" s="136"/>
      <c r="AF63" s="150">
        <f t="shared" si="1"/>
        <v>0.91304347826086951</v>
      </c>
      <c r="AG63" s="148"/>
      <c r="AH63" s="148" t="b">
        <f t="shared" si="2"/>
        <v>0</v>
      </c>
    </row>
    <row r="64" spans="1:34" ht="44.25" customHeight="1" thickBot="1" x14ac:dyDescent="0.3">
      <c r="A64" s="136">
        <v>51</v>
      </c>
      <c r="B64" s="136">
        <v>2018</v>
      </c>
      <c r="C64" s="137" t="s">
        <v>547</v>
      </c>
      <c r="D64" s="136">
        <v>5</v>
      </c>
      <c r="E64" s="137" t="s">
        <v>134</v>
      </c>
      <c r="F64" s="137" t="s">
        <v>107</v>
      </c>
      <c r="G64" s="137" t="s">
        <v>116</v>
      </c>
      <c r="H64" s="138" t="s">
        <v>548</v>
      </c>
      <c r="I64" s="139" t="s">
        <v>163</v>
      </c>
      <c r="J64" s="138">
        <v>45</v>
      </c>
      <c r="K64" s="138" t="s">
        <v>94</v>
      </c>
      <c r="L64" s="140" t="s">
        <v>366</v>
      </c>
      <c r="M64" s="141">
        <v>1030563592</v>
      </c>
      <c r="N64" s="142" t="s">
        <v>549</v>
      </c>
      <c r="O64" s="143">
        <v>57500000</v>
      </c>
      <c r="P64" s="144"/>
      <c r="Q64" s="143" t="s">
        <v>485</v>
      </c>
      <c r="R64" s="143"/>
      <c r="S64" s="143"/>
      <c r="T64" s="143">
        <f t="shared" si="0"/>
        <v>57500000</v>
      </c>
      <c r="U64" s="143">
        <v>52666666</v>
      </c>
      <c r="V64" s="145" t="s">
        <v>371</v>
      </c>
      <c r="W64" s="145" t="s">
        <v>371</v>
      </c>
      <c r="X64" s="145">
        <v>43464</v>
      </c>
      <c r="Y64" s="136">
        <v>345</v>
      </c>
      <c r="Z64" s="136">
        <v>0</v>
      </c>
      <c r="AA64" s="146"/>
      <c r="AB64" s="136"/>
      <c r="AC64" s="136" t="s">
        <v>281</v>
      </c>
      <c r="AD64" s="136" t="s">
        <v>283</v>
      </c>
      <c r="AE64" s="136"/>
      <c r="AF64" s="147">
        <f t="shared" si="1"/>
        <v>0.91594201739130432</v>
      </c>
      <c r="AG64" s="148"/>
      <c r="AH64" s="148" t="b">
        <f t="shared" si="2"/>
        <v>0</v>
      </c>
    </row>
    <row r="65" spans="1:34" ht="44.25" customHeight="1" thickBot="1" x14ac:dyDescent="0.3">
      <c r="A65" s="136">
        <v>52</v>
      </c>
      <c r="B65" s="136">
        <v>2018</v>
      </c>
      <c r="C65" s="137" t="s">
        <v>550</v>
      </c>
      <c r="D65" s="136">
        <v>5</v>
      </c>
      <c r="E65" s="137" t="s">
        <v>134</v>
      </c>
      <c r="F65" s="137" t="s">
        <v>107</v>
      </c>
      <c r="G65" s="137" t="s">
        <v>116</v>
      </c>
      <c r="H65" s="138" t="s">
        <v>551</v>
      </c>
      <c r="I65" s="139" t="s">
        <v>163</v>
      </c>
      <c r="J65" s="138">
        <v>45</v>
      </c>
      <c r="K65" s="138" t="s">
        <v>94</v>
      </c>
      <c r="L65" s="140" t="s">
        <v>366</v>
      </c>
      <c r="M65" s="141">
        <v>52178846</v>
      </c>
      <c r="N65" s="142" t="s">
        <v>552</v>
      </c>
      <c r="O65" s="143">
        <v>25300000</v>
      </c>
      <c r="P65" s="144"/>
      <c r="Q65" s="143" t="s">
        <v>485</v>
      </c>
      <c r="R65" s="143"/>
      <c r="S65" s="143"/>
      <c r="T65" s="143">
        <f t="shared" si="0"/>
        <v>25300000</v>
      </c>
      <c r="U65" s="143">
        <v>23100000</v>
      </c>
      <c r="V65" s="145" t="s">
        <v>371</v>
      </c>
      <c r="W65" s="145" t="s">
        <v>371</v>
      </c>
      <c r="X65" s="145">
        <v>43464</v>
      </c>
      <c r="Y65" s="136">
        <v>345</v>
      </c>
      <c r="Z65" s="136"/>
      <c r="AA65" s="146"/>
      <c r="AB65" s="136"/>
      <c r="AC65" s="136" t="s">
        <v>281</v>
      </c>
      <c r="AD65" s="136" t="s">
        <v>283</v>
      </c>
      <c r="AE65" s="136"/>
      <c r="AF65" s="147">
        <f t="shared" si="1"/>
        <v>0.91304347826086951</v>
      </c>
      <c r="AG65" s="148"/>
      <c r="AH65" s="148" t="b">
        <f t="shared" si="2"/>
        <v>0</v>
      </c>
    </row>
    <row r="66" spans="1:34" ht="44.25" customHeight="1" thickBot="1" x14ac:dyDescent="0.3">
      <c r="A66" s="136">
        <v>53</v>
      </c>
      <c r="B66" s="136">
        <v>2018</v>
      </c>
      <c r="C66" s="137" t="s">
        <v>553</v>
      </c>
      <c r="D66" s="136">
        <v>5</v>
      </c>
      <c r="E66" s="137" t="s">
        <v>134</v>
      </c>
      <c r="F66" s="137" t="s">
        <v>107</v>
      </c>
      <c r="G66" s="137" t="s">
        <v>116</v>
      </c>
      <c r="H66" s="138" t="s">
        <v>554</v>
      </c>
      <c r="I66" s="139" t="s">
        <v>163</v>
      </c>
      <c r="J66" s="138">
        <v>45</v>
      </c>
      <c r="K66" s="138" t="s">
        <v>94</v>
      </c>
      <c r="L66" s="140" t="s">
        <v>366</v>
      </c>
      <c r="M66" s="141">
        <v>79663843</v>
      </c>
      <c r="N66" s="142" t="s">
        <v>555</v>
      </c>
      <c r="O66" s="143">
        <v>36800000</v>
      </c>
      <c r="P66" s="144"/>
      <c r="Q66" s="143" t="s">
        <v>485</v>
      </c>
      <c r="R66" s="143"/>
      <c r="S66" s="143"/>
      <c r="T66" s="143">
        <f t="shared" si="0"/>
        <v>36800000</v>
      </c>
      <c r="U66" s="143">
        <v>33600000</v>
      </c>
      <c r="V66" s="145" t="s">
        <v>371</v>
      </c>
      <c r="W66" s="145" t="s">
        <v>371</v>
      </c>
      <c r="X66" s="145">
        <v>43464</v>
      </c>
      <c r="Y66" s="136">
        <v>345</v>
      </c>
      <c r="Z66" s="136">
        <v>0</v>
      </c>
      <c r="AA66" s="146"/>
      <c r="AB66" s="136"/>
      <c r="AC66" s="136" t="s">
        <v>281</v>
      </c>
      <c r="AD66" s="136" t="s">
        <v>283</v>
      </c>
      <c r="AE66" s="136"/>
      <c r="AF66" s="147">
        <f t="shared" si="1"/>
        <v>0.91304347826086951</v>
      </c>
      <c r="AG66" s="148"/>
      <c r="AH66" s="148" t="b">
        <f t="shared" si="2"/>
        <v>0</v>
      </c>
    </row>
    <row r="67" spans="1:34" ht="44.25" customHeight="1" thickBot="1" x14ac:dyDescent="0.3">
      <c r="A67" s="136">
        <v>54</v>
      </c>
      <c r="B67" s="136">
        <v>2018</v>
      </c>
      <c r="C67" s="137" t="s">
        <v>556</v>
      </c>
      <c r="D67" s="136">
        <v>5</v>
      </c>
      <c r="E67" s="137" t="s">
        <v>134</v>
      </c>
      <c r="F67" s="137" t="s">
        <v>107</v>
      </c>
      <c r="G67" s="137" t="s">
        <v>116</v>
      </c>
      <c r="H67" s="138" t="s">
        <v>557</v>
      </c>
      <c r="I67" s="139" t="s">
        <v>163</v>
      </c>
      <c r="J67" s="138">
        <v>45</v>
      </c>
      <c r="K67" s="138" t="s">
        <v>94</v>
      </c>
      <c r="L67" s="140" t="s">
        <v>366</v>
      </c>
      <c r="M67" s="141">
        <v>52850454</v>
      </c>
      <c r="N67" s="142" t="s">
        <v>558</v>
      </c>
      <c r="O67" s="143">
        <v>25300000</v>
      </c>
      <c r="P67" s="144"/>
      <c r="Q67" s="143" t="s">
        <v>485</v>
      </c>
      <c r="R67" s="143"/>
      <c r="S67" s="143"/>
      <c r="T67" s="143">
        <f t="shared" si="0"/>
        <v>25300000</v>
      </c>
      <c r="U67" s="143">
        <v>23100000</v>
      </c>
      <c r="V67" s="145">
        <v>43116</v>
      </c>
      <c r="W67" s="145">
        <v>43116</v>
      </c>
      <c r="X67" s="145">
        <v>43464</v>
      </c>
      <c r="Y67" s="136">
        <v>345</v>
      </c>
      <c r="Z67" s="136">
        <v>0</v>
      </c>
      <c r="AA67" s="146"/>
      <c r="AB67" s="136"/>
      <c r="AC67" s="136" t="s">
        <v>281</v>
      </c>
      <c r="AD67" s="136" t="s">
        <v>283</v>
      </c>
      <c r="AE67" s="136"/>
      <c r="AF67" s="147">
        <f t="shared" si="1"/>
        <v>0.91304347826086951</v>
      </c>
      <c r="AG67" s="148"/>
      <c r="AH67" s="148" t="b">
        <f t="shared" si="2"/>
        <v>0</v>
      </c>
    </row>
    <row r="68" spans="1:34" ht="44.25" customHeight="1" thickBot="1" x14ac:dyDescent="0.3">
      <c r="A68" s="136">
        <v>55</v>
      </c>
      <c r="B68" s="136">
        <v>2018</v>
      </c>
      <c r="C68" s="137" t="s">
        <v>559</v>
      </c>
      <c r="D68" s="136">
        <v>5</v>
      </c>
      <c r="E68" s="137" t="s">
        <v>134</v>
      </c>
      <c r="F68" s="137" t="s">
        <v>107</v>
      </c>
      <c r="G68" s="137" t="s">
        <v>116</v>
      </c>
      <c r="H68" s="138" t="s">
        <v>560</v>
      </c>
      <c r="I68" s="139" t="s">
        <v>163</v>
      </c>
      <c r="J68" s="138">
        <v>45</v>
      </c>
      <c r="K68" s="138" t="s">
        <v>94</v>
      </c>
      <c r="L68" s="140" t="s">
        <v>366</v>
      </c>
      <c r="M68" s="141">
        <v>80797105</v>
      </c>
      <c r="N68" s="142" t="s">
        <v>561</v>
      </c>
      <c r="O68" s="143">
        <v>54050000</v>
      </c>
      <c r="P68" s="144"/>
      <c r="Q68" s="143" t="s">
        <v>485</v>
      </c>
      <c r="R68" s="143"/>
      <c r="S68" s="143"/>
      <c r="T68" s="143">
        <f t="shared" si="0"/>
        <v>54050000</v>
      </c>
      <c r="U68" s="143">
        <v>49506667</v>
      </c>
      <c r="V68" s="145" t="s">
        <v>371</v>
      </c>
      <c r="W68" s="145" t="s">
        <v>371</v>
      </c>
      <c r="X68" s="145">
        <v>43464</v>
      </c>
      <c r="Y68" s="136">
        <v>345</v>
      </c>
      <c r="Z68" s="136"/>
      <c r="AA68" s="146"/>
      <c r="AB68" s="136"/>
      <c r="AC68" s="136" t="s">
        <v>281</v>
      </c>
      <c r="AD68" s="136" t="s">
        <v>283</v>
      </c>
      <c r="AE68" s="136"/>
      <c r="AF68" s="147">
        <f t="shared" si="1"/>
        <v>0.9159420351526365</v>
      </c>
      <c r="AG68" s="148"/>
      <c r="AH68" s="148" t="b">
        <f t="shared" si="2"/>
        <v>0</v>
      </c>
    </row>
    <row r="69" spans="1:34" ht="44.25" customHeight="1" thickBot="1" x14ac:dyDescent="0.3">
      <c r="A69" s="136">
        <v>56</v>
      </c>
      <c r="B69" s="136">
        <v>2018</v>
      </c>
      <c r="C69" s="137" t="s">
        <v>364</v>
      </c>
      <c r="D69" s="136">
        <v>5</v>
      </c>
      <c r="E69" s="137" t="str">
        <f>IF(D69=1,'[1]Tipo '!$B$2,IF(D69=2,'[1]Tipo '!$B$3,IF(D69=3,'[1]Tipo '!$B$4,IF(D69=4,'[1]Tipo '!$B$5,IF(D69=5,'[1]Tipo '!$B$6,IF(D69=6,'[1]Tipo '!$B$7,IF(D69=7,'[1]Tipo '!$B$8,IF(D69=8,'[1]Tipo '!$B$9,IF(D69=9,'[1]Tipo '!$B$10,IF(D69=10,'[1]Tipo '!$B$11,IF(D69=11,'[1]Tipo '!$B$12,IF(D69=12,'[1]Tipo '!$B$13,IF(D69=13,'[1]Tipo '!$B$14,IF(D69=14,'[1]Tipo '!$B$15,IF(D69=15,'[1]Tipo '!$B$16,IF(D69=16,'[1]Tipo '!$B$17,IF(D69=17,'[1]Tipo '!$B$18,IF(D69=18,'[1]Tipo '!$B$19,IF(D69=19,'[1]Tipo '!$B$20,IF(D69=20,'[1]Tipo '!$B$21,"No ha seleccionado un tipo de contrato válido"))))))))))))))))))))</f>
        <v>CONTRATOS DE PRESTACIÓN DE SERVICIOS PROFESIONALES Y DE APOYO A LA GESTIÓN</v>
      </c>
      <c r="F69" s="137" t="s">
        <v>107</v>
      </c>
      <c r="G69" s="137" t="s">
        <v>116</v>
      </c>
      <c r="H69" s="138" t="s">
        <v>365</v>
      </c>
      <c r="I69" s="139" t="s">
        <v>163</v>
      </c>
      <c r="J69" s="138">
        <v>45</v>
      </c>
      <c r="K69" s="138" t="s">
        <v>94</v>
      </c>
      <c r="L69" s="140" t="s">
        <v>366</v>
      </c>
      <c r="M69" s="141">
        <v>20829749</v>
      </c>
      <c r="N69" s="142" t="s">
        <v>367</v>
      </c>
      <c r="O69" s="143">
        <v>25300000</v>
      </c>
      <c r="P69" s="144"/>
      <c r="Q69" s="143">
        <v>0</v>
      </c>
      <c r="R69" s="143">
        <v>1</v>
      </c>
      <c r="S69" s="143">
        <v>1088900</v>
      </c>
      <c r="T69" s="143">
        <f t="shared" si="0"/>
        <v>26388900</v>
      </c>
      <c r="U69" s="143">
        <f>O69-S69-2200000</f>
        <v>22011100</v>
      </c>
      <c r="V69" s="145">
        <v>43116</v>
      </c>
      <c r="W69" s="145">
        <v>43116</v>
      </c>
      <c r="X69" s="145">
        <v>43494</v>
      </c>
      <c r="Y69" s="136">
        <v>345</v>
      </c>
      <c r="Z69" s="136">
        <v>14</v>
      </c>
      <c r="AA69" s="146"/>
      <c r="AB69" s="136"/>
      <c r="AC69" s="136" t="s">
        <v>282</v>
      </c>
      <c r="AD69" s="136"/>
      <c r="AE69" s="136"/>
      <c r="AF69" s="147">
        <f t="shared" si="1"/>
        <v>0.83410449090337224</v>
      </c>
      <c r="AG69" s="148"/>
      <c r="AH69" s="148" t="b">
        <f t="shared" si="2"/>
        <v>0</v>
      </c>
    </row>
    <row r="70" spans="1:34" ht="44.25" customHeight="1" thickBot="1" x14ac:dyDescent="0.3">
      <c r="A70" s="136">
        <v>57</v>
      </c>
      <c r="B70" s="136">
        <v>2018</v>
      </c>
      <c r="C70" s="137" t="s">
        <v>368</v>
      </c>
      <c r="D70" s="136">
        <v>5</v>
      </c>
      <c r="E70" s="137" t="str">
        <f>IF(D70=1,'[1]Tipo '!$B$2,IF(D70=2,'[1]Tipo '!$B$3,IF(D70=3,'[1]Tipo '!$B$4,IF(D70=4,'[1]Tipo '!$B$5,IF(D70=5,'[1]Tipo '!$B$6,IF(D70=6,'[1]Tipo '!$B$7,IF(D70=7,'[1]Tipo '!$B$8,IF(D70=8,'[1]Tipo '!$B$9,IF(D70=9,'[1]Tipo '!$B$10,IF(D70=10,'[1]Tipo '!$B$11,IF(D70=11,'[1]Tipo '!$B$12,IF(D70=12,'[1]Tipo '!$B$13,IF(D70=13,'[1]Tipo '!$B$14,IF(D70=14,'[1]Tipo '!$B$15,IF(D70=15,'[1]Tipo '!$B$16,IF(D70=16,'[1]Tipo '!$B$17,IF(D70=17,'[1]Tipo '!$B$18,IF(D70=18,'[1]Tipo '!$B$19,IF(D70=19,'[1]Tipo '!$B$20,IF(D70=20,'[1]Tipo '!$B$21,"No ha seleccionado un tipo de contrato válido"))))))))))))))))))))</f>
        <v>CONTRATOS DE PRESTACIÓN DE SERVICIOS PROFESIONALES Y DE APOYO A LA GESTIÓN</v>
      </c>
      <c r="F70" s="137" t="s">
        <v>107</v>
      </c>
      <c r="G70" s="137" t="s">
        <v>116</v>
      </c>
      <c r="H70" s="138" t="s">
        <v>369</v>
      </c>
      <c r="I70" s="139" t="s">
        <v>163</v>
      </c>
      <c r="J70" s="138">
        <v>45</v>
      </c>
      <c r="K70" s="138" t="s">
        <v>94</v>
      </c>
      <c r="L70" s="140" t="s">
        <v>366</v>
      </c>
      <c r="M70" s="141">
        <v>79692076</v>
      </c>
      <c r="N70" s="142" t="s">
        <v>370</v>
      </c>
      <c r="O70" s="143">
        <v>96000000</v>
      </c>
      <c r="P70" s="144"/>
      <c r="Q70" s="143"/>
      <c r="R70" s="143"/>
      <c r="S70" s="143"/>
      <c r="T70" s="143">
        <f t="shared" si="0"/>
        <v>96000000</v>
      </c>
      <c r="U70" s="143">
        <v>84000000</v>
      </c>
      <c r="V70" s="145" t="s">
        <v>371</v>
      </c>
      <c r="W70" s="145">
        <v>43116</v>
      </c>
      <c r="X70" s="145">
        <v>43495</v>
      </c>
      <c r="Y70" s="136">
        <v>360</v>
      </c>
      <c r="Z70" s="136"/>
      <c r="AA70" s="146"/>
      <c r="AB70" s="136"/>
      <c r="AC70" s="136" t="s">
        <v>282</v>
      </c>
      <c r="AD70" s="136"/>
      <c r="AE70" s="136"/>
      <c r="AF70" s="147">
        <f t="shared" si="1"/>
        <v>0.875</v>
      </c>
      <c r="AG70" s="148"/>
      <c r="AH70" s="148" t="b">
        <f t="shared" si="2"/>
        <v>0</v>
      </c>
    </row>
    <row r="71" spans="1:34" ht="44.25" customHeight="1" thickBot="1" x14ac:dyDescent="0.3">
      <c r="A71" s="136">
        <v>58</v>
      </c>
      <c r="B71" s="136">
        <v>2018</v>
      </c>
      <c r="C71" s="137" t="s">
        <v>372</v>
      </c>
      <c r="D71" s="136">
        <v>5</v>
      </c>
      <c r="E71" s="137" t="str">
        <f>IF(D71=1,'[1]Tipo '!$B$2,IF(D71=2,'[1]Tipo '!$B$3,IF(D71=3,'[1]Tipo '!$B$4,IF(D71=4,'[1]Tipo '!$B$5,IF(D71=5,'[1]Tipo '!$B$6,IF(D71=6,'[1]Tipo '!$B$7,IF(D71=7,'[1]Tipo '!$B$8,IF(D71=8,'[1]Tipo '!$B$9,IF(D71=9,'[1]Tipo '!$B$10,IF(D71=10,'[1]Tipo '!$B$11,IF(D71=11,'[1]Tipo '!$B$12,IF(D71=12,'[1]Tipo '!$B$13,IF(D71=13,'[1]Tipo '!$B$14,IF(D71=14,'[1]Tipo '!$B$15,IF(D71=15,'[1]Tipo '!$B$16,IF(D71=16,'[1]Tipo '!$B$17,IF(D71=17,'[1]Tipo '!$B$18,IF(D71=18,'[1]Tipo '!$B$19,IF(D71=19,'[1]Tipo '!$B$20,IF(D71=20,'[1]Tipo '!$B$21,"No ha seleccionado un tipo de contrato válido"))))))))))))))))))))</f>
        <v>CONTRATOS DE PRESTACIÓN DE SERVICIOS PROFESIONALES Y DE APOYO A LA GESTIÓN</v>
      </c>
      <c r="F71" s="137" t="s">
        <v>107</v>
      </c>
      <c r="G71" s="137" t="s">
        <v>116</v>
      </c>
      <c r="H71" s="138" t="s">
        <v>373</v>
      </c>
      <c r="I71" s="139" t="s">
        <v>163</v>
      </c>
      <c r="J71" s="138">
        <v>45</v>
      </c>
      <c r="K71" s="138" t="s">
        <v>94</v>
      </c>
      <c r="L71" s="140" t="s">
        <v>366</v>
      </c>
      <c r="M71" s="141">
        <v>51895681</v>
      </c>
      <c r="N71" s="142" t="s">
        <v>374</v>
      </c>
      <c r="O71" s="143">
        <v>17600000</v>
      </c>
      <c r="P71" s="144"/>
      <c r="Q71" s="143">
        <v>0</v>
      </c>
      <c r="R71" s="143">
        <v>1</v>
      </c>
      <c r="S71" s="143">
        <v>7700000</v>
      </c>
      <c r="T71" s="143">
        <f t="shared" si="0"/>
        <v>25300000</v>
      </c>
      <c r="U71" s="143">
        <f>T71-2273334</f>
        <v>23026666</v>
      </c>
      <c r="V71" s="145">
        <v>43116</v>
      </c>
      <c r="W71" s="145">
        <v>43116</v>
      </c>
      <c r="X71" s="145">
        <v>43464</v>
      </c>
      <c r="Y71" s="136">
        <v>240</v>
      </c>
      <c r="Z71" s="136">
        <v>0</v>
      </c>
      <c r="AA71" s="146"/>
      <c r="AB71" s="136"/>
      <c r="AC71" s="136" t="s">
        <v>281</v>
      </c>
      <c r="AD71" s="136" t="s">
        <v>283</v>
      </c>
      <c r="AE71" s="136"/>
      <c r="AF71" s="150">
        <f t="shared" si="1"/>
        <v>0.91014490118577074</v>
      </c>
      <c r="AG71" s="148"/>
      <c r="AH71" s="148" t="b">
        <f t="shared" si="2"/>
        <v>0</v>
      </c>
    </row>
    <row r="72" spans="1:34" ht="44.25" customHeight="1" thickBot="1" x14ac:dyDescent="0.3">
      <c r="A72" s="136">
        <v>59</v>
      </c>
      <c r="B72" s="136">
        <v>2018</v>
      </c>
      <c r="C72" s="137" t="s">
        <v>375</v>
      </c>
      <c r="D72" s="136">
        <v>5</v>
      </c>
      <c r="E72" s="137" t="str">
        <f>IF(D72=1,'[1]Tipo '!$B$2,IF(D72=2,'[1]Tipo '!$B$3,IF(D72=3,'[1]Tipo '!$B$4,IF(D72=4,'[1]Tipo '!$B$5,IF(D72=5,'[1]Tipo '!$B$6,IF(D72=6,'[1]Tipo '!$B$7,IF(D72=7,'[1]Tipo '!$B$8,IF(D72=8,'[1]Tipo '!$B$9,IF(D72=9,'[1]Tipo '!$B$10,IF(D72=10,'[1]Tipo '!$B$11,IF(D72=11,'[1]Tipo '!$B$12,IF(D72=12,'[1]Tipo '!$B$13,IF(D72=13,'[1]Tipo '!$B$14,IF(D72=14,'[1]Tipo '!$B$15,IF(D72=15,'[1]Tipo '!$B$16,IF(D72=16,'[1]Tipo '!$B$17,IF(D72=17,'[1]Tipo '!$B$18,IF(D72=18,'[1]Tipo '!$B$19,IF(D72=19,'[1]Tipo '!$B$20,IF(D72=20,'[1]Tipo '!$B$21,"No ha seleccionado un tipo de contrato válido"))))))))))))))))))))</f>
        <v>CONTRATOS DE PRESTACIÓN DE SERVICIOS PROFESIONALES Y DE APOYO A LA GESTIÓN</v>
      </c>
      <c r="F72" s="137" t="s">
        <v>107</v>
      </c>
      <c r="G72" s="137" t="s">
        <v>116</v>
      </c>
      <c r="H72" s="138" t="s">
        <v>373</v>
      </c>
      <c r="I72" s="139" t="s">
        <v>163</v>
      </c>
      <c r="J72" s="138">
        <v>45</v>
      </c>
      <c r="K72" s="138" t="s">
        <v>94</v>
      </c>
      <c r="L72" s="140" t="s">
        <v>366</v>
      </c>
      <c r="M72" s="141">
        <v>52045401</v>
      </c>
      <c r="N72" s="142" t="s">
        <v>376</v>
      </c>
      <c r="O72" s="143">
        <v>17600000</v>
      </c>
      <c r="P72" s="144"/>
      <c r="Q72" s="143">
        <v>0</v>
      </c>
      <c r="R72" s="143">
        <v>1</v>
      </c>
      <c r="S72" s="143">
        <v>7700000</v>
      </c>
      <c r="T72" s="143">
        <f>+O72+S72</f>
        <v>25300000</v>
      </c>
      <c r="U72" s="143">
        <f>T72-2200000</f>
        <v>23100000</v>
      </c>
      <c r="V72" s="145">
        <v>43116</v>
      </c>
      <c r="W72" s="145">
        <v>43116</v>
      </c>
      <c r="X72" s="145">
        <v>43464</v>
      </c>
      <c r="Y72" s="136">
        <v>240</v>
      </c>
      <c r="Z72" s="136">
        <v>0</v>
      </c>
      <c r="AA72" s="146"/>
      <c r="AB72" s="136"/>
      <c r="AC72" s="136" t="s">
        <v>281</v>
      </c>
      <c r="AD72" s="136" t="s">
        <v>283</v>
      </c>
      <c r="AE72" s="136"/>
      <c r="AF72" s="150">
        <f t="shared" si="1"/>
        <v>0.91304347826086951</v>
      </c>
      <c r="AG72" s="148"/>
      <c r="AH72" s="148" t="b">
        <f t="shared" si="2"/>
        <v>0</v>
      </c>
    </row>
    <row r="73" spans="1:34" ht="44.25" customHeight="1" thickBot="1" x14ac:dyDescent="0.3">
      <c r="A73" s="136">
        <v>60</v>
      </c>
      <c r="B73" s="136">
        <v>2018</v>
      </c>
      <c r="C73" s="137" t="s">
        <v>377</v>
      </c>
      <c r="D73" s="136">
        <v>5</v>
      </c>
      <c r="E73" s="137" t="str">
        <f>IF(D73=1,'[1]Tipo '!$B$2,IF(D73=2,'[1]Tipo '!$B$3,IF(D73=3,'[1]Tipo '!$B$4,IF(D73=4,'[1]Tipo '!$B$5,IF(D73=5,'[1]Tipo '!$B$6,IF(D73=6,'[1]Tipo '!$B$7,IF(D73=7,'[1]Tipo '!$B$8,IF(D73=8,'[1]Tipo '!$B$9,IF(D73=9,'[1]Tipo '!$B$10,IF(D73=10,'[1]Tipo '!$B$11,IF(D73=11,'[1]Tipo '!$B$12,IF(D73=12,'[1]Tipo '!$B$13,IF(D73=13,'[1]Tipo '!$B$14,IF(D73=14,'[1]Tipo '!$B$15,IF(D73=15,'[1]Tipo '!$B$16,IF(D73=16,'[1]Tipo '!$B$17,IF(D73=17,'[1]Tipo '!$B$18,IF(D73=18,'[1]Tipo '!$B$19,IF(D73=19,'[1]Tipo '!$B$20,IF(D73=20,'[1]Tipo '!$B$21,"No ha seleccionado un tipo de contrato válido"))))))))))))))))))))</f>
        <v>CONTRATOS DE PRESTACIÓN DE SERVICIOS PROFESIONALES Y DE APOYO A LA GESTIÓN</v>
      </c>
      <c r="F73" s="137" t="s">
        <v>107</v>
      </c>
      <c r="G73" s="137" t="s">
        <v>116</v>
      </c>
      <c r="H73" s="138" t="s">
        <v>378</v>
      </c>
      <c r="I73" s="139" t="s">
        <v>163</v>
      </c>
      <c r="J73" s="138">
        <v>45</v>
      </c>
      <c r="K73" s="138" t="s">
        <v>94</v>
      </c>
      <c r="L73" s="140" t="s">
        <v>366</v>
      </c>
      <c r="M73" s="141">
        <v>1022967264</v>
      </c>
      <c r="N73" s="142" t="s">
        <v>379</v>
      </c>
      <c r="O73" s="143">
        <v>50400000</v>
      </c>
      <c r="P73" s="144"/>
      <c r="Q73" s="143">
        <v>0</v>
      </c>
      <c r="R73" s="143"/>
      <c r="S73" s="143"/>
      <c r="T73" s="143">
        <f t="shared" si="0"/>
        <v>50400000</v>
      </c>
      <c r="U73" s="143">
        <v>44100000</v>
      </c>
      <c r="V73" s="145" t="s">
        <v>371</v>
      </c>
      <c r="W73" s="145">
        <v>43116</v>
      </c>
      <c r="X73" s="145">
        <v>43495</v>
      </c>
      <c r="Y73" s="136">
        <v>360</v>
      </c>
      <c r="Z73" s="136"/>
      <c r="AA73" s="146"/>
      <c r="AB73" s="136"/>
      <c r="AC73" s="136" t="s">
        <v>282</v>
      </c>
      <c r="AD73" s="136"/>
      <c r="AE73" s="136"/>
      <c r="AF73" s="147">
        <f t="shared" si="1"/>
        <v>0.875</v>
      </c>
      <c r="AG73" s="148"/>
      <c r="AH73" s="148" t="b">
        <f t="shared" si="2"/>
        <v>0</v>
      </c>
    </row>
    <row r="74" spans="1:34" ht="44.25" customHeight="1" thickBot="1" x14ac:dyDescent="0.3">
      <c r="A74" s="136">
        <v>61</v>
      </c>
      <c r="B74" s="136">
        <v>2018</v>
      </c>
      <c r="C74" s="137" t="s">
        <v>380</v>
      </c>
      <c r="D74" s="136">
        <v>5</v>
      </c>
      <c r="E74" s="137" t="str">
        <f>IF(D74=1,'[1]Tipo '!$B$2,IF(D74=2,'[1]Tipo '!$B$3,IF(D74=3,'[1]Tipo '!$B$4,IF(D74=4,'[1]Tipo '!$B$5,IF(D74=5,'[1]Tipo '!$B$6,IF(D74=6,'[1]Tipo '!$B$7,IF(D74=7,'[1]Tipo '!$B$8,IF(D74=8,'[1]Tipo '!$B$9,IF(D74=9,'[1]Tipo '!$B$10,IF(D74=10,'[1]Tipo '!$B$11,IF(D74=11,'[1]Tipo '!$B$12,IF(D74=12,'[1]Tipo '!$B$13,IF(D74=13,'[1]Tipo '!$B$14,IF(D74=14,'[1]Tipo '!$B$15,IF(D74=15,'[1]Tipo '!$B$16,IF(D74=16,'[1]Tipo '!$B$17,IF(D74=17,'[1]Tipo '!$B$18,IF(D74=18,'[1]Tipo '!$B$19,IF(D74=19,'[1]Tipo '!$B$20,IF(D74=20,'[1]Tipo '!$B$21,"No ha seleccionado un tipo de contrato válido"))))))))))))))))))))</f>
        <v>CONTRATOS DE PRESTACIÓN DE SERVICIOS PROFESIONALES Y DE APOYO A LA GESTIÓN</v>
      </c>
      <c r="F74" s="137" t="s">
        <v>107</v>
      </c>
      <c r="G74" s="137" t="s">
        <v>116</v>
      </c>
      <c r="H74" s="138" t="s">
        <v>381</v>
      </c>
      <c r="I74" s="139" t="s">
        <v>163</v>
      </c>
      <c r="J74" s="138">
        <v>45</v>
      </c>
      <c r="K74" s="138" t="s">
        <v>94</v>
      </c>
      <c r="L74" s="140" t="s">
        <v>366</v>
      </c>
      <c r="M74" s="141" t="s">
        <v>382</v>
      </c>
      <c r="N74" s="142" t="s">
        <v>383</v>
      </c>
      <c r="O74" s="143">
        <v>36000000</v>
      </c>
      <c r="P74" s="144"/>
      <c r="Q74" s="143">
        <v>0</v>
      </c>
      <c r="R74" s="143">
        <v>1</v>
      </c>
      <c r="S74" s="143">
        <v>15750000</v>
      </c>
      <c r="T74" s="143">
        <f>O74+S74</f>
        <v>51750000</v>
      </c>
      <c r="U74" s="143">
        <f>36000000+13125000</f>
        <v>49125000</v>
      </c>
      <c r="V74" s="145" t="s">
        <v>371</v>
      </c>
      <c r="W74" s="145">
        <v>43116</v>
      </c>
      <c r="X74" s="145">
        <v>43358</v>
      </c>
      <c r="Y74" s="136">
        <v>240</v>
      </c>
      <c r="Z74" s="136">
        <v>0</v>
      </c>
      <c r="AA74" s="146"/>
      <c r="AB74" s="136"/>
      <c r="AC74" s="136" t="s">
        <v>281</v>
      </c>
      <c r="AD74" s="136" t="s">
        <v>283</v>
      </c>
      <c r="AE74" s="136"/>
      <c r="AF74" s="150">
        <f t="shared" si="1"/>
        <v>0.94927536231884058</v>
      </c>
      <c r="AG74" s="148"/>
      <c r="AH74" s="148" t="b">
        <f t="shared" si="2"/>
        <v>0</v>
      </c>
    </row>
    <row r="75" spans="1:34" ht="44.25" customHeight="1" thickBot="1" x14ac:dyDescent="0.3">
      <c r="A75" s="136">
        <v>62</v>
      </c>
      <c r="B75" s="136">
        <v>2018</v>
      </c>
      <c r="C75" s="137" t="s">
        <v>384</v>
      </c>
      <c r="D75" s="136">
        <v>5</v>
      </c>
      <c r="E75" s="137" t="str">
        <f>IF(D75=1,'[1]Tipo '!$B$2,IF(D75=2,'[1]Tipo '!$B$3,IF(D75=3,'[1]Tipo '!$B$4,IF(D75=4,'[1]Tipo '!$B$5,IF(D75=5,'[1]Tipo '!$B$6,IF(D75=6,'[1]Tipo '!$B$7,IF(D75=7,'[1]Tipo '!$B$8,IF(D75=8,'[1]Tipo '!$B$9,IF(D75=9,'[1]Tipo '!$B$10,IF(D75=10,'[1]Tipo '!$B$11,IF(D75=11,'[1]Tipo '!$B$12,IF(D75=12,'[1]Tipo '!$B$13,IF(D75=13,'[1]Tipo '!$B$14,IF(D75=14,'[1]Tipo '!$B$15,IF(D75=15,'[1]Tipo '!$B$16,IF(D75=16,'[1]Tipo '!$B$17,IF(D75=17,'[1]Tipo '!$B$18,IF(D75=18,'[1]Tipo '!$B$19,IF(D75=19,'[1]Tipo '!$B$20,IF(D75=20,'[1]Tipo '!$B$21,"No ha seleccionado un tipo de contrato válido"))))))))))))))))))))</f>
        <v>CONTRATOS DE PRESTACIÓN DE SERVICIOS PROFESIONALES Y DE APOYO A LA GESTIÓN</v>
      </c>
      <c r="F75" s="137" t="s">
        <v>107</v>
      </c>
      <c r="G75" s="137" t="s">
        <v>116</v>
      </c>
      <c r="H75" s="138" t="s">
        <v>385</v>
      </c>
      <c r="I75" s="139" t="s">
        <v>163</v>
      </c>
      <c r="J75" s="138">
        <v>45</v>
      </c>
      <c r="K75" s="138" t="s">
        <v>94</v>
      </c>
      <c r="L75" s="140" t="s">
        <v>366</v>
      </c>
      <c r="M75" s="141" t="s">
        <v>386</v>
      </c>
      <c r="N75" s="142" t="s">
        <v>387</v>
      </c>
      <c r="O75" s="143">
        <v>25300000</v>
      </c>
      <c r="P75" s="144"/>
      <c r="Q75" s="143">
        <v>0</v>
      </c>
      <c r="R75" s="143"/>
      <c r="S75" s="143"/>
      <c r="T75" s="143">
        <f t="shared" si="0"/>
        <v>25300000</v>
      </c>
      <c r="U75" s="143">
        <v>20900000</v>
      </c>
      <c r="V75" s="145" t="s">
        <v>371</v>
      </c>
      <c r="W75" s="145">
        <v>43116</v>
      </c>
      <c r="X75" s="145">
        <v>43464</v>
      </c>
      <c r="Y75" s="136">
        <v>345</v>
      </c>
      <c r="Z75" s="136">
        <v>0</v>
      </c>
      <c r="AA75" s="146"/>
      <c r="AB75" s="136"/>
      <c r="AC75" s="136" t="s">
        <v>281</v>
      </c>
      <c r="AD75" s="136" t="s">
        <v>283</v>
      </c>
      <c r="AE75" s="136"/>
      <c r="AF75" s="147">
        <f t="shared" si="1"/>
        <v>0.82608695652173914</v>
      </c>
      <c r="AG75" s="148"/>
      <c r="AH75" s="148" t="b">
        <f t="shared" si="2"/>
        <v>0</v>
      </c>
    </row>
    <row r="76" spans="1:34" ht="44.25" customHeight="1" thickBot="1" x14ac:dyDescent="0.3">
      <c r="A76" s="136">
        <v>63</v>
      </c>
      <c r="B76" s="136">
        <v>2018</v>
      </c>
      <c r="C76" s="137" t="s">
        <v>388</v>
      </c>
      <c r="D76" s="136">
        <v>5</v>
      </c>
      <c r="E76" s="137" t="str">
        <f>IF(D76=1,'[1]Tipo '!$B$2,IF(D76=2,'[1]Tipo '!$B$3,IF(D76=3,'[1]Tipo '!$B$4,IF(D76=4,'[1]Tipo '!$B$5,IF(D76=5,'[1]Tipo '!$B$6,IF(D76=6,'[1]Tipo '!$B$7,IF(D76=7,'[1]Tipo '!$B$8,IF(D76=8,'[1]Tipo '!$B$9,IF(D76=9,'[1]Tipo '!$B$10,IF(D76=10,'[1]Tipo '!$B$11,IF(D76=11,'[1]Tipo '!$B$12,IF(D76=12,'[1]Tipo '!$B$13,IF(D76=13,'[1]Tipo '!$B$14,IF(D76=14,'[1]Tipo '!$B$15,IF(D76=15,'[1]Tipo '!$B$16,IF(D76=16,'[1]Tipo '!$B$17,IF(D76=17,'[1]Tipo '!$B$18,IF(D76=18,'[1]Tipo '!$B$19,IF(D76=19,'[1]Tipo '!$B$20,IF(D76=20,'[1]Tipo '!$B$21,"No ha seleccionado un tipo de contrato válido"))))))))))))))))))))</f>
        <v>CONTRATOS DE PRESTACIÓN DE SERVICIOS PROFESIONALES Y DE APOYO A LA GESTIÓN</v>
      </c>
      <c r="F76" s="137" t="s">
        <v>107</v>
      </c>
      <c r="G76" s="137" t="s">
        <v>116</v>
      </c>
      <c r="H76" s="138" t="s">
        <v>389</v>
      </c>
      <c r="I76" s="139" t="s">
        <v>163</v>
      </c>
      <c r="J76" s="138">
        <v>45</v>
      </c>
      <c r="K76" s="138" t="s">
        <v>94</v>
      </c>
      <c r="L76" s="140" t="s">
        <v>366</v>
      </c>
      <c r="M76" s="141">
        <v>80143612</v>
      </c>
      <c r="N76" s="142" t="s">
        <v>390</v>
      </c>
      <c r="O76" s="143">
        <v>60500000</v>
      </c>
      <c r="P76" s="144"/>
      <c r="Q76" s="143">
        <v>0</v>
      </c>
      <c r="R76" s="143"/>
      <c r="S76" s="143">
        <v>0</v>
      </c>
      <c r="T76" s="143">
        <f t="shared" si="0"/>
        <v>60500000</v>
      </c>
      <c r="U76" s="143">
        <f>46750000+8250000</f>
        <v>55000000</v>
      </c>
      <c r="V76" s="145" t="s">
        <v>391</v>
      </c>
      <c r="W76" s="145">
        <v>43132</v>
      </c>
      <c r="X76" s="145">
        <v>43464</v>
      </c>
      <c r="Y76" s="136">
        <v>330</v>
      </c>
      <c r="Z76" s="136">
        <v>0</v>
      </c>
      <c r="AA76" s="146"/>
      <c r="AB76" s="136"/>
      <c r="AC76" s="136" t="s">
        <v>281</v>
      </c>
      <c r="AD76" s="136" t="s">
        <v>283</v>
      </c>
      <c r="AE76" s="136"/>
      <c r="AF76" s="147">
        <f t="shared" si="1"/>
        <v>0.90909090909090906</v>
      </c>
      <c r="AG76" s="148"/>
      <c r="AH76" s="148" t="b">
        <f t="shared" si="2"/>
        <v>0</v>
      </c>
    </row>
    <row r="77" spans="1:34" ht="44.25" customHeight="1" thickBot="1" x14ac:dyDescent="0.3">
      <c r="A77" s="136">
        <v>64</v>
      </c>
      <c r="B77" s="136">
        <v>2018</v>
      </c>
      <c r="C77" s="137" t="s">
        <v>392</v>
      </c>
      <c r="D77" s="136">
        <v>5</v>
      </c>
      <c r="E77" s="137" t="str">
        <f>IF(D77=1,'[1]Tipo '!$B$2,IF(D77=2,'[1]Tipo '!$B$3,IF(D77=3,'[1]Tipo '!$B$4,IF(D77=4,'[1]Tipo '!$B$5,IF(D77=5,'[1]Tipo '!$B$6,IF(D77=6,'[1]Tipo '!$B$7,IF(D77=7,'[1]Tipo '!$B$8,IF(D77=8,'[1]Tipo '!$B$9,IF(D77=9,'[1]Tipo '!$B$10,IF(D77=10,'[1]Tipo '!$B$11,IF(D77=11,'[1]Tipo '!$B$12,IF(D77=12,'[1]Tipo '!$B$13,IF(D77=13,'[1]Tipo '!$B$14,IF(D77=14,'[1]Tipo '!$B$15,IF(D77=15,'[1]Tipo '!$B$16,IF(D77=16,'[1]Tipo '!$B$17,IF(D77=17,'[1]Tipo '!$B$18,IF(D77=18,'[1]Tipo '!$B$19,IF(D77=19,'[1]Tipo '!$B$20,IF(D77=20,'[1]Tipo '!$B$21,"No ha seleccionado un tipo de contrato válido"))))))))))))))))))))</f>
        <v>CONTRATOS DE PRESTACIÓN DE SERVICIOS PROFESIONALES Y DE APOYO A LA GESTIÓN</v>
      </c>
      <c r="F77" s="137" t="s">
        <v>107</v>
      </c>
      <c r="G77" s="137" t="s">
        <v>116</v>
      </c>
      <c r="H77" s="138" t="s">
        <v>393</v>
      </c>
      <c r="I77" s="139" t="s">
        <v>163</v>
      </c>
      <c r="J77" s="138">
        <v>18</v>
      </c>
      <c r="K77" s="138" t="s">
        <v>89</v>
      </c>
      <c r="L77" s="140" t="s">
        <v>394</v>
      </c>
      <c r="M77" s="141">
        <v>79883435</v>
      </c>
      <c r="N77" s="142" t="s">
        <v>395</v>
      </c>
      <c r="O77" s="143">
        <v>55000000</v>
      </c>
      <c r="P77" s="144"/>
      <c r="Q77" s="143">
        <v>0</v>
      </c>
      <c r="R77" s="143"/>
      <c r="S77" s="143">
        <v>0</v>
      </c>
      <c r="T77" s="143">
        <f t="shared" si="0"/>
        <v>55000000</v>
      </c>
      <c r="U77" s="143">
        <v>50000000</v>
      </c>
      <c r="V77" s="145">
        <v>43123</v>
      </c>
      <c r="W77" s="145">
        <v>43132</v>
      </c>
      <c r="X77" s="145">
        <v>43464</v>
      </c>
      <c r="Y77" s="136">
        <v>330</v>
      </c>
      <c r="Z77" s="136">
        <v>0</v>
      </c>
      <c r="AA77" s="146"/>
      <c r="AB77" s="136"/>
      <c r="AC77" s="136" t="s">
        <v>281</v>
      </c>
      <c r="AD77" s="136" t="s">
        <v>283</v>
      </c>
      <c r="AE77" s="136"/>
      <c r="AF77" s="147">
        <f t="shared" si="1"/>
        <v>0.90909090909090906</v>
      </c>
      <c r="AG77" s="148"/>
      <c r="AH77" s="148" t="b">
        <f t="shared" si="2"/>
        <v>0</v>
      </c>
    </row>
    <row r="78" spans="1:34" ht="44.25" customHeight="1" thickBot="1" x14ac:dyDescent="0.3">
      <c r="A78" s="136">
        <v>65</v>
      </c>
      <c r="B78" s="136">
        <v>2018</v>
      </c>
      <c r="C78" s="137" t="s">
        <v>396</v>
      </c>
      <c r="D78" s="136">
        <v>5</v>
      </c>
      <c r="E78" s="137" t="str">
        <f>IF(D78=1,'[1]Tipo '!$B$2,IF(D78=2,'[1]Tipo '!$B$3,IF(D78=3,'[1]Tipo '!$B$4,IF(D78=4,'[1]Tipo '!$B$5,IF(D78=5,'[1]Tipo '!$B$6,IF(D78=6,'[1]Tipo '!$B$7,IF(D78=7,'[1]Tipo '!$B$8,IF(D78=8,'[1]Tipo '!$B$9,IF(D78=9,'[1]Tipo '!$B$10,IF(D78=10,'[1]Tipo '!$B$11,IF(D78=11,'[1]Tipo '!$B$12,IF(D78=12,'[1]Tipo '!$B$13,IF(D78=13,'[1]Tipo '!$B$14,IF(D78=14,'[1]Tipo '!$B$15,IF(D78=15,'[1]Tipo '!$B$16,IF(D78=16,'[1]Tipo '!$B$17,IF(D78=17,'[1]Tipo '!$B$18,IF(D78=18,'[1]Tipo '!$B$19,IF(D78=19,'[1]Tipo '!$B$20,IF(D78=20,'[1]Tipo '!$B$21,"No ha seleccionado un tipo de contrato válido"))))))))))))))))))))</f>
        <v>CONTRATOS DE PRESTACIÓN DE SERVICIOS PROFESIONALES Y DE APOYO A LA GESTIÓN</v>
      </c>
      <c r="F78" s="137" t="s">
        <v>107</v>
      </c>
      <c r="G78" s="137" t="s">
        <v>116</v>
      </c>
      <c r="H78" s="138" t="s">
        <v>393</v>
      </c>
      <c r="I78" s="139" t="s">
        <v>163</v>
      </c>
      <c r="J78" s="138">
        <v>18</v>
      </c>
      <c r="K78" s="138" t="s">
        <v>89</v>
      </c>
      <c r="L78" s="140" t="s">
        <v>394</v>
      </c>
      <c r="M78" s="141" t="s">
        <v>397</v>
      </c>
      <c r="N78" s="142" t="s">
        <v>398</v>
      </c>
      <c r="O78" s="143">
        <v>55000000</v>
      </c>
      <c r="P78" s="144"/>
      <c r="Q78" s="143">
        <v>0</v>
      </c>
      <c r="R78" s="143"/>
      <c r="S78" s="143"/>
      <c r="T78" s="143">
        <f t="shared" si="0"/>
        <v>55000000</v>
      </c>
      <c r="U78" s="143">
        <f>17666667+32666667</f>
        <v>50333334</v>
      </c>
      <c r="V78" s="145" t="s">
        <v>391</v>
      </c>
      <c r="W78" s="145">
        <v>43132</v>
      </c>
      <c r="X78" s="145">
        <v>43464</v>
      </c>
      <c r="Y78" s="136">
        <v>330</v>
      </c>
      <c r="Z78" s="136">
        <v>0</v>
      </c>
      <c r="AA78" s="146"/>
      <c r="AB78" s="136"/>
      <c r="AC78" s="136" t="s">
        <v>281</v>
      </c>
      <c r="AD78" s="136" t="s">
        <v>283</v>
      </c>
      <c r="AE78" s="136"/>
      <c r="AF78" s="147">
        <f t="shared" si="1"/>
        <v>0.91515152727272731</v>
      </c>
      <c r="AG78" s="148"/>
      <c r="AH78" s="148" t="b">
        <f t="shared" si="2"/>
        <v>0</v>
      </c>
    </row>
    <row r="79" spans="1:34" ht="44.25" customHeight="1" thickBot="1" x14ac:dyDescent="0.3">
      <c r="A79" s="136">
        <v>66</v>
      </c>
      <c r="B79" s="136">
        <v>2018</v>
      </c>
      <c r="C79" s="137" t="s">
        <v>399</v>
      </c>
      <c r="D79" s="136">
        <v>5</v>
      </c>
      <c r="E79" s="137" t="str">
        <f>IF(D79=1,'[1]Tipo '!$B$2,IF(D79=2,'[1]Tipo '!$B$3,IF(D79=3,'[1]Tipo '!$B$4,IF(D79=4,'[1]Tipo '!$B$5,IF(D79=5,'[1]Tipo '!$B$6,IF(D79=6,'[1]Tipo '!$B$7,IF(D79=7,'[1]Tipo '!$B$8,IF(D79=8,'[1]Tipo '!$B$9,IF(D79=9,'[1]Tipo '!$B$10,IF(D79=10,'[1]Tipo '!$B$11,IF(D79=11,'[1]Tipo '!$B$12,IF(D79=12,'[1]Tipo '!$B$13,IF(D79=13,'[1]Tipo '!$B$14,IF(D79=14,'[1]Tipo '!$B$15,IF(D79=15,'[1]Tipo '!$B$16,IF(D79=16,'[1]Tipo '!$B$17,IF(D79=17,'[1]Tipo '!$B$18,IF(D79=18,'[1]Tipo '!$B$19,IF(D79=19,'[1]Tipo '!$B$20,IF(D79=20,'[1]Tipo '!$B$21,"No ha seleccionado un tipo de contrato válido"))))))))))))))))))))</f>
        <v>CONTRATOS DE PRESTACIÓN DE SERVICIOS PROFESIONALES Y DE APOYO A LA GESTIÓN</v>
      </c>
      <c r="F79" s="137" t="s">
        <v>107</v>
      </c>
      <c r="G79" s="137" t="s">
        <v>116</v>
      </c>
      <c r="H79" s="138" t="s">
        <v>400</v>
      </c>
      <c r="I79" s="139" t="s">
        <v>163</v>
      </c>
      <c r="J79" s="138">
        <v>18</v>
      </c>
      <c r="K79" s="138" t="s">
        <v>89</v>
      </c>
      <c r="L79" s="140" t="s">
        <v>394</v>
      </c>
      <c r="M79" s="141">
        <v>80765883</v>
      </c>
      <c r="N79" s="142" t="s">
        <v>401</v>
      </c>
      <c r="O79" s="143">
        <v>66000000</v>
      </c>
      <c r="P79" s="144"/>
      <c r="Q79" s="143">
        <v>0</v>
      </c>
      <c r="R79" s="143"/>
      <c r="S79" s="143">
        <v>0</v>
      </c>
      <c r="T79" s="143">
        <f t="shared" ref="T79:T143" si="7">+O79+S79</f>
        <v>66000000</v>
      </c>
      <c r="U79" s="143">
        <v>60000000</v>
      </c>
      <c r="V79" s="145" t="s">
        <v>391</v>
      </c>
      <c r="W79" s="145">
        <v>43132</v>
      </c>
      <c r="X79" s="145">
        <v>43464</v>
      </c>
      <c r="Y79" s="136">
        <v>330</v>
      </c>
      <c r="Z79" s="136">
        <v>0</v>
      </c>
      <c r="AA79" s="146"/>
      <c r="AB79" s="136"/>
      <c r="AC79" s="136" t="s">
        <v>281</v>
      </c>
      <c r="AD79" s="136" t="s">
        <v>283</v>
      </c>
      <c r="AE79" s="136"/>
      <c r="AF79" s="147">
        <f t="shared" ref="AF79:AF142" si="8">SUM(U79/T79)</f>
        <v>0.90909090909090906</v>
      </c>
      <c r="AG79" s="148"/>
      <c r="AH79" s="148" t="b">
        <f t="shared" si="2"/>
        <v>0</v>
      </c>
    </row>
    <row r="80" spans="1:34" ht="44.25" customHeight="1" thickBot="1" x14ac:dyDescent="0.3">
      <c r="A80" s="136">
        <v>67</v>
      </c>
      <c r="B80" s="136">
        <v>2018</v>
      </c>
      <c r="C80" s="137" t="s">
        <v>402</v>
      </c>
      <c r="D80" s="136">
        <v>5</v>
      </c>
      <c r="E80" s="137" t="str">
        <f>IF(D80=1,'[1]Tipo '!$B$2,IF(D80=2,'[1]Tipo '!$B$3,IF(D80=3,'[1]Tipo '!$B$4,IF(D80=4,'[1]Tipo '!$B$5,IF(D80=5,'[1]Tipo '!$B$6,IF(D80=6,'[1]Tipo '!$B$7,IF(D80=7,'[1]Tipo '!$B$8,IF(D80=8,'[1]Tipo '!$B$9,IF(D80=9,'[1]Tipo '!$B$10,IF(D80=10,'[1]Tipo '!$B$11,IF(D80=11,'[1]Tipo '!$B$12,IF(D80=12,'[1]Tipo '!$B$13,IF(D80=13,'[1]Tipo '!$B$14,IF(D80=14,'[1]Tipo '!$B$15,IF(D80=15,'[1]Tipo '!$B$16,IF(D80=16,'[1]Tipo '!$B$17,IF(D80=17,'[1]Tipo '!$B$18,IF(D80=18,'[1]Tipo '!$B$19,IF(D80=19,'[1]Tipo '!$B$20,IF(D80=20,'[1]Tipo '!$B$21,"No ha seleccionado un tipo de contrato válido"))))))))))))))))))))</f>
        <v>CONTRATOS DE PRESTACIÓN DE SERVICIOS PROFESIONALES Y DE APOYO A LA GESTIÓN</v>
      </c>
      <c r="F80" s="137" t="s">
        <v>107</v>
      </c>
      <c r="G80" s="137" t="s">
        <v>116</v>
      </c>
      <c r="H80" s="138" t="s">
        <v>403</v>
      </c>
      <c r="I80" s="139" t="s">
        <v>163</v>
      </c>
      <c r="J80" s="138">
        <v>45</v>
      </c>
      <c r="K80" s="138" t="s">
        <v>94</v>
      </c>
      <c r="L80" s="140" t="s">
        <v>366</v>
      </c>
      <c r="M80" s="141">
        <v>79626941</v>
      </c>
      <c r="N80" s="142" t="s">
        <v>404</v>
      </c>
      <c r="O80" s="143">
        <v>73150000</v>
      </c>
      <c r="P80" s="144"/>
      <c r="Q80" s="143">
        <v>0</v>
      </c>
      <c r="R80" s="143"/>
      <c r="S80" s="143"/>
      <c r="T80" s="143">
        <f t="shared" si="7"/>
        <v>73150000</v>
      </c>
      <c r="U80" s="143">
        <v>66500000</v>
      </c>
      <c r="V80" s="145">
        <v>43123</v>
      </c>
      <c r="W80" s="145">
        <v>43132</v>
      </c>
      <c r="X80" s="145">
        <v>43464</v>
      </c>
      <c r="Y80" s="136">
        <v>330</v>
      </c>
      <c r="Z80" s="136">
        <v>0</v>
      </c>
      <c r="AA80" s="146"/>
      <c r="AB80" s="136"/>
      <c r="AC80" s="136" t="s">
        <v>281</v>
      </c>
      <c r="AD80" s="136" t="s">
        <v>283</v>
      </c>
      <c r="AE80" s="136"/>
      <c r="AF80" s="147">
        <f t="shared" si="8"/>
        <v>0.90909090909090906</v>
      </c>
      <c r="AG80" s="148"/>
      <c r="AH80" s="148" t="b">
        <f t="shared" si="2"/>
        <v>0</v>
      </c>
    </row>
    <row r="81" spans="1:34" ht="44.25" customHeight="1" thickBot="1" x14ac:dyDescent="0.3">
      <c r="A81" s="136">
        <v>68</v>
      </c>
      <c r="B81" s="136">
        <v>2018</v>
      </c>
      <c r="C81" s="137" t="s">
        <v>405</v>
      </c>
      <c r="D81" s="136">
        <v>5</v>
      </c>
      <c r="E81" s="137" t="str">
        <f>IF(D81=1,'[1]Tipo '!$B$2,IF(D81=2,'[1]Tipo '!$B$3,IF(D81=3,'[1]Tipo '!$B$4,IF(D81=4,'[1]Tipo '!$B$5,IF(D81=5,'[1]Tipo '!$B$6,IF(D81=6,'[1]Tipo '!$B$7,IF(D81=7,'[1]Tipo '!$B$8,IF(D81=8,'[1]Tipo '!$B$9,IF(D81=9,'[1]Tipo '!$B$10,IF(D81=10,'[1]Tipo '!$B$11,IF(D81=11,'[1]Tipo '!$B$12,IF(D81=12,'[1]Tipo '!$B$13,IF(D81=13,'[1]Tipo '!$B$14,IF(D81=14,'[1]Tipo '!$B$15,IF(D81=15,'[1]Tipo '!$B$16,IF(D81=16,'[1]Tipo '!$B$17,IF(D81=17,'[1]Tipo '!$B$18,IF(D81=18,'[1]Tipo '!$B$19,IF(D81=19,'[1]Tipo '!$B$20,IF(D81=20,'[1]Tipo '!$B$21,"No ha seleccionado un tipo de contrato válido"))))))))))))))))))))</f>
        <v>CONTRATOS DE PRESTACIÓN DE SERVICIOS PROFESIONALES Y DE APOYO A LA GESTIÓN</v>
      </c>
      <c r="F81" s="137" t="s">
        <v>107</v>
      </c>
      <c r="G81" s="137" t="s">
        <v>116</v>
      </c>
      <c r="H81" s="138" t="s">
        <v>406</v>
      </c>
      <c r="I81" s="139" t="s">
        <v>163</v>
      </c>
      <c r="J81" s="138">
        <v>45</v>
      </c>
      <c r="K81" s="138" t="s">
        <v>94</v>
      </c>
      <c r="L81" s="140" t="s">
        <v>366</v>
      </c>
      <c r="M81" s="141">
        <v>79329489</v>
      </c>
      <c r="N81" s="142" t="s">
        <v>407</v>
      </c>
      <c r="O81" s="143">
        <v>55000000</v>
      </c>
      <c r="P81" s="144"/>
      <c r="Q81" s="143">
        <v>0</v>
      </c>
      <c r="R81" s="143"/>
      <c r="S81" s="143">
        <v>0</v>
      </c>
      <c r="T81" s="143">
        <f t="shared" si="7"/>
        <v>55000000</v>
      </c>
      <c r="U81" s="143">
        <v>10000000</v>
      </c>
      <c r="V81" s="145" t="s">
        <v>391</v>
      </c>
      <c r="W81" s="145">
        <v>43132</v>
      </c>
      <c r="X81" s="145">
        <v>43464</v>
      </c>
      <c r="Y81" s="136">
        <v>330</v>
      </c>
      <c r="Z81" s="136">
        <v>0</v>
      </c>
      <c r="AA81" s="146"/>
      <c r="AB81" s="136"/>
      <c r="AC81" s="136" t="s">
        <v>281</v>
      </c>
      <c r="AD81" s="136" t="s">
        <v>283</v>
      </c>
      <c r="AE81" s="136"/>
      <c r="AF81" s="147">
        <f t="shared" si="8"/>
        <v>0.18181818181818182</v>
      </c>
      <c r="AG81" s="148"/>
      <c r="AH81" s="148" t="b">
        <f t="shared" si="2"/>
        <v>0</v>
      </c>
    </row>
    <row r="82" spans="1:34" ht="44.25" customHeight="1" thickBot="1" x14ac:dyDescent="0.3">
      <c r="A82" s="136">
        <v>69</v>
      </c>
      <c r="B82" s="136">
        <v>2018</v>
      </c>
      <c r="C82" s="137" t="s">
        <v>408</v>
      </c>
      <c r="D82" s="136">
        <v>5</v>
      </c>
      <c r="E82" s="137" t="str">
        <f>IF(D82=1,'[1]Tipo '!$B$2,IF(D82=2,'[1]Tipo '!$B$3,IF(D82=3,'[1]Tipo '!$B$4,IF(D82=4,'[1]Tipo '!$B$5,IF(D82=5,'[1]Tipo '!$B$6,IF(D82=6,'[1]Tipo '!$B$7,IF(D82=7,'[1]Tipo '!$B$8,IF(D82=8,'[1]Tipo '!$B$9,IF(D82=9,'[1]Tipo '!$B$10,IF(D82=10,'[1]Tipo '!$B$11,IF(D82=11,'[1]Tipo '!$B$12,IF(D82=12,'[1]Tipo '!$B$13,IF(D82=13,'[1]Tipo '!$B$14,IF(D82=14,'[1]Tipo '!$B$15,IF(D82=15,'[1]Tipo '!$B$16,IF(D82=16,'[1]Tipo '!$B$17,IF(D82=17,'[1]Tipo '!$B$18,IF(D82=18,'[1]Tipo '!$B$19,IF(D82=19,'[1]Tipo '!$B$20,IF(D82=20,'[1]Tipo '!$B$21,"No ha seleccionado un tipo de contrato válido"))))))))))))))))))))</f>
        <v>CONTRATOS DE PRESTACIÓN DE SERVICIOS PROFESIONALES Y DE APOYO A LA GESTIÓN</v>
      </c>
      <c r="F82" s="137" t="s">
        <v>107</v>
      </c>
      <c r="G82" s="137" t="s">
        <v>116</v>
      </c>
      <c r="H82" s="138" t="s">
        <v>409</v>
      </c>
      <c r="I82" s="139" t="s">
        <v>163</v>
      </c>
      <c r="J82" s="138">
        <v>45</v>
      </c>
      <c r="K82" s="138" t="s">
        <v>94</v>
      </c>
      <c r="L82" s="140" t="s">
        <v>366</v>
      </c>
      <c r="M82" s="141">
        <v>1013589087</v>
      </c>
      <c r="N82" s="142" t="s">
        <v>410</v>
      </c>
      <c r="O82" s="143">
        <v>24200000</v>
      </c>
      <c r="P82" s="144"/>
      <c r="Q82" s="143"/>
      <c r="R82" s="143"/>
      <c r="S82" s="143"/>
      <c r="T82" s="143">
        <f t="shared" si="7"/>
        <v>24200000</v>
      </c>
      <c r="U82" s="143">
        <v>22000000</v>
      </c>
      <c r="V82" s="145">
        <v>43124</v>
      </c>
      <c r="W82" s="145">
        <v>43132</v>
      </c>
      <c r="X82" s="145">
        <v>43464</v>
      </c>
      <c r="Y82" s="136">
        <v>330</v>
      </c>
      <c r="Z82" s="136">
        <v>0</v>
      </c>
      <c r="AA82" s="146"/>
      <c r="AB82" s="136"/>
      <c r="AC82" s="136" t="s">
        <v>281</v>
      </c>
      <c r="AD82" s="136" t="s">
        <v>283</v>
      </c>
      <c r="AE82" s="136"/>
      <c r="AF82" s="147">
        <f t="shared" si="8"/>
        <v>0.90909090909090906</v>
      </c>
      <c r="AG82" s="148"/>
      <c r="AH82" s="148" t="b">
        <f t="shared" si="2"/>
        <v>0</v>
      </c>
    </row>
    <row r="83" spans="1:34" ht="44.25" customHeight="1" thickBot="1" x14ac:dyDescent="0.3">
      <c r="A83" s="136">
        <v>70</v>
      </c>
      <c r="B83" s="136">
        <v>2018</v>
      </c>
      <c r="C83" s="137" t="s">
        <v>411</v>
      </c>
      <c r="D83" s="136">
        <v>5</v>
      </c>
      <c r="E83" s="137" t="str">
        <f>IF(D83=1,'[1]Tipo '!$B$2,IF(D83=2,'[1]Tipo '!$B$3,IF(D83=3,'[1]Tipo '!$B$4,IF(D83=4,'[1]Tipo '!$B$5,IF(D83=5,'[1]Tipo '!$B$6,IF(D83=6,'[1]Tipo '!$B$7,IF(D83=7,'[1]Tipo '!$B$8,IF(D83=8,'[1]Tipo '!$B$9,IF(D83=9,'[1]Tipo '!$B$10,IF(D83=10,'[1]Tipo '!$B$11,IF(D83=11,'[1]Tipo '!$B$12,IF(D83=12,'[1]Tipo '!$B$13,IF(D83=13,'[1]Tipo '!$B$14,IF(D83=14,'[1]Tipo '!$B$15,IF(D83=15,'[1]Tipo '!$B$16,IF(D83=16,'[1]Tipo '!$B$17,IF(D83=17,'[1]Tipo '!$B$18,IF(D83=18,'[1]Tipo '!$B$19,IF(D83=19,'[1]Tipo '!$B$20,IF(D83=20,'[1]Tipo '!$B$21,"No ha seleccionado un tipo de contrato válido"))))))))))))))))))))</f>
        <v>CONTRATOS DE PRESTACIÓN DE SERVICIOS PROFESIONALES Y DE APOYO A LA GESTIÓN</v>
      </c>
      <c r="F83" s="137" t="s">
        <v>107</v>
      </c>
      <c r="G83" s="137" t="s">
        <v>116</v>
      </c>
      <c r="H83" s="138" t="s">
        <v>409</v>
      </c>
      <c r="I83" s="139" t="s">
        <v>163</v>
      </c>
      <c r="J83" s="138">
        <v>45</v>
      </c>
      <c r="K83" s="138" t="s">
        <v>94</v>
      </c>
      <c r="L83" s="140" t="s">
        <v>366</v>
      </c>
      <c r="M83" s="141" t="s">
        <v>412</v>
      </c>
      <c r="N83" s="142" t="s">
        <v>413</v>
      </c>
      <c r="O83" s="143">
        <v>24200000</v>
      </c>
      <c r="P83" s="144"/>
      <c r="Q83" s="143">
        <v>0</v>
      </c>
      <c r="R83" s="143"/>
      <c r="S83" s="143">
        <v>0</v>
      </c>
      <c r="T83" s="143">
        <f t="shared" si="7"/>
        <v>24200000</v>
      </c>
      <c r="U83" s="143">
        <v>24200000</v>
      </c>
      <c r="V83" s="145">
        <v>43124</v>
      </c>
      <c r="W83" s="145">
        <v>43132</v>
      </c>
      <c r="X83" s="145">
        <v>43464</v>
      </c>
      <c r="Y83" s="136">
        <v>330</v>
      </c>
      <c r="Z83" s="136">
        <v>0</v>
      </c>
      <c r="AA83" s="146"/>
      <c r="AB83" s="136"/>
      <c r="AC83" s="136" t="s">
        <v>281</v>
      </c>
      <c r="AD83" s="136" t="s">
        <v>283</v>
      </c>
      <c r="AE83" s="136"/>
      <c r="AF83" s="147">
        <f t="shared" si="8"/>
        <v>1</v>
      </c>
      <c r="AG83" s="148"/>
      <c r="AH83" s="148" t="b">
        <f t="shared" si="2"/>
        <v>0</v>
      </c>
    </row>
    <row r="84" spans="1:34" ht="44.25" customHeight="1" thickBot="1" x14ac:dyDescent="0.3">
      <c r="A84" s="136">
        <v>71</v>
      </c>
      <c r="B84" s="136">
        <v>2018</v>
      </c>
      <c r="C84" s="137" t="s">
        <v>414</v>
      </c>
      <c r="D84" s="136">
        <v>5</v>
      </c>
      <c r="E84" s="137" t="str">
        <f>IF(D84=1,'[1]Tipo '!$B$2,IF(D84=2,'[1]Tipo '!$B$3,IF(D84=3,'[1]Tipo '!$B$4,IF(D84=4,'[1]Tipo '!$B$5,IF(D84=5,'[1]Tipo '!$B$6,IF(D84=6,'[1]Tipo '!$B$7,IF(D84=7,'[1]Tipo '!$B$8,IF(D84=8,'[1]Tipo '!$B$9,IF(D84=9,'[1]Tipo '!$B$10,IF(D84=10,'[1]Tipo '!$B$11,IF(D84=11,'[1]Tipo '!$B$12,IF(D84=12,'[1]Tipo '!$B$13,IF(D84=13,'[1]Tipo '!$B$14,IF(D84=14,'[1]Tipo '!$B$15,IF(D84=15,'[1]Tipo '!$B$16,IF(D84=16,'[1]Tipo '!$B$17,IF(D84=17,'[1]Tipo '!$B$18,IF(D84=18,'[1]Tipo '!$B$19,IF(D84=19,'[1]Tipo '!$B$20,IF(D84=20,'[1]Tipo '!$B$21,"No ha seleccionado un tipo de contrato válido"))))))))))))))))))))</f>
        <v>CONTRATOS DE PRESTACIÓN DE SERVICIOS PROFESIONALES Y DE APOYO A LA GESTIÓN</v>
      </c>
      <c r="F84" s="137" t="s">
        <v>107</v>
      </c>
      <c r="G84" s="137" t="s">
        <v>116</v>
      </c>
      <c r="H84" s="138" t="s">
        <v>415</v>
      </c>
      <c r="I84" s="139" t="s">
        <v>163</v>
      </c>
      <c r="J84" s="138">
        <v>45</v>
      </c>
      <c r="K84" s="138" t="s">
        <v>94</v>
      </c>
      <c r="L84" s="140" t="s">
        <v>366</v>
      </c>
      <c r="M84" s="141">
        <v>80244171</v>
      </c>
      <c r="N84" s="142" t="s">
        <v>416</v>
      </c>
      <c r="O84" s="143">
        <v>56100000</v>
      </c>
      <c r="P84" s="144"/>
      <c r="Q84" s="143">
        <v>0</v>
      </c>
      <c r="R84" s="143"/>
      <c r="S84" s="143"/>
      <c r="T84" s="143">
        <f t="shared" si="7"/>
        <v>56100000</v>
      </c>
      <c r="U84" s="143">
        <v>51000000</v>
      </c>
      <c r="V84" s="145" t="s">
        <v>391</v>
      </c>
      <c r="W84" s="145">
        <v>43132</v>
      </c>
      <c r="X84" s="145">
        <v>43464</v>
      </c>
      <c r="Y84" s="136">
        <v>330</v>
      </c>
      <c r="Z84" s="136">
        <v>0</v>
      </c>
      <c r="AA84" s="146"/>
      <c r="AB84" s="136"/>
      <c r="AC84" s="136" t="s">
        <v>281</v>
      </c>
      <c r="AD84" s="136" t="s">
        <v>283</v>
      </c>
      <c r="AE84" s="136"/>
      <c r="AF84" s="147">
        <f t="shared" si="8"/>
        <v>0.90909090909090906</v>
      </c>
      <c r="AG84" s="148"/>
      <c r="AH84" s="148" t="b">
        <f t="shared" ref="AH84:AH148" si="9">IF(I84="Funcionamiento",J84=0,J84="")</f>
        <v>0</v>
      </c>
    </row>
    <row r="85" spans="1:34" ht="44.25" customHeight="1" thickBot="1" x14ac:dyDescent="0.3">
      <c r="A85" s="136">
        <v>72</v>
      </c>
      <c r="B85" s="136">
        <v>2018</v>
      </c>
      <c r="C85" s="137" t="s">
        <v>417</v>
      </c>
      <c r="D85" s="136">
        <v>5</v>
      </c>
      <c r="E85" s="137" t="str">
        <f>IF(D85=1,'[1]Tipo '!$B$2,IF(D85=2,'[1]Tipo '!$B$3,IF(D85=3,'[1]Tipo '!$B$4,IF(D85=4,'[1]Tipo '!$B$5,IF(D85=5,'[1]Tipo '!$B$6,IF(D85=6,'[1]Tipo '!$B$7,IF(D85=7,'[1]Tipo '!$B$8,IF(D85=8,'[1]Tipo '!$B$9,IF(D85=9,'[1]Tipo '!$B$10,IF(D85=10,'[1]Tipo '!$B$11,IF(D85=11,'[1]Tipo '!$B$12,IF(D85=12,'[1]Tipo '!$B$13,IF(D85=13,'[1]Tipo '!$B$14,IF(D85=14,'[1]Tipo '!$B$15,IF(D85=15,'[1]Tipo '!$B$16,IF(D85=16,'[1]Tipo '!$B$17,IF(D85=17,'[1]Tipo '!$B$18,IF(D85=18,'[1]Tipo '!$B$19,IF(D85=19,'[1]Tipo '!$B$20,IF(D85=20,'[1]Tipo '!$B$21,"No ha seleccionado un tipo de contrato válido"))))))))))))))))))))</f>
        <v>CONTRATOS DE PRESTACIÓN DE SERVICIOS PROFESIONALES Y DE APOYO A LA GESTIÓN</v>
      </c>
      <c r="F85" s="137" t="s">
        <v>107</v>
      </c>
      <c r="G85" s="137" t="s">
        <v>116</v>
      </c>
      <c r="H85" s="138" t="s">
        <v>415</v>
      </c>
      <c r="I85" s="139" t="s">
        <v>163</v>
      </c>
      <c r="J85" s="138">
        <v>45</v>
      </c>
      <c r="K85" s="138" t="s">
        <v>94</v>
      </c>
      <c r="L85" s="140" t="s">
        <v>366</v>
      </c>
      <c r="M85" s="141">
        <v>1024500790</v>
      </c>
      <c r="N85" s="142" t="s">
        <v>418</v>
      </c>
      <c r="O85" s="143">
        <v>56100000</v>
      </c>
      <c r="P85" s="144"/>
      <c r="Q85" s="143">
        <v>0</v>
      </c>
      <c r="R85" s="143"/>
      <c r="S85" s="143">
        <v>0</v>
      </c>
      <c r="T85" s="143">
        <f t="shared" si="7"/>
        <v>56100000</v>
      </c>
      <c r="U85" s="143">
        <v>51000000</v>
      </c>
      <c r="V85" s="145">
        <v>43124</v>
      </c>
      <c r="W85" s="145">
        <v>43132</v>
      </c>
      <c r="X85" s="145">
        <v>43464</v>
      </c>
      <c r="Y85" s="136">
        <v>330</v>
      </c>
      <c r="Z85" s="136">
        <v>0</v>
      </c>
      <c r="AA85" s="146"/>
      <c r="AB85" s="136"/>
      <c r="AC85" s="136" t="s">
        <v>281</v>
      </c>
      <c r="AD85" s="136" t="s">
        <v>283</v>
      </c>
      <c r="AE85" s="136"/>
      <c r="AF85" s="147">
        <f t="shared" si="8"/>
        <v>0.90909090909090906</v>
      </c>
      <c r="AG85" s="148"/>
      <c r="AH85" s="148" t="b">
        <f t="shared" si="9"/>
        <v>0</v>
      </c>
    </row>
    <row r="86" spans="1:34" ht="44.25" customHeight="1" thickBot="1" x14ac:dyDescent="0.3">
      <c r="A86" s="136">
        <v>73</v>
      </c>
      <c r="B86" s="136">
        <v>2018</v>
      </c>
      <c r="C86" s="137" t="s">
        <v>419</v>
      </c>
      <c r="D86" s="136">
        <v>5</v>
      </c>
      <c r="E86" s="137" t="str">
        <f>IF(D86=1,'[1]Tipo '!$B$2,IF(D86=2,'[1]Tipo '!$B$3,IF(D86=3,'[1]Tipo '!$B$4,IF(D86=4,'[1]Tipo '!$B$5,IF(D86=5,'[1]Tipo '!$B$6,IF(D86=6,'[1]Tipo '!$B$7,IF(D86=7,'[1]Tipo '!$B$8,IF(D86=8,'[1]Tipo '!$B$9,IF(D86=9,'[1]Tipo '!$B$10,IF(D86=10,'[1]Tipo '!$B$11,IF(D86=11,'[1]Tipo '!$B$12,IF(D86=12,'[1]Tipo '!$B$13,IF(D86=13,'[1]Tipo '!$B$14,IF(D86=14,'[1]Tipo '!$B$15,IF(D86=15,'[1]Tipo '!$B$16,IF(D86=16,'[1]Tipo '!$B$17,IF(D86=17,'[1]Tipo '!$B$18,IF(D86=18,'[1]Tipo '!$B$19,IF(D86=19,'[1]Tipo '!$B$20,IF(D86=20,'[1]Tipo '!$B$21,"No ha seleccionado un tipo de contrato válido"))))))))))))))))))))</f>
        <v>CONTRATOS DE PRESTACIÓN DE SERVICIOS PROFESIONALES Y DE APOYO A LA GESTIÓN</v>
      </c>
      <c r="F86" s="137" t="s">
        <v>107</v>
      </c>
      <c r="G86" s="137" t="s">
        <v>116</v>
      </c>
      <c r="H86" s="138" t="s">
        <v>420</v>
      </c>
      <c r="I86" s="139" t="s">
        <v>163</v>
      </c>
      <c r="J86" s="138">
        <v>45</v>
      </c>
      <c r="K86" s="138" t="s">
        <v>94</v>
      </c>
      <c r="L86" s="140" t="s">
        <v>366</v>
      </c>
      <c r="M86" s="141">
        <v>80068286</v>
      </c>
      <c r="N86" s="142" t="s">
        <v>421</v>
      </c>
      <c r="O86" s="143">
        <v>73150000</v>
      </c>
      <c r="P86" s="144"/>
      <c r="Q86" s="143"/>
      <c r="R86" s="143"/>
      <c r="S86" s="143"/>
      <c r="T86" s="143">
        <f t="shared" si="7"/>
        <v>73150000</v>
      </c>
      <c r="U86" s="143">
        <v>66278333</v>
      </c>
      <c r="V86" s="145">
        <v>43123</v>
      </c>
      <c r="W86" s="145">
        <v>43132</v>
      </c>
      <c r="X86" s="145">
        <v>43464</v>
      </c>
      <c r="Y86" s="136">
        <v>330</v>
      </c>
      <c r="Z86" s="136">
        <v>0</v>
      </c>
      <c r="AA86" s="146"/>
      <c r="AB86" s="136"/>
      <c r="AC86" s="136" t="s">
        <v>281</v>
      </c>
      <c r="AD86" s="136" t="s">
        <v>283</v>
      </c>
      <c r="AE86" s="136"/>
      <c r="AF86" s="147">
        <f t="shared" si="8"/>
        <v>0.90606060150375944</v>
      </c>
      <c r="AG86" s="148"/>
      <c r="AH86" s="148" t="b">
        <f t="shared" si="9"/>
        <v>0</v>
      </c>
    </row>
    <row r="87" spans="1:34" ht="44.25" customHeight="1" thickBot="1" x14ac:dyDescent="0.3">
      <c r="A87" s="136">
        <v>74</v>
      </c>
      <c r="B87" s="136">
        <v>2018</v>
      </c>
      <c r="C87" s="137" t="s">
        <v>422</v>
      </c>
      <c r="D87" s="136">
        <v>5</v>
      </c>
      <c r="E87" s="137" t="str">
        <f>IF(D87=1,'[1]Tipo '!$B$2,IF(D87=2,'[1]Tipo '!$B$3,IF(D87=3,'[1]Tipo '!$B$4,IF(D87=4,'[1]Tipo '!$B$5,IF(D87=5,'[1]Tipo '!$B$6,IF(D87=6,'[1]Tipo '!$B$7,IF(D87=7,'[1]Tipo '!$B$8,IF(D87=8,'[1]Tipo '!$B$9,IF(D87=9,'[1]Tipo '!$B$10,IF(D87=10,'[1]Tipo '!$B$11,IF(D87=11,'[1]Tipo '!$B$12,IF(D87=12,'[1]Tipo '!$B$13,IF(D87=13,'[1]Tipo '!$B$14,IF(D87=14,'[1]Tipo '!$B$15,IF(D87=15,'[1]Tipo '!$B$16,IF(D87=16,'[1]Tipo '!$B$17,IF(D87=17,'[1]Tipo '!$B$18,IF(D87=18,'[1]Tipo '!$B$19,IF(D87=19,'[1]Tipo '!$B$20,IF(D87=20,'[1]Tipo '!$B$21,"No ha seleccionado un tipo de contrato válido"))))))))))))))))))))</f>
        <v>CONTRATOS DE PRESTACIÓN DE SERVICIOS PROFESIONALES Y DE APOYO A LA GESTIÓN</v>
      </c>
      <c r="F87" s="137" t="s">
        <v>107</v>
      </c>
      <c r="G87" s="137" t="s">
        <v>116</v>
      </c>
      <c r="H87" s="138" t="s">
        <v>420</v>
      </c>
      <c r="I87" s="139" t="s">
        <v>163</v>
      </c>
      <c r="J87" s="138">
        <v>45</v>
      </c>
      <c r="K87" s="138" t="s">
        <v>94</v>
      </c>
      <c r="L87" s="140" t="s">
        <v>366</v>
      </c>
      <c r="M87" s="141">
        <v>80061073</v>
      </c>
      <c r="N87" s="142" t="s">
        <v>423</v>
      </c>
      <c r="O87" s="143">
        <v>73150000</v>
      </c>
      <c r="P87" s="144"/>
      <c r="Q87" s="143"/>
      <c r="R87" s="143"/>
      <c r="S87" s="143">
        <v>0</v>
      </c>
      <c r="T87" s="143">
        <f t="shared" si="7"/>
        <v>73150000</v>
      </c>
      <c r="U87" s="143">
        <v>66278333</v>
      </c>
      <c r="V87" s="145" t="s">
        <v>391</v>
      </c>
      <c r="W87" s="145">
        <v>43132</v>
      </c>
      <c r="X87" s="145">
        <v>43464</v>
      </c>
      <c r="Y87" s="136">
        <v>330</v>
      </c>
      <c r="Z87" s="136">
        <v>0</v>
      </c>
      <c r="AA87" s="146"/>
      <c r="AB87" s="136"/>
      <c r="AC87" s="136" t="s">
        <v>281</v>
      </c>
      <c r="AD87" s="136" t="s">
        <v>283</v>
      </c>
      <c r="AE87" s="136"/>
      <c r="AF87" s="147">
        <f t="shared" si="8"/>
        <v>0.90606060150375944</v>
      </c>
      <c r="AG87" s="148"/>
      <c r="AH87" s="148" t="b">
        <f t="shared" si="9"/>
        <v>0</v>
      </c>
    </row>
    <row r="88" spans="1:34" ht="44.25" customHeight="1" thickBot="1" x14ac:dyDescent="0.3">
      <c r="A88" s="136">
        <v>75</v>
      </c>
      <c r="B88" s="136">
        <v>2018</v>
      </c>
      <c r="C88" s="137" t="s">
        <v>424</v>
      </c>
      <c r="D88" s="136">
        <v>5</v>
      </c>
      <c r="E88" s="137" t="str">
        <f>IF(D88=1,'[1]Tipo '!$B$2,IF(D88=2,'[1]Tipo '!$B$3,IF(D88=3,'[1]Tipo '!$B$4,IF(D88=4,'[1]Tipo '!$B$5,IF(D88=5,'[1]Tipo '!$B$6,IF(D88=6,'[1]Tipo '!$B$7,IF(D88=7,'[1]Tipo '!$B$8,IF(D88=8,'[1]Tipo '!$B$9,IF(D88=9,'[1]Tipo '!$B$10,IF(D88=10,'[1]Tipo '!$B$11,IF(D88=11,'[1]Tipo '!$B$12,IF(D88=12,'[1]Tipo '!$B$13,IF(D88=13,'[1]Tipo '!$B$14,IF(D88=14,'[1]Tipo '!$B$15,IF(D88=15,'[1]Tipo '!$B$16,IF(D88=16,'[1]Tipo '!$B$17,IF(D88=17,'[1]Tipo '!$B$18,IF(D88=18,'[1]Tipo '!$B$19,IF(D88=19,'[1]Tipo '!$B$20,IF(D88=20,'[1]Tipo '!$B$21,"No ha seleccionado un tipo de contrato válido"))))))))))))))))))))</f>
        <v>CONTRATOS DE PRESTACIÓN DE SERVICIOS PROFESIONALES Y DE APOYO A LA GESTIÓN</v>
      </c>
      <c r="F88" s="137" t="s">
        <v>107</v>
      </c>
      <c r="G88" s="137" t="s">
        <v>116</v>
      </c>
      <c r="H88" s="138" t="s">
        <v>420</v>
      </c>
      <c r="I88" s="139" t="s">
        <v>163</v>
      </c>
      <c r="J88" s="138">
        <v>45</v>
      </c>
      <c r="K88" s="138" t="s">
        <v>94</v>
      </c>
      <c r="L88" s="140" t="s">
        <v>366</v>
      </c>
      <c r="M88" s="141">
        <v>79958684</v>
      </c>
      <c r="N88" s="142" t="s">
        <v>425</v>
      </c>
      <c r="O88" s="143">
        <v>73150000</v>
      </c>
      <c r="P88" s="144"/>
      <c r="Q88" s="143">
        <v>0</v>
      </c>
      <c r="R88" s="143"/>
      <c r="S88" s="143">
        <v>0</v>
      </c>
      <c r="T88" s="143">
        <f t="shared" si="7"/>
        <v>73150000</v>
      </c>
      <c r="U88" s="143">
        <v>65613333</v>
      </c>
      <c r="V88" s="145">
        <v>43123</v>
      </c>
      <c r="W88" s="145">
        <v>43132</v>
      </c>
      <c r="X88" s="145">
        <v>43464</v>
      </c>
      <c r="Y88" s="136">
        <v>330</v>
      </c>
      <c r="Z88" s="136">
        <v>0</v>
      </c>
      <c r="AA88" s="146"/>
      <c r="AB88" s="136"/>
      <c r="AC88" s="136" t="s">
        <v>281</v>
      </c>
      <c r="AD88" s="136" t="s">
        <v>283</v>
      </c>
      <c r="AE88" s="136"/>
      <c r="AF88" s="147">
        <f t="shared" si="8"/>
        <v>0.89696969241285029</v>
      </c>
      <c r="AG88" s="148"/>
      <c r="AH88" s="148" t="b">
        <f t="shared" si="9"/>
        <v>0</v>
      </c>
    </row>
    <row r="89" spans="1:34" ht="44.25" customHeight="1" thickBot="1" x14ac:dyDescent="0.3">
      <c r="A89" s="136">
        <v>76</v>
      </c>
      <c r="B89" s="136">
        <v>2018</v>
      </c>
      <c r="C89" s="137" t="s">
        <v>426</v>
      </c>
      <c r="D89" s="136">
        <v>5</v>
      </c>
      <c r="E89" s="137" t="str">
        <f>IF(D89=1,'[1]Tipo '!$B$2,IF(D89=2,'[1]Tipo '!$B$3,IF(D89=3,'[1]Tipo '!$B$4,IF(D89=4,'[1]Tipo '!$B$5,IF(D89=5,'[1]Tipo '!$B$6,IF(D89=6,'[1]Tipo '!$B$7,IF(D89=7,'[1]Tipo '!$B$8,IF(D89=8,'[1]Tipo '!$B$9,IF(D89=9,'[1]Tipo '!$B$10,IF(D89=10,'[1]Tipo '!$B$11,IF(D89=11,'[1]Tipo '!$B$12,IF(D89=12,'[1]Tipo '!$B$13,IF(D89=13,'[1]Tipo '!$B$14,IF(D89=14,'[1]Tipo '!$B$15,IF(D89=15,'[1]Tipo '!$B$16,IF(D89=16,'[1]Tipo '!$B$17,IF(D89=17,'[1]Tipo '!$B$18,IF(D89=18,'[1]Tipo '!$B$19,IF(D89=19,'[1]Tipo '!$B$20,IF(D89=20,'[1]Tipo '!$B$21,"No ha seleccionado un tipo de contrato válido"))))))))))))))))))))</f>
        <v>CONTRATOS DE PRESTACIÓN DE SERVICIOS PROFESIONALES Y DE APOYO A LA GESTIÓN</v>
      </c>
      <c r="F89" s="137" t="s">
        <v>107</v>
      </c>
      <c r="G89" s="137" t="s">
        <v>116</v>
      </c>
      <c r="H89" s="138" t="s">
        <v>427</v>
      </c>
      <c r="I89" s="139" t="s">
        <v>163</v>
      </c>
      <c r="J89" s="138">
        <v>45</v>
      </c>
      <c r="K89" s="138" t="s">
        <v>94</v>
      </c>
      <c r="L89" s="140" t="s">
        <v>366</v>
      </c>
      <c r="M89" s="141" t="s">
        <v>428</v>
      </c>
      <c r="N89" s="142" t="s">
        <v>429</v>
      </c>
      <c r="O89" s="143">
        <v>24200000</v>
      </c>
      <c r="P89" s="144"/>
      <c r="Q89" s="143">
        <v>0</v>
      </c>
      <c r="R89" s="143"/>
      <c r="S89" s="143">
        <v>0</v>
      </c>
      <c r="T89" s="143">
        <f t="shared" si="7"/>
        <v>24200000</v>
      </c>
      <c r="U89" s="143">
        <f>15400000+6600000</f>
        <v>22000000</v>
      </c>
      <c r="V89" s="145">
        <v>43124</v>
      </c>
      <c r="W89" s="145">
        <v>43132</v>
      </c>
      <c r="X89" s="145">
        <v>43464</v>
      </c>
      <c r="Y89" s="136">
        <v>330</v>
      </c>
      <c r="Z89" s="136">
        <v>0</v>
      </c>
      <c r="AA89" s="146"/>
      <c r="AB89" s="136"/>
      <c r="AC89" s="136" t="s">
        <v>281</v>
      </c>
      <c r="AD89" s="136" t="s">
        <v>283</v>
      </c>
      <c r="AE89" s="136"/>
      <c r="AF89" s="147">
        <f t="shared" si="8"/>
        <v>0.90909090909090906</v>
      </c>
      <c r="AG89" s="148"/>
      <c r="AH89" s="148" t="b">
        <f t="shared" si="9"/>
        <v>0</v>
      </c>
    </row>
    <row r="90" spans="1:34" ht="44.25" customHeight="1" thickBot="1" x14ac:dyDescent="0.3">
      <c r="A90" s="136">
        <v>77</v>
      </c>
      <c r="B90" s="136">
        <v>2018</v>
      </c>
      <c r="C90" s="137" t="s">
        <v>430</v>
      </c>
      <c r="D90" s="136">
        <v>5</v>
      </c>
      <c r="E90" s="137" t="str">
        <f>IF(D90=1,'[1]Tipo '!$B$2,IF(D90=2,'[1]Tipo '!$B$3,IF(D90=3,'[1]Tipo '!$B$4,IF(D90=4,'[1]Tipo '!$B$5,IF(D90=5,'[1]Tipo '!$B$6,IF(D90=6,'[1]Tipo '!$B$7,IF(D90=7,'[1]Tipo '!$B$8,IF(D90=8,'[1]Tipo '!$B$9,IF(D90=9,'[1]Tipo '!$B$10,IF(D90=10,'[1]Tipo '!$B$11,IF(D90=11,'[1]Tipo '!$B$12,IF(D90=12,'[1]Tipo '!$B$13,IF(D90=13,'[1]Tipo '!$B$14,IF(D90=14,'[1]Tipo '!$B$15,IF(D90=15,'[1]Tipo '!$B$16,IF(D90=16,'[1]Tipo '!$B$17,IF(D90=17,'[1]Tipo '!$B$18,IF(D90=18,'[1]Tipo '!$B$19,IF(D90=19,'[1]Tipo '!$B$20,IF(D90=20,'[1]Tipo '!$B$21,"No ha seleccionado un tipo de contrato válido"))))))))))))))))))))</f>
        <v>CONTRATOS DE PRESTACIÓN DE SERVICIOS PROFESIONALES Y DE APOYO A LA GESTIÓN</v>
      </c>
      <c r="F90" s="137" t="s">
        <v>107</v>
      </c>
      <c r="G90" s="137" t="s">
        <v>116</v>
      </c>
      <c r="H90" s="138" t="s">
        <v>308</v>
      </c>
      <c r="I90" s="139" t="s">
        <v>163</v>
      </c>
      <c r="J90" s="138">
        <v>45</v>
      </c>
      <c r="K90" s="138" t="s">
        <v>94</v>
      </c>
      <c r="L90" s="140" t="s">
        <v>366</v>
      </c>
      <c r="M90" s="141">
        <v>80858481</v>
      </c>
      <c r="N90" s="142" t="s">
        <v>431</v>
      </c>
      <c r="O90" s="143">
        <v>72000000</v>
      </c>
      <c r="P90" s="144"/>
      <c r="Q90" s="143">
        <v>0</v>
      </c>
      <c r="R90" s="143"/>
      <c r="S90" s="143"/>
      <c r="T90" s="143">
        <f t="shared" si="7"/>
        <v>72000000</v>
      </c>
      <c r="U90" s="143">
        <v>60000000</v>
      </c>
      <c r="V90" s="145" t="s">
        <v>391</v>
      </c>
      <c r="W90" s="145">
        <v>43132</v>
      </c>
      <c r="X90" s="145">
        <v>43495</v>
      </c>
      <c r="Y90" s="136">
        <v>360</v>
      </c>
      <c r="Z90" s="136">
        <v>0</v>
      </c>
      <c r="AA90" s="146"/>
      <c r="AB90" s="136"/>
      <c r="AC90" s="136" t="s">
        <v>281</v>
      </c>
      <c r="AD90" s="136" t="s">
        <v>283</v>
      </c>
      <c r="AE90" s="136"/>
      <c r="AF90" s="147">
        <f t="shared" si="8"/>
        <v>0.83333333333333337</v>
      </c>
      <c r="AG90" s="148"/>
      <c r="AH90" s="148" t="b">
        <f t="shared" si="9"/>
        <v>0</v>
      </c>
    </row>
    <row r="91" spans="1:34" ht="44.25" customHeight="1" thickBot="1" x14ac:dyDescent="0.3">
      <c r="A91" s="136">
        <v>78</v>
      </c>
      <c r="B91" s="136">
        <v>2018</v>
      </c>
      <c r="C91" s="137" t="s">
        <v>432</v>
      </c>
      <c r="D91" s="136">
        <v>5</v>
      </c>
      <c r="E91" s="137" t="str">
        <f>IF(D91=1,'[1]Tipo '!$B$2,IF(D91=2,'[1]Tipo '!$B$3,IF(D91=3,'[1]Tipo '!$B$4,IF(D91=4,'[1]Tipo '!$B$5,IF(D91=5,'[1]Tipo '!$B$6,IF(D91=6,'[1]Tipo '!$B$7,IF(D91=7,'[1]Tipo '!$B$8,IF(D91=8,'[1]Tipo '!$B$9,IF(D91=9,'[1]Tipo '!$B$10,IF(D91=10,'[1]Tipo '!$B$11,IF(D91=11,'[1]Tipo '!$B$12,IF(D91=12,'[1]Tipo '!$B$13,IF(D91=13,'[1]Tipo '!$B$14,IF(D91=14,'[1]Tipo '!$B$15,IF(D91=15,'[1]Tipo '!$B$16,IF(D91=16,'[1]Tipo '!$B$17,IF(D91=17,'[1]Tipo '!$B$18,IF(D91=18,'[1]Tipo '!$B$19,IF(D91=19,'[1]Tipo '!$B$20,IF(D91=20,'[1]Tipo '!$B$21,"No ha seleccionado un tipo de contrato válido"))))))))))))))))))))</f>
        <v>CONTRATOS DE PRESTACIÓN DE SERVICIOS PROFESIONALES Y DE APOYO A LA GESTIÓN</v>
      </c>
      <c r="F91" s="137" t="s">
        <v>107</v>
      </c>
      <c r="G91" s="137" t="s">
        <v>116</v>
      </c>
      <c r="H91" s="138" t="s">
        <v>433</v>
      </c>
      <c r="I91" s="139" t="s">
        <v>163</v>
      </c>
      <c r="J91" s="138">
        <v>45</v>
      </c>
      <c r="K91" s="138" t="s">
        <v>94</v>
      </c>
      <c r="L91" s="140" t="s">
        <v>366</v>
      </c>
      <c r="M91" s="141">
        <v>51977362</v>
      </c>
      <c r="N91" s="142" t="s">
        <v>434</v>
      </c>
      <c r="O91" s="143">
        <v>66000000</v>
      </c>
      <c r="P91" s="144"/>
      <c r="Q91" s="143">
        <v>0</v>
      </c>
      <c r="R91" s="143"/>
      <c r="S91" s="143">
        <v>0</v>
      </c>
      <c r="T91" s="143">
        <f t="shared" si="7"/>
        <v>66000000</v>
      </c>
      <c r="U91" s="143">
        <v>55400000</v>
      </c>
      <c r="V91" s="145">
        <v>43123</v>
      </c>
      <c r="W91" s="145">
        <v>43132</v>
      </c>
      <c r="X91" s="145">
        <v>43464</v>
      </c>
      <c r="Y91" s="136">
        <v>330</v>
      </c>
      <c r="Z91" s="136">
        <v>0</v>
      </c>
      <c r="AA91" s="146"/>
      <c r="AB91" s="136"/>
      <c r="AC91" s="136" t="s">
        <v>281</v>
      </c>
      <c r="AD91" s="136" t="s">
        <v>283</v>
      </c>
      <c r="AE91" s="136"/>
      <c r="AF91" s="147">
        <f t="shared" si="8"/>
        <v>0.83939393939393936</v>
      </c>
      <c r="AG91" s="148"/>
      <c r="AH91" s="148" t="b">
        <f t="shared" si="9"/>
        <v>0</v>
      </c>
    </row>
    <row r="92" spans="1:34" ht="44.25" customHeight="1" thickBot="1" x14ac:dyDescent="0.3">
      <c r="A92" s="136">
        <v>79</v>
      </c>
      <c r="B92" s="136">
        <v>2018</v>
      </c>
      <c r="C92" s="137" t="s">
        <v>435</v>
      </c>
      <c r="D92" s="136">
        <v>5</v>
      </c>
      <c r="E92" s="137" t="str">
        <f>IF(D92=1,'[1]Tipo '!$B$2,IF(D92=2,'[1]Tipo '!$B$3,IF(D92=3,'[1]Tipo '!$B$4,IF(D92=4,'[1]Tipo '!$B$5,IF(D92=5,'[1]Tipo '!$B$6,IF(D92=6,'[1]Tipo '!$B$7,IF(D92=7,'[1]Tipo '!$B$8,IF(D92=8,'[1]Tipo '!$B$9,IF(D92=9,'[1]Tipo '!$B$10,IF(D92=10,'[1]Tipo '!$B$11,IF(D92=11,'[1]Tipo '!$B$12,IF(D92=12,'[1]Tipo '!$B$13,IF(D92=13,'[1]Tipo '!$B$14,IF(D92=14,'[1]Tipo '!$B$15,IF(D92=15,'[1]Tipo '!$B$16,IF(D92=16,'[1]Tipo '!$B$17,IF(D92=17,'[1]Tipo '!$B$18,IF(D92=18,'[1]Tipo '!$B$19,IF(D92=19,'[1]Tipo '!$B$20,IF(D92=20,'[1]Tipo '!$B$21,"No ha seleccionado un tipo de contrato válido"))))))))))))))))))))</f>
        <v>CONTRATOS DE PRESTACIÓN DE SERVICIOS PROFESIONALES Y DE APOYO A LA GESTIÓN</v>
      </c>
      <c r="F92" s="137" t="s">
        <v>107</v>
      </c>
      <c r="G92" s="137" t="s">
        <v>116</v>
      </c>
      <c r="H92" s="138" t="s">
        <v>299</v>
      </c>
      <c r="I92" s="139" t="s">
        <v>163</v>
      </c>
      <c r="J92" s="138">
        <v>45</v>
      </c>
      <c r="K92" s="138" t="s">
        <v>94</v>
      </c>
      <c r="L92" s="140" t="s">
        <v>366</v>
      </c>
      <c r="M92" s="141">
        <v>55212820</v>
      </c>
      <c r="N92" s="142" t="s">
        <v>436</v>
      </c>
      <c r="O92" s="143">
        <v>35200000</v>
      </c>
      <c r="P92" s="144"/>
      <c r="Q92" s="143">
        <v>0</v>
      </c>
      <c r="R92" s="143"/>
      <c r="S92" s="143"/>
      <c r="T92" s="143">
        <f t="shared" si="7"/>
        <v>35200000</v>
      </c>
      <c r="U92" s="143">
        <v>28800000</v>
      </c>
      <c r="V92" s="145" t="s">
        <v>391</v>
      </c>
      <c r="W92" s="145">
        <v>43160</v>
      </c>
      <c r="X92" s="145">
        <v>43495</v>
      </c>
      <c r="Y92" s="136">
        <v>330</v>
      </c>
      <c r="Z92" s="136">
        <v>0</v>
      </c>
      <c r="AA92" s="146"/>
      <c r="AB92" s="136"/>
      <c r="AC92" s="136" t="s">
        <v>282</v>
      </c>
      <c r="AD92" s="136"/>
      <c r="AE92" s="136"/>
      <c r="AF92" s="147">
        <f t="shared" si="8"/>
        <v>0.81818181818181823</v>
      </c>
      <c r="AG92" s="148"/>
      <c r="AH92" s="148" t="b">
        <f t="shared" si="9"/>
        <v>0</v>
      </c>
    </row>
    <row r="93" spans="1:34" ht="44.25" customHeight="1" thickBot="1" x14ac:dyDescent="0.3">
      <c r="A93" s="136">
        <v>80</v>
      </c>
      <c r="B93" s="136">
        <v>2018</v>
      </c>
      <c r="C93" s="137" t="s">
        <v>437</v>
      </c>
      <c r="D93" s="136">
        <v>5</v>
      </c>
      <c r="E93" s="137" t="str">
        <f>IF(D93=1,'[1]Tipo '!$B$2,IF(D93=2,'[1]Tipo '!$B$3,IF(D93=3,'[1]Tipo '!$B$4,IF(D93=4,'[1]Tipo '!$B$5,IF(D93=5,'[1]Tipo '!$B$6,IF(D93=6,'[1]Tipo '!$B$7,IF(D93=7,'[1]Tipo '!$B$8,IF(D93=8,'[1]Tipo '!$B$9,IF(D93=9,'[1]Tipo '!$B$10,IF(D93=10,'[1]Tipo '!$B$11,IF(D93=11,'[1]Tipo '!$B$12,IF(D93=12,'[1]Tipo '!$B$13,IF(D93=13,'[1]Tipo '!$B$14,IF(D93=14,'[1]Tipo '!$B$15,IF(D93=15,'[1]Tipo '!$B$16,IF(D93=16,'[1]Tipo '!$B$17,IF(D93=17,'[1]Tipo '!$B$18,IF(D93=18,'[1]Tipo '!$B$19,IF(D93=19,'[1]Tipo '!$B$20,IF(D93=20,'[1]Tipo '!$B$21,"No ha seleccionado un tipo de contrato válido"))))))))))))))))))))</f>
        <v>CONTRATOS DE PRESTACIÓN DE SERVICIOS PROFESIONALES Y DE APOYO A LA GESTIÓN</v>
      </c>
      <c r="F93" s="137" t="s">
        <v>107</v>
      </c>
      <c r="G93" s="137" t="s">
        <v>116</v>
      </c>
      <c r="H93" s="138" t="s">
        <v>330</v>
      </c>
      <c r="I93" s="139" t="s">
        <v>163</v>
      </c>
      <c r="J93" s="138">
        <v>45</v>
      </c>
      <c r="K93" s="138" t="s">
        <v>94</v>
      </c>
      <c r="L93" s="140" t="s">
        <v>366</v>
      </c>
      <c r="M93" s="141">
        <v>1031145354</v>
      </c>
      <c r="N93" s="142" t="s">
        <v>438</v>
      </c>
      <c r="O93" s="143">
        <v>11000000</v>
      </c>
      <c r="P93" s="144"/>
      <c r="Q93" s="143">
        <v>0</v>
      </c>
      <c r="R93" s="143">
        <v>2</v>
      </c>
      <c r="S93" s="143">
        <v>5500000</v>
      </c>
      <c r="T93" s="143">
        <f t="shared" si="7"/>
        <v>16500000</v>
      </c>
      <c r="U93" s="143">
        <v>16500000</v>
      </c>
      <c r="V93" s="145">
        <v>43124</v>
      </c>
      <c r="W93" s="145">
        <v>43132</v>
      </c>
      <c r="X93" s="145">
        <v>43281</v>
      </c>
      <c r="Y93" s="136">
        <v>150</v>
      </c>
      <c r="Z93" s="136">
        <v>0</v>
      </c>
      <c r="AA93" s="146"/>
      <c r="AB93" s="136"/>
      <c r="AC93" s="136" t="s">
        <v>281</v>
      </c>
      <c r="AD93" s="136" t="s">
        <v>283</v>
      </c>
      <c r="AE93" s="136"/>
      <c r="AF93" s="147">
        <f t="shared" si="8"/>
        <v>1</v>
      </c>
      <c r="AG93" s="148"/>
      <c r="AH93" s="148" t="b">
        <f t="shared" si="9"/>
        <v>0</v>
      </c>
    </row>
    <row r="94" spans="1:34" ht="44.25" customHeight="1" thickBot="1" x14ac:dyDescent="0.3">
      <c r="A94" s="136">
        <v>81</v>
      </c>
      <c r="B94" s="136">
        <v>2018</v>
      </c>
      <c r="C94" s="137" t="s">
        <v>439</v>
      </c>
      <c r="D94" s="136">
        <v>5</v>
      </c>
      <c r="E94" s="137" t="str">
        <f>IF(D94=1,'[1]Tipo '!$B$2,IF(D94=2,'[1]Tipo '!$B$3,IF(D94=3,'[1]Tipo '!$B$4,IF(D94=4,'[1]Tipo '!$B$5,IF(D94=5,'[1]Tipo '!$B$6,IF(D94=6,'[1]Tipo '!$B$7,IF(D94=7,'[1]Tipo '!$B$8,IF(D94=8,'[1]Tipo '!$B$9,IF(D94=9,'[1]Tipo '!$B$10,IF(D94=10,'[1]Tipo '!$B$11,IF(D94=11,'[1]Tipo '!$B$12,IF(D94=12,'[1]Tipo '!$B$13,IF(D94=13,'[1]Tipo '!$B$14,IF(D94=14,'[1]Tipo '!$B$15,IF(D94=15,'[1]Tipo '!$B$16,IF(D94=16,'[1]Tipo '!$B$17,IF(D94=17,'[1]Tipo '!$B$18,IF(D94=18,'[1]Tipo '!$B$19,IF(D94=19,'[1]Tipo '!$B$20,IF(D94=20,'[1]Tipo '!$B$21,"No ha seleccionado un tipo de contrato válido"))))))))))))))))))))</f>
        <v>CONTRATOS DE PRESTACIÓN DE SERVICIOS PROFESIONALES Y DE APOYO A LA GESTIÓN</v>
      </c>
      <c r="F94" s="137" t="s">
        <v>107</v>
      </c>
      <c r="G94" s="137" t="s">
        <v>116</v>
      </c>
      <c r="H94" s="138" t="s">
        <v>440</v>
      </c>
      <c r="I94" s="139" t="s">
        <v>163</v>
      </c>
      <c r="J94" s="138">
        <v>45</v>
      </c>
      <c r="K94" s="138" t="s">
        <v>94</v>
      </c>
      <c r="L94" s="140" t="s">
        <v>366</v>
      </c>
      <c r="M94" s="141" t="s">
        <v>441</v>
      </c>
      <c r="N94" s="142" t="s">
        <v>442</v>
      </c>
      <c r="O94" s="143">
        <v>66000000</v>
      </c>
      <c r="P94" s="144"/>
      <c r="Q94" s="143">
        <v>0</v>
      </c>
      <c r="R94" s="143"/>
      <c r="S94" s="143">
        <v>0</v>
      </c>
      <c r="T94" s="143">
        <f t="shared" si="7"/>
        <v>66000000</v>
      </c>
      <c r="U94" s="143">
        <f>31800000+19200000+9000000</f>
        <v>60000000</v>
      </c>
      <c r="V94" s="145" t="s">
        <v>391</v>
      </c>
      <c r="W94" s="145">
        <v>43132</v>
      </c>
      <c r="X94" s="145">
        <v>43464</v>
      </c>
      <c r="Y94" s="136">
        <v>330</v>
      </c>
      <c r="Z94" s="136">
        <v>0</v>
      </c>
      <c r="AA94" s="146"/>
      <c r="AB94" s="136"/>
      <c r="AC94" s="136" t="s">
        <v>281</v>
      </c>
      <c r="AD94" s="136" t="s">
        <v>283</v>
      </c>
      <c r="AE94" s="136"/>
      <c r="AF94" s="147">
        <f t="shared" si="8"/>
        <v>0.90909090909090906</v>
      </c>
      <c r="AG94" s="148"/>
      <c r="AH94" s="148" t="b">
        <f t="shared" si="9"/>
        <v>0</v>
      </c>
    </row>
    <row r="95" spans="1:34" ht="44.25" customHeight="1" thickBot="1" x14ac:dyDescent="0.3">
      <c r="A95" s="136">
        <v>82</v>
      </c>
      <c r="B95" s="136">
        <v>2018</v>
      </c>
      <c r="C95" s="137" t="s">
        <v>443</v>
      </c>
      <c r="D95" s="136">
        <v>5</v>
      </c>
      <c r="E95" s="137" t="str">
        <f>IF(D95=1,'[1]Tipo '!$B$2,IF(D95=2,'[1]Tipo '!$B$3,IF(D95=3,'[1]Tipo '!$B$4,IF(D95=4,'[1]Tipo '!$B$5,IF(D95=5,'[1]Tipo '!$B$6,IF(D95=6,'[1]Tipo '!$B$7,IF(D95=7,'[1]Tipo '!$B$8,IF(D95=8,'[1]Tipo '!$B$9,IF(D95=9,'[1]Tipo '!$B$10,IF(D95=10,'[1]Tipo '!$B$11,IF(D95=11,'[1]Tipo '!$B$12,IF(D95=12,'[1]Tipo '!$B$13,IF(D95=13,'[1]Tipo '!$B$14,IF(D95=14,'[1]Tipo '!$B$15,IF(D95=15,'[1]Tipo '!$B$16,IF(D95=16,'[1]Tipo '!$B$17,IF(D95=17,'[1]Tipo '!$B$18,IF(D95=18,'[1]Tipo '!$B$19,IF(D95=19,'[1]Tipo '!$B$20,IF(D95=20,'[1]Tipo '!$B$21,"No ha seleccionado un tipo de contrato válido"))))))))))))))))))))</f>
        <v>CONTRATOS DE PRESTACIÓN DE SERVICIOS PROFESIONALES Y DE APOYO A LA GESTIÓN</v>
      </c>
      <c r="F95" s="137" t="s">
        <v>107</v>
      </c>
      <c r="G95" s="137" t="s">
        <v>116</v>
      </c>
      <c r="H95" s="138" t="s">
        <v>444</v>
      </c>
      <c r="I95" s="139" t="s">
        <v>163</v>
      </c>
      <c r="J95" s="138">
        <v>45</v>
      </c>
      <c r="K95" s="138" t="s">
        <v>94</v>
      </c>
      <c r="L95" s="140" t="s">
        <v>366</v>
      </c>
      <c r="M95" s="141">
        <v>23495250</v>
      </c>
      <c r="N95" s="142" t="s">
        <v>445</v>
      </c>
      <c r="O95" s="143">
        <v>39600000</v>
      </c>
      <c r="P95" s="144"/>
      <c r="Q95" s="143">
        <v>0</v>
      </c>
      <c r="R95" s="143"/>
      <c r="S95" s="143"/>
      <c r="T95" s="143">
        <f t="shared" si="7"/>
        <v>39600000</v>
      </c>
      <c r="U95" s="143">
        <v>36000000</v>
      </c>
      <c r="V95" s="145" t="s">
        <v>391</v>
      </c>
      <c r="W95" s="145">
        <v>43132</v>
      </c>
      <c r="X95" s="145">
        <v>43464</v>
      </c>
      <c r="Y95" s="136">
        <v>330</v>
      </c>
      <c r="Z95" s="136">
        <v>0</v>
      </c>
      <c r="AA95" s="146"/>
      <c r="AB95" s="136"/>
      <c r="AC95" s="136" t="s">
        <v>281</v>
      </c>
      <c r="AD95" s="136" t="s">
        <v>283</v>
      </c>
      <c r="AE95" s="136"/>
      <c r="AF95" s="147">
        <f t="shared" si="8"/>
        <v>0.90909090909090906</v>
      </c>
      <c r="AG95" s="148"/>
      <c r="AH95" s="148" t="b">
        <f t="shared" si="9"/>
        <v>0</v>
      </c>
    </row>
    <row r="96" spans="1:34" ht="44.25" customHeight="1" thickBot="1" x14ac:dyDescent="0.3">
      <c r="A96" s="136">
        <v>83</v>
      </c>
      <c r="B96" s="136">
        <v>2018</v>
      </c>
      <c r="C96" s="137" t="s">
        <v>568</v>
      </c>
      <c r="D96" s="136">
        <v>4</v>
      </c>
      <c r="E96" s="137" t="s">
        <v>287</v>
      </c>
      <c r="F96" s="137" t="s">
        <v>288</v>
      </c>
      <c r="G96" s="137" t="s">
        <v>116</v>
      </c>
      <c r="H96" s="138" t="s">
        <v>569</v>
      </c>
      <c r="I96" s="139" t="s">
        <v>163</v>
      </c>
      <c r="J96" s="138">
        <v>45</v>
      </c>
      <c r="K96" s="138" t="s">
        <v>94</v>
      </c>
      <c r="L96" s="140" t="s">
        <v>366</v>
      </c>
      <c r="M96" s="141">
        <v>1014225405</v>
      </c>
      <c r="N96" s="142" t="s">
        <v>570</v>
      </c>
      <c r="O96" s="143">
        <v>47300000</v>
      </c>
      <c r="P96" s="144">
        <v>1</v>
      </c>
      <c r="Q96" s="143"/>
      <c r="R96" s="143"/>
      <c r="S96" s="143"/>
      <c r="T96" s="143">
        <f t="shared" si="7"/>
        <v>47300000</v>
      </c>
      <c r="U96" s="143">
        <v>43000000</v>
      </c>
      <c r="V96" s="145">
        <v>43124</v>
      </c>
      <c r="W96" s="145">
        <v>43132</v>
      </c>
      <c r="X96" s="145">
        <v>43464</v>
      </c>
      <c r="Y96" s="136">
        <v>345</v>
      </c>
      <c r="Z96" s="136"/>
      <c r="AA96" s="146"/>
      <c r="AB96" s="136"/>
      <c r="AC96" s="136"/>
      <c r="AD96" s="136" t="s">
        <v>282</v>
      </c>
      <c r="AE96" s="136"/>
      <c r="AF96" s="147">
        <f t="shared" si="8"/>
        <v>0.90909090909090906</v>
      </c>
      <c r="AG96" s="148"/>
      <c r="AH96" s="148" t="b">
        <f t="shared" si="9"/>
        <v>0</v>
      </c>
    </row>
    <row r="97" spans="1:34" ht="44.25" customHeight="1" thickBot="1" x14ac:dyDescent="0.3">
      <c r="A97" s="136">
        <v>84</v>
      </c>
      <c r="B97" s="136">
        <v>2018</v>
      </c>
      <c r="C97" s="137" t="s">
        <v>568</v>
      </c>
      <c r="D97" s="136">
        <v>4</v>
      </c>
      <c r="E97" s="137" t="s">
        <v>287</v>
      </c>
      <c r="F97" s="137" t="s">
        <v>288</v>
      </c>
      <c r="G97" s="137" t="s">
        <v>116</v>
      </c>
      <c r="H97" s="138" t="s">
        <v>571</v>
      </c>
      <c r="I97" s="139" t="s">
        <v>163</v>
      </c>
      <c r="J97" s="138">
        <v>45</v>
      </c>
      <c r="K97" s="138" t="s">
        <v>94</v>
      </c>
      <c r="L97" s="140" t="s">
        <v>366</v>
      </c>
      <c r="M97" s="141">
        <v>1121823518</v>
      </c>
      <c r="N97" s="142" t="s">
        <v>572</v>
      </c>
      <c r="O97" s="143">
        <v>26400000</v>
      </c>
      <c r="P97" s="144">
        <v>1</v>
      </c>
      <c r="Q97" s="143"/>
      <c r="R97" s="143"/>
      <c r="S97" s="143"/>
      <c r="T97" s="143">
        <f t="shared" si="7"/>
        <v>26400000</v>
      </c>
      <c r="U97" s="143">
        <v>22000000</v>
      </c>
      <c r="V97" s="145">
        <v>43123</v>
      </c>
      <c r="W97" s="145">
        <v>43132</v>
      </c>
      <c r="X97" s="145">
        <v>43495</v>
      </c>
      <c r="Y97" s="136">
        <v>365</v>
      </c>
      <c r="Z97" s="136"/>
      <c r="AA97" s="146"/>
      <c r="AB97" s="136"/>
      <c r="AC97" s="136"/>
      <c r="AD97" s="136" t="s">
        <v>283</v>
      </c>
      <c r="AE97" s="136"/>
      <c r="AF97" s="147">
        <f t="shared" si="8"/>
        <v>0.83333333333333337</v>
      </c>
      <c r="AG97" s="148"/>
      <c r="AH97" s="148" t="b">
        <f t="shared" si="9"/>
        <v>0</v>
      </c>
    </row>
    <row r="98" spans="1:34" ht="44.25" customHeight="1" thickBot="1" x14ac:dyDescent="0.3">
      <c r="A98" s="136">
        <v>85</v>
      </c>
      <c r="B98" s="136">
        <v>2018</v>
      </c>
      <c r="C98" s="137" t="s">
        <v>573</v>
      </c>
      <c r="D98" s="136">
        <v>4</v>
      </c>
      <c r="E98" s="137" t="s">
        <v>287</v>
      </c>
      <c r="F98" s="137" t="s">
        <v>288</v>
      </c>
      <c r="G98" s="137" t="s">
        <v>116</v>
      </c>
      <c r="H98" s="138" t="s">
        <v>574</v>
      </c>
      <c r="I98" s="139" t="s">
        <v>163</v>
      </c>
      <c r="J98" s="138">
        <v>45</v>
      </c>
      <c r="K98" s="138" t="s">
        <v>94</v>
      </c>
      <c r="L98" s="140" t="s">
        <v>366</v>
      </c>
      <c r="M98" s="141">
        <v>80159044</v>
      </c>
      <c r="N98" s="142" t="s">
        <v>575</v>
      </c>
      <c r="O98" s="143">
        <v>56100000</v>
      </c>
      <c r="P98" s="144">
        <v>1</v>
      </c>
      <c r="Q98" s="143"/>
      <c r="R98" s="143"/>
      <c r="S98" s="143"/>
      <c r="T98" s="143">
        <f t="shared" si="7"/>
        <v>56100000</v>
      </c>
      <c r="U98" s="143">
        <v>40800000</v>
      </c>
      <c r="V98" s="145" t="s">
        <v>391</v>
      </c>
      <c r="W98" s="145">
        <v>43132</v>
      </c>
      <c r="X98" s="145">
        <v>43464</v>
      </c>
      <c r="Y98" s="136">
        <v>330</v>
      </c>
      <c r="Z98" s="136"/>
      <c r="AA98" s="146"/>
      <c r="AB98" s="136"/>
      <c r="AC98" s="136"/>
      <c r="AD98" s="136" t="s">
        <v>283</v>
      </c>
      <c r="AE98" s="136"/>
      <c r="AF98" s="147">
        <f t="shared" si="8"/>
        <v>0.72727272727272729</v>
      </c>
      <c r="AG98" s="148"/>
      <c r="AH98" s="148" t="b">
        <f t="shared" si="9"/>
        <v>0</v>
      </c>
    </row>
    <row r="99" spans="1:34" ht="44.25" customHeight="1" thickBot="1" x14ac:dyDescent="0.3">
      <c r="A99" s="136">
        <v>86</v>
      </c>
      <c r="B99" s="136">
        <v>2018</v>
      </c>
      <c r="C99" s="137" t="s">
        <v>576</v>
      </c>
      <c r="D99" s="136">
        <v>4</v>
      </c>
      <c r="E99" s="137" t="s">
        <v>287</v>
      </c>
      <c r="F99" s="137" t="s">
        <v>288</v>
      </c>
      <c r="G99" s="137" t="s">
        <v>116</v>
      </c>
      <c r="H99" s="138" t="s">
        <v>577</v>
      </c>
      <c r="I99" s="139" t="s">
        <v>163</v>
      </c>
      <c r="J99" s="138">
        <v>45</v>
      </c>
      <c r="K99" s="138" t="s">
        <v>94</v>
      </c>
      <c r="L99" s="140" t="s">
        <v>366</v>
      </c>
      <c r="M99" s="141">
        <v>80849721</v>
      </c>
      <c r="N99" s="142" t="s">
        <v>578</v>
      </c>
      <c r="O99" s="143">
        <v>96000000</v>
      </c>
      <c r="P99" s="144">
        <v>1</v>
      </c>
      <c r="Q99" s="143"/>
      <c r="R99" s="143"/>
      <c r="S99" s="143"/>
      <c r="T99" s="143">
        <f t="shared" si="7"/>
        <v>96000000</v>
      </c>
      <c r="U99" s="143">
        <v>80000000</v>
      </c>
      <c r="V99" s="145">
        <v>43123</v>
      </c>
      <c r="W99" s="145">
        <v>43132</v>
      </c>
      <c r="X99" s="145">
        <v>43495</v>
      </c>
      <c r="Y99" s="136">
        <v>365</v>
      </c>
      <c r="Z99" s="136"/>
      <c r="AA99" s="146"/>
      <c r="AB99" s="136"/>
      <c r="AC99" s="136"/>
      <c r="AD99" s="136" t="s">
        <v>283</v>
      </c>
      <c r="AE99" s="136"/>
      <c r="AF99" s="147">
        <f t="shared" si="8"/>
        <v>0.83333333333333337</v>
      </c>
      <c r="AG99" s="148"/>
      <c r="AH99" s="148" t="b">
        <f t="shared" si="9"/>
        <v>0</v>
      </c>
    </row>
    <row r="100" spans="1:34" ht="44.25" customHeight="1" thickBot="1" x14ac:dyDescent="0.3">
      <c r="A100" s="136">
        <v>87</v>
      </c>
      <c r="B100" s="136">
        <v>2018</v>
      </c>
      <c r="C100" s="137" t="s">
        <v>579</v>
      </c>
      <c r="D100" s="136">
        <v>4</v>
      </c>
      <c r="E100" s="137" t="s">
        <v>287</v>
      </c>
      <c r="F100" s="137" t="s">
        <v>288</v>
      </c>
      <c r="G100" s="137" t="s">
        <v>116</v>
      </c>
      <c r="H100" s="138" t="s">
        <v>580</v>
      </c>
      <c r="I100" s="139" t="s">
        <v>163</v>
      </c>
      <c r="J100" s="138">
        <v>45</v>
      </c>
      <c r="K100" s="138" t="s">
        <v>94</v>
      </c>
      <c r="L100" s="140" t="s">
        <v>366</v>
      </c>
      <c r="M100" s="141">
        <v>79953222</v>
      </c>
      <c r="N100" s="142" t="s">
        <v>581</v>
      </c>
      <c r="O100" s="143">
        <v>55000000</v>
      </c>
      <c r="P100" s="144">
        <v>1</v>
      </c>
      <c r="Q100" s="143"/>
      <c r="R100" s="143"/>
      <c r="S100" s="143"/>
      <c r="T100" s="143">
        <f t="shared" si="7"/>
        <v>55000000</v>
      </c>
      <c r="U100" s="143">
        <v>50000000</v>
      </c>
      <c r="V100" s="145">
        <v>43123</v>
      </c>
      <c r="W100" s="145">
        <v>43132</v>
      </c>
      <c r="X100" s="145">
        <v>43464</v>
      </c>
      <c r="Y100" s="136">
        <v>330</v>
      </c>
      <c r="Z100" s="136"/>
      <c r="AA100" s="146"/>
      <c r="AB100" s="136"/>
      <c r="AC100" s="136"/>
      <c r="AD100" s="136" t="s">
        <v>283</v>
      </c>
      <c r="AE100" s="136"/>
      <c r="AF100" s="147">
        <f t="shared" si="8"/>
        <v>0.90909090909090906</v>
      </c>
      <c r="AG100" s="148"/>
      <c r="AH100" s="148" t="b">
        <f t="shared" si="9"/>
        <v>0</v>
      </c>
    </row>
    <row r="101" spans="1:34" ht="44.25" customHeight="1" thickBot="1" x14ac:dyDescent="0.3">
      <c r="A101" s="136">
        <v>88</v>
      </c>
      <c r="B101" s="136">
        <v>2018</v>
      </c>
      <c r="C101" s="137" t="s">
        <v>582</v>
      </c>
      <c r="D101" s="136">
        <v>4</v>
      </c>
      <c r="E101" s="137" t="s">
        <v>287</v>
      </c>
      <c r="F101" s="137" t="s">
        <v>288</v>
      </c>
      <c r="G101" s="137" t="s">
        <v>116</v>
      </c>
      <c r="H101" s="138" t="s">
        <v>583</v>
      </c>
      <c r="I101" s="139" t="s">
        <v>163</v>
      </c>
      <c r="J101" s="138">
        <v>45</v>
      </c>
      <c r="K101" s="138" t="s">
        <v>94</v>
      </c>
      <c r="L101" s="140" t="s">
        <v>366</v>
      </c>
      <c r="M101" s="141" t="s">
        <v>584</v>
      </c>
      <c r="N101" s="142" t="s">
        <v>585</v>
      </c>
      <c r="O101" s="143">
        <v>17600000</v>
      </c>
      <c r="P101" s="144">
        <v>1</v>
      </c>
      <c r="Q101" s="143"/>
      <c r="R101" s="143">
        <v>1</v>
      </c>
      <c r="S101" s="143">
        <v>6600000</v>
      </c>
      <c r="T101" s="143">
        <f t="shared" si="7"/>
        <v>24200000</v>
      </c>
      <c r="U101" s="143">
        <v>24200000</v>
      </c>
      <c r="V101" s="145">
        <v>43123</v>
      </c>
      <c r="W101" s="145">
        <v>43132</v>
      </c>
      <c r="X101" s="145">
        <v>43373</v>
      </c>
      <c r="Y101" s="136">
        <v>240</v>
      </c>
      <c r="Z101" s="136"/>
      <c r="AA101" s="146"/>
      <c r="AB101" s="136"/>
      <c r="AC101" s="136"/>
      <c r="AD101" s="136" t="s">
        <v>283</v>
      </c>
      <c r="AE101" s="136"/>
      <c r="AF101" s="147">
        <f t="shared" si="8"/>
        <v>1</v>
      </c>
      <c r="AG101" s="148"/>
      <c r="AH101" s="148" t="b">
        <f t="shared" si="9"/>
        <v>0</v>
      </c>
    </row>
    <row r="102" spans="1:34" ht="44.25" customHeight="1" thickBot="1" x14ac:dyDescent="0.3">
      <c r="A102" s="136">
        <v>89</v>
      </c>
      <c r="B102" s="136">
        <v>2018</v>
      </c>
      <c r="C102" s="137" t="s">
        <v>586</v>
      </c>
      <c r="D102" s="136">
        <v>4</v>
      </c>
      <c r="E102" s="137" t="s">
        <v>287</v>
      </c>
      <c r="F102" s="137" t="s">
        <v>288</v>
      </c>
      <c r="G102" s="137" t="s">
        <v>116</v>
      </c>
      <c r="H102" s="138" t="s">
        <v>289</v>
      </c>
      <c r="I102" s="139" t="s">
        <v>163</v>
      </c>
      <c r="J102" s="138">
        <v>18</v>
      </c>
      <c r="K102" s="138" t="s">
        <v>89</v>
      </c>
      <c r="L102" s="140" t="s">
        <v>394</v>
      </c>
      <c r="M102" s="141" t="s">
        <v>587</v>
      </c>
      <c r="N102" s="142" t="s">
        <v>588</v>
      </c>
      <c r="O102" s="143">
        <v>66000000</v>
      </c>
      <c r="P102" s="144">
        <v>1</v>
      </c>
      <c r="Q102" s="143"/>
      <c r="R102" s="143"/>
      <c r="S102" s="143"/>
      <c r="T102" s="143">
        <f t="shared" si="7"/>
        <v>66000000</v>
      </c>
      <c r="U102" s="143">
        <f>42000000+12000000+6000000</f>
        <v>60000000</v>
      </c>
      <c r="V102" s="145">
        <v>43123</v>
      </c>
      <c r="W102" s="145">
        <v>43132</v>
      </c>
      <c r="X102" s="145">
        <v>43464</v>
      </c>
      <c r="Y102" s="136">
        <v>330</v>
      </c>
      <c r="Z102" s="136"/>
      <c r="AA102" s="146"/>
      <c r="AB102" s="136"/>
      <c r="AC102" s="136"/>
      <c r="AD102" s="136" t="s">
        <v>283</v>
      </c>
      <c r="AE102" s="136"/>
      <c r="AF102" s="147">
        <f t="shared" si="8"/>
        <v>0.90909090909090906</v>
      </c>
      <c r="AG102" s="148"/>
      <c r="AH102" s="148" t="b">
        <f t="shared" si="9"/>
        <v>0</v>
      </c>
    </row>
    <row r="103" spans="1:34" ht="44.25" customHeight="1" thickBot="1" x14ac:dyDescent="0.3">
      <c r="A103" s="136">
        <v>90</v>
      </c>
      <c r="B103" s="136">
        <v>2018</v>
      </c>
      <c r="C103" s="137" t="s">
        <v>589</v>
      </c>
      <c r="D103" s="136">
        <v>4</v>
      </c>
      <c r="E103" s="137" t="s">
        <v>287</v>
      </c>
      <c r="F103" s="137" t="s">
        <v>288</v>
      </c>
      <c r="G103" s="137" t="s">
        <v>116</v>
      </c>
      <c r="H103" s="138" t="s">
        <v>590</v>
      </c>
      <c r="I103" s="139" t="s">
        <v>163</v>
      </c>
      <c r="J103" s="138">
        <v>45</v>
      </c>
      <c r="K103" s="138" t="s">
        <v>94</v>
      </c>
      <c r="L103" s="140" t="s">
        <v>366</v>
      </c>
      <c r="M103" s="141">
        <v>1014182950</v>
      </c>
      <c r="N103" s="142" t="s">
        <v>591</v>
      </c>
      <c r="O103" s="143">
        <v>37600000</v>
      </c>
      <c r="P103" s="144">
        <v>1</v>
      </c>
      <c r="Q103" s="143"/>
      <c r="R103" s="143">
        <v>1</v>
      </c>
      <c r="S103" s="143">
        <v>14100000</v>
      </c>
      <c r="T103" s="143">
        <f t="shared" si="7"/>
        <v>51700000</v>
      </c>
      <c r="U103" s="143">
        <v>47000000</v>
      </c>
      <c r="V103" s="145">
        <v>43123</v>
      </c>
      <c r="W103" s="145">
        <v>43132</v>
      </c>
      <c r="X103" s="145">
        <v>43373</v>
      </c>
      <c r="Y103" s="136">
        <v>240</v>
      </c>
      <c r="Z103" s="136"/>
      <c r="AA103" s="146"/>
      <c r="AB103" s="136"/>
      <c r="AC103" s="136"/>
      <c r="AD103" s="136" t="s">
        <v>283</v>
      </c>
      <c r="AE103" s="136"/>
      <c r="AF103" s="147">
        <f t="shared" si="8"/>
        <v>0.90909090909090906</v>
      </c>
      <c r="AG103" s="148"/>
      <c r="AH103" s="148" t="b">
        <f t="shared" si="9"/>
        <v>0</v>
      </c>
    </row>
    <row r="104" spans="1:34" ht="44.25" customHeight="1" thickBot="1" x14ac:dyDescent="0.3">
      <c r="A104" s="136">
        <v>91</v>
      </c>
      <c r="B104" s="136">
        <v>2018</v>
      </c>
      <c r="C104" s="137" t="s">
        <v>592</v>
      </c>
      <c r="D104" s="136">
        <v>4</v>
      </c>
      <c r="E104" s="137" t="s">
        <v>287</v>
      </c>
      <c r="F104" s="137" t="s">
        <v>288</v>
      </c>
      <c r="G104" s="137" t="s">
        <v>116</v>
      </c>
      <c r="H104" s="138" t="s">
        <v>590</v>
      </c>
      <c r="I104" s="139" t="s">
        <v>163</v>
      </c>
      <c r="J104" s="138">
        <v>45</v>
      </c>
      <c r="K104" s="138" t="s">
        <v>94</v>
      </c>
      <c r="L104" s="140" t="s">
        <v>366</v>
      </c>
      <c r="M104" s="141">
        <v>79583165</v>
      </c>
      <c r="N104" s="142" t="s">
        <v>593</v>
      </c>
      <c r="O104" s="143">
        <v>37600000</v>
      </c>
      <c r="P104" s="144">
        <v>1</v>
      </c>
      <c r="Q104" s="143"/>
      <c r="R104" s="143"/>
      <c r="S104" s="143"/>
      <c r="T104" s="143">
        <f t="shared" si="7"/>
        <v>37600000</v>
      </c>
      <c r="U104" s="143">
        <f t="shared" ref="U104:U107" si="10">+T104</f>
        <v>37600000</v>
      </c>
      <c r="V104" s="145">
        <v>43123</v>
      </c>
      <c r="W104" s="145">
        <v>43132</v>
      </c>
      <c r="X104" s="145">
        <v>43373</v>
      </c>
      <c r="Y104" s="136">
        <v>240</v>
      </c>
      <c r="Z104" s="136"/>
      <c r="AA104" s="146"/>
      <c r="AB104" s="136"/>
      <c r="AC104" s="136"/>
      <c r="AD104" s="136" t="s">
        <v>283</v>
      </c>
      <c r="AE104" s="136"/>
      <c r="AF104" s="147">
        <f t="shared" si="8"/>
        <v>1</v>
      </c>
      <c r="AG104" s="148"/>
      <c r="AH104" s="148" t="b">
        <f t="shared" si="9"/>
        <v>0</v>
      </c>
    </row>
    <row r="105" spans="1:34" ht="44.25" customHeight="1" thickBot="1" x14ac:dyDescent="0.3">
      <c r="A105" s="136">
        <v>92</v>
      </c>
      <c r="B105" s="136">
        <v>2018</v>
      </c>
      <c r="C105" s="137" t="s">
        <v>594</v>
      </c>
      <c r="D105" s="136">
        <v>4</v>
      </c>
      <c r="E105" s="137" t="s">
        <v>287</v>
      </c>
      <c r="F105" s="137" t="s">
        <v>288</v>
      </c>
      <c r="G105" s="137" t="s">
        <v>116</v>
      </c>
      <c r="H105" s="138" t="s">
        <v>373</v>
      </c>
      <c r="I105" s="139" t="s">
        <v>163</v>
      </c>
      <c r="J105" s="138">
        <v>45</v>
      </c>
      <c r="K105" s="138" t="s">
        <v>94</v>
      </c>
      <c r="L105" s="140" t="s">
        <v>366</v>
      </c>
      <c r="M105" s="141" t="s">
        <v>595</v>
      </c>
      <c r="N105" s="142" t="s">
        <v>596</v>
      </c>
      <c r="O105" s="143">
        <v>16000000</v>
      </c>
      <c r="P105" s="144">
        <v>1</v>
      </c>
      <c r="Q105" s="143"/>
      <c r="R105" s="143">
        <v>1</v>
      </c>
      <c r="S105" s="143">
        <v>6000000</v>
      </c>
      <c r="T105" s="143">
        <f t="shared" si="7"/>
        <v>22000000</v>
      </c>
      <c r="U105" s="143">
        <f>14000000+6000000</f>
        <v>20000000</v>
      </c>
      <c r="V105" s="145" t="s">
        <v>597</v>
      </c>
      <c r="W105" s="145">
        <v>43132</v>
      </c>
      <c r="X105" s="145">
        <v>43373</v>
      </c>
      <c r="Y105" s="136">
        <v>240</v>
      </c>
      <c r="Z105" s="136"/>
      <c r="AA105" s="146"/>
      <c r="AB105" s="136"/>
      <c r="AC105" s="136"/>
      <c r="AD105" s="136" t="s">
        <v>283</v>
      </c>
      <c r="AE105" s="136"/>
      <c r="AF105" s="147">
        <f t="shared" si="8"/>
        <v>0.90909090909090906</v>
      </c>
      <c r="AG105" s="148"/>
      <c r="AH105" s="148" t="b">
        <f t="shared" si="9"/>
        <v>0</v>
      </c>
    </row>
    <row r="106" spans="1:34" ht="44.25" customHeight="1" thickBot="1" x14ac:dyDescent="0.3">
      <c r="A106" s="136">
        <v>93</v>
      </c>
      <c r="B106" s="136">
        <v>2018</v>
      </c>
      <c r="C106" s="137" t="s">
        <v>598</v>
      </c>
      <c r="D106" s="136">
        <v>4</v>
      </c>
      <c r="E106" s="137" t="s">
        <v>287</v>
      </c>
      <c r="F106" s="137" t="s">
        <v>288</v>
      </c>
      <c r="G106" s="137" t="s">
        <v>116</v>
      </c>
      <c r="H106" s="138" t="s">
        <v>599</v>
      </c>
      <c r="I106" s="139" t="s">
        <v>163</v>
      </c>
      <c r="J106" s="138">
        <v>45</v>
      </c>
      <c r="K106" s="138" t="s">
        <v>94</v>
      </c>
      <c r="L106" s="140" t="s">
        <v>366</v>
      </c>
      <c r="M106" s="141">
        <v>80120721</v>
      </c>
      <c r="N106" s="142" t="s">
        <v>600</v>
      </c>
      <c r="O106" s="143">
        <v>60500000</v>
      </c>
      <c r="P106" s="144">
        <v>1</v>
      </c>
      <c r="Q106" s="143"/>
      <c r="R106" s="143"/>
      <c r="S106" s="143"/>
      <c r="T106" s="143">
        <f t="shared" si="7"/>
        <v>60500000</v>
      </c>
      <c r="U106" s="143">
        <v>55000000</v>
      </c>
      <c r="V106" s="145" t="s">
        <v>597</v>
      </c>
      <c r="W106" s="145">
        <v>43132</v>
      </c>
      <c r="X106" s="145">
        <v>43464</v>
      </c>
      <c r="Y106" s="136">
        <v>330</v>
      </c>
      <c r="Z106" s="136"/>
      <c r="AA106" s="146"/>
      <c r="AB106" s="136"/>
      <c r="AC106" s="136"/>
      <c r="AD106" s="136" t="s">
        <v>283</v>
      </c>
      <c r="AE106" s="136"/>
      <c r="AF106" s="147">
        <f t="shared" si="8"/>
        <v>0.90909090909090906</v>
      </c>
      <c r="AG106" s="148"/>
      <c r="AH106" s="148" t="b">
        <f t="shared" si="9"/>
        <v>0</v>
      </c>
    </row>
    <row r="107" spans="1:34" ht="44.25" customHeight="1" thickBot="1" x14ac:dyDescent="0.3">
      <c r="A107" s="136">
        <v>94</v>
      </c>
      <c r="B107" s="136">
        <v>2018</v>
      </c>
      <c r="C107" s="137" t="s">
        <v>601</v>
      </c>
      <c r="D107" s="136">
        <v>4</v>
      </c>
      <c r="E107" s="137" t="s">
        <v>287</v>
      </c>
      <c r="F107" s="137" t="s">
        <v>288</v>
      </c>
      <c r="G107" s="137" t="s">
        <v>116</v>
      </c>
      <c r="H107" s="138" t="s">
        <v>381</v>
      </c>
      <c r="I107" s="139" t="s">
        <v>163</v>
      </c>
      <c r="J107" s="138">
        <v>45</v>
      </c>
      <c r="K107" s="138" t="s">
        <v>94</v>
      </c>
      <c r="L107" s="140" t="s">
        <v>366</v>
      </c>
      <c r="M107" s="141">
        <v>1022397650</v>
      </c>
      <c r="N107" s="142" t="s">
        <v>602</v>
      </c>
      <c r="O107" s="143">
        <v>36000000</v>
      </c>
      <c r="P107" s="144">
        <v>1</v>
      </c>
      <c r="Q107" s="143"/>
      <c r="R107" s="143"/>
      <c r="S107" s="143"/>
      <c r="T107" s="143">
        <f t="shared" si="7"/>
        <v>36000000</v>
      </c>
      <c r="U107" s="143">
        <f t="shared" si="10"/>
        <v>36000000</v>
      </c>
      <c r="V107" s="145" t="s">
        <v>597</v>
      </c>
      <c r="W107" s="145">
        <v>43132</v>
      </c>
      <c r="X107" s="145">
        <v>43373</v>
      </c>
      <c r="Y107" s="136">
        <v>240</v>
      </c>
      <c r="Z107" s="136"/>
      <c r="AA107" s="146"/>
      <c r="AB107" s="136"/>
      <c r="AC107" s="136"/>
      <c r="AD107" s="136" t="s">
        <v>283</v>
      </c>
      <c r="AE107" s="136"/>
      <c r="AF107" s="147">
        <f t="shared" si="8"/>
        <v>1</v>
      </c>
      <c r="AG107" s="148"/>
      <c r="AH107" s="148" t="b">
        <f t="shared" si="9"/>
        <v>0</v>
      </c>
    </row>
    <row r="108" spans="1:34" ht="44.25" customHeight="1" thickBot="1" x14ac:dyDescent="0.3">
      <c r="A108" s="136">
        <v>95</v>
      </c>
      <c r="B108" s="136">
        <v>2018</v>
      </c>
      <c r="C108" s="137" t="s">
        <v>603</v>
      </c>
      <c r="D108" s="136">
        <v>4</v>
      </c>
      <c r="E108" s="137" t="s">
        <v>287</v>
      </c>
      <c r="F108" s="137" t="s">
        <v>288</v>
      </c>
      <c r="G108" s="137" t="s">
        <v>116</v>
      </c>
      <c r="H108" s="138" t="s">
        <v>433</v>
      </c>
      <c r="I108" s="139" t="s">
        <v>163</v>
      </c>
      <c r="J108" s="138">
        <v>45</v>
      </c>
      <c r="K108" s="138" t="s">
        <v>94</v>
      </c>
      <c r="L108" s="140" t="s">
        <v>366</v>
      </c>
      <c r="M108" s="141">
        <v>4240028</v>
      </c>
      <c r="N108" s="142" t="s">
        <v>604</v>
      </c>
      <c r="O108" s="143">
        <v>60500000</v>
      </c>
      <c r="P108" s="144">
        <v>1</v>
      </c>
      <c r="Q108" s="143"/>
      <c r="R108" s="143"/>
      <c r="S108" s="143"/>
      <c r="T108" s="143">
        <f t="shared" si="7"/>
        <v>60500000</v>
      </c>
      <c r="U108" s="143">
        <v>55000000</v>
      </c>
      <c r="V108" s="145" t="s">
        <v>597</v>
      </c>
      <c r="W108" s="145">
        <v>43132</v>
      </c>
      <c r="X108" s="145">
        <v>43464</v>
      </c>
      <c r="Y108" s="136">
        <v>330</v>
      </c>
      <c r="Z108" s="136"/>
      <c r="AA108" s="146"/>
      <c r="AB108" s="136"/>
      <c r="AC108" s="136"/>
      <c r="AD108" s="136" t="s">
        <v>283</v>
      </c>
      <c r="AE108" s="136"/>
      <c r="AF108" s="147">
        <f t="shared" si="8"/>
        <v>0.90909090909090906</v>
      </c>
      <c r="AG108" s="148"/>
      <c r="AH108" s="148" t="b">
        <f t="shared" si="9"/>
        <v>0</v>
      </c>
    </row>
    <row r="109" spans="1:34" ht="44.25" customHeight="1" thickBot="1" x14ac:dyDescent="0.3">
      <c r="A109" s="136">
        <v>96</v>
      </c>
      <c r="B109" s="136">
        <v>2018</v>
      </c>
      <c r="C109" s="137" t="s">
        <v>605</v>
      </c>
      <c r="D109" s="136">
        <v>4</v>
      </c>
      <c r="E109" s="137" t="s">
        <v>287</v>
      </c>
      <c r="F109" s="137" t="s">
        <v>288</v>
      </c>
      <c r="G109" s="137" t="s">
        <v>116</v>
      </c>
      <c r="H109" s="138" t="s">
        <v>415</v>
      </c>
      <c r="I109" s="139" t="s">
        <v>163</v>
      </c>
      <c r="J109" s="138">
        <v>45</v>
      </c>
      <c r="K109" s="138" t="s">
        <v>94</v>
      </c>
      <c r="L109" s="140" t="s">
        <v>366</v>
      </c>
      <c r="M109" s="141" t="s">
        <v>606</v>
      </c>
      <c r="N109" s="142" t="s">
        <v>607</v>
      </c>
      <c r="O109" s="143">
        <v>56100000</v>
      </c>
      <c r="P109" s="144">
        <v>1</v>
      </c>
      <c r="Q109" s="143"/>
      <c r="R109" s="143"/>
      <c r="S109" s="143"/>
      <c r="T109" s="143">
        <f t="shared" si="7"/>
        <v>56100000</v>
      </c>
      <c r="U109" s="143">
        <f>8670000+42330000</f>
        <v>51000000</v>
      </c>
      <c r="V109" s="145" t="s">
        <v>597</v>
      </c>
      <c r="W109" s="145">
        <v>43132</v>
      </c>
      <c r="X109" s="145">
        <v>43464</v>
      </c>
      <c r="Y109" s="136">
        <v>330</v>
      </c>
      <c r="Z109" s="136"/>
      <c r="AA109" s="146"/>
      <c r="AB109" s="136"/>
      <c r="AC109" s="136"/>
      <c r="AD109" s="136" t="s">
        <v>283</v>
      </c>
      <c r="AE109" s="136"/>
      <c r="AF109" s="147">
        <f t="shared" si="8"/>
        <v>0.90909090909090906</v>
      </c>
      <c r="AG109" s="148"/>
      <c r="AH109" s="148" t="b">
        <f t="shared" si="9"/>
        <v>0</v>
      </c>
    </row>
    <row r="110" spans="1:34" ht="44.25" customHeight="1" thickBot="1" x14ac:dyDescent="0.3">
      <c r="A110" s="136">
        <v>97</v>
      </c>
      <c r="B110" s="136">
        <v>2018</v>
      </c>
      <c r="C110" s="137" t="s">
        <v>608</v>
      </c>
      <c r="D110" s="136">
        <v>4</v>
      </c>
      <c r="E110" s="137" t="s">
        <v>287</v>
      </c>
      <c r="F110" s="137" t="s">
        <v>288</v>
      </c>
      <c r="G110" s="137" t="s">
        <v>116</v>
      </c>
      <c r="H110" s="138" t="s">
        <v>609</v>
      </c>
      <c r="I110" s="139" t="s">
        <v>163</v>
      </c>
      <c r="J110" s="138">
        <v>45</v>
      </c>
      <c r="K110" s="138" t="s">
        <v>94</v>
      </c>
      <c r="L110" s="140" t="s">
        <v>366</v>
      </c>
      <c r="M110" s="141" t="s">
        <v>610</v>
      </c>
      <c r="N110" s="142" t="s">
        <v>611</v>
      </c>
      <c r="O110" s="143">
        <v>41250000</v>
      </c>
      <c r="P110" s="144">
        <v>1</v>
      </c>
      <c r="Q110" s="143"/>
      <c r="R110" s="143">
        <v>1</v>
      </c>
      <c r="S110" s="143">
        <v>5500000</v>
      </c>
      <c r="T110" s="143">
        <f t="shared" si="7"/>
        <v>46750000</v>
      </c>
      <c r="U110" s="143">
        <f>33733333+5500000</f>
        <v>39233333</v>
      </c>
      <c r="V110" s="145">
        <v>43126</v>
      </c>
      <c r="W110" s="145">
        <v>43216</v>
      </c>
      <c r="X110" s="145">
        <v>43444</v>
      </c>
      <c r="Y110" s="136">
        <v>225</v>
      </c>
      <c r="Z110" s="136"/>
      <c r="AA110" s="146"/>
      <c r="AB110" s="136"/>
      <c r="AC110" s="136"/>
      <c r="AD110" s="136" t="s">
        <v>283</v>
      </c>
      <c r="AE110" s="136"/>
      <c r="AF110" s="147">
        <f t="shared" si="8"/>
        <v>0.839215679144385</v>
      </c>
      <c r="AG110" s="148"/>
      <c r="AH110" s="148" t="b">
        <f t="shared" si="9"/>
        <v>0</v>
      </c>
    </row>
    <row r="111" spans="1:34" ht="44.25" customHeight="1" thickBot="1" x14ac:dyDescent="0.3">
      <c r="A111" s="136">
        <v>98</v>
      </c>
      <c r="B111" s="136">
        <v>2018</v>
      </c>
      <c r="C111" s="137" t="s">
        <v>612</v>
      </c>
      <c r="D111" s="136">
        <v>4</v>
      </c>
      <c r="E111" s="137" t="s">
        <v>287</v>
      </c>
      <c r="F111" s="137" t="s">
        <v>288</v>
      </c>
      <c r="G111" s="137" t="s">
        <v>116</v>
      </c>
      <c r="H111" s="138" t="s">
        <v>613</v>
      </c>
      <c r="I111" s="139" t="s">
        <v>163</v>
      </c>
      <c r="J111" s="138">
        <v>18</v>
      </c>
      <c r="K111" s="138" t="s">
        <v>89</v>
      </c>
      <c r="L111" s="140" t="s">
        <v>394</v>
      </c>
      <c r="M111" s="141">
        <v>79346932</v>
      </c>
      <c r="N111" s="142" t="s">
        <v>614</v>
      </c>
      <c r="O111" s="143">
        <v>49500000</v>
      </c>
      <c r="P111" s="144">
        <v>1</v>
      </c>
      <c r="Q111" s="143"/>
      <c r="R111" s="143"/>
      <c r="S111" s="143"/>
      <c r="T111" s="143">
        <f t="shared" si="7"/>
        <v>49500000</v>
      </c>
      <c r="U111" s="143">
        <v>45200000</v>
      </c>
      <c r="V111" s="145">
        <v>43126</v>
      </c>
      <c r="W111" s="145">
        <v>43132</v>
      </c>
      <c r="X111" s="145">
        <v>43464</v>
      </c>
      <c r="Y111" s="136">
        <v>330</v>
      </c>
      <c r="Z111" s="136"/>
      <c r="AA111" s="146"/>
      <c r="AB111" s="136"/>
      <c r="AC111" s="136"/>
      <c r="AD111" s="136" t="s">
        <v>283</v>
      </c>
      <c r="AE111" s="136"/>
      <c r="AF111" s="147">
        <f t="shared" si="8"/>
        <v>0.91313131313131313</v>
      </c>
      <c r="AG111" s="148"/>
      <c r="AH111" s="148" t="b">
        <f t="shared" si="9"/>
        <v>0</v>
      </c>
    </row>
    <row r="112" spans="1:34" ht="44.25" customHeight="1" thickBot="1" x14ac:dyDescent="0.3">
      <c r="A112" s="136">
        <v>99</v>
      </c>
      <c r="B112" s="136">
        <v>2018</v>
      </c>
      <c r="C112" s="137" t="s">
        <v>615</v>
      </c>
      <c r="D112" s="136">
        <v>4</v>
      </c>
      <c r="E112" s="137" t="s">
        <v>287</v>
      </c>
      <c r="F112" s="137" t="s">
        <v>288</v>
      </c>
      <c r="G112" s="137" t="s">
        <v>116</v>
      </c>
      <c r="H112" s="138" t="s">
        <v>616</v>
      </c>
      <c r="I112" s="139" t="s">
        <v>163</v>
      </c>
      <c r="J112" s="138">
        <v>18</v>
      </c>
      <c r="K112" s="138" t="s">
        <v>89</v>
      </c>
      <c r="L112" s="140" t="s">
        <v>886</v>
      </c>
      <c r="M112" s="141">
        <v>80037908</v>
      </c>
      <c r="N112" s="142" t="s">
        <v>617</v>
      </c>
      <c r="O112" s="143">
        <v>33000000</v>
      </c>
      <c r="P112" s="144">
        <v>1</v>
      </c>
      <c r="Q112" s="143"/>
      <c r="R112" s="143"/>
      <c r="S112" s="143"/>
      <c r="T112" s="143">
        <f t="shared" si="7"/>
        <v>33000000</v>
      </c>
      <c r="U112" s="143">
        <v>30000000</v>
      </c>
      <c r="V112" s="145" t="s">
        <v>597</v>
      </c>
      <c r="W112" s="145">
        <v>43132</v>
      </c>
      <c r="X112" s="145">
        <v>43464</v>
      </c>
      <c r="Y112" s="136">
        <v>330</v>
      </c>
      <c r="Z112" s="136"/>
      <c r="AA112" s="146"/>
      <c r="AB112" s="136"/>
      <c r="AC112" s="136"/>
      <c r="AD112" s="136" t="s">
        <v>283</v>
      </c>
      <c r="AE112" s="136"/>
      <c r="AF112" s="147">
        <f t="shared" si="8"/>
        <v>0.90909090909090906</v>
      </c>
      <c r="AG112" s="148"/>
      <c r="AH112" s="148" t="b">
        <f t="shared" si="9"/>
        <v>0</v>
      </c>
    </row>
    <row r="113" spans="1:34" ht="44.25" customHeight="1" thickBot="1" x14ac:dyDescent="0.3">
      <c r="A113" s="136">
        <v>100</v>
      </c>
      <c r="B113" s="136">
        <v>2018</v>
      </c>
      <c r="C113" s="137" t="s">
        <v>618</v>
      </c>
      <c r="D113" s="136">
        <v>4</v>
      </c>
      <c r="E113" s="137" t="s">
        <v>287</v>
      </c>
      <c r="F113" s="137" t="s">
        <v>288</v>
      </c>
      <c r="G113" s="137" t="s">
        <v>116</v>
      </c>
      <c r="H113" s="138" t="s">
        <v>403</v>
      </c>
      <c r="I113" s="139" t="s">
        <v>163</v>
      </c>
      <c r="J113" s="138">
        <v>45</v>
      </c>
      <c r="K113" s="138" t="s">
        <v>94</v>
      </c>
      <c r="L113" s="140" t="s">
        <v>366</v>
      </c>
      <c r="M113" s="141">
        <v>1122118936</v>
      </c>
      <c r="N113" s="142" t="s">
        <v>619</v>
      </c>
      <c r="O113" s="143">
        <v>73150000</v>
      </c>
      <c r="P113" s="144">
        <v>1</v>
      </c>
      <c r="Q113" s="143"/>
      <c r="R113" s="143"/>
      <c r="S113" s="143"/>
      <c r="T113" s="143">
        <f t="shared" si="7"/>
        <v>73150000</v>
      </c>
      <c r="U113" s="143">
        <v>66500000</v>
      </c>
      <c r="V113" s="145" t="s">
        <v>597</v>
      </c>
      <c r="W113" s="145">
        <v>43132</v>
      </c>
      <c r="X113" s="145">
        <v>43464</v>
      </c>
      <c r="Y113" s="136">
        <v>330</v>
      </c>
      <c r="Z113" s="136"/>
      <c r="AA113" s="146"/>
      <c r="AB113" s="136"/>
      <c r="AC113" s="136"/>
      <c r="AD113" s="136" t="s">
        <v>283</v>
      </c>
      <c r="AE113" s="136"/>
      <c r="AF113" s="147">
        <f t="shared" si="8"/>
        <v>0.90909090909090906</v>
      </c>
      <c r="AG113" s="148"/>
      <c r="AH113" s="148" t="b">
        <f t="shared" si="9"/>
        <v>0</v>
      </c>
    </row>
    <row r="114" spans="1:34" ht="44.25" customHeight="1" thickBot="1" x14ac:dyDescent="0.3">
      <c r="A114" s="136">
        <v>101</v>
      </c>
      <c r="B114" s="136">
        <v>2018</v>
      </c>
      <c r="C114" s="137" t="s">
        <v>620</v>
      </c>
      <c r="D114" s="136">
        <v>4</v>
      </c>
      <c r="E114" s="137" t="s">
        <v>287</v>
      </c>
      <c r="F114" s="137" t="s">
        <v>288</v>
      </c>
      <c r="G114" s="137" t="s">
        <v>116</v>
      </c>
      <c r="H114" s="138" t="s">
        <v>330</v>
      </c>
      <c r="I114" s="139" t="s">
        <v>163</v>
      </c>
      <c r="J114" s="138">
        <v>45</v>
      </c>
      <c r="K114" s="138" t="s">
        <v>94</v>
      </c>
      <c r="L114" s="140" t="s">
        <v>366</v>
      </c>
      <c r="M114" s="141">
        <v>79544876</v>
      </c>
      <c r="N114" s="142" t="s">
        <v>621</v>
      </c>
      <c r="O114" s="143">
        <v>24200000</v>
      </c>
      <c r="P114" s="144">
        <v>1</v>
      </c>
      <c r="Q114" s="143"/>
      <c r="R114" s="143"/>
      <c r="S114" s="143"/>
      <c r="T114" s="143">
        <f t="shared" si="7"/>
        <v>24200000</v>
      </c>
      <c r="U114" s="143">
        <v>22000000</v>
      </c>
      <c r="V114" s="145" t="s">
        <v>597</v>
      </c>
      <c r="W114" s="145">
        <v>43132</v>
      </c>
      <c r="X114" s="145">
        <v>43464</v>
      </c>
      <c r="Y114" s="136">
        <v>330</v>
      </c>
      <c r="Z114" s="136"/>
      <c r="AA114" s="146"/>
      <c r="AB114" s="136"/>
      <c r="AC114" s="136"/>
      <c r="AD114" s="136" t="s">
        <v>283</v>
      </c>
      <c r="AE114" s="136"/>
      <c r="AF114" s="147">
        <f t="shared" si="8"/>
        <v>0.90909090909090906</v>
      </c>
      <c r="AG114" s="148"/>
      <c r="AH114" s="148" t="b">
        <f t="shared" si="9"/>
        <v>0</v>
      </c>
    </row>
    <row r="115" spans="1:34" ht="44.25" customHeight="1" thickBot="1" x14ac:dyDescent="0.3">
      <c r="A115" s="136">
        <v>102</v>
      </c>
      <c r="B115" s="136">
        <v>2018</v>
      </c>
      <c r="C115" s="137" t="s">
        <v>622</v>
      </c>
      <c r="D115" s="136">
        <v>4</v>
      </c>
      <c r="E115" s="137" t="s">
        <v>287</v>
      </c>
      <c r="F115" s="137" t="s">
        <v>288</v>
      </c>
      <c r="G115" s="137" t="s">
        <v>116</v>
      </c>
      <c r="H115" s="138" t="s">
        <v>623</v>
      </c>
      <c r="I115" s="139" t="s">
        <v>163</v>
      </c>
      <c r="J115" s="138">
        <v>45</v>
      </c>
      <c r="K115" s="138" t="s">
        <v>94</v>
      </c>
      <c r="L115" s="140" t="s">
        <v>366</v>
      </c>
      <c r="M115" s="141" t="s">
        <v>624</v>
      </c>
      <c r="N115" s="142" t="s">
        <v>625</v>
      </c>
      <c r="O115" s="143">
        <v>51700000</v>
      </c>
      <c r="P115" s="144">
        <v>1</v>
      </c>
      <c r="Q115" s="143"/>
      <c r="R115" s="143"/>
      <c r="S115" s="143"/>
      <c r="T115" s="143">
        <f t="shared" si="7"/>
        <v>51700000</v>
      </c>
      <c r="U115" s="143">
        <f>42300000+4700000</f>
        <v>47000000</v>
      </c>
      <c r="V115" s="145">
        <v>43126</v>
      </c>
      <c r="W115" s="145">
        <v>43132</v>
      </c>
      <c r="X115" s="145">
        <v>43464</v>
      </c>
      <c r="Y115" s="136">
        <v>330</v>
      </c>
      <c r="Z115" s="136"/>
      <c r="AA115" s="146"/>
      <c r="AB115" s="136"/>
      <c r="AC115" s="136"/>
      <c r="AD115" s="136" t="s">
        <v>283</v>
      </c>
      <c r="AE115" s="136"/>
      <c r="AF115" s="147">
        <f t="shared" si="8"/>
        <v>0.90909090909090906</v>
      </c>
      <c r="AG115" s="148"/>
      <c r="AH115" s="148" t="b">
        <f t="shared" si="9"/>
        <v>0</v>
      </c>
    </row>
    <row r="116" spans="1:34" ht="44.25" customHeight="1" thickBot="1" x14ac:dyDescent="0.3">
      <c r="A116" s="136">
        <v>103</v>
      </c>
      <c r="B116" s="136">
        <v>2018</v>
      </c>
      <c r="C116" s="137" t="s">
        <v>626</v>
      </c>
      <c r="D116" s="136">
        <v>4</v>
      </c>
      <c r="E116" s="137" t="s">
        <v>287</v>
      </c>
      <c r="F116" s="137" t="s">
        <v>288</v>
      </c>
      <c r="G116" s="137" t="s">
        <v>116</v>
      </c>
      <c r="H116" s="138" t="s">
        <v>627</v>
      </c>
      <c r="I116" s="139" t="s">
        <v>163</v>
      </c>
      <c r="J116" s="138">
        <v>3</v>
      </c>
      <c r="K116" s="138" t="s">
        <v>67</v>
      </c>
      <c r="L116" s="140" t="s">
        <v>509</v>
      </c>
      <c r="M116" s="141">
        <v>51996076</v>
      </c>
      <c r="N116" s="142" t="s">
        <v>628</v>
      </c>
      <c r="O116" s="143">
        <v>39000000</v>
      </c>
      <c r="P116" s="144">
        <v>1</v>
      </c>
      <c r="Q116" s="143"/>
      <c r="R116" s="143"/>
      <c r="S116" s="143"/>
      <c r="T116" s="143">
        <f t="shared" si="7"/>
        <v>39000000</v>
      </c>
      <c r="U116" s="143">
        <v>32066667</v>
      </c>
      <c r="V116" s="145" t="s">
        <v>597</v>
      </c>
      <c r="W116" s="145">
        <v>43136</v>
      </c>
      <c r="X116" s="145">
        <v>43500</v>
      </c>
      <c r="Y116" s="136">
        <v>360</v>
      </c>
      <c r="Z116" s="136"/>
      <c r="AA116" s="146"/>
      <c r="AB116" s="136"/>
      <c r="AC116" s="136"/>
      <c r="AD116" s="136" t="s">
        <v>283</v>
      </c>
      <c r="AE116" s="136"/>
      <c r="AF116" s="147">
        <f t="shared" si="8"/>
        <v>0.82222223076923073</v>
      </c>
      <c r="AG116" s="148"/>
      <c r="AH116" s="148" t="b">
        <f t="shared" si="9"/>
        <v>0</v>
      </c>
    </row>
    <row r="117" spans="1:34" ht="44.25" customHeight="1" thickBot="1" x14ac:dyDescent="0.3">
      <c r="A117" s="136">
        <v>104</v>
      </c>
      <c r="B117" s="136">
        <v>2018</v>
      </c>
      <c r="C117" s="137" t="s">
        <v>629</v>
      </c>
      <c r="D117" s="136">
        <v>4</v>
      </c>
      <c r="E117" s="137" t="s">
        <v>287</v>
      </c>
      <c r="F117" s="137" t="s">
        <v>288</v>
      </c>
      <c r="G117" s="137" t="s">
        <v>116</v>
      </c>
      <c r="H117" s="138" t="s">
        <v>630</v>
      </c>
      <c r="I117" s="139" t="s">
        <v>163</v>
      </c>
      <c r="J117" s="138">
        <v>45</v>
      </c>
      <c r="K117" s="138" t="s">
        <v>94</v>
      </c>
      <c r="L117" s="140" t="s">
        <v>366</v>
      </c>
      <c r="M117" s="141">
        <v>1022950567</v>
      </c>
      <c r="N117" s="142" t="s">
        <v>461</v>
      </c>
      <c r="O117" s="143">
        <v>37600000</v>
      </c>
      <c r="P117" s="144">
        <v>1</v>
      </c>
      <c r="Q117" s="143"/>
      <c r="R117" s="143"/>
      <c r="S117" s="143"/>
      <c r="T117" s="143">
        <f t="shared" si="7"/>
        <v>37600000</v>
      </c>
      <c r="U117" s="143">
        <v>37600000</v>
      </c>
      <c r="V117" s="145">
        <v>43126</v>
      </c>
      <c r="W117" s="145">
        <v>43132</v>
      </c>
      <c r="X117" s="145">
        <v>43373</v>
      </c>
      <c r="Y117" s="136">
        <v>240</v>
      </c>
      <c r="Z117" s="136"/>
      <c r="AA117" s="146"/>
      <c r="AB117" s="136"/>
      <c r="AC117" s="136"/>
      <c r="AD117" s="136" t="s">
        <v>283</v>
      </c>
      <c r="AE117" s="136"/>
      <c r="AF117" s="147">
        <f t="shared" si="8"/>
        <v>1</v>
      </c>
      <c r="AG117" s="148"/>
      <c r="AH117" s="148" t="b">
        <f t="shared" si="9"/>
        <v>0</v>
      </c>
    </row>
    <row r="118" spans="1:34" ht="44.25" customHeight="1" thickBot="1" x14ac:dyDescent="0.3">
      <c r="A118" s="136">
        <v>105</v>
      </c>
      <c r="B118" s="136">
        <v>2018</v>
      </c>
      <c r="C118" s="137" t="s">
        <v>631</v>
      </c>
      <c r="D118" s="136">
        <v>4</v>
      </c>
      <c r="E118" s="137" t="s">
        <v>287</v>
      </c>
      <c r="F118" s="137" t="s">
        <v>288</v>
      </c>
      <c r="G118" s="137" t="s">
        <v>116</v>
      </c>
      <c r="H118" s="138" t="s">
        <v>632</v>
      </c>
      <c r="I118" s="139" t="s">
        <v>163</v>
      </c>
      <c r="J118" s="138">
        <v>45</v>
      </c>
      <c r="K118" s="138" t="s">
        <v>94</v>
      </c>
      <c r="L118" s="140" t="s">
        <v>366</v>
      </c>
      <c r="M118" s="141">
        <v>52904331</v>
      </c>
      <c r="N118" s="142" t="s">
        <v>633</v>
      </c>
      <c r="O118" s="143">
        <v>38500000</v>
      </c>
      <c r="P118" s="144">
        <v>1</v>
      </c>
      <c r="Q118" s="143"/>
      <c r="R118" s="143"/>
      <c r="S118" s="143"/>
      <c r="T118" s="143">
        <f t="shared" si="7"/>
        <v>38500000</v>
      </c>
      <c r="U118" s="143">
        <v>35000000</v>
      </c>
      <c r="V118" s="145">
        <v>43126</v>
      </c>
      <c r="W118" s="145">
        <v>43132</v>
      </c>
      <c r="X118" s="145">
        <v>43464</v>
      </c>
      <c r="Y118" s="136">
        <v>330</v>
      </c>
      <c r="Z118" s="136"/>
      <c r="AA118" s="146"/>
      <c r="AB118" s="136"/>
      <c r="AC118" s="136"/>
      <c r="AD118" s="136" t="s">
        <v>283</v>
      </c>
      <c r="AE118" s="136"/>
      <c r="AF118" s="147">
        <f t="shared" si="8"/>
        <v>0.90909090909090906</v>
      </c>
      <c r="AG118" s="148"/>
      <c r="AH118" s="148" t="b">
        <f t="shared" si="9"/>
        <v>0</v>
      </c>
    </row>
    <row r="119" spans="1:34" ht="44.25" customHeight="1" thickBot="1" x14ac:dyDescent="0.3">
      <c r="A119" s="136">
        <v>106</v>
      </c>
      <c r="B119" s="136">
        <v>2018</v>
      </c>
      <c r="C119" s="137" t="s">
        <v>634</v>
      </c>
      <c r="D119" s="136">
        <v>4</v>
      </c>
      <c r="E119" s="137" t="s">
        <v>287</v>
      </c>
      <c r="F119" s="137" t="s">
        <v>288</v>
      </c>
      <c r="G119" s="137" t="s">
        <v>116</v>
      </c>
      <c r="H119" s="138" t="s">
        <v>635</v>
      </c>
      <c r="I119" s="139" t="s">
        <v>163</v>
      </c>
      <c r="J119" s="138">
        <v>45</v>
      </c>
      <c r="K119" s="138" t="s">
        <v>94</v>
      </c>
      <c r="L119" s="140" t="s">
        <v>366</v>
      </c>
      <c r="M119" s="141">
        <v>91434747</v>
      </c>
      <c r="N119" s="142" t="s">
        <v>636</v>
      </c>
      <c r="O119" s="143">
        <v>25600000</v>
      </c>
      <c r="P119" s="144">
        <v>1</v>
      </c>
      <c r="Q119" s="143"/>
      <c r="R119" s="143">
        <v>1</v>
      </c>
      <c r="S119" s="143">
        <v>9600000</v>
      </c>
      <c r="T119" s="143">
        <f t="shared" si="7"/>
        <v>35200000</v>
      </c>
      <c r="U119" s="143">
        <v>32000000</v>
      </c>
      <c r="V119" s="145">
        <v>43126</v>
      </c>
      <c r="W119" s="145">
        <v>43132</v>
      </c>
      <c r="X119" s="145">
        <v>43373</v>
      </c>
      <c r="Y119" s="136">
        <v>240</v>
      </c>
      <c r="Z119" s="136"/>
      <c r="AA119" s="146"/>
      <c r="AB119" s="136"/>
      <c r="AC119" s="136"/>
      <c r="AD119" s="136" t="s">
        <v>283</v>
      </c>
      <c r="AE119" s="136"/>
      <c r="AF119" s="147">
        <f t="shared" si="8"/>
        <v>0.90909090909090906</v>
      </c>
      <c r="AG119" s="148"/>
      <c r="AH119" s="148" t="b">
        <f t="shared" si="9"/>
        <v>0</v>
      </c>
    </row>
    <row r="120" spans="1:34" ht="44.25" customHeight="1" thickBot="1" x14ac:dyDescent="0.3">
      <c r="A120" s="136">
        <v>107</v>
      </c>
      <c r="B120" s="136">
        <v>2018</v>
      </c>
      <c r="C120" s="137" t="s">
        <v>637</v>
      </c>
      <c r="D120" s="136">
        <v>4</v>
      </c>
      <c r="E120" s="137" t="s">
        <v>287</v>
      </c>
      <c r="F120" s="137" t="s">
        <v>108</v>
      </c>
      <c r="G120" s="137" t="s">
        <v>124</v>
      </c>
      <c r="H120" s="138" t="s">
        <v>638</v>
      </c>
      <c r="I120" s="139" t="s">
        <v>162</v>
      </c>
      <c r="J120" s="138"/>
      <c r="K120" s="138" t="str">
        <f>IF(J120=1,'[2]Equivalencia BH-BMPT'!$D$2,IF(J120=2,'[2]Equivalencia BH-BMPT'!$D$3,IF(J120=3,'[2]Equivalencia BH-BMPT'!$D$4,IF(J120=4,'[2]Equivalencia BH-BMPT'!$D$5,IF(J120=5,'[2]Equivalencia BH-BMPT'!$D$6,IF(J120=6,'[2]Equivalencia BH-BMPT'!$D$7,IF(J120=7,'[2]Equivalencia BH-BMPT'!$D$8,IF(J120=8,'[2]Equivalencia BH-BMPT'!$D$9,IF(J120=9,'[2]Equivalencia BH-BMPT'!$D$10,IF(J120=10,'[2]Equivalencia BH-BMPT'!$D$11,IF(J120=11,'[2]Equivalencia BH-BMPT'!$D$12,IF(J120=12,'[2]Equivalencia BH-BMPT'!$D$13,IF(J120=13,'[2]Equivalencia BH-BMPT'!$D$14,IF(J120=14,'[2]Equivalencia BH-BMPT'!$D$15,IF(J120=15,'[2]Equivalencia BH-BMPT'!$D$16,IF(J120=16,'[2]Equivalencia BH-BMPT'!$D$17,IF(J120=17,'[2]Equivalencia BH-BMPT'!$D$18,IF(J120=18,'[2]Equivalencia BH-BMPT'!$D$19,IF(J120=19,'[2]Equivalencia BH-BMPT'!$D$20,IF(J120=20,'[2]Equivalencia BH-BMPT'!$D$21,IF(J120=21,'[2]Equivalencia BH-BMPT'!$D$22,IF(J120=22,'[2]Equivalencia BH-BMPT'!$D$23,IF(J120=23,'[2]Equivalencia BH-BMPT'!#REF!,IF(J120=24,'[2]Equivalencia BH-BMPT'!$D$25,IF(J120=25,'[2]Equivalencia BH-BMPT'!$D$26,IF(J120=26,'[2]Equivalencia BH-BMPT'!$D$27,IF(J120=27,'[2]Equivalencia BH-BMPT'!$D$28,IF(J120=28,'[2]Equivalencia BH-BMPT'!$D$29,IF(J120=29,'[2]Equivalencia BH-BMPT'!$D$30,IF(J120=30,'[2]Equivalencia BH-BMPT'!$D$31,IF(J120=31,'[2]Equivalencia BH-BMPT'!$D$32,IF(J120=32,'[2]Equivalencia BH-BMPT'!$D$33,IF(J120=33,'[2]Equivalencia BH-BMPT'!$D$34,IF(J120=34,'[2]Equivalencia BH-BMPT'!$D$35,IF(J120=35,'[2]Equivalencia BH-BMPT'!$D$36,IF(J120=36,'[2]Equivalencia BH-BMPT'!$D$37,IF(J120=37,'[2]Equivalencia BH-BMPT'!$D$38,IF(J120=38,'[2]Equivalencia BH-BMPT'!#REF!,IF(J120=39,'[2]Equivalencia BH-BMPT'!$D$40,IF(J120=40,'[2]Equivalencia BH-BMPT'!$D$41,IF(J120=41,'[2]Equivalencia BH-BMPT'!$D$42,IF(J120=42,'[2]Equivalencia BH-BMPT'!$D$43,IF(J120=43,'[2]Equivalencia BH-BMPT'!$D$44,IF(J120=44,'[2]Equivalencia BH-BMPT'!$D$45,IF(J120=45,'[2]Equivalencia BH-BMPT'!$D$46,"No ha seleccionado un número de programa")))))))))))))))))))))))))))))))))))))))))))))</f>
        <v>No ha seleccionado un número de programa</v>
      </c>
      <c r="L120" s="140" t="s">
        <v>639</v>
      </c>
      <c r="M120" s="141" t="s">
        <v>640</v>
      </c>
      <c r="N120" s="142" t="s">
        <v>641</v>
      </c>
      <c r="O120" s="143">
        <v>100241480</v>
      </c>
      <c r="P120" s="144"/>
      <c r="Q120" s="143"/>
      <c r="R120" s="143"/>
      <c r="S120" s="143"/>
      <c r="T120" s="143">
        <v>100241480</v>
      </c>
      <c r="U120" s="143">
        <v>70562827</v>
      </c>
      <c r="V120" s="145">
        <v>43182</v>
      </c>
      <c r="W120" s="145">
        <v>43196</v>
      </c>
      <c r="X120" s="145">
        <v>43491</v>
      </c>
      <c r="Y120" s="136">
        <v>360</v>
      </c>
      <c r="Z120" s="136"/>
      <c r="AA120" s="146"/>
      <c r="AB120" s="136"/>
      <c r="AC120" s="136"/>
      <c r="AD120" s="136" t="s">
        <v>282</v>
      </c>
      <c r="AE120" s="136"/>
      <c r="AF120" s="147">
        <f t="shared" si="8"/>
        <v>0.7039284236425879</v>
      </c>
      <c r="AG120" s="148"/>
      <c r="AH120" s="148" t="b">
        <f t="shared" si="9"/>
        <v>1</v>
      </c>
    </row>
    <row r="121" spans="1:34" ht="44.25" customHeight="1" thickBot="1" x14ac:dyDescent="0.3">
      <c r="A121" s="136">
        <v>108</v>
      </c>
      <c r="B121" s="136">
        <v>2018</v>
      </c>
      <c r="C121" s="137" t="s">
        <v>642</v>
      </c>
      <c r="D121" s="136">
        <v>5</v>
      </c>
      <c r="E121" s="137" t="s">
        <v>643</v>
      </c>
      <c r="F121" s="137" t="s">
        <v>105</v>
      </c>
      <c r="G121" s="137"/>
      <c r="H121" s="138" t="s">
        <v>644</v>
      </c>
      <c r="I121" s="139" t="s">
        <v>163</v>
      </c>
      <c r="J121" s="138">
        <v>45</v>
      </c>
      <c r="K121" s="138" t="str">
        <f>IF(J121=1,'[2]Equivalencia BH-BMPT'!$D$2,IF(J121=2,'[2]Equivalencia BH-BMPT'!$D$3,IF(J121=3,'[2]Equivalencia BH-BMPT'!$D$4,IF(J121=4,'[2]Equivalencia BH-BMPT'!$D$5,IF(J121=5,'[2]Equivalencia BH-BMPT'!$D$6,IF(J121=6,'[2]Equivalencia BH-BMPT'!$D$7,IF(J121=7,'[2]Equivalencia BH-BMPT'!$D$8,IF(J121=8,'[2]Equivalencia BH-BMPT'!$D$9,IF(J121=9,'[2]Equivalencia BH-BMPT'!$D$10,IF(J121=10,'[2]Equivalencia BH-BMPT'!$D$11,IF(J121=11,'[2]Equivalencia BH-BMPT'!$D$12,IF(J121=12,'[2]Equivalencia BH-BMPT'!$D$13,IF(J121=13,'[2]Equivalencia BH-BMPT'!$D$14,IF(J121=14,'[2]Equivalencia BH-BMPT'!$D$15,IF(J121=15,'[2]Equivalencia BH-BMPT'!$D$16,IF(J121=16,'[2]Equivalencia BH-BMPT'!$D$17,IF(J121=17,'[2]Equivalencia BH-BMPT'!$D$18,IF(J121=18,'[2]Equivalencia BH-BMPT'!$D$19,IF(J121=19,'[2]Equivalencia BH-BMPT'!$D$20,IF(J121=20,'[2]Equivalencia BH-BMPT'!$D$21,IF(J121=21,'[2]Equivalencia BH-BMPT'!$D$22,IF(J121=22,'[2]Equivalencia BH-BMPT'!$D$23,IF(J121=23,'[2]Equivalencia BH-BMPT'!#REF!,IF(J121=24,'[2]Equivalencia BH-BMPT'!$D$25,IF(J121=25,'[2]Equivalencia BH-BMPT'!$D$26,IF(J121=26,'[2]Equivalencia BH-BMPT'!$D$27,IF(J121=27,'[2]Equivalencia BH-BMPT'!$D$28,IF(J121=28,'[2]Equivalencia BH-BMPT'!$D$29,IF(J121=29,'[2]Equivalencia BH-BMPT'!$D$30,IF(J121=30,'[2]Equivalencia BH-BMPT'!$D$31,IF(J121=31,'[2]Equivalencia BH-BMPT'!$D$32,IF(J121=32,'[2]Equivalencia BH-BMPT'!$D$33,IF(J121=33,'[2]Equivalencia BH-BMPT'!$D$34,IF(J121=34,'[2]Equivalencia BH-BMPT'!$D$35,IF(J121=35,'[2]Equivalencia BH-BMPT'!$D$36,IF(J121=36,'[2]Equivalencia BH-BMPT'!$D$37,IF(J121=37,'[2]Equivalencia BH-BMPT'!$D$38,IF(J121=38,'[2]Equivalencia BH-BMPT'!#REF!,IF(J121=39,'[2]Equivalencia BH-BMPT'!$D$40,IF(J121=40,'[2]Equivalencia BH-BMPT'!$D$41,IF(J121=41,'[2]Equivalencia BH-BMPT'!$D$42,IF(J121=42,'[2]Equivalencia BH-BMPT'!$D$43,IF(J121=43,'[2]Equivalencia BH-BMPT'!$D$44,IF(J121=44,'[2]Equivalencia BH-BMPT'!$D$45,IF(J121=45,'[2]Equivalencia BH-BMPT'!$D$46,"No ha seleccionado un número de programa")))))))))))))))))))))))))))))))))))))))))))))</f>
        <v>Gobernanza e influencia local, regional e internacional</v>
      </c>
      <c r="L121" s="140" t="s">
        <v>645</v>
      </c>
      <c r="M121" s="141">
        <v>901193947</v>
      </c>
      <c r="N121" s="142" t="s">
        <v>646</v>
      </c>
      <c r="O121" s="143">
        <v>20000000000</v>
      </c>
      <c r="P121" s="144"/>
      <c r="Q121" s="143"/>
      <c r="R121" s="143"/>
      <c r="S121" s="143"/>
      <c r="T121" s="143">
        <f t="shared" si="7"/>
        <v>20000000000</v>
      </c>
      <c r="U121" s="143">
        <v>6885102601</v>
      </c>
      <c r="V121" s="145">
        <v>43287</v>
      </c>
      <c r="W121" s="145">
        <v>43308</v>
      </c>
      <c r="X121" s="145">
        <v>44034</v>
      </c>
      <c r="Y121" s="136">
        <v>540</v>
      </c>
      <c r="Z121" s="136"/>
      <c r="AA121" s="146"/>
      <c r="AB121" s="136"/>
      <c r="AC121" s="136" t="s">
        <v>282</v>
      </c>
      <c r="AD121" s="136"/>
      <c r="AE121" s="136"/>
      <c r="AF121" s="147">
        <f t="shared" si="8"/>
        <v>0.34425513005000002</v>
      </c>
      <c r="AG121" s="148"/>
      <c r="AH121" s="148" t="b">
        <f t="shared" si="9"/>
        <v>0</v>
      </c>
    </row>
    <row r="122" spans="1:34" ht="44.25" customHeight="1" thickBot="1" x14ac:dyDescent="0.3">
      <c r="A122" s="136">
        <v>109</v>
      </c>
      <c r="B122" s="136">
        <v>2018</v>
      </c>
      <c r="C122" s="137" t="s">
        <v>647</v>
      </c>
      <c r="D122" s="136">
        <v>5</v>
      </c>
      <c r="E122" s="137" t="s">
        <v>643</v>
      </c>
      <c r="F122" s="137" t="s">
        <v>105</v>
      </c>
      <c r="G122" s="137" t="s">
        <v>121</v>
      </c>
      <c r="H122" s="138" t="s">
        <v>648</v>
      </c>
      <c r="I122" s="139" t="s">
        <v>162</v>
      </c>
      <c r="J122" s="138"/>
      <c r="K122" s="138" t="str">
        <f>IF(J122=1,'[2]Equivalencia BH-BMPT'!$D$2,IF(J122=2,'[2]Equivalencia BH-BMPT'!$D$3,IF(J122=3,'[2]Equivalencia BH-BMPT'!$D$4,IF(J122=4,'[2]Equivalencia BH-BMPT'!$D$5,IF(J122=5,'[2]Equivalencia BH-BMPT'!$D$6,IF(J122=6,'[2]Equivalencia BH-BMPT'!$D$7,IF(J122=7,'[2]Equivalencia BH-BMPT'!$D$8,IF(J122=8,'[2]Equivalencia BH-BMPT'!$D$9,IF(J122=9,'[2]Equivalencia BH-BMPT'!$D$10,IF(J122=10,'[2]Equivalencia BH-BMPT'!$D$11,IF(J122=11,'[2]Equivalencia BH-BMPT'!$D$12,IF(J122=12,'[2]Equivalencia BH-BMPT'!$D$13,IF(J122=13,'[2]Equivalencia BH-BMPT'!$D$14,IF(J122=14,'[2]Equivalencia BH-BMPT'!$D$15,IF(J122=15,'[2]Equivalencia BH-BMPT'!$D$16,IF(J122=16,'[2]Equivalencia BH-BMPT'!$D$17,IF(J122=17,'[2]Equivalencia BH-BMPT'!$D$18,IF(J122=18,'[2]Equivalencia BH-BMPT'!$D$19,IF(J122=19,'[2]Equivalencia BH-BMPT'!$D$20,IF(J122=20,'[2]Equivalencia BH-BMPT'!$D$21,IF(J122=21,'[2]Equivalencia BH-BMPT'!$D$22,IF(J122=22,'[2]Equivalencia BH-BMPT'!$D$23,IF(J122=23,'[2]Equivalencia BH-BMPT'!#REF!,IF(J122=24,'[2]Equivalencia BH-BMPT'!$D$25,IF(J122=25,'[2]Equivalencia BH-BMPT'!$D$26,IF(J122=26,'[2]Equivalencia BH-BMPT'!$D$27,IF(J122=27,'[2]Equivalencia BH-BMPT'!$D$28,IF(J122=28,'[2]Equivalencia BH-BMPT'!$D$29,IF(J122=29,'[2]Equivalencia BH-BMPT'!$D$30,IF(J122=30,'[2]Equivalencia BH-BMPT'!$D$31,IF(J122=31,'[2]Equivalencia BH-BMPT'!$D$32,IF(J122=32,'[2]Equivalencia BH-BMPT'!$D$33,IF(J122=33,'[2]Equivalencia BH-BMPT'!$D$34,IF(J122=34,'[2]Equivalencia BH-BMPT'!$D$35,IF(J122=35,'[2]Equivalencia BH-BMPT'!$D$36,IF(J122=36,'[2]Equivalencia BH-BMPT'!$D$37,IF(J122=37,'[2]Equivalencia BH-BMPT'!$D$38,IF(J122=38,'[2]Equivalencia BH-BMPT'!#REF!,IF(J122=39,'[2]Equivalencia BH-BMPT'!$D$40,IF(J122=40,'[2]Equivalencia BH-BMPT'!$D$41,IF(J122=41,'[2]Equivalencia BH-BMPT'!$D$42,IF(J122=42,'[2]Equivalencia BH-BMPT'!$D$43,IF(J122=43,'[2]Equivalencia BH-BMPT'!$D$44,IF(J122=44,'[2]Equivalencia BH-BMPT'!$D$45,IF(J122=45,'[2]Equivalencia BH-BMPT'!$D$46,"No ha seleccionado un número de programa")))))))))))))))))))))))))))))))))))))))))))))</f>
        <v>No ha seleccionado un número de programa</v>
      </c>
      <c r="L122" s="140" t="s">
        <v>639</v>
      </c>
      <c r="M122" s="141">
        <v>860518504</v>
      </c>
      <c r="N122" s="142" t="s">
        <v>649</v>
      </c>
      <c r="O122" s="143">
        <v>284621890</v>
      </c>
      <c r="P122" s="144"/>
      <c r="Q122" s="143"/>
      <c r="R122" s="143"/>
      <c r="S122" s="143"/>
      <c r="T122" s="143">
        <f>O122+S122</f>
        <v>284621890</v>
      </c>
      <c r="U122" s="143">
        <v>155917200</v>
      </c>
      <c r="V122" s="145" t="s">
        <v>650</v>
      </c>
      <c r="W122" s="145">
        <v>43294</v>
      </c>
      <c r="X122" s="145">
        <v>43752</v>
      </c>
      <c r="Y122" s="136">
        <v>219</v>
      </c>
      <c r="Z122" s="136"/>
      <c r="AA122" s="146"/>
      <c r="AB122" s="136"/>
      <c r="AC122" s="136" t="s">
        <v>282</v>
      </c>
      <c r="AD122" s="136"/>
      <c r="AE122" s="136"/>
      <c r="AF122" s="147">
        <f t="shared" si="8"/>
        <v>0.54780466815113904</v>
      </c>
      <c r="AG122" s="148"/>
      <c r="AH122" s="148" t="b">
        <f t="shared" si="9"/>
        <v>1</v>
      </c>
    </row>
    <row r="123" spans="1:34" ht="44.25" customHeight="1" thickBot="1" x14ac:dyDescent="0.3">
      <c r="A123" s="136">
        <v>110</v>
      </c>
      <c r="B123" s="136">
        <v>2018</v>
      </c>
      <c r="C123" s="137" t="s">
        <v>869</v>
      </c>
      <c r="D123" s="136">
        <v>3</v>
      </c>
      <c r="E123" s="137" t="str">
        <f>IF(D123=1,'[2]Tipo '!$B$2,IF(D123=2,'[2]Tipo '!$B$3,IF(D123=3,'[2]Tipo '!$B$4,IF(D123=4,'[2]Tipo '!$B$5,IF(D123=5,'[2]Tipo '!$B$6,IF(D123=6,'[2]Tipo '!$B$7,IF(D123=7,'[2]Tipo '!$B$8,IF(D123=8,'[2]Tipo '!$B$9,IF(D123=9,'[2]Tipo '!$B$10,IF(D123=10,'[2]Tipo '!$B$11,IF(D123=11,'[2]Tipo '!$B$12,IF(D123=12,'[2]Tipo '!$B$13,IF(D123=13,'[2]Tipo '!$B$14,IF(D123=14,'[2]Tipo '!$B$15,IF(D123=15,'[2]Tipo '!$B$16,IF(D123=16,'[2]Tipo '!$B$17,IF(D123=17,'[2]Tipo '!$B$18,IF(D123=18,'[2]Tipo '!$B$19,IF(D123=19,'[2]Tipo '!$B$20,IF(D123=20,'[2]Tipo '!$B$21,"No ha seleccionado un tipo de contrato válido"))))))))))))))))))))</f>
        <v>INTERVENTORÍA</v>
      </c>
      <c r="F123" s="137" t="s">
        <v>223</v>
      </c>
      <c r="G123" s="137"/>
      <c r="H123" s="138" t="s">
        <v>756</v>
      </c>
      <c r="I123" s="139" t="s">
        <v>163</v>
      </c>
      <c r="J123" s="138">
        <v>45</v>
      </c>
      <c r="K123" s="138" t="str">
        <f>IF(J123=1,'[2]Equivalencia BH-BMPT'!$D$2,IF(J123=2,'[2]Equivalencia BH-BMPT'!$D$3,IF(J123=3,'[2]Equivalencia BH-BMPT'!$D$4,IF(J123=4,'[2]Equivalencia BH-BMPT'!$D$5,IF(J123=5,'[2]Equivalencia BH-BMPT'!$D$6,IF(J123=6,'[2]Equivalencia BH-BMPT'!$D$7,IF(J123=7,'[2]Equivalencia BH-BMPT'!$D$8,IF(J123=8,'[2]Equivalencia BH-BMPT'!$D$9,IF(J123=9,'[2]Equivalencia BH-BMPT'!$D$10,IF(J123=10,'[2]Equivalencia BH-BMPT'!$D$11,IF(J123=11,'[2]Equivalencia BH-BMPT'!$D$12,IF(J123=12,'[2]Equivalencia BH-BMPT'!$D$13,IF(J123=13,'[2]Equivalencia BH-BMPT'!$D$14,IF(J123=14,'[2]Equivalencia BH-BMPT'!$D$15,IF(J123=15,'[2]Equivalencia BH-BMPT'!$D$16,IF(J123=16,'[2]Equivalencia BH-BMPT'!$D$17,IF(J123=17,'[2]Equivalencia BH-BMPT'!$D$18,IF(J123=18,'[2]Equivalencia BH-BMPT'!$D$19,IF(J123=19,'[2]Equivalencia BH-BMPT'!$D$20,IF(J123=20,'[2]Equivalencia BH-BMPT'!$D$21,IF(J123=21,'[2]Equivalencia BH-BMPT'!$D$22,IF(J123=22,'[2]Equivalencia BH-BMPT'!$D$23,IF(J123=23,'[2]Equivalencia BH-BMPT'!#REF!,IF(J123=24,'[2]Equivalencia BH-BMPT'!$D$25,IF(J123=25,'[2]Equivalencia BH-BMPT'!$D$26,IF(J123=26,'[2]Equivalencia BH-BMPT'!$D$27,IF(J123=27,'[2]Equivalencia BH-BMPT'!$D$28,IF(J123=28,'[2]Equivalencia BH-BMPT'!$D$29,IF(J123=29,'[2]Equivalencia BH-BMPT'!$D$30,IF(J123=30,'[2]Equivalencia BH-BMPT'!$D$31,IF(J123=31,'[2]Equivalencia BH-BMPT'!$D$32,IF(J123=32,'[2]Equivalencia BH-BMPT'!$D$33,IF(J123=33,'[2]Equivalencia BH-BMPT'!$D$34,IF(J123=34,'[2]Equivalencia BH-BMPT'!$D$35,IF(J123=35,'[2]Equivalencia BH-BMPT'!$D$36,IF(J123=36,'[2]Equivalencia BH-BMPT'!$D$37,IF(J123=37,'[2]Equivalencia BH-BMPT'!$D$38,IF(J123=38,'[2]Equivalencia BH-BMPT'!#REF!,IF(J123=39,'[2]Equivalencia BH-BMPT'!$D$40,IF(J123=40,'[2]Equivalencia BH-BMPT'!$D$41,IF(J123=41,'[2]Equivalencia BH-BMPT'!$D$42,IF(J123=42,'[2]Equivalencia BH-BMPT'!$D$43,IF(J123=43,'[2]Equivalencia BH-BMPT'!$D$44,IF(J123=44,'[2]Equivalencia BH-BMPT'!$D$45,IF(J123=45,'[2]Equivalencia BH-BMPT'!$D$46,"No ha seleccionado un número de programa")))))))))))))))))))))))))))))))))))))))))))))</f>
        <v>Gobernanza e influencia local, regional e internacional</v>
      </c>
      <c r="L123" s="140" t="s">
        <v>645</v>
      </c>
      <c r="M123" s="141">
        <v>8305145117</v>
      </c>
      <c r="N123" s="142" t="s">
        <v>757</v>
      </c>
      <c r="O123" s="143">
        <v>1920999500</v>
      </c>
      <c r="P123" s="144"/>
      <c r="Q123" s="143"/>
      <c r="R123" s="143"/>
      <c r="S123" s="143"/>
      <c r="T123" s="143">
        <f t="shared" si="7"/>
        <v>1920999500</v>
      </c>
      <c r="U123" s="143">
        <v>84983249</v>
      </c>
      <c r="V123" s="145">
        <v>43294</v>
      </c>
      <c r="W123" s="145">
        <v>43304</v>
      </c>
      <c r="X123" s="145">
        <v>43668</v>
      </c>
      <c r="Y123" s="136">
        <v>720</v>
      </c>
      <c r="Z123" s="136"/>
      <c r="AA123" s="146"/>
      <c r="AB123" s="136"/>
      <c r="AC123" s="136" t="s">
        <v>283</v>
      </c>
      <c r="AD123" s="136"/>
      <c r="AE123" s="136"/>
      <c r="AF123" s="147">
        <f t="shared" si="8"/>
        <v>4.4239079187683286E-2</v>
      </c>
      <c r="AG123" s="148"/>
      <c r="AH123" s="148" t="b">
        <f t="shared" si="9"/>
        <v>0</v>
      </c>
    </row>
    <row r="124" spans="1:34" ht="44.25" customHeight="1" thickBot="1" x14ac:dyDescent="0.3">
      <c r="A124" s="136">
        <v>111</v>
      </c>
      <c r="B124" s="136">
        <v>2018</v>
      </c>
      <c r="C124" s="137" t="s">
        <v>758</v>
      </c>
      <c r="D124" s="136">
        <v>10</v>
      </c>
      <c r="E124" s="137" t="str">
        <f>IF(D124=1,'[2]Tipo '!$B$2,IF(D124=2,'[2]Tipo '!$B$3,IF(D124=3,'[2]Tipo '!$B$4,IF(D124=4,'[2]Tipo '!$B$5,IF(D124=5,'[2]Tipo '!$B$6,IF(D124=6,'[2]Tipo '!$B$7,IF(D124=7,'[2]Tipo '!$B$8,IF(D124=8,'[2]Tipo '!$B$9,IF(D124=9,'[2]Tipo '!$B$10,IF(D124=10,'[2]Tipo '!$B$11,IF(D124=11,'[2]Tipo '!$B$12,IF(D124=12,'[2]Tipo '!$B$13,IF(D124=13,'[2]Tipo '!$B$14,IF(D124=14,'[2]Tipo '!$B$15,IF(D124=15,'[2]Tipo '!$B$16,IF(D124=16,'[2]Tipo '!$B$17,IF(D124=17,'[2]Tipo '!$B$18,IF(D124=18,'[2]Tipo '!$B$19,IF(D124=19,'[2]Tipo '!$B$20,IF(D124=20,'[2]Tipo '!$B$21,"No ha seleccionado un tipo de contrato válido"))))))))))))))))))))</f>
        <v>SEGUROS</v>
      </c>
      <c r="F124" s="137" t="s">
        <v>104</v>
      </c>
      <c r="G124" s="137" t="s">
        <v>121</v>
      </c>
      <c r="H124" s="138" t="s">
        <v>759</v>
      </c>
      <c r="I124" s="139" t="s">
        <v>162</v>
      </c>
      <c r="J124" s="138"/>
      <c r="K124" s="138"/>
      <c r="L124" s="140" t="s">
        <v>760</v>
      </c>
      <c r="M124" s="141">
        <v>860002400</v>
      </c>
      <c r="N124" s="142" t="s">
        <v>761</v>
      </c>
      <c r="O124" s="143">
        <v>9988973</v>
      </c>
      <c r="P124" s="144"/>
      <c r="Q124" s="143"/>
      <c r="R124" s="143"/>
      <c r="S124" s="143"/>
      <c r="T124" s="143">
        <f t="shared" si="7"/>
        <v>9988973</v>
      </c>
      <c r="U124" s="143">
        <f t="shared" ref="U124" si="11">P124+R124+T124</f>
        <v>9988973</v>
      </c>
      <c r="V124" s="145">
        <v>43336</v>
      </c>
      <c r="W124" s="145">
        <v>43336</v>
      </c>
      <c r="X124" s="145">
        <v>43753</v>
      </c>
      <c r="Y124" s="136">
        <v>416</v>
      </c>
      <c r="Z124" s="136"/>
      <c r="AA124" s="146"/>
      <c r="AB124" s="136"/>
      <c r="AC124" s="136" t="s">
        <v>282</v>
      </c>
      <c r="AD124" s="136"/>
      <c r="AE124" s="136"/>
      <c r="AF124" s="147">
        <f t="shared" si="8"/>
        <v>1</v>
      </c>
      <c r="AG124" s="148"/>
      <c r="AH124" s="148" t="b">
        <f t="shared" si="9"/>
        <v>1</v>
      </c>
    </row>
    <row r="125" spans="1:34" ht="44.25" customHeight="1" thickBot="1" x14ac:dyDescent="0.3">
      <c r="A125" s="136">
        <v>113</v>
      </c>
      <c r="B125" s="136">
        <v>2018</v>
      </c>
      <c r="C125" s="137" t="s">
        <v>762</v>
      </c>
      <c r="D125" s="136">
        <v>10</v>
      </c>
      <c r="E125" s="137" t="str">
        <f>IF(D125=1,'[2]Tipo '!$B$2,IF(D125=2,'[2]Tipo '!$B$3,IF(D125=3,'[2]Tipo '!$B$4,IF(D125=4,'[2]Tipo '!$B$5,IF(D125=5,'[2]Tipo '!$B$6,IF(D125=6,'[2]Tipo '!$B$7,IF(D125=7,'[2]Tipo '!$B$8,IF(D125=8,'[2]Tipo '!$B$9,IF(D125=9,'[2]Tipo '!$B$10,IF(D125=10,'[2]Tipo '!$B$11,IF(D125=11,'[2]Tipo '!$B$12,IF(D125=12,'[2]Tipo '!$B$13,IF(D125=13,'[2]Tipo '!$B$14,IF(D125=14,'[2]Tipo '!$B$15,IF(D125=15,'[2]Tipo '!$B$16,IF(D125=16,'[2]Tipo '!$B$17,IF(D125=17,'[2]Tipo '!$B$18,IF(D125=18,'[2]Tipo '!$B$19,IF(D125=19,'[2]Tipo '!$B$20,IF(D125=20,'[2]Tipo '!$B$21,"No ha seleccionado un tipo de contrato válido"))))))))))))))))))))</f>
        <v>SEGUROS</v>
      </c>
      <c r="F125" s="137" t="s">
        <v>104</v>
      </c>
      <c r="G125" s="137" t="s">
        <v>121</v>
      </c>
      <c r="H125" s="138" t="s">
        <v>763</v>
      </c>
      <c r="I125" s="139" t="s">
        <v>162</v>
      </c>
      <c r="J125" s="138"/>
      <c r="K125" s="138" t="str">
        <f>IF(J125=1,'[2]Equivalencia BH-BMPT'!$D$2,IF(J125=2,'[2]Equivalencia BH-BMPT'!$D$3,IF(J125=3,'[2]Equivalencia BH-BMPT'!$D$4,IF(J125=4,'[2]Equivalencia BH-BMPT'!$D$5,IF(J125=5,'[2]Equivalencia BH-BMPT'!$D$6,IF(J125=6,'[2]Equivalencia BH-BMPT'!$D$7,IF(J125=7,'[2]Equivalencia BH-BMPT'!$D$8,IF(J125=8,'[2]Equivalencia BH-BMPT'!$D$9,IF(J125=9,'[2]Equivalencia BH-BMPT'!$D$10,IF(J125=10,'[2]Equivalencia BH-BMPT'!$D$11,IF(J125=11,'[2]Equivalencia BH-BMPT'!$D$12,IF(J125=12,'[2]Equivalencia BH-BMPT'!$D$13,IF(J125=13,'[2]Equivalencia BH-BMPT'!$D$14,IF(J125=14,'[2]Equivalencia BH-BMPT'!$D$15,IF(J125=15,'[2]Equivalencia BH-BMPT'!$D$16,IF(J125=16,'[2]Equivalencia BH-BMPT'!$D$17,IF(J125=17,'[2]Equivalencia BH-BMPT'!$D$18,IF(J125=18,'[2]Equivalencia BH-BMPT'!$D$19,IF(J125=19,'[2]Equivalencia BH-BMPT'!$D$20,IF(J125=20,'[2]Equivalencia BH-BMPT'!$D$21,IF(J125=21,'[2]Equivalencia BH-BMPT'!$D$22,IF(J125=22,'[2]Equivalencia BH-BMPT'!$D$23,IF(J125=23,'[2]Equivalencia BH-BMPT'!#REF!,IF(J125=24,'[2]Equivalencia BH-BMPT'!$D$25,IF(J125=25,'[2]Equivalencia BH-BMPT'!$D$26,IF(J125=26,'[2]Equivalencia BH-BMPT'!$D$27,IF(J125=27,'[2]Equivalencia BH-BMPT'!$D$28,IF(J125=28,'[2]Equivalencia BH-BMPT'!$D$29,IF(J125=29,'[2]Equivalencia BH-BMPT'!$D$30,IF(J125=30,'[2]Equivalencia BH-BMPT'!$D$31,IF(J125=31,'[2]Equivalencia BH-BMPT'!$D$32,IF(J125=32,'[2]Equivalencia BH-BMPT'!$D$33,IF(J125=33,'[2]Equivalencia BH-BMPT'!$D$34,IF(J125=34,'[2]Equivalencia BH-BMPT'!$D$35,IF(J125=35,'[2]Equivalencia BH-BMPT'!$D$36,IF(J125=36,'[2]Equivalencia BH-BMPT'!$D$37,IF(J125=37,'[2]Equivalencia BH-BMPT'!$D$38,IF(J125=38,'[2]Equivalencia BH-BMPT'!#REF!,IF(J125=39,'[2]Equivalencia BH-BMPT'!$D$40,IF(J125=40,'[2]Equivalencia BH-BMPT'!$D$41,IF(J125=41,'[2]Equivalencia BH-BMPT'!$D$42,IF(J125=42,'[2]Equivalencia BH-BMPT'!$D$43,IF(J125=43,'[2]Equivalencia BH-BMPT'!$D$44,IF(J125=44,'[2]Equivalencia BH-BMPT'!$D$45,IF(J125=45,'[2]Equivalencia BH-BMPT'!$D$46,"No ha seleccionado un número de programa")))))))))))))))))))))))))))))))))))))))))))))</f>
        <v>No ha seleccionado un número de programa</v>
      </c>
      <c r="L125" s="140" t="s">
        <v>764</v>
      </c>
      <c r="M125" s="141">
        <v>860524654</v>
      </c>
      <c r="N125" s="142" t="s">
        <v>765</v>
      </c>
      <c r="O125" s="143">
        <v>11900000</v>
      </c>
      <c r="P125" s="144"/>
      <c r="Q125" s="143"/>
      <c r="R125" s="143"/>
      <c r="S125" s="143"/>
      <c r="T125" s="143">
        <v>11900000</v>
      </c>
      <c r="U125" s="143">
        <v>11900000</v>
      </c>
      <c r="V125" s="145">
        <v>43348</v>
      </c>
      <c r="W125" s="145">
        <v>43349</v>
      </c>
      <c r="X125" s="145">
        <v>43714</v>
      </c>
      <c r="Y125" s="136">
        <v>365</v>
      </c>
      <c r="Z125" s="136"/>
      <c r="AA125" s="146"/>
      <c r="AB125" s="136"/>
      <c r="AC125" s="136" t="s">
        <v>282</v>
      </c>
      <c r="AD125" s="136"/>
      <c r="AE125" s="136"/>
      <c r="AF125" s="147">
        <f t="shared" si="8"/>
        <v>1</v>
      </c>
      <c r="AG125" s="148"/>
      <c r="AH125" s="148" t="b">
        <f t="shared" si="9"/>
        <v>1</v>
      </c>
    </row>
    <row r="126" spans="1:34" ht="44.25" customHeight="1" thickBot="1" x14ac:dyDescent="0.3">
      <c r="A126" s="136">
        <v>114</v>
      </c>
      <c r="B126" s="136">
        <v>2018</v>
      </c>
      <c r="C126" s="137" t="s">
        <v>766</v>
      </c>
      <c r="D126" s="136">
        <v>4</v>
      </c>
      <c r="E126" s="137" t="str">
        <f>IF(D126=1,'[2]Tipo '!$B$2,IF(D126=2,'[2]Tipo '!$B$3,IF(D126=3,'[2]Tipo '!$B$4,IF(D126=4,'[2]Tipo '!$B$5,IF(D126=5,'[2]Tipo '!$B$6,IF(D126=6,'[2]Tipo '!$B$7,IF(D126=7,'[2]Tipo '!$B$8,IF(D126=8,'[2]Tipo '!$B$9,IF(D126=9,'[2]Tipo '!$B$10,IF(D126=10,'[2]Tipo '!$B$11,IF(D126=11,'[2]Tipo '!$B$12,IF(D126=12,'[2]Tipo '!$B$13,IF(D126=13,'[2]Tipo '!$B$14,IF(D126=14,'[2]Tipo '!$B$15,IF(D126=15,'[2]Tipo '!$B$16,IF(D126=16,'[2]Tipo '!$B$17,IF(D126=17,'[2]Tipo '!$B$18,IF(D126=18,'[2]Tipo '!$B$19,IF(D126=19,'[2]Tipo '!$B$20,IF(D126=20,'[2]Tipo '!$B$21,"No ha seleccionado un tipo de contrato válido"))))))))))))))))))))</f>
        <v>CONTRATOS DE PRESTACIÓN DE SERVICIOS</v>
      </c>
      <c r="F126" s="137" t="s">
        <v>104</v>
      </c>
      <c r="G126" s="137" t="s">
        <v>121</v>
      </c>
      <c r="H126" s="138" t="s">
        <v>767</v>
      </c>
      <c r="I126" s="139" t="s">
        <v>162</v>
      </c>
      <c r="J126" s="138"/>
      <c r="K126" s="138" t="str">
        <f>IF(J126=1,'[2]Equivalencia BH-BMPT'!$D$2,IF(J126=2,'[2]Equivalencia BH-BMPT'!$D$3,IF(J126=3,'[2]Equivalencia BH-BMPT'!$D$4,IF(J126=4,'[2]Equivalencia BH-BMPT'!$D$5,IF(J126=5,'[2]Equivalencia BH-BMPT'!$D$6,IF(J126=6,'[2]Equivalencia BH-BMPT'!$D$7,IF(J126=7,'[2]Equivalencia BH-BMPT'!$D$8,IF(J126=8,'[2]Equivalencia BH-BMPT'!$D$9,IF(J126=9,'[2]Equivalencia BH-BMPT'!$D$10,IF(J126=10,'[2]Equivalencia BH-BMPT'!$D$11,IF(J126=11,'[2]Equivalencia BH-BMPT'!$D$12,IF(J126=12,'[2]Equivalencia BH-BMPT'!$D$13,IF(J126=13,'[2]Equivalencia BH-BMPT'!$D$14,IF(J126=14,'[2]Equivalencia BH-BMPT'!$D$15,IF(J126=15,'[2]Equivalencia BH-BMPT'!$D$16,IF(J126=16,'[2]Equivalencia BH-BMPT'!$D$17,IF(J126=17,'[2]Equivalencia BH-BMPT'!$D$18,IF(J126=18,'[2]Equivalencia BH-BMPT'!$D$19,IF(J126=19,'[2]Equivalencia BH-BMPT'!$D$20,IF(J126=20,'[2]Equivalencia BH-BMPT'!$D$21,IF(J126=21,'[2]Equivalencia BH-BMPT'!$D$22,IF(J126=22,'[2]Equivalencia BH-BMPT'!$D$23,IF(J126=23,'[2]Equivalencia BH-BMPT'!#REF!,IF(J126=24,'[2]Equivalencia BH-BMPT'!$D$25,IF(J126=25,'[2]Equivalencia BH-BMPT'!$D$26,IF(J126=26,'[2]Equivalencia BH-BMPT'!$D$27,IF(J126=27,'[2]Equivalencia BH-BMPT'!$D$28,IF(J126=28,'[2]Equivalencia BH-BMPT'!$D$29,IF(J126=29,'[2]Equivalencia BH-BMPT'!$D$30,IF(J126=30,'[2]Equivalencia BH-BMPT'!$D$31,IF(J126=31,'[2]Equivalencia BH-BMPT'!$D$32,IF(J126=32,'[2]Equivalencia BH-BMPT'!$D$33,IF(J126=33,'[2]Equivalencia BH-BMPT'!$D$34,IF(J126=34,'[2]Equivalencia BH-BMPT'!$D$35,IF(J126=35,'[2]Equivalencia BH-BMPT'!$D$36,IF(J126=36,'[2]Equivalencia BH-BMPT'!$D$37,IF(J126=37,'[2]Equivalencia BH-BMPT'!$D$38,IF(J126=38,'[2]Equivalencia BH-BMPT'!#REF!,IF(J126=39,'[2]Equivalencia BH-BMPT'!$D$40,IF(J126=40,'[2]Equivalencia BH-BMPT'!$D$41,IF(J126=41,'[2]Equivalencia BH-BMPT'!$D$42,IF(J126=42,'[2]Equivalencia BH-BMPT'!$D$43,IF(J126=43,'[2]Equivalencia BH-BMPT'!$D$44,IF(J126=44,'[2]Equivalencia BH-BMPT'!$D$45,IF(J126=45,'[2]Equivalencia BH-BMPT'!$D$46,"No ha seleccionado un número de programa")))))))))))))))))))))))))))))))))))))))))))))</f>
        <v>No ha seleccionado un número de programa</v>
      </c>
      <c r="L126" s="140" t="s">
        <v>892</v>
      </c>
      <c r="M126" s="141">
        <v>900693270</v>
      </c>
      <c r="N126" s="142" t="s">
        <v>768</v>
      </c>
      <c r="O126" s="143">
        <v>10000000</v>
      </c>
      <c r="P126" s="144"/>
      <c r="Q126" s="143"/>
      <c r="R126" s="143"/>
      <c r="S126" s="143"/>
      <c r="T126" s="143">
        <f t="shared" ref="T126" si="12">+O126+S126</f>
        <v>10000000</v>
      </c>
      <c r="U126" s="143"/>
      <c r="V126" s="145">
        <v>43350</v>
      </c>
      <c r="W126" s="145">
        <v>43350</v>
      </c>
      <c r="X126" s="145">
        <v>43561</v>
      </c>
      <c r="Y126" s="136">
        <v>201</v>
      </c>
      <c r="Z126" s="136"/>
      <c r="AA126" s="146"/>
      <c r="AB126" s="136"/>
      <c r="AC126" s="136" t="s">
        <v>282</v>
      </c>
      <c r="AD126" s="136"/>
      <c r="AE126" s="136"/>
      <c r="AF126" s="147">
        <f t="shared" si="8"/>
        <v>0</v>
      </c>
      <c r="AG126" s="148"/>
      <c r="AH126" s="148" t="b">
        <f t="shared" ref="AH126" si="13">IF(I126="Funcionamiento",J126=0,J126="")</f>
        <v>1</v>
      </c>
    </row>
    <row r="127" spans="1:34" ht="44.25" customHeight="1" thickBot="1" x14ac:dyDescent="0.3">
      <c r="A127" s="136">
        <v>114</v>
      </c>
      <c r="B127" s="136">
        <v>2018</v>
      </c>
      <c r="C127" s="137" t="s">
        <v>766</v>
      </c>
      <c r="D127" s="136">
        <v>4</v>
      </c>
      <c r="E127" s="137" t="str">
        <f>IF(D127=1,'[2]Tipo '!$B$2,IF(D127=2,'[2]Tipo '!$B$3,IF(D127=3,'[2]Tipo '!$B$4,IF(D127=4,'[2]Tipo '!$B$5,IF(D127=5,'[2]Tipo '!$B$6,IF(D127=6,'[2]Tipo '!$B$7,IF(D127=7,'[2]Tipo '!$B$8,IF(D127=8,'[2]Tipo '!$B$9,IF(D127=9,'[2]Tipo '!$B$10,IF(D127=10,'[2]Tipo '!$B$11,IF(D127=11,'[2]Tipo '!$B$12,IF(D127=12,'[2]Tipo '!$B$13,IF(D127=13,'[2]Tipo '!$B$14,IF(D127=14,'[2]Tipo '!$B$15,IF(D127=15,'[2]Tipo '!$B$16,IF(D127=16,'[2]Tipo '!$B$17,IF(D127=17,'[2]Tipo '!$B$18,IF(D127=18,'[2]Tipo '!$B$19,IF(D127=19,'[2]Tipo '!$B$20,IF(D127=20,'[2]Tipo '!$B$21,"No ha seleccionado un tipo de contrato válido"))))))))))))))))))))</f>
        <v>CONTRATOS DE PRESTACIÓN DE SERVICIOS</v>
      </c>
      <c r="F127" s="137" t="s">
        <v>104</v>
      </c>
      <c r="G127" s="137" t="s">
        <v>121</v>
      </c>
      <c r="H127" s="138" t="s">
        <v>767</v>
      </c>
      <c r="I127" s="139" t="s">
        <v>162</v>
      </c>
      <c r="J127" s="138"/>
      <c r="K127" s="138" t="str">
        <f>IF(J127=1,'[2]Equivalencia BH-BMPT'!$D$2,IF(J127=2,'[2]Equivalencia BH-BMPT'!$D$3,IF(J127=3,'[2]Equivalencia BH-BMPT'!$D$4,IF(J127=4,'[2]Equivalencia BH-BMPT'!$D$5,IF(J127=5,'[2]Equivalencia BH-BMPT'!$D$6,IF(J127=6,'[2]Equivalencia BH-BMPT'!$D$7,IF(J127=7,'[2]Equivalencia BH-BMPT'!$D$8,IF(J127=8,'[2]Equivalencia BH-BMPT'!$D$9,IF(J127=9,'[2]Equivalencia BH-BMPT'!$D$10,IF(J127=10,'[2]Equivalencia BH-BMPT'!$D$11,IF(J127=11,'[2]Equivalencia BH-BMPT'!$D$12,IF(J127=12,'[2]Equivalencia BH-BMPT'!$D$13,IF(J127=13,'[2]Equivalencia BH-BMPT'!$D$14,IF(J127=14,'[2]Equivalencia BH-BMPT'!$D$15,IF(J127=15,'[2]Equivalencia BH-BMPT'!$D$16,IF(J127=16,'[2]Equivalencia BH-BMPT'!$D$17,IF(J127=17,'[2]Equivalencia BH-BMPT'!$D$18,IF(J127=18,'[2]Equivalencia BH-BMPT'!$D$19,IF(J127=19,'[2]Equivalencia BH-BMPT'!$D$20,IF(J127=20,'[2]Equivalencia BH-BMPT'!$D$21,IF(J127=21,'[2]Equivalencia BH-BMPT'!$D$22,IF(J127=22,'[2]Equivalencia BH-BMPT'!$D$23,IF(J127=23,'[2]Equivalencia BH-BMPT'!#REF!,IF(J127=24,'[2]Equivalencia BH-BMPT'!$D$25,IF(J127=25,'[2]Equivalencia BH-BMPT'!$D$26,IF(J127=26,'[2]Equivalencia BH-BMPT'!$D$27,IF(J127=27,'[2]Equivalencia BH-BMPT'!$D$28,IF(J127=28,'[2]Equivalencia BH-BMPT'!$D$29,IF(J127=29,'[2]Equivalencia BH-BMPT'!$D$30,IF(J127=30,'[2]Equivalencia BH-BMPT'!$D$31,IF(J127=31,'[2]Equivalencia BH-BMPT'!$D$32,IF(J127=32,'[2]Equivalencia BH-BMPT'!$D$33,IF(J127=33,'[2]Equivalencia BH-BMPT'!$D$34,IF(J127=34,'[2]Equivalencia BH-BMPT'!$D$35,IF(J127=35,'[2]Equivalencia BH-BMPT'!$D$36,IF(J127=36,'[2]Equivalencia BH-BMPT'!$D$37,IF(J127=37,'[2]Equivalencia BH-BMPT'!$D$38,IF(J127=38,'[2]Equivalencia BH-BMPT'!#REF!,IF(J127=39,'[2]Equivalencia BH-BMPT'!$D$40,IF(J127=40,'[2]Equivalencia BH-BMPT'!$D$41,IF(J127=41,'[2]Equivalencia BH-BMPT'!$D$42,IF(J127=42,'[2]Equivalencia BH-BMPT'!$D$43,IF(J127=43,'[2]Equivalencia BH-BMPT'!$D$44,IF(J127=44,'[2]Equivalencia BH-BMPT'!$D$45,IF(J127=45,'[2]Equivalencia BH-BMPT'!$D$46,"No ha seleccionado un número de programa")))))))))))))))))))))))))))))))))))))))))))))</f>
        <v>No ha seleccionado un número de programa</v>
      </c>
      <c r="L127" s="140" t="s">
        <v>891</v>
      </c>
      <c r="M127" s="141">
        <v>900693270</v>
      </c>
      <c r="N127" s="142" t="s">
        <v>768</v>
      </c>
      <c r="O127" s="143">
        <v>11000000</v>
      </c>
      <c r="P127" s="144"/>
      <c r="Q127" s="143"/>
      <c r="R127" s="143"/>
      <c r="S127" s="143"/>
      <c r="T127" s="143">
        <f t="shared" si="7"/>
        <v>11000000</v>
      </c>
      <c r="U127" s="143">
        <v>7411765</v>
      </c>
      <c r="V127" s="145">
        <v>43350</v>
      </c>
      <c r="W127" s="145">
        <v>43350</v>
      </c>
      <c r="X127" s="145">
        <v>43561</v>
      </c>
      <c r="Y127" s="136">
        <v>201</v>
      </c>
      <c r="Z127" s="136"/>
      <c r="AA127" s="146"/>
      <c r="AB127" s="136"/>
      <c r="AC127" s="136" t="s">
        <v>282</v>
      </c>
      <c r="AD127" s="136"/>
      <c r="AE127" s="136"/>
      <c r="AF127" s="147">
        <f t="shared" si="8"/>
        <v>0.67379681818181814</v>
      </c>
      <c r="AG127" s="148"/>
      <c r="AH127" s="148" t="b">
        <f t="shared" si="9"/>
        <v>1</v>
      </c>
    </row>
    <row r="128" spans="1:34" ht="44.25" customHeight="1" thickBot="1" x14ac:dyDescent="0.3">
      <c r="A128" s="136">
        <v>115</v>
      </c>
      <c r="B128" s="136">
        <v>2018</v>
      </c>
      <c r="C128" s="137" t="s">
        <v>769</v>
      </c>
      <c r="D128" s="136">
        <v>19</v>
      </c>
      <c r="E128" s="137" t="s">
        <v>152</v>
      </c>
      <c r="F128" s="137" t="s">
        <v>107</v>
      </c>
      <c r="G128" s="151" t="s">
        <v>113</v>
      </c>
      <c r="H128" s="138" t="s">
        <v>770</v>
      </c>
      <c r="I128" s="139" t="s">
        <v>162</v>
      </c>
      <c r="J128" s="138"/>
      <c r="K128" s="138"/>
      <c r="L128" s="140" t="s">
        <v>771</v>
      </c>
      <c r="M128" s="141">
        <v>860020194</v>
      </c>
      <c r="N128" s="142" t="s">
        <v>772</v>
      </c>
      <c r="O128" s="143"/>
      <c r="P128" s="144"/>
      <c r="Q128" s="143"/>
      <c r="R128" s="143"/>
      <c r="S128" s="143"/>
      <c r="T128" s="143">
        <v>0</v>
      </c>
      <c r="U128" s="143">
        <v>0</v>
      </c>
      <c r="V128" s="145">
        <v>43353</v>
      </c>
      <c r="W128" s="145">
        <v>43353</v>
      </c>
      <c r="X128" s="145">
        <v>45178</v>
      </c>
      <c r="Y128" s="136">
        <v>1825</v>
      </c>
      <c r="Z128" s="136"/>
      <c r="AA128" s="146"/>
      <c r="AB128" s="136"/>
      <c r="AC128" s="136" t="s">
        <v>282</v>
      </c>
      <c r="AD128" s="136"/>
      <c r="AE128" s="136"/>
      <c r="AF128" s="147" t="e">
        <f t="shared" si="8"/>
        <v>#DIV/0!</v>
      </c>
      <c r="AG128" s="148"/>
      <c r="AH128" s="148" t="b">
        <f t="shared" si="9"/>
        <v>1</v>
      </c>
    </row>
    <row r="129" spans="1:34" ht="44.25" customHeight="1" thickBot="1" x14ac:dyDescent="0.3">
      <c r="A129" s="136">
        <v>116</v>
      </c>
      <c r="B129" s="136">
        <v>2018</v>
      </c>
      <c r="C129" s="137" t="s">
        <v>821</v>
      </c>
      <c r="D129" s="136">
        <v>11</v>
      </c>
      <c r="E129" s="137" t="str">
        <f>IF(D129=1,'[2]Tipo '!$B$2,IF(D129=2,'[2]Tipo '!$B$3,IF(D129=3,'[2]Tipo '!$B$4,IF(D129=4,'[2]Tipo '!$B$5,IF(D129=5,'[2]Tipo '!$B$6,IF(D129=6,'[2]Tipo '!$B$7,IF(D129=7,'[2]Tipo '!$B$8,IF(D129=8,'[2]Tipo '!$B$9,IF(D129=9,'[2]Tipo '!$B$10,IF(D129=10,'[2]Tipo '!$B$11,IF(D129=11,'[2]Tipo '!$B$12,IF(D129=12,'[2]Tipo '!$B$13,IF(D129=13,'[2]Tipo '!$B$14,IF(D129=14,'[2]Tipo '!$B$15,IF(D129=15,'[2]Tipo '!$B$16,IF(D129=16,'[2]Tipo '!$B$17,IF(D129=17,'[2]Tipo '!$B$18,IF(D129=18,'[2]Tipo '!$B$19,IF(D129=19,'[2]Tipo '!$B$20,IF(D129=20,'[2]Tipo '!$B$21,"No ha seleccionado un tipo de contrato válido"))))))))))))))))))))</f>
        <v>SUMINISTRO</v>
      </c>
      <c r="F129" s="137" t="s">
        <v>107</v>
      </c>
      <c r="G129" s="137" t="s">
        <v>116</v>
      </c>
      <c r="H129" s="138" t="s">
        <v>774</v>
      </c>
      <c r="I129" s="139" t="s">
        <v>162</v>
      </c>
      <c r="J129" s="138"/>
      <c r="K129" s="138" t="str">
        <f>IF(J129=1,'[2]Equivalencia BH-BMPT'!$D$2,IF(J129=2,'[2]Equivalencia BH-BMPT'!$D$3,IF(J129=3,'[2]Equivalencia BH-BMPT'!$D$4,IF(J129=4,'[2]Equivalencia BH-BMPT'!$D$5,IF(J129=5,'[2]Equivalencia BH-BMPT'!$D$6,IF(J129=6,'[2]Equivalencia BH-BMPT'!$D$7,IF(J129=7,'[2]Equivalencia BH-BMPT'!$D$8,IF(J129=8,'[2]Equivalencia BH-BMPT'!$D$9,IF(J129=9,'[2]Equivalencia BH-BMPT'!$D$10,IF(J129=10,'[2]Equivalencia BH-BMPT'!$D$11,IF(J129=11,'[2]Equivalencia BH-BMPT'!$D$12,IF(J129=12,'[2]Equivalencia BH-BMPT'!$D$13,IF(J129=13,'[2]Equivalencia BH-BMPT'!$D$14,IF(J129=14,'[2]Equivalencia BH-BMPT'!$D$15,IF(J129=15,'[2]Equivalencia BH-BMPT'!$D$16,IF(J129=16,'[2]Equivalencia BH-BMPT'!$D$17,IF(J129=17,'[2]Equivalencia BH-BMPT'!$D$18,IF(J129=18,'[2]Equivalencia BH-BMPT'!$D$19,IF(J129=19,'[2]Equivalencia BH-BMPT'!$D$20,IF(J129=20,'[2]Equivalencia BH-BMPT'!$D$21,IF(J129=21,'[2]Equivalencia BH-BMPT'!$D$22,IF(J129=22,'[2]Equivalencia BH-BMPT'!$D$23,IF(J129=23,'[2]Equivalencia BH-BMPT'!#REF!,IF(J129=24,'[2]Equivalencia BH-BMPT'!$D$25,IF(J129=25,'[2]Equivalencia BH-BMPT'!$D$26,IF(J129=26,'[2]Equivalencia BH-BMPT'!$D$27,IF(J129=27,'[2]Equivalencia BH-BMPT'!$D$28,IF(J129=28,'[2]Equivalencia BH-BMPT'!$D$29,IF(J129=29,'[2]Equivalencia BH-BMPT'!$D$30,IF(J129=30,'[2]Equivalencia BH-BMPT'!$D$31,IF(J129=31,'[2]Equivalencia BH-BMPT'!$D$32,IF(J129=32,'[2]Equivalencia BH-BMPT'!$D$33,IF(J129=33,'[2]Equivalencia BH-BMPT'!$D$34,IF(J129=34,'[2]Equivalencia BH-BMPT'!$D$35,IF(J129=35,'[2]Equivalencia BH-BMPT'!$D$36,IF(J129=36,'[2]Equivalencia BH-BMPT'!$D$37,IF(J129=37,'[2]Equivalencia BH-BMPT'!$D$38,IF(J129=38,'[2]Equivalencia BH-BMPT'!#REF!,IF(J129=39,'[2]Equivalencia BH-BMPT'!$D$40,IF(J129=40,'[2]Equivalencia BH-BMPT'!$D$41,IF(J129=41,'[2]Equivalencia BH-BMPT'!$D$42,IF(J129=42,'[2]Equivalencia BH-BMPT'!$D$43,IF(J129=43,'[2]Equivalencia BH-BMPT'!$D$44,IF(J129=44,'[2]Equivalencia BH-BMPT'!$D$45,IF(J129=45,'[2]Equivalencia BH-BMPT'!$D$46,"No ha seleccionado un número de programa")))))))))))))))))))))))))))))))))))))))))))))</f>
        <v>No ha seleccionado un número de programa</v>
      </c>
      <c r="L129" s="140" t="s">
        <v>775</v>
      </c>
      <c r="M129" s="141">
        <v>860028580</v>
      </c>
      <c r="N129" s="142" t="s">
        <v>776</v>
      </c>
      <c r="O129" s="143">
        <v>39345946</v>
      </c>
      <c r="P129" s="144"/>
      <c r="Q129" s="143"/>
      <c r="R129" s="143"/>
      <c r="S129" s="143"/>
      <c r="T129" s="143">
        <f t="shared" si="7"/>
        <v>39345946</v>
      </c>
      <c r="U129" s="143"/>
      <c r="V129" s="145">
        <v>43362</v>
      </c>
      <c r="W129" s="145">
        <v>43362</v>
      </c>
      <c r="X129" s="145">
        <v>43540</v>
      </c>
      <c r="Y129" s="136">
        <v>180</v>
      </c>
      <c r="Z129" s="136"/>
      <c r="AA129" s="146"/>
      <c r="AB129" s="136"/>
      <c r="AC129" s="136" t="s">
        <v>282</v>
      </c>
      <c r="AD129" s="136"/>
      <c r="AE129" s="136"/>
      <c r="AF129" s="147">
        <f t="shared" si="8"/>
        <v>0</v>
      </c>
      <c r="AG129" s="148"/>
      <c r="AH129" s="148" t="b">
        <f t="shared" si="9"/>
        <v>1</v>
      </c>
    </row>
    <row r="130" spans="1:34" ht="44.25" customHeight="1" thickBot="1" x14ac:dyDescent="0.3">
      <c r="A130" s="136">
        <v>117</v>
      </c>
      <c r="B130" s="136">
        <v>2018</v>
      </c>
      <c r="C130" s="137" t="s">
        <v>777</v>
      </c>
      <c r="D130" s="136">
        <v>4</v>
      </c>
      <c r="E130" s="137" t="str">
        <f>IF(D130=1,'[2]Tipo '!$B$2,IF(D130=2,'[2]Tipo '!$B$3,IF(D130=3,'[2]Tipo '!$B$4,IF(D130=4,'[2]Tipo '!$B$5,IF(D130=5,'[2]Tipo '!$B$6,IF(D130=6,'[2]Tipo '!$B$7,IF(D130=7,'[2]Tipo '!$B$8,IF(D130=8,'[2]Tipo '!$B$9,IF(D130=9,'[2]Tipo '!$B$10,IF(D130=10,'[2]Tipo '!$B$11,IF(D130=11,'[2]Tipo '!$B$12,IF(D130=12,'[2]Tipo '!$B$13,IF(D130=13,'[2]Tipo '!$B$14,IF(D130=14,'[2]Tipo '!$B$15,IF(D130=15,'[2]Tipo '!$B$16,IF(D130=16,'[2]Tipo '!$B$17,IF(D130=17,'[2]Tipo '!$B$18,IF(D130=18,'[2]Tipo '!$B$19,IF(D130=19,'[2]Tipo '!$B$20,IF(D130=20,'[2]Tipo '!$B$21,"No ha seleccionado un tipo de contrato válido"))))))))))))))))))))</f>
        <v>CONTRATOS DE PRESTACIÓN DE SERVICIOS</v>
      </c>
      <c r="F130" s="137" t="s">
        <v>107</v>
      </c>
      <c r="G130" s="151" t="s">
        <v>116</v>
      </c>
      <c r="H130" s="138" t="s">
        <v>515</v>
      </c>
      <c r="I130" s="139" t="s">
        <v>163</v>
      </c>
      <c r="J130" s="138">
        <v>3</v>
      </c>
      <c r="K130" s="138" t="str">
        <f>IF(J130=1,'[2]Equivalencia BH-BMPT'!$D$2,IF(J130=2,'[2]Equivalencia BH-BMPT'!$D$3,IF(J130=3,'[2]Equivalencia BH-BMPT'!$D$4,IF(J130=4,'[2]Equivalencia BH-BMPT'!$D$5,IF(J130=5,'[2]Equivalencia BH-BMPT'!$D$6,IF(J130=6,'[2]Equivalencia BH-BMPT'!$D$7,IF(J130=7,'[2]Equivalencia BH-BMPT'!$D$8,IF(J130=8,'[2]Equivalencia BH-BMPT'!$D$9,IF(J130=9,'[2]Equivalencia BH-BMPT'!$D$10,IF(J130=10,'[2]Equivalencia BH-BMPT'!$D$11,IF(J130=11,'[2]Equivalencia BH-BMPT'!$D$12,IF(J130=12,'[2]Equivalencia BH-BMPT'!$D$13,IF(J130=13,'[2]Equivalencia BH-BMPT'!$D$14,IF(J130=14,'[2]Equivalencia BH-BMPT'!$D$15,IF(J130=15,'[2]Equivalencia BH-BMPT'!$D$16,IF(J130=16,'[2]Equivalencia BH-BMPT'!$D$17,IF(J130=17,'[2]Equivalencia BH-BMPT'!$D$18,IF(J130=18,'[2]Equivalencia BH-BMPT'!$D$19,IF(J130=19,'[2]Equivalencia BH-BMPT'!$D$20,IF(J130=20,'[2]Equivalencia BH-BMPT'!$D$21,IF(J130=21,'[2]Equivalencia BH-BMPT'!$D$22,IF(J130=22,'[2]Equivalencia BH-BMPT'!$D$23,IF(J130=23,'[2]Equivalencia BH-BMPT'!#REF!,IF(J130=24,'[2]Equivalencia BH-BMPT'!$D$25,IF(J130=25,'[2]Equivalencia BH-BMPT'!$D$26,IF(J130=26,'[2]Equivalencia BH-BMPT'!$D$27,IF(J130=27,'[2]Equivalencia BH-BMPT'!$D$28,IF(J130=28,'[2]Equivalencia BH-BMPT'!$D$29,IF(J130=29,'[2]Equivalencia BH-BMPT'!$D$30,IF(J130=30,'[2]Equivalencia BH-BMPT'!$D$31,IF(J130=31,'[2]Equivalencia BH-BMPT'!$D$32,IF(J130=32,'[2]Equivalencia BH-BMPT'!$D$33,IF(J130=33,'[2]Equivalencia BH-BMPT'!$D$34,IF(J130=34,'[2]Equivalencia BH-BMPT'!$D$35,IF(J130=35,'[2]Equivalencia BH-BMPT'!$D$36,IF(J130=36,'[2]Equivalencia BH-BMPT'!$D$37,IF(J130=37,'[2]Equivalencia BH-BMPT'!$D$38,IF(J130=38,'[2]Equivalencia BH-BMPT'!#REF!,IF(J130=39,'[2]Equivalencia BH-BMPT'!$D$40,IF(J130=40,'[2]Equivalencia BH-BMPT'!$D$41,IF(J130=41,'[2]Equivalencia BH-BMPT'!$D$42,IF(J130=42,'[2]Equivalencia BH-BMPT'!$D$43,IF(J130=43,'[2]Equivalencia BH-BMPT'!$D$44,IF(J130=44,'[2]Equivalencia BH-BMPT'!$D$45,IF(J130=45,'[2]Equivalencia BH-BMPT'!$D$46,"No ha seleccionado un número de programa")))))))))))))))))))))))))))))))))))))))))))))</f>
        <v>Igualdad y autonomía para una Bogotá incluyente</v>
      </c>
      <c r="L130" s="140" t="s">
        <v>509</v>
      </c>
      <c r="M130" s="141">
        <v>51981092</v>
      </c>
      <c r="N130" s="142" t="s">
        <v>516</v>
      </c>
      <c r="O130" s="143">
        <v>16000000</v>
      </c>
      <c r="P130" s="144"/>
      <c r="Q130" s="143"/>
      <c r="R130" s="143"/>
      <c r="S130" s="143"/>
      <c r="T130" s="143">
        <f t="shared" si="7"/>
        <v>16000000</v>
      </c>
      <c r="U130" s="143">
        <v>8000000</v>
      </c>
      <c r="V130" s="145">
        <v>43371</v>
      </c>
      <c r="W130" s="145">
        <v>43374</v>
      </c>
      <c r="X130" s="145">
        <v>43496</v>
      </c>
      <c r="Y130" s="136">
        <v>120</v>
      </c>
      <c r="Z130" s="136"/>
      <c r="AA130" s="146"/>
      <c r="AB130" s="136"/>
      <c r="AC130" s="136"/>
      <c r="AD130" s="136" t="s">
        <v>282</v>
      </c>
      <c r="AE130" s="136"/>
      <c r="AF130" s="147">
        <f t="shared" si="8"/>
        <v>0.5</v>
      </c>
      <c r="AG130" s="148"/>
      <c r="AH130" s="148" t="b">
        <f t="shared" si="9"/>
        <v>0</v>
      </c>
    </row>
    <row r="131" spans="1:34" ht="44.25" customHeight="1" thickBot="1" x14ac:dyDescent="0.3">
      <c r="A131" s="136">
        <v>118</v>
      </c>
      <c r="B131" s="136">
        <v>2018</v>
      </c>
      <c r="C131" s="137" t="s">
        <v>778</v>
      </c>
      <c r="D131" s="136">
        <v>4</v>
      </c>
      <c r="E131" s="137" t="str">
        <f>IF(D131=1,'[2]Tipo '!$B$2,IF(D131=2,'[2]Tipo '!$B$3,IF(D131=3,'[2]Tipo '!$B$4,IF(D131=4,'[2]Tipo '!$B$5,IF(D131=5,'[2]Tipo '!$B$6,IF(D131=6,'[2]Tipo '!$B$7,IF(D131=7,'[2]Tipo '!$B$8,IF(D131=8,'[2]Tipo '!$B$9,IF(D131=9,'[2]Tipo '!$B$10,IF(D131=10,'[2]Tipo '!$B$11,IF(D131=11,'[2]Tipo '!$B$12,IF(D131=12,'[2]Tipo '!$B$13,IF(D131=13,'[2]Tipo '!$B$14,IF(D131=14,'[2]Tipo '!$B$15,IF(D131=15,'[2]Tipo '!$B$16,IF(D131=16,'[2]Tipo '!$B$17,IF(D131=17,'[2]Tipo '!$B$18,IF(D131=18,'[2]Tipo '!$B$19,IF(D131=19,'[2]Tipo '!$B$20,IF(D131=20,'[2]Tipo '!$B$21,"No ha seleccionado un tipo de contrato válido"))))))))))))))))))))</f>
        <v>CONTRATOS DE PRESTACIÓN DE SERVICIOS</v>
      </c>
      <c r="F131" s="137" t="s">
        <v>107</v>
      </c>
      <c r="G131" s="151" t="s">
        <v>116</v>
      </c>
      <c r="H131" s="138" t="s">
        <v>515</v>
      </c>
      <c r="I131" s="139" t="s">
        <v>163</v>
      </c>
      <c r="J131" s="138">
        <v>3</v>
      </c>
      <c r="K131" s="138" t="str">
        <f>IF(J131=1,'[2]Equivalencia BH-BMPT'!$D$2,IF(J131=2,'[2]Equivalencia BH-BMPT'!$D$3,IF(J131=3,'[2]Equivalencia BH-BMPT'!$D$4,IF(J131=4,'[2]Equivalencia BH-BMPT'!$D$5,IF(J131=5,'[2]Equivalencia BH-BMPT'!$D$6,IF(J131=6,'[2]Equivalencia BH-BMPT'!$D$7,IF(J131=7,'[2]Equivalencia BH-BMPT'!$D$8,IF(J131=8,'[2]Equivalencia BH-BMPT'!$D$9,IF(J131=9,'[2]Equivalencia BH-BMPT'!$D$10,IF(J131=10,'[2]Equivalencia BH-BMPT'!$D$11,IF(J131=11,'[2]Equivalencia BH-BMPT'!$D$12,IF(J131=12,'[2]Equivalencia BH-BMPT'!$D$13,IF(J131=13,'[2]Equivalencia BH-BMPT'!$D$14,IF(J131=14,'[2]Equivalencia BH-BMPT'!$D$15,IF(J131=15,'[2]Equivalencia BH-BMPT'!$D$16,IF(J131=16,'[2]Equivalencia BH-BMPT'!$D$17,IF(J131=17,'[2]Equivalencia BH-BMPT'!$D$18,IF(J131=18,'[2]Equivalencia BH-BMPT'!$D$19,IF(J131=19,'[2]Equivalencia BH-BMPT'!$D$20,IF(J131=20,'[2]Equivalencia BH-BMPT'!$D$21,IF(J131=21,'[2]Equivalencia BH-BMPT'!$D$22,IF(J131=22,'[2]Equivalencia BH-BMPT'!$D$23,IF(J131=23,'[2]Equivalencia BH-BMPT'!#REF!,IF(J131=24,'[2]Equivalencia BH-BMPT'!$D$25,IF(J131=25,'[2]Equivalencia BH-BMPT'!$D$26,IF(J131=26,'[2]Equivalencia BH-BMPT'!$D$27,IF(J131=27,'[2]Equivalencia BH-BMPT'!$D$28,IF(J131=28,'[2]Equivalencia BH-BMPT'!$D$29,IF(J131=29,'[2]Equivalencia BH-BMPT'!$D$30,IF(J131=30,'[2]Equivalencia BH-BMPT'!$D$31,IF(J131=31,'[2]Equivalencia BH-BMPT'!$D$32,IF(J131=32,'[2]Equivalencia BH-BMPT'!$D$33,IF(J131=33,'[2]Equivalencia BH-BMPT'!$D$34,IF(J131=34,'[2]Equivalencia BH-BMPT'!$D$35,IF(J131=35,'[2]Equivalencia BH-BMPT'!$D$36,IF(J131=36,'[2]Equivalencia BH-BMPT'!$D$37,IF(J131=37,'[2]Equivalencia BH-BMPT'!$D$38,IF(J131=38,'[2]Equivalencia BH-BMPT'!#REF!,IF(J131=39,'[2]Equivalencia BH-BMPT'!$D$40,IF(J131=40,'[2]Equivalencia BH-BMPT'!$D$41,IF(J131=41,'[2]Equivalencia BH-BMPT'!$D$42,IF(J131=42,'[2]Equivalencia BH-BMPT'!$D$43,IF(J131=43,'[2]Equivalencia BH-BMPT'!$D$44,IF(J131=44,'[2]Equivalencia BH-BMPT'!$D$45,IF(J131=45,'[2]Equivalencia BH-BMPT'!$D$46,"No ha seleccionado un número de programa")))))))))))))))))))))))))))))))))))))))))))))</f>
        <v>Igualdad y autonomía para una Bogotá incluyente</v>
      </c>
      <c r="L131" s="140" t="s">
        <v>509</v>
      </c>
      <c r="M131" s="141">
        <v>79749045</v>
      </c>
      <c r="N131" s="142" t="s">
        <v>522</v>
      </c>
      <c r="O131" s="143">
        <v>16000000</v>
      </c>
      <c r="P131" s="144"/>
      <c r="Q131" s="143"/>
      <c r="R131" s="143"/>
      <c r="S131" s="143"/>
      <c r="T131" s="143">
        <f t="shared" si="7"/>
        <v>16000000</v>
      </c>
      <c r="U131" s="143">
        <v>10000000</v>
      </c>
      <c r="V131" s="145">
        <v>43371</v>
      </c>
      <c r="W131" s="145">
        <v>43374</v>
      </c>
      <c r="X131" s="145">
        <v>43496</v>
      </c>
      <c r="Y131" s="136">
        <v>120</v>
      </c>
      <c r="Z131" s="136"/>
      <c r="AA131" s="146"/>
      <c r="AB131" s="136"/>
      <c r="AC131" s="136"/>
      <c r="AD131" s="136" t="s">
        <v>282</v>
      </c>
      <c r="AE131" s="136"/>
      <c r="AF131" s="147">
        <f t="shared" si="8"/>
        <v>0.625</v>
      </c>
      <c r="AG131" s="148"/>
      <c r="AH131" s="148" t="b">
        <f t="shared" si="9"/>
        <v>0</v>
      </c>
    </row>
    <row r="132" spans="1:34" ht="44.25" customHeight="1" thickBot="1" x14ac:dyDescent="0.3">
      <c r="A132" s="136">
        <v>119</v>
      </c>
      <c r="B132" s="136">
        <v>2018</v>
      </c>
      <c r="C132" s="137" t="s">
        <v>779</v>
      </c>
      <c r="D132" s="136">
        <v>4</v>
      </c>
      <c r="E132" s="137" t="str">
        <f>IF(D132=1,'[2]Tipo '!$B$2,IF(D132=2,'[2]Tipo '!$B$3,IF(D132=3,'[2]Tipo '!$B$4,IF(D132=4,'[2]Tipo '!$B$5,IF(D132=5,'[2]Tipo '!$B$6,IF(D132=6,'[2]Tipo '!$B$7,IF(D132=7,'[2]Tipo '!$B$8,IF(D132=8,'[2]Tipo '!$B$9,IF(D132=9,'[2]Tipo '!$B$10,IF(D132=10,'[2]Tipo '!$B$11,IF(D132=11,'[2]Tipo '!$B$12,IF(D132=12,'[2]Tipo '!$B$13,IF(D132=13,'[2]Tipo '!$B$14,IF(D132=14,'[2]Tipo '!$B$15,IF(D132=15,'[2]Tipo '!$B$16,IF(D132=16,'[2]Tipo '!$B$17,IF(D132=17,'[2]Tipo '!$B$18,IF(D132=18,'[2]Tipo '!$B$19,IF(D132=19,'[2]Tipo '!$B$20,IF(D132=20,'[2]Tipo '!$B$21,"No ha seleccionado un tipo de contrato válido"))))))))))))))))))))</f>
        <v>CONTRATOS DE PRESTACIÓN DE SERVICIOS</v>
      </c>
      <c r="F132" s="137" t="s">
        <v>107</v>
      </c>
      <c r="G132" s="151" t="s">
        <v>116</v>
      </c>
      <c r="H132" s="138" t="s">
        <v>515</v>
      </c>
      <c r="I132" s="139" t="s">
        <v>163</v>
      </c>
      <c r="J132" s="138">
        <v>3</v>
      </c>
      <c r="K132" s="138" t="str">
        <f>IF(J132=1,'[2]Equivalencia BH-BMPT'!$D$2,IF(J132=2,'[2]Equivalencia BH-BMPT'!$D$3,IF(J132=3,'[2]Equivalencia BH-BMPT'!$D$4,IF(J132=4,'[2]Equivalencia BH-BMPT'!$D$5,IF(J132=5,'[2]Equivalencia BH-BMPT'!$D$6,IF(J132=6,'[2]Equivalencia BH-BMPT'!$D$7,IF(J132=7,'[2]Equivalencia BH-BMPT'!$D$8,IF(J132=8,'[2]Equivalencia BH-BMPT'!$D$9,IF(J132=9,'[2]Equivalencia BH-BMPT'!$D$10,IF(J132=10,'[2]Equivalencia BH-BMPT'!$D$11,IF(J132=11,'[2]Equivalencia BH-BMPT'!$D$12,IF(J132=12,'[2]Equivalencia BH-BMPT'!$D$13,IF(J132=13,'[2]Equivalencia BH-BMPT'!$D$14,IF(J132=14,'[2]Equivalencia BH-BMPT'!$D$15,IF(J132=15,'[2]Equivalencia BH-BMPT'!$D$16,IF(J132=16,'[2]Equivalencia BH-BMPT'!$D$17,IF(J132=17,'[2]Equivalencia BH-BMPT'!$D$18,IF(J132=18,'[2]Equivalencia BH-BMPT'!$D$19,IF(J132=19,'[2]Equivalencia BH-BMPT'!$D$20,IF(J132=20,'[2]Equivalencia BH-BMPT'!$D$21,IF(J132=21,'[2]Equivalencia BH-BMPT'!$D$22,IF(J132=22,'[2]Equivalencia BH-BMPT'!$D$23,IF(J132=23,'[2]Equivalencia BH-BMPT'!#REF!,IF(J132=24,'[2]Equivalencia BH-BMPT'!$D$25,IF(J132=25,'[2]Equivalencia BH-BMPT'!$D$26,IF(J132=26,'[2]Equivalencia BH-BMPT'!$D$27,IF(J132=27,'[2]Equivalencia BH-BMPT'!$D$28,IF(J132=28,'[2]Equivalencia BH-BMPT'!$D$29,IF(J132=29,'[2]Equivalencia BH-BMPT'!$D$30,IF(J132=30,'[2]Equivalencia BH-BMPT'!$D$31,IF(J132=31,'[2]Equivalencia BH-BMPT'!$D$32,IF(J132=32,'[2]Equivalencia BH-BMPT'!$D$33,IF(J132=33,'[2]Equivalencia BH-BMPT'!$D$34,IF(J132=34,'[2]Equivalencia BH-BMPT'!$D$35,IF(J132=35,'[2]Equivalencia BH-BMPT'!$D$36,IF(J132=36,'[2]Equivalencia BH-BMPT'!$D$37,IF(J132=37,'[2]Equivalencia BH-BMPT'!$D$38,IF(J132=38,'[2]Equivalencia BH-BMPT'!#REF!,IF(J132=39,'[2]Equivalencia BH-BMPT'!$D$40,IF(J132=40,'[2]Equivalencia BH-BMPT'!$D$41,IF(J132=41,'[2]Equivalencia BH-BMPT'!$D$42,IF(J132=42,'[2]Equivalencia BH-BMPT'!$D$43,IF(J132=43,'[2]Equivalencia BH-BMPT'!$D$44,IF(J132=44,'[2]Equivalencia BH-BMPT'!$D$45,IF(J132=45,'[2]Equivalencia BH-BMPT'!$D$46,"No ha seleccionado un número de programa")))))))))))))))))))))))))))))))))))))))))))))</f>
        <v>Igualdad y autonomía para una Bogotá incluyente</v>
      </c>
      <c r="L132" s="140" t="s">
        <v>509</v>
      </c>
      <c r="M132" s="141">
        <v>1024472663</v>
      </c>
      <c r="N132" s="142" t="s">
        <v>780</v>
      </c>
      <c r="O132" s="143">
        <v>16000000</v>
      </c>
      <c r="P132" s="144"/>
      <c r="Q132" s="143"/>
      <c r="R132" s="143"/>
      <c r="S132" s="143"/>
      <c r="T132" s="143">
        <f t="shared" si="7"/>
        <v>16000000</v>
      </c>
      <c r="U132" s="143">
        <v>10000000</v>
      </c>
      <c r="V132" s="145">
        <v>43371</v>
      </c>
      <c r="W132" s="145">
        <v>43374</v>
      </c>
      <c r="X132" s="145">
        <v>43496</v>
      </c>
      <c r="Y132" s="136">
        <v>120</v>
      </c>
      <c r="Z132" s="136"/>
      <c r="AA132" s="146"/>
      <c r="AB132" s="136"/>
      <c r="AC132" s="136"/>
      <c r="AD132" s="136" t="s">
        <v>282</v>
      </c>
      <c r="AE132" s="136"/>
      <c r="AF132" s="147">
        <f t="shared" si="8"/>
        <v>0.625</v>
      </c>
      <c r="AG132" s="148"/>
      <c r="AH132" s="148" t="b">
        <f t="shared" si="9"/>
        <v>0</v>
      </c>
    </row>
    <row r="133" spans="1:34" ht="44.25" customHeight="1" thickBot="1" x14ac:dyDescent="0.3">
      <c r="A133" s="136">
        <v>120</v>
      </c>
      <c r="B133" s="136">
        <v>2018</v>
      </c>
      <c r="C133" s="137" t="s">
        <v>781</v>
      </c>
      <c r="D133" s="136">
        <v>4</v>
      </c>
      <c r="E133" s="137" t="str">
        <f>IF(D133=1,'[2]Tipo '!$B$2,IF(D133=2,'[2]Tipo '!$B$3,IF(D133=3,'[2]Tipo '!$B$4,IF(D133=4,'[2]Tipo '!$B$5,IF(D133=5,'[2]Tipo '!$B$6,IF(D133=6,'[2]Tipo '!$B$7,IF(D133=7,'[2]Tipo '!$B$8,IF(D133=8,'[2]Tipo '!$B$9,IF(D133=9,'[2]Tipo '!$B$10,IF(D133=10,'[2]Tipo '!$B$11,IF(D133=11,'[2]Tipo '!$B$12,IF(D133=12,'[2]Tipo '!$B$13,IF(D133=13,'[2]Tipo '!$B$14,IF(D133=14,'[2]Tipo '!$B$15,IF(D133=15,'[2]Tipo '!$B$16,IF(D133=16,'[2]Tipo '!$B$17,IF(D133=17,'[2]Tipo '!$B$18,IF(D133=18,'[2]Tipo '!$B$19,IF(D133=19,'[2]Tipo '!$B$20,IF(D133=20,'[2]Tipo '!$B$21,"No ha seleccionado un tipo de contrato válido"))))))))))))))))))))</f>
        <v>CONTRATOS DE PRESTACIÓN DE SERVICIOS</v>
      </c>
      <c r="F133" s="137" t="s">
        <v>107</v>
      </c>
      <c r="G133" s="151" t="s">
        <v>116</v>
      </c>
      <c r="H133" s="138" t="s">
        <v>515</v>
      </c>
      <c r="I133" s="139" t="s">
        <v>163</v>
      </c>
      <c r="J133" s="138">
        <v>3</v>
      </c>
      <c r="K133" s="138" t="str">
        <f>IF(J133=1,'[2]Equivalencia BH-BMPT'!$D$2,IF(J133=2,'[2]Equivalencia BH-BMPT'!$D$3,IF(J133=3,'[2]Equivalencia BH-BMPT'!$D$4,IF(J133=4,'[2]Equivalencia BH-BMPT'!$D$5,IF(J133=5,'[2]Equivalencia BH-BMPT'!$D$6,IF(J133=6,'[2]Equivalencia BH-BMPT'!$D$7,IF(J133=7,'[2]Equivalencia BH-BMPT'!$D$8,IF(J133=8,'[2]Equivalencia BH-BMPT'!$D$9,IF(J133=9,'[2]Equivalencia BH-BMPT'!$D$10,IF(J133=10,'[2]Equivalencia BH-BMPT'!$D$11,IF(J133=11,'[2]Equivalencia BH-BMPT'!$D$12,IF(J133=12,'[2]Equivalencia BH-BMPT'!$D$13,IF(J133=13,'[2]Equivalencia BH-BMPT'!$D$14,IF(J133=14,'[2]Equivalencia BH-BMPT'!$D$15,IF(J133=15,'[2]Equivalencia BH-BMPT'!$D$16,IF(J133=16,'[2]Equivalencia BH-BMPT'!$D$17,IF(J133=17,'[2]Equivalencia BH-BMPT'!$D$18,IF(J133=18,'[2]Equivalencia BH-BMPT'!$D$19,IF(J133=19,'[2]Equivalencia BH-BMPT'!$D$20,IF(J133=20,'[2]Equivalencia BH-BMPT'!$D$21,IF(J133=21,'[2]Equivalencia BH-BMPT'!$D$22,IF(J133=22,'[2]Equivalencia BH-BMPT'!$D$23,IF(J133=23,'[2]Equivalencia BH-BMPT'!#REF!,IF(J133=24,'[2]Equivalencia BH-BMPT'!$D$25,IF(J133=25,'[2]Equivalencia BH-BMPT'!$D$26,IF(J133=26,'[2]Equivalencia BH-BMPT'!$D$27,IF(J133=27,'[2]Equivalencia BH-BMPT'!$D$28,IF(J133=28,'[2]Equivalencia BH-BMPT'!$D$29,IF(J133=29,'[2]Equivalencia BH-BMPT'!$D$30,IF(J133=30,'[2]Equivalencia BH-BMPT'!$D$31,IF(J133=31,'[2]Equivalencia BH-BMPT'!$D$32,IF(J133=32,'[2]Equivalencia BH-BMPT'!$D$33,IF(J133=33,'[2]Equivalencia BH-BMPT'!$D$34,IF(J133=34,'[2]Equivalencia BH-BMPT'!$D$35,IF(J133=35,'[2]Equivalencia BH-BMPT'!$D$36,IF(J133=36,'[2]Equivalencia BH-BMPT'!$D$37,IF(J133=37,'[2]Equivalencia BH-BMPT'!$D$38,IF(J133=38,'[2]Equivalencia BH-BMPT'!#REF!,IF(J133=39,'[2]Equivalencia BH-BMPT'!$D$40,IF(J133=40,'[2]Equivalencia BH-BMPT'!$D$41,IF(J133=41,'[2]Equivalencia BH-BMPT'!$D$42,IF(J133=42,'[2]Equivalencia BH-BMPT'!$D$43,IF(J133=43,'[2]Equivalencia BH-BMPT'!$D$44,IF(J133=44,'[2]Equivalencia BH-BMPT'!$D$45,IF(J133=45,'[2]Equivalencia BH-BMPT'!$D$46,"No ha seleccionado un número de programa")))))))))))))))))))))))))))))))))))))))))))))</f>
        <v>Igualdad y autonomía para una Bogotá incluyente</v>
      </c>
      <c r="L133" s="140" t="s">
        <v>509</v>
      </c>
      <c r="M133" s="141">
        <v>1022344019</v>
      </c>
      <c r="N133" s="142" t="s">
        <v>782</v>
      </c>
      <c r="O133" s="143">
        <v>16000000</v>
      </c>
      <c r="P133" s="144"/>
      <c r="Q133" s="143"/>
      <c r="R133" s="143"/>
      <c r="S133" s="143"/>
      <c r="T133" s="143">
        <f t="shared" si="7"/>
        <v>16000000</v>
      </c>
      <c r="U133" s="143">
        <v>2400000</v>
      </c>
      <c r="V133" s="145">
        <v>43371</v>
      </c>
      <c r="W133" s="145">
        <v>43374</v>
      </c>
      <c r="X133" s="145">
        <v>43496</v>
      </c>
      <c r="Y133" s="136">
        <v>120</v>
      </c>
      <c r="Z133" s="136"/>
      <c r="AA133" s="146"/>
      <c r="AB133" s="136"/>
      <c r="AC133" s="136"/>
      <c r="AD133" s="136" t="s">
        <v>282</v>
      </c>
      <c r="AE133" s="136"/>
      <c r="AF133" s="147">
        <f t="shared" si="8"/>
        <v>0.15</v>
      </c>
      <c r="AG133" s="148"/>
      <c r="AH133" s="148" t="b">
        <f t="shared" si="9"/>
        <v>0</v>
      </c>
    </row>
    <row r="134" spans="1:34" ht="44.25" customHeight="1" thickBot="1" x14ac:dyDescent="0.3">
      <c r="A134" s="136">
        <v>121</v>
      </c>
      <c r="B134" s="136">
        <v>2018</v>
      </c>
      <c r="C134" s="137" t="s">
        <v>783</v>
      </c>
      <c r="D134" s="136">
        <v>4</v>
      </c>
      <c r="E134" s="137" t="str">
        <f>IF(D134=1,'[2]Tipo '!$B$2,IF(D134=2,'[2]Tipo '!$B$3,IF(D134=3,'[2]Tipo '!$B$4,IF(D134=4,'[2]Tipo '!$B$5,IF(D134=5,'[2]Tipo '!$B$6,IF(D134=6,'[2]Tipo '!$B$7,IF(D134=7,'[2]Tipo '!$B$8,IF(D134=8,'[2]Tipo '!$B$9,IF(D134=9,'[2]Tipo '!$B$10,IF(D134=10,'[2]Tipo '!$B$11,IF(D134=11,'[2]Tipo '!$B$12,IF(D134=12,'[2]Tipo '!$B$13,IF(D134=13,'[2]Tipo '!$B$14,IF(D134=14,'[2]Tipo '!$B$15,IF(D134=15,'[2]Tipo '!$B$16,IF(D134=16,'[2]Tipo '!$B$17,IF(D134=17,'[2]Tipo '!$B$18,IF(D134=18,'[2]Tipo '!$B$19,IF(D134=19,'[2]Tipo '!$B$20,IF(D134=20,'[2]Tipo '!$B$21,"No ha seleccionado un tipo de contrato válido"))))))))))))))))))))</f>
        <v>CONTRATOS DE PRESTACIÓN DE SERVICIOS</v>
      </c>
      <c r="F134" s="137" t="s">
        <v>107</v>
      </c>
      <c r="G134" s="151" t="s">
        <v>116</v>
      </c>
      <c r="H134" s="138" t="s">
        <v>330</v>
      </c>
      <c r="I134" s="139" t="s">
        <v>163</v>
      </c>
      <c r="J134" s="138">
        <v>45</v>
      </c>
      <c r="K134" s="138" t="s">
        <v>94</v>
      </c>
      <c r="L134" s="140" t="s">
        <v>366</v>
      </c>
      <c r="M134" s="141">
        <v>1031145354</v>
      </c>
      <c r="N134" s="142" t="s">
        <v>438</v>
      </c>
      <c r="O134" s="143">
        <v>7700000</v>
      </c>
      <c r="P134" s="144"/>
      <c r="Q134" s="143"/>
      <c r="R134" s="143"/>
      <c r="S134" s="143"/>
      <c r="T134" s="143">
        <f t="shared" si="7"/>
        <v>7700000</v>
      </c>
      <c r="U134" s="143">
        <v>4400000</v>
      </c>
      <c r="V134" s="145">
        <v>43371</v>
      </c>
      <c r="W134" s="145">
        <v>43374</v>
      </c>
      <c r="X134" s="145">
        <v>43480</v>
      </c>
      <c r="Y134" s="136">
        <v>120</v>
      </c>
      <c r="Z134" s="136"/>
      <c r="AA134" s="146"/>
      <c r="AB134" s="136"/>
      <c r="AC134" s="136" t="s">
        <v>282</v>
      </c>
      <c r="AD134" s="136"/>
      <c r="AE134" s="136"/>
      <c r="AF134" s="147">
        <f t="shared" si="8"/>
        <v>0.5714285714285714</v>
      </c>
      <c r="AG134" s="148"/>
      <c r="AH134" s="148" t="b">
        <f t="shared" si="9"/>
        <v>0</v>
      </c>
    </row>
    <row r="135" spans="1:34" ht="44.25" customHeight="1" thickBot="1" x14ac:dyDescent="0.3">
      <c r="A135" s="136">
        <v>122</v>
      </c>
      <c r="B135" s="136">
        <v>2018</v>
      </c>
      <c r="C135" s="137" t="s">
        <v>784</v>
      </c>
      <c r="D135" s="136">
        <v>4</v>
      </c>
      <c r="E135" s="137" t="str">
        <f>IF(D135=1,'[2]Tipo '!$B$2,IF(D135=2,'[2]Tipo '!$B$3,IF(D135=3,'[2]Tipo '!$B$4,IF(D135=4,'[2]Tipo '!$B$5,IF(D135=5,'[2]Tipo '!$B$6,IF(D135=6,'[2]Tipo '!$B$7,IF(D135=7,'[2]Tipo '!$B$8,IF(D135=8,'[2]Tipo '!$B$9,IF(D135=9,'[2]Tipo '!$B$10,IF(D135=10,'[2]Tipo '!$B$11,IF(D135=11,'[2]Tipo '!$B$12,IF(D135=12,'[2]Tipo '!$B$13,IF(D135=13,'[2]Tipo '!$B$14,IF(D135=14,'[2]Tipo '!$B$15,IF(D135=15,'[2]Tipo '!$B$16,IF(D135=16,'[2]Tipo '!$B$17,IF(D135=17,'[2]Tipo '!$B$18,IF(D135=18,'[2]Tipo '!$B$19,IF(D135=19,'[2]Tipo '!$B$20,IF(D135=20,'[2]Tipo '!$B$21,"No ha seleccionado un tipo de contrato válido"))))))))))))))))))))</f>
        <v>CONTRATOS DE PRESTACIÓN DE SERVICIOS</v>
      </c>
      <c r="F135" s="137" t="s">
        <v>107</v>
      </c>
      <c r="G135" s="151" t="s">
        <v>116</v>
      </c>
      <c r="H135" s="138" t="s">
        <v>381</v>
      </c>
      <c r="I135" s="139" t="s">
        <v>163</v>
      </c>
      <c r="J135" s="138">
        <v>45</v>
      </c>
      <c r="K135" s="138" t="s">
        <v>94</v>
      </c>
      <c r="L135" s="140" t="s">
        <v>366</v>
      </c>
      <c r="M135" s="141">
        <v>52192870</v>
      </c>
      <c r="N135" s="142" t="s">
        <v>785</v>
      </c>
      <c r="O135" s="143">
        <v>14100000</v>
      </c>
      <c r="P135" s="144"/>
      <c r="Q135" s="143"/>
      <c r="R135" s="143"/>
      <c r="S135" s="143"/>
      <c r="T135" s="143">
        <f t="shared" si="7"/>
        <v>14100000</v>
      </c>
      <c r="U135" s="143">
        <v>8460000</v>
      </c>
      <c r="V135" s="145">
        <v>43381</v>
      </c>
      <c r="W135" s="145">
        <v>43381</v>
      </c>
      <c r="X135" s="145">
        <v>43472</v>
      </c>
      <c r="Y135" s="136">
        <v>90</v>
      </c>
      <c r="Z135" s="136"/>
      <c r="AA135" s="146"/>
      <c r="AB135" s="136"/>
      <c r="AC135" s="136"/>
      <c r="AD135" s="136" t="s">
        <v>282</v>
      </c>
      <c r="AE135" s="136"/>
      <c r="AF135" s="147">
        <f t="shared" si="8"/>
        <v>0.6</v>
      </c>
      <c r="AG135" s="148"/>
      <c r="AH135" s="148" t="b">
        <f t="shared" si="9"/>
        <v>0</v>
      </c>
    </row>
    <row r="136" spans="1:34" ht="44.25" customHeight="1" thickBot="1" x14ac:dyDescent="0.3">
      <c r="A136" s="136">
        <v>123</v>
      </c>
      <c r="B136" s="136">
        <v>2018</v>
      </c>
      <c r="C136" s="137" t="s">
        <v>786</v>
      </c>
      <c r="D136" s="136">
        <v>4</v>
      </c>
      <c r="E136" s="137" t="str">
        <f>IF(D136=1,'[2]Tipo '!$B$2,IF(D136=2,'[2]Tipo '!$B$3,IF(D136=3,'[2]Tipo '!$B$4,IF(D136=4,'[2]Tipo '!$B$5,IF(D136=5,'[2]Tipo '!$B$6,IF(D136=6,'[2]Tipo '!$B$7,IF(D136=7,'[2]Tipo '!$B$8,IF(D136=8,'[2]Tipo '!$B$9,IF(D136=9,'[2]Tipo '!$B$10,IF(D136=10,'[2]Tipo '!$B$11,IF(D136=11,'[2]Tipo '!$B$12,IF(D136=12,'[2]Tipo '!$B$13,IF(D136=13,'[2]Tipo '!$B$14,IF(D136=14,'[2]Tipo '!$B$15,IF(D136=15,'[2]Tipo '!$B$16,IF(D136=16,'[2]Tipo '!$B$17,IF(D136=17,'[2]Tipo '!$B$18,IF(D136=18,'[2]Tipo '!$B$19,IF(D136=19,'[2]Tipo '!$B$20,IF(D136=20,'[2]Tipo '!$B$21,"No ha seleccionado un tipo de contrato válido"))))))))))))))))))))</f>
        <v>CONTRATOS DE PRESTACIÓN DE SERVICIOS</v>
      </c>
      <c r="F136" s="137" t="s">
        <v>107</v>
      </c>
      <c r="G136" s="151" t="s">
        <v>116</v>
      </c>
      <c r="H136" s="138" t="s">
        <v>590</v>
      </c>
      <c r="I136" s="139" t="s">
        <v>163</v>
      </c>
      <c r="J136" s="138">
        <v>45</v>
      </c>
      <c r="K136" s="138" t="s">
        <v>94</v>
      </c>
      <c r="L136" s="140" t="s">
        <v>366</v>
      </c>
      <c r="M136" s="141">
        <v>80055503</v>
      </c>
      <c r="N136" s="142" t="s">
        <v>787</v>
      </c>
      <c r="O136" s="143">
        <v>12900000</v>
      </c>
      <c r="P136" s="144"/>
      <c r="Q136" s="143"/>
      <c r="R136" s="143"/>
      <c r="S136" s="143"/>
      <c r="T136" s="143">
        <f t="shared" si="7"/>
        <v>12900000</v>
      </c>
      <c r="U136" s="143">
        <v>7596666</v>
      </c>
      <c r="V136" s="145">
        <v>43381</v>
      </c>
      <c r="W136" s="145">
        <v>43381</v>
      </c>
      <c r="X136" s="145">
        <v>43472</v>
      </c>
      <c r="Y136" s="136">
        <v>90</v>
      </c>
      <c r="Z136" s="136"/>
      <c r="AA136" s="146"/>
      <c r="AB136" s="136"/>
      <c r="AC136" s="136"/>
      <c r="AD136" s="136" t="s">
        <v>282</v>
      </c>
      <c r="AE136" s="136"/>
      <c r="AF136" s="147">
        <f t="shared" si="8"/>
        <v>0.5888888372093023</v>
      </c>
      <c r="AG136" s="148"/>
      <c r="AH136" s="148" t="b">
        <f t="shared" si="9"/>
        <v>0</v>
      </c>
    </row>
    <row r="137" spans="1:34" ht="44.25" customHeight="1" thickBot="1" x14ac:dyDescent="0.3">
      <c r="A137" s="136">
        <v>124</v>
      </c>
      <c r="B137" s="136">
        <v>2018</v>
      </c>
      <c r="C137" s="137" t="s">
        <v>889</v>
      </c>
      <c r="D137" s="136">
        <v>4</v>
      </c>
      <c r="E137" s="137" t="str">
        <f>IF(D137=1,'[2]Tipo '!$B$2,IF(D137=2,'[2]Tipo '!$B$3,IF(D137=3,'[2]Tipo '!$B$4,IF(D137=4,'[2]Tipo '!$B$5,IF(D137=5,'[2]Tipo '!$B$6,IF(D137=6,'[2]Tipo '!$B$7,IF(D137=7,'[2]Tipo '!$B$8,IF(D137=8,'[2]Tipo '!$B$9,IF(D137=9,'[2]Tipo '!$B$10,IF(D137=10,'[2]Tipo '!$B$11,IF(D137=11,'[2]Tipo '!$B$12,IF(D137=12,'[2]Tipo '!$B$13,IF(D137=13,'[2]Tipo '!$B$14,IF(D137=14,'[2]Tipo '!$B$15,IF(D137=15,'[2]Tipo '!$B$16,IF(D137=16,'[2]Tipo '!$B$17,IF(D137=17,'[2]Tipo '!$B$18,IF(D137=18,'[2]Tipo '!$B$19,IF(D137=19,'[2]Tipo '!$B$20,IF(D137=20,'[2]Tipo '!$B$21,"No ha seleccionado un tipo de contrato válido"))))))))))))))))))))</f>
        <v>CONTRATOS DE PRESTACIÓN DE SERVICIOS</v>
      </c>
      <c r="F137" s="137" t="s">
        <v>107</v>
      </c>
      <c r="G137" s="151" t="s">
        <v>116</v>
      </c>
      <c r="H137" s="138" t="s">
        <v>788</v>
      </c>
      <c r="I137" s="139" t="s">
        <v>163</v>
      </c>
      <c r="J137" s="138">
        <v>45</v>
      </c>
      <c r="K137" s="138" t="s">
        <v>94</v>
      </c>
      <c r="L137" s="140" t="s">
        <v>366</v>
      </c>
      <c r="M137" s="141">
        <v>80256143</v>
      </c>
      <c r="N137" s="152" t="s">
        <v>890</v>
      </c>
      <c r="O137" s="143">
        <v>14100000</v>
      </c>
      <c r="P137" s="144"/>
      <c r="Q137" s="143"/>
      <c r="R137" s="143"/>
      <c r="S137" s="143"/>
      <c r="T137" s="143">
        <f t="shared" si="7"/>
        <v>14100000</v>
      </c>
      <c r="U137" s="143">
        <v>8303333</v>
      </c>
      <c r="V137" s="145">
        <v>43381</v>
      </c>
      <c r="W137" s="145">
        <v>43381</v>
      </c>
      <c r="X137" s="145">
        <v>43472</v>
      </c>
      <c r="Y137" s="136">
        <v>90</v>
      </c>
      <c r="Z137" s="136"/>
      <c r="AA137" s="146"/>
      <c r="AB137" s="136"/>
      <c r="AC137" s="136"/>
      <c r="AD137" s="136" t="s">
        <v>282</v>
      </c>
      <c r="AE137" s="136"/>
      <c r="AF137" s="147">
        <f t="shared" si="8"/>
        <v>0.58888886524822692</v>
      </c>
      <c r="AG137" s="148"/>
      <c r="AH137" s="148" t="b">
        <f t="shared" si="9"/>
        <v>0</v>
      </c>
    </row>
    <row r="138" spans="1:34" ht="44.25" customHeight="1" thickBot="1" x14ac:dyDescent="0.3">
      <c r="A138" s="136">
        <v>125</v>
      </c>
      <c r="B138" s="136">
        <v>2018</v>
      </c>
      <c r="C138" s="137" t="s">
        <v>773</v>
      </c>
      <c r="D138" s="136">
        <v>11</v>
      </c>
      <c r="E138" s="137" t="str">
        <f>IF(D138=1,'[2]Tipo '!$B$2,IF(D138=2,'[2]Tipo '!$B$3,IF(D138=3,'[2]Tipo '!$B$4,IF(D138=4,'[2]Tipo '!$B$5,IF(D138=5,'[2]Tipo '!$B$6,IF(D138=6,'[2]Tipo '!$B$7,IF(D138=7,'[2]Tipo '!$B$8,IF(D138=8,'[2]Tipo '!$B$9,IF(D138=9,'[2]Tipo '!$B$10,IF(D138=10,'[2]Tipo '!$B$11,IF(D138=11,'[2]Tipo '!$B$12,IF(D138=12,'[2]Tipo '!$B$13,IF(D138=13,'[2]Tipo '!$B$14,IF(D138=14,'[2]Tipo '!$B$15,IF(D138=15,'[2]Tipo '!$B$16,IF(D138=16,'[2]Tipo '!$B$17,IF(D138=17,'[2]Tipo '!$B$18,IF(D138=18,'[2]Tipo '!$B$19,IF(D138=19,'[2]Tipo '!$B$20,IF(D138=20,'[2]Tipo '!$B$21,"No ha seleccionado un tipo de contrato válido"))))))))))))))))))))</f>
        <v>SUMINISTRO</v>
      </c>
      <c r="F138" s="137" t="s">
        <v>107</v>
      </c>
      <c r="G138" s="137" t="s">
        <v>116</v>
      </c>
      <c r="H138" s="138" t="s">
        <v>789</v>
      </c>
      <c r="I138" s="139" t="s">
        <v>163</v>
      </c>
      <c r="J138" s="138">
        <v>45</v>
      </c>
      <c r="K138" s="138" t="str">
        <f>IF(J138=1,'[2]Equivalencia BH-BMPT'!$D$2,IF(J138=2,'[2]Equivalencia BH-BMPT'!$D$3,IF(J138=3,'[2]Equivalencia BH-BMPT'!$D$4,IF(J138=4,'[2]Equivalencia BH-BMPT'!$D$5,IF(J138=5,'[2]Equivalencia BH-BMPT'!$D$6,IF(J138=6,'[2]Equivalencia BH-BMPT'!$D$7,IF(J138=7,'[2]Equivalencia BH-BMPT'!$D$8,IF(J138=8,'[2]Equivalencia BH-BMPT'!$D$9,IF(J138=9,'[2]Equivalencia BH-BMPT'!$D$10,IF(J138=10,'[2]Equivalencia BH-BMPT'!$D$11,IF(J138=11,'[2]Equivalencia BH-BMPT'!$D$12,IF(J138=12,'[2]Equivalencia BH-BMPT'!$D$13,IF(J138=13,'[2]Equivalencia BH-BMPT'!$D$14,IF(J138=14,'[2]Equivalencia BH-BMPT'!$D$15,IF(J138=15,'[2]Equivalencia BH-BMPT'!$D$16,IF(J138=16,'[2]Equivalencia BH-BMPT'!$D$17,IF(J138=17,'[2]Equivalencia BH-BMPT'!$D$18,IF(J138=18,'[2]Equivalencia BH-BMPT'!$D$19,IF(J138=19,'[2]Equivalencia BH-BMPT'!$D$20,IF(J138=20,'[2]Equivalencia BH-BMPT'!$D$21,IF(J138=21,'[2]Equivalencia BH-BMPT'!$D$22,IF(J138=22,'[2]Equivalencia BH-BMPT'!$D$23,IF(J138=23,'[2]Equivalencia BH-BMPT'!#REF!,IF(J138=24,'[2]Equivalencia BH-BMPT'!$D$25,IF(J138=25,'[2]Equivalencia BH-BMPT'!$D$26,IF(J138=26,'[2]Equivalencia BH-BMPT'!$D$27,IF(J138=27,'[2]Equivalencia BH-BMPT'!$D$28,IF(J138=28,'[2]Equivalencia BH-BMPT'!$D$29,IF(J138=29,'[2]Equivalencia BH-BMPT'!$D$30,IF(J138=30,'[2]Equivalencia BH-BMPT'!$D$31,IF(J138=31,'[2]Equivalencia BH-BMPT'!$D$32,IF(J138=32,'[2]Equivalencia BH-BMPT'!$D$33,IF(J138=33,'[2]Equivalencia BH-BMPT'!$D$34,IF(J138=34,'[2]Equivalencia BH-BMPT'!$D$35,IF(J138=35,'[2]Equivalencia BH-BMPT'!$D$36,IF(J138=36,'[2]Equivalencia BH-BMPT'!$D$37,IF(J138=37,'[2]Equivalencia BH-BMPT'!$D$38,IF(J138=38,'[2]Equivalencia BH-BMPT'!#REF!,IF(J138=39,'[2]Equivalencia BH-BMPT'!$D$40,IF(J138=40,'[2]Equivalencia BH-BMPT'!$D$41,IF(J138=41,'[2]Equivalencia BH-BMPT'!$D$42,IF(J138=42,'[2]Equivalencia BH-BMPT'!$D$43,IF(J138=43,'[2]Equivalencia BH-BMPT'!$D$44,IF(J138=44,'[2]Equivalencia BH-BMPT'!$D$45,IF(J138=45,'[2]Equivalencia BH-BMPT'!$D$46,"No ha seleccionado un número de programa")))))))))))))))))))))))))))))))))))))))))))))</f>
        <v>Gobernanza e influencia local, regional e internacional</v>
      </c>
      <c r="L138" s="140" t="s">
        <v>888</v>
      </c>
      <c r="M138" s="141">
        <v>900459737</v>
      </c>
      <c r="N138" s="152" t="s">
        <v>790</v>
      </c>
      <c r="O138" s="143">
        <v>2000000</v>
      </c>
      <c r="P138" s="144"/>
      <c r="Q138" s="143"/>
      <c r="R138" s="143"/>
      <c r="S138" s="143"/>
      <c r="T138" s="143">
        <f t="shared" si="7"/>
        <v>2000000</v>
      </c>
      <c r="U138" s="143">
        <v>298126</v>
      </c>
      <c r="V138" s="145">
        <v>43381</v>
      </c>
      <c r="W138" s="145">
        <v>43381</v>
      </c>
      <c r="X138" s="145">
        <v>43624</v>
      </c>
      <c r="Y138" s="136">
        <v>240</v>
      </c>
      <c r="Z138" s="136"/>
      <c r="AA138" s="146"/>
      <c r="AB138" s="136"/>
      <c r="AC138" s="136" t="s">
        <v>282</v>
      </c>
      <c r="AD138" s="136"/>
      <c r="AE138" s="136"/>
      <c r="AF138" s="147">
        <f t="shared" si="8"/>
        <v>0.149063</v>
      </c>
      <c r="AG138" s="148"/>
      <c r="AH138" s="148" t="b">
        <f t="shared" si="9"/>
        <v>0</v>
      </c>
    </row>
    <row r="139" spans="1:34" ht="44.25" customHeight="1" thickBot="1" x14ac:dyDescent="0.3">
      <c r="A139" s="136">
        <v>125</v>
      </c>
      <c r="B139" s="136">
        <v>2018</v>
      </c>
      <c r="C139" s="137" t="s">
        <v>773</v>
      </c>
      <c r="D139" s="136">
        <v>11</v>
      </c>
      <c r="E139" s="137" t="str">
        <f>IF(D139=1,'[2]Tipo '!$B$2,IF(D139=2,'[2]Tipo '!$B$3,IF(D139=3,'[2]Tipo '!$B$4,IF(D139=4,'[2]Tipo '!$B$5,IF(D139=5,'[2]Tipo '!$B$6,IF(D139=6,'[2]Tipo '!$B$7,IF(D139=7,'[2]Tipo '!$B$8,IF(D139=8,'[2]Tipo '!$B$9,IF(D139=9,'[2]Tipo '!$B$10,IF(D139=10,'[2]Tipo '!$B$11,IF(D139=11,'[2]Tipo '!$B$12,IF(D139=12,'[2]Tipo '!$B$13,IF(D139=13,'[2]Tipo '!$B$14,IF(D139=14,'[2]Tipo '!$B$15,IF(D139=15,'[2]Tipo '!$B$16,IF(D139=16,'[2]Tipo '!$B$17,IF(D139=17,'[2]Tipo '!$B$18,IF(D139=18,'[2]Tipo '!$B$19,IF(D139=19,'[2]Tipo '!$B$20,IF(D139=20,'[2]Tipo '!$B$21,"No ha seleccionado un tipo de contrato válido"))))))))))))))))))))</f>
        <v>SUMINISTRO</v>
      </c>
      <c r="F139" s="137" t="s">
        <v>107</v>
      </c>
      <c r="G139" s="137" t="s">
        <v>116</v>
      </c>
      <c r="H139" s="138" t="s">
        <v>789</v>
      </c>
      <c r="I139" s="139" t="s">
        <v>162</v>
      </c>
      <c r="J139" s="138"/>
      <c r="K139" s="138"/>
      <c r="L139" s="140" t="s">
        <v>900</v>
      </c>
      <c r="M139" s="141">
        <v>900459737</v>
      </c>
      <c r="N139" s="152" t="s">
        <v>790</v>
      </c>
      <c r="O139" s="143">
        <v>20000000</v>
      </c>
      <c r="P139" s="144"/>
      <c r="Q139" s="143"/>
      <c r="R139" s="143"/>
      <c r="S139" s="143"/>
      <c r="T139" s="143">
        <f t="shared" si="7"/>
        <v>20000000</v>
      </c>
      <c r="U139" s="143"/>
      <c r="V139" s="145">
        <v>43381</v>
      </c>
      <c r="W139" s="145">
        <v>43381</v>
      </c>
      <c r="X139" s="145">
        <v>43624</v>
      </c>
      <c r="Y139" s="136">
        <v>240</v>
      </c>
      <c r="Z139" s="136"/>
      <c r="AA139" s="146"/>
      <c r="AB139" s="136"/>
      <c r="AC139" s="136" t="s">
        <v>282</v>
      </c>
      <c r="AD139" s="136"/>
      <c r="AE139" s="136"/>
      <c r="AF139" s="147">
        <f t="shared" si="8"/>
        <v>0</v>
      </c>
      <c r="AG139" s="148"/>
      <c r="AH139" s="148"/>
    </row>
    <row r="140" spans="1:34" ht="44.25" customHeight="1" thickBot="1" x14ac:dyDescent="0.3">
      <c r="A140" s="136">
        <v>126</v>
      </c>
      <c r="B140" s="136">
        <v>2018</v>
      </c>
      <c r="C140" s="137" t="s">
        <v>791</v>
      </c>
      <c r="D140" s="136">
        <v>16</v>
      </c>
      <c r="E140" s="137" t="str">
        <f>IF(D140=1,'[2]Tipo '!$B$2,IF(D140=2,'[2]Tipo '!$B$3,IF(D140=3,'[2]Tipo '!$B$4,IF(D140=4,'[2]Tipo '!$B$5,IF(D140=5,'[2]Tipo '!$B$6,IF(D140=6,'[2]Tipo '!$B$7,IF(D140=7,'[2]Tipo '!$B$8,IF(D140=8,'[2]Tipo '!$B$9,IF(D140=9,'[2]Tipo '!$B$10,IF(D140=10,'[2]Tipo '!$B$11,IF(D140=11,'[2]Tipo '!$B$12,IF(D140=12,'[2]Tipo '!$B$13,IF(D140=13,'[2]Tipo '!$B$14,IF(D140=14,'[2]Tipo '!$B$15,IF(D140=15,'[2]Tipo '!$B$16,IF(D140=16,'[2]Tipo '!$B$17,IF(D140=17,'[2]Tipo '!$B$18,IF(D140=18,'[2]Tipo '!$B$19,IF(D140=19,'[2]Tipo '!$B$20,IF(D140=20,'[2]Tipo '!$B$21,"No ha seleccionado un tipo de contrato válido"))))))))))))))))))))</f>
        <v>CONTRATOS INTERADMINISTRATIVOS</v>
      </c>
      <c r="F140" s="137" t="s">
        <v>107</v>
      </c>
      <c r="G140" s="137" t="s">
        <v>111</v>
      </c>
      <c r="H140" s="138" t="s">
        <v>792</v>
      </c>
      <c r="I140" s="139" t="s">
        <v>162</v>
      </c>
      <c r="J140" s="138"/>
      <c r="K140" s="138" t="str">
        <f>IF(J140=1,'[2]Equivalencia BH-BMPT'!$D$2,IF(J140=2,'[2]Equivalencia BH-BMPT'!$D$3,IF(J140=3,'[2]Equivalencia BH-BMPT'!$D$4,IF(J140=4,'[2]Equivalencia BH-BMPT'!$D$5,IF(J140=5,'[2]Equivalencia BH-BMPT'!$D$6,IF(J140=6,'[2]Equivalencia BH-BMPT'!$D$7,IF(J140=7,'[2]Equivalencia BH-BMPT'!$D$8,IF(J140=8,'[2]Equivalencia BH-BMPT'!$D$9,IF(J140=9,'[2]Equivalencia BH-BMPT'!$D$10,IF(J140=10,'[2]Equivalencia BH-BMPT'!$D$11,IF(J140=11,'[2]Equivalencia BH-BMPT'!$D$12,IF(J140=12,'[2]Equivalencia BH-BMPT'!$D$13,IF(J140=13,'[2]Equivalencia BH-BMPT'!$D$14,IF(J140=14,'[2]Equivalencia BH-BMPT'!$D$15,IF(J140=15,'[2]Equivalencia BH-BMPT'!$D$16,IF(J140=16,'[2]Equivalencia BH-BMPT'!$D$17,IF(J140=17,'[2]Equivalencia BH-BMPT'!$D$18,IF(J140=18,'[2]Equivalencia BH-BMPT'!$D$19,IF(J140=19,'[2]Equivalencia BH-BMPT'!$D$20,IF(J140=20,'[2]Equivalencia BH-BMPT'!$D$21,IF(J140=21,'[2]Equivalencia BH-BMPT'!$D$22,IF(J140=22,'[2]Equivalencia BH-BMPT'!$D$23,IF(J140=23,'[2]Equivalencia BH-BMPT'!#REF!,IF(J140=24,'[2]Equivalencia BH-BMPT'!$D$25,IF(J140=25,'[2]Equivalencia BH-BMPT'!$D$26,IF(J140=26,'[2]Equivalencia BH-BMPT'!$D$27,IF(J140=27,'[2]Equivalencia BH-BMPT'!$D$28,IF(J140=28,'[2]Equivalencia BH-BMPT'!$D$29,IF(J140=29,'[2]Equivalencia BH-BMPT'!$D$30,IF(J140=30,'[2]Equivalencia BH-BMPT'!$D$31,IF(J140=31,'[2]Equivalencia BH-BMPT'!$D$32,IF(J140=32,'[2]Equivalencia BH-BMPT'!$D$33,IF(J140=33,'[2]Equivalencia BH-BMPT'!$D$34,IF(J140=34,'[2]Equivalencia BH-BMPT'!$D$35,IF(J140=35,'[2]Equivalencia BH-BMPT'!$D$36,IF(J140=36,'[2]Equivalencia BH-BMPT'!$D$37,IF(J140=37,'[2]Equivalencia BH-BMPT'!$D$38,IF(J140=38,'[2]Equivalencia BH-BMPT'!#REF!,IF(J140=39,'[2]Equivalencia BH-BMPT'!$D$40,IF(J140=40,'[2]Equivalencia BH-BMPT'!$D$41,IF(J140=41,'[2]Equivalencia BH-BMPT'!$D$42,IF(J140=42,'[2]Equivalencia BH-BMPT'!$D$43,IF(J140=43,'[2]Equivalencia BH-BMPT'!$D$44,IF(J140=44,'[2]Equivalencia BH-BMPT'!$D$45,IF(J140=45,'[2]Equivalencia BH-BMPT'!$D$46,"No ha seleccionado un número de programa")))))))))))))))))))))))))))))))))))))))))))))</f>
        <v>No ha seleccionado un número de programa</v>
      </c>
      <c r="L140" s="140" t="s">
        <v>793</v>
      </c>
      <c r="M140" s="141">
        <v>900062917</v>
      </c>
      <c r="N140" s="142" t="s">
        <v>794</v>
      </c>
      <c r="O140" s="143">
        <v>10000000</v>
      </c>
      <c r="P140" s="144"/>
      <c r="Q140" s="143"/>
      <c r="R140" s="143"/>
      <c r="S140" s="143"/>
      <c r="T140" s="143">
        <f t="shared" si="7"/>
        <v>10000000</v>
      </c>
      <c r="U140" s="143"/>
      <c r="V140" s="145" t="s">
        <v>795</v>
      </c>
      <c r="W140" s="145">
        <v>43383</v>
      </c>
      <c r="X140" s="145">
        <v>43564</v>
      </c>
      <c r="Y140" s="136">
        <v>180</v>
      </c>
      <c r="Z140" s="136"/>
      <c r="AA140" s="146"/>
      <c r="AB140" s="136"/>
      <c r="AC140" s="136" t="s">
        <v>282</v>
      </c>
      <c r="AD140" s="136"/>
      <c r="AE140" s="136"/>
      <c r="AF140" s="147">
        <f t="shared" si="8"/>
        <v>0</v>
      </c>
      <c r="AG140" s="148"/>
      <c r="AH140" s="148" t="b">
        <f t="shared" si="9"/>
        <v>1</v>
      </c>
    </row>
    <row r="141" spans="1:34" ht="44.25" customHeight="1" thickBot="1" x14ac:dyDescent="0.3">
      <c r="A141" s="136">
        <v>127</v>
      </c>
      <c r="B141" s="136">
        <v>2018</v>
      </c>
      <c r="C141" s="137" t="s">
        <v>796</v>
      </c>
      <c r="D141" s="136">
        <v>1</v>
      </c>
      <c r="E141" s="137" t="str">
        <f>IF(D141=1,'[2]Tipo '!$B$2,IF(D141=2,'[2]Tipo '!$B$3,IF(D141=3,'[2]Tipo '!$B$4,IF(D141=4,'[2]Tipo '!$B$5,IF(D141=5,'[2]Tipo '!$B$6,IF(D141=6,'[2]Tipo '!$B$7,IF(D141=7,'[2]Tipo '!$B$8,IF(D141=8,'[2]Tipo '!$B$9,IF(D141=9,'[2]Tipo '!$B$10,IF(D141=10,'[2]Tipo '!$B$11,IF(D141=11,'[2]Tipo '!$B$12,IF(D141=12,'[2]Tipo '!$B$13,IF(D141=13,'[2]Tipo '!$B$14,IF(D141=14,'[2]Tipo '!$B$15,IF(D141=15,'[2]Tipo '!$B$16,IF(D141=16,'[2]Tipo '!$B$17,IF(D141=17,'[2]Tipo '!$B$18,IF(D141=18,'[2]Tipo '!$B$19,IF(D141=19,'[2]Tipo '!$B$20,IF(D141=20,'[2]Tipo '!$B$21,"No ha seleccionado un tipo de contrato válido"))))))))))))))))))))</f>
        <v>OBRA PÚBLICA</v>
      </c>
      <c r="F141" s="137" t="s">
        <v>105</v>
      </c>
      <c r="G141" s="137" t="s">
        <v>121</v>
      </c>
      <c r="H141" s="138" t="s">
        <v>797</v>
      </c>
      <c r="I141" s="139" t="s">
        <v>163</v>
      </c>
      <c r="J141" s="138">
        <v>18</v>
      </c>
      <c r="K141" s="138" t="str">
        <f>IF(J141=1,'[2]Equivalencia BH-BMPT'!$D$2,IF(J141=2,'[2]Equivalencia BH-BMPT'!$D$3,IF(J141=3,'[2]Equivalencia BH-BMPT'!$D$4,IF(J141=4,'[2]Equivalencia BH-BMPT'!$D$5,IF(J141=5,'[2]Equivalencia BH-BMPT'!$D$6,IF(J141=6,'[2]Equivalencia BH-BMPT'!$D$7,IF(J141=7,'[2]Equivalencia BH-BMPT'!$D$8,IF(J141=8,'[2]Equivalencia BH-BMPT'!$D$9,IF(J141=9,'[2]Equivalencia BH-BMPT'!$D$10,IF(J141=10,'[2]Equivalencia BH-BMPT'!$D$11,IF(J141=11,'[2]Equivalencia BH-BMPT'!$D$12,IF(J141=12,'[2]Equivalencia BH-BMPT'!$D$13,IF(J141=13,'[2]Equivalencia BH-BMPT'!$D$14,IF(J141=14,'[2]Equivalencia BH-BMPT'!$D$15,IF(J141=15,'[2]Equivalencia BH-BMPT'!$D$16,IF(J141=16,'[2]Equivalencia BH-BMPT'!$D$17,IF(J141=17,'[2]Equivalencia BH-BMPT'!$D$18,IF(J141=18,'[2]Equivalencia BH-BMPT'!$D$19,IF(J141=19,'[2]Equivalencia BH-BMPT'!$D$20,IF(J141=20,'[2]Equivalencia BH-BMPT'!$D$21,IF(J141=21,'[2]Equivalencia BH-BMPT'!$D$22,IF(J141=22,'[2]Equivalencia BH-BMPT'!$D$23,IF(J141=23,'[2]Equivalencia BH-BMPT'!#REF!,IF(J141=24,'[2]Equivalencia BH-BMPT'!$D$25,IF(J141=25,'[2]Equivalencia BH-BMPT'!$D$26,IF(J141=26,'[2]Equivalencia BH-BMPT'!$D$27,IF(J141=27,'[2]Equivalencia BH-BMPT'!$D$28,IF(J141=28,'[2]Equivalencia BH-BMPT'!$D$29,IF(J141=29,'[2]Equivalencia BH-BMPT'!$D$30,IF(J141=30,'[2]Equivalencia BH-BMPT'!$D$31,IF(J141=31,'[2]Equivalencia BH-BMPT'!$D$32,IF(J141=32,'[2]Equivalencia BH-BMPT'!$D$33,IF(J141=33,'[2]Equivalencia BH-BMPT'!$D$34,IF(J141=34,'[2]Equivalencia BH-BMPT'!$D$35,IF(J141=35,'[2]Equivalencia BH-BMPT'!$D$36,IF(J141=36,'[2]Equivalencia BH-BMPT'!$D$37,IF(J141=37,'[2]Equivalencia BH-BMPT'!$D$38,IF(J141=38,'[2]Equivalencia BH-BMPT'!#REF!,IF(J141=39,'[2]Equivalencia BH-BMPT'!$D$40,IF(J141=40,'[2]Equivalencia BH-BMPT'!$D$41,IF(J141=41,'[2]Equivalencia BH-BMPT'!$D$42,IF(J141=42,'[2]Equivalencia BH-BMPT'!$D$43,IF(J141=43,'[2]Equivalencia BH-BMPT'!$D$44,IF(J141=44,'[2]Equivalencia BH-BMPT'!$D$45,IF(J141=45,'[2]Equivalencia BH-BMPT'!$D$46,"No ha seleccionado un número de programa")))))))))))))))))))))))))))))))))))))))))))))</f>
        <v>Mejor movilidad para todos</v>
      </c>
      <c r="L141" s="140" t="s">
        <v>394</v>
      </c>
      <c r="M141" s="141">
        <v>16625689</v>
      </c>
      <c r="N141" s="142" t="s">
        <v>798</v>
      </c>
      <c r="O141" s="143">
        <v>4775000000</v>
      </c>
      <c r="P141" s="144"/>
      <c r="Q141" s="143"/>
      <c r="R141" s="143"/>
      <c r="S141" s="143"/>
      <c r="T141" s="143">
        <f t="shared" si="7"/>
        <v>4775000000</v>
      </c>
      <c r="U141" s="143"/>
      <c r="V141" s="145" t="s">
        <v>799</v>
      </c>
      <c r="W141" s="145"/>
      <c r="X141" s="145"/>
      <c r="Y141" s="136">
        <v>180</v>
      </c>
      <c r="Z141" s="136"/>
      <c r="AA141" s="146"/>
      <c r="AB141" s="136" t="s">
        <v>282</v>
      </c>
      <c r="AC141" s="136"/>
      <c r="AD141" s="136"/>
      <c r="AE141" s="136"/>
      <c r="AF141" s="147">
        <f t="shared" si="8"/>
        <v>0</v>
      </c>
      <c r="AG141" s="148"/>
      <c r="AH141" s="148" t="b">
        <f t="shared" si="9"/>
        <v>0</v>
      </c>
    </row>
    <row r="142" spans="1:34" ht="44.25" customHeight="1" thickBot="1" x14ac:dyDescent="0.3">
      <c r="A142" s="136">
        <v>128</v>
      </c>
      <c r="B142" s="136">
        <v>2018</v>
      </c>
      <c r="C142" s="137" t="s">
        <v>800</v>
      </c>
      <c r="D142" s="136">
        <v>11</v>
      </c>
      <c r="E142" s="137" t="str">
        <f>IF(D142=1,'[2]Tipo '!$B$2,IF(D142=2,'[2]Tipo '!$B$3,IF(D142=3,'[2]Tipo '!$B$4,IF(D142=4,'[2]Tipo '!$B$5,IF(D142=5,'[2]Tipo '!$B$6,IF(D142=6,'[2]Tipo '!$B$7,IF(D142=7,'[2]Tipo '!$B$8,IF(D142=8,'[2]Tipo '!$B$9,IF(D142=9,'[2]Tipo '!$B$10,IF(D142=10,'[2]Tipo '!$B$11,IF(D142=11,'[2]Tipo '!$B$12,IF(D142=12,'[2]Tipo '!$B$13,IF(D142=13,'[2]Tipo '!$B$14,IF(D142=14,'[2]Tipo '!$B$15,IF(D142=15,'[2]Tipo '!$B$16,IF(D142=16,'[2]Tipo '!$B$17,IF(D142=17,'[2]Tipo '!$B$18,IF(D142=18,'[2]Tipo '!$B$19,IF(D142=19,'[2]Tipo '!$B$20,IF(D142=20,'[2]Tipo '!$B$21,"No ha seleccionado un tipo de contrato válido"))))))))))))))))))))</f>
        <v>SUMINISTRO</v>
      </c>
      <c r="F142" s="137" t="s">
        <v>104</v>
      </c>
      <c r="G142" s="137" t="s">
        <v>121</v>
      </c>
      <c r="H142" s="138" t="s">
        <v>801</v>
      </c>
      <c r="I142" s="139" t="s">
        <v>162</v>
      </c>
      <c r="J142" s="138"/>
      <c r="K142" s="138" t="str">
        <f>IF(J142=1,'[2]Equivalencia BH-BMPT'!$D$2,IF(J142=2,'[2]Equivalencia BH-BMPT'!$D$3,IF(J142=3,'[2]Equivalencia BH-BMPT'!$D$4,IF(J142=4,'[2]Equivalencia BH-BMPT'!$D$5,IF(J142=5,'[2]Equivalencia BH-BMPT'!$D$6,IF(J142=6,'[2]Equivalencia BH-BMPT'!$D$7,IF(J142=7,'[2]Equivalencia BH-BMPT'!$D$8,IF(J142=8,'[2]Equivalencia BH-BMPT'!$D$9,IF(J142=9,'[2]Equivalencia BH-BMPT'!$D$10,IF(J142=10,'[2]Equivalencia BH-BMPT'!$D$11,IF(J142=11,'[2]Equivalencia BH-BMPT'!$D$12,IF(J142=12,'[2]Equivalencia BH-BMPT'!$D$13,IF(J142=13,'[2]Equivalencia BH-BMPT'!$D$14,IF(J142=14,'[2]Equivalencia BH-BMPT'!$D$15,IF(J142=15,'[2]Equivalencia BH-BMPT'!$D$16,IF(J142=16,'[2]Equivalencia BH-BMPT'!$D$17,IF(J142=17,'[2]Equivalencia BH-BMPT'!$D$18,IF(J142=18,'[2]Equivalencia BH-BMPT'!$D$19,IF(J142=19,'[2]Equivalencia BH-BMPT'!$D$20,IF(J142=20,'[2]Equivalencia BH-BMPT'!$D$21,IF(J142=21,'[2]Equivalencia BH-BMPT'!$D$22,IF(J142=22,'[2]Equivalencia BH-BMPT'!$D$23,IF(J142=23,'[2]Equivalencia BH-BMPT'!#REF!,IF(J142=24,'[2]Equivalencia BH-BMPT'!$D$25,IF(J142=25,'[2]Equivalencia BH-BMPT'!$D$26,IF(J142=26,'[2]Equivalencia BH-BMPT'!$D$27,IF(J142=27,'[2]Equivalencia BH-BMPT'!$D$28,IF(J142=28,'[2]Equivalencia BH-BMPT'!$D$29,IF(J142=29,'[2]Equivalencia BH-BMPT'!$D$30,IF(J142=30,'[2]Equivalencia BH-BMPT'!$D$31,IF(J142=31,'[2]Equivalencia BH-BMPT'!$D$32,IF(J142=32,'[2]Equivalencia BH-BMPT'!$D$33,IF(J142=33,'[2]Equivalencia BH-BMPT'!$D$34,IF(J142=34,'[2]Equivalencia BH-BMPT'!$D$35,IF(J142=35,'[2]Equivalencia BH-BMPT'!$D$36,IF(J142=36,'[2]Equivalencia BH-BMPT'!$D$37,IF(J142=37,'[2]Equivalencia BH-BMPT'!$D$38,IF(J142=38,'[2]Equivalencia BH-BMPT'!#REF!,IF(J142=39,'[2]Equivalencia BH-BMPT'!$D$40,IF(J142=40,'[2]Equivalencia BH-BMPT'!$D$41,IF(J142=41,'[2]Equivalencia BH-BMPT'!$D$42,IF(J142=42,'[2]Equivalencia BH-BMPT'!$D$43,IF(J142=43,'[2]Equivalencia BH-BMPT'!$D$44,IF(J142=44,'[2]Equivalencia BH-BMPT'!$D$45,IF(J142=45,'[2]Equivalencia BH-BMPT'!$D$46,"No ha seleccionado un número de programa")))))))))))))))))))))))))))))))))))))))))))))</f>
        <v>No ha seleccionado un número de programa</v>
      </c>
      <c r="L142" s="140" t="s">
        <v>639</v>
      </c>
      <c r="M142" s="141">
        <v>860535566</v>
      </c>
      <c r="N142" s="142" t="s">
        <v>802</v>
      </c>
      <c r="O142" s="143">
        <v>21210136</v>
      </c>
      <c r="P142" s="144"/>
      <c r="Q142" s="143"/>
      <c r="R142" s="143"/>
      <c r="S142" s="143"/>
      <c r="T142" s="143">
        <f t="shared" si="7"/>
        <v>21210136</v>
      </c>
      <c r="U142" s="143"/>
      <c r="V142" s="145" t="s">
        <v>799</v>
      </c>
      <c r="W142" s="145" t="s">
        <v>799</v>
      </c>
      <c r="X142" s="145">
        <v>43572</v>
      </c>
      <c r="Y142" s="136">
        <v>180</v>
      </c>
      <c r="Z142" s="136"/>
      <c r="AA142" s="146"/>
      <c r="AB142" s="136"/>
      <c r="AC142" s="136" t="s">
        <v>282</v>
      </c>
      <c r="AD142" s="136"/>
      <c r="AE142" s="136"/>
      <c r="AF142" s="147">
        <f t="shared" si="8"/>
        <v>0</v>
      </c>
      <c r="AG142" s="148"/>
      <c r="AH142" s="148" t="b">
        <f t="shared" si="9"/>
        <v>1</v>
      </c>
    </row>
    <row r="143" spans="1:34" ht="44.25" customHeight="1" thickBot="1" x14ac:dyDescent="0.3">
      <c r="A143" s="136">
        <v>129</v>
      </c>
      <c r="B143" s="136">
        <v>2018</v>
      </c>
      <c r="C143" s="137" t="s">
        <v>796</v>
      </c>
      <c r="D143" s="136">
        <v>1</v>
      </c>
      <c r="E143" s="137" t="str">
        <f>IF(D143=1,'[2]Tipo '!$B$2,IF(D143=2,'[2]Tipo '!$B$3,IF(D143=3,'[2]Tipo '!$B$4,IF(D143=4,'[2]Tipo '!$B$5,IF(D143=5,'[2]Tipo '!$B$6,IF(D143=6,'[2]Tipo '!$B$7,IF(D143=7,'[2]Tipo '!$B$8,IF(D143=8,'[2]Tipo '!$B$9,IF(D143=9,'[2]Tipo '!$B$10,IF(D143=10,'[2]Tipo '!$B$11,IF(D143=11,'[2]Tipo '!$B$12,IF(D143=12,'[2]Tipo '!$B$13,IF(D143=13,'[2]Tipo '!$B$14,IF(D143=14,'[2]Tipo '!$B$15,IF(D143=15,'[2]Tipo '!$B$16,IF(D143=16,'[2]Tipo '!$B$17,IF(D143=17,'[2]Tipo '!$B$18,IF(D143=18,'[2]Tipo '!$B$19,IF(D143=19,'[2]Tipo '!$B$20,IF(D143=20,'[2]Tipo '!$B$21,"No ha seleccionado un tipo de contrato válido"))))))))))))))))))))</f>
        <v>OBRA PÚBLICA</v>
      </c>
      <c r="F143" s="137" t="s">
        <v>105</v>
      </c>
      <c r="G143" s="137" t="s">
        <v>121</v>
      </c>
      <c r="H143" s="138" t="s">
        <v>797</v>
      </c>
      <c r="I143" s="139" t="s">
        <v>163</v>
      </c>
      <c r="J143" s="138">
        <v>18</v>
      </c>
      <c r="K143" s="138" t="str">
        <f>IF(J143=1,'[2]Equivalencia BH-BMPT'!$D$2,IF(J143=2,'[2]Equivalencia BH-BMPT'!$D$3,IF(J143=3,'[2]Equivalencia BH-BMPT'!$D$4,IF(J143=4,'[2]Equivalencia BH-BMPT'!$D$5,IF(J143=5,'[2]Equivalencia BH-BMPT'!$D$6,IF(J143=6,'[2]Equivalencia BH-BMPT'!$D$7,IF(J143=7,'[2]Equivalencia BH-BMPT'!$D$8,IF(J143=8,'[2]Equivalencia BH-BMPT'!$D$9,IF(J143=9,'[2]Equivalencia BH-BMPT'!$D$10,IF(J143=10,'[2]Equivalencia BH-BMPT'!$D$11,IF(J143=11,'[2]Equivalencia BH-BMPT'!$D$12,IF(J143=12,'[2]Equivalencia BH-BMPT'!$D$13,IF(J143=13,'[2]Equivalencia BH-BMPT'!$D$14,IF(J143=14,'[2]Equivalencia BH-BMPT'!$D$15,IF(J143=15,'[2]Equivalencia BH-BMPT'!$D$16,IF(J143=16,'[2]Equivalencia BH-BMPT'!$D$17,IF(J143=17,'[2]Equivalencia BH-BMPT'!$D$18,IF(J143=18,'[2]Equivalencia BH-BMPT'!$D$19,IF(J143=19,'[2]Equivalencia BH-BMPT'!$D$20,IF(J143=20,'[2]Equivalencia BH-BMPT'!$D$21,IF(J143=21,'[2]Equivalencia BH-BMPT'!$D$22,IF(J143=22,'[2]Equivalencia BH-BMPT'!$D$23,IF(J143=23,'[2]Equivalencia BH-BMPT'!#REF!,IF(J143=24,'[2]Equivalencia BH-BMPT'!$D$25,IF(J143=25,'[2]Equivalencia BH-BMPT'!$D$26,IF(J143=26,'[2]Equivalencia BH-BMPT'!$D$27,IF(J143=27,'[2]Equivalencia BH-BMPT'!$D$28,IF(J143=28,'[2]Equivalencia BH-BMPT'!$D$29,IF(J143=29,'[2]Equivalencia BH-BMPT'!$D$30,IF(J143=30,'[2]Equivalencia BH-BMPT'!$D$31,IF(J143=31,'[2]Equivalencia BH-BMPT'!$D$32,IF(J143=32,'[2]Equivalencia BH-BMPT'!$D$33,IF(J143=33,'[2]Equivalencia BH-BMPT'!$D$34,IF(J143=34,'[2]Equivalencia BH-BMPT'!$D$35,IF(J143=35,'[2]Equivalencia BH-BMPT'!$D$36,IF(J143=36,'[2]Equivalencia BH-BMPT'!$D$37,IF(J143=37,'[2]Equivalencia BH-BMPT'!$D$38,IF(J143=38,'[2]Equivalencia BH-BMPT'!#REF!,IF(J143=39,'[2]Equivalencia BH-BMPT'!$D$40,IF(J143=40,'[2]Equivalencia BH-BMPT'!$D$41,IF(J143=41,'[2]Equivalencia BH-BMPT'!$D$42,IF(J143=42,'[2]Equivalencia BH-BMPT'!$D$43,IF(J143=43,'[2]Equivalencia BH-BMPT'!$D$44,IF(J143=44,'[2]Equivalencia BH-BMPT'!$D$45,IF(J143=45,'[2]Equivalencia BH-BMPT'!$D$46,"No ha seleccionado un número de programa")))))))))))))))))))))))))))))))))))))))))))))</f>
        <v>Mejor movilidad para todos</v>
      </c>
      <c r="L143" s="140" t="s">
        <v>394</v>
      </c>
      <c r="M143" s="141">
        <v>900351236</v>
      </c>
      <c r="N143" s="142" t="s">
        <v>803</v>
      </c>
      <c r="O143" s="143">
        <v>4775000000</v>
      </c>
      <c r="P143" s="144"/>
      <c r="Q143" s="143"/>
      <c r="R143" s="143"/>
      <c r="S143" s="143"/>
      <c r="T143" s="143">
        <f t="shared" si="7"/>
        <v>4775000000</v>
      </c>
      <c r="U143" s="143"/>
      <c r="V143" s="145" t="s">
        <v>804</v>
      </c>
      <c r="W143" s="145"/>
      <c r="X143" s="145"/>
      <c r="Y143" s="136">
        <v>180</v>
      </c>
      <c r="Z143" s="136"/>
      <c r="AA143" s="146"/>
      <c r="AB143" s="136"/>
      <c r="AC143" s="136"/>
      <c r="AD143" s="136"/>
      <c r="AE143" s="136"/>
      <c r="AF143" s="147">
        <f t="shared" ref="AF143:AF206" si="14">SUM(U143/T143)</f>
        <v>0</v>
      </c>
      <c r="AG143" s="148"/>
      <c r="AH143" s="148" t="b">
        <f t="shared" si="9"/>
        <v>0</v>
      </c>
    </row>
    <row r="144" spans="1:34" ht="44.25" customHeight="1" thickBot="1" x14ac:dyDescent="0.3">
      <c r="A144" s="136">
        <v>130</v>
      </c>
      <c r="B144" s="136">
        <v>2018</v>
      </c>
      <c r="C144" s="137" t="s">
        <v>805</v>
      </c>
      <c r="D144" s="136">
        <v>6</v>
      </c>
      <c r="E144" s="137" t="str">
        <f>IF(D144=1,'[2]Tipo '!$B$2,IF(D144=2,'[2]Tipo '!$B$3,IF(D144=3,'[2]Tipo '!$B$4,IF(D144=4,'[2]Tipo '!$B$5,IF(D144=5,'[2]Tipo '!$B$6,IF(D144=6,'[2]Tipo '!$B$7,IF(D144=7,'[2]Tipo '!$B$8,IF(D144=8,'[2]Tipo '!$B$9,IF(D144=9,'[2]Tipo '!$B$10,IF(D144=10,'[2]Tipo '!$B$11,IF(D144=11,'[2]Tipo '!$B$12,IF(D144=12,'[2]Tipo '!$B$13,IF(D144=13,'[2]Tipo '!$B$14,IF(D144=14,'[2]Tipo '!$B$15,IF(D144=15,'[2]Tipo '!$B$16,IF(D144=16,'[2]Tipo '!$B$17,IF(D144=17,'[2]Tipo '!$B$18,IF(D144=18,'[2]Tipo '!$B$19,IF(D144=19,'[2]Tipo '!$B$20,IF(D144=20,'[2]Tipo '!$B$21,"No ha seleccionado un tipo de contrato válido"))))))))))))))))))))</f>
        <v>COMPRAVENTA DE BIENES MUEBLES</v>
      </c>
      <c r="F144" s="137" t="s">
        <v>107</v>
      </c>
      <c r="G144" s="137" t="s">
        <v>118</v>
      </c>
      <c r="H144" s="138" t="s">
        <v>806</v>
      </c>
      <c r="I144" s="139" t="s">
        <v>163</v>
      </c>
      <c r="J144" s="138">
        <v>19</v>
      </c>
      <c r="K144" s="138" t="str">
        <f>IF(J144=1,'[2]Equivalencia BH-BMPT'!$D$2,IF(J144=2,'[2]Equivalencia BH-BMPT'!$D$3,IF(J144=3,'[2]Equivalencia BH-BMPT'!$D$4,IF(J144=4,'[2]Equivalencia BH-BMPT'!$D$5,IF(J144=5,'[2]Equivalencia BH-BMPT'!$D$6,IF(J144=6,'[2]Equivalencia BH-BMPT'!$D$7,IF(J144=7,'[2]Equivalencia BH-BMPT'!$D$8,IF(J144=8,'[2]Equivalencia BH-BMPT'!$D$9,IF(J144=9,'[2]Equivalencia BH-BMPT'!$D$10,IF(J144=10,'[2]Equivalencia BH-BMPT'!$D$11,IF(J144=11,'[2]Equivalencia BH-BMPT'!$D$12,IF(J144=12,'[2]Equivalencia BH-BMPT'!$D$13,IF(J144=13,'[2]Equivalencia BH-BMPT'!$D$14,IF(J144=14,'[2]Equivalencia BH-BMPT'!$D$15,IF(J144=15,'[2]Equivalencia BH-BMPT'!$D$16,IF(J144=16,'[2]Equivalencia BH-BMPT'!$D$17,IF(J144=17,'[2]Equivalencia BH-BMPT'!$D$18,IF(J144=18,'[2]Equivalencia BH-BMPT'!$D$19,IF(J144=19,'[2]Equivalencia BH-BMPT'!$D$20,IF(J144=20,'[2]Equivalencia BH-BMPT'!$D$21,IF(J144=21,'[2]Equivalencia BH-BMPT'!$D$22,IF(J144=22,'[2]Equivalencia BH-BMPT'!$D$23,IF(J144=23,'[2]Equivalencia BH-BMPT'!#REF!,IF(J144=24,'[2]Equivalencia BH-BMPT'!$D$25,IF(J144=25,'[2]Equivalencia BH-BMPT'!$D$26,IF(J144=26,'[2]Equivalencia BH-BMPT'!$D$27,IF(J144=27,'[2]Equivalencia BH-BMPT'!$D$28,IF(J144=28,'[2]Equivalencia BH-BMPT'!$D$29,IF(J144=29,'[2]Equivalencia BH-BMPT'!$D$30,IF(J144=30,'[2]Equivalencia BH-BMPT'!$D$31,IF(J144=31,'[2]Equivalencia BH-BMPT'!$D$32,IF(J144=32,'[2]Equivalencia BH-BMPT'!$D$33,IF(J144=33,'[2]Equivalencia BH-BMPT'!$D$34,IF(J144=34,'[2]Equivalencia BH-BMPT'!$D$35,IF(J144=35,'[2]Equivalencia BH-BMPT'!$D$36,IF(J144=36,'[2]Equivalencia BH-BMPT'!$D$37,IF(J144=37,'[2]Equivalencia BH-BMPT'!$D$38,IF(J144=38,'[2]Equivalencia BH-BMPT'!#REF!,IF(J144=39,'[2]Equivalencia BH-BMPT'!$D$40,IF(J144=40,'[2]Equivalencia BH-BMPT'!$D$41,IF(J144=41,'[2]Equivalencia BH-BMPT'!$D$42,IF(J144=42,'[2]Equivalencia BH-BMPT'!$D$43,IF(J144=43,'[2]Equivalencia BH-BMPT'!$D$44,IF(J144=44,'[2]Equivalencia BH-BMPT'!$D$45,IF(J144=45,'[2]Equivalencia BH-BMPT'!$D$46,"No ha seleccionado un número de programa")))))))))))))))))))))))))))))))))))))))))))))</f>
        <v>Seguridad y convivencia para todos</v>
      </c>
      <c r="L144" s="140" t="s">
        <v>448</v>
      </c>
      <c r="M144" s="141">
        <v>860025792</v>
      </c>
      <c r="N144" s="142" t="s">
        <v>807</v>
      </c>
      <c r="O144" s="143">
        <v>424470000</v>
      </c>
      <c r="P144" s="144"/>
      <c r="Q144" s="143"/>
      <c r="R144" s="143"/>
      <c r="S144" s="143"/>
      <c r="T144" s="143">
        <f t="shared" ref="T144:T207" si="15">+O144+S144</f>
        <v>424470000</v>
      </c>
      <c r="U144" s="143"/>
      <c r="V144" s="145">
        <v>43402</v>
      </c>
      <c r="W144" s="145">
        <v>43402</v>
      </c>
      <c r="X144" s="145">
        <v>43552</v>
      </c>
      <c r="Y144" s="136">
        <v>150</v>
      </c>
      <c r="Z144" s="136"/>
      <c r="AA144" s="146"/>
      <c r="AB144" s="136"/>
      <c r="AC144" s="136" t="s">
        <v>282</v>
      </c>
      <c r="AD144" s="136"/>
      <c r="AE144" s="136"/>
      <c r="AF144" s="147">
        <f t="shared" si="14"/>
        <v>0</v>
      </c>
      <c r="AG144" s="148"/>
      <c r="AH144" s="148" t="b">
        <f t="shared" si="9"/>
        <v>0</v>
      </c>
    </row>
    <row r="145" spans="1:34" ht="44.25" customHeight="1" thickBot="1" x14ac:dyDescent="0.3">
      <c r="A145" s="136">
        <v>131</v>
      </c>
      <c r="B145" s="136">
        <v>2018</v>
      </c>
      <c r="C145" s="137" t="s">
        <v>808</v>
      </c>
      <c r="D145" s="136">
        <v>6</v>
      </c>
      <c r="E145" s="137" t="str">
        <f>IF(D145=1,'[2]Tipo '!$B$2,IF(D145=2,'[2]Tipo '!$B$3,IF(D145=3,'[2]Tipo '!$B$4,IF(D145=4,'[2]Tipo '!$B$5,IF(D145=5,'[2]Tipo '!$B$6,IF(D145=6,'[2]Tipo '!$B$7,IF(D145=7,'[2]Tipo '!$B$8,IF(D145=8,'[2]Tipo '!$B$9,IF(D145=9,'[2]Tipo '!$B$10,IF(D145=10,'[2]Tipo '!$B$11,IF(D145=11,'[2]Tipo '!$B$12,IF(D145=12,'[2]Tipo '!$B$13,IF(D145=13,'[2]Tipo '!$B$14,IF(D145=14,'[2]Tipo '!$B$15,IF(D145=15,'[2]Tipo '!$B$16,IF(D145=16,'[2]Tipo '!$B$17,IF(D145=17,'[2]Tipo '!$B$18,IF(D145=18,'[2]Tipo '!$B$19,IF(D145=19,'[2]Tipo '!$B$20,IF(D145=20,'[2]Tipo '!$B$21,"No ha seleccionado un tipo de contrato válido"))))))))))))))))))))</f>
        <v>COMPRAVENTA DE BIENES MUEBLES</v>
      </c>
      <c r="F145" s="137" t="s">
        <v>107</v>
      </c>
      <c r="G145" s="137" t="s">
        <v>116</v>
      </c>
      <c r="H145" s="138" t="s">
        <v>806</v>
      </c>
      <c r="I145" s="139" t="s">
        <v>163</v>
      </c>
      <c r="J145" s="138">
        <v>19</v>
      </c>
      <c r="K145" s="138" t="str">
        <f>IF(J145=1,'[2]Equivalencia BH-BMPT'!$D$2,IF(J145=2,'[2]Equivalencia BH-BMPT'!$D$3,IF(J145=3,'[2]Equivalencia BH-BMPT'!$D$4,IF(J145=4,'[2]Equivalencia BH-BMPT'!$D$5,IF(J145=5,'[2]Equivalencia BH-BMPT'!$D$6,IF(J145=6,'[2]Equivalencia BH-BMPT'!$D$7,IF(J145=7,'[2]Equivalencia BH-BMPT'!$D$8,IF(J145=8,'[2]Equivalencia BH-BMPT'!$D$9,IF(J145=9,'[2]Equivalencia BH-BMPT'!$D$10,IF(J145=10,'[2]Equivalencia BH-BMPT'!$D$11,IF(J145=11,'[2]Equivalencia BH-BMPT'!$D$12,IF(J145=12,'[2]Equivalencia BH-BMPT'!$D$13,IF(J145=13,'[2]Equivalencia BH-BMPT'!$D$14,IF(J145=14,'[2]Equivalencia BH-BMPT'!$D$15,IF(J145=15,'[2]Equivalencia BH-BMPT'!$D$16,IF(J145=16,'[2]Equivalencia BH-BMPT'!$D$17,IF(J145=17,'[2]Equivalencia BH-BMPT'!$D$18,IF(J145=18,'[2]Equivalencia BH-BMPT'!$D$19,IF(J145=19,'[2]Equivalencia BH-BMPT'!$D$20,IF(J145=20,'[2]Equivalencia BH-BMPT'!$D$21,IF(J145=21,'[2]Equivalencia BH-BMPT'!$D$22,IF(J145=22,'[2]Equivalencia BH-BMPT'!$D$23,IF(J145=23,'[2]Equivalencia BH-BMPT'!#REF!,IF(J145=24,'[2]Equivalencia BH-BMPT'!$D$25,IF(J145=25,'[2]Equivalencia BH-BMPT'!$D$26,IF(J145=26,'[2]Equivalencia BH-BMPT'!$D$27,IF(J145=27,'[2]Equivalencia BH-BMPT'!$D$28,IF(J145=28,'[2]Equivalencia BH-BMPT'!$D$29,IF(J145=29,'[2]Equivalencia BH-BMPT'!$D$30,IF(J145=30,'[2]Equivalencia BH-BMPT'!$D$31,IF(J145=31,'[2]Equivalencia BH-BMPT'!$D$32,IF(J145=32,'[2]Equivalencia BH-BMPT'!$D$33,IF(J145=33,'[2]Equivalencia BH-BMPT'!$D$34,IF(J145=34,'[2]Equivalencia BH-BMPT'!$D$35,IF(J145=35,'[2]Equivalencia BH-BMPT'!$D$36,IF(J145=36,'[2]Equivalencia BH-BMPT'!$D$37,IF(J145=37,'[2]Equivalencia BH-BMPT'!$D$38,IF(J145=38,'[2]Equivalencia BH-BMPT'!#REF!,IF(J145=39,'[2]Equivalencia BH-BMPT'!$D$40,IF(J145=40,'[2]Equivalencia BH-BMPT'!$D$41,IF(J145=41,'[2]Equivalencia BH-BMPT'!$D$42,IF(J145=42,'[2]Equivalencia BH-BMPT'!$D$43,IF(J145=43,'[2]Equivalencia BH-BMPT'!$D$44,IF(J145=44,'[2]Equivalencia BH-BMPT'!$D$45,IF(J145=45,'[2]Equivalencia BH-BMPT'!$D$46,"No ha seleccionado un número de programa")))))))))))))))))))))))))))))))))))))))))))))</f>
        <v>Seguridad y convivencia para todos</v>
      </c>
      <c r="L145" s="140" t="s">
        <v>448</v>
      </c>
      <c r="M145" s="141">
        <v>891410137</v>
      </c>
      <c r="N145" s="142" t="s">
        <v>809</v>
      </c>
      <c r="O145" s="143">
        <v>228378000</v>
      </c>
      <c r="P145" s="144"/>
      <c r="Q145" s="143"/>
      <c r="R145" s="143"/>
      <c r="S145" s="143"/>
      <c r="T145" s="143">
        <f t="shared" si="15"/>
        <v>228378000</v>
      </c>
      <c r="U145" s="143"/>
      <c r="V145" s="145" t="s">
        <v>810</v>
      </c>
      <c r="W145" s="145" t="s">
        <v>810</v>
      </c>
      <c r="X145" s="145">
        <v>43552</v>
      </c>
      <c r="Y145" s="136">
        <v>150</v>
      </c>
      <c r="Z145" s="136"/>
      <c r="AA145" s="146"/>
      <c r="AB145" s="136"/>
      <c r="AC145" s="136" t="s">
        <v>282</v>
      </c>
      <c r="AD145" s="136"/>
      <c r="AE145" s="136"/>
      <c r="AF145" s="147">
        <f t="shared" si="14"/>
        <v>0</v>
      </c>
      <c r="AG145" s="148"/>
      <c r="AH145" s="148" t="b">
        <f t="shared" si="9"/>
        <v>0</v>
      </c>
    </row>
    <row r="146" spans="1:34" ht="44.25" customHeight="1" thickBot="1" x14ac:dyDescent="0.3">
      <c r="A146" s="136">
        <v>132</v>
      </c>
      <c r="B146" s="136">
        <v>2018</v>
      </c>
      <c r="C146" s="137" t="s">
        <v>811</v>
      </c>
      <c r="D146" s="136">
        <v>4</v>
      </c>
      <c r="E146" s="137" t="str">
        <f>IF(D146=1,'[2]Tipo '!$B$2,IF(D146=2,'[2]Tipo '!$B$3,IF(D146=3,'[2]Tipo '!$B$4,IF(D146=4,'[2]Tipo '!$B$5,IF(D146=5,'[2]Tipo '!$B$6,IF(D146=6,'[2]Tipo '!$B$7,IF(D146=7,'[2]Tipo '!$B$8,IF(D146=8,'[2]Tipo '!$B$9,IF(D146=9,'[2]Tipo '!$B$10,IF(D146=10,'[2]Tipo '!$B$11,IF(D146=11,'[2]Tipo '!$B$12,IF(D146=12,'[2]Tipo '!$B$13,IF(D146=13,'[2]Tipo '!$B$14,IF(D146=14,'[2]Tipo '!$B$15,IF(D146=15,'[2]Tipo '!$B$16,IF(D146=16,'[2]Tipo '!$B$17,IF(D146=17,'[2]Tipo '!$B$18,IF(D146=18,'[2]Tipo '!$B$19,IF(D146=19,'[2]Tipo '!$B$20,IF(D146=20,'[2]Tipo '!$B$21,"No ha seleccionado un tipo de contrato válido"))))))))))))))))))))</f>
        <v>CONTRATOS DE PRESTACIÓN DE SERVICIOS</v>
      </c>
      <c r="F146" s="137" t="s">
        <v>107</v>
      </c>
      <c r="G146" s="151" t="s">
        <v>116</v>
      </c>
      <c r="H146" s="138" t="s">
        <v>447</v>
      </c>
      <c r="I146" s="139" t="s">
        <v>163</v>
      </c>
      <c r="J146" s="138">
        <v>19</v>
      </c>
      <c r="K146" s="138" t="str">
        <f>IF(J146=1,'[2]Equivalencia BH-BMPT'!$D$2,IF(J146=2,'[2]Equivalencia BH-BMPT'!$D$3,IF(J146=3,'[2]Equivalencia BH-BMPT'!$D$4,IF(J146=4,'[2]Equivalencia BH-BMPT'!$D$5,IF(J146=5,'[2]Equivalencia BH-BMPT'!$D$6,IF(J146=6,'[2]Equivalencia BH-BMPT'!$D$7,IF(J146=7,'[2]Equivalencia BH-BMPT'!$D$8,IF(J146=8,'[2]Equivalencia BH-BMPT'!$D$9,IF(J146=9,'[2]Equivalencia BH-BMPT'!$D$10,IF(J146=10,'[2]Equivalencia BH-BMPT'!$D$11,IF(J146=11,'[2]Equivalencia BH-BMPT'!$D$12,IF(J146=12,'[2]Equivalencia BH-BMPT'!$D$13,IF(J146=13,'[2]Equivalencia BH-BMPT'!$D$14,IF(J146=14,'[2]Equivalencia BH-BMPT'!$D$15,IF(J146=15,'[2]Equivalencia BH-BMPT'!$D$16,IF(J146=16,'[2]Equivalencia BH-BMPT'!$D$17,IF(J146=17,'[2]Equivalencia BH-BMPT'!$D$18,IF(J146=18,'[2]Equivalencia BH-BMPT'!$D$19,IF(J146=19,'[2]Equivalencia BH-BMPT'!$D$20,IF(J146=20,'[2]Equivalencia BH-BMPT'!$D$21,IF(J146=21,'[2]Equivalencia BH-BMPT'!$D$22,IF(J146=22,'[2]Equivalencia BH-BMPT'!$D$23,IF(J146=23,'[2]Equivalencia BH-BMPT'!#REF!,IF(J146=24,'[2]Equivalencia BH-BMPT'!$D$25,IF(J146=25,'[2]Equivalencia BH-BMPT'!$D$26,IF(J146=26,'[2]Equivalencia BH-BMPT'!$D$27,IF(J146=27,'[2]Equivalencia BH-BMPT'!$D$28,IF(J146=28,'[2]Equivalencia BH-BMPT'!$D$29,IF(J146=29,'[2]Equivalencia BH-BMPT'!$D$30,IF(J146=30,'[2]Equivalencia BH-BMPT'!$D$31,IF(J146=31,'[2]Equivalencia BH-BMPT'!$D$32,IF(J146=32,'[2]Equivalencia BH-BMPT'!$D$33,IF(J146=33,'[2]Equivalencia BH-BMPT'!$D$34,IF(J146=34,'[2]Equivalencia BH-BMPT'!$D$35,IF(J146=35,'[2]Equivalencia BH-BMPT'!$D$36,IF(J146=36,'[2]Equivalencia BH-BMPT'!$D$37,IF(J146=37,'[2]Equivalencia BH-BMPT'!$D$38,IF(J146=38,'[2]Equivalencia BH-BMPT'!#REF!,IF(J146=39,'[2]Equivalencia BH-BMPT'!$D$40,IF(J146=40,'[2]Equivalencia BH-BMPT'!$D$41,IF(J146=41,'[2]Equivalencia BH-BMPT'!$D$42,IF(J146=42,'[2]Equivalencia BH-BMPT'!$D$43,IF(J146=43,'[2]Equivalencia BH-BMPT'!$D$44,IF(J146=44,'[2]Equivalencia BH-BMPT'!$D$45,IF(J146=45,'[2]Equivalencia BH-BMPT'!$D$46,"No ha seleccionado un número de programa")))))))))))))))))))))))))))))))))))))))))))))</f>
        <v>Seguridad y convivencia para todos</v>
      </c>
      <c r="L146" s="140" t="s">
        <v>448</v>
      </c>
      <c r="M146" s="141">
        <v>79892698</v>
      </c>
      <c r="N146" s="142" t="s">
        <v>812</v>
      </c>
      <c r="O146" s="143">
        <v>21375000</v>
      </c>
      <c r="P146" s="144"/>
      <c r="Q146" s="143"/>
      <c r="R146" s="143"/>
      <c r="S146" s="143"/>
      <c r="T146" s="143">
        <f t="shared" si="15"/>
        <v>21375000</v>
      </c>
      <c r="U146" s="143">
        <v>2250000</v>
      </c>
      <c r="V146" s="145" t="s">
        <v>813</v>
      </c>
      <c r="W146" s="145" t="s">
        <v>813</v>
      </c>
      <c r="X146" s="145">
        <v>43691</v>
      </c>
      <c r="Y146" s="136">
        <v>285</v>
      </c>
      <c r="Z146" s="136"/>
      <c r="AA146" s="146"/>
      <c r="AB146" s="136"/>
      <c r="AC146" s="136" t="s">
        <v>282</v>
      </c>
      <c r="AD146" s="136"/>
      <c r="AE146" s="136"/>
      <c r="AF146" s="147">
        <f t="shared" si="14"/>
        <v>0.10526315789473684</v>
      </c>
      <c r="AG146" s="148"/>
      <c r="AH146" s="148" t="b">
        <f t="shared" si="9"/>
        <v>0</v>
      </c>
    </row>
    <row r="147" spans="1:34" ht="44.25" customHeight="1" thickBot="1" x14ac:dyDescent="0.3">
      <c r="A147" s="136">
        <v>133</v>
      </c>
      <c r="B147" s="136">
        <v>2018</v>
      </c>
      <c r="C147" s="137" t="s">
        <v>811</v>
      </c>
      <c r="D147" s="136">
        <v>4</v>
      </c>
      <c r="E147" s="137" t="str">
        <f>IF(D147=1,'[2]Tipo '!$B$2,IF(D147=2,'[2]Tipo '!$B$3,IF(D147=3,'[2]Tipo '!$B$4,IF(D147=4,'[2]Tipo '!$B$5,IF(D147=5,'[2]Tipo '!$B$6,IF(D147=6,'[2]Tipo '!$B$7,IF(D147=7,'[2]Tipo '!$B$8,IF(D147=8,'[2]Tipo '!$B$9,IF(D147=9,'[2]Tipo '!$B$10,IF(D147=10,'[2]Tipo '!$B$11,IF(D147=11,'[2]Tipo '!$B$12,IF(D147=12,'[2]Tipo '!$B$13,IF(D147=13,'[2]Tipo '!$B$14,IF(D147=14,'[2]Tipo '!$B$15,IF(D147=15,'[2]Tipo '!$B$16,IF(D147=16,'[2]Tipo '!$B$17,IF(D147=17,'[2]Tipo '!$B$18,IF(D147=18,'[2]Tipo '!$B$19,IF(D147=19,'[2]Tipo '!$B$20,IF(D147=20,'[2]Tipo '!$B$21,"No ha seleccionado un tipo de contrato válido"))))))))))))))))))))</f>
        <v>CONTRATOS DE PRESTACIÓN DE SERVICIOS</v>
      </c>
      <c r="F147" s="137" t="s">
        <v>107</v>
      </c>
      <c r="G147" s="151" t="s">
        <v>116</v>
      </c>
      <c r="H147" s="138" t="s">
        <v>447</v>
      </c>
      <c r="I147" s="139" t="s">
        <v>163</v>
      </c>
      <c r="J147" s="138">
        <v>19</v>
      </c>
      <c r="K147" s="138" t="str">
        <f>IF(J147=1,'[2]Equivalencia BH-BMPT'!$D$2,IF(J147=2,'[2]Equivalencia BH-BMPT'!$D$3,IF(J147=3,'[2]Equivalencia BH-BMPT'!$D$4,IF(J147=4,'[2]Equivalencia BH-BMPT'!$D$5,IF(J147=5,'[2]Equivalencia BH-BMPT'!$D$6,IF(J147=6,'[2]Equivalencia BH-BMPT'!$D$7,IF(J147=7,'[2]Equivalencia BH-BMPT'!$D$8,IF(J147=8,'[2]Equivalencia BH-BMPT'!$D$9,IF(J147=9,'[2]Equivalencia BH-BMPT'!$D$10,IF(J147=10,'[2]Equivalencia BH-BMPT'!$D$11,IF(J147=11,'[2]Equivalencia BH-BMPT'!$D$12,IF(J147=12,'[2]Equivalencia BH-BMPT'!$D$13,IF(J147=13,'[2]Equivalencia BH-BMPT'!$D$14,IF(J147=14,'[2]Equivalencia BH-BMPT'!$D$15,IF(J147=15,'[2]Equivalencia BH-BMPT'!$D$16,IF(J147=16,'[2]Equivalencia BH-BMPT'!$D$17,IF(J147=17,'[2]Equivalencia BH-BMPT'!$D$18,IF(J147=18,'[2]Equivalencia BH-BMPT'!$D$19,IF(J147=19,'[2]Equivalencia BH-BMPT'!$D$20,IF(J147=20,'[2]Equivalencia BH-BMPT'!$D$21,IF(J147=21,'[2]Equivalencia BH-BMPT'!$D$22,IF(J147=22,'[2]Equivalencia BH-BMPT'!$D$23,IF(J147=23,'[2]Equivalencia BH-BMPT'!#REF!,IF(J147=24,'[2]Equivalencia BH-BMPT'!$D$25,IF(J147=25,'[2]Equivalencia BH-BMPT'!$D$26,IF(J147=26,'[2]Equivalencia BH-BMPT'!$D$27,IF(J147=27,'[2]Equivalencia BH-BMPT'!$D$28,IF(J147=28,'[2]Equivalencia BH-BMPT'!$D$29,IF(J147=29,'[2]Equivalencia BH-BMPT'!$D$30,IF(J147=30,'[2]Equivalencia BH-BMPT'!$D$31,IF(J147=31,'[2]Equivalencia BH-BMPT'!$D$32,IF(J147=32,'[2]Equivalencia BH-BMPT'!$D$33,IF(J147=33,'[2]Equivalencia BH-BMPT'!$D$34,IF(J147=34,'[2]Equivalencia BH-BMPT'!$D$35,IF(J147=35,'[2]Equivalencia BH-BMPT'!$D$36,IF(J147=36,'[2]Equivalencia BH-BMPT'!$D$37,IF(J147=37,'[2]Equivalencia BH-BMPT'!$D$38,IF(J147=38,'[2]Equivalencia BH-BMPT'!#REF!,IF(J147=39,'[2]Equivalencia BH-BMPT'!$D$40,IF(J147=40,'[2]Equivalencia BH-BMPT'!$D$41,IF(J147=41,'[2]Equivalencia BH-BMPT'!$D$42,IF(J147=42,'[2]Equivalencia BH-BMPT'!$D$43,IF(J147=43,'[2]Equivalencia BH-BMPT'!$D$44,IF(J147=44,'[2]Equivalencia BH-BMPT'!$D$45,IF(J147=45,'[2]Equivalencia BH-BMPT'!$D$46,"No ha seleccionado un número de programa")))))))))))))))))))))))))))))))))))))))))))))</f>
        <v>Seguridad y convivencia para todos</v>
      </c>
      <c r="L147" s="140" t="s">
        <v>448</v>
      </c>
      <c r="M147" s="141">
        <v>80741952</v>
      </c>
      <c r="N147" s="142" t="s">
        <v>814</v>
      </c>
      <c r="O147" s="143">
        <v>21375000</v>
      </c>
      <c r="P147" s="144"/>
      <c r="Q147" s="143"/>
      <c r="R147" s="143"/>
      <c r="S147" s="143"/>
      <c r="T147" s="143">
        <f t="shared" si="15"/>
        <v>21375000</v>
      </c>
      <c r="U147" s="143">
        <v>2250000</v>
      </c>
      <c r="V147" s="145" t="s">
        <v>813</v>
      </c>
      <c r="W147" s="145" t="s">
        <v>813</v>
      </c>
      <c r="X147" s="145">
        <v>43691</v>
      </c>
      <c r="Y147" s="136">
        <v>285</v>
      </c>
      <c r="Z147" s="136"/>
      <c r="AA147" s="146"/>
      <c r="AB147" s="136"/>
      <c r="AC147" s="136" t="s">
        <v>282</v>
      </c>
      <c r="AD147" s="136"/>
      <c r="AE147" s="136"/>
      <c r="AF147" s="147">
        <f t="shared" si="14"/>
        <v>0.10526315789473684</v>
      </c>
      <c r="AG147" s="148"/>
      <c r="AH147" s="148" t="b">
        <f t="shared" si="9"/>
        <v>0</v>
      </c>
    </row>
    <row r="148" spans="1:34" ht="44.25" customHeight="1" thickBot="1" x14ac:dyDescent="0.3">
      <c r="A148" s="136">
        <v>134</v>
      </c>
      <c r="B148" s="136">
        <v>2018</v>
      </c>
      <c r="C148" s="137" t="s">
        <v>815</v>
      </c>
      <c r="D148" s="136">
        <v>4</v>
      </c>
      <c r="E148" s="137" t="str">
        <f>IF(D148=1,'[2]Tipo '!$B$2,IF(D148=2,'[2]Tipo '!$B$3,IF(D148=3,'[2]Tipo '!$B$4,IF(D148=4,'[2]Tipo '!$B$5,IF(D148=5,'[2]Tipo '!$B$6,IF(D148=6,'[2]Tipo '!$B$7,IF(D148=7,'[2]Tipo '!$B$8,IF(D148=8,'[2]Tipo '!$B$9,IF(D148=9,'[2]Tipo '!$B$10,IF(D148=10,'[2]Tipo '!$B$11,IF(D148=11,'[2]Tipo '!$B$12,IF(D148=12,'[2]Tipo '!$B$13,IF(D148=13,'[2]Tipo '!$B$14,IF(D148=14,'[2]Tipo '!$B$15,IF(D148=15,'[2]Tipo '!$B$16,IF(D148=16,'[2]Tipo '!$B$17,IF(D148=17,'[2]Tipo '!$B$18,IF(D148=18,'[2]Tipo '!$B$19,IF(D148=19,'[2]Tipo '!$B$20,IF(D148=20,'[2]Tipo '!$B$21,"No ha seleccionado un tipo de contrato válido"))))))))))))))))))))</f>
        <v>CONTRATOS DE PRESTACIÓN DE SERVICIOS</v>
      </c>
      <c r="F148" s="137" t="s">
        <v>107</v>
      </c>
      <c r="G148" s="151" t="s">
        <v>116</v>
      </c>
      <c r="H148" s="138" t="s">
        <v>447</v>
      </c>
      <c r="I148" s="139" t="s">
        <v>163</v>
      </c>
      <c r="J148" s="138">
        <v>19</v>
      </c>
      <c r="K148" s="138" t="str">
        <f>IF(J148=1,'[2]Equivalencia BH-BMPT'!$D$2,IF(J148=2,'[2]Equivalencia BH-BMPT'!$D$3,IF(J148=3,'[2]Equivalencia BH-BMPT'!$D$4,IF(J148=4,'[2]Equivalencia BH-BMPT'!$D$5,IF(J148=5,'[2]Equivalencia BH-BMPT'!$D$6,IF(J148=6,'[2]Equivalencia BH-BMPT'!$D$7,IF(J148=7,'[2]Equivalencia BH-BMPT'!$D$8,IF(J148=8,'[2]Equivalencia BH-BMPT'!$D$9,IF(J148=9,'[2]Equivalencia BH-BMPT'!$D$10,IF(J148=10,'[2]Equivalencia BH-BMPT'!$D$11,IF(J148=11,'[2]Equivalencia BH-BMPT'!$D$12,IF(J148=12,'[2]Equivalencia BH-BMPT'!$D$13,IF(J148=13,'[2]Equivalencia BH-BMPT'!$D$14,IF(J148=14,'[2]Equivalencia BH-BMPT'!$D$15,IF(J148=15,'[2]Equivalencia BH-BMPT'!$D$16,IF(J148=16,'[2]Equivalencia BH-BMPT'!$D$17,IF(J148=17,'[2]Equivalencia BH-BMPT'!$D$18,IF(J148=18,'[2]Equivalencia BH-BMPT'!$D$19,IF(J148=19,'[2]Equivalencia BH-BMPT'!$D$20,IF(J148=20,'[2]Equivalencia BH-BMPT'!$D$21,IF(J148=21,'[2]Equivalencia BH-BMPT'!$D$22,IF(J148=22,'[2]Equivalencia BH-BMPT'!$D$23,IF(J148=23,'[2]Equivalencia BH-BMPT'!#REF!,IF(J148=24,'[2]Equivalencia BH-BMPT'!$D$25,IF(J148=25,'[2]Equivalencia BH-BMPT'!$D$26,IF(J148=26,'[2]Equivalencia BH-BMPT'!$D$27,IF(J148=27,'[2]Equivalencia BH-BMPT'!$D$28,IF(J148=28,'[2]Equivalencia BH-BMPT'!$D$29,IF(J148=29,'[2]Equivalencia BH-BMPT'!$D$30,IF(J148=30,'[2]Equivalencia BH-BMPT'!$D$31,IF(J148=31,'[2]Equivalencia BH-BMPT'!$D$32,IF(J148=32,'[2]Equivalencia BH-BMPT'!$D$33,IF(J148=33,'[2]Equivalencia BH-BMPT'!$D$34,IF(J148=34,'[2]Equivalencia BH-BMPT'!$D$35,IF(J148=35,'[2]Equivalencia BH-BMPT'!$D$36,IF(J148=36,'[2]Equivalencia BH-BMPT'!$D$37,IF(J148=37,'[2]Equivalencia BH-BMPT'!$D$38,IF(J148=38,'[2]Equivalencia BH-BMPT'!#REF!,IF(J148=39,'[2]Equivalencia BH-BMPT'!$D$40,IF(J148=40,'[2]Equivalencia BH-BMPT'!$D$41,IF(J148=41,'[2]Equivalencia BH-BMPT'!$D$42,IF(J148=42,'[2]Equivalencia BH-BMPT'!$D$43,IF(J148=43,'[2]Equivalencia BH-BMPT'!$D$44,IF(J148=44,'[2]Equivalencia BH-BMPT'!$D$45,IF(J148=45,'[2]Equivalencia BH-BMPT'!$D$46,"No ha seleccionado un número de programa")))))))))))))))))))))))))))))))))))))))))))))</f>
        <v>Seguridad y convivencia para todos</v>
      </c>
      <c r="L148" s="140" t="s">
        <v>448</v>
      </c>
      <c r="M148" s="141">
        <v>39653316</v>
      </c>
      <c r="N148" s="142" t="s">
        <v>816</v>
      </c>
      <c r="O148" s="143">
        <v>21375000</v>
      </c>
      <c r="P148" s="144"/>
      <c r="Q148" s="143"/>
      <c r="R148" s="143"/>
      <c r="S148" s="143"/>
      <c r="T148" s="143">
        <f t="shared" si="15"/>
        <v>21375000</v>
      </c>
      <c r="U148" s="143">
        <v>2250000</v>
      </c>
      <c r="V148" s="145" t="s">
        <v>813</v>
      </c>
      <c r="W148" s="145" t="s">
        <v>813</v>
      </c>
      <c r="X148" s="145">
        <v>43691</v>
      </c>
      <c r="Y148" s="136">
        <v>285</v>
      </c>
      <c r="Z148" s="136"/>
      <c r="AA148" s="146"/>
      <c r="AB148" s="136"/>
      <c r="AC148" s="136" t="s">
        <v>282</v>
      </c>
      <c r="AD148" s="136"/>
      <c r="AE148" s="136"/>
      <c r="AF148" s="147">
        <f t="shared" si="14"/>
        <v>0.10526315789473684</v>
      </c>
      <c r="AG148" s="148"/>
      <c r="AH148" s="148" t="b">
        <f t="shared" si="9"/>
        <v>0</v>
      </c>
    </row>
    <row r="149" spans="1:34" ht="44.25" customHeight="1" thickBot="1" x14ac:dyDescent="0.3">
      <c r="A149" s="136">
        <v>135</v>
      </c>
      <c r="B149" s="136">
        <v>2018</v>
      </c>
      <c r="C149" s="137" t="s">
        <v>817</v>
      </c>
      <c r="D149" s="136">
        <v>4</v>
      </c>
      <c r="E149" s="137" t="str">
        <f>IF(D149=1,'[2]Tipo '!$B$2,IF(D149=2,'[2]Tipo '!$B$3,IF(D149=3,'[2]Tipo '!$B$4,IF(D149=4,'[2]Tipo '!$B$5,IF(D149=5,'[2]Tipo '!$B$6,IF(D149=6,'[2]Tipo '!$B$7,IF(D149=7,'[2]Tipo '!$B$8,IF(D149=8,'[2]Tipo '!$B$9,IF(D149=9,'[2]Tipo '!$B$10,IF(D149=10,'[2]Tipo '!$B$11,IF(D149=11,'[2]Tipo '!$B$12,IF(D149=12,'[2]Tipo '!$B$13,IF(D149=13,'[2]Tipo '!$B$14,IF(D149=14,'[2]Tipo '!$B$15,IF(D149=15,'[2]Tipo '!$B$16,IF(D149=16,'[2]Tipo '!$B$17,IF(D149=17,'[2]Tipo '!$B$18,IF(D149=18,'[2]Tipo '!$B$19,IF(D149=19,'[2]Tipo '!$B$20,IF(D149=20,'[2]Tipo '!$B$21,"No ha seleccionado un tipo de contrato válido"))))))))))))))))))))</f>
        <v>CONTRATOS DE PRESTACIÓN DE SERVICIOS</v>
      </c>
      <c r="F149" s="137" t="s">
        <v>107</v>
      </c>
      <c r="G149" s="151" t="s">
        <v>116</v>
      </c>
      <c r="H149" s="138" t="s">
        <v>447</v>
      </c>
      <c r="I149" s="139" t="s">
        <v>163</v>
      </c>
      <c r="J149" s="138">
        <v>19</v>
      </c>
      <c r="K149" s="138" t="str">
        <f>IF(J149=1,'[2]Equivalencia BH-BMPT'!$D$2,IF(J149=2,'[2]Equivalencia BH-BMPT'!$D$3,IF(J149=3,'[2]Equivalencia BH-BMPT'!$D$4,IF(J149=4,'[2]Equivalencia BH-BMPT'!$D$5,IF(J149=5,'[2]Equivalencia BH-BMPT'!$D$6,IF(J149=6,'[2]Equivalencia BH-BMPT'!$D$7,IF(J149=7,'[2]Equivalencia BH-BMPT'!$D$8,IF(J149=8,'[2]Equivalencia BH-BMPT'!$D$9,IF(J149=9,'[2]Equivalencia BH-BMPT'!$D$10,IF(J149=10,'[2]Equivalencia BH-BMPT'!$D$11,IF(J149=11,'[2]Equivalencia BH-BMPT'!$D$12,IF(J149=12,'[2]Equivalencia BH-BMPT'!$D$13,IF(J149=13,'[2]Equivalencia BH-BMPT'!$D$14,IF(J149=14,'[2]Equivalencia BH-BMPT'!$D$15,IF(J149=15,'[2]Equivalencia BH-BMPT'!$D$16,IF(J149=16,'[2]Equivalencia BH-BMPT'!$D$17,IF(J149=17,'[2]Equivalencia BH-BMPT'!$D$18,IF(J149=18,'[2]Equivalencia BH-BMPT'!$D$19,IF(J149=19,'[2]Equivalencia BH-BMPT'!$D$20,IF(J149=20,'[2]Equivalencia BH-BMPT'!$D$21,IF(J149=21,'[2]Equivalencia BH-BMPT'!$D$22,IF(J149=22,'[2]Equivalencia BH-BMPT'!$D$23,IF(J149=23,'[2]Equivalencia BH-BMPT'!#REF!,IF(J149=24,'[2]Equivalencia BH-BMPT'!$D$25,IF(J149=25,'[2]Equivalencia BH-BMPT'!$D$26,IF(J149=26,'[2]Equivalencia BH-BMPT'!$D$27,IF(J149=27,'[2]Equivalencia BH-BMPT'!$D$28,IF(J149=28,'[2]Equivalencia BH-BMPT'!$D$29,IF(J149=29,'[2]Equivalencia BH-BMPT'!$D$30,IF(J149=30,'[2]Equivalencia BH-BMPT'!$D$31,IF(J149=31,'[2]Equivalencia BH-BMPT'!$D$32,IF(J149=32,'[2]Equivalencia BH-BMPT'!$D$33,IF(J149=33,'[2]Equivalencia BH-BMPT'!$D$34,IF(J149=34,'[2]Equivalencia BH-BMPT'!$D$35,IF(J149=35,'[2]Equivalencia BH-BMPT'!$D$36,IF(J149=36,'[2]Equivalencia BH-BMPT'!$D$37,IF(J149=37,'[2]Equivalencia BH-BMPT'!$D$38,IF(J149=38,'[2]Equivalencia BH-BMPT'!#REF!,IF(J149=39,'[2]Equivalencia BH-BMPT'!$D$40,IF(J149=40,'[2]Equivalencia BH-BMPT'!$D$41,IF(J149=41,'[2]Equivalencia BH-BMPT'!$D$42,IF(J149=42,'[2]Equivalencia BH-BMPT'!$D$43,IF(J149=43,'[2]Equivalencia BH-BMPT'!$D$44,IF(J149=44,'[2]Equivalencia BH-BMPT'!$D$45,IF(J149=45,'[2]Equivalencia BH-BMPT'!$D$46,"No ha seleccionado un número de programa")))))))))))))))))))))))))))))))))))))))))))))</f>
        <v>Seguridad y convivencia para todos</v>
      </c>
      <c r="L149" s="140" t="s">
        <v>448</v>
      </c>
      <c r="M149" s="141">
        <v>79583165</v>
      </c>
      <c r="N149" s="142" t="s">
        <v>818</v>
      </c>
      <c r="O149" s="143">
        <v>21375000</v>
      </c>
      <c r="P149" s="144"/>
      <c r="Q149" s="143"/>
      <c r="R149" s="143"/>
      <c r="S149" s="143"/>
      <c r="T149" s="143">
        <f t="shared" si="15"/>
        <v>21375000</v>
      </c>
      <c r="U149" s="143">
        <v>2250000</v>
      </c>
      <c r="V149" s="145" t="s">
        <v>813</v>
      </c>
      <c r="W149" s="145" t="s">
        <v>813</v>
      </c>
      <c r="X149" s="145">
        <v>43691</v>
      </c>
      <c r="Y149" s="136">
        <v>285</v>
      </c>
      <c r="Z149" s="136"/>
      <c r="AA149" s="146"/>
      <c r="AB149" s="136"/>
      <c r="AC149" s="136" t="s">
        <v>282</v>
      </c>
      <c r="AD149" s="136"/>
      <c r="AE149" s="136"/>
      <c r="AF149" s="147">
        <f t="shared" si="14"/>
        <v>0.10526315789473684</v>
      </c>
      <c r="AG149" s="148"/>
      <c r="AH149" s="148" t="b">
        <f t="shared" ref="AH149:AH220" si="16">IF(I149="Funcionamiento",J149=0,J149="")</f>
        <v>0</v>
      </c>
    </row>
    <row r="150" spans="1:34" ht="44.25" customHeight="1" thickBot="1" x14ac:dyDescent="0.3">
      <c r="A150" s="136">
        <v>136</v>
      </c>
      <c r="B150" s="136">
        <v>2018</v>
      </c>
      <c r="C150" s="137" t="s">
        <v>819</v>
      </c>
      <c r="D150" s="136">
        <v>4</v>
      </c>
      <c r="E150" s="137" t="str">
        <f>IF(D150=1,'[2]Tipo '!$B$2,IF(D150=2,'[2]Tipo '!$B$3,IF(D150=3,'[2]Tipo '!$B$4,IF(D150=4,'[2]Tipo '!$B$5,IF(D150=5,'[2]Tipo '!$B$6,IF(D150=6,'[2]Tipo '!$B$7,IF(D150=7,'[2]Tipo '!$B$8,IF(D150=8,'[2]Tipo '!$B$9,IF(D150=9,'[2]Tipo '!$B$10,IF(D150=10,'[2]Tipo '!$B$11,IF(D150=11,'[2]Tipo '!$B$12,IF(D150=12,'[2]Tipo '!$B$13,IF(D150=13,'[2]Tipo '!$B$14,IF(D150=14,'[2]Tipo '!$B$15,IF(D150=15,'[2]Tipo '!$B$16,IF(D150=16,'[2]Tipo '!$B$17,IF(D150=17,'[2]Tipo '!$B$18,IF(D150=18,'[2]Tipo '!$B$19,IF(D150=19,'[2]Tipo '!$B$20,IF(D150=20,'[2]Tipo '!$B$21,"No ha seleccionado un tipo de contrato válido"))))))))))))))))))))</f>
        <v>CONTRATOS DE PRESTACIÓN DE SERVICIOS</v>
      </c>
      <c r="F150" s="137" t="s">
        <v>107</v>
      </c>
      <c r="G150" s="151" t="s">
        <v>116</v>
      </c>
      <c r="H150" s="138" t="s">
        <v>447</v>
      </c>
      <c r="I150" s="139" t="s">
        <v>163</v>
      </c>
      <c r="J150" s="138">
        <v>19</v>
      </c>
      <c r="K150" s="138" t="str">
        <f>IF(J150=1,'[2]Equivalencia BH-BMPT'!$D$2,IF(J150=2,'[2]Equivalencia BH-BMPT'!$D$3,IF(J150=3,'[2]Equivalencia BH-BMPT'!$D$4,IF(J150=4,'[2]Equivalencia BH-BMPT'!$D$5,IF(J150=5,'[2]Equivalencia BH-BMPT'!$D$6,IF(J150=6,'[2]Equivalencia BH-BMPT'!$D$7,IF(J150=7,'[2]Equivalencia BH-BMPT'!$D$8,IF(J150=8,'[2]Equivalencia BH-BMPT'!$D$9,IF(J150=9,'[2]Equivalencia BH-BMPT'!$D$10,IF(J150=10,'[2]Equivalencia BH-BMPT'!$D$11,IF(J150=11,'[2]Equivalencia BH-BMPT'!$D$12,IF(J150=12,'[2]Equivalencia BH-BMPT'!$D$13,IF(J150=13,'[2]Equivalencia BH-BMPT'!$D$14,IF(J150=14,'[2]Equivalencia BH-BMPT'!$D$15,IF(J150=15,'[2]Equivalencia BH-BMPT'!$D$16,IF(J150=16,'[2]Equivalencia BH-BMPT'!$D$17,IF(J150=17,'[2]Equivalencia BH-BMPT'!$D$18,IF(J150=18,'[2]Equivalencia BH-BMPT'!$D$19,IF(J150=19,'[2]Equivalencia BH-BMPT'!$D$20,IF(J150=20,'[2]Equivalencia BH-BMPT'!$D$21,IF(J150=21,'[2]Equivalencia BH-BMPT'!$D$22,IF(J150=22,'[2]Equivalencia BH-BMPT'!$D$23,IF(J150=23,'[2]Equivalencia BH-BMPT'!#REF!,IF(J150=24,'[2]Equivalencia BH-BMPT'!$D$25,IF(J150=25,'[2]Equivalencia BH-BMPT'!$D$26,IF(J150=26,'[2]Equivalencia BH-BMPT'!$D$27,IF(J150=27,'[2]Equivalencia BH-BMPT'!$D$28,IF(J150=28,'[2]Equivalencia BH-BMPT'!$D$29,IF(J150=29,'[2]Equivalencia BH-BMPT'!$D$30,IF(J150=30,'[2]Equivalencia BH-BMPT'!$D$31,IF(J150=31,'[2]Equivalencia BH-BMPT'!$D$32,IF(J150=32,'[2]Equivalencia BH-BMPT'!$D$33,IF(J150=33,'[2]Equivalencia BH-BMPT'!$D$34,IF(J150=34,'[2]Equivalencia BH-BMPT'!$D$35,IF(J150=35,'[2]Equivalencia BH-BMPT'!$D$36,IF(J150=36,'[2]Equivalencia BH-BMPT'!$D$37,IF(J150=37,'[2]Equivalencia BH-BMPT'!$D$38,IF(J150=38,'[2]Equivalencia BH-BMPT'!#REF!,IF(J150=39,'[2]Equivalencia BH-BMPT'!$D$40,IF(J150=40,'[2]Equivalencia BH-BMPT'!$D$41,IF(J150=41,'[2]Equivalencia BH-BMPT'!$D$42,IF(J150=42,'[2]Equivalencia BH-BMPT'!$D$43,IF(J150=43,'[2]Equivalencia BH-BMPT'!$D$44,IF(J150=44,'[2]Equivalencia BH-BMPT'!$D$45,IF(J150=45,'[2]Equivalencia BH-BMPT'!$D$46,"No ha seleccionado un número de programa")))))))))))))))))))))))))))))))))))))))))))))</f>
        <v>Seguridad y convivencia para todos</v>
      </c>
      <c r="L150" s="140" t="s">
        <v>448</v>
      </c>
      <c r="M150" s="141">
        <v>1122119693</v>
      </c>
      <c r="N150" s="142" t="s">
        <v>820</v>
      </c>
      <c r="O150" s="143">
        <v>21375000</v>
      </c>
      <c r="P150" s="144"/>
      <c r="Q150" s="143"/>
      <c r="R150" s="143"/>
      <c r="S150" s="143"/>
      <c r="T150" s="143">
        <f t="shared" si="15"/>
        <v>21375000</v>
      </c>
      <c r="U150" s="143">
        <v>2250000</v>
      </c>
      <c r="V150" s="145" t="s">
        <v>813</v>
      </c>
      <c r="W150" s="145" t="s">
        <v>813</v>
      </c>
      <c r="X150" s="145">
        <v>43691</v>
      </c>
      <c r="Y150" s="136">
        <v>285</v>
      </c>
      <c r="Z150" s="136"/>
      <c r="AA150" s="146"/>
      <c r="AB150" s="136"/>
      <c r="AC150" s="136" t="s">
        <v>282</v>
      </c>
      <c r="AD150" s="136"/>
      <c r="AE150" s="136"/>
      <c r="AF150" s="147">
        <f t="shared" si="14"/>
        <v>0.10526315789473684</v>
      </c>
      <c r="AG150" s="148"/>
      <c r="AH150" s="148" t="b">
        <f t="shared" si="16"/>
        <v>0</v>
      </c>
    </row>
    <row r="151" spans="1:34" ht="44.25" customHeight="1" thickBot="1" x14ac:dyDescent="0.3">
      <c r="A151" s="136">
        <v>137</v>
      </c>
      <c r="B151" s="136">
        <v>2018</v>
      </c>
      <c r="C151" s="137" t="s">
        <v>446</v>
      </c>
      <c r="D151" s="136">
        <v>5</v>
      </c>
      <c r="E151" s="137" t="str">
        <f>IF(D151=1,'[3]Tipo '!$B$2,IF(D151=2,'[3]Tipo '!$B$3,IF(D151=3,'[3]Tipo '!$B$4,IF(D151=4,'[3]Tipo '!$B$5,IF(D151=5,'[3]Tipo '!$B$6,IF(D151=6,'[3]Tipo '!$B$7,IF(D151=7,'[3]Tipo '!$B$8,IF(D151=8,'[3]Tipo '!$B$9,IF(D151=9,'[3]Tipo '!$B$10,IF(D151=10,'[3]Tipo '!$B$11,IF(D151=11,'[3]Tipo '!$B$12,IF(D151=12,'[3]Tipo '!$B$13,IF(D151=13,'[3]Tipo '!$B$14,IF(D151=14,'[3]Tipo '!$B$15,IF(D151=15,'[3]Tipo '!$B$16,IF(D151=16,'[3]Tipo '!$B$17,IF(D151=17,'[3]Tipo '!$B$18,IF(D151=18,'[3]Tipo '!$B$19,IF(D151=19,'[3]Tipo '!$B$20,IF(D151=20,'[3]Tipo '!$B$21,"No ha seleccionado un tipo de contrato válido"))))))))))))))))))))</f>
        <v>CONTRATOS DE PRESTACIÓN DE SERVICIOS PROFESIONALES Y DE APOYO A LA GESTIÓN</v>
      </c>
      <c r="F151" s="137" t="s">
        <v>107</v>
      </c>
      <c r="G151" s="137" t="s">
        <v>116</v>
      </c>
      <c r="H151" s="138" t="s">
        <v>447</v>
      </c>
      <c r="I151" s="139" t="s">
        <v>163</v>
      </c>
      <c r="J151" s="138">
        <v>19</v>
      </c>
      <c r="K151" s="138" t="str">
        <f>IF(J151=1,'[3]Equivalencia BH-BMPT'!$D$2,IF(J151=2,'[3]Equivalencia BH-BMPT'!$D$3,IF(J151=3,'[3]Equivalencia BH-BMPT'!$D$4,IF(J151=4,'[3]Equivalencia BH-BMPT'!$D$5,IF(J151=5,'[3]Equivalencia BH-BMPT'!$D$6,IF(J151=6,'[3]Equivalencia BH-BMPT'!$D$7,IF(J151=7,'[3]Equivalencia BH-BMPT'!$D$8,IF(J151=8,'[3]Equivalencia BH-BMPT'!$D$9,IF(J151=9,'[3]Equivalencia BH-BMPT'!$D$10,IF(J151=10,'[3]Equivalencia BH-BMPT'!$D$11,IF(J151=11,'[3]Equivalencia BH-BMPT'!$D$12,IF(J151=12,'[3]Equivalencia BH-BMPT'!$D$13,IF(J151=13,'[3]Equivalencia BH-BMPT'!$D$14,IF(J151=14,'[3]Equivalencia BH-BMPT'!$D$15,IF(J151=15,'[3]Equivalencia BH-BMPT'!$D$16,IF(J151=16,'[3]Equivalencia BH-BMPT'!$D$17,IF(J151=17,'[3]Equivalencia BH-BMPT'!$D$18,IF(J151=18,'[3]Equivalencia BH-BMPT'!$D$19,IF(J151=19,'[3]Equivalencia BH-BMPT'!$D$20,IF(J151=20,'[3]Equivalencia BH-BMPT'!$D$21,IF(J151=21,'[3]Equivalencia BH-BMPT'!$D$22,IF(J151=22,'[3]Equivalencia BH-BMPT'!$D$23,IF(J151=23,'[3]Equivalencia BH-BMPT'!D160,IF(J151=24,'[3]Equivalencia BH-BMPT'!$D$25,IF(J151=25,'[3]Equivalencia BH-BMPT'!$D$26,IF(J151=26,'[3]Equivalencia BH-BMPT'!$D$27,IF(J151=27,'[3]Equivalencia BH-BMPT'!$D$28,IF(J151=28,'[3]Equivalencia BH-BMPT'!$D$29,IF(J151=29,'[3]Equivalencia BH-BMPT'!$D$30,IF(J151=30,'[3]Equivalencia BH-BMPT'!$D$31,IF(J151=31,'[3]Equivalencia BH-BMPT'!$D$32,IF(J151=32,'[3]Equivalencia BH-BMPT'!$D$33,IF(J151=33,'[3]Equivalencia BH-BMPT'!$D$34,IF(J151=34,'[3]Equivalencia BH-BMPT'!$D$35,IF(J151=35,'[3]Equivalencia BH-BMPT'!$D$36,IF(J151=36,'[3]Equivalencia BH-BMPT'!$D$37,IF(J151=37,'[3]Equivalencia BH-BMPT'!$D$38,IF(J151=38,'[3]Equivalencia BH-BMPT'!D175,IF(J151=39,'[3]Equivalencia BH-BMPT'!$D$40,IF(J151=40,'[3]Equivalencia BH-BMPT'!$D$41,IF(J151=41,'[3]Equivalencia BH-BMPT'!$D$42,IF(J151=42,'[3]Equivalencia BH-BMPT'!$D$43,IF(J151=43,'[3]Equivalencia BH-BMPT'!$D$44,IF(J151=44,'[3]Equivalencia BH-BMPT'!$D$45,IF(J151=45,'[3]Equivalencia BH-BMPT'!$D$46,"No ha seleccionado un número de programa")))))))))))))))))))))))))))))))))))))))))))))</f>
        <v>Seguridad y convivencia para todos</v>
      </c>
      <c r="L151" s="140" t="s">
        <v>448</v>
      </c>
      <c r="M151" s="141">
        <v>52207991</v>
      </c>
      <c r="N151" s="142" t="s">
        <v>449</v>
      </c>
      <c r="O151" s="143">
        <v>21375000</v>
      </c>
      <c r="P151" s="144"/>
      <c r="Q151" s="143">
        <v>0</v>
      </c>
      <c r="R151" s="143"/>
      <c r="S151" s="143"/>
      <c r="T151" s="143">
        <f t="shared" si="15"/>
        <v>21375000</v>
      </c>
      <c r="U151" s="143">
        <v>2250000</v>
      </c>
      <c r="V151" s="145">
        <v>43405</v>
      </c>
      <c r="W151" s="145">
        <v>43405</v>
      </c>
      <c r="X151" s="145">
        <v>43691</v>
      </c>
      <c r="Y151" s="136">
        <v>285</v>
      </c>
      <c r="Z151" s="136"/>
      <c r="AA151" s="146"/>
      <c r="AB151" s="136"/>
      <c r="AC151" s="136" t="s">
        <v>282</v>
      </c>
      <c r="AD151" s="136"/>
      <c r="AE151" s="136"/>
      <c r="AF151" s="147">
        <f t="shared" si="14"/>
        <v>0.10526315789473684</v>
      </c>
      <c r="AG151" s="148"/>
      <c r="AH151" s="148" t="b">
        <f t="shared" si="16"/>
        <v>0</v>
      </c>
    </row>
    <row r="152" spans="1:34" ht="44.25" customHeight="1" thickBot="1" x14ac:dyDescent="0.3">
      <c r="A152" s="136">
        <v>138</v>
      </c>
      <c r="B152" s="136">
        <v>2018</v>
      </c>
      <c r="C152" s="137" t="s">
        <v>450</v>
      </c>
      <c r="D152" s="136">
        <v>5</v>
      </c>
      <c r="E152" s="137" t="str">
        <f>IF(D152=1,'[3]Tipo '!$B$2,IF(D152=2,'[3]Tipo '!$B$3,IF(D152=3,'[3]Tipo '!$B$4,IF(D152=4,'[3]Tipo '!$B$5,IF(D152=5,'[3]Tipo '!$B$6,IF(D152=6,'[3]Tipo '!$B$7,IF(D152=7,'[3]Tipo '!$B$8,IF(D152=8,'[3]Tipo '!$B$9,IF(D152=9,'[3]Tipo '!$B$10,IF(D152=10,'[3]Tipo '!$B$11,IF(D152=11,'[3]Tipo '!$B$12,IF(D152=12,'[3]Tipo '!$B$13,IF(D152=13,'[3]Tipo '!$B$14,IF(D152=14,'[3]Tipo '!$B$15,IF(D152=15,'[3]Tipo '!$B$16,IF(D152=16,'[3]Tipo '!$B$17,IF(D152=17,'[3]Tipo '!$B$18,IF(D152=18,'[3]Tipo '!$B$19,IF(D152=19,'[3]Tipo '!$B$20,IF(D152=20,'[3]Tipo '!$B$21,"No ha seleccionado un tipo de contrato válido"))))))))))))))))))))</f>
        <v>CONTRATOS DE PRESTACIÓN DE SERVICIOS PROFESIONALES Y DE APOYO A LA GESTIÓN</v>
      </c>
      <c r="F152" s="137" t="s">
        <v>107</v>
      </c>
      <c r="G152" s="137" t="s">
        <v>116</v>
      </c>
      <c r="H152" s="138" t="s">
        <v>447</v>
      </c>
      <c r="I152" s="139" t="s">
        <v>163</v>
      </c>
      <c r="J152" s="138">
        <v>19</v>
      </c>
      <c r="K152" s="138" t="str">
        <f>IF(J152=1,'[3]Equivalencia BH-BMPT'!$D$2,IF(J152=2,'[3]Equivalencia BH-BMPT'!$D$3,IF(J152=3,'[3]Equivalencia BH-BMPT'!$D$4,IF(J152=4,'[3]Equivalencia BH-BMPT'!$D$5,IF(J152=5,'[3]Equivalencia BH-BMPT'!$D$6,IF(J152=6,'[3]Equivalencia BH-BMPT'!$D$7,IF(J152=7,'[3]Equivalencia BH-BMPT'!$D$8,IF(J152=8,'[3]Equivalencia BH-BMPT'!$D$9,IF(J152=9,'[3]Equivalencia BH-BMPT'!$D$10,IF(J152=10,'[3]Equivalencia BH-BMPT'!$D$11,IF(J152=11,'[3]Equivalencia BH-BMPT'!$D$12,IF(J152=12,'[3]Equivalencia BH-BMPT'!$D$13,IF(J152=13,'[3]Equivalencia BH-BMPT'!$D$14,IF(J152=14,'[3]Equivalencia BH-BMPT'!$D$15,IF(J152=15,'[3]Equivalencia BH-BMPT'!$D$16,IF(J152=16,'[3]Equivalencia BH-BMPT'!$D$17,IF(J152=17,'[3]Equivalencia BH-BMPT'!$D$18,IF(J152=18,'[3]Equivalencia BH-BMPT'!$D$19,IF(J152=19,'[3]Equivalencia BH-BMPT'!$D$20,IF(J152=20,'[3]Equivalencia BH-BMPT'!$D$21,IF(J152=21,'[3]Equivalencia BH-BMPT'!$D$22,IF(J152=22,'[3]Equivalencia BH-BMPT'!$D$23,IF(J152=23,'[3]Equivalencia BH-BMPT'!#REF!,IF(J152=24,'[3]Equivalencia BH-BMPT'!$D$25,IF(J152=25,'[3]Equivalencia BH-BMPT'!$D$26,IF(J152=26,'[3]Equivalencia BH-BMPT'!$D$27,IF(J152=27,'[3]Equivalencia BH-BMPT'!$D$28,IF(J152=28,'[3]Equivalencia BH-BMPT'!$D$29,IF(J152=29,'[3]Equivalencia BH-BMPT'!$D$30,IF(J152=30,'[3]Equivalencia BH-BMPT'!$D$31,IF(J152=31,'[3]Equivalencia BH-BMPT'!$D$32,IF(J152=32,'[3]Equivalencia BH-BMPT'!$D$33,IF(J152=33,'[3]Equivalencia BH-BMPT'!$D$34,IF(J152=34,'[3]Equivalencia BH-BMPT'!$D$35,IF(J152=35,'[3]Equivalencia BH-BMPT'!$D$36,IF(J152=36,'[3]Equivalencia BH-BMPT'!$D$37,IF(J152=37,'[3]Equivalencia BH-BMPT'!$D$38,IF(J152=38,'[3]Equivalencia BH-BMPT'!#REF!,IF(J152=39,'[3]Equivalencia BH-BMPT'!$D$40,IF(J152=40,'[3]Equivalencia BH-BMPT'!$D$41,IF(J152=41,'[3]Equivalencia BH-BMPT'!$D$42,IF(J152=42,'[3]Equivalencia BH-BMPT'!$D$43,IF(J152=43,'[3]Equivalencia BH-BMPT'!$D$44,IF(J152=44,'[3]Equivalencia BH-BMPT'!$D$45,IF(J152=45,'[3]Equivalencia BH-BMPT'!$D$46,"No ha seleccionado un número de programa")))))))))))))))))))))))))))))))))))))))))))))</f>
        <v>Seguridad y convivencia para todos</v>
      </c>
      <c r="L152" s="140" t="s">
        <v>448</v>
      </c>
      <c r="M152" s="141">
        <v>41666818</v>
      </c>
      <c r="N152" s="142" t="s">
        <v>451</v>
      </c>
      <c r="O152" s="143">
        <v>21375000</v>
      </c>
      <c r="P152" s="144"/>
      <c r="Q152" s="143">
        <v>0</v>
      </c>
      <c r="R152" s="143"/>
      <c r="S152" s="143"/>
      <c r="T152" s="143">
        <f t="shared" si="15"/>
        <v>21375000</v>
      </c>
      <c r="U152" s="143">
        <v>4500000</v>
      </c>
      <c r="V152" s="145">
        <v>43405</v>
      </c>
      <c r="W152" s="145">
        <v>43405</v>
      </c>
      <c r="X152" s="145">
        <v>43691</v>
      </c>
      <c r="Y152" s="136">
        <v>285</v>
      </c>
      <c r="Z152" s="136">
        <v>0</v>
      </c>
      <c r="AA152" s="146"/>
      <c r="AB152" s="136"/>
      <c r="AC152" s="136" t="s">
        <v>282</v>
      </c>
      <c r="AD152" s="136"/>
      <c r="AE152" s="136"/>
      <c r="AF152" s="147">
        <f t="shared" si="14"/>
        <v>0.21052631578947367</v>
      </c>
      <c r="AG152" s="148"/>
      <c r="AH152" s="148" t="b">
        <f t="shared" si="16"/>
        <v>0</v>
      </c>
    </row>
    <row r="153" spans="1:34" ht="44.25" customHeight="1" thickBot="1" x14ac:dyDescent="0.3">
      <c r="A153" s="136">
        <v>139</v>
      </c>
      <c r="B153" s="136">
        <v>2018</v>
      </c>
      <c r="C153" s="137" t="s">
        <v>452</v>
      </c>
      <c r="D153" s="136">
        <v>5</v>
      </c>
      <c r="E153" s="137" t="str">
        <f>IF(D153=1,'[3]Tipo '!$B$2,IF(D153=2,'[3]Tipo '!$B$3,IF(D153=3,'[3]Tipo '!$B$4,IF(D153=4,'[3]Tipo '!$B$5,IF(D153=5,'[3]Tipo '!$B$6,IF(D153=6,'[3]Tipo '!$B$7,IF(D153=7,'[3]Tipo '!$B$8,IF(D153=8,'[3]Tipo '!$B$9,IF(D153=9,'[3]Tipo '!$B$10,IF(D153=10,'[3]Tipo '!$B$11,IF(D153=11,'[3]Tipo '!$B$12,IF(D153=12,'[3]Tipo '!$B$13,IF(D153=13,'[3]Tipo '!$B$14,IF(D153=14,'[3]Tipo '!$B$15,IF(D153=15,'[3]Tipo '!$B$16,IF(D153=16,'[3]Tipo '!$B$17,IF(D153=17,'[3]Tipo '!$B$18,IF(D153=18,'[3]Tipo '!$B$19,IF(D153=19,'[3]Tipo '!$B$20,IF(D153=20,'[3]Tipo '!$B$21,"No ha seleccionado un tipo de contrato válido"))))))))))))))))))))</f>
        <v>CONTRATOS DE PRESTACIÓN DE SERVICIOS PROFESIONALES Y DE APOYO A LA GESTIÓN</v>
      </c>
      <c r="F153" s="137" t="s">
        <v>107</v>
      </c>
      <c r="G153" s="137" t="s">
        <v>116</v>
      </c>
      <c r="H153" s="138" t="s">
        <v>447</v>
      </c>
      <c r="I153" s="139" t="s">
        <v>163</v>
      </c>
      <c r="J153" s="138">
        <v>19</v>
      </c>
      <c r="K153" s="138" t="str">
        <f>IF(J153=1,'[3]Equivalencia BH-BMPT'!$D$2,IF(J153=2,'[3]Equivalencia BH-BMPT'!$D$3,IF(J153=3,'[3]Equivalencia BH-BMPT'!$D$4,IF(J153=4,'[3]Equivalencia BH-BMPT'!$D$5,IF(J153=5,'[3]Equivalencia BH-BMPT'!$D$6,IF(J153=6,'[3]Equivalencia BH-BMPT'!$D$7,IF(J153=7,'[3]Equivalencia BH-BMPT'!$D$8,IF(J153=8,'[3]Equivalencia BH-BMPT'!$D$9,IF(J153=9,'[3]Equivalencia BH-BMPT'!$D$10,IF(J153=10,'[3]Equivalencia BH-BMPT'!$D$11,IF(J153=11,'[3]Equivalencia BH-BMPT'!$D$12,IF(J153=12,'[3]Equivalencia BH-BMPT'!$D$13,IF(J153=13,'[3]Equivalencia BH-BMPT'!$D$14,IF(J153=14,'[3]Equivalencia BH-BMPT'!$D$15,IF(J153=15,'[3]Equivalencia BH-BMPT'!$D$16,IF(J153=16,'[3]Equivalencia BH-BMPT'!$D$17,IF(J153=17,'[3]Equivalencia BH-BMPT'!$D$18,IF(J153=18,'[3]Equivalencia BH-BMPT'!$D$19,IF(J153=19,'[3]Equivalencia BH-BMPT'!$D$20,IF(J153=20,'[3]Equivalencia BH-BMPT'!$D$21,IF(J153=21,'[3]Equivalencia BH-BMPT'!$D$22,IF(J153=22,'[3]Equivalencia BH-BMPT'!$D$23,IF(J153=23,'[3]Equivalencia BH-BMPT'!#REF!,IF(J153=24,'[3]Equivalencia BH-BMPT'!$D$25,IF(J153=25,'[3]Equivalencia BH-BMPT'!$D$26,IF(J153=26,'[3]Equivalencia BH-BMPT'!$D$27,IF(J153=27,'[3]Equivalencia BH-BMPT'!$D$28,IF(J153=28,'[3]Equivalencia BH-BMPT'!$D$29,IF(J153=29,'[3]Equivalencia BH-BMPT'!$D$30,IF(J153=30,'[3]Equivalencia BH-BMPT'!$D$31,IF(J153=31,'[3]Equivalencia BH-BMPT'!$D$32,IF(J153=32,'[3]Equivalencia BH-BMPT'!$D$33,IF(J153=33,'[3]Equivalencia BH-BMPT'!$D$34,IF(J153=34,'[3]Equivalencia BH-BMPT'!$D$35,IF(J153=35,'[3]Equivalencia BH-BMPT'!$D$36,IF(J153=36,'[3]Equivalencia BH-BMPT'!$D$37,IF(J153=37,'[3]Equivalencia BH-BMPT'!$D$38,IF(J153=38,'[3]Equivalencia BH-BMPT'!#REF!,IF(J153=39,'[3]Equivalencia BH-BMPT'!$D$40,IF(J153=40,'[3]Equivalencia BH-BMPT'!$D$41,IF(J153=41,'[3]Equivalencia BH-BMPT'!$D$42,IF(J153=42,'[3]Equivalencia BH-BMPT'!$D$43,IF(J153=43,'[3]Equivalencia BH-BMPT'!$D$44,IF(J153=44,'[3]Equivalencia BH-BMPT'!$D$45,IF(J153=45,'[3]Equivalencia BH-BMPT'!$D$46,"No ha seleccionado un número de programa")))))))))))))))))))))))))))))))))))))))))))))</f>
        <v>Seguridad y convivencia para todos</v>
      </c>
      <c r="L153" s="140" t="s">
        <v>448</v>
      </c>
      <c r="M153" s="141">
        <v>1031150653</v>
      </c>
      <c r="N153" s="142" t="s">
        <v>453</v>
      </c>
      <c r="O153" s="143">
        <v>21375000</v>
      </c>
      <c r="P153" s="144"/>
      <c r="Q153" s="143">
        <v>0</v>
      </c>
      <c r="R153" s="143"/>
      <c r="S153" s="143"/>
      <c r="T153" s="143">
        <f t="shared" si="15"/>
        <v>21375000</v>
      </c>
      <c r="U153" s="143">
        <v>2250000</v>
      </c>
      <c r="V153" s="145">
        <v>43405</v>
      </c>
      <c r="W153" s="145">
        <v>43405</v>
      </c>
      <c r="X153" s="145">
        <v>43691</v>
      </c>
      <c r="Y153" s="136">
        <v>285</v>
      </c>
      <c r="Z153" s="136"/>
      <c r="AA153" s="146"/>
      <c r="AB153" s="136"/>
      <c r="AC153" s="136" t="s">
        <v>282</v>
      </c>
      <c r="AD153" s="136"/>
      <c r="AE153" s="136"/>
      <c r="AF153" s="147">
        <f t="shared" si="14"/>
        <v>0.10526315789473684</v>
      </c>
      <c r="AG153" s="148"/>
      <c r="AH153" s="148" t="b">
        <f t="shared" si="16"/>
        <v>0</v>
      </c>
    </row>
    <row r="154" spans="1:34" ht="44.25" customHeight="1" thickBot="1" x14ac:dyDescent="0.3">
      <c r="A154" s="136">
        <v>140</v>
      </c>
      <c r="B154" s="136">
        <v>2018</v>
      </c>
      <c r="C154" s="137" t="s">
        <v>454</v>
      </c>
      <c r="D154" s="136">
        <v>5</v>
      </c>
      <c r="E154" s="137" t="str">
        <f>IF(D154=1,'[3]Tipo '!$B$2,IF(D154=2,'[3]Tipo '!$B$3,IF(D154=3,'[3]Tipo '!$B$4,IF(D154=4,'[3]Tipo '!$B$5,IF(D154=5,'[3]Tipo '!$B$6,IF(D154=6,'[3]Tipo '!$B$7,IF(D154=7,'[3]Tipo '!$B$8,IF(D154=8,'[3]Tipo '!$B$9,IF(D154=9,'[3]Tipo '!$B$10,IF(D154=10,'[3]Tipo '!$B$11,IF(D154=11,'[3]Tipo '!$B$12,IF(D154=12,'[3]Tipo '!$B$13,IF(D154=13,'[3]Tipo '!$B$14,IF(D154=14,'[3]Tipo '!$B$15,IF(D154=15,'[3]Tipo '!$B$16,IF(D154=16,'[3]Tipo '!$B$17,IF(D154=17,'[3]Tipo '!$B$18,IF(D154=18,'[3]Tipo '!$B$19,IF(D154=19,'[3]Tipo '!$B$20,IF(D154=20,'[3]Tipo '!$B$21,"No ha seleccionado un tipo de contrato válido"))))))))))))))))))))</f>
        <v>CONTRATOS DE PRESTACIÓN DE SERVICIOS PROFESIONALES Y DE APOYO A LA GESTIÓN</v>
      </c>
      <c r="F154" s="137" t="s">
        <v>107</v>
      </c>
      <c r="G154" s="137" t="s">
        <v>116</v>
      </c>
      <c r="H154" s="138" t="s">
        <v>447</v>
      </c>
      <c r="I154" s="139" t="s">
        <v>163</v>
      </c>
      <c r="J154" s="138">
        <v>19</v>
      </c>
      <c r="K154" s="138" t="str">
        <f>IF(J154=1,'[3]Equivalencia BH-BMPT'!$D$2,IF(J154=2,'[3]Equivalencia BH-BMPT'!$D$3,IF(J154=3,'[3]Equivalencia BH-BMPT'!$D$4,IF(J154=4,'[3]Equivalencia BH-BMPT'!$D$5,IF(J154=5,'[3]Equivalencia BH-BMPT'!$D$6,IF(J154=6,'[3]Equivalencia BH-BMPT'!$D$7,IF(J154=7,'[3]Equivalencia BH-BMPT'!$D$8,IF(J154=8,'[3]Equivalencia BH-BMPT'!$D$9,IF(J154=9,'[3]Equivalencia BH-BMPT'!$D$10,IF(J154=10,'[3]Equivalencia BH-BMPT'!$D$11,IF(J154=11,'[3]Equivalencia BH-BMPT'!$D$12,IF(J154=12,'[3]Equivalencia BH-BMPT'!$D$13,IF(J154=13,'[3]Equivalencia BH-BMPT'!$D$14,IF(J154=14,'[3]Equivalencia BH-BMPT'!$D$15,IF(J154=15,'[3]Equivalencia BH-BMPT'!$D$16,IF(J154=16,'[3]Equivalencia BH-BMPT'!$D$17,IF(J154=17,'[3]Equivalencia BH-BMPT'!$D$18,IF(J154=18,'[3]Equivalencia BH-BMPT'!$D$19,IF(J154=19,'[3]Equivalencia BH-BMPT'!$D$20,IF(J154=20,'[3]Equivalencia BH-BMPT'!$D$21,IF(J154=21,'[3]Equivalencia BH-BMPT'!$D$22,IF(J154=22,'[3]Equivalencia BH-BMPT'!$D$23,IF(J154=23,'[3]Equivalencia BH-BMPT'!#REF!,IF(J154=24,'[3]Equivalencia BH-BMPT'!$D$25,IF(J154=25,'[3]Equivalencia BH-BMPT'!$D$26,IF(J154=26,'[3]Equivalencia BH-BMPT'!$D$27,IF(J154=27,'[3]Equivalencia BH-BMPT'!$D$28,IF(J154=28,'[3]Equivalencia BH-BMPT'!$D$29,IF(J154=29,'[3]Equivalencia BH-BMPT'!$D$30,IF(J154=30,'[3]Equivalencia BH-BMPT'!$D$31,IF(J154=31,'[3]Equivalencia BH-BMPT'!$D$32,IF(J154=32,'[3]Equivalencia BH-BMPT'!$D$33,IF(J154=33,'[3]Equivalencia BH-BMPT'!$D$34,IF(J154=34,'[3]Equivalencia BH-BMPT'!$D$35,IF(J154=35,'[3]Equivalencia BH-BMPT'!$D$36,IF(J154=36,'[3]Equivalencia BH-BMPT'!$D$37,IF(J154=37,'[3]Equivalencia BH-BMPT'!$D$38,IF(J154=38,'[3]Equivalencia BH-BMPT'!#REF!,IF(J154=39,'[3]Equivalencia BH-BMPT'!$D$40,IF(J154=40,'[3]Equivalencia BH-BMPT'!$D$41,IF(J154=41,'[3]Equivalencia BH-BMPT'!$D$42,IF(J154=42,'[3]Equivalencia BH-BMPT'!$D$43,IF(J154=43,'[3]Equivalencia BH-BMPT'!$D$44,IF(J154=44,'[3]Equivalencia BH-BMPT'!$D$45,IF(J154=45,'[3]Equivalencia BH-BMPT'!$D$46,"No ha seleccionado un número de programa")))))))))))))))))))))))))))))))))))))))))))))</f>
        <v>Seguridad y convivencia para todos</v>
      </c>
      <c r="L154" s="140" t="s">
        <v>448</v>
      </c>
      <c r="M154" s="141">
        <v>79466096</v>
      </c>
      <c r="N154" s="142" t="s">
        <v>455</v>
      </c>
      <c r="O154" s="143">
        <v>21375000</v>
      </c>
      <c r="P154" s="144"/>
      <c r="Q154" s="143">
        <v>0</v>
      </c>
      <c r="R154" s="143"/>
      <c r="S154" s="143"/>
      <c r="T154" s="143">
        <f t="shared" si="15"/>
        <v>21375000</v>
      </c>
      <c r="U154" s="143">
        <v>2250000</v>
      </c>
      <c r="V154" s="145">
        <v>43405</v>
      </c>
      <c r="W154" s="145">
        <v>43405</v>
      </c>
      <c r="X154" s="145">
        <v>43691</v>
      </c>
      <c r="Y154" s="136">
        <v>285</v>
      </c>
      <c r="Z154" s="136">
        <v>0</v>
      </c>
      <c r="AA154" s="146"/>
      <c r="AB154" s="136"/>
      <c r="AC154" s="136" t="s">
        <v>282</v>
      </c>
      <c r="AD154" s="136"/>
      <c r="AE154" s="136"/>
      <c r="AF154" s="147">
        <f t="shared" si="14"/>
        <v>0.10526315789473684</v>
      </c>
      <c r="AG154" s="148"/>
      <c r="AH154" s="148" t="b">
        <f t="shared" si="16"/>
        <v>0</v>
      </c>
    </row>
    <row r="155" spans="1:34" ht="44.25" customHeight="1" thickBot="1" x14ac:dyDescent="0.3">
      <c r="A155" s="136">
        <v>141</v>
      </c>
      <c r="B155" s="136">
        <v>2018</v>
      </c>
      <c r="C155" s="137" t="s">
        <v>456</v>
      </c>
      <c r="D155" s="136">
        <v>5</v>
      </c>
      <c r="E155" s="137" t="str">
        <f>IF(D155=1,'[3]Tipo '!$B$2,IF(D155=2,'[3]Tipo '!$B$3,IF(D155=3,'[3]Tipo '!$B$4,IF(D155=4,'[3]Tipo '!$B$5,IF(D155=5,'[3]Tipo '!$B$6,IF(D155=6,'[3]Tipo '!$B$7,IF(D155=7,'[3]Tipo '!$B$8,IF(D155=8,'[3]Tipo '!$B$9,IF(D155=9,'[3]Tipo '!$B$10,IF(D155=10,'[3]Tipo '!$B$11,IF(D155=11,'[3]Tipo '!$B$12,IF(D155=12,'[3]Tipo '!$B$13,IF(D155=13,'[3]Tipo '!$B$14,IF(D155=14,'[3]Tipo '!$B$15,IF(D155=15,'[3]Tipo '!$B$16,IF(D155=16,'[3]Tipo '!$B$17,IF(D155=17,'[3]Tipo '!$B$18,IF(D155=18,'[3]Tipo '!$B$19,IF(D155=19,'[3]Tipo '!$B$20,IF(D155=20,'[3]Tipo '!$B$21,"No ha seleccionado un tipo de contrato válido"))))))))))))))))))))</f>
        <v>CONTRATOS DE PRESTACIÓN DE SERVICIOS PROFESIONALES Y DE APOYO A LA GESTIÓN</v>
      </c>
      <c r="F155" s="137" t="s">
        <v>107</v>
      </c>
      <c r="G155" s="137" t="s">
        <v>116</v>
      </c>
      <c r="H155" s="138" t="s">
        <v>447</v>
      </c>
      <c r="I155" s="139" t="s">
        <v>163</v>
      </c>
      <c r="J155" s="138">
        <v>19</v>
      </c>
      <c r="K155" s="138" t="str">
        <f>IF(J155=1,'[3]Equivalencia BH-BMPT'!$D$2,IF(J155=2,'[3]Equivalencia BH-BMPT'!$D$3,IF(J155=3,'[3]Equivalencia BH-BMPT'!$D$4,IF(J155=4,'[3]Equivalencia BH-BMPT'!$D$5,IF(J155=5,'[3]Equivalencia BH-BMPT'!$D$6,IF(J155=6,'[3]Equivalencia BH-BMPT'!$D$7,IF(J155=7,'[3]Equivalencia BH-BMPT'!$D$8,IF(J155=8,'[3]Equivalencia BH-BMPT'!$D$9,IF(J155=9,'[3]Equivalencia BH-BMPT'!$D$10,IF(J155=10,'[3]Equivalencia BH-BMPT'!$D$11,IF(J155=11,'[3]Equivalencia BH-BMPT'!$D$12,IF(J155=12,'[3]Equivalencia BH-BMPT'!$D$13,IF(J155=13,'[3]Equivalencia BH-BMPT'!$D$14,IF(J155=14,'[3]Equivalencia BH-BMPT'!$D$15,IF(J155=15,'[3]Equivalencia BH-BMPT'!$D$16,IF(J155=16,'[3]Equivalencia BH-BMPT'!$D$17,IF(J155=17,'[3]Equivalencia BH-BMPT'!$D$18,IF(J155=18,'[3]Equivalencia BH-BMPT'!$D$19,IF(J155=19,'[3]Equivalencia BH-BMPT'!$D$20,IF(J155=20,'[3]Equivalencia BH-BMPT'!$D$21,IF(J155=21,'[3]Equivalencia BH-BMPT'!$D$22,IF(J155=22,'[3]Equivalencia BH-BMPT'!$D$23,IF(J155=23,'[3]Equivalencia BH-BMPT'!#REF!,IF(J155=24,'[3]Equivalencia BH-BMPT'!$D$25,IF(J155=25,'[3]Equivalencia BH-BMPT'!$D$26,IF(J155=26,'[3]Equivalencia BH-BMPT'!$D$27,IF(J155=27,'[3]Equivalencia BH-BMPT'!$D$28,IF(J155=28,'[3]Equivalencia BH-BMPT'!$D$29,IF(J155=29,'[3]Equivalencia BH-BMPT'!$D$30,IF(J155=30,'[3]Equivalencia BH-BMPT'!$D$31,IF(J155=31,'[3]Equivalencia BH-BMPT'!$D$32,IF(J155=32,'[3]Equivalencia BH-BMPT'!$D$33,IF(J155=33,'[3]Equivalencia BH-BMPT'!$D$34,IF(J155=34,'[3]Equivalencia BH-BMPT'!$D$35,IF(J155=35,'[3]Equivalencia BH-BMPT'!$D$36,IF(J155=36,'[3]Equivalencia BH-BMPT'!$D$37,IF(J155=37,'[3]Equivalencia BH-BMPT'!$D$38,IF(J155=38,'[3]Equivalencia BH-BMPT'!#REF!,IF(J155=39,'[3]Equivalencia BH-BMPT'!$D$40,IF(J155=40,'[3]Equivalencia BH-BMPT'!$D$41,IF(J155=41,'[3]Equivalencia BH-BMPT'!$D$42,IF(J155=42,'[3]Equivalencia BH-BMPT'!$D$43,IF(J155=43,'[3]Equivalencia BH-BMPT'!$D$44,IF(J155=44,'[3]Equivalencia BH-BMPT'!$D$45,IF(J155=45,'[3]Equivalencia BH-BMPT'!$D$46,"No ha seleccionado un número de programa")))))))))))))))))))))))))))))))))))))))))))))</f>
        <v>Seguridad y convivencia para todos</v>
      </c>
      <c r="L155" s="140" t="s">
        <v>448</v>
      </c>
      <c r="M155" s="141">
        <v>80208998</v>
      </c>
      <c r="N155" s="142" t="s">
        <v>457</v>
      </c>
      <c r="O155" s="143">
        <v>21375000</v>
      </c>
      <c r="P155" s="144"/>
      <c r="Q155" s="143">
        <v>0</v>
      </c>
      <c r="R155" s="143"/>
      <c r="S155" s="143"/>
      <c r="T155" s="143">
        <f t="shared" si="15"/>
        <v>21375000</v>
      </c>
      <c r="U155" s="143">
        <v>2250000</v>
      </c>
      <c r="V155" s="145">
        <v>43405</v>
      </c>
      <c r="W155" s="145">
        <v>43405</v>
      </c>
      <c r="X155" s="145">
        <v>43691</v>
      </c>
      <c r="Y155" s="136">
        <v>285</v>
      </c>
      <c r="Z155" s="136">
        <v>0</v>
      </c>
      <c r="AA155" s="146"/>
      <c r="AB155" s="136"/>
      <c r="AC155" s="136" t="s">
        <v>282</v>
      </c>
      <c r="AD155" s="136"/>
      <c r="AE155" s="136"/>
      <c r="AF155" s="147">
        <f t="shared" si="14"/>
        <v>0.10526315789473684</v>
      </c>
      <c r="AG155" s="148"/>
      <c r="AH155" s="148" t="b">
        <f t="shared" si="16"/>
        <v>0</v>
      </c>
    </row>
    <row r="156" spans="1:34" ht="44.25" customHeight="1" thickBot="1" x14ac:dyDescent="0.3">
      <c r="A156" s="136">
        <v>143</v>
      </c>
      <c r="B156" s="136">
        <v>2018</v>
      </c>
      <c r="C156" s="137" t="s">
        <v>458</v>
      </c>
      <c r="D156" s="136">
        <v>5</v>
      </c>
      <c r="E156" s="137" t="str">
        <f>IF(D156=1,'[3]Tipo '!$B$2,IF(D156=2,'[3]Tipo '!$B$3,IF(D156=3,'[3]Tipo '!$B$4,IF(D156=4,'[3]Tipo '!$B$5,IF(D156=5,'[3]Tipo '!$B$6,IF(D156=6,'[3]Tipo '!$B$7,IF(D156=7,'[3]Tipo '!$B$8,IF(D156=8,'[3]Tipo '!$B$9,IF(D156=9,'[3]Tipo '!$B$10,IF(D156=10,'[3]Tipo '!$B$11,IF(D156=11,'[3]Tipo '!$B$12,IF(D156=12,'[3]Tipo '!$B$13,IF(D156=13,'[3]Tipo '!$B$14,IF(D156=14,'[3]Tipo '!$B$15,IF(D156=15,'[3]Tipo '!$B$16,IF(D156=16,'[3]Tipo '!$B$17,IF(D156=17,'[3]Tipo '!$B$18,IF(D156=18,'[3]Tipo '!$B$19,IF(D156=19,'[3]Tipo '!$B$20,IF(D156=20,'[3]Tipo '!$B$21,"No ha seleccionado un tipo de contrato válido"))))))))))))))))))))</f>
        <v>CONTRATOS DE PRESTACIÓN DE SERVICIOS PROFESIONALES Y DE APOYO A LA GESTIÓN</v>
      </c>
      <c r="F156" s="137" t="s">
        <v>107</v>
      </c>
      <c r="G156" s="137" t="s">
        <v>116</v>
      </c>
      <c r="H156" s="138" t="s">
        <v>447</v>
      </c>
      <c r="I156" s="139" t="s">
        <v>163</v>
      </c>
      <c r="J156" s="138">
        <v>19</v>
      </c>
      <c r="K156" s="138" t="str">
        <f>IF(J156=1,'[3]Equivalencia BH-BMPT'!$D$2,IF(J156=2,'[3]Equivalencia BH-BMPT'!$D$3,IF(J156=3,'[3]Equivalencia BH-BMPT'!$D$4,IF(J156=4,'[3]Equivalencia BH-BMPT'!$D$5,IF(J156=5,'[3]Equivalencia BH-BMPT'!$D$6,IF(J156=6,'[3]Equivalencia BH-BMPT'!$D$7,IF(J156=7,'[3]Equivalencia BH-BMPT'!$D$8,IF(J156=8,'[3]Equivalencia BH-BMPT'!$D$9,IF(J156=9,'[3]Equivalencia BH-BMPT'!$D$10,IF(J156=10,'[3]Equivalencia BH-BMPT'!$D$11,IF(J156=11,'[3]Equivalencia BH-BMPT'!$D$12,IF(J156=12,'[3]Equivalencia BH-BMPT'!$D$13,IF(J156=13,'[3]Equivalencia BH-BMPT'!$D$14,IF(J156=14,'[3]Equivalencia BH-BMPT'!$D$15,IF(J156=15,'[3]Equivalencia BH-BMPT'!$D$16,IF(J156=16,'[3]Equivalencia BH-BMPT'!$D$17,IF(J156=17,'[3]Equivalencia BH-BMPT'!$D$18,IF(J156=18,'[3]Equivalencia BH-BMPT'!$D$19,IF(J156=19,'[3]Equivalencia BH-BMPT'!$D$20,IF(J156=20,'[3]Equivalencia BH-BMPT'!$D$21,IF(J156=21,'[3]Equivalencia BH-BMPT'!$D$22,IF(J156=22,'[3]Equivalencia BH-BMPT'!$D$23,IF(J156=23,'[3]Equivalencia BH-BMPT'!#REF!,IF(J156=24,'[3]Equivalencia BH-BMPT'!$D$25,IF(J156=25,'[3]Equivalencia BH-BMPT'!$D$26,IF(J156=26,'[3]Equivalencia BH-BMPT'!$D$27,IF(J156=27,'[3]Equivalencia BH-BMPT'!$D$28,IF(J156=28,'[3]Equivalencia BH-BMPT'!$D$29,IF(J156=29,'[3]Equivalencia BH-BMPT'!$D$30,IF(J156=30,'[3]Equivalencia BH-BMPT'!$D$31,IF(J156=31,'[3]Equivalencia BH-BMPT'!$D$32,IF(J156=32,'[3]Equivalencia BH-BMPT'!$D$33,IF(J156=33,'[3]Equivalencia BH-BMPT'!$D$34,IF(J156=34,'[3]Equivalencia BH-BMPT'!$D$35,IF(J156=35,'[3]Equivalencia BH-BMPT'!$D$36,IF(J156=36,'[3]Equivalencia BH-BMPT'!$D$37,IF(J156=37,'[3]Equivalencia BH-BMPT'!$D$38,IF(J156=38,'[3]Equivalencia BH-BMPT'!#REF!,IF(J156=39,'[3]Equivalencia BH-BMPT'!$D$40,IF(J156=40,'[3]Equivalencia BH-BMPT'!$D$41,IF(J156=41,'[3]Equivalencia BH-BMPT'!$D$42,IF(J156=42,'[3]Equivalencia BH-BMPT'!$D$43,IF(J156=43,'[3]Equivalencia BH-BMPT'!$D$44,IF(J156=44,'[3]Equivalencia BH-BMPT'!$D$45,IF(J156=45,'[3]Equivalencia BH-BMPT'!$D$46,"No ha seleccionado un número de programa")))))))))))))))))))))))))))))))))))))))))))))</f>
        <v>Seguridad y convivencia para todos</v>
      </c>
      <c r="L156" s="140" t="s">
        <v>448</v>
      </c>
      <c r="M156" s="141">
        <v>80073032</v>
      </c>
      <c r="N156" s="142" t="s">
        <v>459</v>
      </c>
      <c r="O156" s="143">
        <v>21375000</v>
      </c>
      <c r="P156" s="144"/>
      <c r="Q156" s="143">
        <v>0</v>
      </c>
      <c r="R156" s="143"/>
      <c r="S156" s="143"/>
      <c r="T156" s="143">
        <f t="shared" si="15"/>
        <v>21375000</v>
      </c>
      <c r="U156" s="143">
        <v>2250000</v>
      </c>
      <c r="V156" s="145">
        <v>43405</v>
      </c>
      <c r="W156" s="145">
        <v>43405</v>
      </c>
      <c r="X156" s="145">
        <v>43691</v>
      </c>
      <c r="Y156" s="136">
        <v>285</v>
      </c>
      <c r="Z156" s="136">
        <v>0</v>
      </c>
      <c r="AA156" s="146"/>
      <c r="AB156" s="136"/>
      <c r="AC156" s="136" t="s">
        <v>282</v>
      </c>
      <c r="AD156" s="136"/>
      <c r="AE156" s="136"/>
      <c r="AF156" s="147">
        <f t="shared" si="14"/>
        <v>0.10526315789473684</v>
      </c>
      <c r="AG156" s="148"/>
      <c r="AH156" s="148" t="b">
        <f t="shared" si="16"/>
        <v>0</v>
      </c>
    </row>
    <row r="157" spans="1:34" ht="44.25" customHeight="1" thickBot="1" x14ac:dyDescent="0.3">
      <c r="A157" s="136">
        <v>144</v>
      </c>
      <c r="B157" s="136">
        <v>2018</v>
      </c>
      <c r="C157" s="137" t="s">
        <v>460</v>
      </c>
      <c r="D157" s="136">
        <v>5</v>
      </c>
      <c r="E157" s="137" t="str">
        <f>IF(D157=1,'[3]Tipo '!$B$2,IF(D157=2,'[3]Tipo '!$B$3,IF(D157=3,'[3]Tipo '!$B$4,IF(D157=4,'[3]Tipo '!$B$5,IF(D157=5,'[3]Tipo '!$B$6,IF(D157=6,'[3]Tipo '!$B$7,IF(D157=7,'[3]Tipo '!$B$8,IF(D157=8,'[3]Tipo '!$B$9,IF(D157=9,'[3]Tipo '!$B$10,IF(D157=10,'[3]Tipo '!$B$11,IF(D157=11,'[3]Tipo '!$B$12,IF(D157=12,'[3]Tipo '!$B$13,IF(D157=13,'[3]Tipo '!$B$14,IF(D157=14,'[3]Tipo '!$B$15,IF(D157=15,'[3]Tipo '!$B$16,IF(D157=16,'[3]Tipo '!$B$17,IF(D157=17,'[3]Tipo '!$B$18,IF(D157=18,'[3]Tipo '!$B$19,IF(D157=19,'[3]Tipo '!$B$20,IF(D157=20,'[3]Tipo '!$B$21,"No ha seleccionado un tipo de contrato válido"))))))))))))))))))))</f>
        <v>CONTRATOS DE PRESTACIÓN DE SERVICIOS PROFESIONALES Y DE APOYO A LA GESTIÓN</v>
      </c>
      <c r="F157" s="137" t="s">
        <v>107</v>
      </c>
      <c r="G157" s="137" t="s">
        <v>116</v>
      </c>
      <c r="H157" s="138" t="s">
        <v>447</v>
      </c>
      <c r="I157" s="139" t="s">
        <v>163</v>
      </c>
      <c r="J157" s="138">
        <v>19</v>
      </c>
      <c r="K157" s="138" t="str">
        <f>IF(J157=1,'[3]Equivalencia BH-BMPT'!$D$2,IF(J157=2,'[3]Equivalencia BH-BMPT'!$D$3,IF(J157=3,'[3]Equivalencia BH-BMPT'!$D$4,IF(J157=4,'[3]Equivalencia BH-BMPT'!$D$5,IF(J157=5,'[3]Equivalencia BH-BMPT'!$D$6,IF(J157=6,'[3]Equivalencia BH-BMPT'!$D$7,IF(J157=7,'[3]Equivalencia BH-BMPT'!$D$8,IF(J157=8,'[3]Equivalencia BH-BMPT'!$D$9,IF(J157=9,'[3]Equivalencia BH-BMPT'!$D$10,IF(J157=10,'[3]Equivalencia BH-BMPT'!$D$11,IF(J157=11,'[3]Equivalencia BH-BMPT'!$D$12,IF(J157=12,'[3]Equivalencia BH-BMPT'!$D$13,IF(J157=13,'[3]Equivalencia BH-BMPT'!$D$14,IF(J157=14,'[3]Equivalencia BH-BMPT'!$D$15,IF(J157=15,'[3]Equivalencia BH-BMPT'!$D$16,IF(J157=16,'[3]Equivalencia BH-BMPT'!$D$17,IF(J157=17,'[3]Equivalencia BH-BMPT'!$D$18,IF(J157=18,'[3]Equivalencia BH-BMPT'!$D$19,IF(J157=19,'[3]Equivalencia BH-BMPT'!$D$20,IF(J157=20,'[3]Equivalencia BH-BMPT'!$D$21,IF(J157=21,'[3]Equivalencia BH-BMPT'!$D$22,IF(J157=22,'[3]Equivalencia BH-BMPT'!$D$23,IF(J157=23,'[3]Equivalencia BH-BMPT'!#REF!,IF(J157=24,'[3]Equivalencia BH-BMPT'!$D$25,IF(J157=25,'[3]Equivalencia BH-BMPT'!$D$26,IF(J157=26,'[3]Equivalencia BH-BMPT'!$D$27,IF(J157=27,'[3]Equivalencia BH-BMPT'!$D$28,IF(J157=28,'[3]Equivalencia BH-BMPT'!$D$29,IF(J157=29,'[3]Equivalencia BH-BMPT'!$D$30,IF(J157=30,'[3]Equivalencia BH-BMPT'!$D$31,IF(J157=31,'[3]Equivalencia BH-BMPT'!$D$32,IF(J157=32,'[3]Equivalencia BH-BMPT'!$D$33,IF(J157=33,'[3]Equivalencia BH-BMPT'!$D$34,IF(J157=34,'[3]Equivalencia BH-BMPT'!$D$35,IF(J157=35,'[3]Equivalencia BH-BMPT'!$D$36,IF(J157=36,'[3]Equivalencia BH-BMPT'!$D$37,IF(J157=37,'[3]Equivalencia BH-BMPT'!$D$38,IF(J157=38,'[3]Equivalencia BH-BMPT'!#REF!,IF(J157=39,'[3]Equivalencia BH-BMPT'!$D$40,IF(J157=40,'[3]Equivalencia BH-BMPT'!$D$41,IF(J157=41,'[3]Equivalencia BH-BMPT'!$D$42,IF(J157=42,'[3]Equivalencia BH-BMPT'!$D$43,IF(J157=43,'[3]Equivalencia BH-BMPT'!$D$44,IF(J157=44,'[3]Equivalencia BH-BMPT'!$D$45,IF(J157=45,'[3]Equivalencia BH-BMPT'!$D$46,"No ha seleccionado un número de programa")))))))))))))))))))))))))))))))))))))))))))))</f>
        <v>Seguridad y convivencia para todos</v>
      </c>
      <c r="L157" s="140" t="s">
        <v>448</v>
      </c>
      <c r="M157" s="141">
        <v>1022950567</v>
      </c>
      <c r="N157" s="142" t="s">
        <v>461</v>
      </c>
      <c r="O157" s="143">
        <v>21375000</v>
      </c>
      <c r="P157" s="144"/>
      <c r="Q157" s="143">
        <v>0</v>
      </c>
      <c r="R157" s="143"/>
      <c r="S157" s="143"/>
      <c r="T157" s="143">
        <f t="shared" si="15"/>
        <v>21375000</v>
      </c>
      <c r="U157" s="143">
        <v>2250000</v>
      </c>
      <c r="V157" s="145">
        <v>43405</v>
      </c>
      <c r="W157" s="145">
        <v>43405</v>
      </c>
      <c r="X157" s="145">
        <v>43691</v>
      </c>
      <c r="Y157" s="136">
        <v>285</v>
      </c>
      <c r="Z157" s="136">
        <v>0</v>
      </c>
      <c r="AA157" s="146"/>
      <c r="AB157" s="136"/>
      <c r="AC157" s="136" t="s">
        <v>282</v>
      </c>
      <c r="AD157" s="136"/>
      <c r="AE157" s="136"/>
      <c r="AF157" s="147">
        <f t="shared" si="14"/>
        <v>0.10526315789473684</v>
      </c>
      <c r="AG157" s="148"/>
      <c r="AH157" s="148" t="b">
        <f t="shared" si="16"/>
        <v>0</v>
      </c>
    </row>
    <row r="158" spans="1:34" ht="44.25" customHeight="1" thickBot="1" x14ac:dyDescent="0.3">
      <c r="A158" s="136">
        <v>145</v>
      </c>
      <c r="B158" s="136">
        <v>2018</v>
      </c>
      <c r="C158" s="137" t="s">
        <v>462</v>
      </c>
      <c r="D158" s="136">
        <v>5</v>
      </c>
      <c r="E158" s="137" t="str">
        <f>IF(D158=1,'[3]Tipo '!$B$2,IF(D158=2,'[3]Tipo '!$B$3,IF(D158=3,'[3]Tipo '!$B$4,IF(D158=4,'[3]Tipo '!$B$5,IF(D158=5,'[3]Tipo '!$B$6,IF(D158=6,'[3]Tipo '!$B$7,IF(D158=7,'[3]Tipo '!$B$8,IF(D158=8,'[3]Tipo '!$B$9,IF(D158=9,'[3]Tipo '!$B$10,IF(D158=10,'[3]Tipo '!$B$11,IF(D158=11,'[3]Tipo '!$B$12,IF(D158=12,'[3]Tipo '!$B$13,IF(D158=13,'[3]Tipo '!$B$14,IF(D158=14,'[3]Tipo '!$B$15,IF(D158=15,'[3]Tipo '!$B$16,IF(D158=16,'[3]Tipo '!$B$17,IF(D158=17,'[3]Tipo '!$B$18,IF(D158=18,'[3]Tipo '!$B$19,IF(D158=19,'[3]Tipo '!$B$20,IF(D158=20,'[3]Tipo '!$B$21,"No ha seleccionado un tipo de contrato válido"))))))))))))))))))))</f>
        <v>CONTRATOS DE PRESTACIÓN DE SERVICIOS PROFESIONALES Y DE APOYO A LA GESTIÓN</v>
      </c>
      <c r="F158" s="137" t="s">
        <v>107</v>
      </c>
      <c r="G158" s="137" t="s">
        <v>116</v>
      </c>
      <c r="H158" s="138" t="s">
        <v>447</v>
      </c>
      <c r="I158" s="139" t="s">
        <v>163</v>
      </c>
      <c r="J158" s="138">
        <v>19</v>
      </c>
      <c r="K158" s="138" t="str">
        <f>IF(J158=1,'[3]Equivalencia BH-BMPT'!$D$2,IF(J158=2,'[3]Equivalencia BH-BMPT'!$D$3,IF(J158=3,'[3]Equivalencia BH-BMPT'!$D$4,IF(J158=4,'[3]Equivalencia BH-BMPT'!$D$5,IF(J158=5,'[3]Equivalencia BH-BMPT'!$D$6,IF(J158=6,'[3]Equivalencia BH-BMPT'!$D$7,IF(J158=7,'[3]Equivalencia BH-BMPT'!$D$8,IF(J158=8,'[3]Equivalencia BH-BMPT'!$D$9,IF(J158=9,'[3]Equivalencia BH-BMPT'!$D$10,IF(J158=10,'[3]Equivalencia BH-BMPT'!$D$11,IF(J158=11,'[3]Equivalencia BH-BMPT'!$D$12,IF(J158=12,'[3]Equivalencia BH-BMPT'!$D$13,IF(J158=13,'[3]Equivalencia BH-BMPT'!$D$14,IF(J158=14,'[3]Equivalencia BH-BMPT'!$D$15,IF(J158=15,'[3]Equivalencia BH-BMPT'!$D$16,IF(J158=16,'[3]Equivalencia BH-BMPT'!$D$17,IF(J158=17,'[3]Equivalencia BH-BMPT'!$D$18,IF(J158=18,'[3]Equivalencia BH-BMPT'!$D$19,IF(J158=19,'[3]Equivalencia BH-BMPT'!$D$20,IF(J158=20,'[3]Equivalencia BH-BMPT'!$D$21,IF(J158=21,'[3]Equivalencia BH-BMPT'!$D$22,IF(J158=22,'[3]Equivalencia BH-BMPT'!$D$23,IF(J158=23,'[3]Equivalencia BH-BMPT'!#REF!,IF(J158=24,'[3]Equivalencia BH-BMPT'!$D$25,IF(J158=25,'[3]Equivalencia BH-BMPT'!$D$26,IF(J158=26,'[3]Equivalencia BH-BMPT'!$D$27,IF(J158=27,'[3]Equivalencia BH-BMPT'!$D$28,IF(J158=28,'[3]Equivalencia BH-BMPT'!$D$29,IF(J158=29,'[3]Equivalencia BH-BMPT'!$D$30,IF(J158=30,'[3]Equivalencia BH-BMPT'!$D$31,IF(J158=31,'[3]Equivalencia BH-BMPT'!$D$32,IF(J158=32,'[3]Equivalencia BH-BMPT'!$D$33,IF(J158=33,'[3]Equivalencia BH-BMPT'!$D$34,IF(J158=34,'[3]Equivalencia BH-BMPT'!$D$35,IF(J158=35,'[3]Equivalencia BH-BMPT'!$D$36,IF(J158=36,'[3]Equivalencia BH-BMPT'!$D$37,IF(J158=37,'[3]Equivalencia BH-BMPT'!$D$38,IF(J158=38,'[3]Equivalencia BH-BMPT'!#REF!,IF(J158=39,'[3]Equivalencia BH-BMPT'!$D$40,IF(J158=40,'[3]Equivalencia BH-BMPT'!$D$41,IF(J158=41,'[3]Equivalencia BH-BMPT'!$D$42,IF(J158=42,'[3]Equivalencia BH-BMPT'!$D$43,IF(J158=43,'[3]Equivalencia BH-BMPT'!$D$44,IF(J158=44,'[3]Equivalencia BH-BMPT'!$D$45,IF(J158=45,'[3]Equivalencia BH-BMPT'!$D$46,"No ha seleccionado un número de programa")))))))))))))))))))))))))))))))))))))))))))))</f>
        <v>Seguridad y convivencia para todos</v>
      </c>
      <c r="L158" s="140" t="s">
        <v>448</v>
      </c>
      <c r="M158" s="141">
        <v>52203584</v>
      </c>
      <c r="N158" s="142" t="s">
        <v>463</v>
      </c>
      <c r="O158" s="143">
        <v>21375000</v>
      </c>
      <c r="P158" s="144"/>
      <c r="Q158" s="143">
        <v>0</v>
      </c>
      <c r="R158" s="143"/>
      <c r="S158" s="143"/>
      <c r="T158" s="143">
        <f t="shared" si="15"/>
        <v>21375000</v>
      </c>
      <c r="U158" s="143">
        <v>2250000</v>
      </c>
      <c r="V158" s="145">
        <v>43405</v>
      </c>
      <c r="W158" s="145">
        <v>43405</v>
      </c>
      <c r="X158" s="145">
        <v>43691</v>
      </c>
      <c r="Y158" s="136">
        <v>285</v>
      </c>
      <c r="Z158" s="136">
        <v>0</v>
      </c>
      <c r="AA158" s="146"/>
      <c r="AB158" s="136"/>
      <c r="AC158" s="136" t="s">
        <v>282</v>
      </c>
      <c r="AD158" s="136"/>
      <c r="AE158" s="136"/>
      <c r="AF158" s="147">
        <f t="shared" si="14"/>
        <v>0.10526315789473684</v>
      </c>
      <c r="AG158" s="148"/>
      <c r="AH158" s="148" t="b">
        <f t="shared" si="16"/>
        <v>0</v>
      </c>
    </row>
    <row r="159" spans="1:34" ht="44.25" customHeight="1" thickBot="1" x14ac:dyDescent="0.3">
      <c r="A159" s="136">
        <v>146</v>
      </c>
      <c r="B159" s="136">
        <v>2018</v>
      </c>
      <c r="C159" s="137" t="s">
        <v>464</v>
      </c>
      <c r="D159" s="136">
        <v>5</v>
      </c>
      <c r="E159" s="137" t="str">
        <f>IF(D159=1,'[3]Tipo '!$B$2,IF(D159=2,'[3]Tipo '!$B$3,IF(D159=3,'[3]Tipo '!$B$4,IF(D159=4,'[3]Tipo '!$B$5,IF(D159=5,'[3]Tipo '!$B$6,IF(D159=6,'[3]Tipo '!$B$7,IF(D159=7,'[3]Tipo '!$B$8,IF(D159=8,'[3]Tipo '!$B$9,IF(D159=9,'[3]Tipo '!$B$10,IF(D159=10,'[3]Tipo '!$B$11,IF(D159=11,'[3]Tipo '!$B$12,IF(D159=12,'[3]Tipo '!$B$13,IF(D159=13,'[3]Tipo '!$B$14,IF(D159=14,'[3]Tipo '!$B$15,IF(D159=15,'[3]Tipo '!$B$16,IF(D159=16,'[3]Tipo '!$B$17,IF(D159=17,'[3]Tipo '!$B$18,IF(D159=18,'[3]Tipo '!$B$19,IF(D159=19,'[3]Tipo '!$B$20,IF(D159=20,'[3]Tipo '!$B$21,"No ha seleccionado un tipo de contrato válido"))))))))))))))))))))</f>
        <v>CONTRATOS DE PRESTACIÓN DE SERVICIOS PROFESIONALES Y DE APOYO A LA GESTIÓN</v>
      </c>
      <c r="F159" s="137" t="s">
        <v>107</v>
      </c>
      <c r="G159" s="137" t="s">
        <v>116</v>
      </c>
      <c r="H159" s="138" t="s">
        <v>447</v>
      </c>
      <c r="I159" s="139" t="s">
        <v>163</v>
      </c>
      <c r="J159" s="138">
        <v>19</v>
      </c>
      <c r="K159" s="138" t="str">
        <f>IF(J159=1,'[3]Equivalencia BH-BMPT'!$D$2,IF(J159=2,'[3]Equivalencia BH-BMPT'!$D$3,IF(J159=3,'[3]Equivalencia BH-BMPT'!$D$4,IF(J159=4,'[3]Equivalencia BH-BMPT'!$D$5,IF(J159=5,'[3]Equivalencia BH-BMPT'!$D$6,IF(J159=6,'[3]Equivalencia BH-BMPT'!$D$7,IF(J159=7,'[3]Equivalencia BH-BMPT'!$D$8,IF(J159=8,'[3]Equivalencia BH-BMPT'!$D$9,IF(J159=9,'[3]Equivalencia BH-BMPT'!$D$10,IF(J159=10,'[3]Equivalencia BH-BMPT'!$D$11,IF(J159=11,'[3]Equivalencia BH-BMPT'!$D$12,IF(J159=12,'[3]Equivalencia BH-BMPT'!$D$13,IF(J159=13,'[3]Equivalencia BH-BMPT'!$D$14,IF(J159=14,'[3]Equivalencia BH-BMPT'!$D$15,IF(J159=15,'[3]Equivalencia BH-BMPT'!$D$16,IF(J159=16,'[3]Equivalencia BH-BMPT'!$D$17,IF(J159=17,'[3]Equivalencia BH-BMPT'!$D$18,IF(J159=18,'[3]Equivalencia BH-BMPT'!$D$19,IF(J159=19,'[3]Equivalencia BH-BMPT'!$D$20,IF(J159=20,'[3]Equivalencia BH-BMPT'!$D$21,IF(J159=21,'[3]Equivalencia BH-BMPT'!$D$22,IF(J159=22,'[3]Equivalencia BH-BMPT'!$D$23,IF(J159=23,'[3]Equivalencia BH-BMPT'!#REF!,IF(J159=24,'[3]Equivalencia BH-BMPT'!$D$25,IF(J159=25,'[3]Equivalencia BH-BMPT'!$D$26,IF(J159=26,'[3]Equivalencia BH-BMPT'!$D$27,IF(J159=27,'[3]Equivalencia BH-BMPT'!$D$28,IF(J159=28,'[3]Equivalencia BH-BMPT'!$D$29,IF(J159=29,'[3]Equivalencia BH-BMPT'!$D$30,IF(J159=30,'[3]Equivalencia BH-BMPT'!$D$31,IF(J159=31,'[3]Equivalencia BH-BMPT'!$D$32,IF(J159=32,'[3]Equivalencia BH-BMPT'!$D$33,IF(J159=33,'[3]Equivalencia BH-BMPT'!$D$34,IF(J159=34,'[3]Equivalencia BH-BMPT'!$D$35,IF(J159=35,'[3]Equivalencia BH-BMPT'!$D$36,IF(J159=36,'[3]Equivalencia BH-BMPT'!$D$37,IF(J159=37,'[3]Equivalencia BH-BMPT'!$D$38,IF(J159=38,'[3]Equivalencia BH-BMPT'!#REF!,IF(J159=39,'[3]Equivalencia BH-BMPT'!$D$40,IF(J159=40,'[3]Equivalencia BH-BMPT'!$D$41,IF(J159=41,'[3]Equivalencia BH-BMPT'!$D$42,IF(J159=42,'[3]Equivalencia BH-BMPT'!$D$43,IF(J159=43,'[3]Equivalencia BH-BMPT'!$D$44,IF(J159=44,'[3]Equivalencia BH-BMPT'!$D$45,IF(J159=45,'[3]Equivalencia BH-BMPT'!$D$46,"No ha seleccionado un número de programa")))))))))))))))))))))))))))))))))))))))))))))</f>
        <v>Seguridad y convivencia para todos</v>
      </c>
      <c r="L159" s="140" t="s">
        <v>448</v>
      </c>
      <c r="M159" s="141">
        <v>60260986</v>
      </c>
      <c r="N159" s="142" t="s">
        <v>465</v>
      </c>
      <c r="O159" s="143">
        <v>21375000</v>
      </c>
      <c r="P159" s="144"/>
      <c r="Q159" s="143">
        <v>0</v>
      </c>
      <c r="R159" s="143"/>
      <c r="S159" s="143"/>
      <c r="T159" s="143">
        <f t="shared" si="15"/>
        <v>21375000</v>
      </c>
      <c r="U159" s="143">
        <v>2250000</v>
      </c>
      <c r="V159" s="145">
        <v>43405</v>
      </c>
      <c r="W159" s="145">
        <v>43405</v>
      </c>
      <c r="X159" s="145">
        <v>43691</v>
      </c>
      <c r="Y159" s="136">
        <v>285</v>
      </c>
      <c r="Z159" s="136">
        <v>0</v>
      </c>
      <c r="AA159" s="146"/>
      <c r="AB159" s="136"/>
      <c r="AC159" s="136" t="s">
        <v>282</v>
      </c>
      <c r="AD159" s="136"/>
      <c r="AE159" s="136"/>
      <c r="AF159" s="147">
        <f t="shared" si="14"/>
        <v>0.10526315789473684</v>
      </c>
      <c r="AG159" s="148"/>
      <c r="AH159" s="148" t="b">
        <f t="shared" si="16"/>
        <v>0</v>
      </c>
    </row>
    <row r="160" spans="1:34" ht="44.25" customHeight="1" thickBot="1" x14ac:dyDescent="0.3">
      <c r="A160" s="136">
        <v>147</v>
      </c>
      <c r="B160" s="136">
        <v>2018</v>
      </c>
      <c r="C160" s="137" t="s">
        <v>466</v>
      </c>
      <c r="D160" s="136">
        <v>5</v>
      </c>
      <c r="E160" s="137" t="str">
        <f>IF(D160=1,'[3]Tipo '!$B$2,IF(D160=2,'[3]Tipo '!$B$3,IF(D160=3,'[3]Tipo '!$B$4,IF(D160=4,'[3]Tipo '!$B$5,IF(D160=5,'[3]Tipo '!$B$6,IF(D160=6,'[3]Tipo '!$B$7,IF(D160=7,'[3]Tipo '!$B$8,IF(D160=8,'[3]Tipo '!$B$9,IF(D160=9,'[3]Tipo '!$B$10,IF(D160=10,'[3]Tipo '!$B$11,IF(D160=11,'[3]Tipo '!$B$12,IF(D160=12,'[3]Tipo '!$B$13,IF(D160=13,'[3]Tipo '!$B$14,IF(D160=14,'[3]Tipo '!$B$15,IF(D160=15,'[3]Tipo '!$B$16,IF(D160=16,'[3]Tipo '!$B$17,IF(D160=17,'[3]Tipo '!$B$18,IF(D160=18,'[3]Tipo '!$B$19,IF(D160=19,'[3]Tipo '!$B$20,IF(D160=20,'[3]Tipo '!$B$21,"No ha seleccionado un tipo de contrato válido"))))))))))))))))))))</f>
        <v>CONTRATOS DE PRESTACIÓN DE SERVICIOS PROFESIONALES Y DE APOYO A LA GESTIÓN</v>
      </c>
      <c r="F160" s="137" t="s">
        <v>107</v>
      </c>
      <c r="G160" s="137" t="s">
        <v>116</v>
      </c>
      <c r="H160" s="138" t="s">
        <v>447</v>
      </c>
      <c r="I160" s="139" t="s">
        <v>163</v>
      </c>
      <c r="J160" s="138">
        <v>19</v>
      </c>
      <c r="K160" s="138" t="str">
        <f>IF(J160=1,'[3]Equivalencia BH-BMPT'!$D$2,IF(J160=2,'[3]Equivalencia BH-BMPT'!$D$3,IF(J160=3,'[3]Equivalencia BH-BMPT'!$D$4,IF(J160=4,'[3]Equivalencia BH-BMPT'!$D$5,IF(J160=5,'[3]Equivalencia BH-BMPT'!$D$6,IF(J160=6,'[3]Equivalencia BH-BMPT'!$D$7,IF(J160=7,'[3]Equivalencia BH-BMPT'!$D$8,IF(J160=8,'[3]Equivalencia BH-BMPT'!$D$9,IF(J160=9,'[3]Equivalencia BH-BMPT'!$D$10,IF(J160=10,'[3]Equivalencia BH-BMPT'!$D$11,IF(J160=11,'[3]Equivalencia BH-BMPT'!$D$12,IF(J160=12,'[3]Equivalencia BH-BMPT'!$D$13,IF(J160=13,'[3]Equivalencia BH-BMPT'!$D$14,IF(J160=14,'[3]Equivalencia BH-BMPT'!$D$15,IF(J160=15,'[3]Equivalencia BH-BMPT'!$D$16,IF(J160=16,'[3]Equivalencia BH-BMPT'!$D$17,IF(J160=17,'[3]Equivalencia BH-BMPT'!$D$18,IF(J160=18,'[3]Equivalencia BH-BMPT'!$D$19,IF(J160=19,'[3]Equivalencia BH-BMPT'!$D$20,IF(J160=20,'[3]Equivalencia BH-BMPT'!$D$21,IF(J160=21,'[3]Equivalencia BH-BMPT'!$D$22,IF(J160=22,'[3]Equivalencia BH-BMPT'!$D$23,IF(J160=23,'[3]Equivalencia BH-BMPT'!#REF!,IF(J160=24,'[3]Equivalencia BH-BMPT'!$D$25,IF(J160=25,'[3]Equivalencia BH-BMPT'!$D$26,IF(J160=26,'[3]Equivalencia BH-BMPT'!$D$27,IF(J160=27,'[3]Equivalencia BH-BMPT'!$D$28,IF(J160=28,'[3]Equivalencia BH-BMPT'!$D$29,IF(J160=29,'[3]Equivalencia BH-BMPT'!$D$30,IF(J160=30,'[3]Equivalencia BH-BMPT'!$D$31,IF(J160=31,'[3]Equivalencia BH-BMPT'!$D$32,IF(J160=32,'[3]Equivalencia BH-BMPT'!$D$33,IF(J160=33,'[3]Equivalencia BH-BMPT'!$D$34,IF(J160=34,'[3]Equivalencia BH-BMPT'!$D$35,IF(J160=35,'[3]Equivalencia BH-BMPT'!$D$36,IF(J160=36,'[3]Equivalencia BH-BMPT'!$D$37,IF(J160=37,'[3]Equivalencia BH-BMPT'!$D$38,IF(J160=38,'[3]Equivalencia BH-BMPT'!#REF!,IF(J160=39,'[3]Equivalencia BH-BMPT'!$D$40,IF(J160=40,'[3]Equivalencia BH-BMPT'!$D$41,IF(J160=41,'[3]Equivalencia BH-BMPT'!$D$42,IF(J160=42,'[3]Equivalencia BH-BMPT'!$D$43,IF(J160=43,'[3]Equivalencia BH-BMPT'!$D$44,IF(J160=44,'[3]Equivalencia BH-BMPT'!$D$45,IF(J160=45,'[3]Equivalencia BH-BMPT'!$D$46,"No ha seleccionado un número de programa")))))))))))))))))))))))))))))))))))))))))))))</f>
        <v>Seguridad y convivencia para todos</v>
      </c>
      <c r="L160" s="140" t="s">
        <v>448</v>
      </c>
      <c r="M160" s="141">
        <v>1010173339</v>
      </c>
      <c r="N160" s="142" t="s">
        <v>467</v>
      </c>
      <c r="O160" s="143">
        <v>21375000</v>
      </c>
      <c r="P160" s="144"/>
      <c r="Q160" s="143">
        <v>0</v>
      </c>
      <c r="R160" s="143"/>
      <c r="S160" s="143"/>
      <c r="T160" s="143">
        <f t="shared" si="15"/>
        <v>21375000</v>
      </c>
      <c r="U160" s="143">
        <v>2250000</v>
      </c>
      <c r="V160" s="145">
        <v>43405</v>
      </c>
      <c r="W160" s="145">
        <v>43405</v>
      </c>
      <c r="X160" s="145">
        <v>43691</v>
      </c>
      <c r="Y160" s="136">
        <v>285</v>
      </c>
      <c r="Z160" s="136">
        <v>0</v>
      </c>
      <c r="AA160" s="146"/>
      <c r="AB160" s="136"/>
      <c r="AC160" s="136" t="s">
        <v>282</v>
      </c>
      <c r="AD160" s="136"/>
      <c r="AE160" s="136"/>
      <c r="AF160" s="147">
        <f t="shared" si="14"/>
        <v>0.10526315789473684</v>
      </c>
      <c r="AG160" s="148"/>
      <c r="AH160" s="148" t="b">
        <f t="shared" si="16"/>
        <v>0</v>
      </c>
    </row>
    <row r="161" spans="1:34" ht="44.25" customHeight="1" thickBot="1" x14ac:dyDescent="0.3">
      <c r="A161" s="136">
        <v>148</v>
      </c>
      <c r="B161" s="136">
        <v>2018</v>
      </c>
      <c r="C161" s="137" t="s">
        <v>468</v>
      </c>
      <c r="D161" s="136">
        <v>5</v>
      </c>
      <c r="E161" s="137" t="str">
        <f>IF(D161=1,'[3]Tipo '!$B$2,IF(D161=2,'[3]Tipo '!$B$3,IF(D161=3,'[3]Tipo '!$B$4,IF(D161=4,'[3]Tipo '!$B$5,IF(D161=5,'[3]Tipo '!$B$6,IF(D161=6,'[3]Tipo '!$B$7,IF(D161=7,'[3]Tipo '!$B$8,IF(D161=8,'[3]Tipo '!$B$9,IF(D161=9,'[3]Tipo '!$B$10,IF(D161=10,'[3]Tipo '!$B$11,IF(D161=11,'[3]Tipo '!$B$12,IF(D161=12,'[3]Tipo '!$B$13,IF(D161=13,'[3]Tipo '!$B$14,IF(D161=14,'[3]Tipo '!$B$15,IF(D161=15,'[3]Tipo '!$B$16,IF(D161=16,'[3]Tipo '!$B$17,IF(D161=17,'[3]Tipo '!$B$18,IF(D161=18,'[3]Tipo '!$B$19,IF(D161=19,'[3]Tipo '!$B$20,IF(D161=20,'[3]Tipo '!$B$21,"No ha seleccionado un tipo de contrato válido"))))))))))))))))))))</f>
        <v>CONTRATOS DE PRESTACIÓN DE SERVICIOS PROFESIONALES Y DE APOYO A LA GESTIÓN</v>
      </c>
      <c r="F161" s="137" t="s">
        <v>107</v>
      </c>
      <c r="G161" s="137" t="s">
        <v>116</v>
      </c>
      <c r="H161" s="138" t="s">
        <v>447</v>
      </c>
      <c r="I161" s="139" t="s">
        <v>163</v>
      </c>
      <c r="J161" s="138">
        <v>19</v>
      </c>
      <c r="K161" s="138" t="str">
        <f>IF(J161=1,'[3]Equivalencia BH-BMPT'!$D$2,IF(J161=2,'[3]Equivalencia BH-BMPT'!$D$3,IF(J161=3,'[3]Equivalencia BH-BMPT'!$D$4,IF(J161=4,'[3]Equivalencia BH-BMPT'!$D$5,IF(J161=5,'[3]Equivalencia BH-BMPT'!$D$6,IF(J161=6,'[3]Equivalencia BH-BMPT'!$D$7,IF(J161=7,'[3]Equivalencia BH-BMPT'!$D$8,IF(J161=8,'[3]Equivalencia BH-BMPT'!$D$9,IF(J161=9,'[3]Equivalencia BH-BMPT'!$D$10,IF(J161=10,'[3]Equivalencia BH-BMPT'!$D$11,IF(J161=11,'[3]Equivalencia BH-BMPT'!$D$12,IF(J161=12,'[3]Equivalencia BH-BMPT'!$D$13,IF(J161=13,'[3]Equivalencia BH-BMPT'!$D$14,IF(J161=14,'[3]Equivalencia BH-BMPT'!$D$15,IF(J161=15,'[3]Equivalencia BH-BMPT'!$D$16,IF(J161=16,'[3]Equivalencia BH-BMPT'!$D$17,IF(J161=17,'[3]Equivalencia BH-BMPT'!$D$18,IF(J161=18,'[3]Equivalencia BH-BMPT'!$D$19,IF(J161=19,'[3]Equivalencia BH-BMPT'!$D$20,IF(J161=20,'[3]Equivalencia BH-BMPT'!$D$21,IF(J161=21,'[3]Equivalencia BH-BMPT'!$D$22,IF(J161=22,'[3]Equivalencia BH-BMPT'!$D$23,IF(J161=23,'[3]Equivalencia BH-BMPT'!#REF!,IF(J161=24,'[3]Equivalencia BH-BMPT'!$D$25,IF(J161=25,'[3]Equivalencia BH-BMPT'!$D$26,IF(J161=26,'[3]Equivalencia BH-BMPT'!$D$27,IF(J161=27,'[3]Equivalencia BH-BMPT'!$D$28,IF(J161=28,'[3]Equivalencia BH-BMPT'!$D$29,IF(J161=29,'[3]Equivalencia BH-BMPT'!$D$30,IF(J161=30,'[3]Equivalencia BH-BMPT'!$D$31,IF(J161=31,'[3]Equivalencia BH-BMPT'!$D$32,IF(J161=32,'[3]Equivalencia BH-BMPT'!$D$33,IF(J161=33,'[3]Equivalencia BH-BMPT'!$D$34,IF(J161=34,'[3]Equivalencia BH-BMPT'!$D$35,IF(J161=35,'[3]Equivalencia BH-BMPT'!$D$36,IF(J161=36,'[3]Equivalencia BH-BMPT'!$D$37,IF(J161=37,'[3]Equivalencia BH-BMPT'!$D$38,IF(J161=38,'[3]Equivalencia BH-BMPT'!#REF!,IF(J161=39,'[3]Equivalencia BH-BMPT'!$D$40,IF(J161=40,'[3]Equivalencia BH-BMPT'!$D$41,IF(J161=41,'[3]Equivalencia BH-BMPT'!$D$42,IF(J161=42,'[3]Equivalencia BH-BMPT'!$D$43,IF(J161=43,'[3]Equivalencia BH-BMPT'!$D$44,IF(J161=44,'[3]Equivalencia BH-BMPT'!$D$45,IF(J161=45,'[3]Equivalencia BH-BMPT'!$D$46,"No ha seleccionado un número de programa")))))))))))))))))))))))))))))))))))))))))))))</f>
        <v>Seguridad y convivencia para todos</v>
      </c>
      <c r="L161" s="140" t="s">
        <v>448</v>
      </c>
      <c r="M161" s="141">
        <v>79657268</v>
      </c>
      <c r="N161" s="142" t="s">
        <v>469</v>
      </c>
      <c r="O161" s="143">
        <v>21375000</v>
      </c>
      <c r="P161" s="144"/>
      <c r="Q161" s="143">
        <v>0</v>
      </c>
      <c r="R161" s="143"/>
      <c r="S161" s="143"/>
      <c r="T161" s="143">
        <f t="shared" si="15"/>
        <v>21375000</v>
      </c>
      <c r="U161" s="143">
        <v>2250000</v>
      </c>
      <c r="V161" s="145">
        <v>43405</v>
      </c>
      <c r="W161" s="145">
        <v>43405</v>
      </c>
      <c r="X161" s="145">
        <v>43691</v>
      </c>
      <c r="Y161" s="136">
        <v>285</v>
      </c>
      <c r="Z161" s="136">
        <v>0</v>
      </c>
      <c r="AA161" s="146"/>
      <c r="AB161" s="136"/>
      <c r="AC161" s="136" t="s">
        <v>282</v>
      </c>
      <c r="AD161" s="136"/>
      <c r="AE161" s="136"/>
      <c r="AF161" s="147">
        <f t="shared" si="14"/>
        <v>0.10526315789473684</v>
      </c>
      <c r="AG161" s="148"/>
      <c r="AH161" s="148" t="b">
        <f t="shared" si="16"/>
        <v>0</v>
      </c>
    </row>
    <row r="162" spans="1:34" ht="44.25" customHeight="1" thickBot="1" x14ac:dyDescent="0.3">
      <c r="A162" s="136">
        <v>149</v>
      </c>
      <c r="B162" s="136">
        <v>2018</v>
      </c>
      <c r="C162" s="137" t="s">
        <v>470</v>
      </c>
      <c r="D162" s="136">
        <v>5</v>
      </c>
      <c r="E162" s="137" t="str">
        <f>IF(D162=1,'[3]Tipo '!$B$2,IF(D162=2,'[3]Tipo '!$B$3,IF(D162=3,'[3]Tipo '!$B$4,IF(D162=4,'[3]Tipo '!$B$5,IF(D162=5,'[3]Tipo '!$B$6,IF(D162=6,'[3]Tipo '!$B$7,IF(D162=7,'[3]Tipo '!$B$8,IF(D162=8,'[3]Tipo '!$B$9,IF(D162=9,'[3]Tipo '!$B$10,IF(D162=10,'[3]Tipo '!$B$11,IF(D162=11,'[3]Tipo '!$B$12,IF(D162=12,'[3]Tipo '!$B$13,IF(D162=13,'[3]Tipo '!$B$14,IF(D162=14,'[3]Tipo '!$B$15,IF(D162=15,'[3]Tipo '!$B$16,IF(D162=16,'[3]Tipo '!$B$17,IF(D162=17,'[3]Tipo '!$B$18,IF(D162=18,'[3]Tipo '!$B$19,IF(D162=19,'[3]Tipo '!$B$20,IF(D162=20,'[3]Tipo '!$B$21,"No ha seleccionado un tipo de contrato válido"))))))))))))))))))))</f>
        <v>CONTRATOS DE PRESTACIÓN DE SERVICIOS PROFESIONALES Y DE APOYO A LA GESTIÓN</v>
      </c>
      <c r="F162" s="137" t="s">
        <v>107</v>
      </c>
      <c r="G162" s="137" t="s">
        <v>116</v>
      </c>
      <c r="H162" s="138" t="s">
        <v>447</v>
      </c>
      <c r="I162" s="139" t="s">
        <v>163</v>
      </c>
      <c r="J162" s="138">
        <v>19</v>
      </c>
      <c r="K162" s="138" t="str">
        <f>IF(J162=1,'[3]Equivalencia BH-BMPT'!$D$2,IF(J162=2,'[3]Equivalencia BH-BMPT'!$D$3,IF(J162=3,'[3]Equivalencia BH-BMPT'!$D$4,IF(J162=4,'[3]Equivalencia BH-BMPT'!$D$5,IF(J162=5,'[3]Equivalencia BH-BMPT'!$D$6,IF(J162=6,'[3]Equivalencia BH-BMPT'!$D$7,IF(J162=7,'[3]Equivalencia BH-BMPT'!$D$8,IF(J162=8,'[3]Equivalencia BH-BMPT'!$D$9,IF(J162=9,'[3]Equivalencia BH-BMPT'!$D$10,IF(J162=10,'[3]Equivalencia BH-BMPT'!$D$11,IF(J162=11,'[3]Equivalencia BH-BMPT'!$D$12,IF(J162=12,'[3]Equivalencia BH-BMPT'!$D$13,IF(J162=13,'[3]Equivalencia BH-BMPT'!$D$14,IF(J162=14,'[3]Equivalencia BH-BMPT'!$D$15,IF(J162=15,'[3]Equivalencia BH-BMPT'!$D$16,IF(J162=16,'[3]Equivalencia BH-BMPT'!$D$17,IF(J162=17,'[3]Equivalencia BH-BMPT'!$D$18,IF(J162=18,'[3]Equivalencia BH-BMPT'!$D$19,IF(J162=19,'[3]Equivalencia BH-BMPT'!$D$20,IF(J162=20,'[3]Equivalencia BH-BMPT'!$D$21,IF(J162=21,'[3]Equivalencia BH-BMPT'!$D$22,IF(J162=22,'[3]Equivalencia BH-BMPT'!$D$23,IF(J162=23,'[3]Equivalencia BH-BMPT'!#REF!,IF(J162=24,'[3]Equivalencia BH-BMPT'!$D$25,IF(J162=25,'[3]Equivalencia BH-BMPT'!$D$26,IF(J162=26,'[3]Equivalencia BH-BMPT'!$D$27,IF(J162=27,'[3]Equivalencia BH-BMPT'!$D$28,IF(J162=28,'[3]Equivalencia BH-BMPT'!$D$29,IF(J162=29,'[3]Equivalencia BH-BMPT'!$D$30,IF(J162=30,'[3]Equivalencia BH-BMPT'!$D$31,IF(J162=31,'[3]Equivalencia BH-BMPT'!$D$32,IF(J162=32,'[3]Equivalencia BH-BMPT'!$D$33,IF(J162=33,'[3]Equivalencia BH-BMPT'!$D$34,IF(J162=34,'[3]Equivalencia BH-BMPT'!$D$35,IF(J162=35,'[3]Equivalencia BH-BMPT'!$D$36,IF(J162=36,'[3]Equivalencia BH-BMPT'!$D$37,IF(J162=37,'[3]Equivalencia BH-BMPT'!$D$38,IF(J162=38,'[3]Equivalencia BH-BMPT'!#REF!,IF(J162=39,'[3]Equivalencia BH-BMPT'!$D$40,IF(J162=40,'[3]Equivalencia BH-BMPT'!$D$41,IF(J162=41,'[3]Equivalencia BH-BMPT'!$D$42,IF(J162=42,'[3]Equivalencia BH-BMPT'!$D$43,IF(J162=43,'[3]Equivalencia BH-BMPT'!$D$44,IF(J162=44,'[3]Equivalencia BH-BMPT'!$D$45,IF(J162=45,'[3]Equivalencia BH-BMPT'!$D$46,"No ha seleccionado un número de programa")))))))))))))))))))))))))))))))))))))))))))))</f>
        <v>Seguridad y convivencia para todos</v>
      </c>
      <c r="L162" s="140" t="s">
        <v>448</v>
      </c>
      <c r="M162" s="141">
        <v>52978440</v>
      </c>
      <c r="N162" s="142" t="s">
        <v>471</v>
      </c>
      <c r="O162" s="143">
        <v>21375000</v>
      </c>
      <c r="P162" s="144"/>
      <c r="Q162" s="143">
        <v>0</v>
      </c>
      <c r="R162" s="143"/>
      <c r="S162" s="143"/>
      <c r="T162" s="143">
        <f t="shared" si="15"/>
        <v>21375000</v>
      </c>
      <c r="U162" s="143">
        <v>2250000</v>
      </c>
      <c r="V162" s="145">
        <v>43405</v>
      </c>
      <c r="W162" s="145">
        <v>43405</v>
      </c>
      <c r="X162" s="145">
        <v>43691</v>
      </c>
      <c r="Y162" s="136">
        <v>285</v>
      </c>
      <c r="Z162" s="136">
        <v>0</v>
      </c>
      <c r="AA162" s="146"/>
      <c r="AB162" s="136"/>
      <c r="AC162" s="136" t="s">
        <v>282</v>
      </c>
      <c r="AD162" s="136"/>
      <c r="AE162" s="136"/>
      <c r="AF162" s="147">
        <f t="shared" si="14"/>
        <v>0.10526315789473684</v>
      </c>
      <c r="AG162" s="148"/>
      <c r="AH162" s="148" t="b">
        <f t="shared" si="16"/>
        <v>0</v>
      </c>
    </row>
    <row r="163" spans="1:34" ht="44.25" customHeight="1" thickBot="1" x14ac:dyDescent="0.3">
      <c r="A163" s="136">
        <v>150</v>
      </c>
      <c r="B163" s="136">
        <v>2018</v>
      </c>
      <c r="C163" s="137" t="s">
        <v>472</v>
      </c>
      <c r="D163" s="136">
        <v>5</v>
      </c>
      <c r="E163" s="137" t="str">
        <f>IF(D163=1,'[3]Tipo '!$B$2,IF(D163=2,'[3]Tipo '!$B$3,IF(D163=3,'[3]Tipo '!$B$4,IF(D163=4,'[3]Tipo '!$B$5,IF(D163=5,'[3]Tipo '!$B$6,IF(D163=6,'[3]Tipo '!$B$7,IF(D163=7,'[3]Tipo '!$B$8,IF(D163=8,'[3]Tipo '!$B$9,IF(D163=9,'[3]Tipo '!$B$10,IF(D163=10,'[3]Tipo '!$B$11,IF(D163=11,'[3]Tipo '!$B$12,IF(D163=12,'[3]Tipo '!$B$13,IF(D163=13,'[3]Tipo '!$B$14,IF(D163=14,'[3]Tipo '!$B$15,IF(D163=15,'[3]Tipo '!$B$16,IF(D163=16,'[3]Tipo '!$B$17,IF(D163=17,'[3]Tipo '!$B$18,IF(D163=18,'[3]Tipo '!$B$19,IF(D163=19,'[3]Tipo '!$B$20,IF(D163=20,'[3]Tipo '!$B$21,"No ha seleccionado un tipo de contrato válido"))))))))))))))))))))</f>
        <v>CONTRATOS DE PRESTACIÓN DE SERVICIOS PROFESIONALES Y DE APOYO A LA GESTIÓN</v>
      </c>
      <c r="F163" s="137" t="s">
        <v>107</v>
      </c>
      <c r="G163" s="137" t="s">
        <v>116</v>
      </c>
      <c r="H163" s="138" t="s">
        <v>447</v>
      </c>
      <c r="I163" s="139" t="s">
        <v>163</v>
      </c>
      <c r="J163" s="138">
        <v>19</v>
      </c>
      <c r="K163" s="138" t="str">
        <f>IF(J163=1,'[3]Equivalencia BH-BMPT'!$D$2,IF(J163=2,'[3]Equivalencia BH-BMPT'!$D$3,IF(J163=3,'[3]Equivalencia BH-BMPT'!$D$4,IF(J163=4,'[3]Equivalencia BH-BMPT'!$D$5,IF(J163=5,'[3]Equivalencia BH-BMPT'!$D$6,IF(J163=6,'[3]Equivalencia BH-BMPT'!$D$7,IF(J163=7,'[3]Equivalencia BH-BMPT'!$D$8,IF(J163=8,'[3]Equivalencia BH-BMPT'!$D$9,IF(J163=9,'[3]Equivalencia BH-BMPT'!$D$10,IF(J163=10,'[3]Equivalencia BH-BMPT'!$D$11,IF(J163=11,'[3]Equivalencia BH-BMPT'!$D$12,IF(J163=12,'[3]Equivalencia BH-BMPT'!$D$13,IF(J163=13,'[3]Equivalencia BH-BMPT'!$D$14,IF(J163=14,'[3]Equivalencia BH-BMPT'!$D$15,IF(J163=15,'[3]Equivalencia BH-BMPT'!$D$16,IF(J163=16,'[3]Equivalencia BH-BMPT'!$D$17,IF(J163=17,'[3]Equivalencia BH-BMPT'!$D$18,IF(J163=18,'[3]Equivalencia BH-BMPT'!$D$19,IF(J163=19,'[3]Equivalencia BH-BMPT'!$D$20,IF(J163=20,'[3]Equivalencia BH-BMPT'!$D$21,IF(J163=21,'[3]Equivalencia BH-BMPT'!$D$22,IF(J163=22,'[3]Equivalencia BH-BMPT'!$D$23,IF(J163=23,'[3]Equivalencia BH-BMPT'!#REF!,IF(J163=24,'[3]Equivalencia BH-BMPT'!$D$25,IF(J163=25,'[3]Equivalencia BH-BMPT'!$D$26,IF(J163=26,'[3]Equivalencia BH-BMPT'!$D$27,IF(J163=27,'[3]Equivalencia BH-BMPT'!$D$28,IF(J163=28,'[3]Equivalencia BH-BMPT'!$D$29,IF(J163=29,'[3]Equivalencia BH-BMPT'!$D$30,IF(J163=30,'[3]Equivalencia BH-BMPT'!$D$31,IF(J163=31,'[3]Equivalencia BH-BMPT'!$D$32,IF(J163=32,'[3]Equivalencia BH-BMPT'!$D$33,IF(J163=33,'[3]Equivalencia BH-BMPT'!$D$34,IF(J163=34,'[3]Equivalencia BH-BMPT'!$D$35,IF(J163=35,'[3]Equivalencia BH-BMPT'!$D$36,IF(J163=36,'[3]Equivalencia BH-BMPT'!$D$37,IF(J163=37,'[3]Equivalencia BH-BMPT'!$D$38,IF(J163=38,'[3]Equivalencia BH-BMPT'!#REF!,IF(J163=39,'[3]Equivalencia BH-BMPT'!$D$40,IF(J163=40,'[3]Equivalencia BH-BMPT'!$D$41,IF(J163=41,'[3]Equivalencia BH-BMPT'!$D$42,IF(J163=42,'[3]Equivalencia BH-BMPT'!$D$43,IF(J163=43,'[3]Equivalencia BH-BMPT'!$D$44,IF(J163=44,'[3]Equivalencia BH-BMPT'!$D$45,IF(J163=45,'[3]Equivalencia BH-BMPT'!$D$46,"No ha seleccionado un número de programa")))))))))))))))))))))))))))))))))))))))))))))</f>
        <v>Seguridad y convivencia para todos</v>
      </c>
      <c r="L163" s="140" t="s">
        <v>448</v>
      </c>
      <c r="M163" s="141">
        <v>19157326</v>
      </c>
      <c r="N163" s="142" t="s">
        <v>473</v>
      </c>
      <c r="O163" s="143">
        <v>21375000</v>
      </c>
      <c r="P163" s="144"/>
      <c r="Q163" s="143">
        <v>0</v>
      </c>
      <c r="R163" s="143"/>
      <c r="S163" s="143"/>
      <c r="T163" s="143">
        <f t="shared" si="15"/>
        <v>21375000</v>
      </c>
      <c r="U163" s="143">
        <v>2250000</v>
      </c>
      <c r="V163" s="145">
        <v>43405</v>
      </c>
      <c r="W163" s="145">
        <v>43405</v>
      </c>
      <c r="X163" s="145">
        <v>43691</v>
      </c>
      <c r="Y163" s="136">
        <v>285</v>
      </c>
      <c r="Z163" s="136">
        <v>0</v>
      </c>
      <c r="AA163" s="146"/>
      <c r="AB163" s="136"/>
      <c r="AC163" s="136" t="s">
        <v>282</v>
      </c>
      <c r="AD163" s="136"/>
      <c r="AE163" s="136"/>
      <c r="AF163" s="147">
        <f t="shared" si="14"/>
        <v>0.10526315789473684</v>
      </c>
      <c r="AG163" s="148"/>
      <c r="AH163" s="148" t="b">
        <f t="shared" si="16"/>
        <v>0</v>
      </c>
    </row>
    <row r="164" spans="1:34" ht="44.25" customHeight="1" thickBot="1" x14ac:dyDescent="0.3">
      <c r="A164" s="136">
        <v>151</v>
      </c>
      <c r="B164" s="136">
        <v>2018</v>
      </c>
      <c r="C164" s="137" t="s">
        <v>474</v>
      </c>
      <c r="D164" s="136">
        <v>5</v>
      </c>
      <c r="E164" s="137" t="str">
        <f>IF(D164=1,'[3]Tipo '!$B$2,IF(D164=2,'[3]Tipo '!$B$3,IF(D164=3,'[3]Tipo '!$B$4,IF(D164=4,'[3]Tipo '!$B$5,IF(D164=5,'[3]Tipo '!$B$6,IF(D164=6,'[3]Tipo '!$B$7,IF(D164=7,'[3]Tipo '!$B$8,IF(D164=8,'[3]Tipo '!$B$9,IF(D164=9,'[3]Tipo '!$B$10,IF(D164=10,'[3]Tipo '!$B$11,IF(D164=11,'[3]Tipo '!$B$12,IF(D164=12,'[3]Tipo '!$B$13,IF(D164=13,'[3]Tipo '!$B$14,IF(D164=14,'[3]Tipo '!$B$15,IF(D164=15,'[3]Tipo '!$B$16,IF(D164=16,'[3]Tipo '!$B$17,IF(D164=17,'[3]Tipo '!$B$18,IF(D164=18,'[3]Tipo '!$B$19,IF(D164=19,'[3]Tipo '!$B$20,IF(D164=20,'[3]Tipo '!$B$21,"No ha seleccionado un tipo de contrato válido"))))))))))))))))))))</f>
        <v>CONTRATOS DE PRESTACIÓN DE SERVICIOS PROFESIONALES Y DE APOYO A LA GESTIÓN</v>
      </c>
      <c r="F164" s="137" t="s">
        <v>107</v>
      </c>
      <c r="G164" s="137" t="s">
        <v>116</v>
      </c>
      <c r="H164" s="138" t="s">
        <v>447</v>
      </c>
      <c r="I164" s="139" t="s">
        <v>163</v>
      </c>
      <c r="J164" s="138">
        <v>19</v>
      </c>
      <c r="K164" s="138" t="str">
        <f>IF(J164=1,'[3]Equivalencia BH-BMPT'!$D$2,IF(J164=2,'[3]Equivalencia BH-BMPT'!$D$3,IF(J164=3,'[3]Equivalencia BH-BMPT'!$D$4,IF(J164=4,'[3]Equivalencia BH-BMPT'!$D$5,IF(J164=5,'[3]Equivalencia BH-BMPT'!$D$6,IF(J164=6,'[3]Equivalencia BH-BMPT'!$D$7,IF(J164=7,'[3]Equivalencia BH-BMPT'!$D$8,IF(J164=8,'[3]Equivalencia BH-BMPT'!$D$9,IF(J164=9,'[3]Equivalencia BH-BMPT'!$D$10,IF(J164=10,'[3]Equivalencia BH-BMPT'!$D$11,IF(J164=11,'[3]Equivalencia BH-BMPT'!$D$12,IF(J164=12,'[3]Equivalencia BH-BMPT'!$D$13,IF(J164=13,'[3]Equivalencia BH-BMPT'!$D$14,IF(J164=14,'[3]Equivalencia BH-BMPT'!$D$15,IF(J164=15,'[3]Equivalencia BH-BMPT'!$D$16,IF(J164=16,'[3]Equivalencia BH-BMPT'!$D$17,IF(J164=17,'[3]Equivalencia BH-BMPT'!$D$18,IF(J164=18,'[3]Equivalencia BH-BMPT'!$D$19,IF(J164=19,'[3]Equivalencia BH-BMPT'!$D$20,IF(J164=20,'[3]Equivalencia BH-BMPT'!$D$21,IF(J164=21,'[3]Equivalencia BH-BMPT'!$D$22,IF(J164=22,'[3]Equivalencia BH-BMPT'!$D$23,IF(J164=23,'[3]Equivalencia BH-BMPT'!#REF!,IF(J164=24,'[3]Equivalencia BH-BMPT'!$D$25,IF(J164=25,'[3]Equivalencia BH-BMPT'!$D$26,IF(J164=26,'[3]Equivalencia BH-BMPT'!$D$27,IF(J164=27,'[3]Equivalencia BH-BMPT'!$D$28,IF(J164=28,'[3]Equivalencia BH-BMPT'!$D$29,IF(J164=29,'[3]Equivalencia BH-BMPT'!$D$30,IF(J164=30,'[3]Equivalencia BH-BMPT'!$D$31,IF(J164=31,'[3]Equivalencia BH-BMPT'!$D$32,IF(J164=32,'[3]Equivalencia BH-BMPT'!$D$33,IF(J164=33,'[3]Equivalencia BH-BMPT'!$D$34,IF(J164=34,'[3]Equivalencia BH-BMPT'!$D$35,IF(J164=35,'[3]Equivalencia BH-BMPT'!$D$36,IF(J164=36,'[3]Equivalencia BH-BMPT'!$D$37,IF(J164=37,'[3]Equivalencia BH-BMPT'!$D$38,IF(J164=38,'[3]Equivalencia BH-BMPT'!#REF!,IF(J164=39,'[3]Equivalencia BH-BMPT'!$D$40,IF(J164=40,'[3]Equivalencia BH-BMPT'!$D$41,IF(J164=41,'[3]Equivalencia BH-BMPT'!$D$42,IF(J164=42,'[3]Equivalencia BH-BMPT'!$D$43,IF(J164=43,'[3]Equivalencia BH-BMPT'!$D$44,IF(J164=44,'[3]Equivalencia BH-BMPT'!$D$45,IF(J164=45,'[3]Equivalencia BH-BMPT'!$D$46,"No ha seleccionado un número de programa")))))))))))))))))))))))))))))))))))))))))))))</f>
        <v>Seguridad y convivencia para todos</v>
      </c>
      <c r="L164" s="140" t="s">
        <v>448</v>
      </c>
      <c r="M164" s="141">
        <v>13616854</v>
      </c>
      <c r="N164" s="142" t="s">
        <v>475</v>
      </c>
      <c r="O164" s="143">
        <v>21375000</v>
      </c>
      <c r="P164" s="144"/>
      <c r="Q164" s="143">
        <v>0</v>
      </c>
      <c r="R164" s="143"/>
      <c r="S164" s="143"/>
      <c r="T164" s="143">
        <f t="shared" si="15"/>
        <v>21375000</v>
      </c>
      <c r="U164" s="143">
        <v>2250000</v>
      </c>
      <c r="V164" s="145">
        <v>43405</v>
      </c>
      <c r="W164" s="145">
        <v>43405</v>
      </c>
      <c r="X164" s="145">
        <v>43691</v>
      </c>
      <c r="Y164" s="136">
        <v>285</v>
      </c>
      <c r="Z164" s="136">
        <v>0</v>
      </c>
      <c r="AA164" s="146"/>
      <c r="AB164" s="136"/>
      <c r="AC164" s="136" t="s">
        <v>282</v>
      </c>
      <c r="AD164" s="136"/>
      <c r="AE164" s="136"/>
      <c r="AF164" s="147">
        <f t="shared" si="14"/>
        <v>0.10526315789473684</v>
      </c>
      <c r="AG164" s="148"/>
      <c r="AH164" s="148" t="b">
        <f t="shared" si="16"/>
        <v>0</v>
      </c>
    </row>
    <row r="165" spans="1:34" ht="44.25" customHeight="1" thickBot="1" x14ac:dyDescent="0.3">
      <c r="A165" s="136">
        <v>153</v>
      </c>
      <c r="B165" s="136">
        <v>2018</v>
      </c>
      <c r="C165" s="137" t="s">
        <v>476</v>
      </c>
      <c r="D165" s="136">
        <v>5</v>
      </c>
      <c r="E165" s="137" t="str">
        <f>IF(D165=1,'[3]Tipo '!$B$2,IF(D165=2,'[3]Tipo '!$B$3,IF(D165=3,'[3]Tipo '!$B$4,IF(D165=4,'[3]Tipo '!$B$5,IF(D165=5,'[3]Tipo '!$B$6,IF(D165=6,'[3]Tipo '!$B$7,IF(D165=7,'[3]Tipo '!$B$8,IF(D165=8,'[3]Tipo '!$B$9,IF(D165=9,'[3]Tipo '!$B$10,IF(D165=10,'[3]Tipo '!$B$11,IF(D165=11,'[3]Tipo '!$B$12,IF(D165=12,'[3]Tipo '!$B$13,IF(D165=13,'[3]Tipo '!$B$14,IF(D165=14,'[3]Tipo '!$B$15,IF(D165=15,'[3]Tipo '!$B$16,IF(D165=16,'[3]Tipo '!$B$17,IF(D165=17,'[3]Tipo '!$B$18,IF(D165=18,'[3]Tipo '!$B$19,IF(D165=19,'[3]Tipo '!$B$20,IF(D165=20,'[3]Tipo '!$B$21,"No ha seleccionado un tipo de contrato válido"))))))))))))))))))))</f>
        <v>CONTRATOS DE PRESTACIÓN DE SERVICIOS PROFESIONALES Y DE APOYO A LA GESTIÓN</v>
      </c>
      <c r="F165" s="137" t="s">
        <v>107</v>
      </c>
      <c r="G165" s="137" t="s">
        <v>116</v>
      </c>
      <c r="H165" s="138" t="s">
        <v>477</v>
      </c>
      <c r="I165" s="139" t="s">
        <v>163</v>
      </c>
      <c r="J165" s="138">
        <v>45</v>
      </c>
      <c r="K165" s="138" t="s">
        <v>94</v>
      </c>
      <c r="L165" s="140" t="s">
        <v>366</v>
      </c>
      <c r="M165" s="141">
        <v>19318143</v>
      </c>
      <c r="N165" s="142" t="s">
        <v>478</v>
      </c>
      <c r="O165" s="143">
        <v>6600000</v>
      </c>
      <c r="P165" s="144"/>
      <c r="Q165" s="143">
        <v>0</v>
      </c>
      <c r="R165" s="143"/>
      <c r="S165" s="143"/>
      <c r="T165" s="143">
        <f t="shared" si="15"/>
        <v>6600000</v>
      </c>
      <c r="U165" s="143">
        <v>1760000</v>
      </c>
      <c r="V165" s="145">
        <v>43411</v>
      </c>
      <c r="W165" s="145">
        <v>43411</v>
      </c>
      <c r="X165" s="145">
        <v>43137</v>
      </c>
      <c r="Y165" s="136">
        <v>90</v>
      </c>
      <c r="Z165" s="136">
        <v>0</v>
      </c>
      <c r="AA165" s="146"/>
      <c r="AB165" s="136"/>
      <c r="AC165" s="136"/>
      <c r="AD165" s="136" t="s">
        <v>283</v>
      </c>
      <c r="AE165" s="136"/>
      <c r="AF165" s="147">
        <f t="shared" si="14"/>
        <v>0.26666666666666666</v>
      </c>
      <c r="AG165" s="148"/>
      <c r="AH165" s="148" t="b">
        <f t="shared" si="16"/>
        <v>0</v>
      </c>
    </row>
    <row r="166" spans="1:34" ht="44.25" customHeight="1" thickBot="1" x14ac:dyDescent="0.3">
      <c r="A166" s="136">
        <v>156</v>
      </c>
      <c r="B166" s="136">
        <v>2018</v>
      </c>
      <c r="C166" s="137" t="s">
        <v>479</v>
      </c>
      <c r="D166" s="136">
        <v>5</v>
      </c>
      <c r="E166" s="137" t="str">
        <f>IF(D166=1,'[3]Tipo '!$B$2,IF(D166=2,'[3]Tipo '!$B$3,IF(D166=3,'[3]Tipo '!$B$4,IF(D166=4,'[3]Tipo '!$B$5,IF(D166=5,'[3]Tipo '!$B$6,IF(D166=6,'[3]Tipo '!$B$7,IF(D166=7,'[3]Tipo '!$B$8,IF(D166=8,'[3]Tipo '!$B$9,IF(D166=9,'[3]Tipo '!$B$10,IF(D166=10,'[3]Tipo '!$B$11,IF(D166=11,'[3]Tipo '!$B$12,IF(D166=12,'[3]Tipo '!$B$13,IF(D166=13,'[3]Tipo '!$B$14,IF(D166=14,'[3]Tipo '!$B$15,IF(D166=15,'[3]Tipo '!$B$16,IF(D166=16,'[3]Tipo '!$B$17,IF(D166=17,'[3]Tipo '!$B$18,IF(D166=18,'[3]Tipo '!$B$19,IF(D166=19,'[3]Tipo '!$B$20,IF(D166=20,'[3]Tipo '!$B$21,"No ha seleccionado un tipo de contrato válido"))))))))))))))))))))</f>
        <v>CONTRATOS DE PRESTACIÓN DE SERVICIOS PROFESIONALES Y DE APOYO A LA GESTIÓN</v>
      </c>
      <c r="F166" s="137" t="s">
        <v>107</v>
      </c>
      <c r="G166" s="137" t="s">
        <v>116</v>
      </c>
      <c r="H166" s="138" t="s">
        <v>480</v>
      </c>
      <c r="I166" s="139" t="s">
        <v>163</v>
      </c>
      <c r="J166" s="138">
        <v>45</v>
      </c>
      <c r="K166" s="138" t="s">
        <v>94</v>
      </c>
      <c r="L166" s="140" t="s">
        <v>366</v>
      </c>
      <c r="M166" s="141">
        <v>79981365</v>
      </c>
      <c r="N166" s="142" t="s">
        <v>481</v>
      </c>
      <c r="O166" s="143">
        <v>18900000</v>
      </c>
      <c r="P166" s="144"/>
      <c r="Q166" s="143">
        <v>0</v>
      </c>
      <c r="R166" s="143"/>
      <c r="S166" s="143"/>
      <c r="T166" s="143">
        <f t="shared" si="15"/>
        <v>18900000</v>
      </c>
      <c r="U166" s="143">
        <v>5040000</v>
      </c>
      <c r="V166" s="145">
        <v>43411</v>
      </c>
      <c r="W166" s="145">
        <v>43411</v>
      </c>
      <c r="X166" s="145">
        <v>43137</v>
      </c>
      <c r="Y166" s="136">
        <v>90</v>
      </c>
      <c r="Z166" s="136">
        <v>0</v>
      </c>
      <c r="AA166" s="146"/>
      <c r="AB166" s="136"/>
      <c r="AC166" s="136"/>
      <c r="AD166" s="136" t="s">
        <v>283</v>
      </c>
      <c r="AE166" s="136"/>
      <c r="AF166" s="147">
        <f t="shared" si="14"/>
        <v>0.26666666666666666</v>
      </c>
      <c r="AG166" s="148"/>
      <c r="AH166" s="148" t="b">
        <f t="shared" si="16"/>
        <v>0</v>
      </c>
    </row>
    <row r="167" spans="1:34" ht="44.25" customHeight="1" thickBot="1" x14ac:dyDescent="0.3">
      <c r="A167" s="136">
        <v>165</v>
      </c>
      <c r="B167" s="136">
        <v>2018</v>
      </c>
      <c r="C167" s="137" t="s">
        <v>680</v>
      </c>
      <c r="D167" s="136">
        <v>6</v>
      </c>
      <c r="E167" s="137" t="s">
        <v>681</v>
      </c>
      <c r="F167" s="137" t="s">
        <v>108</v>
      </c>
      <c r="G167" s="137" t="s">
        <v>122</v>
      </c>
      <c r="H167" s="138" t="s">
        <v>682</v>
      </c>
      <c r="I167" s="139" t="s">
        <v>163</v>
      </c>
      <c r="J167" s="138">
        <v>2</v>
      </c>
      <c r="K167" s="138" t="str">
        <f>IF(J167=1,'[4]Equivalencia BH-BMPT'!$D$2,IF(J167=2,'[4]Equivalencia BH-BMPT'!$D$3,IF(J167=3,'[4]Equivalencia BH-BMPT'!$D$4,IF(J167=4,'[4]Equivalencia BH-BMPT'!$D$5,IF(J167=5,'[4]Equivalencia BH-BMPT'!$D$6,IF(J167=6,'[4]Equivalencia BH-BMPT'!$D$7,IF(J167=7,'[4]Equivalencia BH-BMPT'!$D$8,IF(J167=8,'[4]Equivalencia BH-BMPT'!$D$9,IF(J167=9,'[4]Equivalencia BH-BMPT'!$D$10,IF(J167=10,'[4]Equivalencia BH-BMPT'!$D$11,IF(J167=11,'[4]Equivalencia BH-BMPT'!$D$12,IF(J167=12,'[4]Equivalencia BH-BMPT'!$D$13,IF(J167=13,'[4]Equivalencia BH-BMPT'!$D$14,IF(J167=14,'[4]Equivalencia BH-BMPT'!$D$15,IF(J167=15,'[4]Equivalencia BH-BMPT'!$D$16,IF(J167=16,'[4]Equivalencia BH-BMPT'!$D$17,IF(J167=17,'[4]Equivalencia BH-BMPT'!$D$18,IF(J167=18,'[4]Equivalencia BH-BMPT'!$D$19,IF(J167=19,'[4]Equivalencia BH-BMPT'!$D$20,IF(J167=20,'[4]Equivalencia BH-BMPT'!$D$21,IF(J167=21,'[4]Equivalencia BH-BMPT'!$D$22,IF(J167=22,'[4]Equivalencia BH-BMPT'!$D$23,IF(J167=23,'[4]Equivalencia BH-BMPT'!#REF!,IF(J167=24,'[4]Equivalencia BH-BMPT'!$D$25,IF(J167=25,'[4]Equivalencia BH-BMPT'!$D$26,IF(J167=26,'[4]Equivalencia BH-BMPT'!$D$27,IF(J167=27,'[4]Equivalencia BH-BMPT'!$D$28,IF(J167=28,'[4]Equivalencia BH-BMPT'!$D$29,IF(J167=29,'[4]Equivalencia BH-BMPT'!$D$30,IF(J167=30,'[4]Equivalencia BH-BMPT'!$D$31,IF(J167=31,'[4]Equivalencia BH-BMPT'!$D$32,IF(J167=32,'[4]Equivalencia BH-BMPT'!$D$33,IF(J167=33,'[4]Equivalencia BH-BMPT'!$D$34,IF(J167=34,'[4]Equivalencia BH-BMPT'!$D$35,IF(J167=35,'[4]Equivalencia BH-BMPT'!$D$36,IF(J167=36,'[4]Equivalencia BH-BMPT'!$D$37,IF(J167=37,'[4]Equivalencia BH-BMPT'!$D$38,IF(J167=38,'[4]Equivalencia BH-BMPT'!#REF!,IF(J167=39,'[4]Equivalencia BH-BMPT'!$D$40,IF(J167=40,'[4]Equivalencia BH-BMPT'!$D$41,IF(J167=41,'[4]Equivalencia BH-BMPT'!$D$42,IF(J167=42,'[4]Equivalencia BH-BMPT'!$D$43,IF(J167=43,'[4]Equivalencia BH-BMPT'!$D$44,IF(J167=44,'[4]Equivalencia BH-BMPT'!$D$45,IF(J167=45,'[4]Equivalencia BH-BMPT'!$D$46,"No ha seleccionado un número de programa")))))))))))))))))))))))))))))))))))))))))))))</f>
        <v>Desarrollo integral desde la gestación hasta la adolescencia</v>
      </c>
      <c r="L167" s="140" t="s">
        <v>683</v>
      </c>
      <c r="M167" s="141">
        <v>900471508</v>
      </c>
      <c r="N167" s="142" t="s">
        <v>684</v>
      </c>
      <c r="O167" s="143">
        <v>176000000</v>
      </c>
      <c r="P167" s="144"/>
      <c r="Q167" s="143">
        <v>0</v>
      </c>
      <c r="R167" s="143"/>
      <c r="S167" s="143"/>
      <c r="T167" s="143">
        <f t="shared" si="15"/>
        <v>176000000</v>
      </c>
      <c r="U167" s="143"/>
      <c r="V167" s="145">
        <v>43404</v>
      </c>
      <c r="W167" s="145">
        <v>43455</v>
      </c>
      <c r="X167" s="145">
        <v>43544</v>
      </c>
      <c r="Y167" s="136">
        <v>120</v>
      </c>
      <c r="Z167" s="136"/>
      <c r="AA167" s="146"/>
      <c r="AB167" s="136"/>
      <c r="AC167" s="136" t="s">
        <v>282</v>
      </c>
      <c r="AD167" s="136"/>
      <c r="AE167" s="136"/>
      <c r="AF167" s="147">
        <f t="shared" si="14"/>
        <v>0</v>
      </c>
      <c r="AG167" s="148"/>
      <c r="AH167" s="148"/>
    </row>
    <row r="168" spans="1:34" ht="44.25" customHeight="1" thickBot="1" x14ac:dyDescent="0.3">
      <c r="A168" s="136">
        <v>166</v>
      </c>
      <c r="B168" s="136">
        <v>2018</v>
      </c>
      <c r="C168" s="137" t="s">
        <v>680</v>
      </c>
      <c r="D168" s="136">
        <v>6</v>
      </c>
      <c r="E168" s="137" t="s">
        <v>681</v>
      </c>
      <c r="F168" s="137" t="s">
        <v>108</v>
      </c>
      <c r="G168" s="137" t="s">
        <v>122</v>
      </c>
      <c r="H168" s="138" t="s">
        <v>682</v>
      </c>
      <c r="I168" s="139" t="s">
        <v>163</v>
      </c>
      <c r="J168" s="138">
        <v>7</v>
      </c>
      <c r="K168" s="138" t="str">
        <f>IF(J168=1,'[4]Equivalencia BH-BMPT'!$D$2,IF(J168=2,'[4]Equivalencia BH-BMPT'!$D$3,IF(J168=3,'[4]Equivalencia BH-BMPT'!$D$4,IF(J168=4,'[4]Equivalencia BH-BMPT'!$D$5,IF(J168=5,'[4]Equivalencia BH-BMPT'!$D$6,IF(J168=6,'[4]Equivalencia BH-BMPT'!$D$7,IF(J168=7,'[4]Equivalencia BH-BMPT'!$D$8,IF(J168=8,'[4]Equivalencia BH-BMPT'!$D$9,IF(J168=9,'[4]Equivalencia BH-BMPT'!$D$10,IF(J168=10,'[4]Equivalencia BH-BMPT'!$D$11,IF(J168=11,'[4]Equivalencia BH-BMPT'!$D$12,IF(J168=12,'[4]Equivalencia BH-BMPT'!$D$13,IF(J168=13,'[4]Equivalencia BH-BMPT'!$D$14,IF(J168=14,'[4]Equivalencia BH-BMPT'!$D$15,IF(J168=15,'[4]Equivalencia BH-BMPT'!$D$16,IF(J168=16,'[4]Equivalencia BH-BMPT'!$D$17,IF(J168=17,'[4]Equivalencia BH-BMPT'!$D$18,IF(J168=18,'[4]Equivalencia BH-BMPT'!$D$19,IF(J168=19,'[4]Equivalencia BH-BMPT'!$D$20,IF(J168=20,'[4]Equivalencia BH-BMPT'!$D$21,IF(J168=21,'[4]Equivalencia BH-BMPT'!$D$22,IF(J168=22,'[4]Equivalencia BH-BMPT'!$D$23,IF(J168=23,'[4]Equivalencia BH-BMPT'!#REF!,IF(J168=24,'[4]Equivalencia BH-BMPT'!$D$25,IF(J168=25,'[4]Equivalencia BH-BMPT'!$D$26,IF(J168=26,'[4]Equivalencia BH-BMPT'!$D$27,IF(J168=27,'[4]Equivalencia BH-BMPT'!$D$28,IF(J168=28,'[4]Equivalencia BH-BMPT'!$D$29,IF(J168=29,'[4]Equivalencia BH-BMPT'!$D$30,IF(J168=30,'[4]Equivalencia BH-BMPT'!$D$31,IF(J168=31,'[4]Equivalencia BH-BMPT'!$D$32,IF(J168=32,'[4]Equivalencia BH-BMPT'!$D$33,IF(J168=33,'[4]Equivalencia BH-BMPT'!$D$34,IF(J168=34,'[4]Equivalencia BH-BMPT'!$D$35,IF(J168=35,'[4]Equivalencia BH-BMPT'!$D$36,IF(J168=36,'[4]Equivalencia BH-BMPT'!$D$37,IF(J168=37,'[4]Equivalencia BH-BMPT'!$D$38,IF(J168=38,'[4]Equivalencia BH-BMPT'!#REF!,IF(J168=39,'[4]Equivalencia BH-BMPT'!$D$40,IF(J168=40,'[4]Equivalencia BH-BMPT'!$D$41,IF(J168=41,'[4]Equivalencia BH-BMPT'!$D$42,IF(J168=42,'[4]Equivalencia BH-BMPT'!$D$43,IF(J168=43,'[4]Equivalencia BH-BMPT'!$D$44,IF(J168=44,'[4]Equivalencia BH-BMPT'!$D$45,IF(J168=45,'[4]Equivalencia BH-BMPT'!$D$46,"No ha seleccionado un número de programa")))))))))))))))))))))))))))))))))))))))))))))</f>
        <v>Inclusión educativa para la equidad</v>
      </c>
      <c r="L168" s="140" t="s">
        <v>870</v>
      </c>
      <c r="M168" s="141">
        <v>900339581</v>
      </c>
      <c r="N168" s="142" t="s">
        <v>685</v>
      </c>
      <c r="O168" s="143">
        <v>128825000</v>
      </c>
      <c r="P168" s="144"/>
      <c r="Q168" s="143">
        <v>0</v>
      </c>
      <c r="R168" s="143"/>
      <c r="S168" s="143"/>
      <c r="T168" s="143">
        <f t="shared" si="15"/>
        <v>128825000</v>
      </c>
      <c r="U168" s="143"/>
      <c r="V168" s="145">
        <v>43404</v>
      </c>
      <c r="W168" s="145">
        <v>43455</v>
      </c>
      <c r="X168" s="145">
        <v>43544</v>
      </c>
      <c r="Y168" s="136">
        <v>120</v>
      </c>
      <c r="Z168" s="136"/>
      <c r="AA168" s="146"/>
      <c r="AB168" s="136"/>
      <c r="AC168" s="136" t="s">
        <v>282</v>
      </c>
      <c r="AD168" s="136"/>
      <c r="AE168" s="136"/>
      <c r="AF168" s="147">
        <f t="shared" si="14"/>
        <v>0</v>
      </c>
      <c r="AG168" s="148"/>
      <c r="AH168" s="148"/>
    </row>
    <row r="169" spans="1:34" ht="44.25" customHeight="1" thickBot="1" x14ac:dyDescent="0.3">
      <c r="A169" s="136">
        <v>167</v>
      </c>
      <c r="B169" s="136">
        <v>2018</v>
      </c>
      <c r="C169" s="137" t="s">
        <v>680</v>
      </c>
      <c r="D169" s="136">
        <v>6</v>
      </c>
      <c r="E169" s="137" t="s">
        <v>681</v>
      </c>
      <c r="F169" s="137" t="s">
        <v>108</v>
      </c>
      <c r="G169" s="137" t="s">
        <v>122</v>
      </c>
      <c r="H169" s="138" t="s">
        <v>686</v>
      </c>
      <c r="I169" s="139" t="s">
        <v>163</v>
      </c>
      <c r="J169" s="138">
        <v>7</v>
      </c>
      <c r="K169" s="138" t="str">
        <f>IF(J169=1,'[4]Equivalencia BH-BMPT'!$D$2,IF(J169=2,'[4]Equivalencia BH-BMPT'!$D$3,IF(J169=3,'[4]Equivalencia BH-BMPT'!$D$4,IF(J169=4,'[4]Equivalencia BH-BMPT'!$D$5,IF(J169=5,'[4]Equivalencia BH-BMPT'!$D$6,IF(J169=6,'[4]Equivalencia BH-BMPT'!$D$7,IF(J169=7,'[4]Equivalencia BH-BMPT'!$D$8,IF(J169=8,'[4]Equivalencia BH-BMPT'!$D$9,IF(J169=9,'[4]Equivalencia BH-BMPT'!$D$10,IF(J169=10,'[4]Equivalencia BH-BMPT'!$D$11,IF(J169=11,'[4]Equivalencia BH-BMPT'!$D$12,IF(J169=12,'[4]Equivalencia BH-BMPT'!$D$13,IF(J169=13,'[4]Equivalencia BH-BMPT'!$D$14,IF(J169=14,'[4]Equivalencia BH-BMPT'!$D$15,IF(J169=15,'[4]Equivalencia BH-BMPT'!$D$16,IF(J169=16,'[4]Equivalencia BH-BMPT'!$D$17,IF(J169=17,'[4]Equivalencia BH-BMPT'!$D$18,IF(J169=18,'[4]Equivalencia BH-BMPT'!$D$19,IF(J169=19,'[4]Equivalencia BH-BMPT'!$D$20,IF(J169=20,'[4]Equivalencia BH-BMPT'!$D$21,IF(J169=21,'[4]Equivalencia BH-BMPT'!$D$22,IF(J169=22,'[4]Equivalencia BH-BMPT'!$D$23,IF(J169=23,'[4]Equivalencia BH-BMPT'!#REF!,IF(J169=24,'[4]Equivalencia BH-BMPT'!$D$25,IF(J169=25,'[4]Equivalencia BH-BMPT'!$D$26,IF(J169=26,'[4]Equivalencia BH-BMPT'!$D$27,IF(J169=27,'[4]Equivalencia BH-BMPT'!$D$28,IF(J169=28,'[4]Equivalencia BH-BMPT'!$D$29,IF(J169=29,'[4]Equivalencia BH-BMPT'!$D$30,IF(J169=30,'[4]Equivalencia BH-BMPT'!$D$31,IF(J169=31,'[4]Equivalencia BH-BMPT'!$D$32,IF(J169=32,'[4]Equivalencia BH-BMPT'!$D$33,IF(J169=33,'[4]Equivalencia BH-BMPT'!$D$34,IF(J169=34,'[4]Equivalencia BH-BMPT'!$D$35,IF(J169=35,'[4]Equivalencia BH-BMPT'!$D$36,IF(J169=36,'[4]Equivalencia BH-BMPT'!$D$37,IF(J169=37,'[4]Equivalencia BH-BMPT'!$D$38,IF(J169=38,'[4]Equivalencia BH-BMPT'!#REF!,IF(J169=39,'[4]Equivalencia BH-BMPT'!$D$40,IF(J169=40,'[4]Equivalencia BH-BMPT'!$D$41,IF(J169=41,'[4]Equivalencia BH-BMPT'!$D$42,IF(J169=42,'[4]Equivalencia BH-BMPT'!$D$43,IF(J169=43,'[4]Equivalencia BH-BMPT'!$D$44,IF(J169=44,'[4]Equivalencia BH-BMPT'!$D$45,IF(J169=45,'[4]Equivalencia BH-BMPT'!$D$46,"No ha seleccionado un número de programa")))))))))))))))))))))))))))))))))))))))))))))</f>
        <v>Inclusión educativa para la equidad</v>
      </c>
      <c r="L169" s="140" t="s">
        <v>872</v>
      </c>
      <c r="M169" s="141">
        <v>900756524</v>
      </c>
      <c r="N169" s="142" t="s">
        <v>687</v>
      </c>
      <c r="O169" s="143">
        <v>21175000</v>
      </c>
      <c r="P169" s="144"/>
      <c r="Q169" s="143"/>
      <c r="R169" s="143"/>
      <c r="S169" s="143"/>
      <c r="T169" s="143">
        <f t="shared" si="15"/>
        <v>21175000</v>
      </c>
      <c r="U169" s="143"/>
      <c r="V169" s="145" t="s">
        <v>688</v>
      </c>
      <c r="W169" s="145">
        <v>43455</v>
      </c>
      <c r="X169" s="145">
        <v>43544</v>
      </c>
      <c r="Y169" s="136">
        <v>120</v>
      </c>
      <c r="Z169" s="136"/>
      <c r="AA169" s="146"/>
      <c r="AB169" s="136"/>
      <c r="AC169" s="136" t="s">
        <v>282</v>
      </c>
      <c r="AD169" s="136"/>
      <c r="AE169" s="136"/>
      <c r="AF169" s="147">
        <f t="shared" si="14"/>
        <v>0</v>
      </c>
      <c r="AG169" s="148"/>
      <c r="AH169" s="148"/>
    </row>
    <row r="170" spans="1:34" ht="44.25" customHeight="1" thickBot="1" x14ac:dyDescent="0.3">
      <c r="A170" s="136">
        <v>168</v>
      </c>
      <c r="B170" s="136">
        <v>2018</v>
      </c>
      <c r="C170" s="137" t="s">
        <v>689</v>
      </c>
      <c r="D170" s="136">
        <v>4</v>
      </c>
      <c r="E170" s="137" t="s">
        <v>287</v>
      </c>
      <c r="F170" s="137" t="s">
        <v>107</v>
      </c>
      <c r="G170" s="151" t="s">
        <v>116</v>
      </c>
      <c r="H170" s="138" t="s">
        <v>690</v>
      </c>
      <c r="I170" s="139" t="s">
        <v>163</v>
      </c>
      <c r="J170" s="138">
        <v>45</v>
      </c>
      <c r="K170" s="138" t="s">
        <v>94</v>
      </c>
      <c r="L170" s="140" t="s">
        <v>366</v>
      </c>
      <c r="M170" s="141">
        <v>1010164826</v>
      </c>
      <c r="N170" s="142" t="s">
        <v>691</v>
      </c>
      <c r="O170" s="143">
        <v>8250000</v>
      </c>
      <c r="P170" s="144"/>
      <c r="Q170" s="143"/>
      <c r="R170" s="143"/>
      <c r="S170" s="143"/>
      <c r="T170" s="143">
        <f t="shared" si="15"/>
        <v>8250000</v>
      </c>
      <c r="U170" s="143">
        <v>2016652</v>
      </c>
      <c r="V170" s="145">
        <v>43413</v>
      </c>
      <c r="W170" s="145">
        <v>43413</v>
      </c>
      <c r="X170" s="145">
        <v>43504</v>
      </c>
      <c r="Y170" s="136">
        <v>90</v>
      </c>
      <c r="Z170" s="136"/>
      <c r="AA170" s="146"/>
      <c r="AB170" s="136"/>
      <c r="AC170" s="136"/>
      <c r="AD170" s="136"/>
      <c r="AE170" s="136"/>
      <c r="AF170" s="147">
        <f t="shared" si="14"/>
        <v>0.24444266666666667</v>
      </c>
      <c r="AG170" s="148"/>
      <c r="AH170" s="148"/>
    </row>
    <row r="171" spans="1:34" ht="44.25" customHeight="1" thickBot="1" x14ac:dyDescent="0.3">
      <c r="A171" s="136">
        <v>169</v>
      </c>
      <c r="B171" s="136">
        <v>2018</v>
      </c>
      <c r="C171" s="137" t="s">
        <v>692</v>
      </c>
      <c r="D171" s="136">
        <v>4</v>
      </c>
      <c r="E171" s="137" t="s">
        <v>287</v>
      </c>
      <c r="F171" s="137" t="s">
        <v>107</v>
      </c>
      <c r="G171" s="151" t="s">
        <v>116</v>
      </c>
      <c r="H171" s="138" t="s">
        <v>693</v>
      </c>
      <c r="I171" s="139" t="s">
        <v>163</v>
      </c>
      <c r="J171" s="138">
        <v>19</v>
      </c>
      <c r="K171" s="138" t="s">
        <v>94</v>
      </c>
      <c r="L171" s="140" t="s">
        <v>871</v>
      </c>
      <c r="M171" s="141">
        <v>17990466</v>
      </c>
      <c r="N171" s="142" t="s">
        <v>694</v>
      </c>
      <c r="O171" s="143">
        <v>21375000</v>
      </c>
      <c r="P171" s="144"/>
      <c r="Q171" s="143"/>
      <c r="R171" s="143"/>
      <c r="S171" s="143"/>
      <c r="T171" s="143">
        <f t="shared" si="15"/>
        <v>21375000</v>
      </c>
      <c r="U171" s="143">
        <v>1050000</v>
      </c>
      <c r="V171" s="145">
        <v>43420</v>
      </c>
      <c r="W171" s="145">
        <v>43420</v>
      </c>
      <c r="X171" s="145">
        <v>43694</v>
      </c>
      <c r="Y171" s="136">
        <v>285</v>
      </c>
      <c r="Z171" s="136"/>
      <c r="AA171" s="146"/>
      <c r="AB171" s="136"/>
      <c r="AC171" s="136" t="s">
        <v>282</v>
      </c>
      <c r="AD171" s="136"/>
      <c r="AE171" s="136"/>
      <c r="AF171" s="147">
        <f t="shared" si="14"/>
        <v>4.912280701754386E-2</v>
      </c>
      <c r="AG171" s="148"/>
      <c r="AH171" s="148"/>
    </row>
    <row r="172" spans="1:34" ht="44.25" customHeight="1" thickBot="1" x14ac:dyDescent="0.3">
      <c r="A172" s="136">
        <v>170</v>
      </c>
      <c r="B172" s="136">
        <v>2018</v>
      </c>
      <c r="C172" s="137" t="s">
        <v>695</v>
      </c>
      <c r="D172" s="136">
        <v>4</v>
      </c>
      <c r="E172" s="137" t="s">
        <v>287</v>
      </c>
      <c r="F172" s="137" t="s">
        <v>107</v>
      </c>
      <c r="G172" s="151" t="s">
        <v>115</v>
      </c>
      <c r="H172" s="138" t="s">
        <v>696</v>
      </c>
      <c r="I172" s="139" t="s">
        <v>163</v>
      </c>
      <c r="J172" s="138">
        <v>45</v>
      </c>
      <c r="K172" s="138" t="s">
        <v>94</v>
      </c>
      <c r="L172" s="140" t="s">
        <v>366</v>
      </c>
      <c r="M172" s="141">
        <v>41590565</v>
      </c>
      <c r="N172" s="142" t="s">
        <v>697</v>
      </c>
      <c r="O172" s="143">
        <v>14850000</v>
      </c>
      <c r="P172" s="144"/>
      <c r="Q172" s="143"/>
      <c r="R172" s="143"/>
      <c r="S172" s="143"/>
      <c r="T172" s="143">
        <f t="shared" si="15"/>
        <v>14850000</v>
      </c>
      <c r="U172" s="143">
        <v>594000</v>
      </c>
      <c r="V172" s="145">
        <v>43432</v>
      </c>
      <c r="W172" s="145">
        <v>43432</v>
      </c>
      <c r="X172" s="145">
        <v>43508</v>
      </c>
      <c r="Y172" s="136">
        <v>75</v>
      </c>
      <c r="Z172" s="136"/>
      <c r="AA172" s="146"/>
      <c r="AB172" s="136"/>
      <c r="AC172" s="136"/>
      <c r="AD172" s="136" t="s">
        <v>282</v>
      </c>
      <c r="AE172" s="136"/>
      <c r="AF172" s="147">
        <f t="shared" si="14"/>
        <v>0.04</v>
      </c>
      <c r="AG172" s="148"/>
      <c r="AH172" s="148"/>
    </row>
    <row r="173" spans="1:34" ht="44.25" customHeight="1" thickBot="1" x14ac:dyDescent="0.3">
      <c r="A173" s="136">
        <v>171</v>
      </c>
      <c r="B173" s="136">
        <v>2018</v>
      </c>
      <c r="C173" s="137" t="s">
        <v>698</v>
      </c>
      <c r="D173" s="136">
        <v>4</v>
      </c>
      <c r="E173" s="137" t="s">
        <v>287</v>
      </c>
      <c r="F173" s="137" t="s">
        <v>107</v>
      </c>
      <c r="G173" s="151" t="s">
        <v>116</v>
      </c>
      <c r="H173" s="138" t="s">
        <v>699</v>
      </c>
      <c r="I173" s="139" t="s">
        <v>163</v>
      </c>
      <c r="J173" s="138">
        <v>45</v>
      </c>
      <c r="K173" s="138" t="s">
        <v>94</v>
      </c>
      <c r="L173" s="140" t="s">
        <v>366</v>
      </c>
      <c r="M173" s="141">
        <v>79356502</v>
      </c>
      <c r="N173" s="142" t="s">
        <v>700</v>
      </c>
      <c r="O173" s="143">
        <v>14850000</v>
      </c>
      <c r="P173" s="144"/>
      <c r="Q173" s="143"/>
      <c r="R173" s="143"/>
      <c r="S173" s="143"/>
      <c r="T173" s="143">
        <f t="shared" si="15"/>
        <v>14850000</v>
      </c>
      <c r="U173" s="143"/>
      <c r="V173" s="145">
        <v>43432</v>
      </c>
      <c r="W173" s="145">
        <v>43432</v>
      </c>
      <c r="X173" s="145">
        <v>43508</v>
      </c>
      <c r="Y173" s="136">
        <v>75</v>
      </c>
      <c r="Z173" s="136"/>
      <c r="AA173" s="146"/>
      <c r="AB173" s="136"/>
      <c r="AC173" s="136" t="s">
        <v>281</v>
      </c>
      <c r="AD173" s="136" t="s">
        <v>283</v>
      </c>
      <c r="AE173" s="136"/>
      <c r="AF173" s="147">
        <f t="shared" si="14"/>
        <v>0</v>
      </c>
      <c r="AG173" s="148"/>
      <c r="AH173" s="148"/>
    </row>
    <row r="174" spans="1:34" ht="44.25" customHeight="1" thickBot="1" x14ac:dyDescent="0.3">
      <c r="A174" s="136">
        <v>172</v>
      </c>
      <c r="B174" s="136">
        <v>2018</v>
      </c>
      <c r="C174" s="137" t="s">
        <v>701</v>
      </c>
      <c r="D174" s="136">
        <v>4</v>
      </c>
      <c r="E174" s="137" t="s">
        <v>287</v>
      </c>
      <c r="F174" s="137" t="s">
        <v>107</v>
      </c>
      <c r="G174" s="151" t="s">
        <v>116</v>
      </c>
      <c r="H174" s="138" t="s">
        <v>702</v>
      </c>
      <c r="I174" s="139" t="s">
        <v>163</v>
      </c>
      <c r="J174" s="138">
        <v>45</v>
      </c>
      <c r="K174" s="138" t="s">
        <v>94</v>
      </c>
      <c r="L174" s="140" t="s">
        <v>366</v>
      </c>
      <c r="M174" s="141">
        <v>53165893</v>
      </c>
      <c r="N174" s="142" t="s">
        <v>703</v>
      </c>
      <c r="O174" s="143">
        <v>14850000</v>
      </c>
      <c r="P174" s="144"/>
      <c r="Q174" s="143"/>
      <c r="R174" s="143"/>
      <c r="S174" s="143"/>
      <c r="T174" s="143">
        <f t="shared" si="15"/>
        <v>14850000</v>
      </c>
      <c r="U174" s="143"/>
      <c r="V174" s="145">
        <v>43432</v>
      </c>
      <c r="W174" s="145">
        <v>43432</v>
      </c>
      <c r="X174" s="145">
        <v>43508</v>
      </c>
      <c r="Y174" s="136">
        <v>75</v>
      </c>
      <c r="Z174" s="136"/>
      <c r="AA174" s="146"/>
      <c r="AB174" s="136"/>
      <c r="AC174" s="136" t="s">
        <v>281</v>
      </c>
      <c r="AD174" s="136" t="s">
        <v>283</v>
      </c>
      <c r="AE174" s="136"/>
      <c r="AF174" s="147">
        <f t="shared" si="14"/>
        <v>0</v>
      </c>
      <c r="AG174" s="148"/>
      <c r="AH174" s="148"/>
    </row>
    <row r="175" spans="1:34" ht="44.25" customHeight="1" thickBot="1" x14ac:dyDescent="0.3">
      <c r="A175" s="136">
        <v>173</v>
      </c>
      <c r="B175" s="136">
        <v>2018</v>
      </c>
      <c r="C175" s="137" t="s">
        <v>704</v>
      </c>
      <c r="D175" s="136">
        <v>4</v>
      </c>
      <c r="E175" s="137" t="s">
        <v>287</v>
      </c>
      <c r="F175" s="137" t="s">
        <v>107</v>
      </c>
      <c r="G175" s="151" t="s">
        <v>116</v>
      </c>
      <c r="H175" s="138" t="s">
        <v>699</v>
      </c>
      <c r="I175" s="139" t="s">
        <v>163</v>
      </c>
      <c r="J175" s="138">
        <v>45</v>
      </c>
      <c r="K175" s="138" t="s">
        <v>94</v>
      </c>
      <c r="L175" s="140" t="s">
        <v>366</v>
      </c>
      <c r="M175" s="141">
        <v>1098644994</v>
      </c>
      <c r="N175" s="142" t="s">
        <v>705</v>
      </c>
      <c r="O175" s="143">
        <v>14850000</v>
      </c>
      <c r="P175" s="144"/>
      <c r="Q175" s="143"/>
      <c r="R175" s="143"/>
      <c r="S175" s="143"/>
      <c r="T175" s="143">
        <f t="shared" si="15"/>
        <v>14850000</v>
      </c>
      <c r="U175" s="143">
        <v>594000</v>
      </c>
      <c r="V175" s="145">
        <v>43432</v>
      </c>
      <c r="W175" s="145">
        <v>43432</v>
      </c>
      <c r="X175" s="145">
        <v>43508</v>
      </c>
      <c r="Y175" s="136">
        <v>75</v>
      </c>
      <c r="Z175" s="136"/>
      <c r="AA175" s="146"/>
      <c r="AB175" s="136"/>
      <c r="AC175" s="136" t="s">
        <v>281</v>
      </c>
      <c r="AD175" s="136" t="s">
        <v>283</v>
      </c>
      <c r="AE175" s="136"/>
      <c r="AF175" s="147">
        <f t="shared" si="14"/>
        <v>0.04</v>
      </c>
      <c r="AG175" s="148"/>
      <c r="AH175" s="148"/>
    </row>
    <row r="176" spans="1:34" ht="44.25" customHeight="1" thickBot="1" x14ac:dyDescent="0.3">
      <c r="A176" s="136">
        <v>174</v>
      </c>
      <c r="B176" s="136">
        <v>2018</v>
      </c>
      <c r="C176" s="137" t="s">
        <v>706</v>
      </c>
      <c r="D176" s="136">
        <v>4</v>
      </c>
      <c r="E176" s="137" t="s">
        <v>287</v>
      </c>
      <c r="F176" s="137" t="s">
        <v>107</v>
      </c>
      <c r="G176" s="151" t="s">
        <v>116</v>
      </c>
      <c r="H176" s="138" t="s">
        <v>699</v>
      </c>
      <c r="I176" s="139" t="s">
        <v>163</v>
      </c>
      <c r="J176" s="138">
        <v>45</v>
      </c>
      <c r="K176" s="138" t="s">
        <v>94</v>
      </c>
      <c r="L176" s="140" t="s">
        <v>366</v>
      </c>
      <c r="M176" s="141">
        <v>52917145</v>
      </c>
      <c r="N176" s="142" t="s">
        <v>707</v>
      </c>
      <c r="O176" s="143">
        <v>14850000</v>
      </c>
      <c r="P176" s="144"/>
      <c r="Q176" s="143"/>
      <c r="R176" s="143"/>
      <c r="S176" s="143"/>
      <c r="T176" s="143">
        <f t="shared" si="15"/>
        <v>14850000</v>
      </c>
      <c r="U176" s="143">
        <v>594000</v>
      </c>
      <c r="V176" s="145">
        <v>43432</v>
      </c>
      <c r="W176" s="145">
        <v>43432</v>
      </c>
      <c r="X176" s="145">
        <v>43508</v>
      </c>
      <c r="Y176" s="136">
        <v>75</v>
      </c>
      <c r="Z176" s="136"/>
      <c r="AA176" s="146"/>
      <c r="AB176" s="136"/>
      <c r="AC176" s="136"/>
      <c r="AD176" s="136" t="s">
        <v>283</v>
      </c>
      <c r="AE176" s="136"/>
      <c r="AF176" s="147">
        <f t="shared" si="14"/>
        <v>0.04</v>
      </c>
      <c r="AG176" s="148"/>
      <c r="AH176" s="148"/>
    </row>
    <row r="177" spans="1:34" ht="44.25" customHeight="1" thickBot="1" x14ac:dyDescent="0.3">
      <c r="A177" s="136">
        <v>175</v>
      </c>
      <c r="B177" s="136">
        <v>2018</v>
      </c>
      <c r="C177" s="137" t="s">
        <v>708</v>
      </c>
      <c r="D177" s="136">
        <v>4</v>
      </c>
      <c r="E177" s="137" t="s">
        <v>287</v>
      </c>
      <c r="F177" s="137" t="s">
        <v>108</v>
      </c>
      <c r="G177" s="151" t="s">
        <v>125</v>
      </c>
      <c r="H177" s="138" t="s">
        <v>709</v>
      </c>
      <c r="I177" s="139" t="s">
        <v>163</v>
      </c>
      <c r="J177" s="138">
        <v>11</v>
      </c>
      <c r="K177" s="138" t="s">
        <v>74</v>
      </c>
      <c r="L177" s="140" t="s">
        <v>710</v>
      </c>
      <c r="M177" s="141">
        <v>901039835</v>
      </c>
      <c r="N177" s="142" t="s">
        <v>711</v>
      </c>
      <c r="O177" s="143">
        <v>210000000</v>
      </c>
      <c r="P177" s="144"/>
      <c r="Q177" s="143"/>
      <c r="R177" s="143"/>
      <c r="S177" s="143"/>
      <c r="T177" s="143">
        <f t="shared" si="15"/>
        <v>210000000</v>
      </c>
      <c r="U177" s="143"/>
      <c r="V177" s="145">
        <v>43439</v>
      </c>
      <c r="W177" s="145">
        <v>43497</v>
      </c>
      <c r="X177" s="145">
        <v>43676</v>
      </c>
      <c r="Y177" s="136">
        <v>150</v>
      </c>
      <c r="Z177" s="136"/>
      <c r="AA177" s="146"/>
      <c r="AB177" s="136"/>
      <c r="AC177" s="136" t="s">
        <v>283</v>
      </c>
      <c r="AD177" s="136"/>
      <c r="AE177" s="136"/>
      <c r="AF177" s="147">
        <f t="shared" si="14"/>
        <v>0</v>
      </c>
      <c r="AG177" s="148"/>
      <c r="AH177" s="148"/>
    </row>
    <row r="178" spans="1:34" ht="44.25" customHeight="1" thickBot="1" x14ac:dyDescent="0.3">
      <c r="A178" s="136">
        <v>176</v>
      </c>
      <c r="B178" s="136">
        <v>2018</v>
      </c>
      <c r="C178" s="137" t="s">
        <v>712</v>
      </c>
      <c r="D178" s="136">
        <v>4</v>
      </c>
      <c r="E178" s="137" t="s">
        <v>287</v>
      </c>
      <c r="F178" s="137" t="s">
        <v>105</v>
      </c>
      <c r="G178" s="137" t="s">
        <v>562</v>
      </c>
      <c r="H178" s="138" t="s">
        <v>713</v>
      </c>
      <c r="I178" s="139" t="s">
        <v>163</v>
      </c>
      <c r="J178" s="138">
        <v>11</v>
      </c>
      <c r="K178" s="138" t="s">
        <v>74</v>
      </c>
      <c r="L178" s="140" t="s">
        <v>710</v>
      </c>
      <c r="M178" s="141">
        <v>900116219</v>
      </c>
      <c r="N178" s="142" t="s">
        <v>714</v>
      </c>
      <c r="O178" s="143">
        <v>490000000</v>
      </c>
      <c r="P178" s="144"/>
      <c r="Q178" s="143"/>
      <c r="R178" s="143"/>
      <c r="S178" s="143"/>
      <c r="T178" s="143">
        <f t="shared" si="15"/>
        <v>490000000</v>
      </c>
      <c r="U178" s="143"/>
      <c r="V178" s="145">
        <v>43451</v>
      </c>
      <c r="W178" s="145">
        <v>43452</v>
      </c>
      <c r="X178" s="145">
        <v>43634</v>
      </c>
      <c r="Y178" s="136">
        <v>180</v>
      </c>
      <c r="Z178" s="136"/>
      <c r="AA178" s="146"/>
      <c r="AB178" s="136"/>
      <c r="AC178" s="136" t="s">
        <v>283</v>
      </c>
      <c r="AD178" s="136"/>
      <c r="AE178" s="136"/>
      <c r="AF178" s="147">
        <f t="shared" si="14"/>
        <v>0</v>
      </c>
      <c r="AG178" s="148"/>
      <c r="AH178" s="148"/>
    </row>
    <row r="179" spans="1:34" ht="44.25" customHeight="1" thickBot="1" x14ac:dyDescent="0.3">
      <c r="A179" s="136">
        <v>177</v>
      </c>
      <c r="B179" s="136">
        <v>2018</v>
      </c>
      <c r="C179" s="137" t="s">
        <v>715</v>
      </c>
      <c r="D179" s="136">
        <v>4</v>
      </c>
      <c r="E179" s="137" t="s">
        <v>287</v>
      </c>
      <c r="F179" s="137" t="s">
        <v>105</v>
      </c>
      <c r="G179" s="137" t="s">
        <v>562</v>
      </c>
      <c r="H179" s="138" t="s">
        <v>716</v>
      </c>
      <c r="I179" s="139" t="s">
        <v>163</v>
      </c>
      <c r="J179" s="138">
        <v>45</v>
      </c>
      <c r="K179" s="138" t="s">
        <v>94</v>
      </c>
      <c r="L179" s="140" t="s">
        <v>717</v>
      </c>
      <c r="M179" s="141">
        <v>901239465</v>
      </c>
      <c r="N179" s="142" t="s">
        <v>718</v>
      </c>
      <c r="O179" s="143">
        <v>345000000</v>
      </c>
      <c r="P179" s="144"/>
      <c r="Q179" s="143"/>
      <c r="R179" s="143"/>
      <c r="S179" s="143"/>
      <c r="T179" s="143">
        <f t="shared" si="15"/>
        <v>345000000</v>
      </c>
      <c r="U179" s="143"/>
      <c r="V179" s="145">
        <v>43452</v>
      </c>
      <c r="W179" s="145">
        <v>43497</v>
      </c>
      <c r="X179" s="145">
        <v>43678</v>
      </c>
      <c r="Y179" s="136">
        <v>210</v>
      </c>
      <c r="Z179" s="136"/>
      <c r="AA179" s="146"/>
      <c r="AB179" s="136"/>
      <c r="AC179" s="136" t="s">
        <v>283</v>
      </c>
      <c r="AD179" s="136"/>
      <c r="AE179" s="136"/>
      <c r="AF179" s="147">
        <f t="shared" si="14"/>
        <v>0</v>
      </c>
      <c r="AG179" s="148"/>
      <c r="AH179" s="148"/>
    </row>
    <row r="180" spans="1:34" ht="44.25" customHeight="1" thickBot="1" x14ac:dyDescent="0.3">
      <c r="A180" s="136">
        <v>178</v>
      </c>
      <c r="B180" s="136">
        <v>2018</v>
      </c>
      <c r="C180" s="137" t="s">
        <v>719</v>
      </c>
      <c r="D180" s="136">
        <v>4</v>
      </c>
      <c r="E180" s="137" t="s">
        <v>287</v>
      </c>
      <c r="F180" s="137" t="s">
        <v>108</v>
      </c>
      <c r="G180" s="151" t="s">
        <v>125</v>
      </c>
      <c r="H180" s="138" t="s">
        <v>720</v>
      </c>
      <c r="I180" s="139" t="s">
        <v>163</v>
      </c>
      <c r="J180" s="138">
        <v>2</v>
      </c>
      <c r="K180" s="138" t="s">
        <v>94</v>
      </c>
      <c r="L180" s="140" t="s">
        <v>683</v>
      </c>
      <c r="M180" s="141">
        <v>830062282</v>
      </c>
      <c r="N180" s="142" t="s">
        <v>721</v>
      </c>
      <c r="O180" s="143">
        <v>150000000</v>
      </c>
      <c r="P180" s="144"/>
      <c r="Q180" s="143"/>
      <c r="R180" s="143"/>
      <c r="S180" s="143"/>
      <c r="T180" s="143">
        <f t="shared" si="15"/>
        <v>150000000</v>
      </c>
      <c r="U180" s="143"/>
      <c r="V180" s="145">
        <v>43454</v>
      </c>
      <c r="W180" s="145">
        <v>43497</v>
      </c>
      <c r="X180" s="145">
        <v>43647</v>
      </c>
      <c r="Y180" s="136">
        <v>180</v>
      </c>
      <c r="Z180" s="136"/>
      <c r="AA180" s="146"/>
      <c r="AB180" s="136"/>
      <c r="AC180" s="136" t="s">
        <v>283</v>
      </c>
      <c r="AD180" s="136"/>
      <c r="AE180" s="136"/>
      <c r="AF180" s="147">
        <f t="shared" si="14"/>
        <v>0</v>
      </c>
      <c r="AG180" s="148"/>
      <c r="AH180" s="148"/>
    </row>
    <row r="181" spans="1:34" ht="44.25" customHeight="1" thickBot="1" x14ac:dyDescent="0.3">
      <c r="A181" s="136">
        <v>179</v>
      </c>
      <c r="B181" s="136">
        <v>2018</v>
      </c>
      <c r="C181" s="137" t="s">
        <v>722</v>
      </c>
      <c r="D181" s="136">
        <v>4</v>
      </c>
      <c r="E181" s="137" t="s">
        <v>643</v>
      </c>
      <c r="F181" s="137" t="s">
        <v>223</v>
      </c>
      <c r="G181" s="137" t="s">
        <v>562</v>
      </c>
      <c r="H181" s="138" t="s">
        <v>723</v>
      </c>
      <c r="I181" s="139" t="s">
        <v>163</v>
      </c>
      <c r="J181" s="138">
        <v>45</v>
      </c>
      <c r="K181" s="138" t="s">
        <v>94</v>
      </c>
      <c r="L181" s="140" t="s">
        <v>717</v>
      </c>
      <c r="M181" s="141">
        <v>830062282</v>
      </c>
      <c r="N181" s="142" t="s">
        <v>724</v>
      </c>
      <c r="O181" s="143">
        <v>60000000</v>
      </c>
      <c r="P181" s="144"/>
      <c r="Q181" s="143"/>
      <c r="R181" s="143"/>
      <c r="S181" s="143"/>
      <c r="T181" s="143">
        <f t="shared" si="15"/>
        <v>60000000</v>
      </c>
      <c r="U181" s="143"/>
      <c r="V181" s="145">
        <v>43460</v>
      </c>
      <c r="W181" s="145">
        <v>43497</v>
      </c>
      <c r="X181" s="145">
        <v>43647</v>
      </c>
      <c r="Y181" s="136">
        <v>180</v>
      </c>
      <c r="Z181" s="136"/>
      <c r="AA181" s="146"/>
      <c r="AB181" s="136"/>
      <c r="AC181" s="136" t="s">
        <v>283</v>
      </c>
      <c r="AD181" s="136"/>
      <c r="AE181" s="136"/>
      <c r="AF181" s="147">
        <f t="shared" si="14"/>
        <v>0</v>
      </c>
      <c r="AG181" s="148"/>
      <c r="AH181" s="148"/>
    </row>
    <row r="182" spans="1:34" ht="44.25" customHeight="1" thickBot="1" x14ac:dyDescent="0.3">
      <c r="A182" s="136">
        <v>180</v>
      </c>
      <c r="B182" s="136">
        <v>2018</v>
      </c>
      <c r="C182" s="137" t="s">
        <v>725</v>
      </c>
      <c r="D182" s="136">
        <v>4</v>
      </c>
      <c r="E182" s="137" t="s">
        <v>726</v>
      </c>
      <c r="F182" s="137" t="s">
        <v>223</v>
      </c>
      <c r="G182" s="137" t="s">
        <v>562</v>
      </c>
      <c r="H182" s="138" t="s">
        <v>727</v>
      </c>
      <c r="I182" s="139" t="s">
        <v>163</v>
      </c>
      <c r="J182" s="138">
        <v>18</v>
      </c>
      <c r="K182" s="138" t="s">
        <v>58</v>
      </c>
      <c r="L182" s="140" t="s">
        <v>663</v>
      </c>
      <c r="M182" s="141">
        <v>901240678</v>
      </c>
      <c r="N182" s="142" t="s">
        <v>728</v>
      </c>
      <c r="O182" s="143">
        <v>932700000</v>
      </c>
      <c r="P182" s="144"/>
      <c r="Q182" s="143"/>
      <c r="R182" s="143"/>
      <c r="S182" s="143"/>
      <c r="T182" s="143">
        <f t="shared" si="15"/>
        <v>932700000</v>
      </c>
      <c r="U182" s="143"/>
      <c r="V182" s="145" t="s">
        <v>729</v>
      </c>
      <c r="W182" s="145">
        <v>43497</v>
      </c>
      <c r="X182" s="145">
        <v>43707</v>
      </c>
      <c r="Y182" s="136">
        <v>180</v>
      </c>
      <c r="Z182" s="136"/>
      <c r="AA182" s="146"/>
      <c r="AB182" s="136"/>
      <c r="AC182" s="136" t="s">
        <v>283</v>
      </c>
      <c r="AD182" s="136"/>
      <c r="AE182" s="136"/>
      <c r="AF182" s="147">
        <f t="shared" si="14"/>
        <v>0</v>
      </c>
      <c r="AG182" s="148"/>
      <c r="AH182" s="148"/>
    </row>
    <row r="183" spans="1:34" ht="44.25" customHeight="1" thickBot="1" x14ac:dyDescent="0.3">
      <c r="A183" s="136">
        <v>181</v>
      </c>
      <c r="B183" s="136">
        <v>2018</v>
      </c>
      <c r="C183" s="137" t="s">
        <v>725</v>
      </c>
      <c r="D183" s="136">
        <v>4</v>
      </c>
      <c r="E183" s="137" t="s">
        <v>726</v>
      </c>
      <c r="F183" s="137" t="s">
        <v>223</v>
      </c>
      <c r="G183" s="137" t="s">
        <v>562</v>
      </c>
      <c r="H183" s="138" t="s">
        <v>727</v>
      </c>
      <c r="I183" s="139" t="s">
        <v>163</v>
      </c>
      <c r="J183" s="138">
        <v>18</v>
      </c>
      <c r="K183" s="138" t="s">
        <v>58</v>
      </c>
      <c r="L183" s="140" t="s">
        <v>663</v>
      </c>
      <c r="M183" s="141">
        <v>901241238</v>
      </c>
      <c r="N183" s="142" t="s">
        <v>868</v>
      </c>
      <c r="O183" s="143">
        <v>250000000</v>
      </c>
      <c r="P183" s="144"/>
      <c r="Q183" s="143"/>
      <c r="R183" s="143"/>
      <c r="S183" s="143"/>
      <c r="T183" s="143">
        <f t="shared" si="15"/>
        <v>250000000</v>
      </c>
      <c r="U183" s="143"/>
      <c r="V183" s="145" t="s">
        <v>729</v>
      </c>
      <c r="W183" s="145">
        <v>43497</v>
      </c>
      <c r="X183" s="145">
        <v>43707</v>
      </c>
      <c r="Y183" s="136">
        <v>180</v>
      </c>
      <c r="Z183" s="136"/>
      <c r="AA183" s="146"/>
      <c r="AB183" s="136"/>
      <c r="AC183" s="136" t="s">
        <v>283</v>
      </c>
      <c r="AD183" s="136"/>
      <c r="AE183" s="136"/>
      <c r="AF183" s="147">
        <f t="shared" si="14"/>
        <v>0</v>
      </c>
      <c r="AG183" s="148"/>
      <c r="AH183" s="148"/>
    </row>
    <row r="184" spans="1:34" ht="44.25" customHeight="1" thickBot="1" x14ac:dyDescent="0.3">
      <c r="A184" s="136">
        <v>182</v>
      </c>
      <c r="B184" s="136">
        <v>2018</v>
      </c>
      <c r="C184" s="137" t="s">
        <v>730</v>
      </c>
      <c r="D184" s="136">
        <v>4</v>
      </c>
      <c r="E184" s="137" t="s">
        <v>726</v>
      </c>
      <c r="F184" s="137" t="s">
        <v>223</v>
      </c>
      <c r="G184" s="137" t="s">
        <v>562</v>
      </c>
      <c r="H184" s="138" t="s">
        <v>731</v>
      </c>
      <c r="I184" s="139" t="s">
        <v>163</v>
      </c>
      <c r="J184" s="138">
        <v>17</v>
      </c>
      <c r="K184" s="138" t="s">
        <v>90</v>
      </c>
      <c r="L184" s="140" t="s">
        <v>732</v>
      </c>
      <c r="M184" s="141">
        <v>901240678</v>
      </c>
      <c r="N184" s="142" t="s">
        <v>733</v>
      </c>
      <c r="O184" s="143">
        <v>1849080367</v>
      </c>
      <c r="P184" s="144"/>
      <c r="Q184" s="143"/>
      <c r="R184" s="143"/>
      <c r="S184" s="143"/>
      <c r="T184" s="143">
        <f t="shared" si="15"/>
        <v>1849080367</v>
      </c>
      <c r="U184" s="143"/>
      <c r="V184" s="145" t="s">
        <v>734</v>
      </c>
      <c r="W184" s="145">
        <v>43497</v>
      </c>
      <c r="X184" s="145">
        <v>43646</v>
      </c>
      <c r="Y184" s="136">
        <v>150</v>
      </c>
      <c r="Z184" s="136"/>
      <c r="AA184" s="146"/>
      <c r="AB184" s="136"/>
      <c r="AC184" s="136" t="s">
        <v>283</v>
      </c>
      <c r="AD184" s="136"/>
      <c r="AE184" s="136"/>
      <c r="AF184" s="147">
        <f t="shared" si="14"/>
        <v>0</v>
      </c>
      <c r="AG184" s="148"/>
      <c r="AH184" s="148"/>
    </row>
    <row r="185" spans="1:34" ht="44.25" customHeight="1" thickBot="1" x14ac:dyDescent="0.3">
      <c r="A185" s="136">
        <v>183</v>
      </c>
      <c r="B185" s="136">
        <v>2018</v>
      </c>
      <c r="C185" s="137" t="s">
        <v>735</v>
      </c>
      <c r="D185" s="136">
        <v>4</v>
      </c>
      <c r="E185" s="137" t="s">
        <v>643</v>
      </c>
      <c r="F185" s="137" t="s">
        <v>105</v>
      </c>
      <c r="G185" s="137" t="s">
        <v>562</v>
      </c>
      <c r="H185" s="138" t="s">
        <v>736</v>
      </c>
      <c r="I185" s="139" t="s">
        <v>163</v>
      </c>
      <c r="J185" s="138">
        <v>18</v>
      </c>
      <c r="K185" s="138" t="s">
        <v>737</v>
      </c>
      <c r="L185" s="140" t="s">
        <v>663</v>
      </c>
      <c r="M185" s="141">
        <v>901045594</v>
      </c>
      <c r="N185" s="142" t="s">
        <v>738</v>
      </c>
      <c r="O185" s="143">
        <v>2500000000</v>
      </c>
      <c r="P185" s="144"/>
      <c r="Q185" s="143"/>
      <c r="R185" s="143"/>
      <c r="S185" s="143"/>
      <c r="T185" s="143">
        <f t="shared" si="15"/>
        <v>2500000000</v>
      </c>
      <c r="U185" s="143"/>
      <c r="V185" s="145">
        <v>43461</v>
      </c>
      <c r="W185" s="145">
        <v>43497</v>
      </c>
      <c r="X185" s="145">
        <v>43646</v>
      </c>
      <c r="Y185" s="136">
        <v>150</v>
      </c>
      <c r="Z185" s="136"/>
      <c r="AA185" s="146"/>
      <c r="AB185" s="136"/>
      <c r="AC185" s="136" t="s">
        <v>283</v>
      </c>
      <c r="AD185" s="136"/>
      <c r="AE185" s="136"/>
      <c r="AF185" s="147">
        <f t="shared" si="14"/>
        <v>0</v>
      </c>
      <c r="AG185" s="148"/>
      <c r="AH185" s="148"/>
    </row>
    <row r="186" spans="1:34" ht="44.25" customHeight="1" thickBot="1" x14ac:dyDescent="0.3">
      <c r="A186" s="136">
        <v>184</v>
      </c>
      <c r="B186" s="136">
        <v>2018</v>
      </c>
      <c r="C186" s="137" t="s">
        <v>739</v>
      </c>
      <c r="D186" s="136">
        <v>4</v>
      </c>
      <c r="E186" s="137" t="s">
        <v>643</v>
      </c>
      <c r="F186" s="137" t="s">
        <v>105</v>
      </c>
      <c r="G186" s="137" t="s">
        <v>562</v>
      </c>
      <c r="H186" s="138" t="s">
        <v>740</v>
      </c>
      <c r="I186" s="139" t="s">
        <v>163</v>
      </c>
      <c r="J186" s="138">
        <v>18</v>
      </c>
      <c r="K186" s="138" t="s">
        <v>737</v>
      </c>
      <c r="L186" s="140" t="s">
        <v>663</v>
      </c>
      <c r="M186" s="141" t="s">
        <v>741</v>
      </c>
      <c r="N186" s="142" t="s">
        <v>742</v>
      </c>
      <c r="O186" s="143">
        <v>2500000000</v>
      </c>
      <c r="P186" s="144"/>
      <c r="Q186" s="143"/>
      <c r="R186" s="143"/>
      <c r="S186" s="143"/>
      <c r="T186" s="143">
        <f t="shared" si="15"/>
        <v>2500000000</v>
      </c>
      <c r="U186" s="143"/>
      <c r="V186" s="145">
        <v>43461</v>
      </c>
      <c r="W186" s="145">
        <v>43497</v>
      </c>
      <c r="X186" s="145">
        <v>43646</v>
      </c>
      <c r="Y186" s="136">
        <v>150</v>
      </c>
      <c r="Z186" s="136"/>
      <c r="AA186" s="146"/>
      <c r="AB186" s="136"/>
      <c r="AC186" s="136" t="s">
        <v>283</v>
      </c>
      <c r="AD186" s="136"/>
      <c r="AE186" s="136"/>
      <c r="AF186" s="147">
        <f t="shared" si="14"/>
        <v>0</v>
      </c>
      <c r="AG186" s="148"/>
      <c r="AH186" s="148"/>
    </row>
    <row r="187" spans="1:34" ht="44.25" customHeight="1" thickBot="1" x14ac:dyDescent="0.3">
      <c r="A187" s="136">
        <v>185</v>
      </c>
      <c r="B187" s="136">
        <v>2018</v>
      </c>
      <c r="C187" s="137" t="s">
        <v>743</v>
      </c>
      <c r="D187" s="136">
        <v>4</v>
      </c>
      <c r="E187" s="137" t="s">
        <v>726</v>
      </c>
      <c r="F187" s="137" t="s">
        <v>223</v>
      </c>
      <c r="G187" s="137" t="s">
        <v>562</v>
      </c>
      <c r="H187" s="138" t="s">
        <v>744</v>
      </c>
      <c r="I187" s="139" t="s">
        <v>163</v>
      </c>
      <c r="J187" s="138">
        <v>17</v>
      </c>
      <c r="K187" s="138" t="s">
        <v>90</v>
      </c>
      <c r="L187" s="140" t="s">
        <v>732</v>
      </c>
      <c r="M187" s="141">
        <v>901241221</v>
      </c>
      <c r="N187" s="142" t="s">
        <v>745</v>
      </c>
      <c r="O187" s="143">
        <v>180000000</v>
      </c>
      <c r="P187" s="144"/>
      <c r="Q187" s="143"/>
      <c r="R187" s="143"/>
      <c r="S187" s="143"/>
      <c r="T187" s="143">
        <f t="shared" si="15"/>
        <v>180000000</v>
      </c>
      <c r="U187" s="143"/>
      <c r="V187" s="145">
        <v>43462</v>
      </c>
      <c r="W187" s="145">
        <v>43497</v>
      </c>
      <c r="X187" s="145">
        <v>43646</v>
      </c>
      <c r="Y187" s="136">
        <v>150</v>
      </c>
      <c r="Z187" s="136"/>
      <c r="AA187" s="146"/>
      <c r="AB187" s="136"/>
      <c r="AC187" s="136" t="s">
        <v>283</v>
      </c>
      <c r="AD187" s="136"/>
      <c r="AE187" s="136"/>
      <c r="AF187" s="147">
        <f t="shared" si="14"/>
        <v>0</v>
      </c>
      <c r="AG187" s="148"/>
      <c r="AH187" s="148"/>
    </row>
    <row r="188" spans="1:34" ht="44.25" customHeight="1" thickBot="1" x14ac:dyDescent="0.3">
      <c r="A188" s="136">
        <v>186</v>
      </c>
      <c r="B188" s="136">
        <v>2018</v>
      </c>
      <c r="C188" s="137" t="s">
        <v>651</v>
      </c>
      <c r="D188" s="136">
        <v>4</v>
      </c>
      <c r="E188" s="137" t="s">
        <v>287</v>
      </c>
      <c r="F188" s="137" t="s">
        <v>105</v>
      </c>
      <c r="G188" s="137" t="s">
        <v>562</v>
      </c>
      <c r="H188" s="138" t="s">
        <v>746</v>
      </c>
      <c r="I188" s="139" t="s">
        <v>163</v>
      </c>
      <c r="J188" s="138">
        <v>38</v>
      </c>
      <c r="K188" s="138" t="s">
        <v>87</v>
      </c>
      <c r="L188" s="140" t="s">
        <v>747</v>
      </c>
      <c r="M188" s="141">
        <v>900359095</v>
      </c>
      <c r="N188" s="142" t="s">
        <v>748</v>
      </c>
      <c r="O188" s="143">
        <v>270000000</v>
      </c>
      <c r="P188" s="144"/>
      <c r="Q188" s="143"/>
      <c r="R188" s="143"/>
      <c r="S188" s="143"/>
      <c r="T188" s="143">
        <f t="shared" si="15"/>
        <v>270000000</v>
      </c>
      <c r="U188" s="143"/>
      <c r="V188" s="145">
        <v>43461</v>
      </c>
      <c r="W188" s="145">
        <v>43497</v>
      </c>
      <c r="X188" s="145">
        <v>43646</v>
      </c>
      <c r="Y188" s="136">
        <v>150</v>
      </c>
      <c r="Z188" s="136"/>
      <c r="AA188" s="146"/>
      <c r="AB188" s="136"/>
      <c r="AC188" s="136" t="s">
        <v>283</v>
      </c>
      <c r="AD188" s="136"/>
      <c r="AE188" s="136"/>
      <c r="AF188" s="147">
        <f t="shared" si="14"/>
        <v>0</v>
      </c>
      <c r="AG188" s="148"/>
      <c r="AH188" s="148"/>
    </row>
    <row r="189" spans="1:34" ht="44.25" customHeight="1" thickBot="1" x14ac:dyDescent="0.3">
      <c r="A189" s="136">
        <v>187</v>
      </c>
      <c r="B189" s="136">
        <v>2018</v>
      </c>
      <c r="C189" s="137" t="s">
        <v>652</v>
      </c>
      <c r="D189" s="136">
        <v>4</v>
      </c>
      <c r="E189" s="137" t="str">
        <f>IF(D189=1,'[4]Tipo '!$B$2,IF(D189=2,'[4]Tipo '!$B$3,IF(D189=3,'[4]Tipo '!$B$4,IF(D189=4,'[4]Tipo '!$B$5,IF(D189=5,'[4]Tipo '!$B$6,IF(D189=6,'[4]Tipo '!$B$7,IF(D189=7,'[4]Tipo '!$B$8,IF(D189=8,'[4]Tipo '!$B$9,IF(D189=9,'[4]Tipo '!$B$10,IF(D189=10,'[4]Tipo '!$B$11,IF(D189=11,'[4]Tipo '!$B$12,IF(D189=12,'[4]Tipo '!$B$13,IF(D189=13,'[4]Tipo '!$B$14,IF(D189=14,'[4]Tipo '!$B$15,IF(D189=15,'[4]Tipo '!$B$16,IF(D189=16,'[4]Tipo '!$B$17,IF(D189=17,'[4]Tipo '!$B$18,IF(D189=18,'[4]Tipo '!$B$19,IF(D189=19,'[4]Tipo '!$B$20,IF(D189=20,'[4]Tipo '!$B$21,"No ha seleccionado un tipo de contrato válido"))))))))))))))))))))</f>
        <v>CONTRATOS DE PRESTACIÓN DE SERVICIOS</v>
      </c>
      <c r="F189" s="137" t="s">
        <v>108</v>
      </c>
      <c r="G189" s="137" t="s">
        <v>125</v>
      </c>
      <c r="H189" s="138" t="s">
        <v>657</v>
      </c>
      <c r="I189" s="139" t="s">
        <v>163</v>
      </c>
      <c r="J189" s="138">
        <v>45</v>
      </c>
      <c r="K189" s="138" t="str">
        <f>IF(J189=1,'[4]Equivalencia BH-BMPT'!$D$2,IF(J189=2,'[4]Equivalencia BH-BMPT'!$D$3,IF(J189=3,'[4]Equivalencia BH-BMPT'!$D$4,IF(J189=4,'[4]Equivalencia BH-BMPT'!$D$5,IF(J189=5,'[4]Equivalencia BH-BMPT'!$D$6,IF(J189=6,'[4]Equivalencia BH-BMPT'!$D$7,IF(J189=7,'[4]Equivalencia BH-BMPT'!$D$8,IF(J189=8,'[4]Equivalencia BH-BMPT'!$D$9,IF(J189=9,'[4]Equivalencia BH-BMPT'!$D$10,IF(J189=10,'[4]Equivalencia BH-BMPT'!$D$11,IF(J189=11,'[4]Equivalencia BH-BMPT'!$D$12,IF(J189=12,'[4]Equivalencia BH-BMPT'!$D$13,IF(J189=13,'[4]Equivalencia BH-BMPT'!$D$14,IF(J189=14,'[4]Equivalencia BH-BMPT'!$D$15,IF(J189=15,'[4]Equivalencia BH-BMPT'!$D$16,IF(J189=16,'[4]Equivalencia BH-BMPT'!$D$17,IF(J189=17,'[4]Equivalencia BH-BMPT'!$D$18,IF(J189=18,'[4]Equivalencia BH-BMPT'!$D$19,IF(J189=19,'[4]Equivalencia BH-BMPT'!$D$20,IF(J189=20,'[4]Equivalencia BH-BMPT'!$D$21,IF(J189=21,'[4]Equivalencia BH-BMPT'!$D$22,IF(J189=22,'[4]Equivalencia BH-BMPT'!$D$23,IF(J189=23,'[4]Equivalencia BH-BMPT'!#REF!,IF(J189=24,'[4]Equivalencia BH-BMPT'!$D$25,IF(J189=25,'[4]Equivalencia BH-BMPT'!$D$26,IF(J189=26,'[4]Equivalencia BH-BMPT'!$D$27,IF(J189=27,'[4]Equivalencia BH-BMPT'!$D$28,IF(J189=28,'[4]Equivalencia BH-BMPT'!$D$29,IF(J189=29,'[4]Equivalencia BH-BMPT'!$D$30,IF(J189=30,'[4]Equivalencia BH-BMPT'!$D$31,IF(J189=31,'[4]Equivalencia BH-BMPT'!$D$32,IF(J189=32,'[4]Equivalencia BH-BMPT'!$D$33,IF(J189=33,'[4]Equivalencia BH-BMPT'!$D$34,IF(J189=34,'[4]Equivalencia BH-BMPT'!$D$35,IF(J189=35,'[4]Equivalencia BH-BMPT'!$D$36,IF(J189=36,'[4]Equivalencia BH-BMPT'!$D$37,IF(J189=37,'[4]Equivalencia BH-BMPT'!$D$38,IF(J189=38,'[4]Equivalencia BH-BMPT'!#REF!,IF(J189=39,'[4]Equivalencia BH-BMPT'!$D$40,IF(J189=40,'[4]Equivalencia BH-BMPT'!$D$41,IF(J189=41,'[4]Equivalencia BH-BMPT'!$D$42,IF(J189=42,'[4]Equivalencia BH-BMPT'!$D$43,IF(J189=43,'[4]Equivalencia BH-BMPT'!$D$44,IF(J189=44,'[4]Equivalencia BH-BMPT'!$D$45,IF(J189=45,'[4]Equivalencia BH-BMPT'!$D$46,"No ha seleccionado un número de programa")))))))))))))))))))))))))))))))))))))))))))))</f>
        <v>Gobernanza e influencia local, regional e internacional</v>
      </c>
      <c r="L189" s="140" t="s">
        <v>662</v>
      </c>
      <c r="M189" s="141">
        <v>8999992307</v>
      </c>
      <c r="N189" s="142" t="s">
        <v>664</v>
      </c>
      <c r="O189" s="143">
        <v>580000000</v>
      </c>
      <c r="P189" s="144"/>
      <c r="Q189" s="143"/>
      <c r="R189" s="143"/>
      <c r="S189" s="143"/>
      <c r="T189" s="143">
        <f t="shared" si="15"/>
        <v>580000000</v>
      </c>
      <c r="U189" s="143"/>
      <c r="V189" s="145">
        <v>43461</v>
      </c>
      <c r="W189" s="145">
        <v>43497</v>
      </c>
      <c r="X189" s="145">
        <v>43799</v>
      </c>
      <c r="Y189" s="136">
        <v>300</v>
      </c>
      <c r="Z189" s="136">
        <v>0</v>
      </c>
      <c r="AA189" s="146"/>
      <c r="AB189" s="136"/>
      <c r="AC189" s="136" t="s">
        <v>282</v>
      </c>
      <c r="AD189" s="136"/>
      <c r="AE189" s="136"/>
      <c r="AF189" s="147">
        <f t="shared" si="14"/>
        <v>0</v>
      </c>
      <c r="AG189" s="148"/>
      <c r="AH189" s="148" t="b">
        <f t="shared" si="16"/>
        <v>0</v>
      </c>
    </row>
    <row r="190" spans="1:34" ht="44.25" customHeight="1" thickBot="1" x14ac:dyDescent="0.3">
      <c r="A190" s="136">
        <v>188</v>
      </c>
      <c r="B190" s="136">
        <v>2018</v>
      </c>
      <c r="C190" s="137" t="s">
        <v>653</v>
      </c>
      <c r="D190" s="136">
        <v>1</v>
      </c>
      <c r="E190" s="137" t="str">
        <f>IF(D190=1,'[4]Tipo '!$B$2,IF(D190=2,'[4]Tipo '!$B$3,IF(D190=3,'[4]Tipo '!$B$4,IF(D190=4,'[4]Tipo '!$B$5,IF(D190=5,'[4]Tipo '!$B$6,IF(D190=6,'[4]Tipo '!$B$7,IF(D190=7,'[4]Tipo '!$B$8,IF(D190=8,'[4]Tipo '!$B$9,IF(D190=9,'[4]Tipo '!$B$10,IF(D190=10,'[4]Tipo '!$B$11,IF(D190=11,'[4]Tipo '!$B$12,IF(D190=12,'[4]Tipo '!$B$13,IF(D190=13,'[4]Tipo '!$B$14,IF(D190=14,'[4]Tipo '!$B$15,IF(D190=15,'[4]Tipo '!$B$16,IF(D190=16,'[4]Tipo '!$B$17,IF(D190=17,'[4]Tipo '!$B$18,IF(D190=18,'[4]Tipo '!$B$19,IF(D190=19,'[4]Tipo '!$B$20,IF(D190=20,'[4]Tipo '!$B$21,"No ha seleccionado un tipo de contrato válido"))))))))))))))))))))</f>
        <v>OBRA PÚBLICA</v>
      </c>
      <c r="F190" s="137" t="s">
        <v>108</v>
      </c>
      <c r="G190" s="137" t="s">
        <v>125</v>
      </c>
      <c r="H190" s="138" t="s">
        <v>658</v>
      </c>
      <c r="I190" s="139" t="s">
        <v>163</v>
      </c>
      <c r="J190" s="138">
        <v>2</v>
      </c>
      <c r="K190" s="138" t="str">
        <f>IF(J190=1,'[4]Equivalencia BH-BMPT'!$D$2,IF(J190=2,'[4]Equivalencia BH-BMPT'!$D$3,IF(J190=3,'[4]Equivalencia BH-BMPT'!$D$4,IF(J190=4,'[4]Equivalencia BH-BMPT'!$D$5,IF(J190=5,'[4]Equivalencia BH-BMPT'!$D$6,IF(J190=6,'[4]Equivalencia BH-BMPT'!$D$7,IF(J190=7,'[4]Equivalencia BH-BMPT'!$D$8,IF(J190=8,'[4]Equivalencia BH-BMPT'!$D$9,IF(J190=9,'[4]Equivalencia BH-BMPT'!$D$10,IF(J190=10,'[4]Equivalencia BH-BMPT'!$D$11,IF(J190=11,'[4]Equivalencia BH-BMPT'!$D$12,IF(J190=12,'[4]Equivalencia BH-BMPT'!$D$13,IF(J190=13,'[4]Equivalencia BH-BMPT'!$D$14,IF(J190=14,'[4]Equivalencia BH-BMPT'!$D$15,IF(J190=15,'[4]Equivalencia BH-BMPT'!$D$16,IF(J190=16,'[4]Equivalencia BH-BMPT'!$D$17,IF(J190=17,'[4]Equivalencia BH-BMPT'!$D$18,IF(J190=18,'[4]Equivalencia BH-BMPT'!$D$19,IF(J190=19,'[4]Equivalencia BH-BMPT'!$D$20,IF(J190=20,'[4]Equivalencia BH-BMPT'!$D$21,IF(J190=21,'[4]Equivalencia BH-BMPT'!$D$22,IF(J190=22,'[4]Equivalencia BH-BMPT'!$D$23,IF(J190=23,'[4]Equivalencia BH-BMPT'!#REF!,IF(J190=24,'[4]Equivalencia BH-BMPT'!$D$25,IF(J190=25,'[4]Equivalencia BH-BMPT'!$D$26,IF(J190=26,'[4]Equivalencia BH-BMPT'!$D$27,IF(J190=27,'[4]Equivalencia BH-BMPT'!$D$28,IF(J190=28,'[4]Equivalencia BH-BMPT'!$D$29,IF(J190=29,'[4]Equivalencia BH-BMPT'!$D$30,IF(J190=30,'[4]Equivalencia BH-BMPT'!$D$31,IF(J190=31,'[4]Equivalencia BH-BMPT'!$D$32,IF(J190=32,'[4]Equivalencia BH-BMPT'!$D$33,IF(J190=33,'[4]Equivalencia BH-BMPT'!$D$34,IF(J190=34,'[4]Equivalencia BH-BMPT'!$D$35,IF(J190=35,'[4]Equivalencia BH-BMPT'!$D$36,IF(J190=36,'[4]Equivalencia BH-BMPT'!$D$37,IF(J190=37,'[4]Equivalencia BH-BMPT'!$D$38,IF(J190=38,'[4]Equivalencia BH-BMPT'!#REF!,IF(J190=39,'[4]Equivalencia BH-BMPT'!$D$40,IF(J190=40,'[4]Equivalencia BH-BMPT'!$D$41,IF(J190=41,'[4]Equivalencia BH-BMPT'!$D$42,IF(J190=42,'[4]Equivalencia BH-BMPT'!$D$43,IF(J190=43,'[4]Equivalencia BH-BMPT'!$D$44,IF(J190=44,'[4]Equivalencia BH-BMPT'!$D$45,IF(J190=45,'[4]Equivalencia BH-BMPT'!$D$46,"No ha seleccionado un número de programa")))))))))))))))))))))))))))))))))))))))))))))</f>
        <v>Desarrollo integral desde la gestación hasta la adolescencia</v>
      </c>
      <c r="L190" s="140" t="s">
        <v>671</v>
      </c>
      <c r="M190" s="141">
        <v>8320102411</v>
      </c>
      <c r="N190" s="142" t="s">
        <v>665</v>
      </c>
      <c r="O190" s="143">
        <v>180000000</v>
      </c>
      <c r="P190" s="144"/>
      <c r="Q190" s="143"/>
      <c r="R190" s="143"/>
      <c r="S190" s="143"/>
      <c r="T190" s="143">
        <f t="shared" si="15"/>
        <v>180000000</v>
      </c>
      <c r="U190" s="143"/>
      <c r="V190" s="145">
        <v>43462</v>
      </c>
      <c r="W190" s="145"/>
      <c r="X190" s="145"/>
      <c r="Y190" s="136">
        <v>45</v>
      </c>
      <c r="Z190" s="136"/>
      <c r="AA190" s="146"/>
      <c r="AB190" s="136" t="s">
        <v>282</v>
      </c>
      <c r="AC190" s="136"/>
      <c r="AD190" s="136"/>
      <c r="AE190" s="136"/>
      <c r="AF190" s="147">
        <f t="shared" si="14"/>
        <v>0</v>
      </c>
      <c r="AG190" s="148"/>
      <c r="AH190" s="148" t="b">
        <f t="shared" si="16"/>
        <v>0</v>
      </c>
    </row>
    <row r="191" spans="1:34" ht="44.25" customHeight="1" thickBot="1" x14ac:dyDescent="0.3">
      <c r="A191" s="136">
        <v>189</v>
      </c>
      <c r="B191" s="136">
        <v>2018</v>
      </c>
      <c r="C191" s="137" t="s">
        <v>654</v>
      </c>
      <c r="D191" s="136">
        <v>4</v>
      </c>
      <c r="E191" s="137" t="str">
        <f>IF(D191=1,'[4]Tipo '!$B$2,IF(D191=2,'[4]Tipo '!$B$3,IF(D191=3,'[4]Tipo '!$B$4,IF(D191=4,'[4]Tipo '!$B$5,IF(D191=5,'[4]Tipo '!$B$6,IF(D191=6,'[4]Tipo '!$B$7,IF(D191=7,'[4]Tipo '!$B$8,IF(D191=8,'[4]Tipo '!$B$9,IF(D191=9,'[4]Tipo '!$B$10,IF(D191=10,'[4]Tipo '!$B$11,IF(D191=11,'[4]Tipo '!$B$12,IF(D191=12,'[4]Tipo '!$B$13,IF(D191=13,'[4]Tipo '!$B$14,IF(D191=14,'[4]Tipo '!$B$15,IF(D191=15,'[4]Tipo '!$B$16,IF(D191=16,'[4]Tipo '!$B$17,IF(D191=17,'[4]Tipo '!$B$18,IF(D191=18,'[4]Tipo '!$B$19,IF(D191=19,'[4]Tipo '!$B$20,IF(D191=20,'[4]Tipo '!$B$21,"No ha seleccionado un tipo de contrato válido"))))))))))))))))))))</f>
        <v>CONTRATOS DE PRESTACIÓN DE SERVICIOS</v>
      </c>
      <c r="F191" s="137" t="s">
        <v>108</v>
      </c>
      <c r="G191" s="137" t="s">
        <v>125</v>
      </c>
      <c r="H191" s="138" t="s">
        <v>659</v>
      </c>
      <c r="I191" s="139" t="s">
        <v>163</v>
      </c>
      <c r="J191" s="138">
        <v>19</v>
      </c>
      <c r="K191" s="138" t="str">
        <f>IF(J191=1,'[4]Equivalencia BH-BMPT'!$D$2,IF(J191=2,'[4]Equivalencia BH-BMPT'!$D$3,IF(J191=3,'[4]Equivalencia BH-BMPT'!$D$4,IF(J191=4,'[4]Equivalencia BH-BMPT'!$D$5,IF(J191=5,'[4]Equivalencia BH-BMPT'!$D$6,IF(J191=6,'[4]Equivalencia BH-BMPT'!$D$7,IF(J191=7,'[4]Equivalencia BH-BMPT'!$D$8,IF(J191=8,'[4]Equivalencia BH-BMPT'!$D$9,IF(J191=9,'[4]Equivalencia BH-BMPT'!$D$10,IF(J191=10,'[4]Equivalencia BH-BMPT'!$D$11,IF(J191=11,'[4]Equivalencia BH-BMPT'!$D$12,IF(J191=12,'[4]Equivalencia BH-BMPT'!$D$13,IF(J191=13,'[4]Equivalencia BH-BMPT'!$D$14,IF(J191=14,'[4]Equivalencia BH-BMPT'!$D$15,IF(J191=15,'[4]Equivalencia BH-BMPT'!$D$16,IF(J191=16,'[4]Equivalencia BH-BMPT'!$D$17,IF(J191=17,'[4]Equivalencia BH-BMPT'!$D$18,IF(J191=18,'[4]Equivalencia BH-BMPT'!$D$19,IF(J191=19,'[4]Equivalencia BH-BMPT'!$D$20,IF(J191=20,'[4]Equivalencia BH-BMPT'!$D$21,IF(J191=21,'[4]Equivalencia BH-BMPT'!$D$22,IF(J191=22,'[4]Equivalencia BH-BMPT'!$D$23,IF(J191=23,'[4]Equivalencia BH-BMPT'!#REF!,IF(J191=24,'[4]Equivalencia BH-BMPT'!$D$25,IF(J191=25,'[4]Equivalencia BH-BMPT'!$D$26,IF(J191=26,'[4]Equivalencia BH-BMPT'!$D$27,IF(J191=27,'[4]Equivalencia BH-BMPT'!$D$28,IF(J191=28,'[4]Equivalencia BH-BMPT'!$D$29,IF(J191=29,'[4]Equivalencia BH-BMPT'!$D$30,IF(J191=30,'[4]Equivalencia BH-BMPT'!$D$31,IF(J191=31,'[4]Equivalencia BH-BMPT'!$D$32,IF(J191=32,'[4]Equivalencia BH-BMPT'!$D$33,IF(J191=33,'[4]Equivalencia BH-BMPT'!$D$34,IF(J191=34,'[4]Equivalencia BH-BMPT'!$D$35,IF(J191=35,'[4]Equivalencia BH-BMPT'!$D$36,IF(J191=36,'[4]Equivalencia BH-BMPT'!$D$37,IF(J191=37,'[4]Equivalencia BH-BMPT'!$D$38,IF(J191=38,'[4]Equivalencia BH-BMPT'!#REF!,IF(J191=39,'[4]Equivalencia BH-BMPT'!$D$40,IF(J191=40,'[4]Equivalencia BH-BMPT'!$D$41,IF(J191=41,'[4]Equivalencia BH-BMPT'!$D$42,IF(J191=42,'[4]Equivalencia BH-BMPT'!$D$43,IF(J191=43,'[4]Equivalencia BH-BMPT'!$D$44,IF(J191=44,'[4]Equivalencia BH-BMPT'!$D$45,IF(J191=45,'[4]Equivalencia BH-BMPT'!$D$46,"No ha seleccionado un número de programa")))))))))))))))))))))))))))))))))))))))))))))</f>
        <v>Seguridad y convivencia para todos</v>
      </c>
      <c r="L191" s="140" t="s">
        <v>670</v>
      </c>
      <c r="M191" s="141">
        <v>9002705762</v>
      </c>
      <c r="N191" s="142" t="s">
        <v>666</v>
      </c>
      <c r="O191" s="143">
        <v>131152000</v>
      </c>
      <c r="P191" s="144"/>
      <c r="Q191" s="143"/>
      <c r="R191" s="143"/>
      <c r="S191" s="143"/>
      <c r="T191" s="143">
        <f>+O191+S191</f>
        <v>131152000</v>
      </c>
      <c r="U191" s="143"/>
      <c r="V191" s="145">
        <v>43462</v>
      </c>
      <c r="W191" s="145">
        <v>43449</v>
      </c>
      <c r="X191" s="145">
        <v>43691</v>
      </c>
      <c r="Y191" s="136">
        <v>180</v>
      </c>
      <c r="Z191" s="136">
        <v>0</v>
      </c>
      <c r="AA191" s="146"/>
      <c r="AB191" s="136"/>
      <c r="AC191" s="136" t="s">
        <v>283</v>
      </c>
      <c r="AD191" s="136"/>
      <c r="AE191" s="136"/>
      <c r="AF191" s="147">
        <f t="shared" si="14"/>
        <v>0</v>
      </c>
      <c r="AG191" s="148"/>
      <c r="AH191" s="148" t="b">
        <f t="shared" si="16"/>
        <v>0</v>
      </c>
    </row>
    <row r="192" spans="1:34" ht="44.25" customHeight="1" thickBot="1" x14ac:dyDescent="0.3">
      <c r="A192" s="136">
        <v>190</v>
      </c>
      <c r="B192" s="136">
        <v>2018</v>
      </c>
      <c r="C192" s="137" t="s">
        <v>655</v>
      </c>
      <c r="D192" s="136">
        <v>3</v>
      </c>
      <c r="E192" s="137" t="str">
        <f>IF(D192=1,'[4]Tipo '!$B$2,IF(D192=2,'[4]Tipo '!$B$3,IF(D192=3,'[4]Tipo '!$B$4,IF(D192=4,'[4]Tipo '!$B$5,IF(D192=5,'[4]Tipo '!$B$6,IF(D192=6,'[4]Tipo '!$B$7,IF(D192=7,'[4]Tipo '!$B$8,IF(D192=8,'[4]Tipo '!$B$9,IF(D192=9,'[4]Tipo '!$B$10,IF(D192=10,'[4]Tipo '!$B$11,IF(D192=11,'[4]Tipo '!$B$12,IF(D192=12,'[4]Tipo '!$B$13,IF(D192=13,'[4]Tipo '!$B$14,IF(D192=14,'[4]Tipo '!$B$15,IF(D192=15,'[4]Tipo '!$B$16,IF(D192=16,'[4]Tipo '!$B$17,IF(D192=17,'[4]Tipo '!$B$18,IF(D192=18,'[4]Tipo '!$B$19,IF(D192=19,'[4]Tipo '!$B$20,IF(D192=20,'[4]Tipo '!$B$21,"No ha seleccionado un tipo de contrato válido"))))))))))))))))))))</f>
        <v>INTERVENTORÍA</v>
      </c>
      <c r="F192" s="137" t="s">
        <v>223</v>
      </c>
      <c r="G192" s="137" t="s">
        <v>121</v>
      </c>
      <c r="H192" s="138" t="s">
        <v>660</v>
      </c>
      <c r="I192" s="139" t="s">
        <v>163</v>
      </c>
      <c r="J192" s="138">
        <v>18</v>
      </c>
      <c r="K192" s="138" t="str">
        <f>IF(J192=1,'[4]Equivalencia BH-BMPT'!$D$2,IF(J192=2,'[4]Equivalencia BH-BMPT'!$D$3,IF(J192=3,'[4]Equivalencia BH-BMPT'!$D$4,IF(J192=4,'[4]Equivalencia BH-BMPT'!$D$5,IF(J192=5,'[4]Equivalencia BH-BMPT'!$D$6,IF(J192=6,'[4]Equivalencia BH-BMPT'!$D$7,IF(J192=7,'[4]Equivalencia BH-BMPT'!$D$8,IF(J192=8,'[4]Equivalencia BH-BMPT'!$D$9,IF(J192=9,'[4]Equivalencia BH-BMPT'!$D$10,IF(J192=10,'[4]Equivalencia BH-BMPT'!$D$11,IF(J192=11,'[4]Equivalencia BH-BMPT'!$D$12,IF(J192=12,'[4]Equivalencia BH-BMPT'!$D$13,IF(J192=13,'[4]Equivalencia BH-BMPT'!$D$14,IF(J192=14,'[4]Equivalencia BH-BMPT'!$D$15,IF(J192=15,'[4]Equivalencia BH-BMPT'!$D$16,IF(J192=16,'[4]Equivalencia BH-BMPT'!$D$17,IF(J192=17,'[4]Equivalencia BH-BMPT'!$D$18,IF(J192=18,'[4]Equivalencia BH-BMPT'!$D$19,IF(J192=19,'[4]Equivalencia BH-BMPT'!$D$20,IF(J192=20,'[4]Equivalencia BH-BMPT'!$D$21,IF(J192=21,'[4]Equivalencia BH-BMPT'!$D$22,IF(J192=22,'[4]Equivalencia BH-BMPT'!$D$23,IF(J192=23,'[4]Equivalencia BH-BMPT'!#REF!,IF(J192=24,'[4]Equivalencia BH-BMPT'!$D$25,IF(J192=25,'[4]Equivalencia BH-BMPT'!$D$26,IF(J192=26,'[4]Equivalencia BH-BMPT'!$D$27,IF(J192=27,'[4]Equivalencia BH-BMPT'!$D$28,IF(J192=28,'[4]Equivalencia BH-BMPT'!$D$29,IF(J192=29,'[4]Equivalencia BH-BMPT'!$D$30,IF(J192=30,'[4]Equivalencia BH-BMPT'!$D$31,IF(J192=31,'[4]Equivalencia BH-BMPT'!$D$32,IF(J192=32,'[4]Equivalencia BH-BMPT'!$D$33,IF(J192=33,'[4]Equivalencia BH-BMPT'!$D$34,IF(J192=34,'[4]Equivalencia BH-BMPT'!$D$35,IF(J192=35,'[4]Equivalencia BH-BMPT'!$D$36,IF(J192=36,'[4]Equivalencia BH-BMPT'!$D$37,IF(J192=37,'[4]Equivalencia BH-BMPT'!$D$38,IF(J192=38,'[4]Equivalencia BH-BMPT'!#REF!,IF(J192=39,'[4]Equivalencia BH-BMPT'!$D$40,IF(J192=40,'[4]Equivalencia BH-BMPT'!$D$41,IF(J192=41,'[4]Equivalencia BH-BMPT'!$D$42,IF(J192=42,'[4]Equivalencia BH-BMPT'!$D$43,IF(J192=43,'[4]Equivalencia BH-BMPT'!$D$44,IF(J192=44,'[4]Equivalencia BH-BMPT'!$D$45,IF(J192=45,'[4]Equivalencia BH-BMPT'!$D$46,"No ha seleccionado un número de programa")))))))))))))))))))))))))))))))))))))))))))))</f>
        <v>Mejor movilidad para todos</v>
      </c>
      <c r="L192" s="140" t="s">
        <v>394</v>
      </c>
      <c r="M192" s="141">
        <v>9012407148</v>
      </c>
      <c r="N192" s="142" t="s">
        <v>667</v>
      </c>
      <c r="O192" s="143">
        <v>250000000</v>
      </c>
      <c r="P192" s="144"/>
      <c r="Q192" s="143"/>
      <c r="R192" s="143"/>
      <c r="S192" s="143"/>
      <c r="T192" s="143">
        <f t="shared" si="15"/>
        <v>250000000</v>
      </c>
      <c r="U192" s="143"/>
      <c r="V192" s="145">
        <v>43462</v>
      </c>
      <c r="W192" s="145"/>
      <c r="X192" s="145"/>
      <c r="Y192" s="136">
        <v>210</v>
      </c>
      <c r="Z192" s="136">
        <v>0</v>
      </c>
      <c r="AA192" s="146"/>
      <c r="AB192" s="136" t="s">
        <v>282</v>
      </c>
      <c r="AC192" s="136"/>
      <c r="AD192" s="136"/>
      <c r="AE192" s="136"/>
      <c r="AF192" s="147">
        <f t="shared" si="14"/>
        <v>0</v>
      </c>
      <c r="AG192" s="148"/>
      <c r="AH192" s="148" t="b">
        <f t="shared" si="16"/>
        <v>0</v>
      </c>
    </row>
    <row r="193" spans="1:34" ht="44.25" customHeight="1" thickBot="1" x14ac:dyDescent="0.3">
      <c r="A193" s="136">
        <v>191</v>
      </c>
      <c r="B193" s="136">
        <v>2018</v>
      </c>
      <c r="C193" s="137" t="s">
        <v>656</v>
      </c>
      <c r="D193" s="136">
        <v>4</v>
      </c>
      <c r="E193" s="137" t="str">
        <f>IF(D193=1,'[4]Tipo '!$B$2,IF(D193=2,'[4]Tipo '!$B$3,IF(D193=3,'[4]Tipo '!$B$4,IF(D193=4,'[4]Tipo '!$B$5,IF(D193=5,'[4]Tipo '!$B$6,IF(D193=6,'[4]Tipo '!$B$7,IF(D193=7,'[4]Tipo '!$B$8,IF(D193=8,'[4]Tipo '!$B$9,IF(D193=9,'[4]Tipo '!$B$10,IF(D193=10,'[4]Tipo '!$B$11,IF(D193=11,'[4]Tipo '!$B$12,IF(D193=12,'[4]Tipo '!$B$13,IF(D193=13,'[4]Tipo '!$B$14,IF(D193=14,'[4]Tipo '!$B$15,IF(D193=15,'[4]Tipo '!$B$16,IF(D193=16,'[4]Tipo '!$B$17,IF(D193=17,'[4]Tipo '!$B$18,IF(D193=18,'[4]Tipo '!$B$19,IF(D193=19,'[4]Tipo '!$B$20,IF(D193=20,'[4]Tipo '!$B$21,"No ha seleccionado un tipo de contrato válido"))))))))))))))))))))</f>
        <v>CONTRATOS DE PRESTACIÓN DE SERVICIOS</v>
      </c>
      <c r="F193" s="137" t="s">
        <v>107</v>
      </c>
      <c r="G193" s="137" t="s">
        <v>113</v>
      </c>
      <c r="H193" s="138" t="s">
        <v>661</v>
      </c>
      <c r="I193" s="139" t="s">
        <v>162</v>
      </c>
      <c r="J193" s="138"/>
      <c r="K193" s="138" t="str">
        <f>IF(J193=1,'[4]Equivalencia BH-BMPT'!$D$2,IF(J193=2,'[4]Equivalencia BH-BMPT'!$D$3,IF(J193=3,'[4]Equivalencia BH-BMPT'!$D$4,IF(J193=4,'[4]Equivalencia BH-BMPT'!$D$5,IF(J193=5,'[4]Equivalencia BH-BMPT'!$D$6,IF(J193=6,'[4]Equivalencia BH-BMPT'!$D$7,IF(J193=7,'[4]Equivalencia BH-BMPT'!$D$8,IF(J193=8,'[4]Equivalencia BH-BMPT'!$D$9,IF(J193=9,'[4]Equivalencia BH-BMPT'!$D$10,IF(J193=10,'[4]Equivalencia BH-BMPT'!$D$11,IF(J193=11,'[4]Equivalencia BH-BMPT'!$D$12,IF(J193=12,'[4]Equivalencia BH-BMPT'!$D$13,IF(J193=13,'[4]Equivalencia BH-BMPT'!$D$14,IF(J193=14,'[4]Equivalencia BH-BMPT'!$D$15,IF(J193=15,'[4]Equivalencia BH-BMPT'!$D$16,IF(J193=16,'[4]Equivalencia BH-BMPT'!$D$17,IF(J193=17,'[4]Equivalencia BH-BMPT'!$D$18,IF(J193=18,'[4]Equivalencia BH-BMPT'!$D$19,IF(J193=19,'[4]Equivalencia BH-BMPT'!$D$20,IF(J193=20,'[4]Equivalencia BH-BMPT'!$D$21,IF(J193=21,'[4]Equivalencia BH-BMPT'!$D$22,IF(J193=22,'[4]Equivalencia BH-BMPT'!$D$23,IF(J193=23,'[4]Equivalencia BH-BMPT'!#REF!,IF(J193=24,'[4]Equivalencia BH-BMPT'!$D$25,IF(J193=25,'[4]Equivalencia BH-BMPT'!$D$26,IF(J193=26,'[4]Equivalencia BH-BMPT'!$D$27,IF(J193=27,'[4]Equivalencia BH-BMPT'!$D$28,IF(J193=28,'[4]Equivalencia BH-BMPT'!$D$29,IF(J193=29,'[4]Equivalencia BH-BMPT'!$D$30,IF(J193=30,'[4]Equivalencia BH-BMPT'!$D$31,IF(J193=31,'[4]Equivalencia BH-BMPT'!$D$32,IF(J193=32,'[4]Equivalencia BH-BMPT'!$D$33,IF(J193=33,'[4]Equivalencia BH-BMPT'!$D$34,IF(J193=34,'[4]Equivalencia BH-BMPT'!$D$35,IF(J193=35,'[4]Equivalencia BH-BMPT'!$D$36,IF(J193=36,'[4]Equivalencia BH-BMPT'!$D$37,IF(J193=37,'[4]Equivalencia BH-BMPT'!$D$38,IF(J193=38,'[4]Equivalencia BH-BMPT'!#REF!,IF(J193=39,'[4]Equivalencia BH-BMPT'!$D$40,IF(J193=40,'[4]Equivalencia BH-BMPT'!$D$41,IF(J193=41,'[4]Equivalencia BH-BMPT'!$D$42,IF(J193=42,'[4]Equivalencia BH-BMPT'!$D$43,IF(J193=43,'[4]Equivalencia BH-BMPT'!$D$44,IF(J193=44,'[4]Equivalencia BH-BMPT'!$D$45,IF(J193=45,'[4]Equivalencia BH-BMPT'!$D$46,"No ha seleccionado un número de programa")))))))))))))))))))))))))))))))))))))))))))))</f>
        <v>No ha seleccionado un número de programa</v>
      </c>
      <c r="L193" s="140" t="s">
        <v>669</v>
      </c>
      <c r="M193" s="141">
        <v>8301470422</v>
      </c>
      <c r="N193" s="142" t="s">
        <v>668</v>
      </c>
      <c r="O193" s="143">
        <v>21758027</v>
      </c>
      <c r="P193" s="144"/>
      <c r="Q193" s="143"/>
      <c r="R193" s="143"/>
      <c r="S193" s="143"/>
      <c r="T193" s="143">
        <f t="shared" si="15"/>
        <v>21758027</v>
      </c>
      <c r="U193" s="143"/>
      <c r="V193" s="145">
        <v>43462</v>
      </c>
      <c r="W193" s="145">
        <v>43497</v>
      </c>
      <c r="X193" s="145">
        <v>43525</v>
      </c>
      <c r="Y193" s="136">
        <v>30</v>
      </c>
      <c r="Z193" s="136">
        <v>0</v>
      </c>
      <c r="AA193" s="146"/>
      <c r="AB193" s="136"/>
      <c r="AC193" s="136" t="s">
        <v>282</v>
      </c>
      <c r="AD193" s="136"/>
      <c r="AE193" s="136"/>
      <c r="AF193" s="147">
        <f t="shared" si="14"/>
        <v>0</v>
      </c>
      <c r="AG193" s="148"/>
      <c r="AH193" s="148" t="b">
        <f t="shared" si="16"/>
        <v>1</v>
      </c>
    </row>
    <row r="194" spans="1:34" ht="44.25" customHeight="1" thickBot="1" x14ac:dyDescent="0.3">
      <c r="A194" s="136">
        <v>192</v>
      </c>
      <c r="B194" s="136">
        <v>2018</v>
      </c>
      <c r="C194" s="137" t="s">
        <v>672</v>
      </c>
      <c r="D194" s="136">
        <v>11</v>
      </c>
      <c r="E194" s="137" t="str">
        <f>IF(D194=1,'[5]Tipo '!$B$2,IF(D194=2,'[5]Tipo '!$B$3,IF(D194=3,'[5]Tipo '!$B$4,IF(D194=4,'[5]Tipo '!$B$5,IF(D194=5,'[5]Tipo '!$B$6,IF(D194=6,'[5]Tipo '!$B$7,IF(D194=7,'[5]Tipo '!$B$8,IF(D194=8,'[5]Tipo '!$B$9,IF(D194=9,'[5]Tipo '!$B$10,IF(D194=10,'[5]Tipo '!$B$11,IF(D194=11,'[5]Tipo '!$B$12,IF(D194=12,'[5]Tipo '!$B$13,IF(D194=13,'[5]Tipo '!$B$14,IF(D194=14,'[5]Tipo '!$B$15,IF(D194=15,'[5]Tipo '!$B$16,IF(D194=16,'[5]Tipo '!$B$17,IF(D194=17,'[5]Tipo '!$B$18,IF(D194=18,'[5]Tipo '!$B$19,IF(D194=19,'[5]Tipo '!$B$20,IF(D194=20,'[5]Tipo '!$B$21,"No ha seleccionado un tipo de contrato válido"))))))))))))))))))))</f>
        <v>SUMINISTRO</v>
      </c>
      <c r="F194" s="137" t="s">
        <v>104</v>
      </c>
      <c r="G194" s="137" t="s">
        <v>121</v>
      </c>
      <c r="H194" s="138" t="s">
        <v>673</v>
      </c>
      <c r="I194" s="139" t="s">
        <v>162</v>
      </c>
      <c r="J194" s="138"/>
      <c r="K194" s="138" t="str">
        <f>IF(J194=1,'[5]Equivalencia BH-BMPT'!$D$2,IF(J194=2,'[5]Equivalencia BH-BMPT'!$D$3,IF(J194=3,'[5]Equivalencia BH-BMPT'!$D$4,IF(J194=4,'[5]Equivalencia BH-BMPT'!$D$5,IF(J194=5,'[5]Equivalencia BH-BMPT'!$D$6,IF(J194=6,'[5]Equivalencia BH-BMPT'!$D$7,IF(J194=7,'[5]Equivalencia BH-BMPT'!$D$8,IF(J194=8,'[5]Equivalencia BH-BMPT'!$D$9,IF(J194=9,'[5]Equivalencia BH-BMPT'!$D$10,IF(J194=10,'[5]Equivalencia BH-BMPT'!$D$11,IF(J194=11,'[5]Equivalencia BH-BMPT'!$D$12,IF(J194=12,'[5]Equivalencia BH-BMPT'!$D$13,IF(J194=13,'[5]Equivalencia BH-BMPT'!$D$14,IF(J194=14,'[5]Equivalencia BH-BMPT'!$D$15,IF(J194=15,'[5]Equivalencia BH-BMPT'!$D$16,IF(J194=16,'[5]Equivalencia BH-BMPT'!$D$17,IF(J194=17,'[5]Equivalencia BH-BMPT'!$D$18,IF(J194=18,'[5]Equivalencia BH-BMPT'!$D$19,IF(J194=19,'[5]Equivalencia BH-BMPT'!$D$20,IF(J194=20,'[5]Equivalencia BH-BMPT'!$D$21,IF(J194=21,'[5]Equivalencia BH-BMPT'!$D$22,IF(J194=22,'[5]Equivalencia BH-BMPT'!$D$23,IF(J194=23,'[5]Equivalencia BH-BMPT'!D183,IF(J194=24,'[5]Equivalencia BH-BMPT'!$D$25,IF(J194=25,'[5]Equivalencia BH-BMPT'!$D$26,IF(J194=26,'[5]Equivalencia BH-BMPT'!$D$27,IF(J194=27,'[5]Equivalencia BH-BMPT'!$D$28,IF(J194=28,'[5]Equivalencia BH-BMPT'!$D$29,IF(J194=29,'[5]Equivalencia BH-BMPT'!$D$30,IF(J194=30,'[5]Equivalencia BH-BMPT'!$D$31,IF(J194=31,'[5]Equivalencia BH-BMPT'!$D$32,IF(J194=32,'[5]Equivalencia BH-BMPT'!$D$33,IF(J194=33,'[5]Equivalencia BH-BMPT'!$D$34,IF(J194=34,'[5]Equivalencia BH-BMPT'!$D$35,IF(J194=35,'[5]Equivalencia BH-BMPT'!$D$36,IF(J194=36,'[5]Equivalencia BH-BMPT'!$D$37,IF(J194=37,'[5]Equivalencia BH-BMPT'!$D$38,IF(J194=38,'[5]Equivalencia BH-BMPT'!D198,IF(J194=39,'[5]Equivalencia BH-BMPT'!$D$40,IF(J194=40,'[5]Equivalencia BH-BMPT'!$D$41,IF(J194=41,'[5]Equivalencia BH-BMPT'!$D$42,IF(J194=42,'[5]Equivalencia BH-BMPT'!$D$43,IF(J194=43,'[5]Equivalencia BH-BMPT'!$D$44,IF(J194=44,'[5]Equivalencia BH-BMPT'!$D$45,IF(J194=45,'[5]Equivalencia BH-BMPT'!$D$46,"No ha seleccionado un número de programa")))))))))))))))))))))))))))))))))))))))))))))</f>
        <v>No ha seleccionado un número de programa</v>
      </c>
      <c r="L194" s="140" t="s">
        <v>674</v>
      </c>
      <c r="M194" s="141">
        <v>9003365886</v>
      </c>
      <c r="N194" s="142" t="s">
        <v>675</v>
      </c>
      <c r="O194" s="143">
        <v>10654054</v>
      </c>
      <c r="P194" s="144"/>
      <c r="Q194" s="143">
        <v>0</v>
      </c>
      <c r="R194" s="143"/>
      <c r="S194" s="143"/>
      <c r="T194" s="143">
        <f t="shared" si="15"/>
        <v>10654054</v>
      </c>
      <c r="U194" s="143"/>
      <c r="V194" s="145">
        <v>43462</v>
      </c>
      <c r="W194" s="145">
        <v>43497</v>
      </c>
      <c r="X194" s="145">
        <v>43616</v>
      </c>
      <c r="Y194" s="136">
        <v>120</v>
      </c>
      <c r="Z194" s="136"/>
      <c r="AA194" s="146"/>
      <c r="AB194" s="136"/>
      <c r="AC194" s="136" t="s">
        <v>283</v>
      </c>
      <c r="AD194" s="136"/>
      <c r="AE194" s="136"/>
      <c r="AF194" s="147">
        <f t="shared" si="14"/>
        <v>0</v>
      </c>
      <c r="AG194" s="148"/>
      <c r="AH194" s="148" t="b">
        <f t="shared" si="16"/>
        <v>1</v>
      </c>
    </row>
    <row r="195" spans="1:34" ht="44.25" customHeight="1" thickBot="1" x14ac:dyDescent="0.3">
      <c r="A195" s="136">
        <v>193</v>
      </c>
      <c r="B195" s="136">
        <v>2018</v>
      </c>
      <c r="C195" s="137" t="s">
        <v>676</v>
      </c>
      <c r="D195" s="136">
        <v>3</v>
      </c>
      <c r="E195" s="137" t="str">
        <f>IF(D195=1,'[5]Tipo '!$B$2,IF(D195=2,'[5]Tipo '!$B$3,IF(D195=3,'[5]Tipo '!$B$4,IF(D195=4,'[5]Tipo '!$B$5,IF(D195=5,'[5]Tipo '!$B$6,IF(D195=6,'[5]Tipo '!$B$7,IF(D195=7,'[5]Tipo '!$B$8,IF(D195=8,'[5]Tipo '!$B$9,IF(D195=9,'[5]Tipo '!$B$10,IF(D195=10,'[5]Tipo '!$B$11,IF(D195=11,'[5]Tipo '!$B$12,IF(D195=12,'[5]Tipo '!$B$13,IF(D195=13,'[5]Tipo '!$B$14,IF(D195=14,'[5]Tipo '!$B$15,IF(D195=15,'[5]Tipo '!$B$16,IF(D195=16,'[5]Tipo '!$B$17,IF(D195=17,'[5]Tipo '!$B$18,IF(D195=18,'[5]Tipo '!$B$19,IF(D195=19,'[5]Tipo '!$B$20,IF(D195=20,'[5]Tipo '!$B$21,"No ha seleccionado un tipo de contrato válido"))))))))))))))))))))</f>
        <v>INTERVENTORÍA</v>
      </c>
      <c r="F195" s="137" t="s">
        <v>104</v>
      </c>
      <c r="G195" s="137" t="s">
        <v>121</v>
      </c>
      <c r="H195" s="138" t="s">
        <v>677</v>
      </c>
      <c r="I195" s="139" t="s">
        <v>163</v>
      </c>
      <c r="J195" s="138">
        <v>45</v>
      </c>
      <c r="K195" s="138" t="str">
        <f>IF(J195=1,'[5]Equivalencia BH-BMPT'!$D$2,IF(J195=2,'[5]Equivalencia BH-BMPT'!$D$3,IF(J195=3,'[5]Equivalencia BH-BMPT'!$D$4,IF(J195=4,'[5]Equivalencia BH-BMPT'!$D$5,IF(J195=5,'[5]Equivalencia BH-BMPT'!$D$6,IF(J195=6,'[5]Equivalencia BH-BMPT'!$D$7,IF(J195=7,'[5]Equivalencia BH-BMPT'!$D$8,IF(J195=8,'[5]Equivalencia BH-BMPT'!$D$9,IF(J195=9,'[5]Equivalencia BH-BMPT'!$D$10,IF(J195=10,'[5]Equivalencia BH-BMPT'!$D$11,IF(J195=11,'[5]Equivalencia BH-BMPT'!$D$12,IF(J195=12,'[5]Equivalencia BH-BMPT'!$D$13,IF(J195=13,'[5]Equivalencia BH-BMPT'!$D$14,IF(J195=14,'[5]Equivalencia BH-BMPT'!$D$15,IF(J195=15,'[5]Equivalencia BH-BMPT'!$D$16,IF(J195=16,'[5]Equivalencia BH-BMPT'!$D$17,IF(J195=17,'[5]Equivalencia BH-BMPT'!$D$18,IF(J195=18,'[5]Equivalencia BH-BMPT'!$D$19,IF(J195=19,'[5]Equivalencia BH-BMPT'!$D$20,IF(J195=20,'[5]Equivalencia BH-BMPT'!$D$21,IF(J195=21,'[5]Equivalencia BH-BMPT'!$D$22,IF(J195=22,'[5]Equivalencia BH-BMPT'!$D$23,IF(J195=23,'[5]Equivalencia BH-BMPT'!#REF!,IF(J195=24,'[5]Equivalencia BH-BMPT'!$D$25,IF(J195=25,'[5]Equivalencia BH-BMPT'!$D$26,IF(J195=26,'[5]Equivalencia BH-BMPT'!$D$27,IF(J195=27,'[5]Equivalencia BH-BMPT'!$D$28,IF(J195=28,'[5]Equivalencia BH-BMPT'!$D$29,IF(J195=29,'[5]Equivalencia BH-BMPT'!$D$30,IF(J195=30,'[5]Equivalencia BH-BMPT'!$D$31,IF(J195=31,'[5]Equivalencia BH-BMPT'!$D$32,IF(J195=32,'[5]Equivalencia BH-BMPT'!$D$33,IF(J195=33,'[5]Equivalencia BH-BMPT'!$D$34,IF(J195=34,'[5]Equivalencia BH-BMPT'!$D$35,IF(J195=35,'[5]Equivalencia BH-BMPT'!$D$36,IF(J195=36,'[5]Equivalencia BH-BMPT'!$D$37,IF(J195=37,'[5]Equivalencia BH-BMPT'!$D$38,IF(J195=38,'[5]Equivalencia BH-BMPT'!#REF!,IF(J195=39,'[5]Equivalencia BH-BMPT'!$D$40,IF(J195=40,'[5]Equivalencia BH-BMPT'!$D$41,IF(J195=41,'[5]Equivalencia BH-BMPT'!$D$42,IF(J195=42,'[5]Equivalencia BH-BMPT'!$D$43,IF(J195=43,'[5]Equivalencia BH-BMPT'!$D$44,IF(J195=44,'[5]Equivalencia BH-BMPT'!$D$45,IF(J195=45,'[5]Equivalencia BH-BMPT'!$D$46,"No ha seleccionado un número de programa")))))))))))))))))))))))))))))))))))))))))))))</f>
        <v>Gobernanza e influencia local, regional e internacional</v>
      </c>
      <c r="L195" s="140" t="s">
        <v>678</v>
      </c>
      <c r="M195" s="141">
        <v>901052617</v>
      </c>
      <c r="N195" s="142" t="s">
        <v>679</v>
      </c>
      <c r="O195" s="143">
        <v>8000000</v>
      </c>
      <c r="P195" s="144"/>
      <c r="Q195" s="143">
        <v>0</v>
      </c>
      <c r="R195" s="143"/>
      <c r="S195" s="143">
        <v>0</v>
      </c>
      <c r="T195" s="143">
        <f t="shared" si="15"/>
        <v>8000000</v>
      </c>
      <c r="U195" s="143"/>
      <c r="V195" s="145">
        <v>43462</v>
      </c>
      <c r="W195" s="145">
        <v>43497</v>
      </c>
      <c r="X195" s="145">
        <v>43555</v>
      </c>
      <c r="Y195" s="136">
        <v>60</v>
      </c>
      <c r="Z195" s="136">
        <v>0</v>
      </c>
      <c r="AA195" s="146"/>
      <c r="AB195" s="136"/>
      <c r="AC195" s="136" t="s">
        <v>282</v>
      </c>
      <c r="AD195" s="136"/>
      <c r="AE195" s="136"/>
      <c r="AF195" s="147">
        <f t="shared" si="14"/>
        <v>0</v>
      </c>
      <c r="AG195" s="148"/>
      <c r="AH195" s="148" t="b">
        <f t="shared" si="16"/>
        <v>0</v>
      </c>
    </row>
    <row r="196" spans="1:34" ht="44.25" customHeight="1" thickBot="1" x14ac:dyDescent="0.3">
      <c r="A196" s="136">
        <v>194</v>
      </c>
      <c r="B196" s="136">
        <v>2018</v>
      </c>
      <c r="C196" s="137" t="s">
        <v>749</v>
      </c>
      <c r="D196" s="136">
        <v>1</v>
      </c>
      <c r="E196" s="137" t="str">
        <f>IF(D196=1,'[6]Tipo '!$B$2,IF(D196=2,'[6]Tipo '!$B$3,IF(D196=3,'[6]Tipo '!$B$4,IF(D196=4,'[6]Tipo '!$B$5,IF(D196=5,'[6]Tipo '!$B$6,IF(D196=6,'[6]Tipo '!$B$7,IF(D196=7,'[6]Tipo '!$B$8,IF(D196=8,'[6]Tipo '!$B$9,IF(D196=9,'[6]Tipo '!$B$10,IF(D196=10,'[6]Tipo '!$B$11,IF(D196=11,'[6]Tipo '!$B$12,IF(D196=12,'[6]Tipo '!$B$13,IF(D196=13,'[6]Tipo '!$B$14,IF(D196=14,'[6]Tipo '!$B$15,IF(D196=15,'[6]Tipo '!$B$16,IF(D196=16,'[6]Tipo '!$B$17,IF(D196=17,'[6]Tipo '!$B$18,IF(D196=18,'[6]Tipo '!$B$19,IF(D196=19,'[6]Tipo '!$B$20,IF(D196=20,'[6]Tipo '!$B$21,"No ha seleccionado un tipo de contrato válido"))))))))))))))))))))</f>
        <v>OBRA PÚBLICA</v>
      </c>
      <c r="F196" s="137" t="s">
        <v>108</v>
      </c>
      <c r="G196" s="137" t="s">
        <v>125</v>
      </c>
      <c r="H196" s="138" t="s">
        <v>750</v>
      </c>
      <c r="I196" s="139" t="s">
        <v>163</v>
      </c>
      <c r="J196" s="138">
        <v>45</v>
      </c>
      <c r="K196" s="138" t="s">
        <v>94</v>
      </c>
      <c r="L196" s="140" t="s">
        <v>366</v>
      </c>
      <c r="M196" s="141">
        <v>794075845</v>
      </c>
      <c r="N196" s="142" t="s">
        <v>751</v>
      </c>
      <c r="O196" s="143">
        <v>90000000</v>
      </c>
      <c r="P196" s="144"/>
      <c r="Q196" s="143">
        <v>0</v>
      </c>
      <c r="R196" s="143"/>
      <c r="S196" s="143"/>
      <c r="T196" s="143">
        <f t="shared" si="15"/>
        <v>90000000</v>
      </c>
      <c r="U196" s="143"/>
      <c r="V196" s="145">
        <v>43462</v>
      </c>
      <c r="W196" s="145">
        <v>43497</v>
      </c>
      <c r="X196" s="145">
        <v>43616</v>
      </c>
      <c r="Y196" s="136">
        <v>60</v>
      </c>
      <c r="Z196" s="136">
        <v>0</v>
      </c>
      <c r="AA196" s="146"/>
      <c r="AB196" s="136"/>
      <c r="AC196" s="136" t="s">
        <v>283</v>
      </c>
      <c r="AD196" s="136"/>
      <c r="AE196" s="136"/>
      <c r="AF196" s="147">
        <f t="shared" si="14"/>
        <v>0</v>
      </c>
      <c r="AG196" s="148"/>
      <c r="AH196" s="148" t="b">
        <f t="shared" si="16"/>
        <v>0</v>
      </c>
    </row>
    <row r="197" spans="1:34" ht="44.25" customHeight="1" thickBot="1" x14ac:dyDescent="0.3">
      <c r="A197" s="136">
        <v>195</v>
      </c>
      <c r="B197" s="136">
        <v>2018</v>
      </c>
      <c r="C197" s="137" t="s">
        <v>752</v>
      </c>
      <c r="D197" s="136">
        <v>4</v>
      </c>
      <c r="E197" s="137" t="str">
        <f>IF(D197=1,'[6]Tipo '!$B$2,IF(D197=2,'[6]Tipo '!$B$3,IF(D197=3,'[6]Tipo '!$B$4,IF(D197=4,'[6]Tipo '!$B$5,IF(D197=5,'[6]Tipo '!$B$6,IF(D197=6,'[6]Tipo '!$B$7,IF(D197=7,'[6]Tipo '!$B$8,IF(D197=8,'[6]Tipo '!$B$9,IF(D197=9,'[6]Tipo '!$B$10,IF(D197=10,'[6]Tipo '!$B$11,IF(D197=11,'[6]Tipo '!$B$12,IF(D197=12,'[6]Tipo '!$B$13,IF(D197=13,'[6]Tipo '!$B$14,IF(D197=14,'[6]Tipo '!$B$15,IF(D197=15,'[6]Tipo '!$B$16,IF(D197=16,'[6]Tipo '!$B$17,IF(D197=17,'[6]Tipo '!$B$18,IF(D197=18,'[6]Tipo '!$B$19,IF(D197=19,'[6]Tipo '!$B$20,IF(D197=20,'[6]Tipo '!$B$21,"No ha seleccionado un tipo de contrato válido"))))))))))))))))))))</f>
        <v>CONTRATOS DE PRESTACIÓN DE SERVICIOS</v>
      </c>
      <c r="F197" s="137" t="s">
        <v>107</v>
      </c>
      <c r="G197" s="137" t="s">
        <v>113</v>
      </c>
      <c r="H197" s="138" t="s">
        <v>753</v>
      </c>
      <c r="I197" s="139" t="s">
        <v>162</v>
      </c>
      <c r="J197" s="138"/>
      <c r="K197" s="138" t="str">
        <f>IF(J197=1,'[5]Equivalencia BH-BMPT'!$D$2,IF(J197=2,'[5]Equivalencia BH-BMPT'!$D$3,IF(J197=3,'[5]Equivalencia BH-BMPT'!$D$4,IF(J197=4,'[5]Equivalencia BH-BMPT'!$D$5,IF(J197=5,'[5]Equivalencia BH-BMPT'!$D$6,IF(J197=6,'[5]Equivalencia BH-BMPT'!$D$7,IF(J197=7,'[5]Equivalencia BH-BMPT'!$D$8,IF(J197=8,'[5]Equivalencia BH-BMPT'!$D$9,IF(J197=9,'[5]Equivalencia BH-BMPT'!$D$10,IF(J197=10,'[5]Equivalencia BH-BMPT'!$D$11,IF(J197=11,'[5]Equivalencia BH-BMPT'!$D$12,IF(J197=12,'[5]Equivalencia BH-BMPT'!$D$13,IF(J197=13,'[5]Equivalencia BH-BMPT'!$D$14,IF(J197=14,'[5]Equivalencia BH-BMPT'!$D$15,IF(J197=15,'[5]Equivalencia BH-BMPT'!$D$16,IF(J197=16,'[5]Equivalencia BH-BMPT'!$D$17,IF(J197=17,'[5]Equivalencia BH-BMPT'!$D$18,IF(J197=18,'[5]Equivalencia BH-BMPT'!$D$19,IF(J197=19,'[5]Equivalencia BH-BMPT'!$D$20,IF(J197=20,'[5]Equivalencia BH-BMPT'!$D$21,IF(J197=21,'[5]Equivalencia BH-BMPT'!$D$22,IF(J197=22,'[5]Equivalencia BH-BMPT'!$D$23,IF(J197=23,'[5]Equivalencia BH-BMPT'!D185,IF(J197=24,'[5]Equivalencia BH-BMPT'!$D$25,IF(J197=25,'[5]Equivalencia BH-BMPT'!$D$26,IF(J197=26,'[5]Equivalencia BH-BMPT'!$D$27,IF(J197=27,'[5]Equivalencia BH-BMPT'!$D$28,IF(J197=28,'[5]Equivalencia BH-BMPT'!$D$29,IF(J197=29,'[5]Equivalencia BH-BMPT'!$D$30,IF(J197=30,'[5]Equivalencia BH-BMPT'!$D$31,IF(J197=31,'[5]Equivalencia BH-BMPT'!$D$32,IF(J197=32,'[5]Equivalencia BH-BMPT'!$D$33,IF(J197=33,'[5]Equivalencia BH-BMPT'!$D$34,IF(J197=34,'[5]Equivalencia BH-BMPT'!$D$35,IF(J197=35,'[5]Equivalencia BH-BMPT'!$D$36,IF(J197=36,'[5]Equivalencia BH-BMPT'!$D$37,IF(J197=37,'[5]Equivalencia BH-BMPT'!$D$38,IF(J197=38,'[5]Equivalencia BH-BMPT'!D200,IF(J197=39,'[5]Equivalencia BH-BMPT'!$D$40,IF(J197=40,'[5]Equivalencia BH-BMPT'!$D$41,IF(J197=41,'[5]Equivalencia BH-BMPT'!$D$42,IF(J197=42,'[5]Equivalencia BH-BMPT'!$D$43,IF(J197=43,'[5]Equivalencia BH-BMPT'!$D$44,IF(J197=44,'[5]Equivalencia BH-BMPT'!$D$45,IF(J197=45,'[5]Equivalencia BH-BMPT'!$D$46,"No ha seleccionado un número de programa")))))))))))))))))))))))))))))))))))))))))))))</f>
        <v>No ha seleccionado un número de programa</v>
      </c>
      <c r="L197" s="140" t="s">
        <v>896</v>
      </c>
      <c r="M197" s="141">
        <v>80222760</v>
      </c>
      <c r="N197" s="142" t="s">
        <v>755</v>
      </c>
      <c r="O197" s="143">
        <v>30000000</v>
      </c>
      <c r="P197" s="144"/>
      <c r="Q197" s="143"/>
      <c r="R197" s="143"/>
      <c r="S197" s="143"/>
      <c r="T197" s="143">
        <v>30000000</v>
      </c>
      <c r="U197" s="143"/>
      <c r="V197" s="145">
        <v>43462</v>
      </c>
      <c r="W197" s="145">
        <v>43497</v>
      </c>
      <c r="X197" s="145">
        <v>43738</v>
      </c>
      <c r="Y197" s="136">
        <v>240</v>
      </c>
      <c r="Z197" s="136">
        <v>0</v>
      </c>
      <c r="AA197" s="146"/>
      <c r="AB197" s="136"/>
      <c r="AC197" s="136" t="s">
        <v>282</v>
      </c>
      <c r="AD197" s="136" t="s">
        <v>283</v>
      </c>
      <c r="AE197" s="136"/>
      <c r="AF197" s="147">
        <f t="shared" si="14"/>
        <v>0</v>
      </c>
      <c r="AG197" s="148"/>
      <c r="AH197" s="148"/>
    </row>
    <row r="198" spans="1:34" ht="44.25" customHeight="1" thickBot="1" x14ac:dyDescent="0.3">
      <c r="A198" s="136">
        <v>195</v>
      </c>
      <c r="B198" s="136">
        <v>2018</v>
      </c>
      <c r="C198" s="137" t="s">
        <v>752</v>
      </c>
      <c r="D198" s="136">
        <v>4</v>
      </c>
      <c r="E198" s="137" t="str">
        <f>IF(D198=1,'[6]Tipo '!$B$2,IF(D198=2,'[6]Tipo '!$B$3,IF(D198=3,'[6]Tipo '!$B$4,IF(D198=4,'[6]Tipo '!$B$5,IF(D198=5,'[6]Tipo '!$B$6,IF(D198=6,'[6]Tipo '!$B$7,IF(D198=7,'[6]Tipo '!$B$8,IF(D198=8,'[6]Tipo '!$B$9,IF(D198=9,'[6]Tipo '!$B$10,IF(D198=10,'[6]Tipo '!$B$11,IF(D198=11,'[6]Tipo '!$B$12,IF(D198=12,'[6]Tipo '!$B$13,IF(D198=13,'[6]Tipo '!$B$14,IF(D198=14,'[6]Tipo '!$B$15,IF(D198=15,'[6]Tipo '!$B$16,IF(D198=16,'[6]Tipo '!$B$17,IF(D198=17,'[6]Tipo '!$B$18,IF(D198=18,'[6]Tipo '!$B$19,IF(D198=19,'[6]Tipo '!$B$20,IF(D198=20,'[6]Tipo '!$B$21,"No ha seleccionado un tipo de contrato válido"))))))))))))))))))))</f>
        <v>CONTRATOS DE PRESTACIÓN DE SERVICIOS</v>
      </c>
      <c r="F198" s="137" t="s">
        <v>107</v>
      </c>
      <c r="G198" s="137" t="s">
        <v>113</v>
      </c>
      <c r="H198" s="138" t="s">
        <v>753</v>
      </c>
      <c r="I198" s="139" t="s">
        <v>162</v>
      </c>
      <c r="J198" s="138"/>
      <c r="K198" s="138" t="str">
        <f>IF(J198=1,'[5]Equivalencia BH-BMPT'!$D$2,IF(J198=2,'[5]Equivalencia BH-BMPT'!$D$3,IF(J198=3,'[5]Equivalencia BH-BMPT'!$D$4,IF(J198=4,'[5]Equivalencia BH-BMPT'!$D$5,IF(J198=5,'[5]Equivalencia BH-BMPT'!$D$6,IF(J198=6,'[5]Equivalencia BH-BMPT'!$D$7,IF(J198=7,'[5]Equivalencia BH-BMPT'!$D$8,IF(J198=8,'[5]Equivalencia BH-BMPT'!$D$9,IF(J198=9,'[5]Equivalencia BH-BMPT'!$D$10,IF(J198=10,'[5]Equivalencia BH-BMPT'!$D$11,IF(J198=11,'[5]Equivalencia BH-BMPT'!$D$12,IF(J198=12,'[5]Equivalencia BH-BMPT'!$D$13,IF(J198=13,'[5]Equivalencia BH-BMPT'!$D$14,IF(J198=14,'[5]Equivalencia BH-BMPT'!$D$15,IF(J198=15,'[5]Equivalencia BH-BMPT'!$D$16,IF(J198=16,'[5]Equivalencia BH-BMPT'!$D$17,IF(J198=17,'[5]Equivalencia BH-BMPT'!$D$18,IF(J198=18,'[5]Equivalencia BH-BMPT'!$D$19,IF(J198=19,'[5]Equivalencia BH-BMPT'!$D$20,IF(J198=20,'[5]Equivalencia BH-BMPT'!$D$21,IF(J198=21,'[5]Equivalencia BH-BMPT'!$D$22,IF(J198=22,'[5]Equivalencia BH-BMPT'!$D$23,IF(J198=23,'[5]Equivalencia BH-BMPT'!D186,IF(J198=24,'[5]Equivalencia BH-BMPT'!$D$25,IF(J198=25,'[5]Equivalencia BH-BMPT'!$D$26,IF(J198=26,'[5]Equivalencia BH-BMPT'!$D$27,IF(J198=27,'[5]Equivalencia BH-BMPT'!$D$28,IF(J198=28,'[5]Equivalencia BH-BMPT'!$D$29,IF(J198=29,'[5]Equivalencia BH-BMPT'!$D$30,IF(J198=30,'[5]Equivalencia BH-BMPT'!$D$31,IF(J198=31,'[5]Equivalencia BH-BMPT'!$D$32,IF(J198=32,'[5]Equivalencia BH-BMPT'!$D$33,IF(J198=33,'[5]Equivalencia BH-BMPT'!$D$34,IF(J198=34,'[5]Equivalencia BH-BMPT'!$D$35,IF(J198=35,'[5]Equivalencia BH-BMPT'!$D$36,IF(J198=36,'[5]Equivalencia BH-BMPT'!$D$37,IF(J198=37,'[5]Equivalencia BH-BMPT'!$D$38,IF(J198=38,'[5]Equivalencia BH-BMPT'!D201,IF(J198=39,'[5]Equivalencia BH-BMPT'!$D$40,IF(J198=40,'[5]Equivalencia BH-BMPT'!$D$41,IF(J198=41,'[5]Equivalencia BH-BMPT'!$D$42,IF(J198=42,'[5]Equivalencia BH-BMPT'!$D$43,IF(J198=43,'[5]Equivalencia BH-BMPT'!$D$44,IF(J198=44,'[5]Equivalencia BH-BMPT'!$D$45,IF(J198=45,'[5]Equivalencia BH-BMPT'!$D$46,"No ha seleccionado un número de programa")))))))))))))))))))))))))))))))))))))))))))))</f>
        <v>No ha seleccionado un número de programa</v>
      </c>
      <c r="L198" s="140" t="s">
        <v>754</v>
      </c>
      <c r="M198" s="141">
        <v>80222760</v>
      </c>
      <c r="N198" s="142" t="s">
        <v>755</v>
      </c>
      <c r="O198" s="143">
        <v>40000000</v>
      </c>
      <c r="P198" s="144"/>
      <c r="Q198" s="143"/>
      <c r="R198" s="143"/>
      <c r="S198" s="143"/>
      <c r="T198" s="143">
        <v>40000000</v>
      </c>
      <c r="U198" s="143"/>
      <c r="V198" s="145">
        <v>43462</v>
      </c>
      <c r="W198" s="145">
        <v>43497</v>
      </c>
      <c r="X198" s="145">
        <v>43738</v>
      </c>
      <c r="Y198" s="136">
        <v>240</v>
      </c>
      <c r="Z198" s="136">
        <v>0</v>
      </c>
      <c r="AA198" s="146"/>
      <c r="AB198" s="136"/>
      <c r="AC198" s="136" t="s">
        <v>282</v>
      </c>
      <c r="AD198" s="136" t="s">
        <v>283</v>
      </c>
      <c r="AE198" s="136"/>
      <c r="AF198" s="147">
        <f t="shared" si="14"/>
        <v>0</v>
      </c>
      <c r="AG198" s="148"/>
      <c r="AH198" s="148" t="b">
        <f t="shared" si="16"/>
        <v>1</v>
      </c>
    </row>
    <row r="199" spans="1:34" ht="44.25" customHeight="1" thickBot="1" x14ac:dyDescent="0.3">
      <c r="A199" s="136">
        <v>184</v>
      </c>
      <c r="B199" s="136">
        <v>2017</v>
      </c>
      <c r="C199" s="137" t="s">
        <v>842</v>
      </c>
      <c r="D199" s="136">
        <v>11</v>
      </c>
      <c r="E199" s="137" t="str">
        <f>IF(D199=1,'[5]Tipo '!$B$2,IF(D199=2,'[5]Tipo '!$B$3,IF(D199=3,'[5]Tipo '!$B$4,IF(D199=4,'[5]Tipo '!$B$5,IF(D199=5,'[5]Tipo '!$B$6,IF(D199=6,'[5]Tipo '!$B$7,IF(D199=7,'[5]Tipo '!$B$8,IF(D199=8,'[5]Tipo '!$B$9,IF(D199=9,'[5]Tipo '!$B$10,IF(D199=10,'[5]Tipo '!$B$11,IF(D199=11,'[5]Tipo '!$B$12,IF(D199=12,'[5]Tipo '!$B$13,IF(D199=13,'[5]Tipo '!$B$14,IF(D199=14,'[5]Tipo '!$B$15,IF(D199=15,'[5]Tipo '!$B$16,IF(D199=16,'[5]Tipo '!$B$17,IF(D199=17,'[5]Tipo '!$B$18,IF(D199=18,'[5]Tipo '!$B$19,IF(D199=19,'[5]Tipo '!$B$20,IF(D199=20,'[5]Tipo '!$B$21,"No ha seleccionado un tipo de contrato válido"))))))))))))))))))))</f>
        <v>SUMINISTRO</v>
      </c>
      <c r="F199" s="137" t="s">
        <v>108</v>
      </c>
      <c r="G199" s="137" t="s">
        <v>125</v>
      </c>
      <c r="H199" s="153" t="s">
        <v>839</v>
      </c>
      <c r="I199" s="154" t="s">
        <v>162</v>
      </c>
      <c r="J199" s="138"/>
      <c r="K199" s="138" t="s">
        <v>838</v>
      </c>
      <c r="L199" s="140" t="s">
        <v>841</v>
      </c>
      <c r="M199" s="136">
        <v>900890436</v>
      </c>
      <c r="N199" s="153" t="s">
        <v>840</v>
      </c>
      <c r="O199" s="143"/>
      <c r="P199" s="144"/>
      <c r="Q199" s="143"/>
      <c r="R199" s="143"/>
      <c r="S199" s="143">
        <v>20000000</v>
      </c>
      <c r="T199" s="143">
        <f t="shared" si="15"/>
        <v>20000000</v>
      </c>
      <c r="U199" s="143"/>
      <c r="V199" s="145">
        <v>43081</v>
      </c>
      <c r="W199" s="145">
        <v>43095</v>
      </c>
      <c r="X199" s="145">
        <v>43549</v>
      </c>
      <c r="Y199" s="136">
        <v>180</v>
      </c>
      <c r="Z199" s="136">
        <v>270</v>
      </c>
      <c r="AA199" s="146"/>
      <c r="AB199" s="136"/>
      <c r="AC199" s="136" t="s">
        <v>282</v>
      </c>
      <c r="AD199" s="136"/>
      <c r="AE199" s="136"/>
      <c r="AF199" s="147">
        <f t="shared" si="14"/>
        <v>0</v>
      </c>
      <c r="AG199" s="148"/>
      <c r="AH199" s="148"/>
    </row>
    <row r="200" spans="1:34" ht="44.25" customHeight="1" thickBot="1" x14ac:dyDescent="0.3">
      <c r="A200" s="136">
        <v>185</v>
      </c>
      <c r="B200" s="136"/>
      <c r="C200" s="137"/>
      <c r="D200" s="136">
        <v>20</v>
      </c>
      <c r="E200" s="137" t="s">
        <v>897</v>
      </c>
      <c r="F200" s="137"/>
      <c r="G200" s="137" t="s">
        <v>121</v>
      </c>
      <c r="H200" s="138"/>
      <c r="I200" s="139" t="s">
        <v>162</v>
      </c>
      <c r="J200" s="138"/>
      <c r="K200" s="138" t="s">
        <v>838</v>
      </c>
      <c r="L200" s="155" t="s">
        <v>898</v>
      </c>
      <c r="M200" s="136"/>
      <c r="N200" s="153"/>
      <c r="O200" s="143"/>
      <c r="P200" s="144"/>
      <c r="Q200" s="143"/>
      <c r="R200" s="143"/>
      <c r="S200" s="143"/>
      <c r="T200" s="143">
        <v>330574117</v>
      </c>
      <c r="U200" s="143">
        <v>289804587</v>
      </c>
      <c r="V200" s="145"/>
      <c r="W200" s="145"/>
      <c r="X200" s="145"/>
      <c r="Y200" s="136"/>
      <c r="Z200" s="136"/>
      <c r="AA200" s="146"/>
      <c r="AB200" s="136"/>
      <c r="AC200" s="136" t="s">
        <v>281</v>
      </c>
      <c r="AD200" s="136"/>
      <c r="AE200" s="136"/>
      <c r="AF200" s="147">
        <f t="shared" si="14"/>
        <v>0.87667053195214317</v>
      </c>
      <c r="AG200" s="148"/>
      <c r="AH200" s="148" t="b">
        <f t="shared" si="16"/>
        <v>1</v>
      </c>
    </row>
    <row r="201" spans="1:34" ht="44.25" customHeight="1" thickBot="1" x14ac:dyDescent="0.3">
      <c r="A201" s="136">
        <v>186</v>
      </c>
      <c r="B201" s="136">
        <v>2017</v>
      </c>
      <c r="C201" s="137" t="s">
        <v>843</v>
      </c>
      <c r="D201" s="136">
        <v>4</v>
      </c>
      <c r="E201" s="137" t="str">
        <f>IF(D201=1,'[6]Tipo '!$B$2,IF(D201=2,'[6]Tipo '!$B$3,IF(D201=3,'[6]Tipo '!$B$4,IF(D201=4,'[6]Tipo '!$B$5,IF(D201=5,'[6]Tipo '!$B$6,IF(D201=6,'[6]Tipo '!$B$7,IF(D201=7,'[6]Tipo '!$B$8,IF(D201=8,'[6]Tipo '!$B$9,IF(D201=9,'[6]Tipo '!$B$10,IF(D201=10,'[6]Tipo '!$B$11,IF(D201=11,'[6]Tipo '!$B$12,IF(D201=12,'[6]Tipo '!$B$13,IF(D201=13,'[6]Tipo '!$B$14,IF(D201=14,'[6]Tipo '!$B$15,IF(D201=15,'[6]Tipo '!$B$16,IF(D201=16,'[6]Tipo '!$B$17,IF(D201=17,'[6]Tipo '!$B$18,IF(D201=18,'[6]Tipo '!$B$19,IF(D201=19,'[6]Tipo '!$B$20,IF(D201=20,'[6]Tipo '!$B$21,"No ha seleccionado un tipo de contrato válido"))))))))))))))))))))</f>
        <v>CONTRATOS DE PRESTACIÓN DE SERVICIOS</v>
      </c>
      <c r="F201" s="137" t="s">
        <v>105</v>
      </c>
      <c r="G201" s="137" t="s">
        <v>121</v>
      </c>
      <c r="H201" s="153" t="s">
        <v>846</v>
      </c>
      <c r="I201" s="139" t="s">
        <v>162</v>
      </c>
      <c r="J201" s="138"/>
      <c r="K201" s="138" t="s">
        <v>838</v>
      </c>
      <c r="L201" s="140" t="s">
        <v>844</v>
      </c>
      <c r="M201" s="136">
        <v>860518504</v>
      </c>
      <c r="N201" s="153" t="s">
        <v>845</v>
      </c>
      <c r="O201" s="143"/>
      <c r="P201" s="144"/>
      <c r="Q201" s="143"/>
      <c r="R201" s="143"/>
      <c r="S201" s="143">
        <v>195167974</v>
      </c>
      <c r="T201" s="143">
        <f t="shared" si="15"/>
        <v>195167974</v>
      </c>
      <c r="U201" s="143">
        <v>170332439</v>
      </c>
      <c r="V201" s="145">
        <v>42816</v>
      </c>
      <c r="W201" s="145">
        <v>42816</v>
      </c>
      <c r="X201" s="145">
        <v>43136</v>
      </c>
      <c r="Y201" s="136">
        <v>315</v>
      </c>
      <c r="Z201" s="136">
        <v>157</v>
      </c>
      <c r="AA201" s="146"/>
      <c r="AB201" s="136"/>
      <c r="AC201" s="136"/>
      <c r="AD201" s="136" t="s">
        <v>282</v>
      </c>
      <c r="AE201" s="136"/>
      <c r="AF201" s="147">
        <f t="shared" si="14"/>
        <v>0.87274789766480843</v>
      </c>
      <c r="AG201" s="148"/>
      <c r="AH201" s="148" t="b">
        <f t="shared" si="16"/>
        <v>1</v>
      </c>
    </row>
    <row r="202" spans="1:34" ht="44.25" customHeight="1" thickBot="1" x14ac:dyDescent="0.3">
      <c r="A202" s="136">
        <v>187</v>
      </c>
      <c r="B202" s="136">
        <v>2017</v>
      </c>
      <c r="C202" s="137" t="s">
        <v>849</v>
      </c>
      <c r="D202" s="136">
        <v>4</v>
      </c>
      <c r="E202" s="137" t="str">
        <f>IF(D202=1,'[7]Tipo '!$B$2,IF(D202=2,'[7]Tipo '!$B$3,IF(D202=3,'[7]Tipo '!$B$4,IF(D202=4,'[7]Tipo '!$B$5,IF(D202=5,'[7]Tipo '!$B$6,IF(D202=6,'[7]Tipo '!$B$7,IF(D202=7,'[7]Tipo '!$B$8,IF(D202=8,'[7]Tipo '!$B$9,IF(D202=9,'[7]Tipo '!$B$10,IF(D202=10,'[7]Tipo '!$B$11,IF(D202=11,'[7]Tipo '!$B$12,IF(D202=12,'[7]Tipo '!$B$13,IF(D202=13,'[7]Tipo '!$B$14,IF(D202=14,'[7]Tipo '!$B$15,IF(D202=15,'[7]Tipo '!$B$16,IF(D202=16,'[7]Tipo '!$B$17,IF(D202=17,'[7]Tipo '!$B$18,IF(D202=18,'[7]Tipo '!$B$19,IF(D202=19,'[7]Tipo '!$B$20,"No ha seleccionado un tipo de contrato válido")))))))))))))))))))</f>
        <v>CONTRATOS DE PRESTACIÓN DE SERVICIOS</v>
      </c>
      <c r="F202" s="137" t="s">
        <v>108</v>
      </c>
      <c r="G202" s="137" t="s">
        <v>125</v>
      </c>
      <c r="H202" s="153" t="s">
        <v>847</v>
      </c>
      <c r="I202" s="139" t="s">
        <v>162</v>
      </c>
      <c r="J202" s="138"/>
      <c r="K202" s="138" t="s">
        <v>838</v>
      </c>
      <c r="L202" s="140" t="s">
        <v>844</v>
      </c>
      <c r="M202" s="136">
        <v>900427788</v>
      </c>
      <c r="N202" s="153" t="s">
        <v>848</v>
      </c>
      <c r="O202" s="156"/>
      <c r="P202" s="144"/>
      <c r="Q202" s="143"/>
      <c r="R202" s="143"/>
      <c r="S202" s="143">
        <v>4487305</v>
      </c>
      <c r="T202" s="143">
        <f t="shared" si="15"/>
        <v>4487305</v>
      </c>
      <c r="U202" s="143">
        <v>4487305</v>
      </c>
      <c r="V202" s="145">
        <v>42817</v>
      </c>
      <c r="W202" s="145">
        <v>42823</v>
      </c>
      <c r="X202" s="145">
        <v>43195</v>
      </c>
      <c r="Y202" s="136">
        <v>300</v>
      </c>
      <c r="Z202" s="136">
        <f>52+15</f>
        <v>67</v>
      </c>
      <c r="AA202" s="146"/>
      <c r="AB202" s="136"/>
      <c r="AC202" s="136"/>
      <c r="AD202" s="136"/>
      <c r="AE202" s="136" t="s">
        <v>282</v>
      </c>
      <c r="AF202" s="147">
        <f t="shared" si="14"/>
        <v>1</v>
      </c>
      <c r="AG202" s="148"/>
      <c r="AH202" s="148" t="b">
        <f t="shared" si="16"/>
        <v>1</v>
      </c>
    </row>
    <row r="203" spans="1:34" ht="44.25" customHeight="1" thickBot="1" x14ac:dyDescent="0.3">
      <c r="A203" s="136">
        <v>188</v>
      </c>
      <c r="B203" s="136">
        <v>2016</v>
      </c>
      <c r="C203" s="137" t="s">
        <v>852</v>
      </c>
      <c r="D203" s="136">
        <v>4</v>
      </c>
      <c r="E203" s="137" t="str">
        <f>IF(D203=1,'[7]Tipo '!$B$2,IF(D203=2,'[7]Tipo '!$B$3,IF(D203=3,'[7]Tipo '!$B$4,IF(D203=4,'[7]Tipo '!$B$5,IF(D203=5,'[7]Tipo '!$B$6,IF(D203=6,'[7]Tipo '!$B$7,IF(D203=7,'[7]Tipo '!$B$8,IF(D203=8,'[7]Tipo '!$B$9,IF(D203=9,'[7]Tipo '!$B$10,IF(D203=10,'[7]Tipo '!$B$11,IF(D203=11,'[7]Tipo '!$B$12,IF(D203=12,'[7]Tipo '!$B$13,IF(D203=13,'[7]Tipo '!$B$14,IF(D203=14,'[7]Tipo '!$B$15,IF(D203=15,'[7]Tipo '!$B$16,IF(D203=16,'[7]Tipo '!$B$17,IF(D203=17,'[7]Tipo '!$B$18,IF(D203=18,'[7]Tipo '!$B$19,IF(D203=19,'[7]Tipo '!$B$20,"No ha seleccionado un tipo de contrato válido")))))))))))))))))))</f>
        <v>CONTRATOS DE PRESTACIÓN DE SERVICIOS</v>
      </c>
      <c r="F203" s="137" t="s">
        <v>108</v>
      </c>
      <c r="G203" s="137" t="s">
        <v>125</v>
      </c>
      <c r="H203" s="153" t="s">
        <v>853</v>
      </c>
      <c r="I203" s="139" t="s">
        <v>162</v>
      </c>
      <c r="J203" s="138"/>
      <c r="K203" s="138" t="s">
        <v>838</v>
      </c>
      <c r="L203" s="140" t="s">
        <v>851</v>
      </c>
      <c r="M203" s="136">
        <v>900427788</v>
      </c>
      <c r="N203" s="153" t="s">
        <v>850</v>
      </c>
      <c r="O203" s="157"/>
      <c r="P203" s="144"/>
      <c r="Q203" s="143"/>
      <c r="R203" s="143">
        <v>4</v>
      </c>
      <c r="S203" s="143">
        <v>51274139</v>
      </c>
      <c r="T203" s="143">
        <f t="shared" si="15"/>
        <v>51274139</v>
      </c>
      <c r="U203" s="158">
        <v>30447350</v>
      </c>
      <c r="V203" s="145">
        <v>42569</v>
      </c>
      <c r="W203" s="145">
        <v>42569</v>
      </c>
      <c r="X203" s="145">
        <v>43346</v>
      </c>
      <c r="Y203" s="136"/>
      <c r="Z203" s="136">
        <v>61</v>
      </c>
      <c r="AA203" s="146"/>
      <c r="AB203" s="136"/>
      <c r="AC203" s="136"/>
      <c r="AD203" s="136"/>
      <c r="AE203" s="136" t="s">
        <v>282</v>
      </c>
      <c r="AF203" s="147">
        <f t="shared" si="14"/>
        <v>0.59381494441086569</v>
      </c>
      <c r="AG203" s="148"/>
      <c r="AH203" s="148" t="b">
        <f t="shared" si="16"/>
        <v>1</v>
      </c>
    </row>
    <row r="204" spans="1:34" ht="44.25" customHeight="1" thickBot="1" x14ac:dyDescent="0.3">
      <c r="A204" s="136">
        <v>189</v>
      </c>
      <c r="B204" s="136">
        <v>2016</v>
      </c>
      <c r="C204" s="137" t="s">
        <v>852</v>
      </c>
      <c r="D204" s="136">
        <v>4</v>
      </c>
      <c r="E204" s="137" t="str">
        <f>IF(D204=1,'[7]Tipo '!$B$2,IF(D204=2,'[7]Tipo '!$B$3,IF(D204=3,'[7]Tipo '!$B$4,IF(D204=4,'[7]Tipo '!$B$5,IF(D204=5,'[7]Tipo '!$B$6,IF(D204=6,'[7]Tipo '!$B$7,IF(D204=7,'[7]Tipo '!$B$8,IF(D204=8,'[7]Tipo '!$B$9,IF(D204=9,'[7]Tipo '!$B$10,IF(D204=10,'[7]Tipo '!$B$11,IF(D204=11,'[7]Tipo '!$B$12,IF(D204=12,'[7]Tipo '!$B$13,IF(D204=13,'[7]Tipo '!$B$14,IF(D204=14,'[7]Tipo '!$B$15,IF(D204=15,'[7]Tipo '!$B$16,IF(D204=16,'[7]Tipo '!$B$17,IF(D204=17,'[7]Tipo '!$B$18,IF(D204=18,'[7]Tipo '!$B$19,IF(D204=19,'[7]Tipo '!$B$20,"No ha seleccionado un tipo de contrato válido")))))))))))))))))))</f>
        <v>CONTRATOS DE PRESTACIÓN DE SERVICIOS</v>
      </c>
      <c r="F204" s="137" t="s">
        <v>108</v>
      </c>
      <c r="G204" s="137" t="s">
        <v>125</v>
      </c>
      <c r="H204" s="153" t="s">
        <v>854</v>
      </c>
      <c r="I204" s="139" t="s">
        <v>162</v>
      </c>
      <c r="J204" s="138"/>
      <c r="K204" s="138"/>
      <c r="L204" s="140" t="s">
        <v>887</v>
      </c>
      <c r="M204" s="136">
        <v>900427788</v>
      </c>
      <c r="N204" s="153" t="s">
        <v>850</v>
      </c>
      <c r="O204" s="157"/>
      <c r="P204" s="144"/>
      <c r="Q204" s="143"/>
      <c r="R204" s="143"/>
      <c r="S204" s="143">
        <v>13032733</v>
      </c>
      <c r="T204" s="143">
        <f t="shared" si="15"/>
        <v>13032733</v>
      </c>
      <c r="U204" s="143">
        <v>13032733</v>
      </c>
      <c r="V204" s="145">
        <v>42569</v>
      </c>
      <c r="W204" s="145">
        <v>42569</v>
      </c>
      <c r="X204" s="145">
        <v>43346</v>
      </c>
      <c r="Y204" s="136">
        <v>677</v>
      </c>
      <c r="Z204" s="136"/>
      <c r="AA204" s="146"/>
      <c r="AB204" s="136"/>
      <c r="AC204" s="136"/>
      <c r="AD204" s="136"/>
      <c r="AE204" s="136" t="s">
        <v>282</v>
      </c>
      <c r="AF204" s="147">
        <f t="shared" si="14"/>
        <v>1</v>
      </c>
      <c r="AG204" s="148"/>
      <c r="AH204" s="148" t="b">
        <f t="shared" si="16"/>
        <v>1</v>
      </c>
    </row>
    <row r="205" spans="1:34" ht="44.25" customHeight="1" thickBot="1" x14ac:dyDescent="0.3">
      <c r="A205" s="136">
        <v>190</v>
      </c>
      <c r="B205" s="136">
        <v>2017</v>
      </c>
      <c r="C205" s="137" t="s">
        <v>856</v>
      </c>
      <c r="D205" s="136">
        <v>4</v>
      </c>
      <c r="E205" s="137" t="str">
        <f>IF(D205=1,'[7]Tipo '!$B$2,IF(D205=2,'[7]Tipo '!$B$3,IF(D205=3,'[7]Tipo '!$B$4,IF(D205=4,'[7]Tipo '!$B$5,IF(D205=5,'[7]Tipo '!$B$6,IF(D205=6,'[7]Tipo '!$B$7,IF(D205=7,'[7]Tipo '!$B$8,IF(D205=8,'[7]Tipo '!$B$9,IF(D205=9,'[7]Tipo '!$B$10,IF(D205=10,'[7]Tipo '!$B$11,IF(D205=11,'[7]Tipo '!$B$12,IF(D205=12,'[7]Tipo '!$B$13,IF(D205=13,'[7]Tipo '!$B$14,IF(D205=14,'[7]Tipo '!$B$15,IF(D205=15,'[7]Tipo '!$B$16,IF(D205=16,'[7]Tipo '!$B$17,IF(D205=17,'[7]Tipo '!$B$18,IF(D205=18,'[7]Tipo '!$B$19,IF(D205=19,'[7]Tipo '!$B$20,"No ha seleccionado un tipo de contrato válido")))))))))))))))))))</f>
        <v>CONTRATOS DE PRESTACIÓN DE SERVICIOS</v>
      </c>
      <c r="F205" s="137" t="s">
        <v>104</v>
      </c>
      <c r="G205" s="137" t="s">
        <v>121</v>
      </c>
      <c r="H205" s="138" t="s">
        <v>857</v>
      </c>
      <c r="I205" s="139" t="s">
        <v>162</v>
      </c>
      <c r="J205" s="138"/>
      <c r="K205" s="138"/>
      <c r="L205" s="140" t="s">
        <v>895</v>
      </c>
      <c r="M205" s="136">
        <v>80222760</v>
      </c>
      <c r="N205" s="142" t="s">
        <v>855</v>
      </c>
      <c r="O205" s="159"/>
      <c r="P205" s="144"/>
      <c r="Q205" s="143"/>
      <c r="R205" s="143"/>
      <c r="S205" s="143">
        <v>10000000</v>
      </c>
      <c r="T205" s="143">
        <v>9999996</v>
      </c>
      <c r="U205" s="143">
        <v>9999996</v>
      </c>
      <c r="V205" s="145">
        <v>43088</v>
      </c>
      <c r="W205" s="145">
        <v>43118</v>
      </c>
      <c r="X205" s="145">
        <v>43388</v>
      </c>
      <c r="Y205" s="136">
        <v>180</v>
      </c>
      <c r="Z205" s="136">
        <v>90</v>
      </c>
      <c r="AA205" s="146"/>
      <c r="AB205" s="136"/>
      <c r="AC205" s="136"/>
      <c r="AD205" s="136" t="s">
        <v>282</v>
      </c>
      <c r="AE205" s="136"/>
      <c r="AF205" s="147">
        <f t="shared" si="14"/>
        <v>1</v>
      </c>
      <c r="AG205" s="148"/>
      <c r="AH205" s="148" t="b">
        <f t="shared" si="16"/>
        <v>1</v>
      </c>
    </row>
    <row r="206" spans="1:34" ht="44.25" customHeight="1" thickBot="1" x14ac:dyDescent="0.3">
      <c r="A206" s="136">
        <v>191</v>
      </c>
      <c r="B206" s="136">
        <v>2017</v>
      </c>
      <c r="C206" s="137" t="s">
        <v>861</v>
      </c>
      <c r="D206" s="136">
        <v>16</v>
      </c>
      <c r="E206" s="137" t="s">
        <v>862</v>
      </c>
      <c r="F206" s="137" t="s">
        <v>107</v>
      </c>
      <c r="G206" s="137" t="s">
        <v>111</v>
      </c>
      <c r="H206" s="138" t="s">
        <v>860</v>
      </c>
      <c r="I206" s="139" t="s">
        <v>162</v>
      </c>
      <c r="J206" s="138"/>
      <c r="K206" s="138" t="s">
        <v>838</v>
      </c>
      <c r="L206" s="140" t="s">
        <v>858</v>
      </c>
      <c r="M206" s="141">
        <v>900062917</v>
      </c>
      <c r="N206" s="142" t="s">
        <v>859</v>
      </c>
      <c r="O206" s="143"/>
      <c r="P206" s="144"/>
      <c r="Q206" s="143"/>
      <c r="R206" s="143"/>
      <c r="S206" s="143">
        <v>6000000</v>
      </c>
      <c r="T206" s="143">
        <f t="shared" si="15"/>
        <v>6000000</v>
      </c>
      <c r="U206" s="143">
        <v>6000000</v>
      </c>
      <c r="V206" s="145">
        <v>43046</v>
      </c>
      <c r="W206" s="145">
        <v>43046</v>
      </c>
      <c r="X206" s="145">
        <v>43349</v>
      </c>
      <c r="Y206" s="136">
        <v>300</v>
      </c>
      <c r="Z206" s="136"/>
      <c r="AA206" s="146"/>
      <c r="AB206" s="136"/>
      <c r="AC206" s="136"/>
      <c r="AD206" s="136" t="s">
        <v>282</v>
      </c>
      <c r="AE206" s="136"/>
      <c r="AF206" s="147">
        <f t="shared" si="14"/>
        <v>1</v>
      </c>
      <c r="AG206" s="148"/>
      <c r="AH206" s="148" t="b">
        <f t="shared" si="16"/>
        <v>1</v>
      </c>
    </row>
    <row r="207" spans="1:34" ht="44.25" customHeight="1" thickBot="1" x14ac:dyDescent="0.3">
      <c r="A207" s="136">
        <v>193</v>
      </c>
      <c r="B207" s="136">
        <v>2017</v>
      </c>
      <c r="C207" s="137" t="s">
        <v>866</v>
      </c>
      <c r="D207" s="136">
        <v>11</v>
      </c>
      <c r="E207" s="137" t="s">
        <v>144</v>
      </c>
      <c r="F207" s="137" t="s">
        <v>104</v>
      </c>
      <c r="G207" s="137" t="s">
        <v>121</v>
      </c>
      <c r="H207" s="138" t="s">
        <v>867</v>
      </c>
      <c r="I207" s="139" t="s">
        <v>162</v>
      </c>
      <c r="J207" s="138"/>
      <c r="K207" s="138" t="s">
        <v>838</v>
      </c>
      <c r="L207" s="140" t="s">
        <v>864</v>
      </c>
      <c r="M207" s="141">
        <v>860535566</v>
      </c>
      <c r="N207" s="142" t="s">
        <v>865</v>
      </c>
      <c r="O207" s="143"/>
      <c r="P207" s="144"/>
      <c r="Q207" s="143"/>
      <c r="R207" s="143"/>
      <c r="S207" s="143">
        <v>11621954</v>
      </c>
      <c r="T207" s="143">
        <f t="shared" si="15"/>
        <v>11621954</v>
      </c>
      <c r="U207" s="143">
        <v>11621954</v>
      </c>
      <c r="V207" s="145">
        <v>42893</v>
      </c>
      <c r="W207" s="145">
        <v>42895</v>
      </c>
      <c r="X207" s="145">
        <v>43167</v>
      </c>
      <c r="Y207" s="136">
        <v>270</v>
      </c>
      <c r="Z207" s="136"/>
      <c r="AA207" s="146"/>
      <c r="AB207" s="136"/>
      <c r="AC207" s="136"/>
      <c r="AD207" s="136" t="s">
        <v>282</v>
      </c>
      <c r="AE207" s="136"/>
      <c r="AF207" s="147">
        <f t="shared" ref="AF207:AF270" si="17">SUM(U207/T207)</f>
        <v>1</v>
      </c>
      <c r="AG207" s="148"/>
      <c r="AH207" s="148" t="b">
        <f t="shared" si="16"/>
        <v>1</v>
      </c>
    </row>
    <row r="208" spans="1:34" ht="44.25" customHeight="1" thickBot="1" x14ac:dyDescent="0.3">
      <c r="A208" s="136">
        <v>194</v>
      </c>
      <c r="B208" s="136">
        <v>2017</v>
      </c>
      <c r="C208" s="137" t="s">
        <v>877</v>
      </c>
      <c r="D208" s="136">
        <v>4</v>
      </c>
      <c r="E208" s="137" t="str">
        <f>IF(D208=1,'[7]Tipo '!$B$2,IF(D208=2,'[7]Tipo '!$B$3,IF(D208=3,'[7]Tipo '!$B$4,IF(D208=4,'[7]Tipo '!$B$5,IF(D208=5,'[7]Tipo '!$B$6,IF(D208=6,'[7]Tipo '!$B$7,IF(D208=7,'[7]Tipo '!$B$8,IF(D208=8,'[7]Tipo '!$B$9,IF(D208=9,'[7]Tipo '!$B$10,IF(D208=10,'[7]Tipo '!$B$11,IF(D208=11,'[7]Tipo '!$B$12,IF(D208=12,'[7]Tipo '!$B$13,IF(D208=13,'[7]Tipo '!$B$14,IF(D208=14,'[7]Tipo '!$B$15,IF(D208=15,'[7]Tipo '!$B$16,IF(D208=16,'[7]Tipo '!$B$17,IF(D208=17,'[7]Tipo '!$B$18,IF(D208=18,'[7]Tipo '!$B$19,IF(D208=19,'[7]Tipo '!$B$20,"No ha seleccionado un tipo de contrato válido")))))))))))))))))))</f>
        <v>CONTRATOS DE PRESTACIÓN DE SERVICIOS</v>
      </c>
      <c r="F208" s="137" t="s">
        <v>105</v>
      </c>
      <c r="G208" s="137"/>
      <c r="H208" s="138" t="s">
        <v>879</v>
      </c>
      <c r="I208" s="139" t="s">
        <v>163</v>
      </c>
      <c r="J208" s="138">
        <v>45</v>
      </c>
      <c r="K208" s="138" t="s">
        <v>90</v>
      </c>
      <c r="L208" s="140" t="s">
        <v>880</v>
      </c>
      <c r="M208" s="141">
        <v>900270576</v>
      </c>
      <c r="N208" s="142" t="s">
        <v>875</v>
      </c>
      <c r="O208" s="143"/>
      <c r="P208" s="144"/>
      <c r="Q208" s="143"/>
      <c r="R208" s="143"/>
      <c r="S208" s="143">
        <v>147000000</v>
      </c>
      <c r="T208" s="143">
        <v>147000000</v>
      </c>
      <c r="U208" s="145"/>
      <c r="V208" s="145">
        <v>43025</v>
      </c>
      <c r="W208" s="145">
        <v>43026</v>
      </c>
      <c r="X208" s="145">
        <v>43390</v>
      </c>
      <c r="Y208" s="136">
        <v>180</v>
      </c>
      <c r="Z208" s="136">
        <v>90</v>
      </c>
      <c r="AA208" s="146"/>
      <c r="AB208" s="136"/>
      <c r="AC208" s="136"/>
      <c r="AD208" s="136" t="s">
        <v>282</v>
      </c>
      <c r="AE208" s="136"/>
      <c r="AF208" s="147">
        <f t="shared" si="17"/>
        <v>0</v>
      </c>
      <c r="AG208" s="148"/>
      <c r="AH208" s="148"/>
    </row>
    <row r="209" spans="1:34" ht="44.25" customHeight="1" thickBot="1" x14ac:dyDescent="0.3">
      <c r="A209" s="136">
        <v>195</v>
      </c>
      <c r="B209" s="136">
        <v>2017</v>
      </c>
      <c r="C209" s="137" t="s">
        <v>876</v>
      </c>
      <c r="D209" s="136">
        <v>1</v>
      </c>
      <c r="E209" s="137" t="s">
        <v>643</v>
      </c>
      <c r="F209" s="137" t="s">
        <v>105</v>
      </c>
      <c r="G209" s="137"/>
      <c r="H209" s="138" t="s">
        <v>878</v>
      </c>
      <c r="I209" s="139" t="s">
        <v>163</v>
      </c>
      <c r="J209" s="138">
        <v>17</v>
      </c>
      <c r="K209" s="138" t="s">
        <v>90</v>
      </c>
      <c r="L209" s="140" t="s">
        <v>732</v>
      </c>
      <c r="M209" s="141">
        <v>900351236</v>
      </c>
      <c r="N209" s="142" t="s">
        <v>874</v>
      </c>
      <c r="O209" s="143"/>
      <c r="P209" s="144"/>
      <c r="Q209" s="143"/>
      <c r="R209" s="143"/>
      <c r="S209" s="143">
        <v>340798618</v>
      </c>
      <c r="T209" s="143">
        <f t="shared" ref="T209" si="18">+O209+S209</f>
        <v>340798618</v>
      </c>
      <c r="U209" s="143"/>
      <c r="V209" s="145">
        <v>43095</v>
      </c>
      <c r="W209" s="145">
        <v>43147</v>
      </c>
      <c r="X209" s="145">
        <v>43341</v>
      </c>
      <c r="Y209" s="136">
        <v>150</v>
      </c>
      <c r="Z209" s="136">
        <v>45</v>
      </c>
      <c r="AA209" s="146"/>
      <c r="AB209" s="136"/>
      <c r="AC209" s="136"/>
      <c r="AD209" s="136" t="s">
        <v>282</v>
      </c>
      <c r="AE209" s="136"/>
      <c r="AF209" s="147">
        <f t="shared" si="17"/>
        <v>0</v>
      </c>
      <c r="AG209" s="148"/>
      <c r="AH209" s="148"/>
    </row>
    <row r="210" spans="1:34" ht="44.25" customHeight="1" thickBot="1" x14ac:dyDescent="0.3">
      <c r="A210" s="136">
        <v>198</v>
      </c>
      <c r="B210" s="136">
        <v>2018</v>
      </c>
      <c r="C210" s="137" t="s">
        <v>823</v>
      </c>
      <c r="D210" s="136" t="s">
        <v>822</v>
      </c>
      <c r="E210" s="137"/>
      <c r="F210" s="137"/>
      <c r="G210" s="137"/>
      <c r="H210" s="138" t="s">
        <v>826</v>
      </c>
      <c r="I210" s="139" t="s">
        <v>163</v>
      </c>
      <c r="J210" s="138">
        <v>3</v>
      </c>
      <c r="K210" s="138" t="s">
        <v>67</v>
      </c>
      <c r="L210" s="140" t="s">
        <v>825</v>
      </c>
      <c r="M210" s="141"/>
      <c r="N210" s="153" t="s">
        <v>824</v>
      </c>
      <c r="O210" s="143">
        <v>1753920000</v>
      </c>
      <c r="P210" s="144"/>
      <c r="Q210" s="143"/>
      <c r="R210" s="143"/>
      <c r="S210" s="143"/>
      <c r="T210" s="143">
        <f t="shared" ref="T210:T216" si="19">+O210+S210</f>
        <v>1753920000</v>
      </c>
      <c r="U210" s="143">
        <v>1753920000</v>
      </c>
      <c r="V210" s="145"/>
      <c r="W210" s="145"/>
      <c r="X210" s="145"/>
      <c r="Y210" s="136"/>
      <c r="Z210" s="136"/>
      <c r="AA210" s="146"/>
      <c r="AB210" s="136"/>
      <c r="AC210" s="136" t="s">
        <v>281</v>
      </c>
      <c r="AD210" s="136"/>
      <c r="AE210" s="136"/>
      <c r="AF210" s="147">
        <f t="shared" si="17"/>
        <v>1</v>
      </c>
      <c r="AG210" s="148"/>
      <c r="AH210" s="148" t="b">
        <f t="shared" ref="AH210:AH216" si="20">IF(I210="Funcionamiento",J210=0,J210="")</f>
        <v>0</v>
      </c>
    </row>
    <row r="211" spans="1:34" ht="44.25" customHeight="1" thickBot="1" x14ac:dyDescent="0.3">
      <c r="A211" s="136">
        <v>200</v>
      </c>
      <c r="B211" s="136">
        <v>2018</v>
      </c>
      <c r="C211" s="149" t="s">
        <v>831</v>
      </c>
      <c r="D211" s="136" t="s">
        <v>822</v>
      </c>
      <c r="E211" s="137"/>
      <c r="F211" s="137"/>
      <c r="G211" s="137"/>
      <c r="H211" s="138" t="s">
        <v>828</v>
      </c>
      <c r="I211" s="139" t="s">
        <v>163</v>
      </c>
      <c r="J211" s="138">
        <v>45</v>
      </c>
      <c r="K211" s="138" t="s">
        <v>94</v>
      </c>
      <c r="L211" s="140" t="s">
        <v>366</v>
      </c>
      <c r="M211" s="141"/>
      <c r="N211" s="149" t="s">
        <v>827</v>
      </c>
      <c r="O211" s="143">
        <v>13320000</v>
      </c>
      <c r="P211" s="144"/>
      <c r="Q211" s="143"/>
      <c r="R211" s="143"/>
      <c r="S211" s="143"/>
      <c r="T211" s="143">
        <f t="shared" si="19"/>
        <v>13320000</v>
      </c>
      <c r="U211" s="143">
        <v>13320000</v>
      </c>
      <c r="V211" s="145"/>
      <c r="W211" s="145"/>
      <c r="X211" s="145"/>
      <c r="Y211" s="136"/>
      <c r="Z211" s="136"/>
      <c r="AA211" s="146"/>
      <c r="AB211" s="136"/>
      <c r="AC211" s="136" t="s">
        <v>281</v>
      </c>
      <c r="AD211" s="136"/>
      <c r="AE211" s="136"/>
      <c r="AF211" s="147">
        <f t="shared" si="17"/>
        <v>1</v>
      </c>
      <c r="AG211" s="148"/>
      <c r="AH211" s="148" t="b">
        <f t="shared" si="20"/>
        <v>0</v>
      </c>
    </row>
    <row r="212" spans="1:34" ht="44.25" customHeight="1" thickBot="1" x14ac:dyDescent="0.3">
      <c r="A212" s="136">
        <v>201</v>
      </c>
      <c r="B212" s="136">
        <v>2018</v>
      </c>
      <c r="C212" s="149" t="s">
        <v>831</v>
      </c>
      <c r="D212" s="136" t="s">
        <v>822</v>
      </c>
      <c r="E212" s="137"/>
      <c r="F212" s="137"/>
      <c r="G212" s="137"/>
      <c r="H212" s="138" t="s">
        <v>829</v>
      </c>
      <c r="I212" s="139" t="s">
        <v>163</v>
      </c>
      <c r="J212" s="138">
        <v>45</v>
      </c>
      <c r="K212" s="138" t="s">
        <v>94</v>
      </c>
      <c r="L212" s="140" t="s">
        <v>366</v>
      </c>
      <c r="M212" s="141"/>
      <c r="N212" s="149" t="s">
        <v>827</v>
      </c>
      <c r="O212" s="143">
        <v>1850000</v>
      </c>
      <c r="P212" s="144"/>
      <c r="Q212" s="143"/>
      <c r="R212" s="143"/>
      <c r="S212" s="143"/>
      <c r="T212" s="143">
        <f t="shared" si="19"/>
        <v>1850000</v>
      </c>
      <c r="U212" s="143">
        <v>1850000</v>
      </c>
      <c r="V212" s="145"/>
      <c r="W212" s="145"/>
      <c r="X212" s="145"/>
      <c r="Y212" s="136"/>
      <c r="Z212" s="136"/>
      <c r="AA212" s="146"/>
      <c r="AB212" s="136"/>
      <c r="AC212" s="136" t="s">
        <v>281</v>
      </c>
      <c r="AD212" s="136"/>
      <c r="AE212" s="136"/>
      <c r="AF212" s="147">
        <f t="shared" si="17"/>
        <v>1</v>
      </c>
      <c r="AG212" s="148"/>
      <c r="AH212" s="148" t="b">
        <f t="shared" si="20"/>
        <v>0</v>
      </c>
    </row>
    <row r="213" spans="1:34" ht="44.25" customHeight="1" thickBot="1" x14ac:dyDescent="0.3">
      <c r="A213" s="136">
        <v>202</v>
      </c>
      <c r="B213" s="136">
        <v>2018</v>
      </c>
      <c r="C213" s="149" t="s">
        <v>831</v>
      </c>
      <c r="D213" s="136" t="s">
        <v>822</v>
      </c>
      <c r="E213" s="137"/>
      <c r="F213" s="137"/>
      <c r="G213" s="137"/>
      <c r="H213" s="138" t="s">
        <v>830</v>
      </c>
      <c r="I213" s="139" t="s">
        <v>163</v>
      </c>
      <c r="J213" s="138">
        <v>45</v>
      </c>
      <c r="K213" s="138" t="s">
        <v>94</v>
      </c>
      <c r="L213" s="140" t="s">
        <v>366</v>
      </c>
      <c r="M213" s="141"/>
      <c r="N213" s="149" t="s">
        <v>827</v>
      </c>
      <c r="O213" s="143">
        <v>88100</v>
      </c>
      <c r="P213" s="144"/>
      <c r="Q213" s="143"/>
      <c r="R213" s="143"/>
      <c r="S213" s="143"/>
      <c r="T213" s="143">
        <f t="shared" si="19"/>
        <v>88100</v>
      </c>
      <c r="U213" s="143">
        <v>88100</v>
      </c>
      <c r="V213" s="145"/>
      <c r="W213" s="145"/>
      <c r="X213" s="145"/>
      <c r="Y213" s="136"/>
      <c r="Z213" s="136"/>
      <c r="AA213" s="146"/>
      <c r="AB213" s="136"/>
      <c r="AC213" s="136" t="s">
        <v>281</v>
      </c>
      <c r="AD213" s="136"/>
      <c r="AE213" s="136"/>
      <c r="AF213" s="147">
        <f t="shared" si="17"/>
        <v>1</v>
      </c>
      <c r="AG213" s="148"/>
      <c r="AH213" s="148" t="b">
        <f t="shared" si="20"/>
        <v>0</v>
      </c>
    </row>
    <row r="214" spans="1:34" ht="44.25" customHeight="1" thickBot="1" x14ac:dyDescent="0.3">
      <c r="A214" s="136">
        <v>204</v>
      </c>
      <c r="B214" s="136">
        <v>2018</v>
      </c>
      <c r="C214" s="149" t="s">
        <v>831</v>
      </c>
      <c r="D214" s="136" t="s">
        <v>822</v>
      </c>
      <c r="E214" s="137"/>
      <c r="F214" s="137"/>
      <c r="G214" s="137"/>
      <c r="H214" s="138" t="s">
        <v>833</v>
      </c>
      <c r="I214" s="138" t="s">
        <v>163</v>
      </c>
      <c r="J214" s="138">
        <v>45</v>
      </c>
      <c r="K214" s="138" t="s">
        <v>94</v>
      </c>
      <c r="L214" s="140" t="s">
        <v>366</v>
      </c>
      <c r="M214" s="141"/>
      <c r="N214" s="153" t="s">
        <v>832</v>
      </c>
      <c r="O214" s="143">
        <v>915000000</v>
      </c>
      <c r="P214" s="144"/>
      <c r="Q214" s="143"/>
      <c r="R214" s="143"/>
      <c r="S214" s="143"/>
      <c r="T214" s="143">
        <f t="shared" si="19"/>
        <v>915000000</v>
      </c>
      <c r="U214" s="143">
        <v>670876283</v>
      </c>
      <c r="V214" s="145"/>
      <c r="W214" s="145"/>
      <c r="X214" s="145"/>
      <c r="Y214" s="136"/>
      <c r="Z214" s="136"/>
      <c r="AA214" s="146"/>
      <c r="AB214" s="136"/>
      <c r="AC214" s="136" t="s">
        <v>281</v>
      </c>
      <c r="AD214" s="136"/>
      <c r="AE214" s="136"/>
      <c r="AF214" s="147">
        <f t="shared" si="17"/>
        <v>0.73319812349726776</v>
      </c>
      <c r="AG214" s="148"/>
      <c r="AH214" s="148" t="b">
        <f t="shared" si="20"/>
        <v>0</v>
      </c>
    </row>
    <row r="215" spans="1:34" ht="44.25" customHeight="1" thickBot="1" x14ac:dyDescent="0.3">
      <c r="A215" s="136">
        <v>205</v>
      </c>
      <c r="B215" s="136">
        <v>2018</v>
      </c>
      <c r="C215" s="137" t="s">
        <v>835</v>
      </c>
      <c r="D215" s="136">
        <v>20</v>
      </c>
      <c r="E215" s="137" t="s">
        <v>227</v>
      </c>
      <c r="F215" s="137"/>
      <c r="G215" s="137"/>
      <c r="H215" s="138" t="s">
        <v>834</v>
      </c>
      <c r="I215" s="139" t="s">
        <v>162</v>
      </c>
      <c r="J215" s="136"/>
      <c r="K215" s="137" t="s">
        <v>838</v>
      </c>
      <c r="L215" s="140" t="s">
        <v>893</v>
      </c>
      <c r="M215" s="141"/>
      <c r="N215" s="153" t="s">
        <v>832</v>
      </c>
      <c r="O215" s="143">
        <v>100000000</v>
      </c>
      <c r="P215" s="144"/>
      <c r="Q215" s="143"/>
      <c r="R215" s="143"/>
      <c r="S215" s="143"/>
      <c r="T215" s="143">
        <f t="shared" si="19"/>
        <v>100000000</v>
      </c>
      <c r="U215" s="143">
        <v>83924400</v>
      </c>
      <c r="V215" s="145"/>
      <c r="W215" s="145"/>
      <c r="X215" s="145"/>
      <c r="Y215" s="136"/>
      <c r="Z215" s="136"/>
      <c r="AA215" s="146"/>
      <c r="AB215" s="136"/>
      <c r="AC215" s="136" t="s">
        <v>281</v>
      </c>
      <c r="AD215" s="136"/>
      <c r="AE215" s="136"/>
      <c r="AF215" s="147">
        <f t="shared" si="17"/>
        <v>0.83924399999999999</v>
      </c>
      <c r="AG215" s="148"/>
      <c r="AH215" s="148" t="b">
        <f t="shared" si="20"/>
        <v>1</v>
      </c>
    </row>
    <row r="216" spans="1:34" ht="44.25" customHeight="1" thickBot="1" x14ac:dyDescent="0.3">
      <c r="A216" s="136">
        <v>206</v>
      </c>
      <c r="B216" s="136">
        <v>2018</v>
      </c>
      <c r="C216" s="137" t="s">
        <v>836</v>
      </c>
      <c r="D216" s="136">
        <v>20</v>
      </c>
      <c r="E216" s="137" t="s">
        <v>227</v>
      </c>
      <c r="F216" s="137"/>
      <c r="G216" s="137"/>
      <c r="H216" s="153" t="s">
        <v>837</v>
      </c>
      <c r="I216" s="138" t="s">
        <v>162</v>
      </c>
      <c r="J216" s="136"/>
      <c r="K216" s="137" t="s">
        <v>838</v>
      </c>
      <c r="L216" s="137" t="s">
        <v>894</v>
      </c>
      <c r="M216" s="141"/>
      <c r="N216" s="153" t="s">
        <v>837</v>
      </c>
      <c r="O216" s="143">
        <v>131000000</v>
      </c>
      <c r="P216" s="144"/>
      <c r="Q216" s="143"/>
      <c r="R216" s="143"/>
      <c r="S216" s="143"/>
      <c r="T216" s="143">
        <f t="shared" si="19"/>
        <v>131000000</v>
      </c>
      <c r="U216" s="143">
        <v>78368845</v>
      </c>
      <c r="V216" s="145"/>
      <c r="W216" s="145"/>
      <c r="X216" s="145"/>
      <c r="Y216" s="136"/>
      <c r="Z216" s="136"/>
      <c r="AA216" s="146"/>
      <c r="AB216" s="136"/>
      <c r="AC216" s="136" t="s">
        <v>281</v>
      </c>
      <c r="AD216" s="136"/>
      <c r="AE216" s="136"/>
      <c r="AF216" s="147">
        <f t="shared" si="17"/>
        <v>0.59823545801526723</v>
      </c>
      <c r="AG216" s="148"/>
      <c r="AH216" s="148" t="b">
        <f t="shared" si="20"/>
        <v>1</v>
      </c>
    </row>
    <row r="217" spans="1:34" ht="44.25" customHeight="1" thickBot="1" x14ac:dyDescent="0.3">
      <c r="A217" s="136">
        <v>207</v>
      </c>
      <c r="B217" s="136">
        <v>2017</v>
      </c>
      <c r="C217" s="137" t="s">
        <v>773</v>
      </c>
      <c r="D217" s="136">
        <v>11</v>
      </c>
      <c r="E217" s="137" t="s">
        <v>144</v>
      </c>
      <c r="F217" s="137" t="s">
        <v>104</v>
      </c>
      <c r="G217" s="137" t="s">
        <v>121</v>
      </c>
      <c r="H217" s="160" t="s">
        <v>899</v>
      </c>
      <c r="I217" s="139" t="s">
        <v>162</v>
      </c>
      <c r="J217" s="136"/>
      <c r="K217" s="137"/>
      <c r="L217" s="140" t="s">
        <v>864</v>
      </c>
      <c r="M217" s="141"/>
      <c r="N217" s="149" t="s">
        <v>863</v>
      </c>
      <c r="O217" s="157">
        <v>21939165</v>
      </c>
      <c r="P217" s="144"/>
      <c r="Q217" s="143"/>
      <c r="R217" s="157">
        <v>1</v>
      </c>
      <c r="S217" s="157">
        <v>1494464</v>
      </c>
      <c r="T217" s="143">
        <f>O217+U217</f>
        <v>40615756</v>
      </c>
      <c r="U217" s="143">
        <v>18676591</v>
      </c>
      <c r="V217" s="145"/>
      <c r="W217" s="145"/>
      <c r="X217" s="145"/>
      <c r="Y217" s="136"/>
      <c r="Z217" s="136"/>
      <c r="AA217" s="146"/>
      <c r="AB217" s="136"/>
      <c r="AC217" s="136" t="s">
        <v>281</v>
      </c>
      <c r="AD217" s="136" t="s">
        <v>283</v>
      </c>
      <c r="AE217" s="136"/>
      <c r="AF217" s="147">
        <f t="shared" si="17"/>
        <v>0.4598361039986551</v>
      </c>
      <c r="AG217" s="148"/>
      <c r="AH217" s="148" t="b">
        <f t="shared" si="16"/>
        <v>1</v>
      </c>
    </row>
    <row r="218" spans="1:34" ht="44.25" customHeight="1" thickBot="1" x14ac:dyDescent="0.3">
      <c r="A218" s="136"/>
      <c r="B218" s="136"/>
      <c r="C218" s="137"/>
      <c r="D218" s="136"/>
      <c r="E218" s="137"/>
      <c r="F218" s="137"/>
      <c r="G218" s="137"/>
      <c r="H218" s="138"/>
      <c r="I218" s="139"/>
      <c r="J218" s="136"/>
      <c r="K218" s="137"/>
      <c r="L218" s="140"/>
      <c r="M218" s="141"/>
      <c r="N218" s="142"/>
      <c r="O218" s="143"/>
      <c r="P218" s="144"/>
      <c r="Q218" s="143"/>
      <c r="R218" s="143"/>
      <c r="S218" s="143"/>
      <c r="T218" s="143"/>
      <c r="U218" s="143"/>
      <c r="V218" s="145"/>
      <c r="W218" s="145"/>
      <c r="X218" s="145"/>
      <c r="Y218" s="136"/>
      <c r="Z218" s="136"/>
      <c r="AA218" s="146"/>
      <c r="AB218" s="136"/>
      <c r="AC218" s="136"/>
      <c r="AD218" s="136" t="s">
        <v>281</v>
      </c>
      <c r="AE218" s="136"/>
      <c r="AF218" s="147" t="e">
        <f t="shared" si="17"/>
        <v>#DIV/0!</v>
      </c>
      <c r="AG218" s="148"/>
      <c r="AH218" s="148" t="b">
        <f t="shared" si="16"/>
        <v>1</v>
      </c>
    </row>
    <row r="219" spans="1:34" ht="44.25" customHeight="1" thickBot="1" x14ac:dyDescent="0.3">
      <c r="A219" s="136"/>
      <c r="B219" s="136"/>
      <c r="C219" s="137"/>
      <c r="D219" s="136"/>
      <c r="E219" s="137"/>
      <c r="F219" s="137"/>
      <c r="G219" s="137"/>
      <c r="H219" s="138"/>
      <c r="I219" s="139"/>
      <c r="J219" s="136"/>
      <c r="K219" s="137"/>
      <c r="L219" s="140"/>
      <c r="M219" s="141"/>
      <c r="N219" s="142"/>
      <c r="O219" s="143"/>
      <c r="P219" s="144"/>
      <c r="Q219" s="143"/>
      <c r="R219" s="143"/>
      <c r="S219" s="143"/>
      <c r="T219" s="143"/>
      <c r="U219" s="143"/>
      <c r="V219" s="145"/>
      <c r="W219" s="145"/>
      <c r="X219" s="145"/>
      <c r="Y219" s="136"/>
      <c r="Z219" s="136"/>
      <c r="AA219" s="146"/>
      <c r="AB219" s="136"/>
      <c r="AC219" s="136" t="s">
        <v>281</v>
      </c>
      <c r="AD219" s="136" t="s">
        <v>283</v>
      </c>
      <c r="AE219" s="136"/>
      <c r="AF219" s="147" t="e">
        <f t="shared" si="17"/>
        <v>#DIV/0!</v>
      </c>
      <c r="AG219" s="148"/>
      <c r="AH219" s="148" t="b">
        <f t="shared" si="16"/>
        <v>1</v>
      </c>
    </row>
    <row r="220" spans="1:34" ht="44.25" customHeight="1" thickBot="1" x14ac:dyDescent="0.3">
      <c r="A220" s="136"/>
      <c r="B220" s="136"/>
      <c r="C220" s="137"/>
      <c r="D220" s="136"/>
      <c r="E220" s="137"/>
      <c r="F220" s="137"/>
      <c r="G220" s="137"/>
      <c r="H220" s="138"/>
      <c r="I220" s="139"/>
      <c r="J220" s="136"/>
      <c r="K220" s="137"/>
      <c r="L220" s="140"/>
      <c r="M220" s="141"/>
      <c r="N220" s="142"/>
      <c r="O220" s="143"/>
      <c r="P220" s="144"/>
      <c r="Q220" s="143"/>
      <c r="R220" s="143"/>
      <c r="S220" s="143"/>
      <c r="T220" s="143"/>
      <c r="U220" s="143"/>
      <c r="V220" s="145"/>
      <c r="W220" s="145"/>
      <c r="X220" s="145"/>
      <c r="Y220" s="136"/>
      <c r="Z220" s="136"/>
      <c r="AA220" s="146"/>
      <c r="AB220" s="136"/>
      <c r="AC220" s="136" t="s">
        <v>281</v>
      </c>
      <c r="AD220" s="136" t="s">
        <v>283</v>
      </c>
      <c r="AE220" s="136"/>
      <c r="AF220" s="147" t="e">
        <f t="shared" si="17"/>
        <v>#DIV/0!</v>
      </c>
      <c r="AG220" s="148"/>
      <c r="AH220" s="148" t="b">
        <f t="shared" si="16"/>
        <v>1</v>
      </c>
    </row>
    <row r="221" spans="1:34" ht="44.25" customHeight="1" thickBot="1" x14ac:dyDescent="0.3">
      <c r="A221" s="136"/>
      <c r="B221" s="136"/>
      <c r="C221" s="137"/>
      <c r="D221" s="136"/>
      <c r="E221" s="137"/>
      <c r="F221" s="137"/>
      <c r="G221" s="137"/>
      <c r="H221" s="138"/>
      <c r="I221" s="139"/>
      <c r="J221" s="136"/>
      <c r="K221" s="137"/>
      <c r="L221" s="140"/>
      <c r="M221" s="141"/>
      <c r="N221" s="142"/>
      <c r="O221" s="143"/>
      <c r="P221" s="144"/>
      <c r="Q221" s="143"/>
      <c r="R221" s="143"/>
      <c r="S221" s="143"/>
      <c r="T221" s="143"/>
      <c r="U221" s="143"/>
      <c r="V221" s="145"/>
      <c r="W221" s="145"/>
      <c r="X221" s="145"/>
      <c r="Y221" s="136"/>
      <c r="Z221" s="136"/>
      <c r="AA221" s="146"/>
      <c r="AB221" s="136"/>
      <c r="AC221" s="136" t="s">
        <v>281</v>
      </c>
      <c r="AD221" s="136" t="s">
        <v>283</v>
      </c>
      <c r="AE221" s="136"/>
      <c r="AF221" s="147" t="e">
        <f t="shared" si="17"/>
        <v>#DIV/0!</v>
      </c>
      <c r="AG221" s="148"/>
      <c r="AH221" s="148" t="b">
        <f t="shared" ref="AH221:AH284" si="21">IF(I221="Funcionamiento",J221=0,J221="")</f>
        <v>1</v>
      </c>
    </row>
    <row r="222" spans="1:34" ht="44.25" customHeight="1" thickBot="1" x14ac:dyDescent="0.3">
      <c r="A222" s="136"/>
      <c r="B222" s="136"/>
      <c r="C222" s="137"/>
      <c r="D222" s="136"/>
      <c r="E222" s="137"/>
      <c r="F222" s="137"/>
      <c r="G222" s="137"/>
      <c r="H222" s="138"/>
      <c r="I222" s="139"/>
      <c r="J222" s="136"/>
      <c r="K222" s="137"/>
      <c r="L222" s="140"/>
      <c r="M222" s="141"/>
      <c r="N222" s="142"/>
      <c r="O222" s="143"/>
      <c r="P222" s="144"/>
      <c r="Q222" s="143"/>
      <c r="R222" s="143"/>
      <c r="S222" s="143"/>
      <c r="T222" s="143"/>
      <c r="U222" s="143"/>
      <c r="V222" s="145"/>
      <c r="W222" s="145"/>
      <c r="X222" s="145"/>
      <c r="Y222" s="136"/>
      <c r="Z222" s="136"/>
      <c r="AA222" s="146"/>
      <c r="AB222" s="136"/>
      <c r="AC222" s="136" t="s">
        <v>281</v>
      </c>
      <c r="AD222" s="136" t="s">
        <v>283</v>
      </c>
      <c r="AE222" s="136"/>
      <c r="AF222" s="147" t="e">
        <f t="shared" si="17"/>
        <v>#DIV/0!</v>
      </c>
      <c r="AG222" s="148"/>
      <c r="AH222" s="148" t="b">
        <f t="shared" si="21"/>
        <v>1</v>
      </c>
    </row>
    <row r="223" spans="1:34" ht="44.25" customHeight="1" thickBot="1" x14ac:dyDescent="0.3">
      <c r="A223" s="136"/>
      <c r="B223" s="136"/>
      <c r="C223" s="137"/>
      <c r="D223" s="136"/>
      <c r="E223" s="137"/>
      <c r="F223" s="137"/>
      <c r="G223" s="137"/>
      <c r="H223" s="138"/>
      <c r="I223" s="139"/>
      <c r="J223" s="136"/>
      <c r="K223" s="137"/>
      <c r="L223" s="140"/>
      <c r="M223" s="141"/>
      <c r="N223" s="142"/>
      <c r="O223" s="143"/>
      <c r="P223" s="144"/>
      <c r="Q223" s="143"/>
      <c r="R223" s="143"/>
      <c r="S223" s="143"/>
      <c r="T223" s="143"/>
      <c r="U223" s="143"/>
      <c r="V223" s="145"/>
      <c r="W223" s="145"/>
      <c r="X223" s="145"/>
      <c r="Y223" s="136"/>
      <c r="Z223" s="136"/>
      <c r="AA223" s="146"/>
      <c r="AB223" s="136"/>
      <c r="AC223" s="136" t="s">
        <v>281</v>
      </c>
      <c r="AD223" s="136" t="s">
        <v>283</v>
      </c>
      <c r="AE223" s="136"/>
      <c r="AF223" s="147" t="e">
        <f t="shared" si="17"/>
        <v>#DIV/0!</v>
      </c>
      <c r="AG223" s="148"/>
      <c r="AH223" s="148" t="b">
        <f t="shared" si="21"/>
        <v>1</v>
      </c>
    </row>
    <row r="224" spans="1:34" ht="44.25" customHeight="1" thickBot="1" x14ac:dyDescent="0.3">
      <c r="A224" s="136"/>
      <c r="B224" s="136"/>
      <c r="C224" s="137"/>
      <c r="D224" s="136"/>
      <c r="E224" s="137"/>
      <c r="F224" s="137"/>
      <c r="G224" s="137"/>
      <c r="H224" s="138"/>
      <c r="I224" s="139"/>
      <c r="J224" s="136"/>
      <c r="K224" s="137"/>
      <c r="L224" s="140"/>
      <c r="M224" s="141"/>
      <c r="N224" s="142"/>
      <c r="O224" s="143"/>
      <c r="P224" s="144"/>
      <c r="Q224" s="143"/>
      <c r="R224" s="143"/>
      <c r="S224" s="143"/>
      <c r="T224" s="143"/>
      <c r="U224" s="143"/>
      <c r="V224" s="145"/>
      <c r="W224" s="145"/>
      <c r="X224" s="145"/>
      <c r="Y224" s="136"/>
      <c r="Z224" s="136"/>
      <c r="AA224" s="146"/>
      <c r="AB224" s="136"/>
      <c r="AC224" s="136" t="s">
        <v>281</v>
      </c>
      <c r="AD224" s="136" t="s">
        <v>283</v>
      </c>
      <c r="AE224" s="136"/>
      <c r="AF224" s="147" t="e">
        <f t="shared" si="17"/>
        <v>#DIV/0!</v>
      </c>
      <c r="AG224" s="148"/>
      <c r="AH224" s="148" t="b">
        <f t="shared" si="21"/>
        <v>1</v>
      </c>
    </row>
    <row r="225" spans="1:34" ht="44.25" customHeight="1" thickBot="1" x14ac:dyDescent="0.3">
      <c r="A225" s="136"/>
      <c r="B225" s="136"/>
      <c r="C225" s="137"/>
      <c r="D225" s="136"/>
      <c r="E225" s="137"/>
      <c r="F225" s="137"/>
      <c r="G225" s="137"/>
      <c r="H225" s="138"/>
      <c r="I225" s="139"/>
      <c r="J225" s="136"/>
      <c r="K225" s="137"/>
      <c r="L225" s="140"/>
      <c r="M225" s="141"/>
      <c r="N225" s="142"/>
      <c r="O225" s="143"/>
      <c r="P225" s="144"/>
      <c r="Q225" s="143"/>
      <c r="R225" s="143"/>
      <c r="S225" s="143"/>
      <c r="T225" s="143"/>
      <c r="U225" s="143"/>
      <c r="V225" s="145"/>
      <c r="W225" s="145"/>
      <c r="X225" s="145"/>
      <c r="Y225" s="136"/>
      <c r="Z225" s="136"/>
      <c r="AA225" s="146"/>
      <c r="AB225" s="136"/>
      <c r="AC225" s="136" t="s">
        <v>281</v>
      </c>
      <c r="AD225" s="136" t="s">
        <v>283</v>
      </c>
      <c r="AE225" s="136"/>
      <c r="AF225" s="147" t="e">
        <f t="shared" si="17"/>
        <v>#DIV/0!</v>
      </c>
      <c r="AG225" s="148"/>
      <c r="AH225" s="148" t="b">
        <f t="shared" si="21"/>
        <v>1</v>
      </c>
    </row>
    <row r="226" spans="1:34" ht="44.25" customHeight="1" thickBot="1" x14ac:dyDescent="0.3">
      <c r="A226" s="136"/>
      <c r="B226" s="136"/>
      <c r="C226" s="137"/>
      <c r="D226" s="136"/>
      <c r="E226" s="137"/>
      <c r="F226" s="137"/>
      <c r="G226" s="137"/>
      <c r="H226" s="138"/>
      <c r="I226" s="139"/>
      <c r="J226" s="136"/>
      <c r="K226" s="137"/>
      <c r="L226" s="140"/>
      <c r="M226" s="141"/>
      <c r="N226" s="142"/>
      <c r="O226" s="143"/>
      <c r="P226" s="144"/>
      <c r="Q226" s="143"/>
      <c r="R226" s="143"/>
      <c r="S226" s="143"/>
      <c r="T226" s="143"/>
      <c r="U226" s="143"/>
      <c r="V226" s="145"/>
      <c r="W226" s="145"/>
      <c r="X226" s="145"/>
      <c r="Y226" s="136"/>
      <c r="Z226" s="136"/>
      <c r="AA226" s="146"/>
      <c r="AB226" s="136"/>
      <c r="AC226" s="136" t="s">
        <v>281</v>
      </c>
      <c r="AD226" s="136" t="s">
        <v>283</v>
      </c>
      <c r="AE226" s="136"/>
      <c r="AF226" s="147" t="e">
        <f t="shared" si="17"/>
        <v>#DIV/0!</v>
      </c>
      <c r="AG226" s="148"/>
      <c r="AH226" s="148" t="b">
        <f t="shared" si="21"/>
        <v>1</v>
      </c>
    </row>
    <row r="227" spans="1:34" ht="44.25" customHeight="1" thickBot="1" x14ac:dyDescent="0.3">
      <c r="A227" s="136"/>
      <c r="B227" s="136"/>
      <c r="C227" s="137"/>
      <c r="D227" s="136"/>
      <c r="E227" s="137"/>
      <c r="F227" s="137"/>
      <c r="G227" s="137"/>
      <c r="H227" s="138"/>
      <c r="I227" s="139"/>
      <c r="J227" s="136"/>
      <c r="K227" s="137"/>
      <c r="L227" s="140"/>
      <c r="M227" s="141"/>
      <c r="N227" s="142"/>
      <c r="O227" s="143"/>
      <c r="P227" s="144"/>
      <c r="Q227" s="143"/>
      <c r="R227" s="143"/>
      <c r="S227" s="143"/>
      <c r="T227" s="143"/>
      <c r="U227" s="143"/>
      <c r="V227" s="145"/>
      <c r="W227" s="145"/>
      <c r="X227" s="145"/>
      <c r="Y227" s="136"/>
      <c r="Z227" s="136"/>
      <c r="AA227" s="146"/>
      <c r="AB227" s="136"/>
      <c r="AC227" s="136" t="s">
        <v>281</v>
      </c>
      <c r="AD227" s="136" t="s">
        <v>283</v>
      </c>
      <c r="AE227" s="136"/>
      <c r="AF227" s="147" t="e">
        <f t="shared" si="17"/>
        <v>#DIV/0!</v>
      </c>
      <c r="AG227" s="148"/>
      <c r="AH227" s="148" t="b">
        <f t="shared" si="21"/>
        <v>1</v>
      </c>
    </row>
    <row r="228" spans="1:34" ht="44.25" customHeight="1" thickBot="1" x14ac:dyDescent="0.3">
      <c r="A228" s="136"/>
      <c r="B228" s="136"/>
      <c r="C228" s="137"/>
      <c r="D228" s="136"/>
      <c r="E228" s="137"/>
      <c r="F228" s="137"/>
      <c r="G228" s="137"/>
      <c r="H228" s="138"/>
      <c r="I228" s="139"/>
      <c r="J228" s="136"/>
      <c r="K228" s="137"/>
      <c r="L228" s="140"/>
      <c r="M228" s="141"/>
      <c r="N228" s="142"/>
      <c r="O228" s="143"/>
      <c r="P228" s="144"/>
      <c r="Q228" s="143"/>
      <c r="R228" s="143"/>
      <c r="S228" s="143"/>
      <c r="T228" s="143"/>
      <c r="U228" s="143"/>
      <c r="V228" s="145"/>
      <c r="W228" s="145"/>
      <c r="X228" s="145"/>
      <c r="Y228" s="136"/>
      <c r="Z228" s="136"/>
      <c r="AA228" s="146"/>
      <c r="AB228" s="136"/>
      <c r="AC228" s="136" t="s">
        <v>281</v>
      </c>
      <c r="AD228" s="136" t="s">
        <v>283</v>
      </c>
      <c r="AE228" s="136"/>
      <c r="AF228" s="147" t="e">
        <f t="shared" si="17"/>
        <v>#DIV/0!</v>
      </c>
      <c r="AG228" s="148"/>
      <c r="AH228" s="148" t="b">
        <f t="shared" si="21"/>
        <v>1</v>
      </c>
    </row>
    <row r="229" spans="1:34" ht="44.25" customHeight="1" thickBot="1" x14ac:dyDescent="0.3">
      <c r="A229" s="136"/>
      <c r="B229" s="136"/>
      <c r="C229" s="137"/>
      <c r="D229" s="136"/>
      <c r="E229" s="137"/>
      <c r="F229" s="137"/>
      <c r="G229" s="137"/>
      <c r="H229" s="138"/>
      <c r="I229" s="139"/>
      <c r="J229" s="136"/>
      <c r="K229" s="137"/>
      <c r="L229" s="140"/>
      <c r="M229" s="141"/>
      <c r="N229" s="142"/>
      <c r="O229" s="143"/>
      <c r="P229" s="144"/>
      <c r="Q229" s="143"/>
      <c r="R229" s="143"/>
      <c r="S229" s="143"/>
      <c r="T229" s="143"/>
      <c r="U229" s="143"/>
      <c r="V229" s="145"/>
      <c r="W229" s="145"/>
      <c r="X229" s="145"/>
      <c r="Y229" s="136"/>
      <c r="Z229" s="136"/>
      <c r="AA229" s="146"/>
      <c r="AB229" s="136"/>
      <c r="AC229" s="136" t="s">
        <v>281</v>
      </c>
      <c r="AD229" s="136" t="s">
        <v>283</v>
      </c>
      <c r="AE229" s="136"/>
      <c r="AF229" s="147" t="e">
        <f t="shared" si="17"/>
        <v>#DIV/0!</v>
      </c>
      <c r="AG229" s="148"/>
      <c r="AH229" s="148" t="b">
        <f t="shared" si="21"/>
        <v>1</v>
      </c>
    </row>
    <row r="230" spans="1:34" ht="44.25" customHeight="1" thickBot="1" x14ac:dyDescent="0.3">
      <c r="A230" s="136"/>
      <c r="B230" s="136"/>
      <c r="C230" s="137"/>
      <c r="D230" s="136"/>
      <c r="E230" s="137"/>
      <c r="F230" s="137"/>
      <c r="G230" s="137"/>
      <c r="H230" s="138"/>
      <c r="I230" s="139"/>
      <c r="J230" s="136"/>
      <c r="K230" s="137"/>
      <c r="L230" s="140"/>
      <c r="M230" s="141"/>
      <c r="N230" s="142"/>
      <c r="O230" s="143"/>
      <c r="P230" s="144"/>
      <c r="Q230" s="143"/>
      <c r="R230" s="143"/>
      <c r="S230" s="143"/>
      <c r="T230" s="143"/>
      <c r="U230" s="143"/>
      <c r="V230" s="145"/>
      <c r="W230" s="145"/>
      <c r="X230" s="145"/>
      <c r="Y230" s="136"/>
      <c r="Z230" s="136"/>
      <c r="AA230" s="146"/>
      <c r="AB230" s="136"/>
      <c r="AC230" s="136" t="s">
        <v>281</v>
      </c>
      <c r="AD230" s="136" t="s">
        <v>283</v>
      </c>
      <c r="AE230" s="136"/>
      <c r="AF230" s="147" t="e">
        <f t="shared" si="17"/>
        <v>#DIV/0!</v>
      </c>
      <c r="AG230" s="148"/>
      <c r="AH230" s="148" t="b">
        <f t="shared" si="21"/>
        <v>1</v>
      </c>
    </row>
    <row r="231" spans="1:34" ht="44.25" customHeight="1" thickBot="1" x14ac:dyDescent="0.3">
      <c r="A231" s="136"/>
      <c r="B231" s="136"/>
      <c r="C231" s="137"/>
      <c r="D231" s="136"/>
      <c r="E231" s="137"/>
      <c r="F231" s="137"/>
      <c r="G231" s="137"/>
      <c r="H231" s="138"/>
      <c r="I231" s="139"/>
      <c r="J231" s="136"/>
      <c r="K231" s="137"/>
      <c r="L231" s="140"/>
      <c r="M231" s="141"/>
      <c r="N231" s="142"/>
      <c r="O231" s="143"/>
      <c r="P231" s="144"/>
      <c r="Q231" s="143"/>
      <c r="R231" s="143"/>
      <c r="S231" s="143"/>
      <c r="T231" s="143"/>
      <c r="U231" s="143"/>
      <c r="V231" s="145"/>
      <c r="W231" s="145"/>
      <c r="X231" s="145"/>
      <c r="Y231" s="136"/>
      <c r="Z231" s="136"/>
      <c r="AA231" s="146"/>
      <c r="AB231" s="136"/>
      <c r="AC231" s="136" t="s">
        <v>281</v>
      </c>
      <c r="AD231" s="136" t="s">
        <v>283</v>
      </c>
      <c r="AE231" s="136"/>
      <c r="AF231" s="147" t="e">
        <f t="shared" si="17"/>
        <v>#DIV/0!</v>
      </c>
      <c r="AG231" s="148"/>
      <c r="AH231" s="148" t="b">
        <f t="shared" si="21"/>
        <v>1</v>
      </c>
    </row>
    <row r="232" spans="1:34" ht="44.25" customHeight="1" thickBot="1" x14ac:dyDescent="0.3">
      <c r="A232" s="136"/>
      <c r="B232" s="136"/>
      <c r="C232" s="137"/>
      <c r="D232" s="136"/>
      <c r="E232" s="137"/>
      <c r="F232" s="137"/>
      <c r="G232" s="137"/>
      <c r="H232" s="138"/>
      <c r="I232" s="12"/>
      <c r="J232" s="136"/>
      <c r="K232" s="137"/>
      <c r="L232" s="140"/>
      <c r="M232" s="136"/>
      <c r="N232" s="153"/>
      <c r="O232" s="161"/>
      <c r="P232" s="144"/>
      <c r="Q232" s="143"/>
      <c r="R232" s="143"/>
      <c r="S232" s="143"/>
      <c r="T232" s="143"/>
      <c r="U232" s="143"/>
      <c r="V232" s="145"/>
      <c r="W232" s="145"/>
      <c r="X232" s="145"/>
      <c r="Y232" s="136"/>
      <c r="Z232" s="136"/>
      <c r="AA232" s="146"/>
      <c r="AB232" s="136"/>
      <c r="AC232" s="136" t="s">
        <v>281</v>
      </c>
      <c r="AD232" s="136" t="s">
        <v>283</v>
      </c>
      <c r="AE232" s="136"/>
      <c r="AF232" s="147" t="e">
        <f t="shared" si="17"/>
        <v>#DIV/0!</v>
      </c>
      <c r="AG232" s="148"/>
      <c r="AH232" s="148" t="b">
        <f t="shared" si="21"/>
        <v>1</v>
      </c>
    </row>
    <row r="233" spans="1:34" ht="44.25" customHeight="1" thickBot="1" x14ac:dyDescent="0.3">
      <c r="A233" s="136"/>
      <c r="B233" s="136"/>
      <c r="C233" s="137"/>
      <c r="D233" s="136"/>
      <c r="E233" s="137"/>
      <c r="F233" s="137"/>
      <c r="G233" s="137"/>
      <c r="H233" s="138"/>
      <c r="I233" s="12"/>
      <c r="J233" s="136"/>
      <c r="K233" s="137"/>
      <c r="L233" s="140"/>
      <c r="M233" s="136"/>
      <c r="N233" s="153"/>
      <c r="O233" s="161"/>
      <c r="P233" s="144"/>
      <c r="Q233" s="143"/>
      <c r="R233" s="143"/>
      <c r="S233" s="143"/>
      <c r="T233" s="143"/>
      <c r="U233" s="143"/>
      <c r="V233" s="145"/>
      <c r="W233" s="145"/>
      <c r="X233" s="145"/>
      <c r="Y233" s="136"/>
      <c r="Z233" s="136"/>
      <c r="AA233" s="146"/>
      <c r="AB233" s="136"/>
      <c r="AC233" s="136" t="s">
        <v>281</v>
      </c>
      <c r="AD233" s="136" t="s">
        <v>283</v>
      </c>
      <c r="AE233" s="136"/>
      <c r="AF233" s="147" t="e">
        <f t="shared" si="17"/>
        <v>#DIV/0!</v>
      </c>
      <c r="AG233" s="148"/>
      <c r="AH233" s="148" t="b">
        <f t="shared" si="21"/>
        <v>1</v>
      </c>
    </row>
    <row r="234" spans="1:34" ht="44.25" customHeight="1" thickBot="1" x14ac:dyDescent="0.3">
      <c r="A234" s="136"/>
      <c r="B234" s="136"/>
      <c r="C234" s="137"/>
      <c r="D234" s="136"/>
      <c r="E234" s="137"/>
      <c r="F234" s="137"/>
      <c r="G234" s="137"/>
      <c r="H234" s="138"/>
      <c r="I234" s="12"/>
      <c r="J234" s="136"/>
      <c r="K234" s="137"/>
      <c r="L234" s="140"/>
      <c r="M234" s="136"/>
      <c r="N234" s="153"/>
      <c r="O234" s="161"/>
      <c r="P234" s="144"/>
      <c r="Q234" s="143"/>
      <c r="R234" s="143"/>
      <c r="S234" s="143"/>
      <c r="T234" s="143"/>
      <c r="U234" s="143"/>
      <c r="V234" s="145"/>
      <c r="W234" s="145"/>
      <c r="X234" s="145"/>
      <c r="Y234" s="136"/>
      <c r="Z234" s="136"/>
      <c r="AA234" s="146"/>
      <c r="AB234" s="136"/>
      <c r="AC234" s="136" t="s">
        <v>281</v>
      </c>
      <c r="AD234" s="136" t="s">
        <v>283</v>
      </c>
      <c r="AE234" s="136"/>
      <c r="AF234" s="147" t="e">
        <f t="shared" si="17"/>
        <v>#DIV/0!</v>
      </c>
      <c r="AG234" s="148"/>
      <c r="AH234" s="148" t="b">
        <f t="shared" si="21"/>
        <v>1</v>
      </c>
    </row>
    <row r="235" spans="1:34" ht="44.25" customHeight="1" thickBot="1" x14ac:dyDescent="0.3">
      <c r="A235" s="136"/>
      <c r="B235" s="136"/>
      <c r="C235" s="137"/>
      <c r="D235" s="136"/>
      <c r="E235" s="137"/>
      <c r="F235" s="137"/>
      <c r="G235" s="137"/>
      <c r="H235" s="138"/>
      <c r="I235" s="12"/>
      <c r="J235" s="136"/>
      <c r="K235" s="137"/>
      <c r="L235" s="140"/>
      <c r="M235" s="136"/>
      <c r="N235" s="153"/>
      <c r="O235" s="161"/>
      <c r="P235" s="144"/>
      <c r="Q235" s="143"/>
      <c r="R235" s="143"/>
      <c r="S235" s="143"/>
      <c r="T235" s="143"/>
      <c r="U235" s="143"/>
      <c r="V235" s="145"/>
      <c r="W235" s="145"/>
      <c r="X235" s="145"/>
      <c r="Y235" s="136"/>
      <c r="Z235" s="136"/>
      <c r="AA235" s="146"/>
      <c r="AB235" s="136"/>
      <c r="AC235" s="136" t="s">
        <v>281</v>
      </c>
      <c r="AD235" s="136" t="s">
        <v>283</v>
      </c>
      <c r="AE235" s="136"/>
      <c r="AF235" s="147" t="e">
        <f t="shared" si="17"/>
        <v>#DIV/0!</v>
      </c>
      <c r="AG235" s="148"/>
      <c r="AH235" s="148" t="b">
        <f t="shared" si="21"/>
        <v>1</v>
      </c>
    </row>
    <row r="236" spans="1:34" ht="44.25" customHeight="1" thickBot="1" x14ac:dyDescent="0.3">
      <c r="A236" s="136"/>
      <c r="B236" s="136"/>
      <c r="C236" s="137"/>
      <c r="D236" s="136"/>
      <c r="E236" s="137"/>
      <c r="F236" s="137"/>
      <c r="G236" s="137"/>
      <c r="H236" s="138"/>
      <c r="I236" s="12"/>
      <c r="J236" s="136"/>
      <c r="K236" s="137"/>
      <c r="L236" s="140"/>
      <c r="M236" s="136"/>
      <c r="N236" s="153"/>
      <c r="O236" s="161"/>
      <c r="P236" s="144"/>
      <c r="Q236" s="143"/>
      <c r="R236" s="143"/>
      <c r="S236" s="143"/>
      <c r="T236" s="143"/>
      <c r="U236" s="143"/>
      <c r="V236" s="145"/>
      <c r="W236" s="145"/>
      <c r="X236" s="145"/>
      <c r="Y236" s="136"/>
      <c r="Z236" s="136"/>
      <c r="AA236" s="146"/>
      <c r="AB236" s="136"/>
      <c r="AC236" s="136" t="s">
        <v>281</v>
      </c>
      <c r="AD236" s="136" t="s">
        <v>283</v>
      </c>
      <c r="AE236" s="136"/>
      <c r="AF236" s="147" t="e">
        <f t="shared" si="17"/>
        <v>#DIV/0!</v>
      </c>
      <c r="AG236" s="148"/>
      <c r="AH236" s="148" t="b">
        <f t="shared" si="21"/>
        <v>1</v>
      </c>
    </row>
    <row r="237" spans="1:34" ht="44.25" customHeight="1" thickBot="1" x14ac:dyDescent="0.3">
      <c r="A237" s="136"/>
      <c r="B237" s="136"/>
      <c r="C237" s="137"/>
      <c r="D237" s="136"/>
      <c r="E237" s="137"/>
      <c r="F237" s="137"/>
      <c r="G237" s="137"/>
      <c r="H237" s="138"/>
      <c r="I237" s="12"/>
      <c r="J237" s="136"/>
      <c r="K237" s="137"/>
      <c r="L237" s="140"/>
      <c r="M237" s="136"/>
      <c r="N237" s="153"/>
      <c r="O237" s="161"/>
      <c r="P237" s="144"/>
      <c r="Q237" s="143"/>
      <c r="R237" s="143"/>
      <c r="S237" s="143"/>
      <c r="T237" s="143"/>
      <c r="U237" s="143"/>
      <c r="V237" s="145"/>
      <c r="W237" s="145"/>
      <c r="X237" s="145"/>
      <c r="Y237" s="136"/>
      <c r="Z237" s="136"/>
      <c r="AA237" s="146"/>
      <c r="AB237" s="136"/>
      <c r="AC237" s="136" t="s">
        <v>281</v>
      </c>
      <c r="AD237" s="136" t="s">
        <v>283</v>
      </c>
      <c r="AE237" s="136"/>
      <c r="AF237" s="147" t="e">
        <f t="shared" si="17"/>
        <v>#DIV/0!</v>
      </c>
      <c r="AG237" s="148"/>
      <c r="AH237" s="148" t="b">
        <f t="shared" si="21"/>
        <v>1</v>
      </c>
    </row>
    <row r="238" spans="1:34" ht="44.25" customHeight="1" thickBot="1" x14ac:dyDescent="0.3">
      <c r="A238" s="136"/>
      <c r="B238" s="136"/>
      <c r="C238" s="137"/>
      <c r="D238" s="136"/>
      <c r="E238" s="137"/>
      <c r="F238" s="137"/>
      <c r="G238" s="137"/>
      <c r="H238" s="138"/>
      <c r="I238" s="12"/>
      <c r="J238" s="136"/>
      <c r="K238" s="137"/>
      <c r="L238" s="140"/>
      <c r="M238" s="136"/>
      <c r="N238" s="153"/>
      <c r="O238" s="161"/>
      <c r="P238" s="144"/>
      <c r="Q238" s="143"/>
      <c r="R238" s="143"/>
      <c r="S238" s="143"/>
      <c r="T238" s="143"/>
      <c r="U238" s="143"/>
      <c r="V238" s="145"/>
      <c r="W238" s="145"/>
      <c r="X238" s="145"/>
      <c r="Y238" s="136"/>
      <c r="Z238" s="136"/>
      <c r="AA238" s="146"/>
      <c r="AB238" s="136"/>
      <c r="AC238" s="136" t="s">
        <v>281</v>
      </c>
      <c r="AD238" s="136" t="s">
        <v>283</v>
      </c>
      <c r="AE238" s="136"/>
      <c r="AF238" s="147" t="e">
        <f t="shared" si="17"/>
        <v>#DIV/0!</v>
      </c>
      <c r="AG238" s="148"/>
      <c r="AH238" s="148" t="b">
        <f t="shared" si="21"/>
        <v>1</v>
      </c>
    </row>
    <row r="239" spans="1:34" ht="44.25" customHeight="1" thickBot="1" x14ac:dyDescent="0.3">
      <c r="A239" s="136"/>
      <c r="B239" s="136"/>
      <c r="C239" s="137"/>
      <c r="D239" s="136"/>
      <c r="E239" s="137"/>
      <c r="F239" s="137"/>
      <c r="G239" s="137"/>
      <c r="H239" s="138"/>
      <c r="I239" s="12"/>
      <c r="J239" s="136"/>
      <c r="K239" s="137"/>
      <c r="L239" s="140"/>
      <c r="M239" s="136"/>
      <c r="N239" s="153"/>
      <c r="O239" s="161"/>
      <c r="P239" s="144"/>
      <c r="Q239" s="143"/>
      <c r="R239" s="143"/>
      <c r="S239" s="143"/>
      <c r="T239" s="143"/>
      <c r="U239" s="143"/>
      <c r="V239" s="145"/>
      <c r="W239" s="145"/>
      <c r="X239" s="145"/>
      <c r="Y239" s="136"/>
      <c r="Z239" s="136"/>
      <c r="AA239" s="146"/>
      <c r="AB239" s="136"/>
      <c r="AC239" s="136" t="s">
        <v>281</v>
      </c>
      <c r="AD239" s="136" t="s">
        <v>283</v>
      </c>
      <c r="AE239" s="136"/>
      <c r="AF239" s="147" t="e">
        <f t="shared" si="17"/>
        <v>#DIV/0!</v>
      </c>
      <c r="AG239" s="148"/>
      <c r="AH239" s="148" t="b">
        <f t="shared" si="21"/>
        <v>1</v>
      </c>
    </row>
    <row r="240" spans="1:34" ht="44.25" customHeight="1" thickBot="1" x14ac:dyDescent="0.3">
      <c r="A240" s="136"/>
      <c r="B240" s="136"/>
      <c r="C240" s="137"/>
      <c r="D240" s="136"/>
      <c r="E240" s="137"/>
      <c r="F240" s="137"/>
      <c r="G240" s="137"/>
      <c r="H240" s="138"/>
      <c r="I240" s="12"/>
      <c r="J240" s="136"/>
      <c r="K240" s="137"/>
      <c r="L240" s="140"/>
      <c r="M240" s="136"/>
      <c r="N240" s="153"/>
      <c r="O240" s="161"/>
      <c r="P240" s="144"/>
      <c r="Q240" s="143"/>
      <c r="R240" s="143"/>
      <c r="S240" s="143"/>
      <c r="T240" s="143"/>
      <c r="U240" s="143"/>
      <c r="V240" s="145"/>
      <c r="W240" s="145"/>
      <c r="X240" s="145"/>
      <c r="Y240" s="136"/>
      <c r="Z240" s="136"/>
      <c r="AA240" s="146"/>
      <c r="AB240" s="136"/>
      <c r="AC240" s="136" t="s">
        <v>281</v>
      </c>
      <c r="AD240" s="136" t="s">
        <v>283</v>
      </c>
      <c r="AE240" s="136"/>
      <c r="AF240" s="147" t="e">
        <f t="shared" si="17"/>
        <v>#DIV/0!</v>
      </c>
      <c r="AG240" s="148"/>
      <c r="AH240" s="148" t="b">
        <f t="shared" si="21"/>
        <v>1</v>
      </c>
    </row>
    <row r="241" spans="1:34" ht="44.25" customHeight="1" thickBot="1" x14ac:dyDescent="0.3">
      <c r="A241" s="136"/>
      <c r="B241" s="136"/>
      <c r="C241" s="137"/>
      <c r="D241" s="136"/>
      <c r="E241" s="137"/>
      <c r="F241" s="137"/>
      <c r="G241" s="137"/>
      <c r="H241" s="138"/>
      <c r="I241" s="12"/>
      <c r="J241" s="136"/>
      <c r="K241" s="137"/>
      <c r="L241" s="140"/>
      <c r="M241" s="136"/>
      <c r="N241" s="153"/>
      <c r="O241" s="161"/>
      <c r="P241" s="144"/>
      <c r="Q241" s="143"/>
      <c r="R241" s="143"/>
      <c r="S241" s="143"/>
      <c r="T241" s="143"/>
      <c r="U241" s="143"/>
      <c r="V241" s="145"/>
      <c r="W241" s="145"/>
      <c r="X241" s="145"/>
      <c r="Y241" s="136"/>
      <c r="Z241" s="136"/>
      <c r="AA241" s="146"/>
      <c r="AB241" s="136"/>
      <c r="AC241" s="136" t="s">
        <v>281</v>
      </c>
      <c r="AD241" s="136" t="s">
        <v>283</v>
      </c>
      <c r="AE241" s="136"/>
      <c r="AF241" s="147" t="e">
        <f t="shared" si="17"/>
        <v>#DIV/0!</v>
      </c>
      <c r="AG241" s="148"/>
      <c r="AH241" s="148" t="b">
        <f t="shared" si="21"/>
        <v>1</v>
      </c>
    </row>
    <row r="242" spans="1:34" ht="44.25" customHeight="1" thickBot="1" x14ac:dyDescent="0.3">
      <c r="A242" s="136"/>
      <c r="B242" s="136"/>
      <c r="C242" s="137"/>
      <c r="D242" s="136"/>
      <c r="E242" s="137"/>
      <c r="F242" s="137"/>
      <c r="G242" s="137"/>
      <c r="H242" s="138"/>
      <c r="I242" s="12"/>
      <c r="J242" s="136"/>
      <c r="K242" s="137"/>
      <c r="L242" s="140"/>
      <c r="M242" s="136"/>
      <c r="N242" s="153"/>
      <c r="O242" s="161"/>
      <c r="P242" s="144"/>
      <c r="Q242" s="143"/>
      <c r="R242" s="143"/>
      <c r="S242" s="143"/>
      <c r="T242" s="143"/>
      <c r="U242" s="143"/>
      <c r="V242" s="145"/>
      <c r="W242" s="145"/>
      <c r="X242" s="145"/>
      <c r="Y242" s="136"/>
      <c r="Z242" s="136"/>
      <c r="AA242" s="146"/>
      <c r="AB242" s="136"/>
      <c r="AC242" s="136" t="s">
        <v>281</v>
      </c>
      <c r="AD242" s="136" t="s">
        <v>283</v>
      </c>
      <c r="AE242" s="136"/>
      <c r="AF242" s="147" t="e">
        <f t="shared" si="17"/>
        <v>#DIV/0!</v>
      </c>
      <c r="AG242" s="148"/>
      <c r="AH242" s="148" t="b">
        <f t="shared" si="21"/>
        <v>1</v>
      </c>
    </row>
    <row r="243" spans="1:34" ht="44.25" customHeight="1" thickBot="1" x14ac:dyDescent="0.3">
      <c r="A243" s="136"/>
      <c r="B243" s="136"/>
      <c r="C243" s="137"/>
      <c r="D243" s="136"/>
      <c r="E243" s="137"/>
      <c r="F243" s="137"/>
      <c r="G243" s="137"/>
      <c r="H243" s="138"/>
      <c r="I243" s="12"/>
      <c r="J243" s="136"/>
      <c r="K243" s="137"/>
      <c r="L243" s="140"/>
      <c r="M243" s="136"/>
      <c r="N243" s="153"/>
      <c r="O243" s="161"/>
      <c r="P243" s="144"/>
      <c r="Q243" s="143"/>
      <c r="R243" s="143"/>
      <c r="S243" s="143"/>
      <c r="T243" s="143"/>
      <c r="U243" s="143"/>
      <c r="V243" s="145"/>
      <c r="W243" s="145"/>
      <c r="X243" s="145"/>
      <c r="Y243" s="136"/>
      <c r="Z243" s="136"/>
      <c r="AA243" s="146"/>
      <c r="AB243" s="136"/>
      <c r="AC243" s="136" t="s">
        <v>281</v>
      </c>
      <c r="AD243" s="136" t="s">
        <v>283</v>
      </c>
      <c r="AE243" s="136"/>
      <c r="AF243" s="147" t="e">
        <f t="shared" si="17"/>
        <v>#DIV/0!</v>
      </c>
      <c r="AG243" s="148"/>
      <c r="AH243" s="148" t="b">
        <f t="shared" si="21"/>
        <v>1</v>
      </c>
    </row>
    <row r="244" spans="1:34" ht="44.25" customHeight="1" thickBot="1" x14ac:dyDescent="0.3">
      <c r="A244" s="136"/>
      <c r="B244" s="136"/>
      <c r="C244" s="137"/>
      <c r="D244" s="136"/>
      <c r="E244" s="137"/>
      <c r="F244" s="137"/>
      <c r="G244" s="137"/>
      <c r="H244" s="138"/>
      <c r="I244" s="12"/>
      <c r="J244" s="136"/>
      <c r="K244" s="137"/>
      <c r="L244" s="140"/>
      <c r="M244" s="136"/>
      <c r="N244" s="153"/>
      <c r="O244" s="161"/>
      <c r="P244" s="144"/>
      <c r="Q244" s="143"/>
      <c r="R244" s="143"/>
      <c r="S244" s="143"/>
      <c r="T244" s="143"/>
      <c r="U244" s="143"/>
      <c r="V244" s="145"/>
      <c r="W244" s="145"/>
      <c r="X244" s="145"/>
      <c r="Y244" s="136"/>
      <c r="Z244" s="136"/>
      <c r="AA244" s="146"/>
      <c r="AB244" s="136"/>
      <c r="AC244" s="136" t="s">
        <v>281</v>
      </c>
      <c r="AD244" s="136" t="s">
        <v>283</v>
      </c>
      <c r="AE244" s="136"/>
      <c r="AF244" s="147" t="e">
        <f t="shared" si="17"/>
        <v>#DIV/0!</v>
      </c>
      <c r="AG244" s="148"/>
      <c r="AH244" s="148" t="b">
        <f t="shared" si="21"/>
        <v>1</v>
      </c>
    </row>
    <row r="245" spans="1:34" ht="44.25" customHeight="1" thickBot="1" x14ac:dyDescent="0.3">
      <c r="A245" s="136"/>
      <c r="B245" s="136"/>
      <c r="C245" s="137"/>
      <c r="D245" s="136"/>
      <c r="E245" s="137"/>
      <c r="F245" s="137"/>
      <c r="G245" s="137"/>
      <c r="H245" s="138"/>
      <c r="I245" s="12"/>
      <c r="J245" s="136"/>
      <c r="K245" s="137"/>
      <c r="L245" s="140"/>
      <c r="M245" s="136"/>
      <c r="N245" s="153"/>
      <c r="O245" s="161"/>
      <c r="P245" s="144"/>
      <c r="Q245" s="143"/>
      <c r="R245" s="143"/>
      <c r="S245" s="143"/>
      <c r="T245" s="143"/>
      <c r="U245" s="143"/>
      <c r="V245" s="145"/>
      <c r="W245" s="145"/>
      <c r="X245" s="145"/>
      <c r="Y245" s="136"/>
      <c r="Z245" s="136"/>
      <c r="AA245" s="146"/>
      <c r="AB245" s="136"/>
      <c r="AC245" s="136" t="s">
        <v>281</v>
      </c>
      <c r="AD245" s="136" t="s">
        <v>283</v>
      </c>
      <c r="AE245" s="136"/>
      <c r="AF245" s="147" t="e">
        <f t="shared" si="17"/>
        <v>#DIV/0!</v>
      </c>
      <c r="AG245" s="148"/>
      <c r="AH245" s="148" t="b">
        <f t="shared" si="21"/>
        <v>1</v>
      </c>
    </row>
    <row r="246" spans="1:34" ht="44.25" customHeight="1" thickBot="1" x14ac:dyDescent="0.3">
      <c r="A246" s="136"/>
      <c r="B246" s="136"/>
      <c r="C246" s="137"/>
      <c r="D246" s="136"/>
      <c r="E246" s="137"/>
      <c r="F246" s="137"/>
      <c r="G246" s="137"/>
      <c r="H246" s="138"/>
      <c r="I246" s="12"/>
      <c r="J246" s="136"/>
      <c r="K246" s="137"/>
      <c r="L246" s="140"/>
      <c r="M246" s="136"/>
      <c r="N246" s="153"/>
      <c r="O246" s="161"/>
      <c r="P246" s="144"/>
      <c r="Q246" s="143"/>
      <c r="R246" s="143"/>
      <c r="S246" s="143"/>
      <c r="T246" s="143"/>
      <c r="U246" s="143"/>
      <c r="V246" s="145"/>
      <c r="W246" s="145"/>
      <c r="X246" s="145"/>
      <c r="Y246" s="136"/>
      <c r="Z246" s="136"/>
      <c r="AA246" s="146"/>
      <c r="AB246" s="136"/>
      <c r="AC246" s="136" t="s">
        <v>281</v>
      </c>
      <c r="AD246" s="136" t="s">
        <v>283</v>
      </c>
      <c r="AE246" s="136"/>
      <c r="AF246" s="147" t="e">
        <f t="shared" si="17"/>
        <v>#DIV/0!</v>
      </c>
      <c r="AG246" s="148"/>
      <c r="AH246" s="148" t="b">
        <f t="shared" si="21"/>
        <v>1</v>
      </c>
    </row>
    <row r="247" spans="1:34" ht="44.25" customHeight="1" thickBot="1" x14ac:dyDescent="0.3">
      <c r="A247" s="136"/>
      <c r="B247" s="136"/>
      <c r="C247" s="137"/>
      <c r="D247" s="136"/>
      <c r="E247" s="137"/>
      <c r="F247" s="137"/>
      <c r="G247" s="137"/>
      <c r="H247" s="138"/>
      <c r="I247" s="12"/>
      <c r="J247" s="136"/>
      <c r="K247" s="137"/>
      <c r="L247" s="140"/>
      <c r="M247" s="136"/>
      <c r="N247" s="153"/>
      <c r="O247" s="161"/>
      <c r="P247" s="144"/>
      <c r="Q247" s="143"/>
      <c r="R247" s="143"/>
      <c r="S247" s="143"/>
      <c r="T247" s="143"/>
      <c r="U247" s="143"/>
      <c r="V247" s="145"/>
      <c r="W247" s="145"/>
      <c r="X247" s="145"/>
      <c r="Y247" s="136"/>
      <c r="Z247" s="136"/>
      <c r="AA247" s="146"/>
      <c r="AB247" s="136"/>
      <c r="AC247" s="136" t="s">
        <v>281</v>
      </c>
      <c r="AD247" s="136" t="s">
        <v>283</v>
      </c>
      <c r="AE247" s="136"/>
      <c r="AF247" s="147" t="e">
        <f t="shared" si="17"/>
        <v>#DIV/0!</v>
      </c>
      <c r="AG247" s="148"/>
      <c r="AH247" s="148" t="b">
        <f t="shared" si="21"/>
        <v>1</v>
      </c>
    </row>
    <row r="248" spans="1:34" ht="44.25" customHeight="1" thickBot="1" x14ac:dyDescent="0.3">
      <c r="A248" s="136"/>
      <c r="B248" s="136"/>
      <c r="C248" s="137"/>
      <c r="D248" s="136"/>
      <c r="E248" s="137"/>
      <c r="F248" s="137"/>
      <c r="G248" s="137"/>
      <c r="H248" s="138"/>
      <c r="I248" s="12"/>
      <c r="J248" s="136"/>
      <c r="K248" s="137"/>
      <c r="L248" s="140"/>
      <c r="M248" s="136"/>
      <c r="N248" s="153"/>
      <c r="O248" s="161"/>
      <c r="P248" s="144"/>
      <c r="Q248" s="143"/>
      <c r="R248" s="143"/>
      <c r="S248" s="143"/>
      <c r="T248" s="143"/>
      <c r="U248" s="143"/>
      <c r="V248" s="145"/>
      <c r="W248" s="145"/>
      <c r="X248" s="145"/>
      <c r="Y248" s="136"/>
      <c r="Z248" s="136"/>
      <c r="AA248" s="146"/>
      <c r="AB248" s="136"/>
      <c r="AC248" s="136" t="s">
        <v>281</v>
      </c>
      <c r="AD248" s="136" t="s">
        <v>283</v>
      </c>
      <c r="AE248" s="136"/>
      <c r="AF248" s="147" t="e">
        <f t="shared" si="17"/>
        <v>#DIV/0!</v>
      </c>
      <c r="AG248" s="148"/>
      <c r="AH248" s="148" t="b">
        <f t="shared" si="21"/>
        <v>1</v>
      </c>
    </row>
    <row r="249" spans="1:34" ht="44.25" customHeight="1" thickBot="1" x14ac:dyDescent="0.3">
      <c r="A249" s="136"/>
      <c r="B249" s="136"/>
      <c r="C249" s="137"/>
      <c r="D249" s="136"/>
      <c r="E249" s="137"/>
      <c r="F249" s="137"/>
      <c r="G249" s="137"/>
      <c r="H249" s="138"/>
      <c r="I249" s="12"/>
      <c r="J249" s="136"/>
      <c r="K249" s="137"/>
      <c r="L249" s="140"/>
      <c r="M249" s="136"/>
      <c r="N249" s="153"/>
      <c r="O249" s="161"/>
      <c r="P249" s="144"/>
      <c r="Q249" s="143"/>
      <c r="R249" s="143"/>
      <c r="S249" s="143"/>
      <c r="T249" s="143"/>
      <c r="U249" s="143"/>
      <c r="V249" s="145"/>
      <c r="W249" s="145"/>
      <c r="X249" s="145"/>
      <c r="Y249" s="136"/>
      <c r="Z249" s="136"/>
      <c r="AA249" s="146"/>
      <c r="AB249" s="136"/>
      <c r="AC249" s="136" t="s">
        <v>281</v>
      </c>
      <c r="AD249" s="136" t="s">
        <v>283</v>
      </c>
      <c r="AE249" s="136"/>
      <c r="AF249" s="147" t="e">
        <f t="shared" si="17"/>
        <v>#DIV/0!</v>
      </c>
      <c r="AG249" s="148"/>
      <c r="AH249" s="148" t="b">
        <f t="shared" si="21"/>
        <v>1</v>
      </c>
    </row>
    <row r="250" spans="1:34" ht="44.25" customHeight="1" thickBot="1" x14ac:dyDescent="0.3">
      <c r="A250" s="136"/>
      <c r="B250" s="136"/>
      <c r="C250" s="137"/>
      <c r="D250" s="136"/>
      <c r="E250" s="137"/>
      <c r="F250" s="137"/>
      <c r="G250" s="137"/>
      <c r="H250" s="138"/>
      <c r="I250" s="12"/>
      <c r="J250" s="136"/>
      <c r="K250" s="137"/>
      <c r="L250" s="140"/>
      <c r="M250" s="136"/>
      <c r="N250" s="153"/>
      <c r="O250" s="161"/>
      <c r="P250" s="144"/>
      <c r="Q250" s="143"/>
      <c r="R250" s="143"/>
      <c r="S250" s="143"/>
      <c r="T250" s="143"/>
      <c r="U250" s="143"/>
      <c r="V250" s="145"/>
      <c r="W250" s="145"/>
      <c r="X250" s="145"/>
      <c r="Y250" s="136"/>
      <c r="Z250" s="136"/>
      <c r="AA250" s="146"/>
      <c r="AB250" s="136"/>
      <c r="AC250" s="136" t="s">
        <v>281</v>
      </c>
      <c r="AD250" s="136" t="s">
        <v>283</v>
      </c>
      <c r="AE250" s="136"/>
      <c r="AF250" s="147" t="e">
        <f t="shared" si="17"/>
        <v>#DIV/0!</v>
      </c>
      <c r="AG250" s="148"/>
      <c r="AH250" s="148" t="b">
        <f t="shared" si="21"/>
        <v>1</v>
      </c>
    </row>
    <row r="251" spans="1:34" ht="44.25" customHeight="1" thickBot="1" x14ac:dyDescent="0.3">
      <c r="A251" s="136"/>
      <c r="B251" s="136"/>
      <c r="C251" s="137"/>
      <c r="D251" s="136"/>
      <c r="E251" s="137"/>
      <c r="F251" s="137"/>
      <c r="G251" s="137"/>
      <c r="H251" s="138"/>
      <c r="I251" s="12"/>
      <c r="J251" s="136"/>
      <c r="K251" s="137"/>
      <c r="L251" s="140"/>
      <c r="M251" s="136"/>
      <c r="N251" s="153"/>
      <c r="O251" s="161"/>
      <c r="P251" s="144"/>
      <c r="Q251" s="143"/>
      <c r="R251" s="143"/>
      <c r="S251" s="143"/>
      <c r="T251" s="143"/>
      <c r="U251" s="143"/>
      <c r="V251" s="145"/>
      <c r="W251" s="145"/>
      <c r="X251" s="145"/>
      <c r="Y251" s="136"/>
      <c r="Z251" s="136"/>
      <c r="AA251" s="146"/>
      <c r="AB251" s="136"/>
      <c r="AC251" s="136" t="s">
        <v>281</v>
      </c>
      <c r="AD251" s="136" t="s">
        <v>283</v>
      </c>
      <c r="AE251" s="136"/>
      <c r="AF251" s="147" t="e">
        <f t="shared" si="17"/>
        <v>#DIV/0!</v>
      </c>
      <c r="AG251" s="148"/>
      <c r="AH251" s="148" t="b">
        <f t="shared" si="21"/>
        <v>1</v>
      </c>
    </row>
    <row r="252" spans="1:34" ht="44.25" customHeight="1" thickBot="1" x14ac:dyDescent="0.3">
      <c r="A252" s="136"/>
      <c r="B252" s="136"/>
      <c r="C252" s="137"/>
      <c r="D252" s="136"/>
      <c r="E252" s="137"/>
      <c r="F252" s="137"/>
      <c r="G252" s="137"/>
      <c r="H252" s="138"/>
      <c r="I252" s="12"/>
      <c r="J252" s="136"/>
      <c r="K252" s="137"/>
      <c r="L252" s="140"/>
      <c r="M252" s="136"/>
      <c r="N252" s="153"/>
      <c r="O252" s="161"/>
      <c r="P252" s="144"/>
      <c r="Q252" s="143"/>
      <c r="R252" s="143"/>
      <c r="S252" s="143"/>
      <c r="T252" s="143"/>
      <c r="U252" s="143"/>
      <c r="V252" s="145"/>
      <c r="W252" s="145"/>
      <c r="X252" s="145"/>
      <c r="Y252" s="136"/>
      <c r="Z252" s="136"/>
      <c r="AA252" s="146"/>
      <c r="AB252" s="136"/>
      <c r="AC252" s="136" t="s">
        <v>281</v>
      </c>
      <c r="AD252" s="136" t="s">
        <v>283</v>
      </c>
      <c r="AE252" s="136"/>
      <c r="AF252" s="147" t="e">
        <f t="shared" si="17"/>
        <v>#DIV/0!</v>
      </c>
      <c r="AG252" s="148"/>
      <c r="AH252" s="148" t="b">
        <f t="shared" si="21"/>
        <v>1</v>
      </c>
    </row>
    <row r="253" spans="1:34" ht="44.25" customHeight="1" thickBot="1" x14ac:dyDescent="0.3">
      <c r="A253" s="136"/>
      <c r="B253" s="136"/>
      <c r="C253" s="137"/>
      <c r="D253" s="136"/>
      <c r="E253" s="137"/>
      <c r="F253" s="137"/>
      <c r="G253" s="137"/>
      <c r="H253" s="138"/>
      <c r="I253" s="12"/>
      <c r="J253" s="136"/>
      <c r="K253" s="137"/>
      <c r="L253" s="140"/>
      <c r="M253" s="136"/>
      <c r="N253" s="153"/>
      <c r="O253" s="161"/>
      <c r="P253" s="144"/>
      <c r="Q253" s="143"/>
      <c r="R253" s="143"/>
      <c r="S253" s="143"/>
      <c r="T253" s="143"/>
      <c r="U253" s="143"/>
      <c r="V253" s="145"/>
      <c r="W253" s="145"/>
      <c r="X253" s="145"/>
      <c r="Y253" s="136"/>
      <c r="Z253" s="136"/>
      <c r="AA253" s="146"/>
      <c r="AB253" s="136"/>
      <c r="AC253" s="136" t="s">
        <v>281</v>
      </c>
      <c r="AD253" s="136" t="s">
        <v>283</v>
      </c>
      <c r="AE253" s="136"/>
      <c r="AF253" s="147" t="e">
        <f t="shared" si="17"/>
        <v>#DIV/0!</v>
      </c>
      <c r="AG253" s="148"/>
      <c r="AH253" s="148" t="b">
        <f t="shared" si="21"/>
        <v>1</v>
      </c>
    </row>
    <row r="254" spans="1:34" ht="44.25" customHeight="1" thickBot="1" x14ac:dyDescent="0.3">
      <c r="A254" s="136"/>
      <c r="B254" s="136"/>
      <c r="C254" s="137"/>
      <c r="D254" s="136"/>
      <c r="E254" s="137"/>
      <c r="F254" s="137"/>
      <c r="G254" s="137"/>
      <c r="H254" s="138"/>
      <c r="I254" s="12"/>
      <c r="J254" s="136"/>
      <c r="K254" s="137"/>
      <c r="L254" s="140"/>
      <c r="M254" s="136"/>
      <c r="N254" s="153"/>
      <c r="O254" s="161"/>
      <c r="P254" s="144"/>
      <c r="Q254" s="143"/>
      <c r="R254" s="143"/>
      <c r="S254" s="143"/>
      <c r="T254" s="143"/>
      <c r="U254" s="143"/>
      <c r="V254" s="145"/>
      <c r="W254" s="145"/>
      <c r="X254" s="145"/>
      <c r="Y254" s="136"/>
      <c r="Z254" s="136"/>
      <c r="AA254" s="146"/>
      <c r="AB254" s="136"/>
      <c r="AC254" s="136" t="s">
        <v>281</v>
      </c>
      <c r="AD254" s="136" t="s">
        <v>283</v>
      </c>
      <c r="AE254" s="136"/>
      <c r="AF254" s="147" t="e">
        <f t="shared" si="17"/>
        <v>#DIV/0!</v>
      </c>
      <c r="AG254" s="148"/>
      <c r="AH254" s="148" t="b">
        <f t="shared" si="21"/>
        <v>1</v>
      </c>
    </row>
    <row r="255" spans="1:34" ht="44.25" customHeight="1" thickBot="1" x14ac:dyDescent="0.3">
      <c r="A255" s="136"/>
      <c r="B255" s="136"/>
      <c r="C255" s="137"/>
      <c r="D255" s="136"/>
      <c r="E255" s="137"/>
      <c r="F255" s="137"/>
      <c r="G255" s="137"/>
      <c r="H255" s="138"/>
      <c r="I255" s="12"/>
      <c r="J255" s="136"/>
      <c r="K255" s="137"/>
      <c r="L255" s="140"/>
      <c r="M255" s="136"/>
      <c r="N255" s="153"/>
      <c r="O255" s="161"/>
      <c r="P255" s="144"/>
      <c r="Q255" s="143"/>
      <c r="R255" s="143"/>
      <c r="S255" s="143"/>
      <c r="T255" s="143"/>
      <c r="U255" s="143"/>
      <c r="V255" s="145"/>
      <c r="W255" s="145"/>
      <c r="X255" s="145"/>
      <c r="Y255" s="136"/>
      <c r="Z255" s="136"/>
      <c r="AA255" s="146"/>
      <c r="AB255" s="136"/>
      <c r="AC255" s="136" t="s">
        <v>281</v>
      </c>
      <c r="AD255" s="136" t="s">
        <v>283</v>
      </c>
      <c r="AE255" s="136"/>
      <c r="AF255" s="147" t="e">
        <f t="shared" si="17"/>
        <v>#DIV/0!</v>
      </c>
      <c r="AG255" s="148"/>
      <c r="AH255" s="148" t="b">
        <f t="shared" si="21"/>
        <v>1</v>
      </c>
    </row>
    <row r="256" spans="1:34" ht="44.25" customHeight="1" thickBot="1" x14ac:dyDescent="0.3">
      <c r="A256" s="136"/>
      <c r="B256" s="136"/>
      <c r="C256" s="137"/>
      <c r="D256" s="136"/>
      <c r="E256" s="137"/>
      <c r="F256" s="137"/>
      <c r="G256" s="137"/>
      <c r="H256" s="138"/>
      <c r="I256" s="12"/>
      <c r="J256" s="136"/>
      <c r="K256" s="137"/>
      <c r="L256" s="140"/>
      <c r="M256" s="136"/>
      <c r="N256" s="153"/>
      <c r="O256" s="161"/>
      <c r="P256" s="144"/>
      <c r="Q256" s="143"/>
      <c r="R256" s="143"/>
      <c r="S256" s="143"/>
      <c r="T256" s="143"/>
      <c r="U256" s="143"/>
      <c r="V256" s="145"/>
      <c r="W256" s="145"/>
      <c r="X256" s="145"/>
      <c r="Y256" s="136"/>
      <c r="Z256" s="136"/>
      <c r="AA256" s="146"/>
      <c r="AB256" s="136"/>
      <c r="AC256" s="136" t="s">
        <v>281</v>
      </c>
      <c r="AD256" s="136" t="s">
        <v>283</v>
      </c>
      <c r="AE256" s="136"/>
      <c r="AF256" s="147" t="e">
        <f t="shared" si="17"/>
        <v>#DIV/0!</v>
      </c>
      <c r="AG256" s="148"/>
      <c r="AH256" s="148" t="b">
        <f t="shared" si="21"/>
        <v>1</v>
      </c>
    </row>
    <row r="257" spans="1:34" ht="44.25" customHeight="1" thickBot="1" x14ac:dyDescent="0.3">
      <c r="A257" s="136"/>
      <c r="B257" s="136"/>
      <c r="C257" s="137"/>
      <c r="D257" s="136"/>
      <c r="E257" s="137"/>
      <c r="F257" s="137"/>
      <c r="G257" s="137"/>
      <c r="H257" s="138"/>
      <c r="I257" s="12"/>
      <c r="J257" s="136"/>
      <c r="K257" s="137"/>
      <c r="L257" s="140"/>
      <c r="M257" s="136"/>
      <c r="N257" s="153"/>
      <c r="O257" s="161"/>
      <c r="P257" s="144"/>
      <c r="Q257" s="143"/>
      <c r="R257" s="143"/>
      <c r="S257" s="143"/>
      <c r="T257" s="143"/>
      <c r="U257" s="143"/>
      <c r="V257" s="145"/>
      <c r="W257" s="145"/>
      <c r="X257" s="145"/>
      <c r="Y257" s="136"/>
      <c r="Z257" s="136"/>
      <c r="AA257" s="146"/>
      <c r="AB257" s="136"/>
      <c r="AC257" s="136" t="s">
        <v>281</v>
      </c>
      <c r="AD257" s="136" t="s">
        <v>283</v>
      </c>
      <c r="AE257" s="136"/>
      <c r="AF257" s="147" t="e">
        <f t="shared" si="17"/>
        <v>#DIV/0!</v>
      </c>
      <c r="AG257" s="148"/>
      <c r="AH257" s="148" t="b">
        <f t="shared" si="21"/>
        <v>1</v>
      </c>
    </row>
    <row r="258" spans="1:34" ht="44.25" customHeight="1" thickBot="1" x14ac:dyDescent="0.3">
      <c r="A258" s="136"/>
      <c r="B258" s="136"/>
      <c r="C258" s="137"/>
      <c r="D258" s="136"/>
      <c r="E258" s="137"/>
      <c r="F258" s="137"/>
      <c r="G258" s="137"/>
      <c r="H258" s="138"/>
      <c r="I258" s="12"/>
      <c r="J258" s="136"/>
      <c r="K258" s="137"/>
      <c r="L258" s="140"/>
      <c r="M258" s="136"/>
      <c r="N258" s="153"/>
      <c r="O258" s="161"/>
      <c r="P258" s="144"/>
      <c r="Q258" s="143"/>
      <c r="R258" s="143"/>
      <c r="S258" s="143"/>
      <c r="T258" s="143"/>
      <c r="U258" s="143"/>
      <c r="V258" s="145"/>
      <c r="W258" s="145"/>
      <c r="X258" s="145"/>
      <c r="Y258" s="136"/>
      <c r="Z258" s="136"/>
      <c r="AA258" s="146"/>
      <c r="AB258" s="136"/>
      <c r="AC258" s="136" t="s">
        <v>281</v>
      </c>
      <c r="AD258" s="136" t="s">
        <v>283</v>
      </c>
      <c r="AE258" s="136"/>
      <c r="AF258" s="147" t="e">
        <f t="shared" si="17"/>
        <v>#DIV/0!</v>
      </c>
      <c r="AG258" s="148"/>
      <c r="AH258" s="148" t="b">
        <f t="shared" si="21"/>
        <v>1</v>
      </c>
    </row>
    <row r="259" spans="1:34" ht="44.25" customHeight="1" thickBot="1" x14ac:dyDescent="0.3">
      <c r="A259" s="136"/>
      <c r="B259" s="136"/>
      <c r="C259" s="137"/>
      <c r="D259" s="136"/>
      <c r="E259" s="137"/>
      <c r="F259" s="137"/>
      <c r="G259" s="137"/>
      <c r="H259" s="138"/>
      <c r="I259" s="12"/>
      <c r="J259" s="136"/>
      <c r="K259" s="137"/>
      <c r="L259" s="140"/>
      <c r="M259" s="136"/>
      <c r="N259" s="153"/>
      <c r="O259" s="161"/>
      <c r="P259" s="144"/>
      <c r="Q259" s="143"/>
      <c r="R259" s="143"/>
      <c r="S259" s="143"/>
      <c r="T259" s="143"/>
      <c r="U259" s="143"/>
      <c r="V259" s="145"/>
      <c r="W259" s="145"/>
      <c r="X259" s="145"/>
      <c r="Y259" s="136"/>
      <c r="Z259" s="136"/>
      <c r="AA259" s="146"/>
      <c r="AB259" s="136"/>
      <c r="AC259" s="136" t="s">
        <v>281</v>
      </c>
      <c r="AD259" s="136" t="s">
        <v>283</v>
      </c>
      <c r="AE259" s="136"/>
      <c r="AF259" s="147" t="e">
        <f t="shared" si="17"/>
        <v>#DIV/0!</v>
      </c>
      <c r="AG259" s="148"/>
      <c r="AH259" s="148" t="b">
        <f t="shared" si="21"/>
        <v>1</v>
      </c>
    </row>
    <row r="260" spans="1:34" ht="44.25" customHeight="1" thickBot="1" x14ac:dyDescent="0.3">
      <c r="A260" s="136"/>
      <c r="B260" s="136"/>
      <c r="C260" s="137"/>
      <c r="D260" s="136"/>
      <c r="E260" s="137"/>
      <c r="F260" s="137"/>
      <c r="G260" s="137"/>
      <c r="H260" s="138"/>
      <c r="I260" s="12"/>
      <c r="J260" s="136"/>
      <c r="K260" s="137"/>
      <c r="L260" s="140"/>
      <c r="M260" s="136"/>
      <c r="N260" s="153"/>
      <c r="O260" s="161"/>
      <c r="P260" s="144"/>
      <c r="Q260" s="143"/>
      <c r="R260" s="143"/>
      <c r="S260" s="143"/>
      <c r="T260" s="143"/>
      <c r="U260" s="143"/>
      <c r="V260" s="145"/>
      <c r="W260" s="145"/>
      <c r="X260" s="145"/>
      <c r="Y260" s="136"/>
      <c r="Z260" s="136"/>
      <c r="AA260" s="146"/>
      <c r="AB260" s="136"/>
      <c r="AC260" s="136" t="s">
        <v>281</v>
      </c>
      <c r="AD260" s="136" t="s">
        <v>283</v>
      </c>
      <c r="AE260" s="136"/>
      <c r="AF260" s="147" t="e">
        <f t="shared" si="17"/>
        <v>#DIV/0!</v>
      </c>
      <c r="AG260" s="148"/>
      <c r="AH260" s="148" t="b">
        <f t="shared" si="21"/>
        <v>1</v>
      </c>
    </row>
    <row r="261" spans="1:34" ht="44.25" customHeight="1" thickBot="1" x14ac:dyDescent="0.3">
      <c r="A261" s="136"/>
      <c r="B261" s="136"/>
      <c r="C261" s="137"/>
      <c r="D261" s="136"/>
      <c r="E261" s="137"/>
      <c r="F261" s="137"/>
      <c r="G261" s="137"/>
      <c r="H261" s="138"/>
      <c r="I261" s="12"/>
      <c r="J261" s="136"/>
      <c r="K261" s="137"/>
      <c r="L261" s="140"/>
      <c r="M261" s="136"/>
      <c r="N261" s="153"/>
      <c r="O261" s="161"/>
      <c r="P261" s="144"/>
      <c r="Q261" s="143"/>
      <c r="R261" s="143"/>
      <c r="S261" s="143"/>
      <c r="T261" s="143"/>
      <c r="U261" s="143"/>
      <c r="V261" s="145"/>
      <c r="W261" s="145"/>
      <c r="X261" s="145"/>
      <c r="Y261" s="136"/>
      <c r="Z261" s="136"/>
      <c r="AA261" s="146"/>
      <c r="AB261" s="136"/>
      <c r="AC261" s="136" t="s">
        <v>281</v>
      </c>
      <c r="AD261" s="136" t="s">
        <v>283</v>
      </c>
      <c r="AE261" s="136"/>
      <c r="AF261" s="147" t="e">
        <f t="shared" si="17"/>
        <v>#DIV/0!</v>
      </c>
      <c r="AG261" s="148"/>
      <c r="AH261" s="148" t="b">
        <f t="shared" si="21"/>
        <v>1</v>
      </c>
    </row>
    <row r="262" spans="1:34" ht="44.25" customHeight="1" thickBot="1" x14ac:dyDescent="0.3">
      <c r="A262" s="136"/>
      <c r="B262" s="136"/>
      <c r="C262" s="137"/>
      <c r="D262" s="136"/>
      <c r="E262" s="137"/>
      <c r="F262" s="137"/>
      <c r="G262" s="137"/>
      <c r="H262" s="138"/>
      <c r="I262" s="12"/>
      <c r="J262" s="136"/>
      <c r="K262" s="137"/>
      <c r="L262" s="140"/>
      <c r="M262" s="136"/>
      <c r="N262" s="153"/>
      <c r="O262" s="161"/>
      <c r="P262" s="144"/>
      <c r="Q262" s="143"/>
      <c r="R262" s="143"/>
      <c r="S262" s="143"/>
      <c r="T262" s="143"/>
      <c r="U262" s="143"/>
      <c r="V262" s="145"/>
      <c r="W262" s="145"/>
      <c r="X262" s="145"/>
      <c r="Y262" s="136"/>
      <c r="Z262" s="136"/>
      <c r="AA262" s="146"/>
      <c r="AB262" s="136"/>
      <c r="AC262" s="136" t="s">
        <v>281</v>
      </c>
      <c r="AD262" s="136" t="s">
        <v>283</v>
      </c>
      <c r="AE262" s="136"/>
      <c r="AF262" s="147" t="e">
        <f t="shared" si="17"/>
        <v>#DIV/0!</v>
      </c>
      <c r="AG262" s="148"/>
      <c r="AH262" s="148" t="b">
        <f t="shared" si="21"/>
        <v>1</v>
      </c>
    </row>
    <row r="263" spans="1:34" ht="44.25" customHeight="1" thickBot="1" x14ac:dyDescent="0.3">
      <c r="A263" s="136"/>
      <c r="B263" s="136"/>
      <c r="C263" s="137"/>
      <c r="D263" s="136"/>
      <c r="E263" s="137"/>
      <c r="F263" s="137"/>
      <c r="G263" s="137"/>
      <c r="H263" s="138"/>
      <c r="I263" s="12"/>
      <c r="J263" s="136"/>
      <c r="K263" s="137"/>
      <c r="L263" s="140"/>
      <c r="M263" s="136"/>
      <c r="N263" s="153"/>
      <c r="O263" s="161"/>
      <c r="P263" s="144"/>
      <c r="Q263" s="143"/>
      <c r="R263" s="143"/>
      <c r="S263" s="143"/>
      <c r="T263" s="143"/>
      <c r="U263" s="143"/>
      <c r="V263" s="145"/>
      <c r="W263" s="145"/>
      <c r="X263" s="145"/>
      <c r="Y263" s="136"/>
      <c r="Z263" s="136"/>
      <c r="AA263" s="146"/>
      <c r="AB263" s="136"/>
      <c r="AC263" s="136" t="s">
        <v>281</v>
      </c>
      <c r="AD263" s="136" t="s">
        <v>283</v>
      </c>
      <c r="AE263" s="136"/>
      <c r="AF263" s="147" t="e">
        <f t="shared" si="17"/>
        <v>#DIV/0!</v>
      </c>
      <c r="AG263" s="148"/>
      <c r="AH263" s="148" t="b">
        <f t="shared" si="21"/>
        <v>1</v>
      </c>
    </row>
    <row r="264" spans="1:34" ht="44.25" customHeight="1" thickBot="1" x14ac:dyDescent="0.3">
      <c r="A264" s="136"/>
      <c r="B264" s="136"/>
      <c r="C264" s="137"/>
      <c r="D264" s="136"/>
      <c r="E264" s="137"/>
      <c r="F264" s="137"/>
      <c r="G264" s="137"/>
      <c r="H264" s="138"/>
      <c r="I264" s="12"/>
      <c r="J264" s="136"/>
      <c r="K264" s="137"/>
      <c r="L264" s="140"/>
      <c r="M264" s="136"/>
      <c r="N264" s="153"/>
      <c r="O264" s="161"/>
      <c r="P264" s="144"/>
      <c r="Q264" s="143"/>
      <c r="R264" s="143"/>
      <c r="S264" s="143"/>
      <c r="T264" s="143"/>
      <c r="U264" s="143"/>
      <c r="V264" s="145"/>
      <c r="W264" s="145"/>
      <c r="X264" s="145"/>
      <c r="Y264" s="136"/>
      <c r="Z264" s="136"/>
      <c r="AA264" s="146"/>
      <c r="AB264" s="136"/>
      <c r="AC264" s="136" t="s">
        <v>281</v>
      </c>
      <c r="AD264" s="136" t="s">
        <v>283</v>
      </c>
      <c r="AE264" s="136"/>
      <c r="AF264" s="147" t="e">
        <f t="shared" si="17"/>
        <v>#DIV/0!</v>
      </c>
      <c r="AG264" s="148"/>
      <c r="AH264" s="148" t="b">
        <f t="shared" si="21"/>
        <v>1</v>
      </c>
    </row>
    <row r="265" spans="1:34" ht="44.25" customHeight="1" thickBot="1" x14ac:dyDescent="0.3">
      <c r="A265" s="136"/>
      <c r="B265" s="136"/>
      <c r="C265" s="137"/>
      <c r="D265" s="136"/>
      <c r="E265" s="137"/>
      <c r="F265" s="137"/>
      <c r="G265" s="137"/>
      <c r="H265" s="138"/>
      <c r="I265" s="12"/>
      <c r="J265" s="136"/>
      <c r="K265" s="137"/>
      <c r="L265" s="140"/>
      <c r="M265" s="136"/>
      <c r="N265" s="153"/>
      <c r="O265" s="161"/>
      <c r="P265" s="144"/>
      <c r="Q265" s="143"/>
      <c r="R265" s="143"/>
      <c r="S265" s="143"/>
      <c r="T265" s="143"/>
      <c r="U265" s="143"/>
      <c r="V265" s="145"/>
      <c r="W265" s="145"/>
      <c r="X265" s="145"/>
      <c r="Y265" s="136"/>
      <c r="Z265" s="136"/>
      <c r="AA265" s="146"/>
      <c r="AB265" s="136"/>
      <c r="AC265" s="136" t="s">
        <v>281</v>
      </c>
      <c r="AD265" s="136" t="s">
        <v>283</v>
      </c>
      <c r="AE265" s="136"/>
      <c r="AF265" s="147" t="e">
        <f t="shared" si="17"/>
        <v>#DIV/0!</v>
      </c>
      <c r="AG265" s="148"/>
      <c r="AH265" s="148" t="b">
        <f t="shared" si="21"/>
        <v>1</v>
      </c>
    </row>
    <row r="266" spans="1:34" ht="44.25" customHeight="1" thickBot="1" x14ac:dyDescent="0.3">
      <c r="A266" s="136"/>
      <c r="B266" s="136"/>
      <c r="C266" s="137"/>
      <c r="D266" s="136"/>
      <c r="E266" s="137"/>
      <c r="F266" s="137"/>
      <c r="G266" s="137"/>
      <c r="H266" s="138"/>
      <c r="I266" s="12"/>
      <c r="J266" s="136"/>
      <c r="K266" s="137"/>
      <c r="L266" s="140"/>
      <c r="M266" s="136"/>
      <c r="N266" s="153"/>
      <c r="O266" s="161"/>
      <c r="P266" s="144"/>
      <c r="Q266" s="143"/>
      <c r="R266" s="143"/>
      <c r="S266" s="143"/>
      <c r="T266" s="143"/>
      <c r="U266" s="143"/>
      <c r="V266" s="145"/>
      <c r="W266" s="145"/>
      <c r="X266" s="145"/>
      <c r="Y266" s="136"/>
      <c r="Z266" s="136"/>
      <c r="AA266" s="146"/>
      <c r="AB266" s="136"/>
      <c r="AC266" s="136" t="s">
        <v>281</v>
      </c>
      <c r="AD266" s="136" t="s">
        <v>283</v>
      </c>
      <c r="AE266" s="136"/>
      <c r="AF266" s="147" t="e">
        <f t="shared" si="17"/>
        <v>#DIV/0!</v>
      </c>
      <c r="AG266" s="148"/>
      <c r="AH266" s="148" t="b">
        <f t="shared" si="21"/>
        <v>1</v>
      </c>
    </row>
    <row r="267" spans="1:34" ht="44.25" customHeight="1" thickBot="1" x14ac:dyDescent="0.3">
      <c r="A267" s="136"/>
      <c r="B267" s="136"/>
      <c r="C267" s="137"/>
      <c r="D267" s="136"/>
      <c r="E267" s="137"/>
      <c r="F267" s="137"/>
      <c r="G267" s="137"/>
      <c r="H267" s="138"/>
      <c r="I267" s="12"/>
      <c r="J267" s="136"/>
      <c r="K267" s="137"/>
      <c r="L267" s="140"/>
      <c r="M267" s="136"/>
      <c r="N267" s="153"/>
      <c r="O267" s="161"/>
      <c r="P267" s="144"/>
      <c r="Q267" s="143"/>
      <c r="R267" s="143"/>
      <c r="S267" s="143"/>
      <c r="T267" s="143"/>
      <c r="U267" s="143"/>
      <c r="V267" s="145"/>
      <c r="W267" s="145"/>
      <c r="X267" s="145"/>
      <c r="Y267" s="136"/>
      <c r="Z267" s="136"/>
      <c r="AA267" s="146"/>
      <c r="AB267" s="136"/>
      <c r="AC267" s="136" t="s">
        <v>281</v>
      </c>
      <c r="AD267" s="136" t="s">
        <v>283</v>
      </c>
      <c r="AE267" s="136"/>
      <c r="AF267" s="147" t="e">
        <f t="shared" si="17"/>
        <v>#DIV/0!</v>
      </c>
      <c r="AG267" s="148"/>
      <c r="AH267" s="148" t="b">
        <f t="shared" si="21"/>
        <v>1</v>
      </c>
    </row>
    <row r="268" spans="1:34" ht="44.25" customHeight="1" thickBot="1" x14ac:dyDescent="0.3">
      <c r="A268" s="136"/>
      <c r="B268" s="136"/>
      <c r="C268" s="137"/>
      <c r="D268" s="136"/>
      <c r="E268" s="137"/>
      <c r="F268" s="137"/>
      <c r="G268" s="137"/>
      <c r="H268" s="138"/>
      <c r="I268" s="12"/>
      <c r="J268" s="136"/>
      <c r="K268" s="137"/>
      <c r="L268" s="140"/>
      <c r="M268" s="136"/>
      <c r="N268" s="153"/>
      <c r="O268" s="161"/>
      <c r="P268" s="144"/>
      <c r="Q268" s="143"/>
      <c r="R268" s="143"/>
      <c r="S268" s="143"/>
      <c r="T268" s="143"/>
      <c r="U268" s="143"/>
      <c r="V268" s="145"/>
      <c r="W268" s="145"/>
      <c r="X268" s="145"/>
      <c r="Y268" s="136"/>
      <c r="Z268" s="136"/>
      <c r="AA268" s="146"/>
      <c r="AB268" s="136"/>
      <c r="AC268" s="136" t="s">
        <v>281</v>
      </c>
      <c r="AD268" s="136" t="s">
        <v>283</v>
      </c>
      <c r="AE268" s="136"/>
      <c r="AF268" s="147" t="e">
        <f t="shared" si="17"/>
        <v>#DIV/0!</v>
      </c>
      <c r="AG268" s="148"/>
      <c r="AH268" s="148" t="b">
        <f t="shared" si="21"/>
        <v>1</v>
      </c>
    </row>
    <row r="269" spans="1:34" ht="44.25" customHeight="1" thickBot="1" x14ac:dyDescent="0.3">
      <c r="A269" s="136"/>
      <c r="B269" s="136"/>
      <c r="C269" s="137"/>
      <c r="D269" s="136"/>
      <c r="E269" s="137"/>
      <c r="F269" s="137"/>
      <c r="G269" s="137"/>
      <c r="H269" s="138"/>
      <c r="I269" s="12"/>
      <c r="J269" s="136"/>
      <c r="K269" s="137"/>
      <c r="L269" s="140"/>
      <c r="M269" s="136"/>
      <c r="N269" s="153"/>
      <c r="O269" s="161"/>
      <c r="P269" s="144"/>
      <c r="Q269" s="143"/>
      <c r="R269" s="143"/>
      <c r="S269" s="143"/>
      <c r="T269" s="143"/>
      <c r="U269" s="143"/>
      <c r="V269" s="145"/>
      <c r="W269" s="145"/>
      <c r="X269" s="145"/>
      <c r="Y269" s="136"/>
      <c r="Z269" s="136"/>
      <c r="AA269" s="146"/>
      <c r="AB269" s="136"/>
      <c r="AC269" s="136" t="s">
        <v>281</v>
      </c>
      <c r="AD269" s="136" t="s">
        <v>283</v>
      </c>
      <c r="AE269" s="136"/>
      <c r="AF269" s="147" t="e">
        <f t="shared" si="17"/>
        <v>#DIV/0!</v>
      </c>
      <c r="AG269" s="148"/>
      <c r="AH269" s="148" t="b">
        <f t="shared" si="21"/>
        <v>1</v>
      </c>
    </row>
    <row r="270" spans="1:34" ht="44.25" customHeight="1" thickBot="1" x14ac:dyDescent="0.3">
      <c r="A270" s="136"/>
      <c r="B270" s="136"/>
      <c r="C270" s="137"/>
      <c r="D270" s="136"/>
      <c r="E270" s="137"/>
      <c r="F270" s="137"/>
      <c r="G270" s="137"/>
      <c r="H270" s="138"/>
      <c r="I270" s="12"/>
      <c r="J270" s="136"/>
      <c r="K270" s="137"/>
      <c r="L270" s="140"/>
      <c r="M270" s="136"/>
      <c r="N270" s="153"/>
      <c r="O270" s="161"/>
      <c r="P270" s="144"/>
      <c r="Q270" s="143"/>
      <c r="R270" s="143"/>
      <c r="S270" s="143"/>
      <c r="T270" s="143"/>
      <c r="U270" s="143"/>
      <c r="V270" s="145"/>
      <c r="W270" s="145"/>
      <c r="X270" s="145"/>
      <c r="Y270" s="136"/>
      <c r="Z270" s="136"/>
      <c r="AA270" s="146"/>
      <c r="AB270" s="136"/>
      <c r="AC270" s="136" t="s">
        <v>281</v>
      </c>
      <c r="AD270" s="136" t="s">
        <v>283</v>
      </c>
      <c r="AE270" s="136"/>
      <c r="AF270" s="147" t="e">
        <f t="shared" si="17"/>
        <v>#DIV/0!</v>
      </c>
      <c r="AG270" s="148"/>
      <c r="AH270" s="148" t="b">
        <f t="shared" si="21"/>
        <v>1</v>
      </c>
    </row>
    <row r="271" spans="1:34" ht="44.25" customHeight="1" thickBot="1" x14ac:dyDescent="0.3">
      <c r="A271" s="136"/>
      <c r="B271" s="136"/>
      <c r="C271" s="137"/>
      <c r="D271" s="136"/>
      <c r="E271" s="137"/>
      <c r="F271" s="137"/>
      <c r="G271" s="137"/>
      <c r="H271" s="138"/>
      <c r="I271" s="12"/>
      <c r="J271" s="136"/>
      <c r="K271" s="137"/>
      <c r="L271" s="140"/>
      <c r="M271" s="136"/>
      <c r="N271" s="153"/>
      <c r="O271" s="161"/>
      <c r="P271" s="144"/>
      <c r="Q271" s="143"/>
      <c r="R271" s="143"/>
      <c r="S271" s="143"/>
      <c r="T271" s="143"/>
      <c r="U271" s="143"/>
      <c r="V271" s="145"/>
      <c r="W271" s="145"/>
      <c r="X271" s="145"/>
      <c r="Y271" s="136"/>
      <c r="Z271" s="136"/>
      <c r="AA271" s="146"/>
      <c r="AB271" s="136"/>
      <c r="AC271" s="136" t="s">
        <v>281</v>
      </c>
      <c r="AD271" s="136" t="s">
        <v>283</v>
      </c>
      <c r="AE271" s="136"/>
      <c r="AF271" s="147" t="e">
        <f t="shared" ref="AF271:AF285" si="22">SUM(U271/T271)</f>
        <v>#DIV/0!</v>
      </c>
      <c r="AG271" s="148"/>
      <c r="AH271" s="148" t="b">
        <f t="shared" si="21"/>
        <v>1</v>
      </c>
    </row>
    <row r="272" spans="1:34" ht="44.25" customHeight="1" thickBot="1" x14ac:dyDescent="0.3">
      <c r="A272" s="136"/>
      <c r="B272" s="136"/>
      <c r="C272" s="137"/>
      <c r="D272" s="136"/>
      <c r="E272" s="137"/>
      <c r="F272" s="137"/>
      <c r="G272" s="137"/>
      <c r="H272" s="138"/>
      <c r="I272" s="12"/>
      <c r="J272" s="136"/>
      <c r="K272" s="137"/>
      <c r="L272" s="140"/>
      <c r="M272" s="136"/>
      <c r="N272" s="153"/>
      <c r="O272" s="161"/>
      <c r="P272" s="144"/>
      <c r="Q272" s="143"/>
      <c r="R272" s="143"/>
      <c r="S272" s="143"/>
      <c r="T272" s="143"/>
      <c r="U272" s="143"/>
      <c r="V272" s="145"/>
      <c r="W272" s="145"/>
      <c r="X272" s="145"/>
      <c r="Y272" s="136"/>
      <c r="Z272" s="136"/>
      <c r="AA272" s="146"/>
      <c r="AB272" s="136"/>
      <c r="AC272" s="136" t="s">
        <v>281</v>
      </c>
      <c r="AD272" s="136" t="s">
        <v>283</v>
      </c>
      <c r="AE272" s="136"/>
      <c r="AF272" s="147" t="e">
        <f t="shared" si="22"/>
        <v>#DIV/0!</v>
      </c>
      <c r="AG272" s="148"/>
      <c r="AH272" s="148" t="b">
        <f t="shared" si="21"/>
        <v>1</v>
      </c>
    </row>
    <row r="273" spans="1:34" ht="44.25" customHeight="1" thickBot="1" x14ac:dyDescent="0.3">
      <c r="A273" s="136"/>
      <c r="B273" s="136"/>
      <c r="C273" s="137"/>
      <c r="D273" s="136"/>
      <c r="E273" s="137"/>
      <c r="F273" s="137"/>
      <c r="G273" s="137"/>
      <c r="H273" s="138"/>
      <c r="I273" s="12"/>
      <c r="J273" s="136"/>
      <c r="K273" s="137"/>
      <c r="L273" s="140"/>
      <c r="M273" s="136"/>
      <c r="N273" s="153"/>
      <c r="O273" s="161"/>
      <c r="P273" s="144"/>
      <c r="Q273" s="143"/>
      <c r="R273" s="143"/>
      <c r="S273" s="143"/>
      <c r="T273" s="143"/>
      <c r="U273" s="143"/>
      <c r="V273" s="145"/>
      <c r="W273" s="145"/>
      <c r="X273" s="145"/>
      <c r="Y273" s="136"/>
      <c r="Z273" s="136"/>
      <c r="AA273" s="146"/>
      <c r="AB273" s="136"/>
      <c r="AC273" s="136" t="s">
        <v>281</v>
      </c>
      <c r="AD273" s="136" t="s">
        <v>283</v>
      </c>
      <c r="AE273" s="136"/>
      <c r="AF273" s="147" t="e">
        <f t="shared" si="22"/>
        <v>#DIV/0!</v>
      </c>
      <c r="AG273" s="148"/>
      <c r="AH273" s="148" t="b">
        <f t="shared" si="21"/>
        <v>1</v>
      </c>
    </row>
    <row r="274" spans="1:34" ht="44.25" customHeight="1" thickBot="1" x14ac:dyDescent="0.3">
      <c r="A274" s="136"/>
      <c r="B274" s="136"/>
      <c r="C274" s="137"/>
      <c r="D274" s="136"/>
      <c r="E274" s="137"/>
      <c r="F274" s="137"/>
      <c r="G274" s="137"/>
      <c r="H274" s="138"/>
      <c r="I274" s="12"/>
      <c r="J274" s="136"/>
      <c r="K274" s="137"/>
      <c r="L274" s="140"/>
      <c r="M274" s="136"/>
      <c r="N274" s="153"/>
      <c r="O274" s="161"/>
      <c r="P274" s="144"/>
      <c r="Q274" s="143"/>
      <c r="R274" s="143"/>
      <c r="S274" s="143"/>
      <c r="T274" s="143"/>
      <c r="U274" s="143"/>
      <c r="V274" s="145"/>
      <c r="W274" s="145"/>
      <c r="X274" s="145"/>
      <c r="Y274" s="136"/>
      <c r="Z274" s="136"/>
      <c r="AA274" s="146"/>
      <c r="AB274" s="136"/>
      <c r="AC274" s="136" t="s">
        <v>281</v>
      </c>
      <c r="AD274" s="136" t="s">
        <v>283</v>
      </c>
      <c r="AE274" s="136"/>
      <c r="AF274" s="147" t="e">
        <f t="shared" si="22"/>
        <v>#DIV/0!</v>
      </c>
      <c r="AG274" s="148"/>
      <c r="AH274" s="148" t="b">
        <f t="shared" si="21"/>
        <v>1</v>
      </c>
    </row>
    <row r="275" spans="1:34" ht="44.25" customHeight="1" thickBot="1" x14ac:dyDescent="0.3">
      <c r="A275" s="136"/>
      <c r="B275" s="136"/>
      <c r="C275" s="137"/>
      <c r="D275" s="136"/>
      <c r="E275" s="137"/>
      <c r="F275" s="137"/>
      <c r="G275" s="137"/>
      <c r="H275" s="138"/>
      <c r="I275" s="12"/>
      <c r="J275" s="136"/>
      <c r="K275" s="137"/>
      <c r="L275" s="140"/>
      <c r="M275" s="136"/>
      <c r="N275" s="153"/>
      <c r="O275" s="161"/>
      <c r="P275" s="144"/>
      <c r="Q275" s="143"/>
      <c r="R275" s="143"/>
      <c r="S275" s="143"/>
      <c r="T275" s="143"/>
      <c r="U275" s="143"/>
      <c r="V275" s="145"/>
      <c r="W275" s="145"/>
      <c r="X275" s="145"/>
      <c r="Y275" s="136"/>
      <c r="Z275" s="136"/>
      <c r="AA275" s="146"/>
      <c r="AB275" s="136"/>
      <c r="AC275" s="136" t="s">
        <v>281</v>
      </c>
      <c r="AD275" s="136" t="s">
        <v>283</v>
      </c>
      <c r="AE275" s="136"/>
      <c r="AF275" s="147" t="e">
        <f t="shared" si="22"/>
        <v>#DIV/0!</v>
      </c>
      <c r="AG275" s="148"/>
      <c r="AH275" s="148" t="b">
        <f t="shared" si="21"/>
        <v>1</v>
      </c>
    </row>
    <row r="276" spans="1:34" ht="44.25" customHeight="1" thickBot="1" x14ac:dyDescent="0.3">
      <c r="A276" s="136"/>
      <c r="B276" s="136"/>
      <c r="C276" s="137"/>
      <c r="D276" s="136"/>
      <c r="E276" s="137"/>
      <c r="F276" s="137"/>
      <c r="G276" s="137"/>
      <c r="H276" s="138"/>
      <c r="I276" s="12"/>
      <c r="J276" s="136"/>
      <c r="K276" s="137"/>
      <c r="L276" s="140"/>
      <c r="M276" s="136"/>
      <c r="N276" s="153"/>
      <c r="O276" s="161"/>
      <c r="P276" s="144"/>
      <c r="Q276" s="143"/>
      <c r="R276" s="143"/>
      <c r="S276" s="143"/>
      <c r="T276" s="143"/>
      <c r="U276" s="143"/>
      <c r="V276" s="145"/>
      <c r="W276" s="145"/>
      <c r="X276" s="145"/>
      <c r="Y276" s="136"/>
      <c r="Z276" s="136"/>
      <c r="AA276" s="146"/>
      <c r="AB276" s="136"/>
      <c r="AC276" s="136" t="s">
        <v>281</v>
      </c>
      <c r="AD276" s="136" t="s">
        <v>283</v>
      </c>
      <c r="AE276" s="136"/>
      <c r="AF276" s="147" t="e">
        <f t="shared" si="22"/>
        <v>#DIV/0!</v>
      </c>
      <c r="AG276" s="148"/>
      <c r="AH276" s="148" t="b">
        <f t="shared" si="21"/>
        <v>1</v>
      </c>
    </row>
    <row r="277" spans="1:34" ht="44.25" customHeight="1" thickBot="1" x14ac:dyDescent="0.3">
      <c r="A277" s="136"/>
      <c r="B277" s="136"/>
      <c r="C277" s="137"/>
      <c r="D277" s="136"/>
      <c r="E277" s="137"/>
      <c r="F277" s="137"/>
      <c r="G277" s="137"/>
      <c r="H277" s="138"/>
      <c r="I277" s="12"/>
      <c r="J277" s="136"/>
      <c r="K277" s="137"/>
      <c r="L277" s="140"/>
      <c r="M277" s="136"/>
      <c r="N277" s="153"/>
      <c r="O277" s="161"/>
      <c r="P277" s="144"/>
      <c r="Q277" s="143"/>
      <c r="R277" s="143"/>
      <c r="S277" s="143"/>
      <c r="T277" s="143"/>
      <c r="U277" s="143"/>
      <c r="V277" s="145"/>
      <c r="W277" s="145"/>
      <c r="X277" s="145"/>
      <c r="Y277" s="136"/>
      <c r="Z277" s="136"/>
      <c r="AA277" s="146"/>
      <c r="AB277" s="136"/>
      <c r="AC277" s="136" t="s">
        <v>281</v>
      </c>
      <c r="AD277" s="136" t="s">
        <v>283</v>
      </c>
      <c r="AE277" s="136"/>
      <c r="AF277" s="147" t="e">
        <f t="shared" si="22"/>
        <v>#DIV/0!</v>
      </c>
      <c r="AG277" s="148"/>
      <c r="AH277" s="148" t="b">
        <f t="shared" si="21"/>
        <v>1</v>
      </c>
    </row>
    <row r="278" spans="1:34" ht="44.25" customHeight="1" thickBot="1" x14ac:dyDescent="0.3">
      <c r="A278" s="136"/>
      <c r="B278" s="136"/>
      <c r="C278" s="137"/>
      <c r="D278" s="136"/>
      <c r="E278" s="137"/>
      <c r="F278" s="137"/>
      <c r="G278" s="137"/>
      <c r="H278" s="138"/>
      <c r="I278" s="12"/>
      <c r="J278" s="136"/>
      <c r="K278" s="137"/>
      <c r="L278" s="140"/>
      <c r="M278" s="136"/>
      <c r="N278" s="153"/>
      <c r="O278" s="161"/>
      <c r="P278" s="144"/>
      <c r="Q278" s="143"/>
      <c r="R278" s="143"/>
      <c r="S278" s="143"/>
      <c r="T278" s="143"/>
      <c r="U278" s="143"/>
      <c r="V278" s="145"/>
      <c r="W278" s="145"/>
      <c r="X278" s="145"/>
      <c r="Y278" s="136"/>
      <c r="Z278" s="136"/>
      <c r="AA278" s="146"/>
      <c r="AB278" s="136"/>
      <c r="AC278" s="136" t="s">
        <v>281</v>
      </c>
      <c r="AD278" s="136" t="s">
        <v>283</v>
      </c>
      <c r="AE278" s="136"/>
      <c r="AF278" s="147" t="e">
        <f t="shared" si="22"/>
        <v>#DIV/0!</v>
      </c>
      <c r="AG278" s="148"/>
      <c r="AH278" s="148" t="b">
        <f t="shared" si="21"/>
        <v>1</v>
      </c>
    </row>
    <row r="279" spans="1:34" ht="44.25" customHeight="1" thickBot="1" x14ac:dyDescent="0.3">
      <c r="A279" s="136"/>
      <c r="B279" s="136"/>
      <c r="C279" s="137"/>
      <c r="D279" s="136"/>
      <c r="E279" s="137"/>
      <c r="F279" s="137"/>
      <c r="G279" s="137"/>
      <c r="H279" s="138"/>
      <c r="I279" s="12"/>
      <c r="J279" s="136"/>
      <c r="K279" s="137"/>
      <c r="L279" s="140"/>
      <c r="M279" s="136"/>
      <c r="N279" s="153"/>
      <c r="O279" s="161"/>
      <c r="P279" s="144"/>
      <c r="Q279" s="143"/>
      <c r="R279" s="143"/>
      <c r="S279" s="143"/>
      <c r="T279" s="143"/>
      <c r="U279" s="143"/>
      <c r="V279" s="145"/>
      <c r="W279" s="145"/>
      <c r="X279" s="145"/>
      <c r="Y279" s="136"/>
      <c r="Z279" s="136"/>
      <c r="AA279" s="146"/>
      <c r="AB279" s="136"/>
      <c r="AC279" s="136" t="s">
        <v>281</v>
      </c>
      <c r="AD279" s="136" t="s">
        <v>283</v>
      </c>
      <c r="AE279" s="136"/>
      <c r="AF279" s="147" t="e">
        <f t="shared" si="22"/>
        <v>#DIV/0!</v>
      </c>
      <c r="AG279" s="148"/>
      <c r="AH279" s="148" t="b">
        <f t="shared" si="21"/>
        <v>1</v>
      </c>
    </row>
    <row r="280" spans="1:34" ht="44.25" customHeight="1" thickBot="1" x14ac:dyDescent="0.3">
      <c r="A280" s="136"/>
      <c r="B280" s="136"/>
      <c r="C280" s="137"/>
      <c r="D280" s="136"/>
      <c r="E280" s="137"/>
      <c r="F280" s="137"/>
      <c r="G280" s="137"/>
      <c r="H280" s="138"/>
      <c r="I280" s="12"/>
      <c r="J280" s="136"/>
      <c r="K280" s="137"/>
      <c r="L280" s="140"/>
      <c r="M280" s="136"/>
      <c r="N280" s="153"/>
      <c r="O280" s="161"/>
      <c r="P280" s="144"/>
      <c r="Q280" s="143"/>
      <c r="R280" s="143"/>
      <c r="S280" s="143"/>
      <c r="T280" s="143"/>
      <c r="U280" s="143"/>
      <c r="V280" s="145"/>
      <c r="W280" s="145"/>
      <c r="X280" s="145"/>
      <c r="Y280" s="136"/>
      <c r="Z280" s="136"/>
      <c r="AA280" s="146"/>
      <c r="AB280" s="136"/>
      <c r="AC280" s="136" t="s">
        <v>281</v>
      </c>
      <c r="AD280" s="136" t="s">
        <v>283</v>
      </c>
      <c r="AE280" s="136"/>
      <c r="AF280" s="147" t="e">
        <f t="shared" si="22"/>
        <v>#DIV/0!</v>
      </c>
      <c r="AG280" s="148"/>
      <c r="AH280" s="148" t="b">
        <f t="shared" si="21"/>
        <v>1</v>
      </c>
    </row>
    <row r="281" spans="1:34" ht="44.25" customHeight="1" thickBot="1" x14ac:dyDescent="0.3">
      <c r="A281" s="136"/>
      <c r="B281" s="136"/>
      <c r="C281" s="137"/>
      <c r="D281" s="136"/>
      <c r="E281" s="137"/>
      <c r="F281" s="137"/>
      <c r="G281" s="137"/>
      <c r="H281" s="138"/>
      <c r="I281" s="12"/>
      <c r="J281" s="136"/>
      <c r="K281" s="137"/>
      <c r="L281" s="140"/>
      <c r="M281" s="136"/>
      <c r="N281" s="153"/>
      <c r="O281" s="161"/>
      <c r="P281" s="144"/>
      <c r="Q281" s="143"/>
      <c r="R281" s="143"/>
      <c r="S281" s="143"/>
      <c r="T281" s="143"/>
      <c r="U281" s="143"/>
      <c r="V281" s="145"/>
      <c r="W281" s="145"/>
      <c r="X281" s="145"/>
      <c r="Y281" s="136"/>
      <c r="Z281" s="136"/>
      <c r="AA281" s="146"/>
      <c r="AB281" s="136"/>
      <c r="AC281" s="136" t="s">
        <v>281</v>
      </c>
      <c r="AD281" s="136" t="s">
        <v>283</v>
      </c>
      <c r="AE281" s="136"/>
      <c r="AF281" s="147" t="e">
        <f t="shared" si="22"/>
        <v>#DIV/0!</v>
      </c>
      <c r="AG281" s="148"/>
      <c r="AH281" s="148" t="b">
        <f t="shared" si="21"/>
        <v>1</v>
      </c>
    </row>
    <row r="282" spans="1:34" ht="44.25" customHeight="1" thickBot="1" x14ac:dyDescent="0.3">
      <c r="A282" s="136"/>
      <c r="B282" s="136"/>
      <c r="C282" s="137"/>
      <c r="D282" s="136"/>
      <c r="E282" s="137"/>
      <c r="F282" s="137"/>
      <c r="G282" s="137"/>
      <c r="H282" s="138"/>
      <c r="I282" s="12"/>
      <c r="J282" s="136"/>
      <c r="K282" s="137"/>
      <c r="L282" s="140"/>
      <c r="M282" s="136"/>
      <c r="N282" s="153"/>
      <c r="O282" s="161"/>
      <c r="P282" s="144"/>
      <c r="Q282" s="143"/>
      <c r="R282" s="143"/>
      <c r="S282" s="143"/>
      <c r="T282" s="143"/>
      <c r="U282" s="143"/>
      <c r="V282" s="145"/>
      <c r="W282" s="145"/>
      <c r="X282" s="145"/>
      <c r="Y282" s="136"/>
      <c r="Z282" s="136"/>
      <c r="AA282" s="146"/>
      <c r="AB282" s="136"/>
      <c r="AC282" s="136" t="s">
        <v>281</v>
      </c>
      <c r="AD282" s="136" t="s">
        <v>283</v>
      </c>
      <c r="AE282" s="136"/>
      <c r="AF282" s="147" t="e">
        <f t="shared" si="22"/>
        <v>#DIV/0!</v>
      </c>
      <c r="AG282" s="148"/>
      <c r="AH282" s="148" t="b">
        <f t="shared" si="21"/>
        <v>1</v>
      </c>
    </row>
    <row r="283" spans="1:34" ht="44.25" customHeight="1" thickBot="1" x14ac:dyDescent="0.3">
      <c r="A283" s="136"/>
      <c r="B283" s="136"/>
      <c r="C283" s="137"/>
      <c r="D283" s="136"/>
      <c r="E283" s="137"/>
      <c r="F283" s="137"/>
      <c r="G283" s="137"/>
      <c r="H283" s="138"/>
      <c r="I283" s="12"/>
      <c r="J283" s="136"/>
      <c r="K283" s="137"/>
      <c r="L283" s="140"/>
      <c r="M283" s="136"/>
      <c r="N283" s="153"/>
      <c r="O283" s="161"/>
      <c r="P283" s="144"/>
      <c r="Q283" s="143"/>
      <c r="R283" s="143"/>
      <c r="S283" s="143"/>
      <c r="T283" s="143"/>
      <c r="U283" s="143"/>
      <c r="V283" s="145"/>
      <c r="W283" s="145"/>
      <c r="X283" s="145"/>
      <c r="Y283" s="136"/>
      <c r="Z283" s="136"/>
      <c r="AA283" s="146"/>
      <c r="AB283" s="136"/>
      <c r="AC283" s="136" t="s">
        <v>281</v>
      </c>
      <c r="AD283" s="136" t="s">
        <v>283</v>
      </c>
      <c r="AE283" s="136"/>
      <c r="AF283" s="147" t="e">
        <f t="shared" si="22"/>
        <v>#DIV/0!</v>
      </c>
      <c r="AG283" s="148"/>
      <c r="AH283" s="148" t="b">
        <f t="shared" si="21"/>
        <v>1</v>
      </c>
    </row>
    <row r="284" spans="1:34" ht="44.25" customHeight="1" thickBot="1" x14ac:dyDescent="0.3">
      <c r="A284" s="136"/>
      <c r="B284" s="136"/>
      <c r="C284" s="137"/>
      <c r="D284" s="136"/>
      <c r="E284" s="137"/>
      <c r="F284" s="137"/>
      <c r="G284" s="137"/>
      <c r="H284" s="138"/>
      <c r="I284" s="12"/>
      <c r="J284" s="136"/>
      <c r="K284" s="137"/>
      <c r="L284" s="140"/>
      <c r="M284" s="136"/>
      <c r="N284" s="153"/>
      <c r="O284" s="161"/>
      <c r="P284" s="144"/>
      <c r="Q284" s="143"/>
      <c r="R284" s="143"/>
      <c r="S284" s="143"/>
      <c r="T284" s="143"/>
      <c r="U284" s="143"/>
      <c r="V284" s="145"/>
      <c r="W284" s="145"/>
      <c r="X284" s="145"/>
      <c r="Y284" s="136"/>
      <c r="Z284" s="136"/>
      <c r="AA284" s="146"/>
      <c r="AB284" s="136"/>
      <c r="AC284" s="136" t="s">
        <v>282</v>
      </c>
      <c r="AD284" s="136" t="s">
        <v>281</v>
      </c>
      <c r="AE284" s="136"/>
      <c r="AF284" s="147" t="e">
        <f t="shared" si="22"/>
        <v>#DIV/0!</v>
      </c>
      <c r="AG284" s="148"/>
      <c r="AH284" s="148" t="b">
        <f t="shared" si="21"/>
        <v>1</v>
      </c>
    </row>
    <row r="285" spans="1:34" ht="44.25" customHeight="1" thickBot="1" x14ac:dyDescent="0.3">
      <c r="A285" s="136"/>
      <c r="B285" s="136"/>
      <c r="C285" s="137"/>
      <c r="D285" s="136"/>
      <c r="E285" s="137"/>
      <c r="F285" s="137"/>
      <c r="G285" s="137"/>
      <c r="H285" s="138"/>
      <c r="I285" s="12"/>
      <c r="J285" s="136"/>
      <c r="K285" s="137"/>
      <c r="L285" s="140"/>
      <c r="M285" s="136"/>
      <c r="N285" s="153"/>
      <c r="O285" s="161"/>
      <c r="P285" s="144"/>
      <c r="Q285" s="143"/>
      <c r="R285" s="143"/>
      <c r="S285" s="143"/>
      <c r="T285" s="143"/>
      <c r="U285" s="143"/>
      <c r="V285" s="145"/>
      <c r="W285" s="145"/>
      <c r="X285" s="145"/>
      <c r="Y285" s="136"/>
      <c r="Z285" s="136"/>
      <c r="AA285" s="146"/>
      <c r="AB285" s="136"/>
      <c r="AC285" s="136" t="s">
        <v>281</v>
      </c>
      <c r="AD285" s="136" t="s">
        <v>283</v>
      </c>
      <c r="AE285" s="136"/>
      <c r="AF285" s="147" t="e">
        <f t="shared" si="22"/>
        <v>#DIV/0!</v>
      </c>
      <c r="AG285" s="148"/>
      <c r="AH285" s="148" t="b">
        <f t="shared" ref="AH285:AH348" si="23">IF(I285="Funcionamiento",J285=0,J285="")</f>
        <v>1</v>
      </c>
    </row>
    <row r="286" spans="1:34" ht="44.25" customHeight="1" thickBot="1" x14ac:dyDescent="0.3">
      <c r="A286" s="136"/>
      <c r="B286" s="136"/>
      <c r="C286" s="137"/>
      <c r="D286" s="136"/>
      <c r="E286" s="137"/>
      <c r="F286" s="137"/>
      <c r="G286" s="137"/>
      <c r="H286" s="138"/>
      <c r="I286" s="12"/>
      <c r="J286" s="136"/>
      <c r="K286" s="137"/>
      <c r="L286" s="140"/>
      <c r="M286" s="136"/>
      <c r="N286" s="153"/>
      <c r="O286" s="161"/>
      <c r="P286" s="144"/>
      <c r="Q286" s="143"/>
      <c r="R286" s="143"/>
      <c r="S286" s="143"/>
      <c r="T286" s="143"/>
      <c r="U286" s="143"/>
      <c r="V286" s="145"/>
      <c r="W286" s="145"/>
      <c r="X286" s="145"/>
      <c r="Y286" s="136"/>
      <c r="Z286" s="136"/>
      <c r="AA286" s="146"/>
      <c r="AB286" s="136"/>
      <c r="AC286" s="136" t="s">
        <v>281</v>
      </c>
      <c r="AD286" s="136" t="s">
        <v>283</v>
      </c>
      <c r="AE286" s="136"/>
      <c r="AF286" s="147" t="e">
        <f t="shared" ref="AF286:AF348" si="24">SUM(U286/T286)</f>
        <v>#DIV/0!</v>
      </c>
      <c r="AG286" s="148"/>
      <c r="AH286" s="148" t="b">
        <f t="shared" si="23"/>
        <v>1</v>
      </c>
    </row>
    <row r="287" spans="1:34" ht="44.25" customHeight="1" thickBot="1" x14ac:dyDescent="0.3">
      <c r="A287" s="136"/>
      <c r="B287" s="136"/>
      <c r="C287" s="137"/>
      <c r="D287" s="136"/>
      <c r="E287" s="137"/>
      <c r="F287" s="137"/>
      <c r="G287" s="137"/>
      <c r="H287" s="138"/>
      <c r="I287" s="12"/>
      <c r="J287" s="136"/>
      <c r="K287" s="137"/>
      <c r="L287" s="140"/>
      <c r="M287" s="136"/>
      <c r="N287" s="153"/>
      <c r="O287" s="161"/>
      <c r="P287" s="144"/>
      <c r="Q287" s="143"/>
      <c r="R287" s="143"/>
      <c r="S287" s="143"/>
      <c r="T287" s="143"/>
      <c r="U287" s="143"/>
      <c r="V287" s="145"/>
      <c r="W287" s="145"/>
      <c r="X287" s="145"/>
      <c r="Y287" s="136"/>
      <c r="Z287" s="136"/>
      <c r="AA287" s="146"/>
      <c r="AB287" s="136"/>
      <c r="AC287" s="136" t="s">
        <v>281</v>
      </c>
      <c r="AD287" s="136" t="s">
        <v>283</v>
      </c>
      <c r="AE287" s="136"/>
      <c r="AF287" s="147" t="e">
        <f t="shared" si="24"/>
        <v>#DIV/0!</v>
      </c>
      <c r="AG287" s="148"/>
      <c r="AH287" s="148" t="b">
        <f t="shared" si="23"/>
        <v>1</v>
      </c>
    </row>
    <row r="288" spans="1:34" ht="44.25" customHeight="1" thickBot="1" x14ac:dyDescent="0.3">
      <c r="A288" s="136"/>
      <c r="B288" s="136"/>
      <c r="C288" s="137"/>
      <c r="D288" s="136"/>
      <c r="E288" s="137"/>
      <c r="F288" s="137"/>
      <c r="G288" s="137"/>
      <c r="H288" s="138"/>
      <c r="I288" s="12"/>
      <c r="J288" s="136"/>
      <c r="K288" s="137"/>
      <c r="L288" s="140"/>
      <c r="M288" s="136"/>
      <c r="N288" s="153"/>
      <c r="O288" s="161"/>
      <c r="P288" s="144"/>
      <c r="Q288" s="143"/>
      <c r="R288" s="143"/>
      <c r="S288" s="143"/>
      <c r="T288" s="143"/>
      <c r="U288" s="143"/>
      <c r="V288" s="145"/>
      <c r="W288" s="145"/>
      <c r="X288" s="145"/>
      <c r="Y288" s="136"/>
      <c r="Z288" s="136"/>
      <c r="AA288" s="146"/>
      <c r="AB288" s="136"/>
      <c r="AC288" s="136" t="s">
        <v>281</v>
      </c>
      <c r="AD288" s="136" t="s">
        <v>283</v>
      </c>
      <c r="AE288" s="136"/>
      <c r="AF288" s="147" t="e">
        <f t="shared" si="24"/>
        <v>#DIV/0!</v>
      </c>
      <c r="AG288" s="148"/>
      <c r="AH288" s="148" t="b">
        <f t="shared" si="23"/>
        <v>1</v>
      </c>
    </row>
    <row r="289" spans="1:34" ht="44.25" customHeight="1" thickBot="1" x14ac:dyDescent="0.3">
      <c r="A289" s="136"/>
      <c r="B289" s="136"/>
      <c r="C289" s="137"/>
      <c r="D289" s="136"/>
      <c r="E289" s="137"/>
      <c r="F289" s="137"/>
      <c r="G289" s="137"/>
      <c r="H289" s="138"/>
      <c r="I289" s="12"/>
      <c r="J289" s="136"/>
      <c r="K289" s="137"/>
      <c r="L289" s="140"/>
      <c r="M289" s="136"/>
      <c r="N289" s="153"/>
      <c r="O289" s="161"/>
      <c r="P289" s="144"/>
      <c r="Q289" s="143"/>
      <c r="R289" s="143"/>
      <c r="S289" s="143"/>
      <c r="T289" s="143"/>
      <c r="U289" s="143"/>
      <c r="V289" s="145"/>
      <c r="W289" s="145"/>
      <c r="X289" s="145"/>
      <c r="Y289" s="136"/>
      <c r="Z289" s="136"/>
      <c r="AA289" s="146"/>
      <c r="AB289" s="136"/>
      <c r="AC289" s="136" t="s">
        <v>281</v>
      </c>
      <c r="AD289" s="136" t="s">
        <v>283</v>
      </c>
      <c r="AE289" s="136"/>
      <c r="AF289" s="147" t="e">
        <f t="shared" si="24"/>
        <v>#DIV/0!</v>
      </c>
      <c r="AG289" s="148"/>
      <c r="AH289" s="148" t="b">
        <f t="shared" si="23"/>
        <v>1</v>
      </c>
    </row>
    <row r="290" spans="1:34" ht="44.25" customHeight="1" thickBot="1" x14ac:dyDescent="0.3">
      <c r="A290" s="136"/>
      <c r="B290" s="136"/>
      <c r="C290" s="137"/>
      <c r="D290" s="136"/>
      <c r="E290" s="137"/>
      <c r="F290" s="137"/>
      <c r="G290" s="137"/>
      <c r="H290" s="138"/>
      <c r="I290" s="12"/>
      <c r="J290" s="136"/>
      <c r="K290" s="137"/>
      <c r="L290" s="140"/>
      <c r="M290" s="136"/>
      <c r="N290" s="153"/>
      <c r="O290" s="161"/>
      <c r="P290" s="144"/>
      <c r="Q290" s="143"/>
      <c r="R290" s="143"/>
      <c r="S290" s="143"/>
      <c r="T290" s="143"/>
      <c r="U290" s="143"/>
      <c r="V290" s="145"/>
      <c r="W290" s="145"/>
      <c r="X290" s="145"/>
      <c r="Y290" s="136"/>
      <c r="Z290" s="136"/>
      <c r="AA290" s="146"/>
      <c r="AB290" s="136"/>
      <c r="AC290" s="136" t="s">
        <v>281</v>
      </c>
      <c r="AD290" s="136" t="s">
        <v>283</v>
      </c>
      <c r="AE290" s="136"/>
      <c r="AF290" s="147" t="e">
        <f t="shared" si="24"/>
        <v>#DIV/0!</v>
      </c>
      <c r="AG290" s="148"/>
      <c r="AH290" s="148" t="b">
        <f t="shared" si="23"/>
        <v>1</v>
      </c>
    </row>
    <row r="291" spans="1:34" ht="44.25" customHeight="1" thickBot="1" x14ac:dyDescent="0.3">
      <c r="A291" s="136"/>
      <c r="B291" s="136"/>
      <c r="C291" s="137"/>
      <c r="D291" s="136"/>
      <c r="E291" s="137"/>
      <c r="F291" s="137"/>
      <c r="G291" s="137"/>
      <c r="H291" s="138"/>
      <c r="I291" s="12"/>
      <c r="J291" s="136"/>
      <c r="K291" s="137"/>
      <c r="L291" s="140"/>
      <c r="M291" s="136"/>
      <c r="N291" s="153"/>
      <c r="O291" s="161"/>
      <c r="P291" s="144"/>
      <c r="Q291" s="143"/>
      <c r="R291" s="143"/>
      <c r="S291" s="143"/>
      <c r="T291" s="143"/>
      <c r="U291" s="143"/>
      <c r="V291" s="145"/>
      <c r="W291" s="145"/>
      <c r="X291" s="145"/>
      <c r="Y291" s="136"/>
      <c r="Z291" s="136"/>
      <c r="AA291" s="146"/>
      <c r="AB291" s="136"/>
      <c r="AC291" s="136" t="s">
        <v>281</v>
      </c>
      <c r="AD291" s="136" t="s">
        <v>283</v>
      </c>
      <c r="AE291" s="136"/>
      <c r="AF291" s="147" t="e">
        <f t="shared" si="24"/>
        <v>#DIV/0!</v>
      </c>
      <c r="AG291" s="148"/>
      <c r="AH291" s="148" t="b">
        <f t="shared" si="23"/>
        <v>1</v>
      </c>
    </row>
    <row r="292" spans="1:34" ht="44.25" customHeight="1" thickBot="1" x14ac:dyDescent="0.3">
      <c r="A292" s="136"/>
      <c r="B292" s="136"/>
      <c r="C292" s="137"/>
      <c r="D292" s="136"/>
      <c r="E292" s="137"/>
      <c r="F292" s="137"/>
      <c r="G292" s="137"/>
      <c r="H292" s="138"/>
      <c r="I292" s="12"/>
      <c r="J292" s="136"/>
      <c r="K292" s="137"/>
      <c r="L292" s="140"/>
      <c r="M292" s="136"/>
      <c r="N292" s="153"/>
      <c r="O292" s="161"/>
      <c r="P292" s="144"/>
      <c r="Q292" s="143"/>
      <c r="R292" s="143"/>
      <c r="S292" s="143"/>
      <c r="T292" s="143"/>
      <c r="U292" s="143"/>
      <c r="V292" s="145"/>
      <c r="W292" s="145"/>
      <c r="X292" s="145"/>
      <c r="Y292" s="136"/>
      <c r="Z292" s="136"/>
      <c r="AA292" s="146"/>
      <c r="AB292" s="136"/>
      <c r="AC292" s="136" t="s">
        <v>281</v>
      </c>
      <c r="AD292" s="136" t="s">
        <v>283</v>
      </c>
      <c r="AE292" s="136"/>
      <c r="AF292" s="147" t="e">
        <f t="shared" si="24"/>
        <v>#DIV/0!</v>
      </c>
      <c r="AG292" s="148"/>
      <c r="AH292" s="148" t="b">
        <f t="shared" si="23"/>
        <v>1</v>
      </c>
    </row>
    <row r="293" spans="1:34" ht="44.25" customHeight="1" thickBot="1" x14ac:dyDescent="0.3">
      <c r="A293" s="136"/>
      <c r="B293" s="136"/>
      <c r="C293" s="137"/>
      <c r="D293" s="136"/>
      <c r="E293" s="137"/>
      <c r="F293" s="137"/>
      <c r="G293" s="137"/>
      <c r="H293" s="138"/>
      <c r="I293" s="12"/>
      <c r="J293" s="136"/>
      <c r="K293" s="137"/>
      <c r="L293" s="140"/>
      <c r="M293" s="136"/>
      <c r="N293" s="153"/>
      <c r="O293" s="161"/>
      <c r="P293" s="144"/>
      <c r="Q293" s="143"/>
      <c r="R293" s="143"/>
      <c r="S293" s="143"/>
      <c r="T293" s="143"/>
      <c r="U293" s="143"/>
      <c r="V293" s="145"/>
      <c r="W293" s="145"/>
      <c r="X293" s="145"/>
      <c r="Y293" s="136"/>
      <c r="Z293" s="136"/>
      <c r="AA293" s="146"/>
      <c r="AB293" s="136"/>
      <c r="AC293" s="136" t="s">
        <v>281</v>
      </c>
      <c r="AD293" s="136" t="s">
        <v>283</v>
      </c>
      <c r="AE293" s="136"/>
      <c r="AF293" s="147" t="e">
        <f t="shared" si="24"/>
        <v>#DIV/0!</v>
      </c>
      <c r="AG293" s="148"/>
      <c r="AH293" s="148" t="b">
        <f t="shared" si="23"/>
        <v>1</v>
      </c>
    </row>
    <row r="294" spans="1:34" ht="44.25" customHeight="1" thickBot="1" x14ac:dyDescent="0.3">
      <c r="A294" s="136"/>
      <c r="B294" s="136"/>
      <c r="C294" s="137"/>
      <c r="D294" s="136"/>
      <c r="E294" s="137"/>
      <c r="F294" s="137"/>
      <c r="G294" s="137"/>
      <c r="H294" s="138"/>
      <c r="I294" s="12"/>
      <c r="J294" s="136"/>
      <c r="K294" s="137"/>
      <c r="L294" s="140"/>
      <c r="M294" s="136"/>
      <c r="N294" s="153"/>
      <c r="O294" s="161"/>
      <c r="P294" s="144"/>
      <c r="Q294" s="143"/>
      <c r="R294" s="143"/>
      <c r="S294" s="143"/>
      <c r="T294" s="143"/>
      <c r="U294" s="143"/>
      <c r="V294" s="145"/>
      <c r="W294" s="145"/>
      <c r="X294" s="145"/>
      <c r="Y294" s="136"/>
      <c r="Z294" s="136"/>
      <c r="AA294" s="146"/>
      <c r="AB294" s="136"/>
      <c r="AC294" s="136" t="s">
        <v>281</v>
      </c>
      <c r="AD294" s="136"/>
      <c r="AE294" s="136" t="s">
        <v>283</v>
      </c>
      <c r="AF294" s="147" t="e">
        <f t="shared" si="24"/>
        <v>#DIV/0!</v>
      </c>
      <c r="AG294" s="148"/>
      <c r="AH294" s="148" t="b">
        <f t="shared" si="23"/>
        <v>1</v>
      </c>
    </row>
    <row r="295" spans="1:34" ht="44.25" customHeight="1" thickBot="1" x14ac:dyDescent="0.3">
      <c r="A295" s="136"/>
      <c r="B295" s="136"/>
      <c r="C295" s="137"/>
      <c r="D295" s="136"/>
      <c r="E295" s="137"/>
      <c r="F295" s="137"/>
      <c r="G295" s="137"/>
      <c r="H295" s="138"/>
      <c r="I295" s="12"/>
      <c r="J295" s="136"/>
      <c r="K295" s="137"/>
      <c r="L295" s="140"/>
      <c r="M295" s="136"/>
      <c r="N295" s="153"/>
      <c r="O295" s="161"/>
      <c r="P295" s="144"/>
      <c r="Q295" s="143"/>
      <c r="R295" s="143"/>
      <c r="S295" s="143"/>
      <c r="T295" s="143"/>
      <c r="U295" s="143"/>
      <c r="V295" s="145"/>
      <c r="W295" s="145"/>
      <c r="X295" s="145"/>
      <c r="Y295" s="136"/>
      <c r="Z295" s="136"/>
      <c r="AA295" s="146"/>
      <c r="AB295" s="136"/>
      <c r="AC295" s="136" t="s">
        <v>281</v>
      </c>
      <c r="AD295" s="136" t="s">
        <v>283</v>
      </c>
      <c r="AE295" s="136"/>
      <c r="AF295" s="147" t="e">
        <f t="shared" si="24"/>
        <v>#DIV/0!</v>
      </c>
      <c r="AG295" s="148"/>
      <c r="AH295" s="148" t="b">
        <f t="shared" si="23"/>
        <v>1</v>
      </c>
    </row>
    <row r="296" spans="1:34" ht="44.25" customHeight="1" thickBot="1" x14ac:dyDescent="0.3">
      <c r="A296" s="136"/>
      <c r="B296" s="136"/>
      <c r="C296" s="137"/>
      <c r="D296" s="136"/>
      <c r="E296" s="137"/>
      <c r="F296" s="137"/>
      <c r="G296" s="137"/>
      <c r="H296" s="138"/>
      <c r="I296" s="12"/>
      <c r="J296" s="136"/>
      <c r="K296" s="137"/>
      <c r="L296" s="140"/>
      <c r="M296" s="136"/>
      <c r="N296" s="153"/>
      <c r="O296" s="161"/>
      <c r="P296" s="144"/>
      <c r="Q296" s="143"/>
      <c r="R296" s="143"/>
      <c r="S296" s="143"/>
      <c r="T296" s="143"/>
      <c r="U296" s="143"/>
      <c r="V296" s="145"/>
      <c r="W296" s="145"/>
      <c r="X296" s="145"/>
      <c r="Y296" s="136"/>
      <c r="Z296" s="136"/>
      <c r="AA296" s="146"/>
      <c r="AB296" s="136"/>
      <c r="AC296" s="136" t="s">
        <v>281</v>
      </c>
      <c r="AD296" s="136" t="s">
        <v>283</v>
      </c>
      <c r="AE296" s="136"/>
      <c r="AF296" s="147" t="e">
        <f t="shared" si="24"/>
        <v>#DIV/0!</v>
      </c>
      <c r="AG296" s="148"/>
      <c r="AH296" s="148" t="b">
        <f t="shared" si="23"/>
        <v>1</v>
      </c>
    </row>
    <row r="297" spans="1:34" ht="44.25" customHeight="1" thickBot="1" x14ac:dyDescent="0.3">
      <c r="A297" s="136"/>
      <c r="B297" s="136"/>
      <c r="C297" s="137"/>
      <c r="D297" s="136"/>
      <c r="E297" s="137"/>
      <c r="F297" s="137"/>
      <c r="G297" s="137"/>
      <c r="H297" s="138"/>
      <c r="I297" s="12"/>
      <c r="J297" s="136"/>
      <c r="K297" s="137"/>
      <c r="L297" s="140"/>
      <c r="M297" s="136"/>
      <c r="N297" s="153"/>
      <c r="O297" s="161"/>
      <c r="P297" s="144"/>
      <c r="Q297" s="143"/>
      <c r="R297" s="143"/>
      <c r="S297" s="143"/>
      <c r="T297" s="143"/>
      <c r="U297" s="143"/>
      <c r="V297" s="145"/>
      <c r="W297" s="145"/>
      <c r="X297" s="145"/>
      <c r="Y297" s="136"/>
      <c r="Z297" s="136"/>
      <c r="AA297" s="146"/>
      <c r="AB297" s="136"/>
      <c r="AC297" s="136" t="s">
        <v>281</v>
      </c>
      <c r="AD297" s="136" t="s">
        <v>283</v>
      </c>
      <c r="AE297" s="136"/>
      <c r="AF297" s="147" t="e">
        <f t="shared" si="24"/>
        <v>#DIV/0!</v>
      </c>
      <c r="AG297" s="148"/>
      <c r="AH297" s="148" t="b">
        <f t="shared" si="23"/>
        <v>1</v>
      </c>
    </row>
    <row r="298" spans="1:34" ht="44.25" customHeight="1" thickBot="1" x14ac:dyDescent="0.3">
      <c r="A298" s="136"/>
      <c r="B298" s="136"/>
      <c r="C298" s="137"/>
      <c r="D298" s="136"/>
      <c r="E298" s="137"/>
      <c r="F298" s="137"/>
      <c r="G298" s="137"/>
      <c r="H298" s="138"/>
      <c r="I298" s="12"/>
      <c r="J298" s="136"/>
      <c r="K298" s="137"/>
      <c r="L298" s="140"/>
      <c r="M298" s="136"/>
      <c r="N298" s="153"/>
      <c r="O298" s="161"/>
      <c r="P298" s="144"/>
      <c r="Q298" s="143"/>
      <c r="R298" s="143"/>
      <c r="S298" s="143"/>
      <c r="T298" s="143"/>
      <c r="U298" s="143"/>
      <c r="V298" s="145"/>
      <c r="W298" s="145"/>
      <c r="X298" s="145"/>
      <c r="Y298" s="136"/>
      <c r="Z298" s="136"/>
      <c r="AA298" s="146"/>
      <c r="AB298" s="136"/>
      <c r="AC298" s="136" t="s">
        <v>281</v>
      </c>
      <c r="AD298" s="136" t="s">
        <v>283</v>
      </c>
      <c r="AE298" s="136"/>
      <c r="AF298" s="147" t="e">
        <f t="shared" si="24"/>
        <v>#DIV/0!</v>
      </c>
      <c r="AG298" s="148"/>
      <c r="AH298" s="148" t="b">
        <f t="shared" si="23"/>
        <v>1</v>
      </c>
    </row>
    <row r="299" spans="1:34" ht="44.25" customHeight="1" thickBot="1" x14ac:dyDescent="0.3">
      <c r="A299" s="136"/>
      <c r="B299" s="136"/>
      <c r="C299" s="137"/>
      <c r="D299" s="136"/>
      <c r="E299" s="137"/>
      <c r="F299" s="137"/>
      <c r="G299" s="137"/>
      <c r="H299" s="138"/>
      <c r="I299" s="12"/>
      <c r="J299" s="136"/>
      <c r="K299" s="137"/>
      <c r="L299" s="140"/>
      <c r="M299" s="136"/>
      <c r="N299" s="153"/>
      <c r="O299" s="161"/>
      <c r="P299" s="144"/>
      <c r="Q299" s="143"/>
      <c r="R299" s="143"/>
      <c r="S299" s="143"/>
      <c r="T299" s="143"/>
      <c r="U299" s="143"/>
      <c r="V299" s="145"/>
      <c r="W299" s="145"/>
      <c r="X299" s="145"/>
      <c r="Y299" s="136"/>
      <c r="Z299" s="136"/>
      <c r="AA299" s="146"/>
      <c r="AB299" s="136"/>
      <c r="AC299" s="136" t="s">
        <v>281</v>
      </c>
      <c r="AD299" s="136" t="s">
        <v>283</v>
      </c>
      <c r="AE299" s="136"/>
      <c r="AF299" s="147" t="e">
        <f t="shared" si="24"/>
        <v>#DIV/0!</v>
      </c>
      <c r="AG299" s="148"/>
      <c r="AH299" s="148" t="b">
        <f t="shared" si="23"/>
        <v>1</v>
      </c>
    </row>
    <row r="300" spans="1:34" ht="44.25" customHeight="1" thickBot="1" x14ac:dyDescent="0.3">
      <c r="A300" s="136"/>
      <c r="B300" s="136"/>
      <c r="C300" s="137"/>
      <c r="D300" s="136"/>
      <c r="E300" s="137"/>
      <c r="F300" s="137"/>
      <c r="G300" s="137"/>
      <c r="H300" s="138"/>
      <c r="I300" s="12"/>
      <c r="J300" s="136"/>
      <c r="K300" s="137"/>
      <c r="L300" s="140"/>
      <c r="M300" s="136"/>
      <c r="N300" s="153"/>
      <c r="O300" s="161"/>
      <c r="P300" s="144"/>
      <c r="Q300" s="143"/>
      <c r="R300" s="143"/>
      <c r="S300" s="143"/>
      <c r="T300" s="143"/>
      <c r="U300" s="143"/>
      <c r="V300" s="145"/>
      <c r="W300" s="145"/>
      <c r="X300" s="145"/>
      <c r="Y300" s="136"/>
      <c r="Z300" s="136"/>
      <c r="AA300" s="146"/>
      <c r="AB300" s="136"/>
      <c r="AC300" s="136" t="s">
        <v>281</v>
      </c>
      <c r="AD300" s="136" t="s">
        <v>283</v>
      </c>
      <c r="AE300" s="136"/>
      <c r="AF300" s="147" t="e">
        <f t="shared" si="24"/>
        <v>#DIV/0!</v>
      </c>
      <c r="AG300" s="148"/>
      <c r="AH300" s="148" t="b">
        <f t="shared" si="23"/>
        <v>1</v>
      </c>
    </row>
    <row r="301" spans="1:34" ht="44.25" customHeight="1" thickBot="1" x14ac:dyDescent="0.3">
      <c r="A301" s="136"/>
      <c r="B301" s="136"/>
      <c r="C301" s="137"/>
      <c r="D301" s="136"/>
      <c r="E301" s="137"/>
      <c r="F301" s="137"/>
      <c r="G301" s="137"/>
      <c r="H301" s="138"/>
      <c r="I301" s="12"/>
      <c r="J301" s="136"/>
      <c r="K301" s="137"/>
      <c r="L301" s="140"/>
      <c r="M301" s="136"/>
      <c r="N301" s="153"/>
      <c r="O301" s="161"/>
      <c r="P301" s="144"/>
      <c r="Q301" s="143"/>
      <c r="R301" s="143"/>
      <c r="S301" s="143"/>
      <c r="T301" s="143"/>
      <c r="U301" s="143"/>
      <c r="V301" s="145"/>
      <c r="W301" s="145"/>
      <c r="X301" s="145"/>
      <c r="Y301" s="136"/>
      <c r="Z301" s="136"/>
      <c r="AA301" s="146"/>
      <c r="AB301" s="136"/>
      <c r="AC301" s="136" t="s">
        <v>281</v>
      </c>
      <c r="AD301" s="136" t="s">
        <v>283</v>
      </c>
      <c r="AE301" s="136"/>
      <c r="AF301" s="147" t="e">
        <f t="shared" si="24"/>
        <v>#DIV/0!</v>
      </c>
      <c r="AG301" s="148"/>
      <c r="AH301" s="148" t="b">
        <f t="shared" si="23"/>
        <v>1</v>
      </c>
    </row>
    <row r="302" spans="1:34" ht="44.25" customHeight="1" thickBot="1" x14ac:dyDescent="0.3">
      <c r="A302" s="136"/>
      <c r="B302" s="136"/>
      <c r="C302" s="137"/>
      <c r="D302" s="136"/>
      <c r="E302" s="137"/>
      <c r="F302" s="137"/>
      <c r="G302" s="137"/>
      <c r="H302" s="138"/>
      <c r="I302" s="12"/>
      <c r="J302" s="136"/>
      <c r="K302" s="137"/>
      <c r="L302" s="140"/>
      <c r="M302" s="136"/>
      <c r="N302" s="153"/>
      <c r="O302" s="161"/>
      <c r="P302" s="144"/>
      <c r="Q302" s="143"/>
      <c r="R302" s="143"/>
      <c r="S302" s="143"/>
      <c r="T302" s="143"/>
      <c r="U302" s="143"/>
      <c r="V302" s="145"/>
      <c r="W302" s="145"/>
      <c r="X302" s="145"/>
      <c r="Y302" s="136"/>
      <c r="Z302" s="136"/>
      <c r="AA302" s="146"/>
      <c r="AB302" s="136"/>
      <c r="AC302" s="136" t="s">
        <v>281</v>
      </c>
      <c r="AD302" s="136" t="s">
        <v>283</v>
      </c>
      <c r="AE302" s="136"/>
      <c r="AF302" s="147" t="e">
        <f t="shared" si="24"/>
        <v>#DIV/0!</v>
      </c>
      <c r="AG302" s="148"/>
      <c r="AH302" s="148" t="b">
        <f t="shared" si="23"/>
        <v>1</v>
      </c>
    </row>
    <row r="303" spans="1:34" ht="44.25" customHeight="1" thickBot="1" x14ac:dyDescent="0.3">
      <c r="A303" s="136"/>
      <c r="B303" s="136"/>
      <c r="C303" s="137"/>
      <c r="D303" s="136"/>
      <c r="E303" s="137"/>
      <c r="F303" s="137"/>
      <c r="G303" s="137"/>
      <c r="H303" s="138"/>
      <c r="I303" s="12"/>
      <c r="J303" s="136"/>
      <c r="K303" s="137"/>
      <c r="L303" s="140"/>
      <c r="M303" s="136"/>
      <c r="N303" s="153"/>
      <c r="O303" s="161"/>
      <c r="P303" s="144"/>
      <c r="Q303" s="143"/>
      <c r="R303" s="143"/>
      <c r="S303" s="143"/>
      <c r="T303" s="143"/>
      <c r="U303" s="143"/>
      <c r="V303" s="145"/>
      <c r="W303" s="145"/>
      <c r="X303" s="145"/>
      <c r="Y303" s="136"/>
      <c r="Z303" s="136"/>
      <c r="AA303" s="146"/>
      <c r="AB303" s="136"/>
      <c r="AC303" s="136" t="s">
        <v>281</v>
      </c>
      <c r="AD303" s="136" t="s">
        <v>283</v>
      </c>
      <c r="AE303" s="136"/>
      <c r="AF303" s="147" t="e">
        <f t="shared" si="24"/>
        <v>#DIV/0!</v>
      </c>
      <c r="AG303" s="148"/>
      <c r="AH303" s="148" t="b">
        <f t="shared" si="23"/>
        <v>1</v>
      </c>
    </row>
    <row r="304" spans="1:34" ht="44.25" customHeight="1" thickBot="1" x14ac:dyDescent="0.3">
      <c r="A304" s="136"/>
      <c r="B304" s="136"/>
      <c r="C304" s="137"/>
      <c r="D304" s="136"/>
      <c r="E304" s="137"/>
      <c r="F304" s="137"/>
      <c r="G304" s="137"/>
      <c r="H304" s="138"/>
      <c r="I304" s="12"/>
      <c r="J304" s="136"/>
      <c r="K304" s="137"/>
      <c r="L304" s="140"/>
      <c r="M304" s="136"/>
      <c r="N304" s="153"/>
      <c r="O304" s="161"/>
      <c r="P304" s="144"/>
      <c r="Q304" s="143"/>
      <c r="R304" s="143"/>
      <c r="S304" s="143"/>
      <c r="T304" s="143"/>
      <c r="U304" s="143"/>
      <c r="V304" s="145"/>
      <c r="W304" s="145"/>
      <c r="X304" s="145"/>
      <c r="Y304" s="136"/>
      <c r="Z304" s="136"/>
      <c r="AA304" s="146"/>
      <c r="AB304" s="136"/>
      <c r="AC304" s="136" t="s">
        <v>281</v>
      </c>
      <c r="AD304" s="136" t="s">
        <v>283</v>
      </c>
      <c r="AE304" s="136"/>
      <c r="AF304" s="147" t="e">
        <f t="shared" si="24"/>
        <v>#DIV/0!</v>
      </c>
      <c r="AG304" s="148"/>
      <c r="AH304" s="148" t="b">
        <f t="shared" si="23"/>
        <v>1</v>
      </c>
    </row>
    <row r="305" spans="1:34" ht="44.25" customHeight="1" thickBot="1" x14ac:dyDescent="0.3">
      <c r="A305" s="136"/>
      <c r="B305" s="136"/>
      <c r="C305" s="137"/>
      <c r="D305" s="136"/>
      <c r="E305" s="137"/>
      <c r="F305" s="137"/>
      <c r="G305" s="137"/>
      <c r="H305" s="138"/>
      <c r="I305" s="12"/>
      <c r="J305" s="136"/>
      <c r="K305" s="137"/>
      <c r="L305" s="140"/>
      <c r="M305" s="136"/>
      <c r="N305" s="153"/>
      <c r="O305" s="161"/>
      <c r="P305" s="144"/>
      <c r="Q305" s="143"/>
      <c r="R305" s="143"/>
      <c r="S305" s="143"/>
      <c r="T305" s="143"/>
      <c r="U305" s="143"/>
      <c r="V305" s="145"/>
      <c r="W305" s="145"/>
      <c r="X305" s="145"/>
      <c r="Y305" s="136"/>
      <c r="Z305" s="136"/>
      <c r="AA305" s="146"/>
      <c r="AB305" s="136"/>
      <c r="AC305" s="136" t="s">
        <v>281</v>
      </c>
      <c r="AD305" s="136" t="s">
        <v>283</v>
      </c>
      <c r="AE305" s="136"/>
      <c r="AF305" s="147" t="e">
        <f t="shared" si="24"/>
        <v>#DIV/0!</v>
      </c>
      <c r="AG305" s="148"/>
      <c r="AH305" s="148" t="b">
        <f t="shared" si="23"/>
        <v>1</v>
      </c>
    </row>
    <row r="306" spans="1:34" ht="44.25" customHeight="1" thickBot="1" x14ac:dyDescent="0.3">
      <c r="A306" s="136"/>
      <c r="B306" s="136"/>
      <c r="C306" s="137"/>
      <c r="D306" s="136"/>
      <c r="E306" s="137"/>
      <c r="F306" s="137"/>
      <c r="G306" s="137"/>
      <c r="H306" s="138"/>
      <c r="I306" s="12"/>
      <c r="J306" s="136"/>
      <c r="K306" s="137"/>
      <c r="L306" s="140"/>
      <c r="M306" s="136"/>
      <c r="N306" s="153"/>
      <c r="O306" s="161"/>
      <c r="P306" s="144"/>
      <c r="Q306" s="143"/>
      <c r="R306" s="143"/>
      <c r="S306" s="143"/>
      <c r="T306" s="143"/>
      <c r="U306" s="143"/>
      <c r="V306" s="145"/>
      <c r="W306" s="145"/>
      <c r="X306" s="145"/>
      <c r="Y306" s="136"/>
      <c r="Z306" s="136"/>
      <c r="AA306" s="146"/>
      <c r="AB306" s="136"/>
      <c r="AC306" s="136" t="s">
        <v>281</v>
      </c>
      <c r="AD306" s="136" t="s">
        <v>283</v>
      </c>
      <c r="AE306" s="136"/>
      <c r="AF306" s="147" t="e">
        <f t="shared" si="24"/>
        <v>#DIV/0!</v>
      </c>
      <c r="AG306" s="148"/>
      <c r="AH306" s="148" t="b">
        <f t="shared" si="23"/>
        <v>1</v>
      </c>
    </row>
    <row r="307" spans="1:34" ht="44.25" customHeight="1" thickBot="1" x14ac:dyDescent="0.3">
      <c r="A307" s="136"/>
      <c r="B307" s="136"/>
      <c r="C307" s="137"/>
      <c r="D307" s="136"/>
      <c r="E307" s="137"/>
      <c r="F307" s="137"/>
      <c r="G307" s="137"/>
      <c r="H307" s="138"/>
      <c r="I307" s="12"/>
      <c r="J307" s="136"/>
      <c r="K307" s="137"/>
      <c r="L307" s="140"/>
      <c r="M307" s="136"/>
      <c r="N307" s="153"/>
      <c r="O307" s="161"/>
      <c r="P307" s="144"/>
      <c r="Q307" s="143"/>
      <c r="R307" s="143"/>
      <c r="S307" s="143"/>
      <c r="T307" s="143"/>
      <c r="U307" s="143"/>
      <c r="V307" s="145"/>
      <c r="W307" s="145"/>
      <c r="X307" s="145"/>
      <c r="Y307" s="136"/>
      <c r="Z307" s="136"/>
      <c r="AA307" s="146"/>
      <c r="AB307" s="136"/>
      <c r="AC307" s="136" t="s">
        <v>281</v>
      </c>
      <c r="AD307" s="136" t="s">
        <v>283</v>
      </c>
      <c r="AE307" s="136"/>
      <c r="AF307" s="147" t="e">
        <f t="shared" si="24"/>
        <v>#DIV/0!</v>
      </c>
      <c r="AG307" s="148"/>
      <c r="AH307" s="148" t="b">
        <f t="shared" si="23"/>
        <v>1</v>
      </c>
    </row>
    <row r="308" spans="1:34" ht="44.25" customHeight="1" thickBot="1" x14ac:dyDescent="0.3">
      <c r="A308" s="136"/>
      <c r="B308" s="136"/>
      <c r="C308" s="137"/>
      <c r="D308" s="136"/>
      <c r="E308" s="137"/>
      <c r="F308" s="137"/>
      <c r="G308" s="137"/>
      <c r="H308" s="138"/>
      <c r="I308" s="12"/>
      <c r="J308" s="136"/>
      <c r="K308" s="137"/>
      <c r="L308" s="140"/>
      <c r="M308" s="136"/>
      <c r="N308" s="153"/>
      <c r="O308" s="161"/>
      <c r="P308" s="144"/>
      <c r="Q308" s="143"/>
      <c r="R308" s="143"/>
      <c r="S308" s="143"/>
      <c r="T308" s="143"/>
      <c r="U308" s="143"/>
      <c r="V308" s="145"/>
      <c r="W308" s="145"/>
      <c r="X308" s="145"/>
      <c r="Y308" s="136"/>
      <c r="Z308" s="136"/>
      <c r="AA308" s="146"/>
      <c r="AB308" s="136"/>
      <c r="AC308" s="136" t="s">
        <v>281</v>
      </c>
      <c r="AD308" s="136" t="s">
        <v>283</v>
      </c>
      <c r="AE308" s="136"/>
      <c r="AF308" s="147" t="e">
        <f t="shared" si="24"/>
        <v>#DIV/0!</v>
      </c>
      <c r="AG308" s="148"/>
      <c r="AH308" s="148" t="b">
        <f t="shared" si="23"/>
        <v>1</v>
      </c>
    </row>
    <row r="309" spans="1:34" ht="44.25" customHeight="1" thickBot="1" x14ac:dyDescent="0.3">
      <c r="A309" s="136"/>
      <c r="B309" s="136"/>
      <c r="C309" s="137"/>
      <c r="D309" s="136"/>
      <c r="E309" s="137"/>
      <c r="F309" s="137"/>
      <c r="G309" s="137"/>
      <c r="H309" s="138"/>
      <c r="I309" s="12"/>
      <c r="J309" s="136"/>
      <c r="K309" s="137"/>
      <c r="L309" s="140"/>
      <c r="M309" s="136"/>
      <c r="N309" s="153"/>
      <c r="O309" s="161"/>
      <c r="P309" s="144"/>
      <c r="Q309" s="143"/>
      <c r="R309" s="143"/>
      <c r="S309" s="143"/>
      <c r="T309" s="143"/>
      <c r="U309" s="143"/>
      <c r="V309" s="145"/>
      <c r="W309" s="145"/>
      <c r="X309" s="145"/>
      <c r="Y309" s="136"/>
      <c r="Z309" s="136"/>
      <c r="AA309" s="146"/>
      <c r="AB309" s="136"/>
      <c r="AC309" s="136"/>
      <c r="AD309" s="136" t="s">
        <v>283</v>
      </c>
      <c r="AE309" s="136"/>
      <c r="AF309" s="147" t="e">
        <f t="shared" si="24"/>
        <v>#DIV/0!</v>
      </c>
      <c r="AG309" s="148"/>
      <c r="AH309" s="148" t="b">
        <f t="shared" si="23"/>
        <v>1</v>
      </c>
    </row>
    <row r="310" spans="1:34" ht="44.25" customHeight="1" thickBot="1" x14ac:dyDescent="0.3">
      <c r="A310" s="136"/>
      <c r="B310" s="136"/>
      <c r="C310" s="137"/>
      <c r="D310" s="136"/>
      <c r="E310" s="137"/>
      <c r="F310" s="137"/>
      <c r="G310" s="137"/>
      <c r="H310" s="138"/>
      <c r="I310" s="12"/>
      <c r="J310" s="136"/>
      <c r="K310" s="137"/>
      <c r="L310" s="140"/>
      <c r="M310" s="136"/>
      <c r="N310" s="153"/>
      <c r="O310" s="161"/>
      <c r="P310" s="144"/>
      <c r="Q310" s="143"/>
      <c r="R310" s="143"/>
      <c r="S310" s="143"/>
      <c r="T310" s="143"/>
      <c r="U310" s="143"/>
      <c r="V310" s="145"/>
      <c r="W310" s="145"/>
      <c r="X310" s="145"/>
      <c r="Y310" s="136"/>
      <c r="Z310" s="136"/>
      <c r="AA310" s="146"/>
      <c r="AB310" s="136"/>
      <c r="AC310" s="136" t="s">
        <v>281</v>
      </c>
      <c r="AD310" s="136" t="s">
        <v>283</v>
      </c>
      <c r="AE310" s="136"/>
      <c r="AF310" s="147" t="e">
        <f t="shared" si="24"/>
        <v>#DIV/0!</v>
      </c>
      <c r="AG310" s="148"/>
      <c r="AH310" s="148" t="b">
        <f t="shared" si="23"/>
        <v>1</v>
      </c>
    </row>
    <row r="311" spans="1:34" ht="44.25" customHeight="1" thickBot="1" x14ac:dyDescent="0.3">
      <c r="A311" s="136"/>
      <c r="B311" s="136"/>
      <c r="C311" s="137"/>
      <c r="D311" s="136"/>
      <c r="E311" s="137"/>
      <c r="F311" s="137"/>
      <c r="G311" s="137"/>
      <c r="H311" s="138"/>
      <c r="I311" s="12"/>
      <c r="J311" s="136"/>
      <c r="K311" s="137"/>
      <c r="L311" s="140"/>
      <c r="M311" s="136"/>
      <c r="N311" s="153"/>
      <c r="O311" s="161"/>
      <c r="P311" s="144"/>
      <c r="Q311" s="143"/>
      <c r="R311" s="143"/>
      <c r="S311" s="143"/>
      <c r="T311" s="143"/>
      <c r="U311" s="143"/>
      <c r="V311" s="145"/>
      <c r="W311" s="145"/>
      <c r="X311" s="145"/>
      <c r="Y311" s="136"/>
      <c r="Z311" s="136"/>
      <c r="AA311" s="146"/>
      <c r="AB311" s="136"/>
      <c r="AC311" s="136" t="s">
        <v>281</v>
      </c>
      <c r="AD311" s="136" t="s">
        <v>283</v>
      </c>
      <c r="AE311" s="136"/>
      <c r="AF311" s="147" t="e">
        <f t="shared" si="24"/>
        <v>#DIV/0!</v>
      </c>
      <c r="AG311" s="148"/>
      <c r="AH311" s="148" t="b">
        <f t="shared" si="23"/>
        <v>1</v>
      </c>
    </row>
    <row r="312" spans="1:34" ht="44.25" customHeight="1" thickBot="1" x14ac:dyDescent="0.3">
      <c r="A312" s="136"/>
      <c r="B312" s="136"/>
      <c r="C312" s="137"/>
      <c r="D312" s="136"/>
      <c r="E312" s="137"/>
      <c r="F312" s="137"/>
      <c r="G312" s="137"/>
      <c r="H312" s="138"/>
      <c r="I312" s="12"/>
      <c r="J312" s="136"/>
      <c r="K312" s="137"/>
      <c r="L312" s="140"/>
      <c r="M312" s="136"/>
      <c r="N312" s="153"/>
      <c r="O312" s="161"/>
      <c r="P312" s="144"/>
      <c r="Q312" s="143"/>
      <c r="R312" s="143"/>
      <c r="S312" s="143"/>
      <c r="T312" s="143"/>
      <c r="U312" s="143"/>
      <c r="V312" s="145"/>
      <c r="W312" s="145"/>
      <c r="X312" s="145"/>
      <c r="Y312" s="136"/>
      <c r="Z312" s="136"/>
      <c r="AA312" s="146"/>
      <c r="AB312" s="136"/>
      <c r="AC312" s="136" t="s">
        <v>281</v>
      </c>
      <c r="AD312" s="136" t="s">
        <v>283</v>
      </c>
      <c r="AE312" s="136"/>
      <c r="AF312" s="147" t="e">
        <f t="shared" si="24"/>
        <v>#DIV/0!</v>
      </c>
      <c r="AG312" s="148"/>
      <c r="AH312" s="148" t="b">
        <f t="shared" si="23"/>
        <v>1</v>
      </c>
    </row>
    <row r="313" spans="1:34" ht="44.25" customHeight="1" thickBot="1" x14ac:dyDescent="0.3">
      <c r="A313" s="136"/>
      <c r="B313" s="136"/>
      <c r="C313" s="137"/>
      <c r="D313" s="136"/>
      <c r="E313" s="137"/>
      <c r="F313" s="137"/>
      <c r="G313" s="137"/>
      <c r="H313" s="138"/>
      <c r="I313" s="12"/>
      <c r="J313" s="136"/>
      <c r="K313" s="137"/>
      <c r="L313" s="140"/>
      <c r="M313" s="136"/>
      <c r="N313" s="153"/>
      <c r="O313" s="161"/>
      <c r="P313" s="144"/>
      <c r="Q313" s="143"/>
      <c r="R313" s="143"/>
      <c r="S313" s="143"/>
      <c r="T313" s="143"/>
      <c r="U313" s="143"/>
      <c r="V313" s="145"/>
      <c r="W313" s="145"/>
      <c r="X313" s="145"/>
      <c r="Y313" s="136"/>
      <c r="Z313" s="136"/>
      <c r="AA313" s="146"/>
      <c r="AB313" s="136"/>
      <c r="AC313" s="136" t="s">
        <v>281</v>
      </c>
      <c r="AD313" s="136" t="s">
        <v>283</v>
      </c>
      <c r="AE313" s="136"/>
      <c r="AF313" s="147" t="e">
        <f t="shared" si="24"/>
        <v>#DIV/0!</v>
      </c>
      <c r="AG313" s="148"/>
      <c r="AH313" s="148" t="b">
        <f t="shared" si="23"/>
        <v>1</v>
      </c>
    </row>
    <row r="314" spans="1:34" ht="44.25" customHeight="1" thickBot="1" x14ac:dyDescent="0.3">
      <c r="A314" s="136"/>
      <c r="B314" s="136"/>
      <c r="C314" s="137"/>
      <c r="D314" s="136"/>
      <c r="E314" s="137"/>
      <c r="F314" s="137"/>
      <c r="G314" s="137"/>
      <c r="H314" s="138"/>
      <c r="I314" s="12"/>
      <c r="J314" s="136"/>
      <c r="K314" s="137"/>
      <c r="L314" s="140"/>
      <c r="M314" s="136"/>
      <c r="N314" s="153"/>
      <c r="O314" s="161"/>
      <c r="P314" s="144"/>
      <c r="Q314" s="143"/>
      <c r="R314" s="143"/>
      <c r="S314" s="143"/>
      <c r="T314" s="143"/>
      <c r="U314" s="143"/>
      <c r="V314" s="145"/>
      <c r="W314" s="145"/>
      <c r="X314" s="145"/>
      <c r="Y314" s="136"/>
      <c r="Z314" s="136"/>
      <c r="AA314" s="146"/>
      <c r="AB314" s="136"/>
      <c r="AC314" s="136" t="s">
        <v>281</v>
      </c>
      <c r="AD314" s="136" t="s">
        <v>283</v>
      </c>
      <c r="AE314" s="136"/>
      <c r="AF314" s="147" t="e">
        <f t="shared" si="24"/>
        <v>#DIV/0!</v>
      </c>
      <c r="AG314" s="148"/>
      <c r="AH314" s="148" t="b">
        <f t="shared" si="23"/>
        <v>1</v>
      </c>
    </row>
    <row r="315" spans="1:34" ht="44.25" customHeight="1" thickBot="1" x14ac:dyDescent="0.3">
      <c r="A315" s="136"/>
      <c r="B315" s="136"/>
      <c r="C315" s="137"/>
      <c r="D315" s="136"/>
      <c r="E315" s="137"/>
      <c r="F315" s="137"/>
      <c r="G315" s="137"/>
      <c r="H315" s="138"/>
      <c r="I315" s="12"/>
      <c r="J315" s="136"/>
      <c r="K315" s="137"/>
      <c r="L315" s="140"/>
      <c r="M315" s="136"/>
      <c r="N315" s="153"/>
      <c r="O315" s="161"/>
      <c r="P315" s="144"/>
      <c r="Q315" s="143"/>
      <c r="R315" s="143"/>
      <c r="S315" s="143"/>
      <c r="T315" s="143"/>
      <c r="U315" s="143"/>
      <c r="V315" s="145"/>
      <c r="W315" s="145"/>
      <c r="X315" s="145"/>
      <c r="Y315" s="136"/>
      <c r="Z315" s="136"/>
      <c r="AA315" s="146"/>
      <c r="AB315" s="136"/>
      <c r="AC315" s="136" t="s">
        <v>281</v>
      </c>
      <c r="AD315" s="136" t="s">
        <v>283</v>
      </c>
      <c r="AE315" s="136"/>
      <c r="AF315" s="147" t="e">
        <f t="shared" si="24"/>
        <v>#DIV/0!</v>
      </c>
      <c r="AG315" s="148"/>
      <c r="AH315" s="148" t="b">
        <f t="shared" si="23"/>
        <v>1</v>
      </c>
    </row>
    <row r="316" spans="1:34" ht="44.25" customHeight="1" thickBot="1" x14ac:dyDescent="0.3">
      <c r="A316" s="136"/>
      <c r="B316" s="136"/>
      <c r="C316" s="137"/>
      <c r="D316" s="136"/>
      <c r="E316" s="137"/>
      <c r="F316" s="137"/>
      <c r="G316" s="137"/>
      <c r="H316" s="138"/>
      <c r="I316" s="12"/>
      <c r="J316" s="136"/>
      <c r="K316" s="137"/>
      <c r="L316" s="140"/>
      <c r="M316" s="136"/>
      <c r="N316" s="153"/>
      <c r="O316" s="161"/>
      <c r="P316" s="144"/>
      <c r="Q316" s="143"/>
      <c r="R316" s="143"/>
      <c r="S316" s="143"/>
      <c r="T316" s="143"/>
      <c r="U316" s="143"/>
      <c r="V316" s="145"/>
      <c r="W316" s="145"/>
      <c r="X316" s="145"/>
      <c r="Y316" s="136"/>
      <c r="Z316" s="136"/>
      <c r="AA316" s="146"/>
      <c r="AB316" s="136"/>
      <c r="AC316" s="136" t="s">
        <v>281</v>
      </c>
      <c r="AD316" s="136" t="s">
        <v>283</v>
      </c>
      <c r="AE316" s="136"/>
      <c r="AF316" s="147" t="e">
        <f t="shared" si="24"/>
        <v>#DIV/0!</v>
      </c>
      <c r="AG316" s="148"/>
      <c r="AH316" s="148" t="b">
        <f t="shared" si="23"/>
        <v>1</v>
      </c>
    </row>
    <row r="317" spans="1:34" ht="44.25" customHeight="1" thickBot="1" x14ac:dyDescent="0.3">
      <c r="A317" s="136"/>
      <c r="B317" s="136"/>
      <c r="C317" s="137"/>
      <c r="D317" s="136"/>
      <c r="E317" s="137"/>
      <c r="F317" s="137"/>
      <c r="G317" s="137"/>
      <c r="H317" s="138"/>
      <c r="I317" s="12"/>
      <c r="J317" s="136"/>
      <c r="K317" s="137"/>
      <c r="L317" s="140"/>
      <c r="M317" s="136"/>
      <c r="N317" s="153"/>
      <c r="O317" s="161"/>
      <c r="P317" s="144"/>
      <c r="Q317" s="143"/>
      <c r="R317" s="143"/>
      <c r="S317" s="143"/>
      <c r="T317" s="143"/>
      <c r="U317" s="143"/>
      <c r="V317" s="145"/>
      <c r="W317" s="145"/>
      <c r="X317" s="145"/>
      <c r="Y317" s="136"/>
      <c r="Z317" s="136"/>
      <c r="AA317" s="146"/>
      <c r="AB317" s="136"/>
      <c r="AC317" s="136" t="s">
        <v>281</v>
      </c>
      <c r="AD317" s="136" t="s">
        <v>283</v>
      </c>
      <c r="AE317" s="136"/>
      <c r="AF317" s="147" t="e">
        <f t="shared" si="24"/>
        <v>#DIV/0!</v>
      </c>
      <c r="AG317" s="148"/>
      <c r="AH317" s="148" t="b">
        <f t="shared" si="23"/>
        <v>1</v>
      </c>
    </row>
    <row r="318" spans="1:34" ht="44.25" customHeight="1" thickBot="1" x14ac:dyDescent="0.3">
      <c r="A318" s="136"/>
      <c r="B318" s="136"/>
      <c r="C318" s="137"/>
      <c r="D318" s="136"/>
      <c r="E318" s="137"/>
      <c r="F318" s="137"/>
      <c r="G318" s="137"/>
      <c r="H318" s="138"/>
      <c r="I318" s="12"/>
      <c r="J318" s="136"/>
      <c r="K318" s="137"/>
      <c r="L318" s="140"/>
      <c r="M318" s="136"/>
      <c r="N318" s="153"/>
      <c r="O318" s="161"/>
      <c r="P318" s="144"/>
      <c r="Q318" s="143"/>
      <c r="R318" s="143"/>
      <c r="S318" s="143"/>
      <c r="T318" s="143"/>
      <c r="U318" s="143"/>
      <c r="V318" s="145"/>
      <c r="W318" s="145"/>
      <c r="X318" s="145"/>
      <c r="Y318" s="136"/>
      <c r="Z318" s="136"/>
      <c r="AA318" s="146"/>
      <c r="AB318" s="136"/>
      <c r="AC318" s="136" t="s">
        <v>281</v>
      </c>
      <c r="AD318" s="136" t="s">
        <v>283</v>
      </c>
      <c r="AE318" s="136"/>
      <c r="AF318" s="147" t="e">
        <f t="shared" si="24"/>
        <v>#DIV/0!</v>
      </c>
      <c r="AG318" s="148"/>
      <c r="AH318" s="148" t="b">
        <f t="shared" si="23"/>
        <v>1</v>
      </c>
    </row>
    <row r="319" spans="1:34" ht="44.25" customHeight="1" thickBot="1" x14ac:dyDescent="0.3">
      <c r="A319" s="136"/>
      <c r="B319" s="136"/>
      <c r="C319" s="137"/>
      <c r="D319" s="136"/>
      <c r="E319" s="137"/>
      <c r="F319" s="137"/>
      <c r="G319" s="137"/>
      <c r="H319" s="138"/>
      <c r="I319" s="12"/>
      <c r="J319" s="136"/>
      <c r="K319" s="137"/>
      <c r="L319" s="140"/>
      <c r="M319" s="136"/>
      <c r="N319" s="153"/>
      <c r="O319" s="161"/>
      <c r="P319" s="144"/>
      <c r="Q319" s="143"/>
      <c r="R319" s="143"/>
      <c r="S319" s="143"/>
      <c r="T319" s="143"/>
      <c r="U319" s="143"/>
      <c r="V319" s="145"/>
      <c r="W319" s="145"/>
      <c r="X319" s="145"/>
      <c r="Y319" s="136"/>
      <c r="Z319" s="136"/>
      <c r="AA319" s="146"/>
      <c r="AB319" s="136"/>
      <c r="AC319" s="136" t="s">
        <v>281</v>
      </c>
      <c r="AD319" s="136" t="s">
        <v>283</v>
      </c>
      <c r="AE319" s="136"/>
      <c r="AF319" s="147" t="e">
        <f t="shared" si="24"/>
        <v>#DIV/0!</v>
      </c>
      <c r="AG319" s="148"/>
      <c r="AH319" s="148" t="b">
        <f t="shared" si="23"/>
        <v>1</v>
      </c>
    </row>
    <row r="320" spans="1:34" ht="44.25" customHeight="1" thickBot="1" x14ac:dyDescent="0.3">
      <c r="A320" s="136"/>
      <c r="B320" s="136"/>
      <c r="C320" s="137"/>
      <c r="D320" s="136"/>
      <c r="E320" s="137"/>
      <c r="F320" s="137"/>
      <c r="G320" s="137"/>
      <c r="H320" s="138"/>
      <c r="I320" s="12"/>
      <c r="J320" s="136"/>
      <c r="K320" s="137"/>
      <c r="L320" s="140"/>
      <c r="M320" s="136"/>
      <c r="N320" s="153"/>
      <c r="O320" s="161"/>
      <c r="P320" s="144"/>
      <c r="Q320" s="143"/>
      <c r="R320" s="143"/>
      <c r="S320" s="143"/>
      <c r="T320" s="143"/>
      <c r="U320" s="143"/>
      <c r="V320" s="145"/>
      <c r="W320" s="145"/>
      <c r="X320" s="145"/>
      <c r="Y320" s="136"/>
      <c r="Z320" s="136"/>
      <c r="AA320" s="146"/>
      <c r="AB320" s="136"/>
      <c r="AC320" s="136" t="s">
        <v>281</v>
      </c>
      <c r="AD320" s="136" t="s">
        <v>283</v>
      </c>
      <c r="AE320" s="136"/>
      <c r="AF320" s="147" t="e">
        <f t="shared" si="24"/>
        <v>#DIV/0!</v>
      </c>
      <c r="AG320" s="148"/>
      <c r="AH320" s="148" t="b">
        <f t="shared" si="23"/>
        <v>1</v>
      </c>
    </row>
    <row r="321" spans="1:34" ht="44.25" customHeight="1" thickBot="1" x14ac:dyDescent="0.3">
      <c r="A321" s="136"/>
      <c r="B321" s="136"/>
      <c r="C321" s="137"/>
      <c r="D321" s="136"/>
      <c r="E321" s="137"/>
      <c r="F321" s="137"/>
      <c r="G321" s="137"/>
      <c r="H321" s="138"/>
      <c r="I321" s="12"/>
      <c r="J321" s="136"/>
      <c r="K321" s="137"/>
      <c r="L321" s="140"/>
      <c r="M321" s="136"/>
      <c r="N321" s="153"/>
      <c r="O321" s="161"/>
      <c r="P321" s="144"/>
      <c r="Q321" s="143"/>
      <c r="R321" s="143"/>
      <c r="S321" s="143"/>
      <c r="T321" s="143"/>
      <c r="U321" s="143"/>
      <c r="V321" s="145"/>
      <c r="W321" s="145"/>
      <c r="X321" s="145"/>
      <c r="Y321" s="136"/>
      <c r="Z321" s="136"/>
      <c r="AA321" s="146"/>
      <c r="AB321" s="136"/>
      <c r="AC321" s="136" t="s">
        <v>281</v>
      </c>
      <c r="AD321" s="136" t="s">
        <v>283</v>
      </c>
      <c r="AE321" s="136"/>
      <c r="AF321" s="147" t="e">
        <f t="shared" si="24"/>
        <v>#DIV/0!</v>
      </c>
      <c r="AG321" s="148"/>
      <c r="AH321" s="148" t="b">
        <f t="shared" si="23"/>
        <v>1</v>
      </c>
    </row>
    <row r="322" spans="1:34" ht="44.25" customHeight="1" thickBot="1" x14ac:dyDescent="0.3">
      <c r="A322" s="136"/>
      <c r="B322" s="136"/>
      <c r="C322" s="137"/>
      <c r="D322" s="136"/>
      <c r="E322" s="137"/>
      <c r="F322" s="137"/>
      <c r="G322" s="137"/>
      <c r="H322" s="138"/>
      <c r="I322" s="12"/>
      <c r="J322" s="136"/>
      <c r="K322" s="137"/>
      <c r="L322" s="140"/>
      <c r="M322" s="136"/>
      <c r="N322" s="153"/>
      <c r="O322" s="161"/>
      <c r="P322" s="144"/>
      <c r="Q322" s="143"/>
      <c r="R322" s="143"/>
      <c r="S322" s="143"/>
      <c r="T322" s="143"/>
      <c r="U322" s="143"/>
      <c r="V322" s="145"/>
      <c r="W322" s="145"/>
      <c r="X322" s="145"/>
      <c r="Y322" s="136"/>
      <c r="Z322" s="136"/>
      <c r="AA322" s="146"/>
      <c r="AB322" s="136"/>
      <c r="AC322" s="136" t="s">
        <v>281</v>
      </c>
      <c r="AD322" s="136" t="s">
        <v>283</v>
      </c>
      <c r="AE322" s="136"/>
      <c r="AF322" s="147" t="e">
        <f t="shared" si="24"/>
        <v>#DIV/0!</v>
      </c>
      <c r="AG322" s="148"/>
      <c r="AH322" s="148" t="b">
        <f t="shared" si="23"/>
        <v>1</v>
      </c>
    </row>
    <row r="323" spans="1:34" ht="44.25" customHeight="1" thickBot="1" x14ac:dyDescent="0.3">
      <c r="A323" s="136"/>
      <c r="B323" s="136"/>
      <c r="C323" s="137"/>
      <c r="D323" s="136"/>
      <c r="E323" s="137"/>
      <c r="F323" s="137"/>
      <c r="G323" s="137"/>
      <c r="H323" s="138"/>
      <c r="I323" s="12"/>
      <c r="J323" s="136"/>
      <c r="K323" s="137"/>
      <c r="L323" s="140"/>
      <c r="M323" s="136"/>
      <c r="N323" s="153"/>
      <c r="O323" s="161"/>
      <c r="P323" s="144"/>
      <c r="Q323" s="143"/>
      <c r="R323" s="143"/>
      <c r="S323" s="143"/>
      <c r="T323" s="143"/>
      <c r="U323" s="143"/>
      <c r="V323" s="145"/>
      <c r="W323" s="145"/>
      <c r="X323" s="145"/>
      <c r="Y323" s="136"/>
      <c r="Z323" s="136"/>
      <c r="AA323" s="146"/>
      <c r="AB323" s="136"/>
      <c r="AC323" s="136" t="s">
        <v>281</v>
      </c>
      <c r="AD323" s="136" t="s">
        <v>283</v>
      </c>
      <c r="AE323" s="136"/>
      <c r="AF323" s="147" t="e">
        <f t="shared" si="24"/>
        <v>#DIV/0!</v>
      </c>
      <c r="AG323" s="148"/>
      <c r="AH323" s="148" t="b">
        <f t="shared" si="23"/>
        <v>1</v>
      </c>
    </row>
    <row r="324" spans="1:34" ht="44.25" customHeight="1" thickBot="1" x14ac:dyDescent="0.3">
      <c r="A324" s="136"/>
      <c r="B324" s="136"/>
      <c r="C324" s="137"/>
      <c r="D324" s="136"/>
      <c r="E324" s="137"/>
      <c r="F324" s="137"/>
      <c r="G324" s="137"/>
      <c r="H324" s="138"/>
      <c r="I324" s="12"/>
      <c r="J324" s="136"/>
      <c r="K324" s="137"/>
      <c r="L324" s="140"/>
      <c r="M324" s="136"/>
      <c r="N324" s="153"/>
      <c r="O324" s="161"/>
      <c r="P324" s="144"/>
      <c r="Q324" s="143"/>
      <c r="R324" s="143"/>
      <c r="S324" s="143"/>
      <c r="T324" s="143"/>
      <c r="U324" s="143"/>
      <c r="V324" s="145"/>
      <c r="W324" s="145"/>
      <c r="X324" s="145"/>
      <c r="Y324" s="136"/>
      <c r="Z324" s="136"/>
      <c r="AA324" s="146"/>
      <c r="AB324" s="136"/>
      <c r="AC324" s="136" t="s">
        <v>281</v>
      </c>
      <c r="AD324" s="136" t="s">
        <v>283</v>
      </c>
      <c r="AE324" s="136"/>
      <c r="AF324" s="147" t="e">
        <f t="shared" si="24"/>
        <v>#DIV/0!</v>
      </c>
      <c r="AG324" s="148"/>
      <c r="AH324" s="148" t="b">
        <f t="shared" si="23"/>
        <v>1</v>
      </c>
    </row>
    <row r="325" spans="1:34" ht="44.25" customHeight="1" thickBot="1" x14ac:dyDescent="0.3">
      <c r="A325" s="136"/>
      <c r="B325" s="136"/>
      <c r="C325" s="137"/>
      <c r="D325" s="136"/>
      <c r="E325" s="137"/>
      <c r="F325" s="137"/>
      <c r="G325" s="137"/>
      <c r="H325" s="138"/>
      <c r="I325" s="12"/>
      <c r="J325" s="136"/>
      <c r="K325" s="137"/>
      <c r="L325" s="140"/>
      <c r="M325" s="136"/>
      <c r="N325" s="153"/>
      <c r="O325" s="161"/>
      <c r="P325" s="144"/>
      <c r="Q325" s="143"/>
      <c r="R325" s="143"/>
      <c r="S325" s="143"/>
      <c r="T325" s="143"/>
      <c r="U325" s="143"/>
      <c r="V325" s="145"/>
      <c r="W325" s="145"/>
      <c r="X325" s="145"/>
      <c r="Y325" s="136"/>
      <c r="Z325" s="136"/>
      <c r="AA325" s="146"/>
      <c r="AB325" s="136"/>
      <c r="AC325" s="136" t="s">
        <v>281</v>
      </c>
      <c r="AD325" s="136" t="s">
        <v>283</v>
      </c>
      <c r="AE325" s="136"/>
      <c r="AF325" s="147" t="e">
        <f t="shared" si="24"/>
        <v>#DIV/0!</v>
      </c>
      <c r="AG325" s="148"/>
      <c r="AH325" s="148" t="b">
        <f t="shared" si="23"/>
        <v>1</v>
      </c>
    </row>
    <row r="326" spans="1:34" ht="44.25" customHeight="1" thickBot="1" x14ac:dyDescent="0.3">
      <c r="A326" s="136"/>
      <c r="B326" s="136"/>
      <c r="C326" s="137"/>
      <c r="D326" s="136"/>
      <c r="E326" s="137"/>
      <c r="F326" s="137"/>
      <c r="G326" s="137"/>
      <c r="H326" s="138"/>
      <c r="I326" s="12"/>
      <c r="J326" s="136"/>
      <c r="K326" s="137"/>
      <c r="L326" s="140"/>
      <c r="M326" s="136"/>
      <c r="N326" s="153"/>
      <c r="O326" s="161"/>
      <c r="P326" s="144"/>
      <c r="Q326" s="143"/>
      <c r="R326" s="143"/>
      <c r="S326" s="143"/>
      <c r="T326" s="143"/>
      <c r="U326" s="143"/>
      <c r="V326" s="145"/>
      <c r="W326" s="145"/>
      <c r="X326" s="145"/>
      <c r="Y326" s="136"/>
      <c r="Z326" s="136"/>
      <c r="AA326" s="146"/>
      <c r="AB326" s="136"/>
      <c r="AC326" s="136" t="s">
        <v>281</v>
      </c>
      <c r="AD326" s="136" t="s">
        <v>283</v>
      </c>
      <c r="AE326" s="136"/>
      <c r="AF326" s="147" t="e">
        <f t="shared" si="24"/>
        <v>#DIV/0!</v>
      </c>
      <c r="AG326" s="148"/>
      <c r="AH326" s="148" t="b">
        <f t="shared" si="23"/>
        <v>1</v>
      </c>
    </row>
    <row r="327" spans="1:34" ht="44.25" customHeight="1" thickBot="1" x14ac:dyDescent="0.3">
      <c r="A327" s="136"/>
      <c r="B327" s="136"/>
      <c r="C327" s="137"/>
      <c r="D327" s="136"/>
      <c r="E327" s="137"/>
      <c r="F327" s="137"/>
      <c r="G327" s="137"/>
      <c r="H327" s="138"/>
      <c r="I327" s="12"/>
      <c r="J327" s="136"/>
      <c r="K327" s="137"/>
      <c r="L327" s="140"/>
      <c r="M327" s="136"/>
      <c r="N327" s="153"/>
      <c r="O327" s="161"/>
      <c r="P327" s="144"/>
      <c r="Q327" s="143"/>
      <c r="R327" s="143"/>
      <c r="S327" s="143"/>
      <c r="T327" s="143"/>
      <c r="U327" s="143"/>
      <c r="V327" s="145"/>
      <c r="W327" s="145"/>
      <c r="X327" s="145"/>
      <c r="Y327" s="136"/>
      <c r="Z327" s="136"/>
      <c r="AA327" s="146"/>
      <c r="AB327" s="136"/>
      <c r="AC327" s="136" t="s">
        <v>281</v>
      </c>
      <c r="AD327" s="136" t="s">
        <v>283</v>
      </c>
      <c r="AE327" s="136"/>
      <c r="AF327" s="147" t="e">
        <f t="shared" si="24"/>
        <v>#DIV/0!</v>
      </c>
      <c r="AG327" s="148"/>
      <c r="AH327" s="148" t="b">
        <f t="shared" si="23"/>
        <v>1</v>
      </c>
    </row>
    <row r="328" spans="1:34" ht="44.25" customHeight="1" thickBot="1" x14ac:dyDescent="0.3">
      <c r="A328" s="136"/>
      <c r="B328" s="136"/>
      <c r="C328" s="137"/>
      <c r="D328" s="136"/>
      <c r="E328" s="137"/>
      <c r="F328" s="137"/>
      <c r="G328" s="137"/>
      <c r="H328" s="138"/>
      <c r="I328" s="12"/>
      <c r="J328" s="136"/>
      <c r="K328" s="137"/>
      <c r="L328" s="140"/>
      <c r="M328" s="136"/>
      <c r="N328" s="153"/>
      <c r="O328" s="161"/>
      <c r="P328" s="144"/>
      <c r="Q328" s="143"/>
      <c r="R328" s="143"/>
      <c r="S328" s="143"/>
      <c r="T328" s="143"/>
      <c r="U328" s="143"/>
      <c r="V328" s="145"/>
      <c r="W328" s="145"/>
      <c r="X328" s="145"/>
      <c r="Y328" s="136"/>
      <c r="Z328" s="136"/>
      <c r="AA328" s="146"/>
      <c r="AB328" s="136"/>
      <c r="AC328" s="136" t="s">
        <v>281</v>
      </c>
      <c r="AD328" s="136" t="s">
        <v>283</v>
      </c>
      <c r="AE328" s="136"/>
      <c r="AF328" s="147" t="e">
        <f t="shared" si="24"/>
        <v>#DIV/0!</v>
      </c>
      <c r="AG328" s="148"/>
      <c r="AH328" s="148" t="b">
        <f t="shared" si="23"/>
        <v>1</v>
      </c>
    </row>
    <row r="329" spans="1:34" ht="44.25" customHeight="1" thickBot="1" x14ac:dyDescent="0.3">
      <c r="A329" s="136"/>
      <c r="B329" s="136"/>
      <c r="C329" s="137"/>
      <c r="D329" s="136"/>
      <c r="E329" s="137"/>
      <c r="F329" s="137"/>
      <c r="G329" s="137"/>
      <c r="H329" s="138"/>
      <c r="I329" s="12"/>
      <c r="J329" s="136"/>
      <c r="K329" s="137"/>
      <c r="L329" s="140"/>
      <c r="M329" s="136"/>
      <c r="N329" s="153"/>
      <c r="O329" s="161"/>
      <c r="P329" s="144"/>
      <c r="Q329" s="143"/>
      <c r="R329" s="143"/>
      <c r="S329" s="143"/>
      <c r="T329" s="143"/>
      <c r="U329" s="143"/>
      <c r="V329" s="145"/>
      <c r="W329" s="145"/>
      <c r="X329" s="145"/>
      <c r="Y329" s="136"/>
      <c r="Z329" s="136"/>
      <c r="AA329" s="146"/>
      <c r="AB329" s="136"/>
      <c r="AC329" s="136" t="s">
        <v>281</v>
      </c>
      <c r="AD329" s="136" t="s">
        <v>283</v>
      </c>
      <c r="AE329" s="136"/>
      <c r="AF329" s="147" t="e">
        <f t="shared" si="24"/>
        <v>#DIV/0!</v>
      </c>
      <c r="AG329" s="148"/>
      <c r="AH329" s="148" t="b">
        <f t="shared" si="23"/>
        <v>1</v>
      </c>
    </row>
    <row r="330" spans="1:34" ht="44.25" customHeight="1" thickBot="1" x14ac:dyDescent="0.3">
      <c r="A330" s="136"/>
      <c r="B330" s="136"/>
      <c r="C330" s="137"/>
      <c r="D330" s="136"/>
      <c r="E330" s="137"/>
      <c r="F330" s="137"/>
      <c r="G330" s="137"/>
      <c r="H330" s="138"/>
      <c r="I330" s="12"/>
      <c r="J330" s="136"/>
      <c r="K330" s="137"/>
      <c r="L330" s="140"/>
      <c r="M330" s="136"/>
      <c r="N330" s="153"/>
      <c r="O330" s="161"/>
      <c r="P330" s="144"/>
      <c r="Q330" s="143"/>
      <c r="R330" s="143"/>
      <c r="S330" s="143"/>
      <c r="T330" s="143"/>
      <c r="U330" s="143"/>
      <c r="V330" s="145"/>
      <c r="W330" s="145"/>
      <c r="X330" s="145"/>
      <c r="Y330" s="136"/>
      <c r="Z330" s="136"/>
      <c r="AA330" s="146"/>
      <c r="AB330" s="136"/>
      <c r="AC330" s="136" t="s">
        <v>281</v>
      </c>
      <c r="AD330" s="136" t="s">
        <v>283</v>
      </c>
      <c r="AE330" s="136"/>
      <c r="AF330" s="147" t="e">
        <f t="shared" si="24"/>
        <v>#DIV/0!</v>
      </c>
      <c r="AG330" s="148"/>
      <c r="AH330" s="148" t="b">
        <f t="shared" si="23"/>
        <v>1</v>
      </c>
    </row>
    <row r="331" spans="1:34" ht="44.25" customHeight="1" thickBot="1" x14ac:dyDescent="0.3">
      <c r="A331" s="136"/>
      <c r="B331" s="136"/>
      <c r="C331" s="137"/>
      <c r="D331" s="136"/>
      <c r="E331" s="137"/>
      <c r="F331" s="137"/>
      <c r="G331" s="137"/>
      <c r="H331" s="138"/>
      <c r="I331" s="12"/>
      <c r="J331" s="136"/>
      <c r="K331" s="137"/>
      <c r="L331" s="140"/>
      <c r="M331" s="136"/>
      <c r="N331" s="153"/>
      <c r="O331" s="161"/>
      <c r="P331" s="144"/>
      <c r="Q331" s="143"/>
      <c r="R331" s="143"/>
      <c r="S331" s="143"/>
      <c r="T331" s="143"/>
      <c r="U331" s="143"/>
      <c r="V331" s="145"/>
      <c r="W331" s="145"/>
      <c r="X331" s="145"/>
      <c r="Y331" s="136"/>
      <c r="Z331" s="136"/>
      <c r="AA331" s="146"/>
      <c r="AB331" s="136"/>
      <c r="AC331" s="136" t="s">
        <v>281</v>
      </c>
      <c r="AD331" s="136" t="s">
        <v>283</v>
      </c>
      <c r="AE331" s="136"/>
      <c r="AF331" s="147" t="e">
        <f t="shared" si="24"/>
        <v>#DIV/0!</v>
      </c>
      <c r="AG331" s="148"/>
      <c r="AH331" s="148" t="b">
        <f t="shared" si="23"/>
        <v>1</v>
      </c>
    </row>
    <row r="332" spans="1:34" ht="44.25" customHeight="1" thickBot="1" x14ac:dyDescent="0.3">
      <c r="A332" s="136"/>
      <c r="B332" s="136"/>
      <c r="C332" s="137"/>
      <c r="D332" s="136"/>
      <c r="E332" s="137"/>
      <c r="F332" s="137"/>
      <c r="G332" s="137"/>
      <c r="H332" s="138"/>
      <c r="I332" s="12"/>
      <c r="J332" s="136"/>
      <c r="K332" s="137"/>
      <c r="L332" s="140"/>
      <c r="M332" s="136"/>
      <c r="N332" s="153"/>
      <c r="O332" s="161"/>
      <c r="P332" s="144"/>
      <c r="Q332" s="143"/>
      <c r="R332" s="143"/>
      <c r="S332" s="143"/>
      <c r="T332" s="143"/>
      <c r="U332" s="143"/>
      <c r="V332" s="145"/>
      <c r="W332" s="145"/>
      <c r="X332" s="145"/>
      <c r="Y332" s="136"/>
      <c r="Z332" s="136"/>
      <c r="AA332" s="146"/>
      <c r="AB332" s="136"/>
      <c r="AC332" s="136" t="s">
        <v>281</v>
      </c>
      <c r="AD332" s="136" t="s">
        <v>283</v>
      </c>
      <c r="AE332" s="136"/>
      <c r="AF332" s="147" t="e">
        <f t="shared" si="24"/>
        <v>#DIV/0!</v>
      </c>
      <c r="AG332" s="148"/>
      <c r="AH332" s="148" t="b">
        <f t="shared" si="23"/>
        <v>1</v>
      </c>
    </row>
    <row r="333" spans="1:34" ht="44.25" customHeight="1" thickBot="1" x14ac:dyDescent="0.3">
      <c r="A333" s="136"/>
      <c r="B333" s="136"/>
      <c r="C333" s="137"/>
      <c r="D333" s="136"/>
      <c r="E333" s="137"/>
      <c r="F333" s="137"/>
      <c r="G333" s="137"/>
      <c r="H333" s="138"/>
      <c r="I333" s="12"/>
      <c r="J333" s="136"/>
      <c r="K333" s="137"/>
      <c r="L333" s="140"/>
      <c r="M333" s="136"/>
      <c r="N333" s="153"/>
      <c r="O333" s="161"/>
      <c r="P333" s="144"/>
      <c r="Q333" s="143"/>
      <c r="R333" s="143"/>
      <c r="S333" s="143"/>
      <c r="T333" s="143"/>
      <c r="U333" s="143"/>
      <c r="V333" s="145"/>
      <c r="W333" s="145"/>
      <c r="X333" s="145"/>
      <c r="Y333" s="136"/>
      <c r="Z333" s="136"/>
      <c r="AA333" s="146"/>
      <c r="AB333" s="136"/>
      <c r="AC333" s="136" t="s">
        <v>281</v>
      </c>
      <c r="AD333" s="136" t="s">
        <v>283</v>
      </c>
      <c r="AE333" s="136"/>
      <c r="AF333" s="147" t="e">
        <f t="shared" si="24"/>
        <v>#DIV/0!</v>
      </c>
      <c r="AG333" s="148"/>
      <c r="AH333" s="148" t="b">
        <f t="shared" si="23"/>
        <v>1</v>
      </c>
    </row>
    <row r="334" spans="1:34" ht="44.25" customHeight="1" thickBot="1" x14ac:dyDescent="0.3">
      <c r="A334" s="136"/>
      <c r="B334" s="136"/>
      <c r="C334" s="137"/>
      <c r="D334" s="136"/>
      <c r="E334" s="137"/>
      <c r="F334" s="137"/>
      <c r="G334" s="137"/>
      <c r="H334" s="138"/>
      <c r="I334" s="12"/>
      <c r="J334" s="136"/>
      <c r="K334" s="137"/>
      <c r="L334" s="140"/>
      <c r="M334" s="136"/>
      <c r="N334" s="153"/>
      <c r="O334" s="161"/>
      <c r="P334" s="144"/>
      <c r="Q334" s="143"/>
      <c r="R334" s="143"/>
      <c r="S334" s="143"/>
      <c r="T334" s="143"/>
      <c r="U334" s="143"/>
      <c r="V334" s="145"/>
      <c r="W334" s="145"/>
      <c r="X334" s="145"/>
      <c r="Y334" s="136"/>
      <c r="Z334" s="136"/>
      <c r="AA334" s="146"/>
      <c r="AB334" s="136"/>
      <c r="AC334" s="136" t="s">
        <v>281</v>
      </c>
      <c r="AD334" s="136" t="s">
        <v>283</v>
      </c>
      <c r="AE334" s="136"/>
      <c r="AF334" s="147" t="e">
        <f t="shared" si="24"/>
        <v>#DIV/0!</v>
      </c>
      <c r="AG334" s="148"/>
      <c r="AH334" s="148" t="b">
        <f t="shared" si="23"/>
        <v>1</v>
      </c>
    </row>
    <row r="335" spans="1:34" ht="44.25" customHeight="1" thickBot="1" x14ac:dyDescent="0.3">
      <c r="A335" s="136"/>
      <c r="B335" s="136"/>
      <c r="C335" s="137"/>
      <c r="D335" s="136"/>
      <c r="E335" s="137"/>
      <c r="F335" s="137"/>
      <c r="G335" s="137"/>
      <c r="H335" s="138"/>
      <c r="I335" s="12"/>
      <c r="J335" s="136"/>
      <c r="K335" s="137"/>
      <c r="L335" s="140"/>
      <c r="M335" s="136"/>
      <c r="N335" s="153"/>
      <c r="O335" s="161"/>
      <c r="P335" s="144"/>
      <c r="Q335" s="143"/>
      <c r="R335" s="143"/>
      <c r="S335" s="143"/>
      <c r="T335" s="143"/>
      <c r="U335" s="143"/>
      <c r="V335" s="145"/>
      <c r="W335" s="145"/>
      <c r="X335" s="145"/>
      <c r="Y335" s="136"/>
      <c r="Z335" s="136"/>
      <c r="AA335" s="146"/>
      <c r="AB335" s="136"/>
      <c r="AC335" s="136" t="s">
        <v>281</v>
      </c>
      <c r="AD335" s="136" t="s">
        <v>283</v>
      </c>
      <c r="AE335" s="136"/>
      <c r="AF335" s="147" t="e">
        <f t="shared" si="24"/>
        <v>#DIV/0!</v>
      </c>
      <c r="AG335" s="148"/>
      <c r="AH335" s="148" t="b">
        <f t="shared" si="23"/>
        <v>1</v>
      </c>
    </row>
    <row r="336" spans="1:34" ht="44.25" customHeight="1" thickBot="1" x14ac:dyDescent="0.3">
      <c r="A336" s="136"/>
      <c r="B336" s="136"/>
      <c r="C336" s="137"/>
      <c r="D336" s="136"/>
      <c r="E336" s="137"/>
      <c r="F336" s="137"/>
      <c r="G336" s="137"/>
      <c r="H336" s="138"/>
      <c r="I336" s="12"/>
      <c r="J336" s="136"/>
      <c r="K336" s="137"/>
      <c r="L336" s="140"/>
      <c r="M336" s="136"/>
      <c r="N336" s="153"/>
      <c r="O336" s="161"/>
      <c r="P336" s="144"/>
      <c r="Q336" s="143"/>
      <c r="R336" s="143"/>
      <c r="S336" s="143"/>
      <c r="T336" s="143"/>
      <c r="U336" s="143"/>
      <c r="V336" s="145"/>
      <c r="W336" s="145"/>
      <c r="X336" s="145"/>
      <c r="Y336" s="136"/>
      <c r="Z336" s="136"/>
      <c r="AA336" s="146"/>
      <c r="AB336" s="136"/>
      <c r="AC336" s="136" t="s">
        <v>281</v>
      </c>
      <c r="AD336" s="136" t="s">
        <v>283</v>
      </c>
      <c r="AE336" s="136"/>
      <c r="AF336" s="147" t="e">
        <f t="shared" si="24"/>
        <v>#DIV/0!</v>
      </c>
      <c r="AG336" s="148"/>
      <c r="AH336" s="148" t="b">
        <f t="shared" si="23"/>
        <v>1</v>
      </c>
    </row>
    <row r="337" spans="1:34" ht="44.25" customHeight="1" thickBot="1" x14ac:dyDescent="0.3">
      <c r="A337" s="136"/>
      <c r="B337" s="136"/>
      <c r="C337" s="137"/>
      <c r="D337" s="136"/>
      <c r="E337" s="137"/>
      <c r="F337" s="137"/>
      <c r="G337" s="137"/>
      <c r="H337" s="138"/>
      <c r="I337" s="12"/>
      <c r="J337" s="136"/>
      <c r="K337" s="137"/>
      <c r="L337" s="140"/>
      <c r="M337" s="136"/>
      <c r="N337" s="153"/>
      <c r="O337" s="161"/>
      <c r="P337" s="144"/>
      <c r="Q337" s="143"/>
      <c r="R337" s="143"/>
      <c r="S337" s="143"/>
      <c r="T337" s="143"/>
      <c r="U337" s="143"/>
      <c r="V337" s="145"/>
      <c r="W337" s="145"/>
      <c r="X337" s="145"/>
      <c r="Y337" s="136"/>
      <c r="Z337" s="136"/>
      <c r="AA337" s="146"/>
      <c r="AB337" s="136"/>
      <c r="AC337" s="136" t="s">
        <v>281</v>
      </c>
      <c r="AD337" s="136" t="s">
        <v>283</v>
      </c>
      <c r="AE337" s="136"/>
      <c r="AF337" s="147" t="e">
        <f t="shared" si="24"/>
        <v>#DIV/0!</v>
      </c>
      <c r="AG337" s="148"/>
      <c r="AH337" s="148" t="b">
        <f t="shared" si="23"/>
        <v>1</v>
      </c>
    </row>
    <row r="338" spans="1:34" ht="44.25" customHeight="1" thickBot="1" x14ac:dyDescent="0.3">
      <c r="A338" s="136"/>
      <c r="B338" s="136"/>
      <c r="C338" s="137"/>
      <c r="D338" s="136"/>
      <c r="E338" s="137"/>
      <c r="F338" s="137"/>
      <c r="G338" s="137"/>
      <c r="H338" s="138"/>
      <c r="I338" s="12"/>
      <c r="J338" s="136"/>
      <c r="K338" s="137"/>
      <c r="L338" s="140"/>
      <c r="M338" s="136"/>
      <c r="N338" s="153"/>
      <c r="O338" s="161"/>
      <c r="P338" s="144"/>
      <c r="Q338" s="143"/>
      <c r="R338" s="143"/>
      <c r="S338" s="143"/>
      <c r="T338" s="143"/>
      <c r="U338" s="143"/>
      <c r="V338" s="145"/>
      <c r="W338" s="145"/>
      <c r="X338" s="145"/>
      <c r="Y338" s="136"/>
      <c r="Z338" s="136"/>
      <c r="AA338" s="146"/>
      <c r="AB338" s="136"/>
      <c r="AC338" s="136" t="s">
        <v>281</v>
      </c>
      <c r="AD338" s="136" t="s">
        <v>283</v>
      </c>
      <c r="AE338" s="136"/>
      <c r="AF338" s="147" t="e">
        <f t="shared" si="24"/>
        <v>#DIV/0!</v>
      </c>
      <c r="AG338" s="148"/>
      <c r="AH338" s="148" t="b">
        <f t="shared" si="23"/>
        <v>1</v>
      </c>
    </row>
    <row r="339" spans="1:34" ht="44.25" customHeight="1" thickBot="1" x14ac:dyDescent="0.3">
      <c r="A339" s="136"/>
      <c r="B339" s="136"/>
      <c r="C339" s="137"/>
      <c r="D339" s="136"/>
      <c r="E339" s="137"/>
      <c r="F339" s="137"/>
      <c r="G339" s="137"/>
      <c r="H339" s="138"/>
      <c r="I339" s="12"/>
      <c r="J339" s="136"/>
      <c r="K339" s="137"/>
      <c r="L339" s="140"/>
      <c r="M339" s="136"/>
      <c r="N339" s="153"/>
      <c r="O339" s="161"/>
      <c r="P339" s="144"/>
      <c r="Q339" s="143"/>
      <c r="R339" s="143"/>
      <c r="S339" s="143"/>
      <c r="T339" s="143"/>
      <c r="U339" s="143"/>
      <c r="V339" s="145"/>
      <c r="W339" s="145"/>
      <c r="X339" s="145"/>
      <c r="Y339" s="136"/>
      <c r="Z339" s="136"/>
      <c r="AA339" s="146"/>
      <c r="AB339" s="136"/>
      <c r="AC339" s="136" t="s">
        <v>281</v>
      </c>
      <c r="AD339" s="136" t="s">
        <v>283</v>
      </c>
      <c r="AE339" s="136"/>
      <c r="AF339" s="147" t="e">
        <f t="shared" si="24"/>
        <v>#DIV/0!</v>
      </c>
      <c r="AG339" s="148"/>
      <c r="AH339" s="148" t="b">
        <f t="shared" si="23"/>
        <v>1</v>
      </c>
    </row>
    <row r="340" spans="1:34" ht="44.25" customHeight="1" thickBot="1" x14ac:dyDescent="0.3">
      <c r="A340" s="136"/>
      <c r="B340" s="136"/>
      <c r="C340" s="137"/>
      <c r="D340" s="136"/>
      <c r="E340" s="137"/>
      <c r="F340" s="137"/>
      <c r="G340" s="137"/>
      <c r="H340" s="138"/>
      <c r="I340" s="12"/>
      <c r="J340" s="136"/>
      <c r="K340" s="137"/>
      <c r="L340" s="140"/>
      <c r="M340" s="136"/>
      <c r="N340" s="153"/>
      <c r="O340" s="161"/>
      <c r="P340" s="144"/>
      <c r="Q340" s="143"/>
      <c r="R340" s="143"/>
      <c r="S340" s="143"/>
      <c r="T340" s="143"/>
      <c r="U340" s="143"/>
      <c r="V340" s="145"/>
      <c r="W340" s="145"/>
      <c r="X340" s="145"/>
      <c r="Y340" s="136"/>
      <c r="Z340" s="136"/>
      <c r="AA340" s="146"/>
      <c r="AB340" s="136"/>
      <c r="AC340" s="136" t="s">
        <v>281</v>
      </c>
      <c r="AD340" s="136" t="s">
        <v>283</v>
      </c>
      <c r="AE340" s="136"/>
      <c r="AF340" s="147" t="e">
        <f t="shared" si="24"/>
        <v>#DIV/0!</v>
      </c>
      <c r="AG340" s="148"/>
      <c r="AH340" s="148" t="b">
        <f t="shared" si="23"/>
        <v>1</v>
      </c>
    </row>
    <row r="341" spans="1:34" ht="44.25" customHeight="1" thickBot="1" x14ac:dyDescent="0.3">
      <c r="A341" s="136"/>
      <c r="B341" s="136"/>
      <c r="C341" s="137"/>
      <c r="D341" s="136"/>
      <c r="E341" s="137"/>
      <c r="F341" s="137"/>
      <c r="G341" s="137"/>
      <c r="H341" s="138"/>
      <c r="I341" s="12"/>
      <c r="J341" s="136"/>
      <c r="K341" s="137"/>
      <c r="L341" s="140"/>
      <c r="M341" s="136"/>
      <c r="N341" s="153"/>
      <c r="O341" s="161"/>
      <c r="P341" s="144"/>
      <c r="Q341" s="143"/>
      <c r="R341" s="143"/>
      <c r="S341" s="143"/>
      <c r="T341" s="143"/>
      <c r="U341" s="143"/>
      <c r="V341" s="145"/>
      <c r="W341" s="145"/>
      <c r="X341" s="145"/>
      <c r="Y341" s="136"/>
      <c r="Z341" s="136"/>
      <c r="AA341" s="146"/>
      <c r="AB341" s="136"/>
      <c r="AC341" s="136" t="s">
        <v>281</v>
      </c>
      <c r="AD341" s="136" t="s">
        <v>283</v>
      </c>
      <c r="AE341" s="136"/>
      <c r="AF341" s="147" t="e">
        <f t="shared" si="24"/>
        <v>#DIV/0!</v>
      </c>
      <c r="AG341" s="148"/>
      <c r="AH341" s="148" t="b">
        <f t="shared" si="23"/>
        <v>1</v>
      </c>
    </row>
    <row r="342" spans="1:34" ht="44.25" customHeight="1" thickBot="1" x14ac:dyDescent="0.3">
      <c r="A342" s="136"/>
      <c r="B342" s="136"/>
      <c r="C342" s="137"/>
      <c r="D342" s="136"/>
      <c r="E342" s="137"/>
      <c r="F342" s="137"/>
      <c r="G342" s="137"/>
      <c r="H342" s="138"/>
      <c r="I342" s="12"/>
      <c r="J342" s="136"/>
      <c r="K342" s="137"/>
      <c r="L342" s="140"/>
      <c r="M342" s="136"/>
      <c r="N342" s="153"/>
      <c r="O342" s="161"/>
      <c r="P342" s="144"/>
      <c r="Q342" s="143"/>
      <c r="R342" s="143"/>
      <c r="S342" s="143"/>
      <c r="T342" s="143"/>
      <c r="U342" s="143"/>
      <c r="V342" s="145"/>
      <c r="W342" s="145"/>
      <c r="X342" s="145"/>
      <c r="Y342" s="136"/>
      <c r="Z342" s="136"/>
      <c r="AA342" s="146"/>
      <c r="AB342" s="136"/>
      <c r="AC342" s="136" t="s">
        <v>281</v>
      </c>
      <c r="AD342" s="136" t="s">
        <v>283</v>
      </c>
      <c r="AE342" s="136"/>
      <c r="AF342" s="147" t="e">
        <f t="shared" si="24"/>
        <v>#DIV/0!</v>
      </c>
      <c r="AG342" s="148"/>
      <c r="AH342" s="148" t="b">
        <f t="shared" si="23"/>
        <v>1</v>
      </c>
    </row>
    <row r="343" spans="1:34" ht="44.25" customHeight="1" thickBot="1" x14ac:dyDescent="0.3">
      <c r="A343" s="136"/>
      <c r="B343" s="136"/>
      <c r="C343" s="137"/>
      <c r="D343" s="136"/>
      <c r="E343" s="137"/>
      <c r="F343" s="137"/>
      <c r="G343" s="137"/>
      <c r="H343" s="138"/>
      <c r="I343" s="12"/>
      <c r="J343" s="136"/>
      <c r="K343" s="137"/>
      <c r="L343" s="140"/>
      <c r="M343" s="136"/>
      <c r="N343" s="153"/>
      <c r="O343" s="161"/>
      <c r="P343" s="144"/>
      <c r="Q343" s="143"/>
      <c r="R343" s="143"/>
      <c r="S343" s="143"/>
      <c r="T343" s="143"/>
      <c r="U343" s="143"/>
      <c r="V343" s="145"/>
      <c r="W343" s="145"/>
      <c r="X343" s="145"/>
      <c r="Y343" s="136"/>
      <c r="Z343" s="136"/>
      <c r="AA343" s="146"/>
      <c r="AB343" s="136"/>
      <c r="AC343" s="136" t="s">
        <v>281</v>
      </c>
      <c r="AD343" s="136" t="s">
        <v>283</v>
      </c>
      <c r="AE343" s="136"/>
      <c r="AF343" s="147" t="e">
        <f t="shared" si="24"/>
        <v>#DIV/0!</v>
      </c>
      <c r="AG343" s="148"/>
      <c r="AH343" s="148" t="b">
        <f t="shared" si="23"/>
        <v>1</v>
      </c>
    </row>
    <row r="344" spans="1:34" ht="44.25" customHeight="1" thickBot="1" x14ac:dyDescent="0.3">
      <c r="A344" s="136"/>
      <c r="B344" s="136"/>
      <c r="C344" s="137"/>
      <c r="D344" s="136"/>
      <c r="E344" s="137"/>
      <c r="F344" s="137"/>
      <c r="G344" s="137"/>
      <c r="H344" s="138"/>
      <c r="I344" s="12"/>
      <c r="J344" s="136"/>
      <c r="K344" s="137"/>
      <c r="L344" s="140"/>
      <c r="M344" s="136"/>
      <c r="N344" s="153"/>
      <c r="O344" s="161"/>
      <c r="P344" s="144"/>
      <c r="Q344" s="143"/>
      <c r="R344" s="143"/>
      <c r="S344" s="143"/>
      <c r="T344" s="143"/>
      <c r="U344" s="143"/>
      <c r="V344" s="145"/>
      <c r="W344" s="145"/>
      <c r="X344" s="145"/>
      <c r="Y344" s="136"/>
      <c r="Z344" s="136"/>
      <c r="AA344" s="146"/>
      <c r="AB344" s="136"/>
      <c r="AC344" s="136" t="s">
        <v>281</v>
      </c>
      <c r="AD344" s="136" t="s">
        <v>283</v>
      </c>
      <c r="AE344" s="136"/>
      <c r="AF344" s="147" t="e">
        <f t="shared" si="24"/>
        <v>#DIV/0!</v>
      </c>
      <c r="AG344" s="148"/>
      <c r="AH344" s="148" t="b">
        <f t="shared" si="23"/>
        <v>1</v>
      </c>
    </row>
    <row r="345" spans="1:34" ht="44.25" customHeight="1" thickBot="1" x14ac:dyDescent="0.3">
      <c r="A345" s="136"/>
      <c r="B345" s="136"/>
      <c r="C345" s="137"/>
      <c r="D345" s="136"/>
      <c r="E345" s="137"/>
      <c r="F345" s="137"/>
      <c r="G345" s="137"/>
      <c r="H345" s="138"/>
      <c r="I345" s="12"/>
      <c r="J345" s="136"/>
      <c r="K345" s="137"/>
      <c r="L345" s="140"/>
      <c r="M345" s="136"/>
      <c r="N345" s="153"/>
      <c r="O345" s="161"/>
      <c r="P345" s="144"/>
      <c r="Q345" s="143"/>
      <c r="R345" s="143"/>
      <c r="S345" s="143"/>
      <c r="T345" s="143"/>
      <c r="U345" s="143"/>
      <c r="V345" s="145"/>
      <c r="W345" s="145"/>
      <c r="X345" s="145"/>
      <c r="Y345" s="136"/>
      <c r="Z345" s="136"/>
      <c r="AA345" s="146"/>
      <c r="AB345" s="136"/>
      <c r="AC345" s="136" t="s">
        <v>281</v>
      </c>
      <c r="AD345" s="136" t="s">
        <v>283</v>
      </c>
      <c r="AE345" s="136"/>
      <c r="AF345" s="147" t="e">
        <f t="shared" si="24"/>
        <v>#DIV/0!</v>
      </c>
      <c r="AG345" s="148"/>
      <c r="AH345" s="148" t="b">
        <f t="shared" si="23"/>
        <v>1</v>
      </c>
    </row>
    <row r="346" spans="1:34" ht="44.25" customHeight="1" thickBot="1" x14ac:dyDescent="0.3">
      <c r="A346" s="136"/>
      <c r="B346" s="136"/>
      <c r="C346" s="137"/>
      <c r="D346" s="136"/>
      <c r="E346" s="137"/>
      <c r="F346" s="137"/>
      <c r="G346" s="137"/>
      <c r="H346" s="138"/>
      <c r="I346" s="12"/>
      <c r="J346" s="136"/>
      <c r="K346" s="137"/>
      <c r="L346" s="140"/>
      <c r="M346" s="136"/>
      <c r="N346" s="153"/>
      <c r="O346" s="161"/>
      <c r="P346" s="144"/>
      <c r="Q346" s="143"/>
      <c r="R346" s="143"/>
      <c r="S346" s="143"/>
      <c r="T346" s="143"/>
      <c r="U346" s="143"/>
      <c r="V346" s="145"/>
      <c r="W346" s="145"/>
      <c r="X346" s="145"/>
      <c r="Y346" s="136"/>
      <c r="Z346" s="136"/>
      <c r="AA346" s="146"/>
      <c r="AB346" s="136"/>
      <c r="AC346" s="136" t="s">
        <v>281</v>
      </c>
      <c r="AD346" s="136" t="s">
        <v>283</v>
      </c>
      <c r="AE346" s="136"/>
      <c r="AF346" s="147" t="e">
        <f t="shared" si="24"/>
        <v>#DIV/0!</v>
      </c>
      <c r="AG346" s="148"/>
      <c r="AH346" s="148" t="b">
        <f t="shared" si="23"/>
        <v>1</v>
      </c>
    </row>
    <row r="347" spans="1:34" ht="44.25" customHeight="1" thickBot="1" x14ac:dyDescent="0.3">
      <c r="A347" s="136"/>
      <c r="B347" s="136"/>
      <c r="C347" s="137"/>
      <c r="D347" s="136"/>
      <c r="E347" s="137"/>
      <c r="F347" s="137"/>
      <c r="G347" s="137"/>
      <c r="H347" s="138"/>
      <c r="I347" s="12"/>
      <c r="J347" s="136"/>
      <c r="K347" s="137"/>
      <c r="L347" s="140"/>
      <c r="M347" s="136"/>
      <c r="N347" s="153"/>
      <c r="O347" s="161"/>
      <c r="P347" s="144"/>
      <c r="Q347" s="143"/>
      <c r="R347" s="143"/>
      <c r="S347" s="143"/>
      <c r="T347" s="143"/>
      <c r="U347" s="143"/>
      <c r="V347" s="145"/>
      <c r="W347" s="145"/>
      <c r="X347" s="145"/>
      <c r="Y347" s="136"/>
      <c r="Z347" s="136"/>
      <c r="AA347" s="146"/>
      <c r="AB347" s="136"/>
      <c r="AC347" s="136" t="s">
        <v>281</v>
      </c>
      <c r="AD347" s="136" t="s">
        <v>283</v>
      </c>
      <c r="AE347" s="136"/>
      <c r="AF347" s="147" t="e">
        <f t="shared" si="24"/>
        <v>#DIV/0!</v>
      </c>
      <c r="AG347" s="148"/>
      <c r="AH347" s="148" t="b">
        <f t="shared" si="23"/>
        <v>1</v>
      </c>
    </row>
    <row r="348" spans="1:34" ht="44.25" customHeight="1" thickBot="1" x14ac:dyDescent="0.3">
      <c r="A348" s="136"/>
      <c r="B348" s="136"/>
      <c r="C348" s="137"/>
      <c r="D348" s="136"/>
      <c r="E348" s="137"/>
      <c r="F348" s="137"/>
      <c r="G348" s="137"/>
      <c r="H348" s="138"/>
      <c r="I348" s="12"/>
      <c r="J348" s="136"/>
      <c r="K348" s="137"/>
      <c r="L348" s="140"/>
      <c r="M348" s="136"/>
      <c r="N348" s="153"/>
      <c r="O348" s="161"/>
      <c r="P348" s="144"/>
      <c r="Q348" s="143"/>
      <c r="R348" s="143"/>
      <c r="S348" s="143"/>
      <c r="T348" s="143"/>
      <c r="U348" s="143"/>
      <c r="V348" s="145"/>
      <c r="W348" s="145"/>
      <c r="X348" s="145"/>
      <c r="Y348" s="136"/>
      <c r="Z348" s="136"/>
      <c r="AA348" s="146"/>
      <c r="AB348" s="136"/>
      <c r="AC348" s="136" t="s">
        <v>281</v>
      </c>
      <c r="AD348" s="136" t="s">
        <v>283</v>
      </c>
      <c r="AE348" s="136"/>
      <c r="AF348" s="147" t="e">
        <f t="shared" si="24"/>
        <v>#DIV/0!</v>
      </c>
      <c r="AG348" s="148"/>
      <c r="AH348" s="148" t="b">
        <f t="shared" si="23"/>
        <v>1</v>
      </c>
    </row>
    <row r="349" spans="1:34" ht="44.25" customHeight="1" thickBot="1" x14ac:dyDescent="0.3">
      <c r="A349" s="136"/>
      <c r="B349" s="136"/>
      <c r="C349" s="137"/>
      <c r="D349" s="136"/>
      <c r="E349" s="137"/>
      <c r="F349" s="137"/>
      <c r="G349" s="137"/>
      <c r="H349" s="138"/>
      <c r="I349" s="12"/>
      <c r="J349" s="136"/>
      <c r="K349" s="137"/>
      <c r="L349" s="140"/>
      <c r="M349" s="136"/>
      <c r="N349" s="153"/>
      <c r="O349" s="161"/>
      <c r="P349" s="144"/>
      <c r="Q349" s="143"/>
      <c r="R349" s="143"/>
      <c r="S349" s="143"/>
      <c r="T349" s="143"/>
      <c r="U349" s="143"/>
      <c r="V349" s="145"/>
      <c r="W349" s="145"/>
      <c r="X349" s="145"/>
      <c r="Y349" s="136"/>
      <c r="Z349" s="136"/>
      <c r="AA349" s="146"/>
      <c r="AB349" s="136"/>
      <c r="AC349" s="136" t="s">
        <v>281</v>
      </c>
      <c r="AD349" s="136"/>
      <c r="AE349" s="136" t="s">
        <v>283</v>
      </c>
      <c r="AF349" s="147" t="e">
        <f t="shared" ref="AF349:AF412" si="25">SUM(U349/T349)</f>
        <v>#DIV/0!</v>
      </c>
      <c r="AG349" s="148"/>
      <c r="AH349" s="148" t="b">
        <f t="shared" ref="AH349:AH412" si="26">IF(I349="Funcionamiento",J349=0,J349="")</f>
        <v>1</v>
      </c>
    </row>
    <row r="350" spans="1:34" ht="44.25" customHeight="1" thickBot="1" x14ac:dyDescent="0.3">
      <c r="A350" s="136"/>
      <c r="B350" s="136"/>
      <c r="C350" s="137"/>
      <c r="D350" s="136"/>
      <c r="E350" s="137"/>
      <c r="F350" s="137"/>
      <c r="G350" s="137"/>
      <c r="H350" s="138"/>
      <c r="I350" s="12"/>
      <c r="J350" s="136"/>
      <c r="K350" s="137"/>
      <c r="L350" s="140"/>
      <c r="M350" s="136"/>
      <c r="N350" s="153"/>
      <c r="O350" s="161"/>
      <c r="P350" s="144"/>
      <c r="Q350" s="143"/>
      <c r="R350" s="143"/>
      <c r="S350" s="143"/>
      <c r="T350" s="143"/>
      <c r="U350" s="143"/>
      <c r="V350" s="145"/>
      <c r="W350" s="145"/>
      <c r="X350" s="145"/>
      <c r="Y350" s="136"/>
      <c r="Z350" s="136"/>
      <c r="AA350" s="146"/>
      <c r="AB350" s="136"/>
      <c r="AC350" s="136" t="s">
        <v>281</v>
      </c>
      <c r="AD350" s="136" t="s">
        <v>283</v>
      </c>
      <c r="AE350" s="136"/>
      <c r="AF350" s="147" t="e">
        <f t="shared" si="25"/>
        <v>#DIV/0!</v>
      </c>
      <c r="AG350" s="148"/>
      <c r="AH350" s="148" t="b">
        <f t="shared" si="26"/>
        <v>1</v>
      </c>
    </row>
    <row r="351" spans="1:34" ht="44.25" customHeight="1" thickBot="1" x14ac:dyDescent="0.3">
      <c r="A351" s="136"/>
      <c r="B351" s="136"/>
      <c r="C351" s="137"/>
      <c r="D351" s="136"/>
      <c r="E351" s="137"/>
      <c r="F351" s="137"/>
      <c r="G351" s="137"/>
      <c r="H351" s="138"/>
      <c r="I351" s="12"/>
      <c r="J351" s="136"/>
      <c r="K351" s="137"/>
      <c r="L351" s="140"/>
      <c r="M351" s="136"/>
      <c r="N351" s="153"/>
      <c r="O351" s="161"/>
      <c r="P351" s="144"/>
      <c r="Q351" s="143"/>
      <c r="R351" s="143"/>
      <c r="S351" s="143"/>
      <c r="T351" s="143"/>
      <c r="U351" s="143"/>
      <c r="V351" s="145"/>
      <c r="W351" s="145"/>
      <c r="X351" s="145"/>
      <c r="Y351" s="136"/>
      <c r="Z351" s="136"/>
      <c r="AA351" s="146"/>
      <c r="AB351" s="136"/>
      <c r="AC351" s="136" t="s">
        <v>281</v>
      </c>
      <c r="AD351" s="136" t="s">
        <v>283</v>
      </c>
      <c r="AE351" s="136"/>
      <c r="AF351" s="147" t="e">
        <f t="shared" si="25"/>
        <v>#DIV/0!</v>
      </c>
      <c r="AG351" s="148"/>
      <c r="AH351" s="148" t="b">
        <f t="shared" si="26"/>
        <v>1</v>
      </c>
    </row>
    <row r="352" spans="1:34" ht="44.25" customHeight="1" thickBot="1" x14ac:dyDescent="0.3">
      <c r="A352" s="136"/>
      <c r="B352" s="136"/>
      <c r="C352" s="137"/>
      <c r="D352" s="136"/>
      <c r="E352" s="137"/>
      <c r="F352" s="137"/>
      <c r="G352" s="137"/>
      <c r="H352" s="138"/>
      <c r="I352" s="12"/>
      <c r="J352" s="136"/>
      <c r="K352" s="137"/>
      <c r="L352" s="140"/>
      <c r="M352" s="136"/>
      <c r="N352" s="153"/>
      <c r="O352" s="161"/>
      <c r="P352" s="144"/>
      <c r="Q352" s="143"/>
      <c r="R352" s="143"/>
      <c r="S352" s="143"/>
      <c r="T352" s="143"/>
      <c r="U352" s="143"/>
      <c r="V352" s="145"/>
      <c r="W352" s="145"/>
      <c r="X352" s="145"/>
      <c r="Y352" s="136"/>
      <c r="Z352" s="136"/>
      <c r="AA352" s="146"/>
      <c r="AB352" s="136"/>
      <c r="AC352" s="136" t="s">
        <v>281</v>
      </c>
      <c r="AD352" s="136" t="s">
        <v>283</v>
      </c>
      <c r="AE352" s="136"/>
      <c r="AF352" s="147" t="e">
        <f t="shared" si="25"/>
        <v>#DIV/0!</v>
      </c>
      <c r="AG352" s="148"/>
      <c r="AH352" s="148" t="b">
        <f t="shared" si="26"/>
        <v>1</v>
      </c>
    </row>
    <row r="353" spans="1:34" ht="44.25" customHeight="1" thickBot="1" x14ac:dyDescent="0.3">
      <c r="A353" s="136"/>
      <c r="B353" s="136"/>
      <c r="C353" s="137"/>
      <c r="D353" s="136"/>
      <c r="E353" s="137"/>
      <c r="F353" s="137"/>
      <c r="G353" s="137"/>
      <c r="H353" s="138"/>
      <c r="I353" s="12"/>
      <c r="J353" s="136"/>
      <c r="K353" s="137"/>
      <c r="L353" s="140"/>
      <c r="M353" s="136"/>
      <c r="N353" s="153"/>
      <c r="O353" s="161"/>
      <c r="P353" s="144"/>
      <c r="Q353" s="143"/>
      <c r="R353" s="143"/>
      <c r="S353" s="143"/>
      <c r="T353" s="143"/>
      <c r="U353" s="143"/>
      <c r="V353" s="145"/>
      <c r="W353" s="145"/>
      <c r="X353" s="145"/>
      <c r="Y353" s="136"/>
      <c r="Z353" s="136"/>
      <c r="AA353" s="146"/>
      <c r="AB353" s="136"/>
      <c r="AC353" s="136" t="s">
        <v>281</v>
      </c>
      <c r="AD353" s="136" t="s">
        <v>283</v>
      </c>
      <c r="AE353" s="136"/>
      <c r="AF353" s="147" t="e">
        <f t="shared" si="25"/>
        <v>#DIV/0!</v>
      </c>
      <c r="AG353" s="148"/>
      <c r="AH353" s="148" t="b">
        <f t="shared" si="26"/>
        <v>1</v>
      </c>
    </row>
    <row r="354" spans="1:34" ht="44.25" customHeight="1" thickBot="1" x14ac:dyDescent="0.3">
      <c r="A354" s="136"/>
      <c r="B354" s="136"/>
      <c r="C354" s="137"/>
      <c r="D354" s="136"/>
      <c r="E354" s="137"/>
      <c r="F354" s="137"/>
      <c r="G354" s="137"/>
      <c r="H354" s="138"/>
      <c r="I354" s="12"/>
      <c r="J354" s="136"/>
      <c r="K354" s="137"/>
      <c r="L354" s="140"/>
      <c r="M354" s="136"/>
      <c r="N354" s="153"/>
      <c r="O354" s="161"/>
      <c r="P354" s="144"/>
      <c r="Q354" s="143"/>
      <c r="R354" s="143"/>
      <c r="S354" s="143"/>
      <c r="T354" s="143"/>
      <c r="U354" s="143"/>
      <c r="V354" s="145"/>
      <c r="W354" s="145"/>
      <c r="X354" s="145"/>
      <c r="Y354" s="136"/>
      <c r="Z354" s="136"/>
      <c r="AA354" s="146"/>
      <c r="AB354" s="136"/>
      <c r="AC354" s="136" t="s">
        <v>281</v>
      </c>
      <c r="AD354" s="136" t="s">
        <v>283</v>
      </c>
      <c r="AE354" s="136"/>
      <c r="AF354" s="147" t="e">
        <f t="shared" si="25"/>
        <v>#DIV/0!</v>
      </c>
      <c r="AG354" s="148"/>
      <c r="AH354" s="148" t="b">
        <f t="shared" si="26"/>
        <v>1</v>
      </c>
    </row>
    <row r="355" spans="1:34" ht="44.25" customHeight="1" thickBot="1" x14ac:dyDescent="0.3">
      <c r="A355" s="136"/>
      <c r="B355" s="136"/>
      <c r="C355" s="137"/>
      <c r="D355" s="136"/>
      <c r="E355" s="137"/>
      <c r="F355" s="137"/>
      <c r="G355" s="137"/>
      <c r="H355" s="138"/>
      <c r="I355" s="12"/>
      <c r="J355" s="136"/>
      <c r="K355" s="137"/>
      <c r="L355" s="140"/>
      <c r="M355" s="136"/>
      <c r="N355" s="153"/>
      <c r="O355" s="161"/>
      <c r="P355" s="144"/>
      <c r="Q355" s="143"/>
      <c r="R355" s="143"/>
      <c r="S355" s="143"/>
      <c r="T355" s="143"/>
      <c r="U355" s="143"/>
      <c r="V355" s="145"/>
      <c r="W355" s="145"/>
      <c r="X355" s="145"/>
      <c r="Y355" s="136"/>
      <c r="Z355" s="136"/>
      <c r="AA355" s="146"/>
      <c r="AB355" s="136"/>
      <c r="AC355" s="136" t="s">
        <v>281</v>
      </c>
      <c r="AD355" s="136" t="s">
        <v>283</v>
      </c>
      <c r="AE355" s="136"/>
      <c r="AF355" s="147" t="e">
        <f t="shared" si="25"/>
        <v>#DIV/0!</v>
      </c>
      <c r="AG355" s="148"/>
      <c r="AH355" s="148" t="b">
        <f t="shared" si="26"/>
        <v>1</v>
      </c>
    </row>
    <row r="356" spans="1:34" ht="44.25" customHeight="1" thickBot="1" x14ac:dyDescent="0.3">
      <c r="A356" s="136"/>
      <c r="B356" s="136"/>
      <c r="C356" s="137"/>
      <c r="D356" s="136"/>
      <c r="E356" s="137"/>
      <c r="F356" s="137"/>
      <c r="G356" s="137"/>
      <c r="H356" s="138"/>
      <c r="I356" s="12"/>
      <c r="J356" s="136"/>
      <c r="K356" s="137"/>
      <c r="L356" s="140"/>
      <c r="M356" s="136"/>
      <c r="N356" s="153"/>
      <c r="O356" s="161"/>
      <c r="P356" s="144"/>
      <c r="Q356" s="143"/>
      <c r="R356" s="143"/>
      <c r="S356" s="143"/>
      <c r="T356" s="143"/>
      <c r="U356" s="143"/>
      <c r="V356" s="145"/>
      <c r="W356" s="145"/>
      <c r="X356" s="145"/>
      <c r="Y356" s="136"/>
      <c r="Z356" s="136"/>
      <c r="AA356" s="146"/>
      <c r="AB356" s="136"/>
      <c r="AC356" s="136" t="s">
        <v>281</v>
      </c>
      <c r="AD356" s="136" t="s">
        <v>283</v>
      </c>
      <c r="AE356" s="136"/>
      <c r="AF356" s="147" t="e">
        <f t="shared" si="25"/>
        <v>#DIV/0!</v>
      </c>
      <c r="AG356" s="148"/>
      <c r="AH356" s="148" t="b">
        <f t="shared" si="26"/>
        <v>1</v>
      </c>
    </row>
    <row r="357" spans="1:34" ht="44.25" customHeight="1" thickBot="1" x14ac:dyDescent="0.3">
      <c r="A357" s="136"/>
      <c r="B357" s="136"/>
      <c r="C357" s="137"/>
      <c r="D357" s="136"/>
      <c r="E357" s="137"/>
      <c r="F357" s="137"/>
      <c r="G357" s="137"/>
      <c r="H357" s="138"/>
      <c r="I357" s="12"/>
      <c r="J357" s="136"/>
      <c r="K357" s="137"/>
      <c r="L357" s="140"/>
      <c r="M357" s="136"/>
      <c r="N357" s="153"/>
      <c r="O357" s="161"/>
      <c r="P357" s="144"/>
      <c r="Q357" s="143"/>
      <c r="R357" s="143"/>
      <c r="S357" s="143"/>
      <c r="T357" s="143"/>
      <c r="U357" s="143"/>
      <c r="V357" s="145"/>
      <c r="W357" s="145"/>
      <c r="X357" s="145"/>
      <c r="Y357" s="136"/>
      <c r="Z357" s="136"/>
      <c r="AA357" s="146"/>
      <c r="AB357" s="136"/>
      <c r="AC357" s="136" t="s">
        <v>281</v>
      </c>
      <c r="AD357" s="136" t="s">
        <v>283</v>
      </c>
      <c r="AE357" s="136"/>
      <c r="AF357" s="147" t="e">
        <f t="shared" si="25"/>
        <v>#DIV/0!</v>
      </c>
      <c r="AG357" s="148"/>
      <c r="AH357" s="148" t="b">
        <f t="shared" si="26"/>
        <v>1</v>
      </c>
    </row>
    <row r="358" spans="1:34" ht="44.25" customHeight="1" thickBot="1" x14ac:dyDescent="0.3">
      <c r="A358" s="136"/>
      <c r="B358" s="136"/>
      <c r="C358" s="137"/>
      <c r="D358" s="136"/>
      <c r="E358" s="137"/>
      <c r="F358" s="137"/>
      <c r="G358" s="137"/>
      <c r="H358" s="138"/>
      <c r="I358" s="12"/>
      <c r="J358" s="136"/>
      <c r="K358" s="137"/>
      <c r="L358" s="140"/>
      <c r="M358" s="136"/>
      <c r="N358" s="153"/>
      <c r="O358" s="161"/>
      <c r="P358" s="144"/>
      <c r="Q358" s="143"/>
      <c r="R358" s="143"/>
      <c r="S358" s="143"/>
      <c r="T358" s="143"/>
      <c r="U358" s="143"/>
      <c r="V358" s="145"/>
      <c r="W358" s="145"/>
      <c r="X358" s="145"/>
      <c r="Y358" s="136"/>
      <c r="Z358" s="136"/>
      <c r="AA358" s="146"/>
      <c r="AB358" s="136"/>
      <c r="AC358" s="136" t="s">
        <v>281</v>
      </c>
      <c r="AD358" s="136" t="s">
        <v>283</v>
      </c>
      <c r="AE358" s="136"/>
      <c r="AF358" s="147" t="e">
        <f t="shared" si="25"/>
        <v>#DIV/0!</v>
      </c>
      <c r="AG358" s="148"/>
      <c r="AH358" s="148" t="b">
        <f t="shared" si="26"/>
        <v>1</v>
      </c>
    </row>
    <row r="359" spans="1:34" ht="44.25" customHeight="1" thickBot="1" x14ac:dyDescent="0.3">
      <c r="A359" s="136"/>
      <c r="B359" s="136"/>
      <c r="C359" s="137"/>
      <c r="D359" s="136"/>
      <c r="E359" s="137"/>
      <c r="F359" s="137"/>
      <c r="G359" s="137"/>
      <c r="H359" s="138"/>
      <c r="I359" s="12"/>
      <c r="J359" s="136"/>
      <c r="K359" s="137"/>
      <c r="L359" s="140"/>
      <c r="M359" s="136"/>
      <c r="N359" s="153"/>
      <c r="O359" s="161"/>
      <c r="P359" s="144"/>
      <c r="Q359" s="143"/>
      <c r="R359" s="143"/>
      <c r="S359" s="143"/>
      <c r="T359" s="143"/>
      <c r="U359" s="143"/>
      <c r="V359" s="145"/>
      <c r="W359" s="145"/>
      <c r="X359" s="145"/>
      <c r="Y359" s="136"/>
      <c r="Z359" s="136"/>
      <c r="AA359" s="146"/>
      <c r="AB359" s="136"/>
      <c r="AC359" s="136" t="s">
        <v>281</v>
      </c>
      <c r="AD359" s="136"/>
      <c r="AE359" s="136" t="s">
        <v>283</v>
      </c>
      <c r="AF359" s="147" t="e">
        <f t="shared" si="25"/>
        <v>#DIV/0!</v>
      </c>
      <c r="AG359" s="148"/>
      <c r="AH359" s="148" t="b">
        <f t="shared" si="26"/>
        <v>1</v>
      </c>
    </row>
    <row r="360" spans="1:34" ht="44.25" customHeight="1" thickBot="1" x14ac:dyDescent="0.3">
      <c r="A360" s="136"/>
      <c r="B360" s="136"/>
      <c r="C360" s="137"/>
      <c r="D360" s="136"/>
      <c r="E360" s="137"/>
      <c r="F360" s="137"/>
      <c r="G360" s="137"/>
      <c r="H360" s="138"/>
      <c r="I360" s="12"/>
      <c r="J360" s="136"/>
      <c r="K360" s="137"/>
      <c r="L360" s="140"/>
      <c r="M360" s="136"/>
      <c r="N360" s="153"/>
      <c r="O360" s="161"/>
      <c r="P360" s="144"/>
      <c r="Q360" s="143"/>
      <c r="R360" s="143"/>
      <c r="S360" s="143"/>
      <c r="T360" s="143"/>
      <c r="U360" s="143"/>
      <c r="V360" s="145"/>
      <c r="W360" s="145"/>
      <c r="X360" s="145"/>
      <c r="Y360" s="136"/>
      <c r="Z360" s="136"/>
      <c r="AA360" s="146"/>
      <c r="AB360" s="136"/>
      <c r="AC360" s="136" t="s">
        <v>281</v>
      </c>
      <c r="AD360" s="136" t="s">
        <v>283</v>
      </c>
      <c r="AE360" s="136"/>
      <c r="AF360" s="147" t="e">
        <f t="shared" si="25"/>
        <v>#DIV/0!</v>
      </c>
      <c r="AG360" s="148"/>
      <c r="AH360" s="148" t="b">
        <f t="shared" si="26"/>
        <v>1</v>
      </c>
    </row>
    <row r="361" spans="1:34" ht="44.25" customHeight="1" thickBot="1" x14ac:dyDescent="0.3">
      <c r="A361" s="136"/>
      <c r="B361" s="136"/>
      <c r="C361" s="137"/>
      <c r="D361" s="136"/>
      <c r="E361" s="137"/>
      <c r="F361" s="137"/>
      <c r="G361" s="137"/>
      <c r="H361" s="138"/>
      <c r="I361" s="12"/>
      <c r="J361" s="136"/>
      <c r="K361" s="137"/>
      <c r="L361" s="140"/>
      <c r="M361" s="136"/>
      <c r="N361" s="153"/>
      <c r="O361" s="161"/>
      <c r="P361" s="144"/>
      <c r="Q361" s="143"/>
      <c r="R361" s="143"/>
      <c r="S361" s="143"/>
      <c r="T361" s="143"/>
      <c r="U361" s="143"/>
      <c r="V361" s="145"/>
      <c r="W361" s="145"/>
      <c r="X361" s="145"/>
      <c r="Y361" s="136"/>
      <c r="Z361" s="136"/>
      <c r="AA361" s="146"/>
      <c r="AB361" s="136"/>
      <c r="AC361" s="136" t="s">
        <v>281</v>
      </c>
      <c r="AD361" s="136" t="s">
        <v>283</v>
      </c>
      <c r="AE361" s="136"/>
      <c r="AF361" s="147" t="e">
        <f t="shared" si="25"/>
        <v>#DIV/0!</v>
      </c>
      <c r="AG361" s="148"/>
      <c r="AH361" s="148" t="b">
        <f t="shared" si="26"/>
        <v>1</v>
      </c>
    </row>
    <row r="362" spans="1:34" ht="44.25" customHeight="1" thickBot="1" x14ac:dyDescent="0.3">
      <c r="A362" s="136"/>
      <c r="B362" s="136"/>
      <c r="C362" s="137"/>
      <c r="D362" s="136"/>
      <c r="E362" s="137"/>
      <c r="F362" s="137"/>
      <c r="G362" s="137"/>
      <c r="H362" s="138"/>
      <c r="I362" s="12"/>
      <c r="J362" s="136"/>
      <c r="K362" s="137"/>
      <c r="L362" s="140"/>
      <c r="M362" s="136"/>
      <c r="N362" s="153"/>
      <c r="O362" s="161"/>
      <c r="P362" s="144"/>
      <c r="Q362" s="143"/>
      <c r="R362" s="143"/>
      <c r="S362" s="143"/>
      <c r="T362" s="143"/>
      <c r="U362" s="143"/>
      <c r="V362" s="145"/>
      <c r="W362" s="145"/>
      <c r="X362" s="145"/>
      <c r="Y362" s="136"/>
      <c r="Z362" s="136"/>
      <c r="AA362" s="146"/>
      <c r="AB362" s="136"/>
      <c r="AC362" s="136" t="s">
        <v>282</v>
      </c>
      <c r="AD362" s="136" t="s">
        <v>281</v>
      </c>
      <c r="AE362" s="136"/>
      <c r="AF362" s="147" t="e">
        <f t="shared" si="25"/>
        <v>#DIV/0!</v>
      </c>
      <c r="AG362" s="148"/>
      <c r="AH362" s="148" t="b">
        <f t="shared" si="26"/>
        <v>1</v>
      </c>
    </row>
    <row r="363" spans="1:34" ht="44.25" customHeight="1" thickBot="1" x14ac:dyDescent="0.3">
      <c r="A363" s="136"/>
      <c r="B363" s="136"/>
      <c r="C363" s="137"/>
      <c r="D363" s="136"/>
      <c r="E363" s="137"/>
      <c r="F363" s="137"/>
      <c r="G363" s="137"/>
      <c r="H363" s="138"/>
      <c r="I363" s="12"/>
      <c r="J363" s="136"/>
      <c r="K363" s="137"/>
      <c r="L363" s="140"/>
      <c r="M363" s="136"/>
      <c r="N363" s="153"/>
      <c r="O363" s="161"/>
      <c r="P363" s="144"/>
      <c r="Q363" s="143"/>
      <c r="R363" s="143"/>
      <c r="S363" s="143"/>
      <c r="T363" s="143"/>
      <c r="U363" s="143"/>
      <c r="V363" s="145"/>
      <c r="W363" s="145"/>
      <c r="X363" s="145"/>
      <c r="Y363" s="136"/>
      <c r="Z363" s="136"/>
      <c r="AA363" s="146"/>
      <c r="AB363" s="136"/>
      <c r="AC363" s="136" t="s">
        <v>281</v>
      </c>
      <c r="AD363" s="136" t="s">
        <v>283</v>
      </c>
      <c r="AE363" s="136"/>
      <c r="AF363" s="147" t="e">
        <f t="shared" si="25"/>
        <v>#DIV/0!</v>
      </c>
      <c r="AG363" s="148"/>
      <c r="AH363" s="148" t="b">
        <f t="shared" si="26"/>
        <v>1</v>
      </c>
    </row>
    <row r="364" spans="1:34" ht="44.25" customHeight="1" thickBot="1" x14ac:dyDescent="0.3">
      <c r="A364" s="136"/>
      <c r="B364" s="136"/>
      <c r="C364" s="137"/>
      <c r="D364" s="136"/>
      <c r="E364" s="137"/>
      <c r="F364" s="137"/>
      <c r="G364" s="137"/>
      <c r="H364" s="138"/>
      <c r="I364" s="12"/>
      <c r="J364" s="136"/>
      <c r="K364" s="137"/>
      <c r="L364" s="140"/>
      <c r="M364" s="136"/>
      <c r="N364" s="153"/>
      <c r="O364" s="161"/>
      <c r="P364" s="144"/>
      <c r="Q364" s="143"/>
      <c r="R364" s="143"/>
      <c r="S364" s="143"/>
      <c r="T364" s="143"/>
      <c r="U364" s="143"/>
      <c r="V364" s="145"/>
      <c r="W364" s="145"/>
      <c r="X364" s="145"/>
      <c r="Y364" s="136"/>
      <c r="Z364" s="136"/>
      <c r="AA364" s="146"/>
      <c r="AB364" s="136"/>
      <c r="AC364" s="136" t="s">
        <v>281</v>
      </c>
      <c r="AD364" s="136" t="s">
        <v>283</v>
      </c>
      <c r="AE364" s="136"/>
      <c r="AF364" s="147" t="e">
        <f t="shared" si="25"/>
        <v>#DIV/0!</v>
      </c>
      <c r="AG364" s="148"/>
      <c r="AH364" s="148" t="b">
        <f t="shared" si="26"/>
        <v>1</v>
      </c>
    </row>
    <row r="365" spans="1:34" ht="44.25" customHeight="1" thickBot="1" x14ac:dyDescent="0.3">
      <c r="A365" s="136"/>
      <c r="B365" s="136"/>
      <c r="C365" s="137"/>
      <c r="D365" s="136"/>
      <c r="E365" s="137"/>
      <c r="F365" s="137"/>
      <c r="G365" s="137"/>
      <c r="H365" s="138"/>
      <c r="I365" s="12"/>
      <c r="J365" s="136"/>
      <c r="K365" s="137"/>
      <c r="L365" s="140"/>
      <c r="M365" s="136"/>
      <c r="N365" s="153"/>
      <c r="O365" s="161"/>
      <c r="P365" s="144"/>
      <c r="Q365" s="143"/>
      <c r="R365" s="143"/>
      <c r="S365" s="143"/>
      <c r="T365" s="143"/>
      <c r="U365" s="143"/>
      <c r="V365" s="145"/>
      <c r="W365" s="145"/>
      <c r="X365" s="145"/>
      <c r="Y365" s="136"/>
      <c r="Z365" s="136"/>
      <c r="AA365" s="146"/>
      <c r="AB365" s="136"/>
      <c r="AC365" s="136" t="s">
        <v>281</v>
      </c>
      <c r="AD365" s="136" t="s">
        <v>283</v>
      </c>
      <c r="AE365" s="136"/>
      <c r="AF365" s="147" t="e">
        <f t="shared" si="25"/>
        <v>#DIV/0!</v>
      </c>
      <c r="AG365" s="148"/>
      <c r="AH365" s="148" t="b">
        <f t="shared" si="26"/>
        <v>1</v>
      </c>
    </row>
    <row r="366" spans="1:34" ht="44.25" customHeight="1" thickBot="1" x14ac:dyDescent="0.3">
      <c r="A366" s="136"/>
      <c r="B366" s="136"/>
      <c r="C366" s="137"/>
      <c r="D366" s="136"/>
      <c r="E366" s="137"/>
      <c r="F366" s="137"/>
      <c r="G366" s="137"/>
      <c r="H366" s="138"/>
      <c r="I366" s="12"/>
      <c r="J366" s="136"/>
      <c r="K366" s="137"/>
      <c r="L366" s="140"/>
      <c r="M366" s="136"/>
      <c r="N366" s="153"/>
      <c r="O366" s="161"/>
      <c r="P366" s="144"/>
      <c r="Q366" s="143"/>
      <c r="R366" s="143"/>
      <c r="S366" s="143"/>
      <c r="T366" s="143"/>
      <c r="U366" s="143"/>
      <c r="V366" s="145"/>
      <c r="W366" s="145"/>
      <c r="X366" s="145"/>
      <c r="Y366" s="136"/>
      <c r="Z366" s="136"/>
      <c r="AA366" s="146"/>
      <c r="AB366" s="136"/>
      <c r="AC366" s="136" t="s">
        <v>281</v>
      </c>
      <c r="AD366" s="136" t="s">
        <v>283</v>
      </c>
      <c r="AE366" s="136"/>
      <c r="AF366" s="147" t="e">
        <f t="shared" si="25"/>
        <v>#DIV/0!</v>
      </c>
      <c r="AG366" s="148"/>
      <c r="AH366" s="148" t="b">
        <f t="shared" si="26"/>
        <v>1</v>
      </c>
    </row>
    <row r="367" spans="1:34" ht="44.25" customHeight="1" thickBot="1" x14ac:dyDescent="0.3">
      <c r="A367" s="136"/>
      <c r="B367" s="136"/>
      <c r="C367" s="137"/>
      <c r="D367" s="136"/>
      <c r="E367" s="137"/>
      <c r="F367" s="137"/>
      <c r="G367" s="137"/>
      <c r="H367" s="138"/>
      <c r="I367" s="12"/>
      <c r="J367" s="136"/>
      <c r="K367" s="137"/>
      <c r="L367" s="140"/>
      <c r="M367" s="136"/>
      <c r="N367" s="153"/>
      <c r="O367" s="161"/>
      <c r="P367" s="144"/>
      <c r="Q367" s="143"/>
      <c r="R367" s="143"/>
      <c r="S367" s="143"/>
      <c r="T367" s="143"/>
      <c r="U367" s="143"/>
      <c r="V367" s="145"/>
      <c r="W367" s="145"/>
      <c r="X367" s="145"/>
      <c r="Y367" s="136"/>
      <c r="Z367" s="136"/>
      <c r="AA367" s="146"/>
      <c r="AB367" s="136"/>
      <c r="AC367" s="136" t="s">
        <v>281</v>
      </c>
      <c r="AD367" s="136" t="s">
        <v>283</v>
      </c>
      <c r="AE367" s="136"/>
      <c r="AF367" s="147" t="e">
        <f t="shared" si="25"/>
        <v>#DIV/0!</v>
      </c>
      <c r="AG367" s="148"/>
      <c r="AH367" s="148" t="b">
        <f t="shared" si="26"/>
        <v>1</v>
      </c>
    </row>
    <row r="368" spans="1:34" ht="44.25" customHeight="1" thickBot="1" x14ac:dyDescent="0.3">
      <c r="A368" s="136"/>
      <c r="B368" s="136"/>
      <c r="C368" s="137"/>
      <c r="D368" s="136"/>
      <c r="E368" s="137"/>
      <c r="F368" s="137"/>
      <c r="G368" s="137"/>
      <c r="H368" s="138"/>
      <c r="I368" s="12"/>
      <c r="J368" s="136"/>
      <c r="K368" s="137"/>
      <c r="L368" s="140"/>
      <c r="M368" s="136"/>
      <c r="N368" s="153"/>
      <c r="O368" s="161"/>
      <c r="P368" s="144"/>
      <c r="Q368" s="143"/>
      <c r="R368" s="143"/>
      <c r="S368" s="143"/>
      <c r="T368" s="143"/>
      <c r="U368" s="143"/>
      <c r="V368" s="145"/>
      <c r="W368" s="145"/>
      <c r="X368" s="145"/>
      <c r="Y368" s="136"/>
      <c r="Z368" s="136"/>
      <c r="AA368" s="146"/>
      <c r="AB368" s="136"/>
      <c r="AC368" s="136" t="s">
        <v>281</v>
      </c>
      <c r="AD368" s="136" t="s">
        <v>283</v>
      </c>
      <c r="AE368" s="136"/>
      <c r="AF368" s="147" t="e">
        <f t="shared" si="25"/>
        <v>#DIV/0!</v>
      </c>
      <c r="AG368" s="148"/>
      <c r="AH368" s="148" t="b">
        <f t="shared" si="26"/>
        <v>1</v>
      </c>
    </row>
    <row r="369" spans="1:34" ht="44.25" customHeight="1" thickBot="1" x14ac:dyDescent="0.3">
      <c r="A369" s="136"/>
      <c r="B369" s="136"/>
      <c r="C369" s="137"/>
      <c r="D369" s="136"/>
      <c r="E369" s="137"/>
      <c r="F369" s="137"/>
      <c r="G369" s="137"/>
      <c r="H369" s="138"/>
      <c r="I369" s="12"/>
      <c r="J369" s="136"/>
      <c r="K369" s="137"/>
      <c r="L369" s="140"/>
      <c r="M369" s="136"/>
      <c r="N369" s="153"/>
      <c r="O369" s="161"/>
      <c r="P369" s="144"/>
      <c r="Q369" s="143"/>
      <c r="R369" s="143"/>
      <c r="S369" s="143"/>
      <c r="T369" s="143"/>
      <c r="U369" s="143"/>
      <c r="V369" s="145"/>
      <c r="W369" s="145"/>
      <c r="X369" s="145"/>
      <c r="Y369" s="136"/>
      <c r="Z369" s="136"/>
      <c r="AA369" s="146"/>
      <c r="AB369" s="136"/>
      <c r="AC369" s="136" t="s">
        <v>281</v>
      </c>
      <c r="AD369" s="136" t="s">
        <v>283</v>
      </c>
      <c r="AE369" s="136"/>
      <c r="AF369" s="147" t="e">
        <f t="shared" si="25"/>
        <v>#DIV/0!</v>
      </c>
      <c r="AG369" s="148"/>
      <c r="AH369" s="148" t="b">
        <f t="shared" si="26"/>
        <v>1</v>
      </c>
    </row>
    <row r="370" spans="1:34" ht="44.25" customHeight="1" thickBot="1" x14ac:dyDescent="0.3">
      <c r="A370" s="136"/>
      <c r="B370" s="136"/>
      <c r="C370" s="137"/>
      <c r="D370" s="136"/>
      <c r="E370" s="137"/>
      <c r="F370" s="137"/>
      <c r="G370" s="137"/>
      <c r="H370" s="138"/>
      <c r="I370" s="12"/>
      <c r="J370" s="136"/>
      <c r="K370" s="137"/>
      <c r="L370" s="140"/>
      <c r="M370" s="136"/>
      <c r="N370" s="153"/>
      <c r="O370" s="161"/>
      <c r="P370" s="144"/>
      <c r="Q370" s="143"/>
      <c r="R370" s="143"/>
      <c r="S370" s="143"/>
      <c r="T370" s="143"/>
      <c r="U370" s="143"/>
      <c r="V370" s="145"/>
      <c r="W370" s="145"/>
      <c r="X370" s="145"/>
      <c r="Y370" s="136"/>
      <c r="Z370" s="136"/>
      <c r="AA370" s="146"/>
      <c r="AB370" s="136"/>
      <c r="AC370" s="136" t="s">
        <v>281</v>
      </c>
      <c r="AD370" s="136" t="s">
        <v>283</v>
      </c>
      <c r="AE370" s="136"/>
      <c r="AF370" s="147" t="e">
        <f t="shared" si="25"/>
        <v>#DIV/0!</v>
      </c>
      <c r="AG370" s="148"/>
      <c r="AH370" s="148" t="b">
        <f t="shared" si="26"/>
        <v>1</v>
      </c>
    </row>
    <row r="371" spans="1:34" ht="44.25" customHeight="1" thickBot="1" x14ac:dyDescent="0.3">
      <c r="A371" s="136"/>
      <c r="B371" s="136"/>
      <c r="C371" s="137"/>
      <c r="D371" s="136"/>
      <c r="E371" s="137"/>
      <c r="F371" s="137"/>
      <c r="G371" s="137"/>
      <c r="H371" s="138"/>
      <c r="I371" s="12"/>
      <c r="J371" s="136"/>
      <c r="K371" s="137"/>
      <c r="L371" s="140"/>
      <c r="M371" s="136"/>
      <c r="N371" s="153"/>
      <c r="O371" s="161"/>
      <c r="P371" s="144"/>
      <c r="Q371" s="143"/>
      <c r="R371" s="143"/>
      <c r="S371" s="143"/>
      <c r="T371" s="143"/>
      <c r="U371" s="143"/>
      <c r="V371" s="145"/>
      <c r="W371" s="145"/>
      <c r="X371" s="145"/>
      <c r="Y371" s="136"/>
      <c r="Z371" s="136"/>
      <c r="AA371" s="146"/>
      <c r="AB371" s="136"/>
      <c r="AC371" s="136" t="s">
        <v>281</v>
      </c>
      <c r="AD371" s="136" t="s">
        <v>283</v>
      </c>
      <c r="AE371" s="136"/>
      <c r="AF371" s="147" t="e">
        <f t="shared" si="25"/>
        <v>#DIV/0!</v>
      </c>
      <c r="AG371" s="148"/>
      <c r="AH371" s="148" t="b">
        <f t="shared" si="26"/>
        <v>1</v>
      </c>
    </row>
    <row r="372" spans="1:34" ht="44.25" customHeight="1" thickBot="1" x14ac:dyDescent="0.3">
      <c r="A372" s="136"/>
      <c r="B372" s="136"/>
      <c r="C372" s="137"/>
      <c r="D372" s="136"/>
      <c r="E372" s="137"/>
      <c r="F372" s="137"/>
      <c r="G372" s="137"/>
      <c r="H372" s="138"/>
      <c r="I372" s="12"/>
      <c r="J372" s="136"/>
      <c r="K372" s="137"/>
      <c r="L372" s="140"/>
      <c r="M372" s="136"/>
      <c r="N372" s="153"/>
      <c r="O372" s="161"/>
      <c r="P372" s="144"/>
      <c r="Q372" s="143"/>
      <c r="R372" s="143"/>
      <c r="S372" s="143"/>
      <c r="T372" s="143"/>
      <c r="U372" s="143"/>
      <c r="V372" s="145"/>
      <c r="W372" s="145"/>
      <c r="X372" s="145"/>
      <c r="Y372" s="136"/>
      <c r="Z372" s="136"/>
      <c r="AA372" s="146"/>
      <c r="AB372" s="136"/>
      <c r="AC372" s="136" t="s">
        <v>281</v>
      </c>
      <c r="AD372" s="136" t="s">
        <v>283</v>
      </c>
      <c r="AE372" s="136"/>
      <c r="AF372" s="147" t="e">
        <f t="shared" si="25"/>
        <v>#DIV/0!</v>
      </c>
      <c r="AG372" s="148"/>
      <c r="AH372" s="148" t="b">
        <f t="shared" si="26"/>
        <v>1</v>
      </c>
    </row>
    <row r="373" spans="1:34" ht="44.25" customHeight="1" thickBot="1" x14ac:dyDescent="0.3">
      <c r="A373" s="136"/>
      <c r="B373" s="136"/>
      <c r="C373" s="137"/>
      <c r="D373" s="136"/>
      <c r="E373" s="137"/>
      <c r="F373" s="137"/>
      <c r="G373" s="137"/>
      <c r="H373" s="138"/>
      <c r="I373" s="12"/>
      <c r="J373" s="136"/>
      <c r="K373" s="137"/>
      <c r="L373" s="140"/>
      <c r="M373" s="136"/>
      <c r="N373" s="153"/>
      <c r="O373" s="161"/>
      <c r="P373" s="144"/>
      <c r="Q373" s="143"/>
      <c r="R373" s="143"/>
      <c r="S373" s="143"/>
      <c r="T373" s="143"/>
      <c r="U373" s="143"/>
      <c r="V373" s="145"/>
      <c r="W373" s="145"/>
      <c r="X373" s="145"/>
      <c r="Y373" s="136"/>
      <c r="Z373" s="136"/>
      <c r="AA373" s="146"/>
      <c r="AB373" s="136"/>
      <c r="AC373" s="136" t="s">
        <v>281</v>
      </c>
      <c r="AD373" s="136" t="s">
        <v>283</v>
      </c>
      <c r="AE373" s="136"/>
      <c r="AF373" s="147" t="e">
        <f t="shared" si="25"/>
        <v>#DIV/0!</v>
      </c>
      <c r="AG373" s="148"/>
      <c r="AH373" s="148" t="b">
        <f t="shared" si="26"/>
        <v>1</v>
      </c>
    </row>
    <row r="374" spans="1:34" ht="44.25" customHeight="1" thickBot="1" x14ac:dyDescent="0.3">
      <c r="A374" s="136"/>
      <c r="B374" s="136"/>
      <c r="C374" s="137"/>
      <c r="D374" s="136"/>
      <c r="E374" s="137"/>
      <c r="F374" s="137"/>
      <c r="G374" s="137"/>
      <c r="H374" s="138"/>
      <c r="I374" s="12"/>
      <c r="J374" s="136"/>
      <c r="K374" s="137"/>
      <c r="L374" s="140"/>
      <c r="M374" s="136"/>
      <c r="N374" s="153"/>
      <c r="O374" s="161"/>
      <c r="P374" s="144"/>
      <c r="Q374" s="143"/>
      <c r="R374" s="143"/>
      <c r="S374" s="143"/>
      <c r="T374" s="143"/>
      <c r="U374" s="143"/>
      <c r="V374" s="145"/>
      <c r="W374" s="145"/>
      <c r="X374" s="145"/>
      <c r="Y374" s="136"/>
      <c r="Z374" s="136"/>
      <c r="AA374" s="146"/>
      <c r="AB374" s="136"/>
      <c r="AC374" s="136" t="s">
        <v>281</v>
      </c>
      <c r="AD374" s="136" t="s">
        <v>283</v>
      </c>
      <c r="AE374" s="136"/>
      <c r="AF374" s="147" t="e">
        <f t="shared" si="25"/>
        <v>#DIV/0!</v>
      </c>
      <c r="AG374" s="148"/>
      <c r="AH374" s="148" t="b">
        <f t="shared" si="26"/>
        <v>1</v>
      </c>
    </row>
    <row r="375" spans="1:34" ht="44.25" customHeight="1" thickBot="1" x14ac:dyDescent="0.3">
      <c r="A375" s="136"/>
      <c r="B375" s="136"/>
      <c r="C375" s="137"/>
      <c r="D375" s="136"/>
      <c r="E375" s="137"/>
      <c r="F375" s="137"/>
      <c r="G375" s="137"/>
      <c r="H375" s="138"/>
      <c r="I375" s="12"/>
      <c r="J375" s="136"/>
      <c r="K375" s="137"/>
      <c r="L375" s="140"/>
      <c r="M375" s="136"/>
      <c r="N375" s="153"/>
      <c r="O375" s="161"/>
      <c r="P375" s="144"/>
      <c r="Q375" s="143"/>
      <c r="R375" s="143"/>
      <c r="S375" s="143"/>
      <c r="T375" s="143"/>
      <c r="U375" s="143"/>
      <c r="V375" s="145"/>
      <c r="W375" s="145"/>
      <c r="X375" s="145"/>
      <c r="Y375" s="136"/>
      <c r="Z375" s="136"/>
      <c r="AA375" s="146"/>
      <c r="AB375" s="136"/>
      <c r="AC375" s="136" t="s">
        <v>281</v>
      </c>
      <c r="AD375" s="136" t="s">
        <v>283</v>
      </c>
      <c r="AE375" s="136"/>
      <c r="AF375" s="147" t="e">
        <f t="shared" si="25"/>
        <v>#DIV/0!</v>
      </c>
      <c r="AG375" s="148"/>
      <c r="AH375" s="148" t="b">
        <f t="shared" si="26"/>
        <v>1</v>
      </c>
    </row>
    <row r="376" spans="1:34" ht="44.25" customHeight="1" thickBot="1" x14ac:dyDescent="0.3">
      <c r="A376" s="136"/>
      <c r="B376" s="136"/>
      <c r="C376" s="137"/>
      <c r="D376" s="136"/>
      <c r="E376" s="137"/>
      <c r="F376" s="137"/>
      <c r="G376" s="137"/>
      <c r="H376" s="138"/>
      <c r="I376" s="12"/>
      <c r="J376" s="136"/>
      <c r="K376" s="137"/>
      <c r="L376" s="140"/>
      <c r="M376" s="136"/>
      <c r="N376" s="153"/>
      <c r="O376" s="161"/>
      <c r="P376" s="144"/>
      <c r="Q376" s="143"/>
      <c r="R376" s="143"/>
      <c r="S376" s="143"/>
      <c r="T376" s="143"/>
      <c r="U376" s="143"/>
      <c r="V376" s="145"/>
      <c r="W376" s="145"/>
      <c r="X376" s="145"/>
      <c r="Y376" s="136"/>
      <c r="Z376" s="136"/>
      <c r="AA376" s="146"/>
      <c r="AB376" s="136"/>
      <c r="AC376" s="136" t="s">
        <v>281</v>
      </c>
      <c r="AD376" s="136" t="s">
        <v>283</v>
      </c>
      <c r="AE376" s="136"/>
      <c r="AF376" s="147" t="e">
        <f t="shared" si="25"/>
        <v>#DIV/0!</v>
      </c>
      <c r="AG376" s="148"/>
      <c r="AH376" s="148" t="b">
        <f t="shared" si="26"/>
        <v>1</v>
      </c>
    </row>
    <row r="377" spans="1:34" ht="44.25" customHeight="1" thickBot="1" x14ac:dyDescent="0.3">
      <c r="A377" s="136"/>
      <c r="B377" s="136"/>
      <c r="C377" s="137"/>
      <c r="D377" s="136"/>
      <c r="E377" s="137"/>
      <c r="F377" s="137"/>
      <c r="G377" s="137"/>
      <c r="H377" s="138"/>
      <c r="I377" s="12"/>
      <c r="J377" s="136"/>
      <c r="K377" s="137"/>
      <c r="L377" s="140"/>
      <c r="M377" s="136"/>
      <c r="N377" s="153"/>
      <c r="O377" s="161"/>
      <c r="P377" s="144"/>
      <c r="Q377" s="143"/>
      <c r="R377" s="143"/>
      <c r="S377" s="143"/>
      <c r="T377" s="143"/>
      <c r="U377" s="143"/>
      <c r="V377" s="145"/>
      <c r="W377" s="145"/>
      <c r="X377" s="145"/>
      <c r="Y377" s="136"/>
      <c r="Z377" s="136"/>
      <c r="AA377" s="146"/>
      <c r="AB377" s="136"/>
      <c r="AC377" s="136" t="s">
        <v>281</v>
      </c>
      <c r="AD377" s="136" t="s">
        <v>283</v>
      </c>
      <c r="AE377" s="136"/>
      <c r="AF377" s="147" t="e">
        <f t="shared" si="25"/>
        <v>#DIV/0!</v>
      </c>
      <c r="AG377" s="148"/>
      <c r="AH377" s="148" t="b">
        <f t="shared" si="26"/>
        <v>1</v>
      </c>
    </row>
    <row r="378" spans="1:34" ht="44.25" customHeight="1" thickBot="1" x14ac:dyDescent="0.3">
      <c r="A378" s="136"/>
      <c r="B378" s="136"/>
      <c r="C378" s="137"/>
      <c r="D378" s="136"/>
      <c r="E378" s="137"/>
      <c r="F378" s="137"/>
      <c r="G378" s="137"/>
      <c r="H378" s="138"/>
      <c r="I378" s="12"/>
      <c r="J378" s="136"/>
      <c r="K378" s="137"/>
      <c r="L378" s="140"/>
      <c r="M378" s="136"/>
      <c r="N378" s="153"/>
      <c r="O378" s="161"/>
      <c r="P378" s="144"/>
      <c r="Q378" s="143"/>
      <c r="R378" s="143"/>
      <c r="S378" s="143"/>
      <c r="T378" s="143"/>
      <c r="U378" s="143"/>
      <c r="V378" s="145"/>
      <c r="W378" s="145"/>
      <c r="X378" s="145"/>
      <c r="Y378" s="136"/>
      <c r="Z378" s="136"/>
      <c r="AA378" s="146"/>
      <c r="AB378" s="136"/>
      <c r="AC378" s="136" t="s">
        <v>281</v>
      </c>
      <c r="AD378" s="136" t="s">
        <v>283</v>
      </c>
      <c r="AE378" s="136"/>
      <c r="AF378" s="147" t="e">
        <f t="shared" si="25"/>
        <v>#DIV/0!</v>
      </c>
      <c r="AG378" s="148"/>
      <c r="AH378" s="148" t="b">
        <f t="shared" si="26"/>
        <v>1</v>
      </c>
    </row>
    <row r="379" spans="1:34" ht="44.25" customHeight="1" thickBot="1" x14ac:dyDescent="0.3">
      <c r="A379" s="136"/>
      <c r="B379" s="136"/>
      <c r="C379" s="137"/>
      <c r="D379" s="136"/>
      <c r="E379" s="137"/>
      <c r="F379" s="137"/>
      <c r="G379" s="137"/>
      <c r="H379" s="138"/>
      <c r="I379" s="12"/>
      <c r="J379" s="136"/>
      <c r="K379" s="137"/>
      <c r="L379" s="140"/>
      <c r="M379" s="136"/>
      <c r="N379" s="153"/>
      <c r="O379" s="161"/>
      <c r="P379" s="144"/>
      <c r="Q379" s="143"/>
      <c r="R379" s="143"/>
      <c r="S379" s="143"/>
      <c r="T379" s="143"/>
      <c r="U379" s="143"/>
      <c r="V379" s="145"/>
      <c r="W379" s="145"/>
      <c r="X379" s="145"/>
      <c r="Y379" s="136"/>
      <c r="Z379" s="136"/>
      <c r="AA379" s="146"/>
      <c r="AB379" s="136"/>
      <c r="AC379" s="136" t="s">
        <v>281</v>
      </c>
      <c r="AD379" s="136" t="s">
        <v>283</v>
      </c>
      <c r="AE379" s="136"/>
      <c r="AF379" s="147" t="e">
        <f t="shared" si="25"/>
        <v>#DIV/0!</v>
      </c>
      <c r="AG379" s="148"/>
      <c r="AH379" s="148" t="b">
        <f t="shared" si="26"/>
        <v>1</v>
      </c>
    </row>
    <row r="380" spans="1:34" ht="44.25" customHeight="1" thickBot="1" x14ac:dyDescent="0.3">
      <c r="A380" s="136"/>
      <c r="B380" s="136"/>
      <c r="C380" s="137"/>
      <c r="D380" s="136"/>
      <c r="E380" s="137"/>
      <c r="F380" s="137"/>
      <c r="G380" s="137"/>
      <c r="H380" s="138"/>
      <c r="I380" s="12"/>
      <c r="J380" s="136"/>
      <c r="K380" s="137"/>
      <c r="L380" s="140"/>
      <c r="M380" s="136"/>
      <c r="N380" s="153"/>
      <c r="O380" s="161"/>
      <c r="P380" s="144"/>
      <c r="Q380" s="143"/>
      <c r="R380" s="143"/>
      <c r="S380" s="143"/>
      <c r="T380" s="143"/>
      <c r="U380" s="143"/>
      <c r="V380" s="145"/>
      <c r="W380" s="145"/>
      <c r="X380" s="145"/>
      <c r="Y380" s="136"/>
      <c r="Z380" s="136"/>
      <c r="AA380" s="146"/>
      <c r="AB380" s="136"/>
      <c r="AC380" s="136" t="s">
        <v>281</v>
      </c>
      <c r="AD380" s="136" t="s">
        <v>283</v>
      </c>
      <c r="AE380" s="136"/>
      <c r="AF380" s="147" t="e">
        <f t="shared" si="25"/>
        <v>#DIV/0!</v>
      </c>
      <c r="AG380" s="148"/>
      <c r="AH380" s="148" t="b">
        <f t="shared" si="26"/>
        <v>1</v>
      </c>
    </row>
    <row r="381" spans="1:34" ht="44.25" customHeight="1" thickBot="1" x14ac:dyDescent="0.3">
      <c r="A381" s="136"/>
      <c r="B381" s="136"/>
      <c r="C381" s="137"/>
      <c r="D381" s="136"/>
      <c r="E381" s="137"/>
      <c r="F381" s="137"/>
      <c r="G381" s="137"/>
      <c r="H381" s="138"/>
      <c r="I381" s="12"/>
      <c r="J381" s="136"/>
      <c r="K381" s="137"/>
      <c r="L381" s="140"/>
      <c r="M381" s="136"/>
      <c r="N381" s="153"/>
      <c r="O381" s="161"/>
      <c r="P381" s="144"/>
      <c r="Q381" s="143"/>
      <c r="R381" s="143"/>
      <c r="S381" s="143"/>
      <c r="T381" s="143"/>
      <c r="U381" s="143"/>
      <c r="V381" s="145"/>
      <c r="W381" s="145"/>
      <c r="X381" s="145"/>
      <c r="Y381" s="136"/>
      <c r="Z381" s="136"/>
      <c r="AA381" s="146"/>
      <c r="AB381" s="136"/>
      <c r="AC381" s="136" t="s">
        <v>281</v>
      </c>
      <c r="AD381" s="136" t="s">
        <v>283</v>
      </c>
      <c r="AE381" s="136"/>
      <c r="AF381" s="147" t="e">
        <f t="shared" si="25"/>
        <v>#DIV/0!</v>
      </c>
      <c r="AG381" s="148"/>
      <c r="AH381" s="148" t="b">
        <f t="shared" si="26"/>
        <v>1</v>
      </c>
    </row>
    <row r="382" spans="1:34" ht="44.25" customHeight="1" thickBot="1" x14ac:dyDescent="0.3">
      <c r="A382" s="136"/>
      <c r="B382" s="136"/>
      <c r="C382" s="137"/>
      <c r="D382" s="136"/>
      <c r="E382" s="137"/>
      <c r="F382" s="137"/>
      <c r="G382" s="137"/>
      <c r="H382" s="138"/>
      <c r="I382" s="12"/>
      <c r="J382" s="136"/>
      <c r="K382" s="137"/>
      <c r="L382" s="140"/>
      <c r="M382" s="136"/>
      <c r="N382" s="153"/>
      <c r="O382" s="161"/>
      <c r="P382" s="144"/>
      <c r="Q382" s="143"/>
      <c r="R382" s="143"/>
      <c r="S382" s="143"/>
      <c r="T382" s="143"/>
      <c r="U382" s="143"/>
      <c r="V382" s="145"/>
      <c r="W382" s="145"/>
      <c r="X382" s="145"/>
      <c r="Y382" s="136"/>
      <c r="Z382" s="136"/>
      <c r="AA382" s="146"/>
      <c r="AB382" s="136"/>
      <c r="AC382" s="136" t="s">
        <v>281</v>
      </c>
      <c r="AD382" s="136" t="s">
        <v>283</v>
      </c>
      <c r="AE382" s="136"/>
      <c r="AF382" s="147" t="e">
        <f t="shared" si="25"/>
        <v>#DIV/0!</v>
      </c>
      <c r="AG382" s="148"/>
      <c r="AH382" s="148" t="b">
        <f t="shared" si="26"/>
        <v>1</v>
      </c>
    </row>
    <row r="383" spans="1:34" ht="44.25" customHeight="1" thickBot="1" x14ac:dyDescent="0.3">
      <c r="A383" s="136"/>
      <c r="B383" s="136"/>
      <c r="C383" s="137"/>
      <c r="D383" s="136"/>
      <c r="E383" s="137"/>
      <c r="F383" s="137"/>
      <c r="G383" s="137"/>
      <c r="H383" s="138"/>
      <c r="I383" s="12"/>
      <c r="J383" s="136"/>
      <c r="K383" s="137"/>
      <c r="L383" s="140"/>
      <c r="M383" s="136"/>
      <c r="N383" s="153"/>
      <c r="O383" s="161"/>
      <c r="P383" s="144"/>
      <c r="Q383" s="143"/>
      <c r="R383" s="143"/>
      <c r="S383" s="143"/>
      <c r="T383" s="143"/>
      <c r="U383" s="143"/>
      <c r="V383" s="145"/>
      <c r="W383" s="145"/>
      <c r="X383" s="145"/>
      <c r="Y383" s="136"/>
      <c r="Z383" s="136"/>
      <c r="AA383" s="146"/>
      <c r="AB383" s="136"/>
      <c r="AC383" s="136" t="s">
        <v>281</v>
      </c>
      <c r="AD383" s="136" t="s">
        <v>283</v>
      </c>
      <c r="AE383" s="136"/>
      <c r="AF383" s="147" t="e">
        <f t="shared" si="25"/>
        <v>#DIV/0!</v>
      </c>
      <c r="AG383" s="148"/>
      <c r="AH383" s="148" t="b">
        <f t="shared" si="26"/>
        <v>1</v>
      </c>
    </row>
    <row r="384" spans="1:34" ht="44.25" customHeight="1" thickBot="1" x14ac:dyDescent="0.3">
      <c r="A384" s="136"/>
      <c r="B384" s="136"/>
      <c r="C384" s="137"/>
      <c r="D384" s="136"/>
      <c r="E384" s="137"/>
      <c r="F384" s="137"/>
      <c r="G384" s="137"/>
      <c r="H384" s="138"/>
      <c r="I384" s="12"/>
      <c r="J384" s="136"/>
      <c r="K384" s="137"/>
      <c r="L384" s="140"/>
      <c r="M384" s="136"/>
      <c r="N384" s="153"/>
      <c r="O384" s="161"/>
      <c r="P384" s="144"/>
      <c r="Q384" s="143"/>
      <c r="R384" s="143"/>
      <c r="S384" s="143"/>
      <c r="T384" s="143"/>
      <c r="U384" s="143"/>
      <c r="V384" s="145"/>
      <c r="W384" s="145"/>
      <c r="X384" s="145"/>
      <c r="Y384" s="136"/>
      <c r="Z384" s="136"/>
      <c r="AA384" s="146"/>
      <c r="AB384" s="136"/>
      <c r="AC384" s="136" t="s">
        <v>281</v>
      </c>
      <c r="AD384" s="136" t="s">
        <v>283</v>
      </c>
      <c r="AE384" s="136"/>
      <c r="AF384" s="147" t="e">
        <f t="shared" si="25"/>
        <v>#DIV/0!</v>
      </c>
      <c r="AG384" s="148"/>
      <c r="AH384" s="148" t="b">
        <f t="shared" si="26"/>
        <v>1</v>
      </c>
    </row>
    <row r="385" spans="1:34" ht="44.25" customHeight="1" thickBot="1" x14ac:dyDescent="0.3">
      <c r="A385" s="136"/>
      <c r="B385" s="136"/>
      <c r="C385" s="137"/>
      <c r="D385" s="136"/>
      <c r="E385" s="137"/>
      <c r="F385" s="137"/>
      <c r="G385" s="137"/>
      <c r="H385" s="138"/>
      <c r="I385" s="12"/>
      <c r="J385" s="136"/>
      <c r="K385" s="137"/>
      <c r="L385" s="140"/>
      <c r="M385" s="136"/>
      <c r="N385" s="153"/>
      <c r="O385" s="161"/>
      <c r="P385" s="144"/>
      <c r="Q385" s="143"/>
      <c r="R385" s="143"/>
      <c r="S385" s="143"/>
      <c r="T385" s="143"/>
      <c r="U385" s="143"/>
      <c r="V385" s="145"/>
      <c r="W385" s="145"/>
      <c r="X385" s="145"/>
      <c r="Y385" s="136"/>
      <c r="Z385" s="136"/>
      <c r="AA385" s="146"/>
      <c r="AB385" s="136"/>
      <c r="AC385" s="136" t="s">
        <v>281</v>
      </c>
      <c r="AD385" s="136" t="s">
        <v>283</v>
      </c>
      <c r="AE385" s="136"/>
      <c r="AF385" s="147" t="e">
        <f t="shared" si="25"/>
        <v>#DIV/0!</v>
      </c>
      <c r="AG385" s="148"/>
      <c r="AH385" s="148" t="b">
        <f t="shared" si="26"/>
        <v>1</v>
      </c>
    </row>
    <row r="386" spans="1:34" ht="44.25" customHeight="1" thickBot="1" x14ac:dyDescent="0.3">
      <c r="A386" s="136"/>
      <c r="B386" s="136"/>
      <c r="C386" s="137"/>
      <c r="D386" s="136"/>
      <c r="E386" s="137"/>
      <c r="F386" s="137"/>
      <c r="G386" s="137"/>
      <c r="H386" s="138"/>
      <c r="I386" s="12"/>
      <c r="J386" s="136"/>
      <c r="K386" s="137"/>
      <c r="L386" s="140"/>
      <c r="M386" s="136"/>
      <c r="N386" s="153"/>
      <c r="O386" s="161"/>
      <c r="P386" s="144"/>
      <c r="Q386" s="143"/>
      <c r="R386" s="143"/>
      <c r="S386" s="143"/>
      <c r="T386" s="143"/>
      <c r="U386" s="143"/>
      <c r="V386" s="145"/>
      <c r="W386" s="145"/>
      <c r="X386" s="145"/>
      <c r="Y386" s="136"/>
      <c r="Z386" s="136"/>
      <c r="AA386" s="146"/>
      <c r="AB386" s="136"/>
      <c r="AC386" s="136" t="s">
        <v>281</v>
      </c>
      <c r="AD386" s="136" t="s">
        <v>283</v>
      </c>
      <c r="AE386" s="136"/>
      <c r="AF386" s="147" t="e">
        <f t="shared" si="25"/>
        <v>#DIV/0!</v>
      </c>
      <c r="AG386" s="148"/>
      <c r="AH386" s="148" t="b">
        <f t="shared" si="26"/>
        <v>1</v>
      </c>
    </row>
    <row r="387" spans="1:34" ht="44.25" customHeight="1" thickBot="1" x14ac:dyDescent="0.3">
      <c r="A387" s="136"/>
      <c r="B387" s="136"/>
      <c r="C387" s="137"/>
      <c r="D387" s="136"/>
      <c r="E387" s="137"/>
      <c r="F387" s="137"/>
      <c r="G387" s="137"/>
      <c r="H387" s="138"/>
      <c r="I387" s="12"/>
      <c r="J387" s="136"/>
      <c r="K387" s="137"/>
      <c r="L387" s="140"/>
      <c r="M387" s="136"/>
      <c r="N387" s="153"/>
      <c r="O387" s="161"/>
      <c r="P387" s="144"/>
      <c r="Q387" s="143"/>
      <c r="R387" s="143"/>
      <c r="S387" s="143"/>
      <c r="T387" s="143"/>
      <c r="U387" s="143"/>
      <c r="V387" s="145"/>
      <c r="W387" s="145"/>
      <c r="X387" s="145"/>
      <c r="Y387" s="136"/>
      <c r="Z387" s="136"/>
      <c r="AA387" s="146"/>
      <c r="AB387" s="136"/>
      <c r="AC387" s="136" t="s">
        <v>281</v>
      </c>
      <c r="AD387" s="136" t="s">
        <v>283</v>
      </c>
      <c r="AE387" s="136"/>
      <c r="AF387" s="147" t="e">
        <f t="shared" si="25"/>
        <v>#DIV/0!</v>
      </c>
      <c r="AG387" s="148"/>
      <c r="AH387" s="148" t="b">
        <f t="shared" si="26"/>
        <v>1</v>
      </c>
    </row>
    <row r="388" spans="1:34" ht="44.25" customHeight="1" thickBot="1" x14ac:dyDescent="0.3">
      <c r="A388" s="136"/>
      <c r="B388" s="136"/>
      <c r="C388" s="137"/>
      <c r="D388" s="136"/>
      <c r="E388" s="137"/>
      <c r="F388" s="137"/>
      <c r="G388" s="137"/>
      <c r="H388" s="138"/>
      <c r="I388" s="12"/>
      <c r="J388" s="136"/>
      <c r="K388" s="137"/>
      <c r="L388" s="140"/>
      <c r="M388" s="136"/>
      <c r="N388" s="153"/>
      <c r="O388" s="161"/>
      <c r="P388" s="144"/>
      <c r="Q388" s="143"/>
      <c r="R388" s="143"/>
      <c r="S388" s="143"/>
      <c r="T388" s="143"/>
      <c r="U388" s="143"/>
      <c r="V388" s="145"/>
      <c r="W388" s="145"/>
      <c r="X388" s="145"/>
      <c r="Y388" s="136"/>
      <c r="Z388" s="136"/>
      <c r="AA388" s="146"/>
      <c r="AB388" s="136"/>
      <c r="AC388" s="136" t="s">
        <v>281</v>
      </c>
      <c r="AD388" s="136" t="s">
        <v>283</v>
      </c>
      <c r="AE388" s="136"/>
      <c r="AF388" s="147" t="e">
        <f t="shared" si="25"/>
        <v>#DIV/0!</v>
      </c>
      <c r="AG388" s="148"/>
      <c r="AH388" s="148" t="b">
        <f t="shared" si="26"/>
        <v>1</v>
      </c>
    </row>
    <row r="389" spans="1:34" ht="44.25" customHeight="1" thickBot="1" x14ac:dyDescent="0.3">
      <c r="A389" s="136"/>
      <c r="B389" s="136"/>
      <c r="C389" s="137"/>
      <c r="D389" s="136"/>
      <c r="E389" s="137"/>
      <c r="F389" s="137"/>
      <c r="G389" s="137"/>
      <c r="H389" s="138"/>
      <c r="I389" s="12"/>
      <c r="J389" s="136"/>
      <c r="K389" s="137"/>
      <c r="L389" s="140"/>
      <c r="M389" s="136"/>
      <c r="N389" s="153"/>
      <c r="O389" s="161"/>
      <c r="P389" s="144"/>
      <c r="Q389" s="143"/>
      <c r="R389" s="143"/>
      <c r="S389" s="143"/>
      <c r="T389" s="143"/>
      <c r="U389" s="143"/>
      <c r="V389" s="145"/>
      <c r="W389" s="145"/>
      <c r="X389" s="145"/>
      <c r="Y389" s="136"/>
      <c r="Z389" s="136"/>
      <c r="AA389" s="146"/>
      <c r="AB389" s="136"/>
      <c r="AC389" s="136" t="s">
        <v>281</v>
      </c>
      <c r="AD389" s="136" t="s">
        <v>283</v>
      </c>
      <c r="AE389" s="136"/>
      <c r="AF389" s="147" t="e">
        <f t="shared" si="25"/>
        <v>#DIV/0!</v>
      </c>
      <c r="AG389" s="148"/>
      <c r="AH389" s="148" t="b">
        <f t="shared" si="26"/>
        <v>1</v>
      </c>
    </row>
    <row r="390" spans="1:34" ht="44.25" customHeight="1" thickBot="1" x14ac:dyDescent="0.3">
      <c r="A390" s="136"/>
      <c r="B390" s="136"/>
      <c r="C390" s="137"/>
      <c r="D390" s="136"/>
      <c r="E390" s="137"/>
      <c r="F390" s="137"/>
      <c r="G390" s="137"/>
      <c r="H390" s="138"/>
      <c r="I390" s="12"/>
      <c r="J390" s="136"/>
      <c r="K390" s="137"/>
      <c r="L390" s="140"/>
      <c r="M390" s="136"/>
      <c r="N390" s="153"/>
      <c r="O390" s="161"/>
      <c r="P390" s="144"/>
      <c r="Q390" s="143"/>
      <c r="R390" s="143"/>
      <c r="S390" s="143"/>
      <c r="T390" s="143"/>
      <c r="U390" s="143"/>
      <c r="V390" s="145"/>
      <c r="W390" s="145"/>
      <c r="X390" s="145"/>
      <c r="Y390" s="136"/>
      <c r="Z390" s="136"/>
      <c r="AA390" s="146"/>
      <c r="AB390" s="136"/>
      <c r="AC390" s="136" t="s">
        <v>281</v>
      </c>
      <c r="AD390" s="136" t="s">
        <v>283</v>
      </c>
      <c r="AE390" s="136"/>
      <c r="AF390" s="147" t="e">
        <f t="shared" si="25"/>
        <v>#DIV/0!</v>
      </c>
      <c r="AG390" s="148"/>
      <c r="AH390" s="148" t="b">
        <f t="shared" si="26"/>
        <v>1</v>
      </c>
    </row>
    <row r="391" spans="1:34" ht="44.25" customHeight="1" thickBot="1" x14ac:dyDescent="0.3">
      <c r="A391" s="136"/>
      <c r="B391" s="136"/>
      <c r="C391" s="137"/>
      <c r="D391" s="136"/>
      <c r="E391" s="137"/>
      <c r="F391" s="137"/>
      <c r="G391" s="137"/>
      <c r="H391" s="138"/>
      <c r="I391" s="12"/>
      <c r="J391" s="136"/>
      <c r="K391" s="137"/>
      <c r="L391" s="140"/>
      <c r="M391" s="136"/>
      <c r="N391" s="153"/>
      <c r="O391" s="161"/>
      <c r="P391" s="144"/>
      <c r="Q391" s="143"/>
      <c r="R391" s="143"/>
      <c r="S391" s="143"/>
      <c r="T391" s="143"/>
      <c r="U391" s="143"/>
      <c r="V391" s="145"/>
      <c r="W391" s="145"/>
      <c r="X391" s="145"/>
      <c r="Y391" s="136"/>
      <c r="Z391" s="136"/>
      <c r="AA391" s="146"/>
      <c r="AB391" s="136"/>
      <c r="AC391" s="136" t="s">
        <v>281</v>
      </c>
      <c r="AD391" s="136" t="s">
        <v>283</v>
      </c>
      <c r="AE391" s="136"/>
      <c r="AF391" s="147" t="e">
        <f t="shared" si="25"/>
        <v>#DIV/0!</v>
      </c>
      <c r="AG391" s="148"/>
      <c r="AH391" s="148" t="b">
        <f t="shared" si="26"/>
        <v>1</v>
      </c>
    </row>
    <row r="392" spans="1:34" ht="44.25" customHeight="1" thickBot="1" x14ac:dyDescent="0.3">
      <c r="A392" s="136"/>
      <c r="B392" s="136"/>
      <c r="C392" s="137"/>
      <c r="D392" s="136"/>
      <c r="E392" s="137"/>
      <c r="F392" s="137"/>
      <c r="G392" s="137"/>
      <c r="H392" s="138"/>
      <c r="I392" s="12"/>
      <c r="J392" s="136"/>
      <c r="K392" s="137"/>
      <c r="L392" s="140"/>
      <c r="M392" s="136"/>
      <c r="N392" s="153"/>
      <c r="O392" s="161"/>
      <c r="P392" s="144"/>
      <c r="Q392" s="143"/>
      <c r="R392" s="143"/>
      <c r="S392" s="143"/>
      <c r="T392" s="143"/>
      <c r="U392" s="143"/>
      <c r="V392" s="145"/>
      <c r="W392" s="145"/>
      <c r="X392" s="145"/>
      <c r="Y392" s="136"/>
      <c r="Z392" s="136"/>
      <c r="AA392" s="146"/>
      <c r="AB392" s="136"/>
      <c r="AC392" s="136" t="s">
        <v>281</v>
      </c>
      <c r="AD392" s="136" t="s">
        <v>283</v>
      </c>
      <c r="AE392" s="136"/>
      <c r="AF392" s="147" t="e">
        <f t="shared" si="25"/>
        <v>#DIV/0!</v>
      </c>
      <c r="AG392" s="148"/>
      <c r="AH392" s="148" t="b">
        <f t="shared" si="26"/>
        <v>1</v>
      </c>
    </row>
    <row r="393" spans="1:34" ht="44.25" customHeight="1" thickBot="1" x14ac:dyDescent="0.3">
      <c r="A393" s="136"/>
      <c r="B393" s="136"/>
      <c r="C393" s="137"/>
      <c r="D393" s="136"/>
      <c r="E393" s="137"/>
      <c r="F393" s="137"/>
      <c r="G393" s="137"/>
      <c r="H393" s="138"/>
      <c r="I393" s="12"/>
      <c r="J393" s="136"/>
      <c r="K393" s="137"/>
      <c r="L393" s="140"/>
      <c r="M393" s="136"/>
      <c r="N393" s="153"/>
      <c r="O393" s="161"/>
      <c r="P393" s="144"/>
      <c r="Q393" s="143"/>
      <c r="R393" s="143"/>
      <c r="S393" s="143"/>
      <c r="T393" s="143"/>
      <c r="U393" s="143"/>
      <c r="V393" s="145"/>
      <c r="W393" s="145"/>
      <c r="X393" s="145"/>
      <c r="Y393" s="136"/>
      <c r="Z393" s="136"/>
      <c r="AA393" s="146"/>
      <c r="AB393" s="136"/>
      <c r="AC393" s="136"/>
      <c r="AD393" s="136" t="s">
        <v>283</v>
      </c>
      <c r="AE393" s="136"/>
      <c r="AF393" s="147" t="e">
        <f t="shared" si="25"/>
        <v>#DIV/0!</v>
      </c>
      <c r="AG393" s="148"/>
      <c r="AH393" s="148" t="b">
        <f t="shared" si="26"/>
        <v>1</v>
      </c>
    </row>
    <row r="394" spans="1:34" ht="44.25" customHeight="1" thickBot="1" x14ac:dyDescent="0.3">
      <c r="A394" s="136"/>
      <c r="B394" s="136"/>
      <c r="C394" s="137"/>
      <c r="D394" s="136"/>
      <c r="E394" s="137"/>
      <c r="F394" s="137"/>
      <c r="G394" s="137"/>
      <c r="H394" s="138"/>
      <c r="I394" s="12"/>
      <c r="J394" s="136"/>
      <c r="K394" s="137"/>
      <c r="L394" s="140"/>
      <c r="M394" s="136"/>
      <c r="N394" s="153"/>
      <c r="O394" s="161"/>
      <c r="P394" s="144"/>
      <c r="Q394" s="143"/>
      <c r="R394" s="143"/>
      <c r="S394" s="143"/>
      <c r="T394" s="143"/>
      <c r="U394" s="143"/>
      <c r="V394" s="145"/>
      <c r="W394" s="145"/>
      <c r="X394" s="145"/>
      <c r="Y394" s="136"/>
      <c r="Z394" s="136"/>
      <c r="AA394" s="146"/>
      <c r="AB394" s="136"/>
      <c r="AC394" s="136" t="s">
        <v>281</v>
      </c>
      <c r="AD394" s="136" t="s">
        <v>283</v>
      </c>
      <c r="AE394" s="136"/>
      <c r="AF394" s="147" t="e">
        <f t="shared" si="25"/>
        <v>#DIV/0!</v>
      </c>
      <c r="AG394" s="148"/>
      <c r="AH394" s="148" t="b">
        <f t="shared" si="26"/>
        <v>1</v>
      </c>
    </row>
    <row r="395" spans="1:34" ht="44.25" customHeight="1" thickBot="1" x14ac:dyDescent="0.3">
      <c r="A395" s="136"/>
      <c r="B395" s="136"/>
      <c r="C395" s="137"/>
      <c r="D395" s="136"/>
      <c r="E395" s="137"/>
      <c r="F395" s="137"/>
      <c r="G395" s="137"/>
      <c r="H395" s="138"/>
      <c r="I395" s="12"/>
      <c r="J395" s="136"/>
      <c r="K395" s="137"/>
      <c r="L395" s="140"/>
      <c r="M395" s="136"/>
      <c r="N395" s="153"/>
      <c r="O395" s="161"/>
      <c r="P395" s="144"/>
      <c r="Q395" s="143"/>
      <c r="R395" s="143"/>
      <c r="S395" s="143"/>
      <c r="T395" s="143"/>
      <c r="U395" s="143"/>
      <c r="V395" s="145"/>
      <c r="W395" s="145"/>
      <c r="X395" s="145"/>
      <c r="Y395" s="136"/>
      <c r="Z395" s="136"/>
      <c r="AA395" s="146"/>
      <c r="AB395" s="136"/>
      <c r="AC395" s="136" t="s">
        <v>281</v>
      </c>
      <c r="AD395" s="136" t="s">
        <v>283</v>
      </c>
      <c r="AE395" s="136"/>
      <c r="AF395" s="147" t="e">
        <f t="shared" si="25"/>
        <v>#DIV/0!</v>
      </c>
      <c r="AG395" s="148"/>
      <c r="AH395" s="148" t="b">
        <f t="shared" si="26"/>
        <v>1</v>
      </c>
    </row>
    <row r="396" spans="1:34" ht="44.25" customHeight="1" thickBot="1" x14ac:dyDescent="0.3">
      <c r="A396" s="136"/>
      <c r="B396" s="136"/>
      <c r="C396" s="137"/>
      <c r="D396" s="136"/>
      <c r="E396" s="137"/>
      <c r="F396" s="137"/>
      <c r="G396" s="137"/>
      <c r="H396" s="138"/>
      <c r="I396" s="12"/>
      <c r="J396" s="136"/>
      <c r="K396" s="137"/>
      <c r="L396" s="140"/>
      <c r="M396" s="136"/>
      <c r="N396" s="153"/>
      <c r="O396" s="161"/>
      <c r="P396" s="144"/>
      <c r="Q396" s="143"/>
      <c r="R396" s="143"/>
      <c r="S396" s="143"/>
      <c r="T396" s="143"/>
      <c r="U396" s="143"/>
      <c r="V396" s="145"/>
      <c r="W396" s="145"/>
      <c r="X396" s="145"/>
      <c r="Y396" s="136"/>
      <c r="Z396" s="136"/>
      <c r="AA396" s="146"/>
      <c r="AB396" s="136"/>
      <c r="AC396" s="136" t="s">
        <v>281</v>
      </c>
      <c r="AD396" s="136" t="s">
        <v>283</v>
      </c>
      <c r="AE396" s="136"/>
      <c r="AF396" s="147" t="e">
        <f t="shared" si="25"/>
        <v>#DIV/0!</v>
      </c>
      <c r="AG396" s="148"/>
      <c r="AH396" s="148" t="b">
        <f t="shared" si="26"/>
        <v>1</v>
      </c>
    </row>
    <row r="397" spans="1:34" ht="44.25" customHeight="1" thickBot="1" x14ac:dyDescent="0.3">
      <c r="A397" s="136"/>
      <c r="B397" s="136"/>
      <c r="C397" s="137"/>
      <c r="D397" s="136"/>
      <c r="E397" s="137"/>
      <c r="F397" s="137"/>
      <c r="G397" s="137"/>
      <c r="H397" s="138"/>
      <c r="I397" s="12"/>
      <c r="J397" s="136"/>
      <c r="K397" s="137"/>
      <c r="L397" s="140"/>
      <c r="M397" s="136"/>
      <c r="N397" s="153"/>
      <c r="O397" s="161"/>
      <c r="P397" s="144"/>
      <c r="Q397" s="143"/>
      <c r="R397" s="143"/>
      <c r="S397" s="143"/>
      <c r="T397" s="143"/>
      <c r="U397" s="143"/>
      <c r="V397" s="145"/>
      <c r="W397" s="145"/>
      <c r="X397" s="145"/>
      <c r="Y397" s="136"/>
      <c r="Z397" s="136"/>
      <c r="AA397" s="146"/>
      <c r="AB397" s="136"/>
      <c r="AC397" s="136" t="s">
        <v>281</v>
      </c>
      <c r="AD397" s="136" t="s">
        <v>283</v>
      </c>
      <c r="AE397" s="136"/>
      <c r="AF397" s="147" t="e">
        <f t="shared" si="25"/>
        <v>#DIV/0!</v>
      </c>
      <c r="AG397" s="148"/>
      <c r="AH397" s="148" t="b">
        <f t="shared" si="26"/>
        <v>1</v>
      </c>
    </row>
    <row r="398" spans="1:34" ht="44.25" customHeight="1" thickBot="1" x14ac:dyDescent="0.3">
      <c r="A398" s="136"/>
      <c r="B398" s="136"/>
      <c r="C398" s="137"/>
      <c r="D398" s="136"/>
      <c r="E398" s="137"/>
      <c r="F398" s="137"/>
      <c r="G398" s="137"/>
      <c r="H398" s="138"/>
      <c r="I398" s="12"/>
      <c r="J398" s="136"/>
      <c r="K398" s="137"/>
      <c r="L398" s="140"/>
      <c r="M398" s="136"/>
      <c r="N398" s="153"/>
      <c r="O398" s="161"/>
      <c r="P398" s="144"/>
      <c r="Q398" s="143"/>
      <c r="R398" s="143"/>
      <c r="S398" s="143"/>
      <c r="T398" s="143"/>
      <c r="U398" s="143"/>
      <c r="V398" s="145"/>
      <c r="W398" s="145"/>
      <c r="X398" s="145"/>
      <c r="Y398" s="136"/>
      <c r="Z398" s="136"/>
      <c r="AA398" s="146"/>
      <c r="AB398" s="136"/>
      <c r="AC398" s="136" t="s">
        <v>281</v>
      </c>
      <c r="AD398" s="136" t="s">
        <v>283</v>
      </c>
      <c r="AE398" s="136"/>
      <c r="AF398" s="147" t="e">
        <f t="shared" si="25"/>
        <v>#DIV/0!</v>
      </c>
      <c r="AG398" s="148"/>
      <c r="AH398" s="148" t="b">
        <f t="shared" si="26"/>
        <v>1</v>
      </c>
    </row>
    <row r="399" spans="1:34" ht="44.25" customHeight="1" thickBot="1" x14ac:dyDescent="0.3">
      <c r="A399" s="136"/>
      <c r="B399" s="136"/>
      <c r="C399" s="137"/>
      <c r="D399" s="136"/>
      <c r="E399" s="137"/>
      <c r="F399" s="137"/>
      <c r="G399" s="137"/>
      <c r="H399" s="138"/>
      <c r="I399" s="12"/>
      <c r="J399" s="136"/>
      <c r="K399" s="137"/>
      <c r="L399" s="140"/>
      <c r="M399" s="136"/>
      <c r="N399" s="153"/>
      <c r="O399" s="161"/>
      <c r="P399" s="144"/>
      <c r="Q399" s="143"/>
      <c r="R399" s="143"/>
      <c r="S399" s="143"/>
      <c r="T399" s="143"/>
      <c r="U399" s="143"/>
      <c r="V399" s="145"/>
      <c r="W399" s="145"/>
      <c r="X399" s="145"/>
      <c r="Y399" s="136"/>
      <c r="Z399" s="136"/>
      <c r="AA399" s="146"/>
      <c r="AB399" s="136"/>
      <c r="AC399" s="136" t="s">
        <v>281</v>
      </c>
      <c r="AD399" s="136" t="s">
        <v>283</v>
      </c>
      <c r="AE399" s="136"/>
      <c r="AF399" s="147" t="e">
        <f t="shared" si="25"/>
        <v>#DIV/0!</v>
      </c>
      <c r="AG399" s="148"/>
      <c r="AH399" s="148" t="b">
        <f t="shared" si="26"/>
        <v>1</v>
      </c>
    </row>
    <row r="400" spans="1:34" ht="44.25" customHeight="1" thickBot="1" x14ac:dyDescent="0.3">
      <c r="A400" s="136"/>
      <c r="B400" s="136"/>
      <c r="C400" s="137"/>
      <c r="D400" s="136"/>
      <c r="E400" s="137"/>
      <c r="F400" s="137"/>
      <c r="G400" s="137"/>
      <c r="H400" s="138"/>
      <c r="I400" s="12"/>
      <c r="J400" s="136"/>
      <c r="K400" s="137"/>
      <c r="L400" s="140"/>
      <c r="M400" s="136"/>
      <c r="N400" s="153"/>
      <c r="O400" s="161"/>
      <c r="P400" s="144"/>
      <c r="Q400" s="143"/>
      <c r="R400" s="143"/>
      <c r="S400" s="143"/>
      <c r="T400" s="143"/>
      <c r="U400" s="143"/>
      <c r="V400" s="145"/>
      <c r="W400" s="145"/>
      <c r="X400" s="145"/>
      <c r="Y400" s="136"/>
      <c r="Z400" s="136"/>
      <c r="AA400" s="146"/>
      <c r="AB400" s="136"/>
      <c r="AC400" s="136" t="s">
        <v>281</v>
      </c>
      <c r="AD400" s="136" t="s">
        <v>283</v>
      </c>
      <c r="AE400" s="136"/>
      <c r="AF400" s="147" t="e">
        <f t="shared" si="25"/>
        <v>#DIV/0!</v>
      </c>
      <c r="AG400" s="148"/>
      <c r="AH400" s="148" t="b">
        <f t="shared" si="26"/>
        <v>1</v>
      </c>
    </row>
    <row r="401" spans="1:34" ht="44.25" customHeight="1" thickBot="1" x14ac:dyDescent="0.3">
      <c r="A401" s="136"/>
      <c r="B401" s="136"/>
      <c r="C401" s="137"/>
      <c r="D401" s="136"/>
      <c r="E401" s="137"/>
      <c r="F401" s="137"/>
      <c r="G401" s="137"/>
      <c r="H401" s="138"/>
      <c r="I401" s="12"/>
      <c r="J401" s="136"/>
      <c r="K401" s="137"/>
      <c r="L401" s="140"/>
      <c r="M401" s="136"/>
      <c r="N401" s="153"/>
      <c r="O401" s="161"/>
      <c r="P401" s="144"/>
      <c r="Q401" s="143"/>
      <c r="R401" s="143"/>
      <c r="S401" s="143"/>
      <c r="T401" s="143"/>
      <c r="U401" s="143"/>
      <c r="V401" s="145"/>
      <c r="W401" s="145"/>
      <c r="X401" s="145"/>
      <c r="Y401" s="136"/>
      <c r="Z401" s="136"/>
      <c r="AA401" s="146"/>
      <c r="AB401" s="136"/>
      <c r="AC401" s="136" t="s">
        <v>281</v>
      </c>
      <c r="AD401" s="136" t="s">
        <v>283</v>
      </c>
      <c r="AE401" s="136"/>
      <c r="AF401" s="147" t="e">
        <f t="shared" si="25"/>
        <v>#DIV/0!</v>
      </c>
      <c r="AG401" s="148"/>
      <c r="AH401" s="148" t="b">
        <f t="shared" si="26"/>
        <v>1</v>
      </c>
    </row>
    <row r="402" spans="1:34" ht="44.25" customHeight="1" thickBot="1" x14ac:dyDescent="0.3">
      <c r="A402" s="136"/>
      <c r="B402" s="136"/>
      <c r="C402" s="137"/>
      <c r="D402" s="136"/>
      <c r="E402" s="137"/>
      <c r="F402" s="137"/>
      <c r="G402" s="137"/>
      <c r="H402" s="138"/>
      <c r="I402" s="12"/>
      <c r="J402" s="136"/>
      <c r="K402" s="137"/>
      <c r="L402" s="140"/>
      <c r="M402" s="136"/>
      <c r="N402" s="153"/>
      <c r="O402" s="161"/>
      <c r="P402" s="144"/>
      <c r="Q402" s="143"/>
      <c r="R402" s="143"/>
      <c r="S402" s="143"/>
      <c r="T402" s="143"/>
      <c r="U402" s="143"/>
      <c r="V402" s="145"/>
      <c r="W402" s="145"/>
      <c r="X402" s="145"/>
      <c r="Y402" s="136"/>
      <c r="Z402" s="136"/>
      <c r="AA402" s="146"/>
      <c r="AB402" s="136"/>
      <c r="AC402" s="136" t="s">
        <v>281</v>
      </c>
      <c r="AD402" s="136" t="s">
        <v>283</v>
      </c>
      <c r="AE402" s="136"/>
      <c r="AF402" s="147" t="e">
        <f t="shared" si="25"/>
        <v>#DIV/0!</v>
      </c>
      <c r="AG402" s="148"/>
      <c r="AH402" s="148" t="b">
        <f t="shared" si="26"/>
        <v>1</v>
      </c>
    </row>
    <row r="403" spans="1:34" ht="44.25" customHeight="1" thickBot="1" x14ac:dyDescent="0.3">
      <c r="A403" s="136"/>
      <c r="B403" s="136"/>
      <c r="C403" s="137"/>
      <c r="D403" s="136"/>
      <c r="E403" s="137"/>
      <c r="F403" s="137"/>
      <c r="G403" s="137"/>
      <c r="H403" s="138"/>
      <c r="I403" s="12"/>
      <c r="J403" s="136"/>
      <c r="K403" s="137"/>
      <c r="L403" s="140"/>
      <c r="M403" s="136"/>
      <c r="N403" s="153"/>
      <c r="O403" s="161"/>
      <c r="P403" s="144"/>
      <c r="Q403" s="143"/>
      <c r="R403" s="143"/>
      <c r="S403" s="143"/>
      <c r="T403" s="143"/>
      <c r="U403" s="143"/>
      <c r="V403" s="145"/>
      <c r="W403" s="145"/>
      <c r="X403" s="145"/>
      <c r="Y403" s="136"/>
      <c r="Z403" s="136"/>
      <c r="AA403" s="146"/>
      <c r="AB403" s="136"/>
      <c r="AC403" s="136" t="s">
        <v>281</v>
      </c>
      <c r="AD403" s="136" t="s">
        <v>283</v>
      </c>
      <c r="AE403" s="136"/>
      <c r="AF403" s="147" t="e">
        <f t="shared" si="25"/>
        <v>#DIV/0!</v>
      </c>
      <c r="AG403" s="148"/>
      <c r="AH403" s="148" t="b">
        <f t="shared" si="26"/>
        <v>1</v>
      </c>
    </row>
    <row r="404" spans="1:34" ht="44.25" customHeight="1" thickBot="1" x14ac:dyDescent="0.3">
      <c r="A404" s="136"/>
      <c r="B404" s="136"/>
      <c r="C404" s="137"/>
      <c r="D404" s="136"/>
      <c r="E404" s="137"/>
      <c r="F404" s="137"/>
      <c r="G404" s="137"/>
      <c r="H404" s="138"/>
      <c r="I404" s="12"/>
      <c r="J404" s="136"/>
      <c r="K404" s="137"/>
      <c r="L404" s="140"/>
      <c r="M404" s="136"/>
      <c r="N404" s="153"/>
      <c r="O404" s="161"/>
      <c r="P404" s="144"/>
      <c r="Q404" s="143"/>
      <c r="R404" s="143"/>
      <c r="S404" s="143"/>
      <c r="T404" s="143"/>
      <c r="U404" s="143"/>
      <c r="V404" s="145"/>
      <c r="W404" s="145"/>
      <c r="X404" s="145"/>
      <c r="Y404" s="136"/>
      <c r="Z404" s="136"/>
      <c r="AA404" s="146"/>
      <c r="AB404" s="136"/>
      <c r="AC404" s="136" t="s">
        <v>281</v>
      </c>
      <c r="AD404" s="136" t="s">
        <v>283</v>
      </c>
      <c r="AE404" s="136"/>
      <c r="AF404" s="147" t="e">
        <f t="shared" si="25"/>
        <v>#DIV/0!</v>
      </c>
      <c r="AG404" s="148"/>
      <c r="AH404" s="148" t="b">
        <f t="shared" si="26"/>
        <v>1</v>
      </c>
    </row>
    <row r="405" spans="1:34" ht="44.25" customHeight="1" thickBot="1" x14ac:dyDescent="0.3">
      <c r="A405" s="136"/>
      <c r="B405" s="136"/>
      <c r="C405" s="137"/>
      <c r="D405" s="136"/>
      <c r="E405" s="137"/>
      <c r="F405" s="137"/>
      <c r="G405" s="137"/>
      <c r="H405" s="138"/>
      <c r="I405" s="12"/>
      <c r="J405" s="136"/>
      <c r="K405" s="137"/>
      <c r="L405" s="140"/>
      <c r="M405" s="136"/>
      <c r="N405" s="153"/>
      <c r="O405" s="161"/>
      <c r="P405" s="144"/>
      <c r="Q405" s="143"/>
      <c r="R405" s="143"/>
      <c r="S405" s="143"/>
      <c r="T405" s="143"/>
      <c r="U405" s="143"/>
      <c r="V405" s="145"/>
      <c r="W405" s="145"/>
      <c r="X405" s="145"/>
      <c r="Y405" s="136"/>
      <c r="Z405" s="136"/>
      <c r="AA405" s="146"/>
      <c r="AB405" s="136"/>
      <c r="AC405" s="136" t="s">
        <v>281</v>
      </c>
      <c r="AD405" s="136" t="s">
        <v>283</v>
      </c>
      <c r="AE405" s="136"/>
      <c r="AF405" s="147" t="e">
        <f t="shared" si="25"/>
        <v>#DIV/0!</v>
      </c>
      <c r="AG405" s="148"/>
      <c r="AH405" s="148" t="b">
        <f t="shared" si="26"/>
        <v>1</v>
      </c>
    </row>
    <row r="406" spans="1:34" ht="44.25" customHeight="1" thickBot="1" x14ac:dyDescent="0.3">
      <c r="A406" s="136"/>
      <c r="B406" s="136"/>
      <c r="C406" s="137"/>
      <c r="D406" s="136"/>
      <c r="E406" s="137"/>
      <c r="F406" s="137"/>
      <c r="G406" s="137"/>
      <c r="H406" s="138"/>
      <c r="I406" s="12"/>
      <c r="J406" s="136"/>
      <c r="K406" s="137"/>
      <c r="L406" s="140"/>
      <c r="M406" s="136"/>
      <c r="N406" s="153"/>
      <c r="O406" s="161"/>
      <c r="P406" s="144"/>
      <c r="Q406" s="143"/>
      <c r="R406" s="143"/>
      <c r="S406" s="143"/>
      <c r="T406" s="143"/>
      <c r="U406" s="143"/>
      <c r="V406" s="145"/>
      <c r="W406" s="145"/>
      <c r="X406" s="145"/>
      <c r="Y406" s="136"/>
      <c r="Z406" s="136"/>
      <c r="AA406" s="146"/>
      <c r="AB406" s="136"/>
      <c r="AC406" s="136" t="s">
        <v>281</v>
      </c>
      <c r="AD406" s="136" t="s">
        <v>283</v>
      </c>
      <c r="AE406" s="136"/>
      <c r="AF406" s="147" t="e">
        <f t="shared" si="25"/>
        <v>#DIV/0!</v>
      </c>
      <c r="AG406" s="148"/>
      <c r="AH406" s="148" t="b">
        <f t="shared" si="26"/>
        <v>1</v>
      </c>
    </row>
    <row r="407" spans="1:34" ht="44.25" customHeight="1" thickBot="1" x14ac:dyDescent="0.3">
      <c r="A407" s="136"/>
      <c r="B407" s="136"/>
      <c r="C407" s="137"/>
      <c r="D407" s="136"/>
      <c r="E407" s="137"/>
      <c r="F407" s="137"/>
      <c r="G407" s="137"/>
      <c r="H407" s="138"/>
      <c r="I407" s="12"/>
      <c r="J407" s="136"/>
      <c r="K407" s="137"/>
      <c r="L407" s="140"/>
      <c r="M407" s="136"/>
      <c r="N407" s="153"/>
      <c r="O407" s="161"/>
      <c r="P407" s="144"/>
      <c r="Q407" s="143"/>
      <c r="R407" s="143"/>
      <c r="S407" s="143"/>
      <c r="T407" s="143"/>
      <c r="U407" s="143"/>
      <c r="V407" s="145"/>
      <c r="W407" s="145"/>
      <c r="X407" s="145"/>
      <c r="Y407" s="136"/>
      <c r="Z407" s="136"/>
      <c r="AA407" s="146"/>
      <c r="AB407" s="136"/>
      <c r="AC407" s="136" t="s">
        <v>281</v>
      </c>
      <c r="AD407" s="136" t="s">
        <v>283</v>
      </c>
      <c r="AE407" s="136"/>
      <c r="AF407" s="147" t="e">
        <f t="shared" si="25"/>
        <v>#DIV/0!</v>
      </c>
      <c r="AG407" s="148"/>
      <c r="AH407" s="148" t="b">
        <f t="shared" si="26"/>
        <v>1</v>
      </c>
    </row>
    <row r="408" spans="1:34" ht="44.25" customHeight="1" thickBot="1" x14ac:dyDescent="0.3">
      <c r="A408" s="136"/>
      <c r="B408" s="136"/>
      <c r="C408" s="137"/>
      <c r="D408" s="136"/>
      <c r="E408" s="137"/>
      <c r="F408" s="137"/>
      <c r="G408" s="137"/>
      <c r="H408" s="138"/>
      <c r="I408" s="12"/>
      <c r="J408" s="136"/>
      <c r="K408" s="137"/>
      <c r="L408" s="140"/>
      <c r="M408" s="136"/>
      <c r="N408" s="153"/>
      <c r="O408" s="161"/>
      <c r="P408" s="144"/>
      <c r="Q408" s="143"/>
      <c r="R408" s="143"/>
      <c r="S408" s="143"/>
      <c r="T408" s="143"/>
      <c r="U408" s="143"/>
      <c r="V408" s="145"/>
      <c r="W408" s="145"/>
      <c r="X408" s="145"/>
      <c r="Y408" s="136"/>
      <c r="Z408" s="136"/>
      <c r="AA408" s="146"/>
      <c r="AB408" s="136"/>
      <c r="AC408" s="136" t="s">
        <v>281</v>
      </c>
      <c r="AD408" s="136" t="s">
        <v>283</v>
      </c>
      <c r="AE408" s="136"/>
      <c r="AF408" s="147" t="e">
        <f t="shared" si="25"/>
        <v>#DIV/0!</v>
      </c>
      <c r="AG408" s="148"/>
      <c r="AH408" s="148" t="b">
        <f t="shared" si="26"/>
        <v>1</v>
      </c>
    </row>
    <row r="409" spans="1:34" ht="44.25" customHeight="1" thickBot="1" x14ac:dyDescent="0.3">
      <c r="A409" s="136"/>
      <c r="B409" s="136"/>
      <c r="C409" s="137"/>
      <c r="D409" s="136"/>
      <c r="E409" s="137"/>
      <c r="F409" s="137"/>
      <c r="G409" s="137"/>
      <c r="H409" s="138"/>
      <c r="I409" s="12"/>
      <c r="J409" s="136"/>
      <c r="K409" s="137"/>
      <c r="L409" s="140"/>
      <c r="M409" s="136"/>
      <c r="N409" s="153"/>
      <c r="O409" s="161"/>
      <c r="P409" s="144"/>
      <c r="Q409" s="143"/>
      <c r="R409" s="143"/>
      <c r="S409" s="143"/>
      <c r="T409" s="143"/>
      <c r="U409" s="143"/>
      <c r="V409" s="145"/>
      <c r="W409" s="145"/>
      <c r="X409" s="145"/>
      <c r="Y409" s="136"/>
      <c r="Z409" s="136"/>
      <c r="AA409" s="146"/>
      <c r="AB409" s="136"/>
      <c r="AC409" s="136" t="s">
        <v>281</v>
      </c>
      <c r="AD409" s="136" t="s">
        <v>283</v>
      </c>
      <c r="AE409" s="136"/>
      <c r="AF409" s="147" t="e">
        <f t="shared" si="25"/>
        <v>#DIV/0!</v>
      </c>
      <c r="AG409" s="148"/>
      <c r="AH409" s="148" t="b">
        <f t="shared" si="26"/>
        <v>1</v>
      </c>
    </row>
    <row r="410" spans="1:34" ht="44.25" customHeight="1" thickBot="1" x14ac:dyDescent="0.3">
      <c r="A410" s="136"/>
      <c r="B410" s="136"/>
      <c r="C410" s="137"/>
      <c r="D410" s="136"/>
      <c r="E410" s="137"/>
      <c r="F410" s="137"/>
      <c r="G410" s="137"/>
      <c r="H410" s="138"/>
      <c r="I410" s="12"/>
      <c r="J410" s="136"/>
      <c r="K410" s="137"/>
      <c r="L410" s="140"/>
      <c r="M410" s="136"/>
      <c r="N410" s="153"/>
      <c r="O410" s="161"/>
      <c r="P410" s="144"/>
      <c r="Q410" s="143"/>
      <c r="R410" s="143"/>
      <c r="S410" s="143"/>
      <c r="T410" s="143"/>
      <c r="U410" s="143"/>
      <c r="V410" s="145"/>
      <c r="W410" s="145"/>
      <c r="X410" s="145"/>
      <c r="Y410" s="136"/>
      <c r="Z410" s="136"/>
      <c r="AA410" s="146"/>
      <c r="AB410" s="136"/>
      <c r="AC410" s="136" t="s">
        <v>281</v>
      </c>
      <c r="AD410" s="136" t="s">
        <v>283</v>
      </c>
      <c r="AE410" s="136"/>
      <c r="AF410" s="147" t="e">
        <f t="shared" si="25"/>
        <v>#DIV/0!</v>
      </c>
      <c r="AG410" s="148"/>
      <c r="AH410" s="148" t="b">
        <f t="shared" si="26"/>
        <v>1</v>
      </c>
    </row>
    <row r="411" spans="1:34" ht="44.25" customHeight="1" thickBot="1" x14ac:dyDescent="0.3">
      <c r="A411" s="136"/>
      <c r="B411" s="136"/>
      <c r="C411" s="137"/>
      <c r="D411" s="136"/>
      <c r="E411" s="137"/>
      <c r="F411" s="137"/>
      <c r="G411" s="137"/>
      <c r="H411" s="138"/>
      <c r="I411" s="12"/>
      <c r="J411" s="136"/>
      <c r="K411" s="137"/>
      <c r="L411" s="140"/>
      <c r="M411" s="136"/>
      <c r="N411" s="153"/>
      <c r="O411" s="161"/>
      <c r="P411" s="144"/>
      <c r="Q411" s="143"/>
      <c r="R411" s="143"/>
      <c r="S411" s="143"/>
      <c r="T411" s="143"/>
      <c r="U411" s="143"/>
      <c r="V411" s="145"/>
      <c r="W411" s="145"/>
      <c r="X411" s="145"/>
      <c r="Y411" s="136"/>
      <c r="Z411" s="136"/>
      <c r="AA411" s="146"/>
      <c r="AB411" s="136"/>
      <c r="AC411" s="136" t="s">
        <v>281</v>
      </c>
      <c r="AD411" s="136" t="s">
        <v>283</v>
      </c>
      <c r="AE411" s="136"/>
      <c r="AF411" s="147" t="e">
        <f t="shared" si="25"/>
        <v>#DIV/0!</v>
      </c>
      <c r="AG411" s="148"/>
      <c r="AH411" s="148" t="b">
        <f t="shared" si="26"/>
        <v>1</v>
      </c>
    </row>
    <row r="412" spans="1:34" ht="44.25" customHeight="1" thickBot="1" x14ac:dyDescent="0.3">
      <c r="A412" s="136"/>
      <c r="B412" s="136"/>
      <c r="C412" s="137"/>
      <c r="D412" s="136"/>
      <c r="E412" s="137"/>
      <c r="F412" s="137"/>
      <c r="G412" s="137"/>
      <c r="H412" s="138"/>
      <c r="I412" s="12"/>
      <c r="J412" s="136"/>
      <c r="K412" s="137"/>
      <c r="L412" s="140"/>
      <c r="M412" s="136"/>
      <c r="N412" s="153"/>
      <c r="O412" s="161"/>
      <c r="P412" s="144"/>
      <c r="Q412" s="143"/>
      <c r="R412" s="143"/>
      <c r="S412" s="143"/>
      <c r="T412" s="143"/>
      <c r="U412" s="143"/>
      <c r="V412" s="145"/>
      <c r="W412" s="145"/>
      <c r="X412" s="145"/>
      <c r="Y412" s="136"/>
      <c r="Z412" s="136"/>
      <c r="AA412" s="146"/>
      <c r="AB412" s="136"/>
      <c r="AC412" s="136" t="s">
        <v>281</v>
      </c>
      <c r="AD412" s="136" t="s">
        <v>283</v>
      </c>
      <c r="AE412" s="136"/>
      <c r="AF412" s="147" t="e">
        <f t="shared" si="25"/>
        <v>#DIV/0!</v>
      </c>
      <c r="AG412" s="148"/>
      <c r="AH412" s="148" t="b">
        <f t="shared" si="26"/>
        <v>1</v>
      </c>
    </row>
    <row r="413" spans="1:34" ht="44.25" customHeight="1" thickBot="1" x14ac:dyDescent="0.3">
      <c r="A413" s="136"/>
      <c r="B413" s="136"/>
      <c r="C413" s="137"/>
      <c r="D413" s="136"/>
      <c r="E413" s="137"/>
      <c r="F413" s="137"/>
      <c r="G413" s="137"/>
      <c r="H413" s="138"/>
      <c r="I413" s="12"/>
      <c r="J413" s="136"/>
      <c r="K413" s="137"/>
      <c r="L413" s="140"/>
      <c r="M413" s="136"/>
      <c r="N413" s="153"/>
      <c r="O413" s="161"/>
      <c r="P413" s="144"/>
      <c r="Q413" s="143"/>
      <c r="R413" s="143"/>
      <c r="S413" s="143"/>
      <c r="T413" s="143"/>
      <c r="U413" s="143"/>
      <c r="V413" s="145"/>
      <c r="W413" s="145"/>
      <c r="X413" s="145"/>
      <c r="Y413" s="136"/>
      <c r="Z413" s="136"/>
      <c r="AA413" s="146"/>
      <c r="AB413" s="136"/>
      <c r="AC413" s="136" t="s">
        <v>281</v>
      </c>
      <c r="AD413" s="136" t="s">
        <v>283</v>
      </c>
      <c r="AE413" s="136"/>
      <c r="AF413" s="147" t="e">
        <f t="shared" ref="AF413:AF476" si="27">SUM(U413/T413)</f>
        <v>#DIV/0!</v>
      </c>
      <c r="AG413" s="148"/>
      <c r="AH413" s="148" t="b">
        <f t="shared" ref="AH413:AH476" si="28">IF(I413="Funcionamiento",J413=0,J413="")</f>
        <v>1</v>
      </c>
    </row>
    <row r="414" spans="1:34" ht="44.25" customHeight="1" thickBot="1" x14ac:dyDescent="0.3">
      <c r="A414" s="136"/>
      <c r="B414" s="136"/>
      <c r="C414" s="137"/>
      <c r="D414" s="136"/>
      <c r="E414" s="137"/>
      <c r="F414" s="137"/>
      <c r="G414" s="137"/>
      <c r="H414" s="138"/>
      <c r="I414" s="12"/>
      <c r="J414" s="136"/>
      <c r="K414" s="137"/>
      <c r="L414" s="140"/>
      <c r="M414" s="136"/>
      <c r="N414" s="153"/>
      <c r="O414" s="161"/>
      <c r="P414" s="144"/>
      <c r="Q414" s="143"/>
      <c r="R414" s="143"/>
      <c r="S414" s="143"/>
      <c r="T414" s="143"/>
      <c r="U414" s="143"/>
      <c r="V414" s="145"/>
      <c r="W414" s="145"/>
      <c r="X414" s="145"/>
      <c r="Y414" s="136"/>
      <c r="Z414" s="136"/>
      <c r="AA414" s="146"/>
      <c r="AB414" s="136"/>
      <c r="AC414" s="136" t="s">
        <v>281</v>
      </c>
      <c r="AD414" s="136" t="s">
        <v>283</v>
      </c>
      <c r="AE414" s="136"/>
      <c r="AF414" s="147" t="e">
        <f t="shared" si="27"/>
        <v>#DIV/0!</v>
      </c>
      <c r="AG414" s="148"/>
      <c r="AH414" s="148" t="b">
        <f t="shared" si="28"/>
        <v>1</v>
      </c>
    </row>
    <row r="415" spans="1:34" ht="44.25" customHeight="1" thickBot="1" x14ac:dyDescent="0.3">
      <c r="A415" s="136"/>
      <c r="B415" s="136"/>
      <c r="C415" s="137"/>
      <c r="D415" s="136"/>
      <c r="E415" s="137"/>
      <c r="F415" s="137"/>
      <c r="G415" s="137"/>
      <c r="H415" s="138"/>
      <c r="I415" s="12"/>
      <c r="J415" s="136"/>
      <c r="K415" s="137"/>
      <c r="L415" s="140"/>
      <c r="M415" s="136"/>
      <c r="N415" s="153"/>
      <c r="O415" s="161"/>
      <c r="P415" s="144"/>
      <c r="Q415" s="143"/>
      <c r="R415" s="143"/>
      <c r="S415" s="143"/>
      <c r="T415" s="143"/>
      <c r="U415" s="143"/>
      <c r="V415" s="145"/>
      <c r="W415" s="145"/>
      <c r="X415" s="145"/>
      <c r="Y415" s="136"/>
      <c r="Z415" s="136"/>
      <c r="AA415" s="146"/>
      <c r="AB415" s="136"/>
      <c r="AC415" s="136" t="s">
        <v>281</v>
      </c>
      <c r="AD415" s="136" t="s">
        <v>283</v>
      </c>
      <c r="AE415" s="136"/>
      <c r="AF415" s="147" t="e">
        <f t="shared" si="27"/>
        <v>#DIV/0!</v>
      </c>
      <c r="AG415" s="148"/>
      <c r="AH415" s="148" t="b">
        <f t="shared" si="28"/>
        <v>1</v>
      </c>
    </row>
    <row r="416" spans="1:34" ht="44.25" customHeight="1" thickBot="1" x14ac:dyDescent="0.3">
      <c r="A416" s="136"/>
      <c r="B416" s="136"/>
      <c r="C416" s="137"/>
      <c r="D416" s="136"/>
      <c r="E416" s="137"/>
      <c r="F416" s="137"/>
      <c r="G416" s="137"/>
      <c r="H416" s="138"/>
      <c r="I416" s="12"/>
      <c r="J416" s="136"/>
      <c r="K416" s="137"/>
      <c r="L416" s="140"/>
      <c r="M416" s="136"/>
      <c r="N416" s="153"/>
      <c r="O416" s="161"/>
      <c r="P416" s="144"/>
      <c r="Q416" s="143"/>
      <c r="R416" s="143"/>
      <c r="S416" s="143"/>
      <c r="T416" s="143"/>
      <c r="U416" s="143"/>
      <c r="V416" s="145"/>
      <c r="W416" s="145"/>
      <c r="X416" s="145"/>
      <c r="Y416" s="136"/>
      <c r="Z416" s="136"/>
      <c r="AA416" s="146"/>
      <c r="AB416" s="136"/>
      <c r="AC416" s="136" t="s">
        <v>281</v>
      </c>
      <c r="AD416" s="136" t="s">
        <v>283</v>
      </c>
      <c r="AE416" s="136"/>
      <c r="AF416" s="147" t="e">
        <f t="shared" si="27"/>
        <v>#DIV/0!</v>
      </c>
      <c r="AG416" s="148"/>
      <c r="AH416" s="148" t="b">
        <f t="shared" si="28"/>
        <v>1</v>
      </c>
    </row>
    <row r="417" spans="1:34" ht="44.25" customHeight="1" thickBot="1" x14ac:dyDescent="0.3">
      <c r="A417" s="136"/>
      <c r="B417" s="136"/>
      <c r="C417" s="137"/>
      <c r="D417" s="136"/>
      <c r="E417" s="137"/>
      <c r="F417" s="137"/>
      <c r="G417" s="137"/>
      <c r="H417" s="138"/>
      <c r="I417" s="12"/>
      <c r="J417" s="136"/>
      <c r="K417" s="137"/>
      <c r="L417" s="140"/>
      <c r="M417" s="136"/>
      <c r="N417" s="153"/>
      <c r="O417" s="161"/>
      <c r="P417" s="144"/>
      <c r="Q417" s="143"/>
      <c r="R417" s="143"/>
      <c r="S417" s="143"/>
      <c r="T417" s="143"/>
      <c r="U417" s="143"/>
      <c r="V417" s="145"/>
      <c r="W417" s="145"/>
      <c r="X417" s="145"/>
      <c r="Y417" s="136"/>
      <c r="Z417" s="136"/>
      <c r="AA417" s="146"/>
      <c r="AB417" s="136"/>
      <c r="AC417" s="136" t="s">
        <v>281</v>
      </c>
      <c r="AD417" s="136" t="s">
        <v>283</v>
      </c>
      <c r="AE417" s="136"/>
      <c r="AF417" s="147" t="e">
        <f t="shared" si="27"/>
        <v>#DIV/0!</v>
      </c>
      <c r="AG417" s="148"/>
      <c r="AH417" s="148" t="b">
        <f t="shared" si="28"/>
        <v>1</v>
      </c>
    </row>
    <row r="418" spans="1:34" ht="44.25" customHeight="1" thickBot="1" x14ac:dyDescent="0.3">
      <c r="A418" s="136"/>
      <c r="B418" s="136"/>
      <c r="C418" s="137"/>
      <c r="D418" s="136"/>
      <c r="E418" s="137"/>
      <c r="F418" s="137"/>
      <c r="G418" s="137"/>
      <c r="H418" s="138"/>
      <c r="I418" s="12"/>
      <c r="J418" s="136"/>
      <c r="K418" s="137"/>
      <c r="L418" s="140"/>
      <c r="M418" s="136"/>
      <c r="N418" s="153"/>
      <c r="O418" s="161"/>
      <c r="P418" s="144"/>
      <c r="Q418" s="143"/>
      <c r="R418" s="143"/>
      <c r="S418" s="143"/>
      <c r="T418" s="143"/>
      <c r="U418" s="143"/>
      <c r="V418" s="145"/>
      <c r="W418" s="145"/>
      <c r="X418" s="145"/>
      <c r="Y418" s="136"/>
      <c r="Z418" s="136"/>
      <c r="AA418" s="146"/>
      <c r="AB418" s="136"/>
      <c r="AC418" s="136" t="s">
        <v>281</v>
      </c>
      <c r="AD418" s="136" t="s">
        <v>283</v>
      </c>
      <c r="AE418" s="136"/>
      <c r="AF418" s="147" t="e">
        <f t="shared" si="27"/>
        <v>#DIV/0!</v>
      </c>
      <c r="AG418" s="148"/>
      <c r="AH418" s="148" t="b">
        <f t="shared" si="28"/>
        <v>1</v>
      </c>
    </row>
    <row r="419" spans="1:34" ht="44.25" customHeight="1" thickBot="1" x14ac:dyDescent="0.3">
      <c r="A419" s="136"/>
      <c r="B419" s="136"/>
      <c r="C419" s="137"/>
      <c r="D419" s="136"/>
      <c r="E419" s="137"/>
      <c r="F419" s="137"/>
      <c r="G419" s="137"/>
      <c r="H419" s="138"/>
      <c r="I419" s="12"/>
      <c r="J419" s="136"/>
      <c r="K419" s="137"/>
      <c r="L419" s="140"/>
      <c r="M419" s="136"/>
      <c r="N419" s="153"/>
      <c r="O419" s="161"/>
      <c r="P419" s="144"/>
      <c r="Q419" s="143"/>
      <c r="R419" s="143"/>
      <c r="S419" s="143"/>
      <c r="T419" s="143"/>
      <c r="U419" s="143"/>
      <c r="V419" s="145"/>
      <c r="W419" s="145"/>
      <c r="X419" s="145"/>
      <c r="Y419" s="136"/>
      <c r="Z419" s="136"/>
      <c r="AA419" s="146"/>
      <c r="AB419" s="136"/>
      <c r="AC419" s="136" t="s">
        <v>281</v>
      </c>
      <c r="AD419" s="136" t="s">
        <v>283</v>
      </c>
      <c r="AE419" s="136"/>
      <c r="AF419" s="147" t="e">
        <f t="shared" si="27"/>
        <v>#DIV/0!</v>
      </c>
      <c r="AG419" s="148"/>
      <c r="AH419" s="148" t="b">
        <f t="shared" si="28"/>
        <v>1</v>
      </c>
    </row>
    <row r="420" spans="1:34" ht="44.25" customHeight="1" thickBot="1" x14ac:dyDescent="0.3">
      <c r="A420" s="136"/>
      <c r="B420" s="136"/>
      <c r="C420" s="137"/>
      <c r="D420" s="136"/>
      <c r="E420" s="137"/>
      <c r="F420" s="137"/>
      <c r="G420" s="137"/>
      <c r="H420" s="138"/>
      <c r="I420" s="12"/>
      <c r="J420" s="136"/>
      <c r="K420" s="137"/>
      <c r="L420" s="140"/>
      <c r="M420" s="136"/>
      <c r="N420" s="153"/>
      <c r="O420" s="161"/>
      <c r="P420" s="144"/>
      <c r="Q420" s="143"/>
      <c r="R420" s="143"/>
      <c r="S420" s="143"/>
      <c r="T420" s="143"/>
      <c r="U420" s="143"/>
      <c r="V420" s="145"/>
      <c r="W420" s="145"/>
      <c r="X420" s="145"/>
      <c r="Y420" s="136"/>
      <c r="Z420" s="136"/>
      <c r="AA420" s="146"/>
      <c r="AB420" s="136"/>
      <c r="AC420" s="136" t="s">
        <v>281</v>
      </c>
      <c r="AD420" s="136" t="s">
        <v>283</v>
      </c>
      <c r="AE420" s="136"/>
      <c r="AF420" s="147" t="e">
        <f t="shared" si="27"/>
        <v>#DIV/0!</v>
      </c>
      <c r="AG420" s="148"/>
      <c r="AH420" s="148" t="b">
        <f t="shared" si="28"/>
        <v>1</v>
      </c>
    </row>
    <row r="421" spans="1:34" ht="44.25" customHeight="1" thickBot="1" x14ac:dyDescent="0.3">
      <c r="A421" s="136"/>
      <c r="B421" s="136"/>
      <c r="C421" s="137"/>
      <c r="D421" s="136"/>
      <c r="E421" s="137"/>
      <c r="F421" s="137"/>
      <c r="G421" s="137"/>
      <c r="H421" s="138"/>
      <c r="I421" s="12"/>
      <c r="J421" s="136"/>
      <c r="K421" s="137"/>
      <c r="L421" s="140"/>
      <c r="M421" s="136"/>
      <c r="N421" s="153"/>
      <c r="O421" s="161"/>
      <c r="P421" s="144"/>
      <c r="Q421" s="143"/>
      <c r="R421" s="143"/>
      <c r="S421" s="143"/>
      <c r="T421" s="143"/>
      <c r="U421" s="143"/>
      <c r="V421" s="145"/>
      <c r="W421" s="145"/>
      <c r="X421" s="145"/>
      <c r="Y421" s="136"/>
      <c r="Z421" s="136"/>
      <c r="AA421" s="146"/>
      <c r="AB421" s="136"/>
      <c r="AC421" s="136" t="s">
        <v>281</v>
      </c>
      <c r="AD421" s="136" t="s">
        <v>283</v>
      </c>
      <c r="AE421" s="136"/>
      <c r="AF421" s="147" t="e">
        <f t="shared" si="27"/>
        <v>#DIV/0!</v>
      </c>
      <c r="AG421" s="148"/>
      <c r="AH421" s="148" t="b">
        <f t="shared" si="28"/>
        <v>1</v>
      </c>
    </row>
    <row r="422" spans="1:34" ht="44.25" customHeight="1" thickBot="1" x14ac:dyDescent="0.3">
      <c r="A422" s="136"/>
      <c r="B422" s="136"/>
      <c r="C422" s="137"/>
      <c r="D422" s="136"/>
      <c r="E422" s="137"/>
      <c r="F422" s="137"/>
      <c r="G422" s="137"/>
      <c r="H422" s="138"/>
      <c r="I422" s="12"/>
      <c r="J422" s="136"/>
      <c r="K422" s="137"/>
      <c r="L422" s="140"/>
      <c r="M422" s="136"/>
      <c r="N422" s="153"/>
      <c r="O422" s="161"/>
      <c r="P422" s="144"/>
      <c r="Q422" s="143"/>
      <c r="R422" s="143"/>
      <c r="S422" s="143"/>
      <c r="T422" s="143"/>
      <c r="U422" s="143"/>
      <c r="V422" s="145"/>
      <c r="W422" s="145"/>
      <c r="X422" s="145"/>
      <c r="Y422" s="136"/>
      <c r="Z422" s="136"/>
      <c r="AA422" s="146"/>
      <c r="AB422" s="136"/>
      <c r="AC422" s="136" t="s">
        <v>282</v>
      </c>
      <c r="AD422" s="136" t="s">
        <v>281</v>
      </c>
      <c r="AE422" s="136"/>
      <c r="AF422" s="147" t="e">
        <f t="shared" si="27"/>
        <v>#DIV/0!</v>
      </c>
      <c r="AG422" s="148"/>
      <c r="AH422" s="148" t="b">
        <f t="shared" si="28"/>
        <v>1</v>
      </c>
    </row>
    <row r="423" spans="1:34" ht="44.25" customHeight="1" thickBot="1" x14ac:dyDescent="0.3">
      <c r="A423" s="136"/>
      <c r="B423" s="136"/>
      <c r="C423" s="137"/>
      <c r="D423" s="136"/>
      <c r="E423" s="137"/>
      <c r="F423" s="137"/>
      <c r="G423" s="137"/>
      <c r="H423" s="138"/>
      <c r="I423" s="12"/>
      <c r="J423" s="136"/>
      <c r="K423" s="137"/>
      <c r="L423" s="140"/>
      <c r="M423" s="136"/>
      <c r="N423" s="153"/>
      <c r="O423" s="161"/>
      <c r="P423" s="144"/>
      <c r="Q423" s="143"/>
      <c r="R423" s="143"/>
      <c r="S423" s="143"/>
      <c r="T423" s="143"/>
      <c r="U423" s="143"/>
      <c r="V423" s="145"/>
      <c r="W423" s="145"/>
      <c r="X423" s="145"/>
      <c r="Y423" s="136"/>
      <c r="Z423" s="136"/>
      <c r="AA423" s="146"/>
      <c r="AB423" s="136"/>
      <c r="AC423" s="136" t="s">
        <v>281</v>
      </c>
      <c r="AD423" s="136" t="s">
        <v>283</v>
      </c>
      <c r="AE423" s="136"/>
      <c r="AF423" s="147" t="e">
        <f t="shared" si="27"/>
        <v>#DIV/0!</v>
      </c>
      <c r="AG423" s="148"/>
      <c r="AH423" s="148" t="b">
        <f t="shared" si="28"/>
        <v>1</v>
      </c>
    </row>
    <row r="424" spans="1:34" ht="44.25" customHeight="1" thickBot="1" x14ac:dyDescent="0.3">
      <c r="A424" s="136"/>
      <c r="B424" s="136"/>
      <c r="C424" s="137"/>
      <c r="D424" s="136"/>
      <c r="E424" s="137"/>
      <c r="F424" s="137"/>
      <c r="G424" s="137"/>
      <c r="H424" s="138"/>
      <c r="I424" s="12"/>
      <c r="J424" s="136"/>
      <c r="K424" s="137"/>
      <c r="L424" s="140"/>
      <c r="M424" s="136"/>
      <c r="N424" s="153"/>
      <c r="O424" s="161"/>
      <c r="P424" s="144"/>
      <c r="Q424" s="143"/>
      <c r="R424" s="143"/>
      <c r="S424" s="143"/>
      <c r="T424" s="143"/>
      <c r="U424" s="143"/>
      <c r="V424" s="145"/>
      <c r="W424" s="145"/>
      <c r="X424" s="145"/>
      <c r="Y424" s="136"/>
      <c r="Z424" s="136"/>
      <c r="AA424" s="146"/>
      <c r="AB424" s="136"/>
      <c r="AC424" s="136" t="s">
        <v>281</v>
      </c>
      <c r="AD424" s="136" t="s">
        <v>283</v>
      </c>
      <c r="AE424" s="136"/>
      <c r="AF424" s="147" t="e">
        <f t="shared" si="27"/>
        <v>#DIV/0!</v>
      </c>
      <c r="AG424" s="148"/>
      <c r="AH424" s="148" t="b">
        <f t="shared" si="28"/>
        <v>1</v>
      </c>
    </row>
    <row r="425" spans="1:34" ht="44.25" customHeight="1" thickBot="1" x14ac:dyDescent="0.3">
      <c r="A425" s="136"/>
      <c r="B425" s="136"/>
      <c r="C425" s="137"/>
      <c r="D425" s="136"/>
      <c r="E425" s="137"/>
      <c r="F425" s="137"/>
      <c r="G425" s="137"/>
      <c r="H425" s="138"/>
      <c r="I425" s="12"/>
      <c r="J425" s="136"/>
      <c r="K425" s="137"/>
      <c r="L425" s="140"/>
      <c r="M425" s="136"/>
      <c r="N425" s="153"/>
      <c r="O425" s="161"/>
      <c r="P425" s="144"/>
      <c r="Q425" s="143"/>
      <c r="R425" s="143"/>
      <c r="S425" s="143"/>
      <c r="T425" s="143"/>
      <c r="U425" s="143"/>
      <c r="V425" s="145"/>
      <c r="W425" s="145"/>
      <c r="X425" s="145"/>
      <c r="Y425" s="136"/>
      <c r="Z425" s="136"/>
      <c r="AA425" s="146"/>
      <c r="AB425" s="136"/>
      <c r="AC425" s="136" t="s">
        <v>281</v>
      </c>
      <c r="AD425" s="136" t="s">
        <v>283</v>
      </c>
      <c r="AE425" s="136"/>
      <c r="AF425" s="147" t="e">
        <f t="shared" si="27"/>
        <v>#DIV/0!</v>
      </c>
      <c r="AG425" s="148"/>
      <c r="AH425" s="148" t="b">
        <f t="shared" si="28"/>
        <v>1</v>
      </c>
    </row>
    <row r="426" spans="1:34" ht="44.25" customHeight="1" thickBot="1" x14ac:dyDescent="0.3">
      <c r="A426" s="136"/>
      <c r="B426" s="136"/>
      <c r="C426" s="137"/>
      <c r="D426" s="136"/>
      <c r="E426" s="137"/>
      <c r="F426" s="137"/>
      <c r="G426" s="137"/>
      <c r="H426" s="138"/>
      <c r="I426" s="12"/>
      <c r="J426" s="136"/>
      <c r="K426" s="137"/>
      <c r="L426" s="140"/>
      <c r="M426" s="136"/>
      <c r="N426" s="153"/>
      <c r="O426" s="161"/>
      <c r="P426" s="144"/>
      <c r="Q426" s="143"/>
      <c r="R426" s="143"/>
      <c r="S426" s="143"/>
      <c r="T426" s="143"/>
      <c r="U426" s="143"/>
      <c r="V426" s="145"/>
      <c r="W426" s="145"/>
      <c r="X426" s="145"/>
      <c r="Y426" s="136"/>
      <c r="Z426" s="136"/>
      <c r="AA426" s="146"/>
      <c r="AB426" s="136"/>
      <c r="AC426" s="136" t="s">
        <v>281</v>
      </c>
      <c r="AD426" s="136" t="s">
        <v>283</v>
      </c>
      <c r="AE426" s="136"/>
      <c r="AF426" s="147" t="e">
        <f t="shared" si="27"/>
        <v>#DIV/0!</v>
      </c>
      <c r="AG426" s="148"/>
      <c r="AH426" s="148" t="b">
        <f t="shared" si="28"/>
        <v>1</v>
      </c>
    </row>
    <row r="427" spans="1:34" ht="44.25" customHeight="1" thickBot="1" x14ac:dyDescent="0.3">
      <c r="A427" s="136"/>
      <c r="B427" s="136"/>
      <c r="C427" s="137"/>
      <c r="D427" s="136"/>
      <c r="E427" s="137"/>
      <c r="F427" s="137"/>
      <c r="G427" s="137"/>
      <c r="H427" s="138"/>
      <c r="I427" s="12"/>
      <c r="J427" s="136"/>
      <c r="K427" s="137"/>
      <c r="L427" s="140"/>
      <c r="M427" s="136"/>
      <c r="N427" s="153"/>
      <c r="O427" s="161"/>
      <c r="P427" s="144"/>
      <c r="Q427" s="143"/>
      <c r="R427" s="143"/>
      <c r="S427" s="143"/>
      <c r="T427" s="143"/>
      <c r="U427" s="143"/>
      <c r="V427" s="145"/>
      <c r="W427" s="145"/>
      <c r="X427" s="145"/>
      <c r="Y427" s="136"/>
      <c r="Z427" s="136"/>
      <c r="AA427" s="146"/>
      <c r="AB427" s="136"/>
      <c r="AC427" s="136" t="s">
        <v>281</v>
      </c>
      <c r="AD427" s="136" t="s">
        <v>283</v>
      </c>
      <c r="AE427" s="136"/>
      <c r="AF427" s="147" t="e">
        <f t="shared" si="27"/>
        <v>#DIV/0!</v>
      </c>
      <c r="AG427" s="148"/>
      <c r="AH427" s="148" t="b">
        <f t="shared" si="28"/>
        <v>1</v>
      </c>
    </row>
    <row r="428" spans="1:34" ht="44.25" customHeight="1" thickBot="1" x14ac:dyDescent="0.3">
      <c r="A428" s="136"/>
      <c r="B428" s="136"/>
      <c r="C428" s="137"/>
      <c r="D428" s="136"/>
      <c r="E428" s="137"/>
      <c r="F428" s="137"/>
      <c r="G428" s="137"/>
      <c r="H428" s="138"/>
      <c r="I428" s="12"/>
      <c r="J428" s="136"/>
      <c r="K428" s="137"/>
      <c r="L428" s="140"/>
      <c r="M428" s="136"/>
      <c r="N428" s="153"/>
      <c r="O428" s="161"/>
      <c r="P428" s="144"/>
      <c r="Q428" s="143"/>
      <c r="R428" s="143"/>
      <c r="S428" s="143"/>
      <c r="T428" s="143"/>
      <c r="U428" s="143"/>
      <c r="V428" s="145"/>
      <c r="W428" s="145"/>
      <c r="X428" s="145"/>
      <c r="Y428" s="136"/>
      <c r="Z428" s="136"/>
      <c r="AA428" s="146"/>
      <c r="AB428" s="136"/>
      <c r="AC428" s="136" t="s">
        <v>281</v>
      </c>
      <c r="AD428" s="136" t="s">
        <v>283</v>
      </c>
      <c r="AE428" s="136"/>
      <c r="AF428" s="147" t="e">
        <f t="shared" si="27"/>
        <v>#DIV/0!</v>
      </c>
      <c r="AG428" s="148"/>
      <c r="AH428" s="148" t="b">
        <f t="shared" si="28"/>
        <v>1</v>
      </c>
    </row>
    <row r="429" spans="1:34" ht="44.25" customHeight="1" thickBot="1" x14ac:dyDescent="0.3">
      <c r="A429" s="136"/>
      <c r="B429" s="136"/>
      <c r="C429" s="137"/>
      <c r="D429" s="136"/>
      <c r="E429" s="137"/>
      <c r="F429" s="137"/>
      <c r="G429" s="137"/>
      <c r="H429" s="138"/>
      <c r="I429" s="12"/>
      <c r="J429" s="136"/>
      <c r="K429" s="137"/>
      <c r="L429" s="140"/>
      <c r="M429" s="136"/>
      <c r="N429" s="153"/>
      <c r="O429" s="161"/>
      <c r="P429" s="144"/>
      <c r="Q429" s="143"/>
      <c r="R429" s="143"/>
      <c r="S429" s="143"/>
      <c r="T429" s="143"/>
      <c r="U429" s="143"/>
      <c r="V429" s="145"/>
      <c r="W429" s="145"/>
      <c r="X429" s="145"/>
      <c r="Y429" s="136"/>
      <c r="Z429" s="136"/>
      <c r="AA429" s="146"/>
      <c r="AB429" s="136"/>
      <c r="AC429" s="136" t="s">
        <v>281</v>
      </c>
      <c r="AD429" s="136" t="s">
        <v>283</v>
      </c>
      <c r="AE429" s="136"/>
      <c r="AF429" s="147" t="e">
        <f t="shared" si="27"/>
        <v>#DIV/0!</v>
      </c>
      <c r="AG429" s="148"/>
      <c r="AH429" s="148" t="b">
        <f t="shared" si="28"/>
        <v>1</v>
      </c>
    </row>
    <row r="430" spans="1:34" ht="44.25" customHeight="1" thickBot="1" x14ac:dyDescent="0.3">
      <c r="A430" s="136"/>
      <c r="B430" s="136"/>
      <c r="C430" s="137"/>
      <c r="D430" s="136"/>
      <c r="E430" s="137"/>
      <c r="F430" s="137"/>
      <c r="G430" s="137"/>
      <c r="H430" s="138"/>
      <c r="I430" s="12"/>
      <c r="J430" s="136"/>
      <c r="K430" s="137"/>
      <c r="L430" s="140"/>
      <c r="M430" s="136"/>
      <c r="N430" s="153"/>
      <c r="O430" s="161"/>
      <c r="P430" s="144"/>
      <c r="Q430" s="143"/>
      <c r="R430" s="143"/>
      <c r="S430" s="143"/>
      <c r="T430" s="143"/>
      <c r="U430" s="143"/>
      <c r="V430" s="145"/>
      <c r="W430" s="145"/>
      <c r="X430" s="145"/>
      <c r="Y430" s="136"/>
      <c r="Z430" s="136"/>
      <c r="AA430" s="146"/>
      <c r="AB430" s="136"/>
      <c r="AC430" s="136" t="s">
        <v>281</v>
      </c>
      <c r="AD430" s="136" t="s">
        <v>283</v>
      </c>
      <c r="AE430" s="136"/>
      <c r="AF430" s="147" t="e">
        <f t="shared" si="27"/>
        <v>#DIV/0!</v>
      </c>
      <c r="AG430" s="148"/>
      <c r="AH430" s="148" t="b">
        <f t="shared" si="28"/>
        <v>1</v>
      </c>
    </row>
    <row r="431" spans="1:34" ht="44.25" customHeight="1" thickBot="1" x14ac:dyDescent="0.3">
      <c r="A431" s="136"/>
      <c r="B431" s="136"/>
      <c r="C431" s="137"/>
      <c r="D431" s="136"/>
      <c r="E431" s="137"/>
      <c r="F431" s="137"/>
      <c r="G431" s="137"/>
      <c r="H431" s="138"/>
      <c r="I431" s="12"/>
      <c r="J431" s="136"/>
      <c r="K431" s="137"/>
      <c r="L431" s="140"/>
      <c r="M431" s="136"/>
      <c r="N431" s="153"/>
      <c r="O431" s="161"/>
      <c r="P431" s="144"/>
      <c r="Q431" s="143"/>
      <c r="R431" s="143"/>
      <c r="S431" s="143"/>
      <c r="T431" s="143"/>
      <c r="U431" s="143"/>
      <c r="V431" s="145"/>
      <c r="W431" s="145"/>
      <c r="X431" s="145"/>
      <c r="Y431" s="136"/>
      <c r="Z431" s="136"/>
      <c r="AA431" s="146"/>
      <c r="AB431" s="136"/>
      <c r="AC431" s="136" t="s">
        <v>281</v>
      </c>
      <c r="AD431" s="136" t="s">
        <v>283</v>
      </c>
      <c r="AE431" s="136"/>
      <c r="AF431" s="147" t="e">
        <f t="shared" si="27"/>
        <v>#DIV/0!</v>
      </c>
      <c r="AG431" s="148"/>
      <c r="AH431" s="148" t="b">
        <f t="shared" si="28"/>
        <v>1</v>
      </c>
    </row>
    <row r="432" spans="1:34" ht="44.25" customHeight="1" thickBot="1" x14ac:dyDescent="0.3">
      <c r="A432" s="136"/>
      <c r="B432" s="136"/>
      <c r="C432" s="137"/>
      <c r="D432" s="136"/>
      <c r="E432" s="137"/>
      <c r="F432" s="137"/>
      <c r="G432" s="137"/>
      <c r="H432" s="138"/>
      <c r="I432" s="12"/>
      <c r="J432" s="136"/>
      <c r="K432" s="137"/>
      <c r="L432" s="140"/>
      <c r="M432" s="136"/>
      <c r="N432" s="153"/>
      <c r="O432" s="161"/>
      <c r="P432" s="144"/>
      <c r="Q432" s="143"/>
      <c r="R432" s="143"/>
      <c r="S432" s="143"/>
      <c r="T432" s="143"/>
      <c r="U432" s="143"/>
      <c r="V432" s="145"/>
      <c r="W432" s="145"/>
      <c r="X432" s="145"/>
      <c r="Y432" s="136"/>
      <c r="Z432" s="136"/>
      <c r="AA432" s="146"/>
      <c r="AB432" s="136"/>
      <c r="AC432" s="136" t="s">
        <v>281</v>
      </c>
      <c r="AD432" s="136" t="s">
        <v>283</v>
      </c>
      <c r="AE432" s="136"/>
      <c r="AF432" s="147" t="e">
        <f t="shared" si="27"/>
        <v>#DIV/0!</v>
      </c>
      <c r="AG432" s="148"/>
      <c r="AH432" s="148" t="b">
        <f t="shared" si="28"/>
        <v>1</v>
      </c>
    </row>
    <row r="433" spans="1:34" ht="44.25" customHeight="1" thickBot="1" x14ac:dyDescent="0.3">
      <c r="A433" s="136"/>
      <c r="B433" s="136"/>
      <c r="C433" s="137"/>
      <c r="D433" s="136"/>
      <c r="E433" s="137"/>
      <c r="F433" s="137"/>
      <c r="G433" s="137"/>
      <c r="H433" s="138"/>
      <c r="I433" s="12"/>
      <c r="J433" s="136"/>
      <c r="K433" s="137"/>
      <c r="L433" s="140"/>
      <c r="M433" s="136"/>
      <c r="N433" s="153"/>
      <c r="O433" s="161"/>
      <c r="P433" s="144"/>
      <c r="Q433" s="143"/>
      <c r="R433" s="143"/>
      <c r="S433" s="143"/>
      <c r="T433" s="143"/>
      <c r="U433" s="143"/>
      <c r="V433" s="145"/>
      <c r="W433" s="145"/>
      <c r="X433" s="145"/>
      <c r="Y433" s="136"/>
      <c r="Z433" s="136"/>
      <c r="AA433" s="146"/>
      <c r="AB433" s="136"/>
      <c r="AC433" s="136" t="s">
        <v>281</v>
      </c>
      <c r="AD433" s="136" t="s">
        <v>283</v>
      </c>
      <c r="AE433" s="136"/>
      <c r="AF433" s="147" t="e">
        <f t="shared" si="27"/>
        <v>#DIV/0!</v>
      </c>
      <c r="AG433" s="148"/>
      <c r="AH433" s="148" t="b">
        <f t="shared" si="28"/>
        <v>1</v>
      </c>
    </row>
    <row r="434" spans="1:34" ht="44.25" customHeight="1" thickBot="1" x14ac:dyDescent="0.3">
      <c r="A434" s="136"/>
      <c r="B434" s="136"/>
      <c r="C434" s="137"/>
      <c r="D434" s="136"/>
      <c r="E434" s="137"/>
      <c r="F434" s="137"/>
      <c r="G434" s="137"/>
      <c r="H434" s="138"/>
      <c r="I434" s="12"/>
      <c r="J434" s="136"/>
      <c r="K434" s="137"/>
      <c r="L434" s="140"/>
      <c r="M434" s="136"/>
      <c r="N434" s="153"/>
      <c r="O434" s="161"/>
      <c r="P434" s="144"/>
      <c r="Q434" s="143"/>
      <c r="R434" s="143"/>
      <c r="S434" s="143"/>
      <c r="T434" s="143"/>
      <c r="U434" s="143"/>
      <c r="V434" s="145"/>
      <c r="W434" s="145"/>
      <c r="X434" s="145"/>
      <c r="Y434" s="136"/>
      <c r="Z434" s="136"/>
      <c r="AA434" s="146"/>
      <c r="AB434" s="136"/>
      <c r="AC434" s="136" t="s">
        <v>281</v>
      </c>
      <c r="AD434" s="136" t="s">
        <v>283</v>
      </c>
      <c r="AE434" s="136"/>
      <c r="AF434" s="147" t="e">
        <f t="shared" si="27"/>
        <v>#DIV/0!</v>
      </c>
      <c r="AG434" s="148"/>
      <c r="AH434" s="148" t="b">
        <f t="shared" si="28"/>
        <v>1</v>
      </c>
    </row>
    <row r="435" spans="1:34" ht="44.25" customHeight="1" thickBot="1" x14ac:dyDescent="0.3">
      <c r="A435" s="136"/>
      <c r="B435" s="136"/>
      <c r="C435" s="137"/>
      <c r="D435" s="136"/>
      <c r="E435" s="137"/>
      <c r="F435" s="137"/>
      <c r="G435" s="137"/>
      <c r="H435" s="138"/>
      <c r="I435" s="12"/>
      <c r="J435" s="136"/>
      <c r="K435" s="137"/>
      <c r="L435" s="140"/>
      <c r="M435" s="136"/>
      <c r="N435" s="153"/>
      <c r="O435" s="161"/>
      <c r="P435" s="144"/>
      <c r="Q435" s="143"/>
      <c r="R435" s="143"/>
      <c r="S435" s="143"/>
      <c r="T435" s="143"/>
      <c r="U435" s="143"/>
      <c r="V435" s="145"/>
      <c r="W435" s="145"/>
      <c r="X435" s="145"/>
      <c r="Y435" s="136"/>
      <c r="Z435" s="136"/>
      <c r="AA435" s="146"/>
      <c r="AB435" s="136"/>
      <c r="AC435" s="136" t="s">
        <v>281</v>
      </c>
      <c r="AD435" s="136" t="s">
        <v>283</v>
      </c>
      <c r="AE435" s="136"/>
      <c r="AF435" s="147" t="e">
        <f t="shared" si="27"/>
        <v>#DIV/0!</v>
      </c>
      <c r="AG435" s="148"/>
      <c r="AH435" s="148" t="b">
        <f t="shared" si="28"/>
        <v>1</v>
      </c>
    </row>
    <row r="436" spans="1:34" ht="44.25" customHeight="1" thickBot="1" x14ac:dyDescent="0.3">
      <c r="A436" s="136"/>
      <c r="B436" s="136"/>
      <c r="C436" s="137"/>
      <c r="D436" s="136"/>
      <c r="E436" s="137"/>
      <c r="F436" s="137"/>
      <c r="G436" s="137"/>
      <c r="H436" s="138"/>
      <c r="I436" s="12"/>
      <c r="J436" s="136"/>
      <c r="K436" s="137"/>
      <c r="L436" s="140"/>
      <c r="M436" s="136"/>
      <c r="N436" s="153"/>
      <c r="O436" s="161"/>
      <c r="P436" s="144"/>
      <c r="Q436" s="143"/>
      <c r="R436" s="143"/>
      <c r="S436" s="143"/>
      <c r="T436" s="143"/>
      <c r="U436" s="143"/>
      <c r="V436" s="145"/>
      <c r="W436" s="145"/>
      <c r="X436" s="145"/>
      <c r="Y436" s="136"/>
      <c r="Z436" s="136"/>
      <c r="AA436" s="146"/>
      <c r="AB436" s="136"/>
      <c r="AC436" s="136" t="s">
        <v>281</v>
      </c>
      <c r="AD436" s="136" t="s">
        <v>283</v>
      </c>
      <c r="AE436" s="136"/>
      <c r="AF436" s="147" t="e">
        <f t="shared" si="27"/>
        <v>#DIV/0!</v>
      </c>
      <c r="AG436" s="148"/>
      <c r="AH436" s="148" t="b">
        <f t="shared" si="28"/>
        <v>1</v>
      </c>
    </row>
    <row r="437" spans="1:34" ht="44.25" customHeight="1" thickBot="1" x14ac:dyDescent="0.3">
      <c r="A437" s="136"/>
      <c r="B437" s="136"/>
      <c r="C437" s="137"/>
      <c r="D437" s="136"/>
      <c r="E437" s="137"/>
      <c r="F437" s="137"/>
      <c r="G437" s="137"/>
      <c r="H437" s="138"/>
      <c r="I437" s="12"/>
      <c r="J437" s="136"/>
      <c r="K437" s="137"/>
      <c r="L437" s="140"/>
      <c r="M437" s="136"/>
      <c r="N437" s="153"/>
      <c r="O437" s="161"/>
      <c r="P437" s="144"/>
      <c r="Q437" s="143"/>
      <c r="R437" s="143"/>
      <c r="S437" s="143"/>
      <c r="T437" s="143"/>
      <c r="U437" s="143"/>
      <c r="V437" s="145"/>
      <c r="W437" s="145"/>
      <c r="X437" s="145"/>
      <c r="Y437" s="136"/>
      <c r="Z437" s="136"/>
      <c r="AA437" s="146"/>
      <c r="AB437" s="136"/>
      <c r="AC437" s="136" t="s">
        <v>281</v>
      </c>
      <c r="AD437" s="136" t="s">
        <v>283</v>
      </c>
      <c r="AE437" s="136"/>
      <c r="AF437" s="147" t="e">
        <f t="shared" si="27"/>
        <v>#DIV/0!</v>
      </c>
      <c r="AG437" s="148"/>
      <c r="AH437" s="148" t="b">
        <f t="shared" si="28"/>
        <v>1</v>
      </c>
    </row>
    <row r="438" spans="1:34" ht="44.25" customHeight="1" thickBot="1" x14ac:dyDescent="0.3">
      <c r="A438" s="136"/>
      <c r="B438" s="136"/>
      <c r="C438" s="137"/>
      <c r="D438" s="136"/>
      <c r="E438" s="137"/>
      <c r="F438" s="137"/>
      <c r="G438" s="137"/>
      <c r="H438" s="138"/>
      <c r="I438" s="12"/>
      <c r="J438" s="136"/>
      <c r="K438" s="137"/>
      <c r="L438" s="140"/>
      <c r="M438" s="136"/>
      <c r="N438" s="153"/>
      <c r="O438" s="161"/>
      <c r="P438" s="144"/>
      <c r="Q438" s="143"/>
      <c r="R438" s="143"/>
      <c r="S438" s="143"/>
      <c r="T438" s="143"/>
      <c r="U438" s="143"/>
      <c r="V438" s="145"/>
      <c r="W438" s="145"/>
      <c r="X438" s="145"/>
      <c r="Y438" s="136"/>
      <c r="Z438" s="136"/>
      <c r="AA438" s="146"/>
      <c r="AB438" s="136"/>
      <c r="AC438" s="136" t="s">
        <v>281</v>
      </c>
      <c r="AD438" s="136" t="s">
        <v>283</v>
      </c>
      <c r="AE438" s="136"/>
      <c r="AF438" s="147" t="e">
        <f t="shared" si="27"/>
        <v>#DIV/0!</v>
      </c>
      <c r="AG438" s="148"/>
      <c r="AH438" s="148" t="b">
        <f t="shared" si="28"/>
        <v>1</v>
      </c>
    </row>
    <row r="439" spans="1:34" ht="44.25" customHeight="1" thickBot="1" x14ac:dyDescent="0.3">
      <c r="A439" s="136"/>
      <c r="B439" s="136"/>
      <c r="C439" s="137"/>
      <c r="D439" s="136"/>
      <c r="E439" s="137"/>
      <c r="F439" s="137"/>
      <c r="G439" s="137"/>
      <c r="H439" s="138"/>
      <c r="I439" s="12"/>
      <c r="J439" s="136"/>
      <c r="K439" s="137"/>
      <c r="L439" s="140"/>
      <c r="M439" s="136"/>
      <c r="N439" s="153"/>
      <c r="O439" s="161"/>
      <c r="P439" s="144"/>
      <c r="Q439" s="143"/>
      <c r="R439" s="143"/>
      <c r="S439" s="143"/>
      <c r="T439" s="143"/>
      <c r="U439" s="143"/>
      <c r="V439" s="145"/>
      <c r="W439" s="145"/>
      <c r="X439" s="145"/>
      <c r="Y439" s="136"/>
      <c r="Z439" s="136"/>
      <c r="AA439" s="146"/>
      <c r="AB439" s="136"/>
      <c r="AC439" s="136" t="s">
        <v>281</v>
      </c>
      <c r="AD439" s="136" t="s">
        <v>283</v>
      </c>
      <c r="AE439" s="136"/>
      <c r="AF439" s="147" t="e">
        <f t="shared" si="27"/>
        <v>#DIV/0!</v>
      </c>
      <c r="AG439" s="148"/>
      <c r="AH439" s="148" t="b">
        <f t="shared" si="28"/>
        <v>1</v>
      </c>
    </row>
    <row r="440" spans="1:34" ht="44.25" customHeight="1" thickBot="1" x14ac:dyDescent="0.3">
      <c r="A440" s="136"/>
      <c r="B440" s="136"/>
      <c r="C440" s="137"/>
      <c r="D440" s="136"/>
      <c r="E440" s="137"/>
      <c r="F440" s="137"/>
      <c r="G440" s="137"/>
      <c r="H440" s="138"/>
      <c r="I440" s="12"/>
      <c r="J440" s="136"/>
      <c r="K440" s="137"/>
      <c r="L440" s="140"/>
      <c r="M440" s="136"/>
      <c r="N440" s="153"/>
      <c r="O440" s="161"/>
      <c r="P440" s="144"/>
      <c r="Q440" s="143"/>
      <c r="R440" s="143"/>
      <c r="S440" s="143"/>
      <c r="T440" s="143"/>
      <c r="U440" s="143"/>
      <c r="V440" s="145"/>
      <c r="W440" s="145"/>
      <c r="X440" s="145"/>
      <c r="Y440" s="136"/>
      <c r="Z440" s="136"/>
      <c r="AA440" s="146"/>
      <c r="AB440" s="136"/>
      <c r="AC440" s="136" t="s">
        <v>281</v>
      </c>
      <c r="AD440" s="136" t="s">
        <v>283</v>
      </c>
      <c r="AE440" s="136"/>
      <c r="AF440" s="147" t="e">
        <f t="shared" si="27"/>
        <v>#DIV/0!</v>
      </c>
      <c r="AG440" s="148"/>
      <c r="AH440" s="148" t="b">
        <f t="shared" si="28"/>
        <v>1</v>
      </c>
    </row>
    <row r="441" spans="1:34" ht="44.25" customHeight="1" thickBot="1" x14ac:dyDescent="0.3">
      <c r="A441" s="136"/>
      <c r="B441" s="136"/>
      <c r="C441" s="137"/>
      <c r="D441" s="136"/>
      <c r="E441" s="137"/>
      <c r="F441" s="137"/>
      <c r="G441" s="137"/>
      <c r="H441" s="138"/>
      <c r="I441" s="12"/>
      <c r="J441" s="136"/>
      <c r="K441" s="137"/>
      <c r="L441" s="140"/>
      <c r="M441" s="136"/>
      <c r="N441" s="153"/>
      <c r="O441" s="161"/>
      <c r="P441" s="144"/>
      <c r="Q441" s="143"/>
      <c r="R441" s="143"/>
      <c r="S441" s="143"/>
      <c r="T441" s="143"/>
      <c r="U441" s="143"/>
      <c r="V441" s="145"/>
      <c r="W441" s="145"/>
      <c r="X441" s="145"/>
      <c r="Y441" s="136"/>
      <c r="Z441" s="136"/>
      <c r="AA441" s="146"/>
      <c r="AB441" s="136"/>
      <c r="AC441" s="136" t="s">
        <v>281</v>
      </c>
      <c r="AD441" s="136" t="s">
        <v>283</v>
      </c>
      <c r="AE441" s="136"/>
      <c r="AF441" s="147" t="e">
        <f t="shared" si="27"/>
        <v>#DIV/0!</v>
      </c>
      <c r="AG441" s="148"/>
      <c r="AH441" s="148" t="b">
        <f t="shared" si="28"/>
        <v>1</v>
      </c>
    </row>
    <row r="442" spans="1:34" ht="44.25" customHeight="1" thickBot="1" x14ac:dyDescent="0.3">
      <c r="A442" s="136"/>
      <c r="B442" s="136"/>
      <c r="C442" s="137"/>
      <c r="D442" s="136"/>
      <c r="E442" s="137"/>
      <c r="F442" s="137"/>
      <c r="G442" s="137"/>
      <c r="H442" s="138"/>
      <c r="I442" s="12"/>
      <c r="J442" s="136"/>
      <c r="K442" s="137"/>
      <c r="L442" s="140"/>
      <c r="M442" s="136"/>
      <c r="N442" s="153"/>
      <c r="O442" s="161"/>
      <c r="P442" s="144"/>
      <c r="Q442" s="143"/>
      <c r="R442" s="143"/>
      <c r="S442" s="143"/>
      <c r="T442" s="143"/>
      <c r="U442" s="143"/>
      <c r="V442" s="145"/>
      <c r="W442" s="145"/>
      <c r="X442" s="145"/>
      <c r="Y442" s="136"/>
      <c r="Z442" s="136"/>
      <c r="AA442" s="146"/>
      <c r="AB442" s="136"/>
      <c r="AC442" s="136" t="s">
        <v>281</v>
      </c>
      <c r="AD442" s="136" t="s">
        <v>283</v>
      </c>
      <c r="AE442" s="136"/>
      <c r="AF442" s="147" t="e">
        <f t="shared" si="27"/>
        <v>#DIV/0!</v>
      </c>
      <c r="AG442" s="148"/>
      <c r="AH442" s="148" t="b">
        <f t="shared" si="28"/>
        <v>1</v>
      </c>
    </row>
    <row r="443" spans="1:34" ht="44.25" customHeight="1" thickBot="1" x14ac:dyDescent="0.3">
      <c r="A443" s="136"/>
      <c r="B443" s="136"/>
      <c r="C443" s="137"/>
      <c r="D443" s="136"/>
      <c r="E443" s="137"/>
      <c r="F443" s="137"/>
      <c r="G443" s="137"/>
      <c r="H443" s="138"/>
      <c r="I443" s="12"/>
      <c r="J443" s="136"/>
      <c r="K443" s="137"/>
      <c r="L443" s="140"/>
      <c r="M443" s="136"/>
      <c r="N443" s="153"/>
      <c r="O443" s="161"/>
      <c r="P443" s="144"/>
      <c r="Q443" s="143"/>
      <c r="R443" s="143"/>
      <c r="S443" s="143"/>
      <c r="T443" s="143"/>
      <c r="U443" s="143"/>
      <c r="V443" s="145"/>
      <c r="W443" s="145"/>
      <c r="X443" s="145"/>
      <c r="Y443" s="136"/>
      <c r="Z443" s="136"/>
      <c r="AA443" s="146"/>
      <c r="AB443" s="136"/>
      <c r="AC443" s="136" t="s">
        <v>281</v>
      </c>
      <c r="AD443" s="136" t="s">
        <v>283</v>
      </c>
      <c r="AE443" s="136"/>
      <c r="AF443" s="147" t="e">
        <f t="shared" si="27"/>
        <v>#DIV/0!</v>
      </c>
      <c r="AG443" s="148"/>
      <c r="AH443" s="148" t="b">
        <f t="shared" si="28"/>
        <v>1</v>
      </c>
    </row>
    <row r="444" spans="1:34" ht="44.25" customHeight="1" thickBot="1" x14ac:dyDescent="0.3">
      <c r="A444" s="136"/>
      <c r="B444" s="136"/>
      <c r="C444" s="137"/>
      <c r="D444" s="136"/>
      <c r="E444" s="137"/>
      <c r="F444" s="137"/>
      <c r="G444" s="137"/>
      <c r="H444" s="138"/>
      <c r="I444" s="12"/>
      <c r="J444" s="136"/>
      <c r="K444" s="137"/>
      <c r="L444" s="140"/>
      <c r="M444" s="136"/>
      <c r="N444" s="153"/>
      <c r="O444" s="161"/>
      <c r="P444" s="144"/>
      <c r="Q444" s="143"/>
      <c r="R444" s="143"/>
      <c r="S444" s="143"/>
      <c r="T444" s="143"/>
      <c r="U444" s="143"/>
      <c r="V444" s="145"/>
      <c r="W444" s="145"/>
      <c r="X444" s="145"/>
      <c r="Y444" s="136"/>
      <c r="Z444" s="136"/>
      <c r="AA444" s="146"/>
      <c r="AB444" s="136"/>
      <c r="AC444" s="136" t="s">
        <v>281</v>
      </c>
      <c r="AD444" s="136" t="s">
        <v>283</v>
      </c>
      <c r="AE444" s="136"/>
      <c r="AF444" s="147" t="e">
        <f t="shared" si="27"/>
        <v>#DIV/0!</v>
      </c>
      <c r="AG444" s="148"/>
      <c r="AH444" s="148" t="b">
        <f t="shared" si="28"/>
        <v>1</v>
      </c>
    </row>
    <row r="445" spans="1:34" ht="44.25" customHeight="1" thickBot="1" x14ac:dyDescent="0.3">
      <c r="A445" s="136"/>
      <c r="B445" s="136"/>
      <c r="C445" s="137"/>
      <c r="D445" s="136"/>
      <c r="E445" s="137"/>
      <c r="F445" s="137"/>
      <c r="G445" s="137"/>
      <c r="H445" s="138"/>
      <c r="I445" s="12"/>
      <c r="J445" s="136"/>
      <c r="K445" s="137"/>
      <c r="L445" s="140"/>
      <c r="M445" s="136"/>
      <c r="N445" s="153"/>
      <c r="O445" s="161"/>
      <c r="P445" s="144"/>
      <c r="Q445" s="143"/>
      <c r="R445" s="143"/>
      <c r="S445" s="143"/>
      <c r="T445" s="143"/>
      <c r="U445" s="143"/>
      <c r="V445" s="145"/>
      <c r="W445" s="145"/>
      <c r="X445" s="145"/>
      <c r="Y445" s="136"/>
      <c r="Z445" s="136"/>
      <c r="AA445" s="146"/>
      <c r="AB445" s="136"/>
      <c r="AC445" s="136" t="s">
        <v>281</v>
      </c>
      <c r="AD445" s="136" t="s">
        <v>283</v>
      </c>
      <c r="AE445" s="136"/>
      <c r="AF445" s="147" t="e">
        <f t="shared" si="27"/>
        <v>#DIV/0!</v>
      </c>
      <c r="AG445" s="148"/>
      <c r="AH445" s="148" t="b">
        <f t="shared" si="28"/>
        <v>1</v>
      </c>
    </row>
    <row r="446" spans="1:34" ht="44.25" customHeight="1" thickBot="1" x14ac:dyDescent="0.3">
      <c r="A446" s="136"/>
      <c r="B446" s="136"/>
      <c r="C446" s="137"/>
      <c r="D446" s="136"/>
      <c r="E446" s="137"/>
      <c r="F446" s="137"/>
      <c r="G446" s="137"/>
      <c r="H446" s="138"/>
      <c r="I446" s="12"/>
      <c r="J446" s="136"/>
      <c r="K446" s="137"/>
      <c r="L446" s="140"/>
      <c r="M446" s="136"/>
      <c r="N446" s="153"/>
      <c r="O446" s="161"/>
      <c r="P446" s="144"/>
      <c r="Q446" s="143"/>
      <c r="R446" s="143"/>
      <c r="S446" s="143"/>
      <c r="T446" s="143"/>
      <c r="U446" s="143"/>
      <c r="V446" s="145"/>
      <c r="W446" s="145"/>
      <c r="X446" s="145"/>
      <c r="Y446" s="136"/>
      <c r="Z446" s="136"/>
      <c r="AA446" s="146"/>
      <c r="AB446" s="136"/>
      <c r="AC446" s="136" t="s">
        <v>281</v>
      </c>
      <c r="AD446" s="136" t="s">
        <v>283</v>
      </c>
      <c r="AE446" s="136"/>
      <c r="AF446" s="147" t="e">
        <f t="shared" si="27"/>
        <v>#DIV/0!</v>
      </c>
      <c r="AG446" s="148"/>
      <c r="AH446" s="148" t="b">
        <f t="shared" si="28"/>
        <v>1</v>
      </c>
    </row>
    <row r="447" spans="1:34" ht="44.25" customHeight="1" thickBot="1" x14ac:dyDescent="0.3">
      <c r="A447" s="136"/>
      <c r="B447" s="136"/>
      <c r="C447" s="137"/>
      <c r="D447" s="136"/>
      <c r="E447" s="137"/>
      <c r="F447" s="137"/>
      <c r="G447" s="137"/>
      <c r="H447" s="138"/>
      <c r="I447" s="12"/>
      <c r="J447" s="136"/>
      <c r="K447" s="137"/>
      <c r="L447" s="140"/>
      <c r="M447" s="136"/>
      <c r="N447" s="153"/>
      <c r="O447" s="161"/>
      <c r="P447" s="144"/>
      <c r="Q447" s="143"/>
      <c r="R447" s="143"/>
      <c r="S447" s="143"/>
      <c r="T447" s="143"/>
      <c r="U447" s="143"/>
      <c r="V447" s="145"/>
      <c r="W447" s="145"/>
      <c r="X447" s="145"/>
      <c r="Y447" s="136"/>
      <c r="Z447" s="136"/>
      <c r="AA447" s="146"/>
      <c r="AB447" s="136"/>
      <c r="AC447" s="136" t="s">
        <v>281</v>
      </c>
      <c r="AD447" s="136" t="s">
        <v>283</v>
      </c>
      <c r="AE447" s="136"/>
      <c r="AF447" s="147" t="e">
        <f t="shared" si="27"/>
        <v>#DIV/0!</v>
      </c>
      <c r="AG447" s="148"/>
      <c r="AH447" s="148" t="b">
        <f t="shared" si="28"/>
        <v>1</v>
      </c>
    </row>
    <row r="448" spans="1:34" ht="44.25" customHeight="1" thickBot="1" x14ac:dyDescent="0.3">
      <c r="A448" s="136"/>
      <c r="B448" s="136"/>
      <c r="C448" s="137"/>
      <c r="D448" s="136"/>
      <c r="E448" s="137"/>
      <c r="F448" s="137"/>
      <c r="G448" s="137"/>
      <c r="H448" s="138"/>
      <c r="I448" s="12"/>
      <c r="J448" s="136"/>
      <c r="K448" s="137"/>
      <c r="L448" s="140"/>
      <c r="M448" s="136"/>
      <c r="N448" s="153"/>
      <c r="O448" s="161"/>
      <c r="P448" s="144"/>
      <c r="Q448" s="143"/>
      <c r="R448" s="143"/>
      <c r="S448" s="143"/>
      <c r="T448" s="143"/>
      <c r="U448" s="143"/>
      <c r="V448" s="145"/>
      <c r="W448" s="145"/>
      <c r="X448" s="145"/>
      <c r="Y448" s="136"/>
      <c r="Z448" s="136"/>
      <c r="AA448" s="146"/>
      <c r="AB448" s="136"/>
      <c r="AC448" s="136" t="s">
        <v>281</v>
      </c>
      <c r="AD448" s="136" t="s">
        <v>283</v>
      </c>
      <c r="AE448" s="136"/>
      <c r="AF448" s="147" t="e">
        <f t="shared" si="27"/>
        <v>#DIV/0!</v>
      </c>
      <c r="AG448" s="148"/>
      <c r="AH448" s="148" t="b">
        <f t="shared" si="28"/>
        <v>1</v>
      </c>
    </row>
    <row r="449" spans="1:34" ht="44.25" customHeight="1" thickBot="1" x14ac:dyDescent="0.3">
      <c r="A449" s="136"/>
      <c r="B449" s="136"/>
      <c r="C449" s="137"/>
      <c r="D449" s="136"/>
      <c r="E449" s="137"/>
      <c r="F449" s="137"/>
      <c r="G449" s="137"/>
      <c r="H449" s="138"/>
      <c r="I449" s="12"/>
      <c r="J449" s="136"/>
      <c r="K449" s="137"/>
      <c r="L449" s="140"/>
      <c r="M449" s="136"/>
      <c r="N449" s="153"/>
      <c r="O449" s="161"/>
      <c r="P449" s="144"/>
      <c r="Q449" s="143"/>
      <c r="R449" s="143"/>
      <c r="S449" s="143"/>
      <c r="T449" s="143"/>
      <c r="U449" s="143"/>
      <c r="V449" s="145"/>
      <c r="W449" s="145"/>
      <c r="X449" s="145"/>
      <c r="Y449" s="136"/>
      <c r="Z449" s="136"/>
      <c r="AA449" s="146"/>
      <c r="AB449" s="136"/>
      <c r="AC449" s="136" t="s">
        <v>281</v>
      </c>
      <c r="AD449" s="136" t="s">
        <v>283</v>
      </c>
      <c r="AE449" s="136"/>
      <c r="AF449" s="147" t="e">
        <f t="shared" si="27"/>
        <v>#DIV/0!</v>
      </c>
      <c r="AG449" s="148"/>
      <c r="AH449" s="148" t="b">
        <f t="shared" si="28"/>
        <v>1</v>
      </c>
    </row>
    <row r="450" spans="1:34" ht="44.25" customHeight="1" thickBot="1" x14ac:dyDescent="0.3">
      <c r="A450" s="136"/>
      <c r="B450" s="136"/>
      <c r="C450" s="137"/>
      <c r="D450" s="136"/>
      <c r="E450" s="137"/>
      <c r="F450" s="137"/>
      <c r="G450" s="137"/>
      <c r="H450" s="138"/>
      <c r="I450" s="12"/>
      <c r="J450" s="136"/>
      <c r="K450" s="137"/>
      <c r="L450" s="140"/>
      <c r="M450" s="136"/>
      <c r="N450" s="153"/>
      <c r="O450" s="161"/>
      <c r="P450" s="144"/>
      <c r="Q450" s="143"/>
      <c r="R450" s="143"/>
      <c r="S450" s="143"/>
      <c r="T450" s="143"/>
      <c r="U450" s="143"/>
      <c r="V450" s="145"/>
      <c r="W450" s="145"/>
      <c r="X450" s="145"/>
      <c r="Y450" s="136"/>
      <c r="Z450" s="136"/>
      <c r="AA450" s="146"/>
      <c r="AB450" s="136"/>
      <c r="AC450" s="136" t="s">
        <v>281</v>
      </c>
      <c r="AD450" s="136" t="s">
        <v>283</v>
      </c>
      <c r="AE450" s="136"/>
      <c r="AF450" s="147" t="e">
        <f t="shared" si="27"/>
        <v>#DIV/0!</v>
      </c>
      <c r="AG450" s="148"/>
      <c r="AH450" s="148" t="b">
        <f t="shared" si="28"/>
        <v>1</v>
      </c>
    </row>
    <row r="451" spans="1:34" ht="44.25" customHeight="1" thickBot="1" x14ac:dyDescent="0.3">
      <c r="A451" s="136"/>
      <c r="B451" s="136"/>
      <c r="C451" s="137"/>
      <c r="D451" s="136"/>
      <c r="E451" s="137"/>
      <c r="F451" s="137"/>
      <c r="G451" s="137"/>
      <c r="H451" s="138"/>
      <c r="I451" s="12"/>
      <c r="J451" s="136"/>
      <c r="K451" s="137"/>
      <c r="L451" s="140"/>
      <c r="M451" s="136"/>
      <c r="N451" s="153"/>
      <c r="O451" s="161"/>
      <c r="P451" s="144"/>
      <c r="Q451" s="143"/>
      <c r="R451" s="143"/>
      <c r="S451" s="143"/>
      <c r="T451" s="143"/>
      <c r="U451" s="143"/>
      <c r="V451" s="145"/>
      <c r="W451" s="145"/>
      <c r="X451" s="145"/>
      <c r="Y451" s="136"/>
      <c r="Z451" s="136"/>
      <c r="AA451" s="146"/>
      <c r="AB451" s="136"/>
      <c r="AC451" s="136" t="s">
        <v>281</v>
      </c>
      <c r="AD451" s="136"/>
      <c r="AE451" s="136" t="s">
        <v>283</v>
      </c>
      <c r="AF451" s="147" t="e">
        <f t="shared" si="27"/>
        <v>#DIV/0!</v>
      </c>
      <c r="AG451" s="148"/>
      <c r="AH451" s="148" t="b">
        <f t="shared" si="28"/>
        <v>1</v>
      </c>
    </row>
    <row r="452" spans="1:34" ht="44.25" customHeight="1" thickBot="1" x14ac:dyDescent="0.3">
      <c r="A452" s="136"/>
      <c r="B452" s="136"/>
      <c r="C452" s="137"/>
      <c r="D452" s="136"/>
      <c r="E452" s="137"/>
      <c r="F452" s="137"/>
      <c r="G452" s="137"/>
      <c r="H452" s="138"/>
      <c r="I452" s="12"/>
      <c r="J452" s="136"/>
      <c r="K452" s="137"/>
      <c r="L452" s="140"/>
      <c r="M452" s="136"/>
      <c r="N452" s="153"/>
      <c r="O452" s="161"/>
      <c r="P452" s="144"/>
      <c r="Q452" s="143"/>
      <c r="R452" s="143"/>
      <c r="S452" s="143"/>
      <c r="T452" s="143"/>
      <c r="U452" s="143"/>
      <c r="V452" s="145"/>
      <c r="W452" s="145"/>
      <c r="X452" s="145"/>
      <c r="Y452" s="136"/>
      <c r="Z452" s="136"/>
      <c r="AA452" s="146"/>
      <c r="AB452" s="136"/>
      <c r="AC452" s="136" t="s">
        <v>281</v>
      </c>
      <c r="AD452" s="136" t="s">
        <v>283</v>
      </c>
      <c r="AE452" s="136"/>
      <c r="AF452" s="147" t="e">
        <f t="shared" si="27"/>
        <v>#DIV/0!</v>
      </c>
      <c r="AG452" s="148"/>
      <c r="AH452" s="148" t="b">
        <f t="shared" si="28"/>
        <v>1</v>
      </c>
    </row>
    <row r="453" spans="1:34" ht="44.25" customHeight="1" thickBot="1" x14ac:dyDescent="0.3">
      <c r="A453" s="136"/>
      <c r="B453" s="136"/>
      <c r="C453" s="137"/>
      <c r="D453" s="136"/>
      <c r="E453" s="137"/>
      <c r="F453" s="137"/>
      <c r="G453" s="137"/>
      <c r="H453" s="138"/>
      <c r="I453" s="12"/>
      <c r="J453" s="136"/>
      <c r="K453" s="137"/>
      <c r="L453" s="140"/>
      <c r="M453" s="136"/>
      <c r="N453" s="153"/>
      <c r="O453" s="161"/>
      <c r="P453" s="144"/>
      <c r="Q453" s="143"/>
      <c r="R453" s="143"/>
      <c r="S453" s="143"/>
      <c r="T453" s="143"/>
      <c r="U453" s="143"/>
      <c r="V453" s="145"/>
      <c r="W453" s="145"/>
      <c r="X453" s="145"/>
      <c r="Y453" s="136"/>
      <c r="Z453" s="136"/>
      <c r="AA453" s="146"/>
      <c r="AB453" s="136"/>
      <c r="AC453" s="136" t="s">
        <v>281</v>
      </c>
      <c r="AD453" s="136" t="s">
        <v>283</v>
      </c>
      <c r="AE453" s="136"/>
      <c r="AF453" s="147" t="e">
        <f t="shared" si="27"/>
        <v>#DIV/0!</v>
      </c>
      <c r="AG453" s="148"/>
      <c r="AH453" s="148" t="b">
        <f t="shared" si="28"/>
        <v>1</v>
      </c>
    </row>
    <row r="454" spans="1:34" ht="44.25" customHeight="1" thickBot="1" x14ac:dyDescent="0.3">
      <c r="A454" s="136"/>
      <c r="B454" s="136"/>
      <c r="C454" s="137"/>
      <c r="D454" s="136"/>
      <c r="E454" s="137"/>
      <c r="F454" s="137"/>
      <c r="G454" s="137"/>
      <c r="H454" s="138"/>
      <c r="I454" s="12"/>
      <c r="J454" s="136"/>
      <c r="K454" s="137"/>
      <c r="L454" s="140"/>
      <c r="M454" s="136"/>
      <c r="N454" s="153"/>
      <c r="O454" s="161"/>
      <c r="P454" s="144"/>
      <c r="Q454" s="143"/>
      <c r="R454" s="143"/>
      <c r="S454" s="143"/>
      <c r="T454" s="143"/>
      <c r="U454" s="143"/>
      <c r="V454" s="145"/>
      <c r="W454" s="145"/>
      <c r="X454" s="145"/>
      <c r="Y454" s="136"/>
      <c r="Z454" s="136"/>
      <c r="AA454" s="146"/>
      <c r="AB454" s="136"/>
      <c r="AC454" s="136" t="s">
        <v>281</v>
      </c>
      <c r="AD454" s="136" t="s">
        <v>283</v>
      </c>
      <c r="AE454" s="136"/>
      <c r="AF454" s="147" t="e">
        <f t="shared" si="27"/>
        <v>#DIV/0!</v>
      </c>
      <c r="AG454" s="148"/>
      <c r="AH454" s="148" t="b">
        <f t="shared" si="28"/>
        <v>1</v>
      </c>
    </row>
    <row r="455" spans="1:34" ht="44.25" customHeight="1" thickBot="1" x14ac:dyDescent="0.3">
      <c r="A455" s="136"/>
      <c r="B455" s="136"/>
      <c r="C455" s="137"/>
      <c r="D455" s="136"/>
      <c r="E455" s="137"/>
      <c r="F455" s="137"/>
      <c r="G455" s="137"/>
      <c r="H455" s="138"/>
      <c r="I455" s="12"/>
      <c r="J455" s="136"/>
      <c r="K455" s="137"/>
      <c r="L455" s="140"/>
      <c r="M455" s="136"/>
      <c r="N455" s="153"/>
      <c r="O455" s="161"/>
      <c r="P455" s="144"/>
      <c r="Q455" s="143"/>
      <c r="R455" s="143"/>
      <c r="S455" s="143"/>
      <c r="T455" s="143"/>
      <c r="U455" s="143"/>
      <c r="V455" s="145"/>
      <c r="W455" s="145"/>
      <c r="X455" s="145"/>
      <c r="Y455" s="136"/>
      <c r="Z455" s="136"/>
      <c r="AA455" s="146"/>
      <c r="AB455" s="136"/>
      <c r="AC455" s="136" t="s">
        <v>281</v>
      </c>
      <c r="AD455" s="136" t="s">
        <v>283</v>
      </c>
      <c r="AE455" s="136"/>
      <c r="AF455" s="147" t="e">
        <f t="shared" si="27"/>
        <v>#DIV/0!</v>
      </c>
      <c r="AG455" s="148"/>
      <c r="AH455" s="148" t="b">
        <f t="shared" si="28"/>
        <v>1</v>
      </c>
    </row>
    <row r="456" spans="1:34" ht="44.25" customHeight="1" thickBot="1" x14ac:dyDescent="0.3">
      <c r="A456" s="136"/>
      <c r="B456" s="136"/>
      <c r="C456" s="137"/>
      <c r="D456" s="136"/>
      <c r="E456" s="137"/>
      <c r="F456" s="137"/>
      <c r="G456" s="137"/>
      <c r="H456" s="138"/>
      <c r="I456" s="12"/>
      <c r="J456" s="136"/>
      <c r="K456" s="137"/>
      <c r="L456" s="140"/>
      <c r="M456" s="136"/>
      <c r="N456" s="153"/>
      <c r="O456" s="161"/>
      <c r="P456" s="144"/>
      <c r="Q456" s="143"/>
      <c r="R456" s="143"/>
      <c r="S456" s="143"/>
      <c r="T456" s="143"/>
      <c r="U456" s="143"/>
      <c r="V456" s="145"/>
      <c r="W456" s="145"/>
      <c r="X456" s="145"/>
      <c r="Y456" s="136"/>
      <c r="Z456" s="136"/>
      <c r="AA456" s="146"/>
      <c r="AB456" s="136"/>
      <c r="AC456" s="136" t="s">
        <v>281</v>
      </c>
      <c r="AD456" s="136" t="s">
        <v>283</v>
      </c>
      <c r="AE456" s="136"/>
      <c r="AF456" s="147" t="e">
        <f t="shared" si="27"/>
        <v>#DIV/0!</v>
      </c>
      <c r="AG456" s="148"/>
      <c r="AH456" s="148" t="b">
        <f t="shared" si="28"/>
        <v>1</v>
      </c>
    </row>
    <row r="457" spans="1:34" ht="44.25" customHeight="1" thickBot="1" x14ac:dyDescent="0.3">
      <c r="A457" s="136"/>
      <c r="B457" s="136"/>
      <c r="C457" s="137"/>
      <c r="D457" s="136"/>
      <c r="E457" s="137"/>
      <c r="F457" s="137"/>
      <c r="G457" s="137"/>
      <c r="H457" s="138"/>
      <c r="I457" s="12"/>
      <c r="J457" s="136"/>
      <c r="K457" s="137"/>
      <c r="L457" s="140"/>
      <c r="M457" s="136"/>
      <c r="N457" s="153"/>
      <c r="O457" s="161"/>
      <c r="P457" s="144"/>
      <c r="Q457" s="143"/>
      <c r="R457" s="143"/>
      <c r="S457" s="143"/>
      <c r="T457" s="143"/>
      <c r="U457" s="143"/>
      <c r="V457" s="145"/>
      <c r="W457" s="145"/>
      <c r="X457" s="145"/>
      <c r="Y457" s="136"/>
      <c r="Z457" s="136"/>
      <c r="AA457" s="146"/>
      <c r="AB457" s="136"/>
      <c r="AC457" s="136" t="s">
        <v>281</v>
      </c>
      <c r="AD457" s="136" t="s">
        <v>283</v>
      </c>
      <c r="AE457" s="136"/>
      <c r="AF457" s="147" t="e">
        <f t="shared" si="27"/>
        <v>#DIV/0!</v>
      </c>
      <c r="AG457" s="148"/>
      <c r="AH457" s="148" t="b">
        <f t="shared" si="28"/>
        <v>1</v>
      </c>
    </row>
    <row r="458" spans="1:34" ht="44.25" customHeight="1" thickBot="1" x14ac:dyDescent="0.3">
      <c r="A458" s="136"/>
      <c r="B458" s="136"/>
      <c r="C458" s="137"/>
      <c r="D458" s="136"/>
      <c r="E458" s="137"/>
      <c r="F458" s="137"/>
      <c r="G458" s="137"/>
      <c r="H458" s="138"/>
      <c r="I458" s="12"/>
      <c r="J458" s="136"/>
      <c r="K458" s="137"/>
      <c r="L458" s="140"/>
      <c r="M458" s="136"/>
      <c r="N458" s="153"/>
      <c r="O458" s="161"/>
      <c r="P458" s="144"/>
      <c r="Q458" s="143"/>
      <c r="R458" s="143"/>
      <c r="S458" s="143"/>
      <c r="T458" s="143"/>
      <c r="U458" s="143"/>
      <c r="V458" s="145"/>
      <c r="W458" s="145"/>
      <c r="X458" s="145"/>
      <c r="Y458" s="136"/>
      <c r="Z458" s="136"/>
      <c r="AA458" s="146"/>
      <c r="AB458" s="136"/>
      <c r="AC458" s="136" t="s">
        <v>281</v>
      </c>
      <c r="AD458" s="136" t="s">
        <v>283</v>
      </c>
      <c r="AE458" s="136"/>
      <c r="AF458" s="147" t="e">
        <f t="shared" si="27"/>
        <v>#DIV/0!</v>
      </c>
      <c r="AG458" s="148"/>
      <c r="AH458" s="148" t="b">
        <f t="shared" si="28"/>
        <v>1</v>
      </c>
    </row>
    <row r="459" spans="1:34" ht="44.25" customHeight="1" thickBot="1" x14ac:dyDescent="0.3">
      <c r="A459" s="136"/>
      <c r="B459" s="136"/>
      <c r="C459" s="137"/>
      <c r="D459" s="136"/>
      <c r="E459" s="137"/>
      <c r="F459" s="137"/>
      <c r="G459" s="137"/>
      <c r="H459" s="138"/>
      <c r="I459" s="12"/>
      <c r="J459" s="136"/>
      <c r="K459" s="137"/>
      <c r="L459" s="140"/>
      <c r="M459" s="136"/>
      <c r="N459" s="153"/>
      <c r="O459" s="161"/>
      <c r="P459" s="144"/>
      <c r="Q459" s="143"/>
      <c r="R459" s="143"/>
      <c r="S459" s="143"/>
      <c r="T459" s="143"/>
      <c r="U459" s="143"/>
      <c r="V459" s="145"/>
      <c r="W459" s="145"/>
      <c r="X459" s="145"/>
      <c r="Y459" s="136"/>
      <c r="Z459" s="136"/>
      <c r="AA459" s="146"/>
      <c r="AB459" s="136"/>
      <c r="AC459" s="136" t="s">
        <v>281</v>
      </c>
      <c r="AD459" s="136" t="s">
        <v>283</v>
      </c>
      <c r="AE459" s="136"/>
      <c r="AF459" s="147" t="e">
        <f t="shared" si="27"/>
        <v>#DIV/0!</v>
      </c>
      <c r="AG459" s="148"/>
      <c r="AH459" s="148" t="b">
        <f t="shared" si="28"/>
        <v>1</v>
      </c>
    </row>
    <row r="460" spans="1:34" ht="44.25" customHeight="1" thickBot="1" x14ac:dyDescent="0.3">
      <c r="A460" s="136"/>
      <c r="B460" s="136"/>
      <c r="C460" s="137"/>
      <c r="D460" s="136"/>
      <c r="E460" s="137"/>
      <c r="F460" s="137"/>
      <c r="G460" s="137"/>
      <c r="H460" s="138"/>
      <c r="I460" s="12"/>
      <c r="J460" s="136"/>
      <c r="K460" s="137"/>
      <c r="L460" s="140"/>
      <c r="M460" s="136"/>
      <c r="N460" s="153"/>
      <c r="O460" s="161"/>
      <c r="P460" s="144"/>
      <c r="Q460" s="143"/>
      <c r="R460" s="143"/>
      <c r="S460" s="143"/>
      <c r="T460" s="143"/>
      <c r="U460" s="143"/>
      <c r="V460" s="145"/>
      <c r="W460" s="145"/>
      <c r="X460" s="145"/>
      <c r="Y460" s="136"/>
      <c r="Z460" s="136"/>
      <c r="AA460" s="146"/>
      <c r="AB460" s="136"/>
      <c r="AC460" s="136" t="s">
        <v>281</v>
      </c>
      <c r="AD460" s="136" t="s">
        <v>283</v>
      </c>
      <c r="AE460" s="136"/>
      <c r="AF460" s="147" t="e">
        <f t="shared" si="27"/>
        <v>#DIV/0!</v>
      </c>
      <c r="AG460" s="148"/>
      <c r="AH460" s="148" t="b">
        <f t="shared" si="28"/>
        <v>1</v>
      </c>
    </row>
    <row r="461" spans="1:34" ht="44.25" customHeight="1" thickBot="1" x14ac:dyDescent="0.3">
      <c r="A461" s="136"/>
      <c r="B461" s="136"/>
      <c r="C461" s="137"/>
      <c r="D461" s="136"/>
      <c r="E461" s="137"/>
      <c r="F461" s="137"/>
      <c r="G461" s="137"/>
      <c r="H461" s="138"/>
      <c r="I461" s="12"/>
      <c r="J461" s="136"/>
      <c r="K461" s="137"/>
      <c r="L461" s="140"/>
      <c r="M461" s="136"/>
      <c r="N461" s="153"/>
      <c r="O461" s="161"/>
      <c r="P461" s="144"/>
      <c r="Q461" s="143"/>
      <c r="R461" s="143"/>
      <c r="S461" s="143"/>
      <c r="T461" s="143"/>
      <c r="U461" s="143"/>
      <c r="V461" s="145"/>
      <c r="W461" s="145"/>
      <c r="X461" s="145"/>
      <c r="Y461" s="136"/>
      <c r="Z461" s="136"/>
      <c r="AA461" s="146"/>
      <c r="AB461" s="136"/>
      <c r="AC461" s="136" t="s">
        <v>281</v>
      </c>
      <c r="AD461" s="136" t="s">
        <v>283</v>
      </c>
      <c r="AE461" s="136"/>
      <c r="AF461" s="147" t="e">
        <f t="shared" si="27"/>
        <v>#DIV/0!</v>
      </c>
      <c r="AG461" s="148"/>
      <c r="AH461" s="148" t="b">
        <f t="shared" si="28"/>
        <v>1</v>
      </c>
    </row>
    <row r="462" spans="1:34" ht="44.25" customHeight="1" thickBot="1" x14ac:dyDescent="0.3">
      <c r="A462" s="136"/>
      <c r="B462" s="136"/>
      <c r="C462" s="137"/>
      <c r="D462" s="136"/>
      <c r="E462" s="137"/>
      <c r="F462" s="137"/>
      <c r="G462" s="137"/>
      <c r="H462" s="138"/>
      <c r="I462" s="12"/>
      <c r="J462" s="136"/>
      <c r="K462" s="137"/>
      <c r="L462" s="140"/>
      <c r="M462" s="136"/>
      <c r="N462" s="153"/>
      <c r="O462" s="161"/>
      <c r="P462" s="144"/>
      <c r="Q462" s="143"/>
      <c r="R462" s="143"/>
      <c r="S462" s="143"/>
      <c r="T462" s="143"/>
      <c r="U462" s="143"/>
      <c r="V462" s="145"/>
      <c r="W462" s="145"/>
      <c r="X462" s="145"/>
      <c r="Y462" s="136"/>
      <c r="Z462" s="136"/>
      <c r="AA462" s="146"/>
      <c r="AB462" s="136"/>
      <c r="AC462" s="136" t="s">
        <v>282</v>
      </c>
      <c r="AD462" s="136" t="s">
        <v>281</v>
      </c>
      <c r="AE462" s="136"/>
      <c r="AF462" s="147" t="e">
        <f t="shared" si="27"/>
        <v>#DIV/0!</v>
      </c>
      <c r="AG462" s="148"/>
      <c r="AH462" s="148" t="b">
        <f t="shared" si="28"/>
        <v>1</v>
      </c>
    </row>
    <row r="463" spans="1:34" ht="44.25" customHeight="1" thickBot="1" x14ac:dyDescent="0.3">
      <c r="A463" s="136"/>
      <c r="B463" s="136"/>
      <c r="C463" s="137"/>
      <c r="D463" s="136"/>
      <c r="E463" s="137"/>
      <c r="F463" s="137"/>
      <c r="G463" s="137"/>
      <c r="H463" s="138"/>
      <c r="I463" s="12"/>
      <c r="J463" s="136"/>
      <c r="K463" s="137"/>
      <c r="L463" s="140"/>
      <c r="M463" s="136"/>
      <c r="N463" s="153"/>
      <c r="O463" s="161"/>
      <c r="P463" s="144"/>
      <c r="Q463" s="143"/>
      <c r="R463" s="143"/>
      <c r="S463" s="143"/>
      <c r="T463" s="143"/>
      <c r="U463" s="143"/>
      <c r="V463" s="145"/>
      <c r="W463" s="145"/>
      <c r="X463" s="145"/>
      <c r="Y463" s="136"/>
      <c r="Z463" s="136"/>
      <c r="AA463" s="146"/>
      <c r="AB463" s="136"/>
      <c r="AC463" s="136" t="s">
        <v>281</v>
      </c>
      <c r="AD463" s="136" t="s">
        <v>283</v>
      </c>
      <c r="AE463" s="136"/>
      <c r="AF463" s="147" t="e">
        <f t="shared" si="27"/>
        <v>#DIV/0!</v>
      </c>
      <c r="AG463" s="148"/>
      <c r="AH463" s="148" t="b">
        <f t="shared" si="28"/>
        <v>1</v>
      </c>
    </row>
    <row r="464" spans="1:34" ht="44.25" customHeight="1" thickBot="1" x14ac:dyDescent="0.3">
      <c r="A464" s="136"/>
      <c r="B464" s="136"/>
      <c r="C464" s="137"/>
      <c r="D464" s="136"/>
      <c r="E464" s="137"/>
      <c r="F464" s="137"/>
      <c r="G464" s="137"/>
      <c r="H464" s="138"/>
      <c r="I464" s="12"/>
      <c r="J464" s="136"/>
      <c r="K464" s="137"/>
      <c r="L464" s="140"/>
      <c r="M464" s="136"/>
      <c r="N464" s="153"/>
      <c r="O464" s="161"/>
      <c r="P464" s="144"/>
      <c r="Q464" s="143"/>
      <c r="R464" s="143"/>
      <c r="S464" s="143"/>
      <c r="T464" s="143"/>
      <c r="U464" s="143"/>
      <c r="V464" s="145"/>
      <c r="W464" s="145"/>
      <c r="X464" s="145"/>
      <c r="Y464" s="136"/>
      <c r="Z464" s="136"/>
      <c r="AA464" s="146"/>
      <c r="AB464" s="136"/>
      <c r="AC464" s="136" t="s">
        <v>281</v>
      </c>
      <c r="AD464" s="136" t="s">
        <v>283</v>
      </c>
      <c r="AE464" s="136"/>
      <c r="AF464" s="147" t="e">
        <f t="shared" si="27"/>
        <v>#DIV/0!</v>
      </c>
      <c r="AG464" s="148"/>
      <c r="AH464" s="148" t="b">
        <f t="shared" si="28"/>
        <v>1</v>
      </c>
    </row>
    <row r="465" spans="1:34" ht="44.25" customHeight="1" thickBot="1" x14ac:dyDescent="0.3">
      <c r="A465" s="136"/>
      <c r="B465" s="136"/>
      <c r="C465" s="137"/>
      <c r="D465" s="136"/>
      <c r="E465" s="137"/>
      <c r="F465" s="137"/>
      <c r="G465" s="137"/>
      <c r="H465" s="138"/>
      <c r="I465" s="12"/>
      <c r="J465" s="136"/>
      <c r="K465" s="137"/>
      <c r="L465" s="140"/>
      <c r="M465" s="136"/>
      <c r="N465" s="153"/>
      <c r="O465" s="161"/>
      <c r="P465" s="144"/>
      <c r="Q465" s="143"/>
      <c r="R465" s="143"/>
      <c r="S465" s="143"/>
      <c r="T465" s="143"/>
      <c r="U465" s="143"/>
      <c r="V465" s="145"/>
      <c r="W465" s="145"/>
      <c r="X465" s="145"/>
      <c r="Y465" s="136"/>
      <c r="Z465" s="136"/>
      <c r="AA465" s="146"/>
      <c r="AB465" s="136"/>
      <c r="AC465" s="136" t="s">
        <v>281</v>
      </c>
      <c r="AD465" s="136" t="s">
        <v>283</v>
      </c>
      <c r="AE465" s="136"/>
      <c r="AF465" s="147" t="e">
        <f t="shared" si="27"/>
        <v>#DIV/0!</v>
      </c>
      <c r="AG465" s="148"/>
      <c r="AH465" s="148" t="b">
        <f t="shared" si="28"/>
        <v>1</v>
      </c>
    </row>
    <row r="466" spans="1:34" ht="44.25" customHeight="1" thickBot="1" x14ac:dyDescent="0.3">
      <c r="A466" s="136"/>
      <c r="B466" s="136"/>
      <c r="C466" s="137"/>
      <c r="D466" s="136"/>
      <c r="E466" s="137"/>
      <c r="F466" s="137"/>
      <c r="G466" s="137"/>
      <c r="H466" s="138"/>
      <c r="I466" s="12"/>
      <c r="J466" s="136"/>
      <c r="K466" s="137"/>
      <c r="L466" s="140"/>
      <c r="M466" s="136"/>
      <c r="N466" s="153"/>
      <c r="O466" s="161"/>
      <c r="P466" s="144"/>
      <c r="Q466" s="143"/>
      <c r="R466" s="143"/>
      <c r="S466" s="143"/>
      <c r="T466" s="143"/>
      <c r="U466" s="143"/>
      <c r="V466" s="145"/>
      <c r="W466" s="145"/>
      <c r="X466" s="145"/>
      <c r="Y466" s="136"/>
      <c r="Z466" s="136"/>
      <c r="AA466" s="146"/>
      <c r="AB466" s="136"/>
      <c r="AC466" s="136" t="s">
        <v>281</v>
      </c>
      <c r="AD466" s="136" t="s">
        <v>283</v>
      </c>
      <c r="AE466" s="136"/>
      <c r="AF466" s="147" t="e">
        <f t="shared" si="27"/>
        <v>#DIV/0!</v>
      </c>
      <c r="AG466" s="148"/>
      <c r="AH466" s="148" t="b">
        <f t="shared" si="28"/>
        <v>1</v>
      </c>
    </row>
    <row r="467" spans="1:34" ht="44.25" customHeight="1" thickBot="1" x14ac:dyDescent="0.3">
      <c r="A467" s="136"/>
      <c r="B467" s="136"/>
      <c r="C467" s="137"/>
      <c r="D467" s="136"/>
      <c r="E467" s="137"/>
      <c r="F467" s="137"/>
      <c r="G467" s="137"/>
      <c r="H467" s="138"/>
      <c r="I467" s="12"/>
      <c r="J467" s="136"/>
      <c r="K467" s="137"/>
      <c r="L467" s="140"/>
      <c r="M467" s="136"/>
      <c r="N467" s="153"/>
      <c r="O467" s="161"/>
      <c r="P467" s="144"/>
      <c r="Q467" s="143"/>
      <c r="R467" s="143"/>
      <c r="S467" s="143"/>
      <c r="T467" s="143"/>
      <c r="U467" s="143"/>
      <c r="V467" s="145"/>
      <c r="W467" s="145"/>
      <c r="X467" s="145"/>
      <c r="Y467" s="136"/>
      <c r="Z467" s="136"/>
      <c r="AA467" s="146"/>
      <c r="AB467" s="136"/>
      <c r="AC467" s="136" t="s">
        <v>281</v>
      </c>
      <c r="AD467" s="136" t="s">
        <v>283</v>
      </c>
      <c r="AE467" s="136"/>
      <c r="AF467" s="147" t="e">
        <f t="shared" si="27"/>
        <v>#DIV/0!</v>
      </c>
      <c r="AG467" s="148"/>
      <c r="AH467" s="148" t="b">
        <f t="shared" si="28"/>
        <v>1</v>
      </c>
    </row>
    <row r="468" spans="1:34" ht="44.25" customHeight="1" thickBot="1" x14ac:dyDescent="0.3">
      <c r="A468" s="136"/>
      <c r="B468" s="136"/>
      <c r="C468" s="137"/>
      <c r="D468" s="136"/>
      <c r="E468" s="137"/>
      <c r="F468" s="137"/>
      <c r="G468" s="137"/>
      <c r="H468" s="138"/>
      <c r="I468" s="12"/>
      <c r="J468" s="136"/>
      <c r="K468" s="137"/>
      <c r="L468" s="140"/>
      <c r="M468" s="136"/>
      <c r="N468" s="153"/>
      <c r="O468" s="161"/>
      <c r="P468" s="144"/>
      <c r="Q468" s="143"/>
      <c r="R468" s="143"/>
      <c r="S468" s="143"/>
      <c r="T468" s="143"/>
      <c r="U468" s="143"/>
      <c r="V468" s="145"/>
      <c r="W468" s="145"/>
      <c r="X468" s="145"/>
      <c r="Y468" s="136"/>
      <c r="Z468" s="136"/>
      <c r="AA468" s="146"/>
      <c r="AB468" s="136"/>
      <c r="AC468" s="136" t="s">
        <v>281</v>
      </c>
      <c r="AD468" s="136" t="s">
        <v>283</v>
      </c>
      <c r="AE468" s="136"/>
      <c r="AF468" s="147" t="e">
        <f t="shared" si="27"/>
        <v>#DIV/0!</v>
      </c>
      <c r="AG468" s="148"/>
      <c r="AH468" s="148" t="b">
        <f t="shared" si="28"/>
        <v>1</v>
      </c>
    </row>
    <row r="469" spans="1:34" ht="44.25" customHeight="1" thickBot="1" x14ac:dyDescent="0.3">
      <c r="A469" s="136"/>
      <c r="B469" s="136"/>
      <c r="C469" s="137"/>
      <c r="D469" s="136"/>
      <c r="E469" s="137"/>
      <c r="F469" s="137"/>
      <c r="G469" s="137"/>
      <c r="H469" s="138"/>
      <c r="I469" s="12"/>
      <c r="J469" s="136"/>
      <c r="K469" s="137"/>
      <c r="L469" s="140"/>
      <c r="M469" s="136"/>
      <c r="N469" s="153"/>
      <c r="O469" s="161"/>
      <c r="P469" s="144"/>
      <c r="Q469" s="143"/>
      <c r="R469" s="143"/>
      <c r="S469" s="143"/>
      <c r="T469" s="143"/>
      <c r="U469" s="143"/>
      <c r="V469" s="145"/>
      <c r="W469" s="145"/>
      <c r="X469" s="145"/>
      <c r="Y469" s="136"/>
      <c r="Z469" s="136"/>
      <c r="AA469" s="146"/>
      <c r="AB469" s="136"/>
      <c r="AC469" s="136" t="s">
        <v>281</v>
      </c>
      <c r="AD469" s="136" t="s">
        <v>283</v>
      </c>
      <c r="AE469" s="136"/>
      <c r="AF469" s="147" t="e">
        <f t="shared" si="27"/>
        <v>#DIV/0!</v>
      </c>
      <c r="AG469" s="148"/>
      <c r="AH469" s="148" t="b">
        <f t="shared" si="28"/>
        <v>1</v>
      </c>
    </row>
    <row r="470" spans="1:34" ht="44.25" customHeight="1" thickBot="1" x14ac:dyDescent="0.3">
      <c r="A470" s="136"/>
      <c r="B470" s="136"/>
      <c r="C470" s="137"/>
      <c r="D470" s="136"/>
      <c r="E470" s="137"/>
      <c r="F470" s="137"/>
      <c r="G470" s="137"/>
      <c r="H470" s="138"/>
      <c r="I470" s="12"/>
      <c r="J470" s="136"/>
      <c r="K470" s="137"/>
      <c r="L470" s="140"/>
      <c r="M470" s="136"/>
      <c r="N470" s="153"/>
      <c r="O470" s="161"/>
      <c r="P470" s="144"/>
      <c r="Q470" s="143"/>
      <c r="R470" s="143"/>
      <c r="S470" s="143"/>
      <c r="T470" s="143"/>
      <c r="U470" s="143"/>
      <c r="V470" s="145"/>
      <c r="W470" s="145"/>
      <c r="X470" s="145"/>
      <c r="Y470" s="136"/>
      <c r="Z470" s="136"/>
      <c r="AA470" s="146"/>
      <c r="AB470" s="136"/>
      <c r="AC470" s="136" t="s">
        <v>282</v>
      </c>
      <c r="AD470" s="136" t="s">
        <v>281</v>
      </c>
      <c r="AE470" s="136"/>
      <c r="AF470" s="147" t="e">
        <f t="shared" si="27"/>
        <v>#DIV/0!</v>
      </c>
      <c r="AG470" s="148"/>
      <c r="AH470" s="148" t="b">
        <f t="shared" si="28"/>
        <v>1</v>
      </c>
    </row>
    <row r="471" spans="1:34" ht="44.25" customHeight="1" thickBot="1" x14ac:dyDescent="0.3">
      <c r="A471" s="136"/>
      <c r="B471" s="136"/>
      <c r="C471" s="137"/>
      <c r="D471" s="136"/>
      <c r="E471" s="137"/>
      <c r="F471" s="137"/>
      <c r="G471" s="137"/>
      <c r="H471" s="138"/>
      <c r="I471" s="12"/>
      <c r="J471" s="136"/>
      <c r="K471" s="137"/>
      <c r="L471" s="140"/>
      <c r="M471" s="136"/>
      <c r="N471" s="153"/>
      <c r="O471" s="161"/>
      <c r="P471" s="144"/>
      <c r="Q471" s="143"/>
      <c r="R471" s="143"/>
      <c r="S471" s="143"/>
      <c r="T471" s="143"/>
      <c r="U471" s="143"/>
      <c r="V471" s="145"/>
      <c r="W471" s="145"/>
      <c r="X471" s="145"/>
      <c r="Y471" s="136"/>
      <c r="Z471" s="136"/>
      <c r="AA471" s="146"/>
      <c r="AB471" s="136"/>
      <c r="AC471" s="136" t="s">
        <v>281</v>
      </c>
      <c r="AD471" s="136" t="s">
        <v>283</v>
      </c>
      <c r="AE471" s="136"/>
      <c r="AF471" s="147" t="e">
        <f t="shared" si="27"/>
        <v>#DIV/0!</v>
      </c>
      <c r="AG471" s="148"/>
      <c r="AH471" s="148" t="b">
        <f t="shared" si="28"/>
        <v>1</v>
      </c>
    </row>
    <row r="472" spans="1:34" ht="44.25" customHeight="1" thickBot="1" x14ac:dyDescent="0.3">
      <c r="A472" s="136"/>
      <c r="B472" s="136"/>
      <c r="C472" s="137"/>
      <c r="D472" s="136"/>
      <c r="E472" s="137"/>
      <c r="F472" s="137"/>
      <c r="G472" s="137"/>
      <c r="H472" s="138"/>
      <c r="I472" s="12"/>
      <c r="J472" s="136"/>
      <c r="K472" s="137"/>
      <c r="L472" s="140"/>
      <c r="M472" s="136"/>
      <c r="N472" s="153"/>
      <c r="O472" s="161"/>
      <c r="P472" s="144"/>
      <c r="Q472" s="143"/>
      <c r="R472" s="143"/>
      <c r="S472" s="143"/>
      <c r="T472" s="143"/>
      <c r="U472" s="143"/>
      <c r="V472" s="145"/>
      <c r="W472" s="145"/>
      <c r="X472" s="145"/>
      <c r="Y472" s="136"/>
      <c r="Z472" s="136"/>
      <c r="AA472" s="146"/>
      <c r="AB472" s="136"/>
      <c r="AC472" s="136" t="s">
        <v>281</v>
      </c>
      <c r="AD472" s="136" t="s">
        <v>283</v>
      </c>
      <c r="AE472" s="136"/>
      <c r="AF472" s="147" t="e">
        <f t="shared" si="27"/>
        <v>#DIV/0!</v>
      </c>
      <c r="AG472" s="148"/>
      <c r="AH472" s="148" t="b">
        <f t="shared" si="28"/>
        <v>1</v>
      </c>
    </row>
    <row r="473" spans="1:34" ht="44.25" customHeight="1" thickBot="1" x14ac:dyDescent="0.3">
      <c r="A473" s="136"/>
      <c r="B473" s="136"/>
      <c r="C473" s="137"/>
      <c r="D473" s="136"/>
      <c r="E473" s="137"/>
      <c r="F473" s="137"/>
      <c r="G473" s="137"/>
      <c r="H473" s="138"/>
      <c r="I473" s="12"/>
      <c r="J473" s="136"/>
      <c r="K473" s="137"/>
      <c r="L473" s="140"/>
      <c r="M473" s="136"/>
      <c r="N473" s="153"/>
      <c r="O473" s="161"/>
      <c r="P473" s="144"/>
      <c r="Q473" s="143"/>
      <c r="R473" s="143"/>
      <c r="S473" s="143"/>
      <c r="T473" s="143"/>
      <c r="U473" s="143"/>
      <c r="V473" s="145"/>
      <c r="W473" s="145"/>
      <c r="X473" s="145"/>
      <c r="Y473" s="136"/>
      <c r="Z473" s="136"/>
      <c r="AA473" s="146"/>
      <c r="AB473" s="136"/>
      <c r="AC473" s="136" t="s">
        <v>281</v>
      </c>
      <c r="AD473" s="136" t="s">
        <v>283</v>
      </c>
      <c r="AE473" s="136"/>
      <c r="AF473" s="147" t="e">
        <f t="shared" si="27"/>
        <v>#DIV/0!</v>
      </c>
      <c r="AG473" s="148"/>
      <c r="AH473" s="148" t="b">
        <f t="shared" si="28"/>
        <v>1</v>
      </c>
    </row>
    <row r="474" spans="1:34" ht="44.25" customHeight="1" thickBot="1" x14ac:dyDescent="0.3">
      <c r="A474" s="136"/>
      <c r="B474" s="136"/>
      <c r="C474" s="137"/>
      <c r="D474" s="136"/>
      <c r="E474" s="137"/>
      <c r="F474" s="137"/>
      <c r="G474" s="137"/>
      <c r="H474" s="138"/>
      <c r="I474" s="12"/>
      <c r="J474" s="136"/>
      <c r="K474" s="137"/>
      <c r="L474" s="140"/>
      <c r="M474" s="136"/>
      <c r="N474" s="153"/>
      <c r="O474" s="161"/>
      <c r="P474" s="144"/>
      <c r="Q474" s="143"/>
      <c r="R474" s="143"/>
      <c r="S474" s="143"/>
      <c r="T474" s="143"/>
      <c r="U474" s="143"/>
      <c r="V474" s="145"/>
      <c r="W474" s="145"/>
      <c r="X474" s="145"/>
      <c r="Y474" s="136"/>
      <c r="Z474" s="136"/>
      <c r="AA474" s="146"/>
      <c r="AB474" s="136"/>
      <c r="AC474" s="136" t="s">
        <v>281</v>
      </c>
      <c r="AD474" s="136" t="s">
        <v>283</v>
      </c>
      <c r="AE474" s="136"/>
      <c r="AF474" s="147" t="e">
        <f t="shared" si="27"/>
        <v>#DIV/0!</v>
      </c>
      <c r="AG474" s="148"/>
      <c r="AH474" s="148" t="b">
        <f t="shared" si="28"/>
        <v>1</v>
      </c>
    </row>
    <row r="475" spans="1:34" ht="44.25" customHeight="1" thickBot="1" x14ac:dyDescent="0.3">
      <c r="A475" s="136"/>
      <c r="B475" s="136"/>
      <c r="C475" s="137"/>
      <c r="D475" s="136"/>
      <c r="E475" s="137"/>
      <c r="F475" s="137"/>
      <c r="G475" s="137"/>
      <c r="H475" s="138"/>
      <c r="I475" s="12"/>
      <c r="J475" s="136"/>
      <c r="K475" s="137"/>
      <c r="L475" s="140"/>
      <c r="M475" s="136"/>
      <c r="N475" s="153"/>
      <c r="O475" s="161"/>
      <c r="P475" s="144"/>
      <c r="Q475" s="143"/>
      <c r="R475" s="143"/>
      <c r="S475" s="143"/>
      <c r="T475" s="143"/>
      <c r="U475" s="143"/>
      <c r="V475" s="145"/>
      <c r="W475" s="145"/>
      <c r="X475" s="145"/>
      <c r="Y475" s="136"/>
      <c r="Z475" s="136"/>
      <c r="AA475" s="146"/>
      <c r="AB475" s="136"/>
      <c r="AC475" s="136" t="s">
        <v>281</v>
      </c>
      <c r="AD475" s="136" t="s">
        <v>283</v>
      </c>
      <c r="AE475" s="136"/>
      <c r="AF475" s="147" t="e">
        <f t="shared" si="27"/>
        <v>#DIV/0!</v>
      </c>
      <c r="AG475" s="148"/>
      <c r="AH475" s="148" t="b">
        <f t="shared" si="28"/>
        <v>1</v>
      </c>
    </row>
    <row r="476" spans="1:34" ht="44.25" customHeight="1" thickBot="1" x14ac:dyDescent="0.3">
      <c r="A476" s="136"/>
      <c r="B476" s="136"/>
      <c r="C476" s="137"/>
      <c r="D476" s="136"/>
      <c r="E476" s="137"/>
      <c r="F476" s="137"/>
      <c r="G476" s="137"/>
      <c r="H476" s="138"/>
      <c r="I476" s="12"/>
      <c r="J476" s="136"/>
      <c r="K476" s="137"/>
      <c r="L476" s="140"/>
      <c r="M476" s="136"/>
      <c r="N476" s="153"/>
      <c r="O476" s="161"/>
      <c r="P476" s="144"/>
      <c r="Q476" s="143"/>
      <c r="R476" s="143"/>
      <c r="S476" s="143"/>
      <c r="T476" s="143"/>
      <c r="U476" s="143"/>
      <c r="V476" s="145"/>
      <c r="W476" s="145"/>
      <c r="X476" s="145"/>
      <c r="Y476" s="136"/>
      <c r="Z476" s="136"/>
      <c r="AA476" s="146"/>
      <c r="AB476" s="136"/>
      <c r="AC476" s="136" t="s">
        <v>281</v>
      </c>
      <c r="AD476" s="136" t="s">
        <v>283</v>
      </c>
      <c r="AE476" s="136"/>
      <c r="AF476" s="147" t="e">
        <f t="shared" si="27"/>
        <v>#DIV/0!</v>
      </c>
      <c r="AG476" s="148"/>
      <c r="AH476" s="148" t="b">
        <f t="shared" si="28"/>
        <v>1</v>
      </c>
    </row>
    <row r="477" spans="1:34" ht="44.25" customHeight="1" thickBot="1" x14ac:dyDescent="0.3">
      <c r="A477" s="136"/>
      <c r="B477" s="136"/>
      <c r="C477" s="137"/>
      <c r="D477" s="136"/>
      <c r="E477" s="137"/>
      <c r="F477" s="137"/>
      <c r="G477" s="137"/>
      <c r="H477" s="138"/>
      <c r="I477" s="12"/>
      <c r="J477" s="136"/>
      <c r="K477" s="137"/>
      <c r="L477" s="140"/>
      <c r="M477" s="136"/>
      <c r="N477" s="153"/>
      <c r="O477" s="161"/>
      <c r="P477" s="144"/>
      <c r="Q477" s="143"/>
      <c r="R477" s="143"/>
      <c r="S477" s="143"/>
      <c r="T477" s="143"/>
      <c r="U477" s="143"/>
      <c r="V477" s="145"/>
      <c r="W477" s="145"/>
      <c r="X477" s="145"/>
      <c r="Y477" s="136"/>
      <c r="Z477" s="136"/>
      <c r="AA477" s="146"/>
      <c r="AB477" s="136"/>
      <c r="AC477" s="136" t="s">
        <v>281</v>
      </c>
      <c r="AD477" s="136" t="s">
        <v>283</v>
      </c>
      <c r="AE477" s="136"/>
      <c r="AF477" s="147" t="e">
        <f t="shared" ref="AF477:AF540" si="29">SUM(U477/T477)</f>
        <v>#DIV/0!</v>
      </c>
      <c r="AG477" s="148"/>
      <c r="AH477" s="148" t="b">
        <f t="shared" ref="AH477:AH540" si="30">IF(I477="Funcionamiento",J477=0,J477="")</f>
        <v>1</v>
      </c>
    </row>
    <row r="478" spans="1:34" ht="44.25" customHeight="1" thickBot="1" x14ac:dyDescent="0.3">
      <c r="A478" s="136"/>
      <c r="B478" s="136"/>
      <c r="C478" s="137"/>
      <c r="D478" s="136"/>
      <c r="E478" s="137"/>
      <c r="F478" s="137"/>
      <c r="G478" s="137"/>
      <c r="H478" s="138"/>
      <c r="I478" s="12"/>
      <c r="J478" s="136"/>
      <c r="K478" s="137"/>
      <c r="L478" s="140"/>
      <c r="M478" s="136"/>
      <c r="N478" s="153"/>
      <c r="O478" s="161"/>
      <c r="P478" s="144"/>
      <c r="Q478" s="143"/>
      <c r="R478" s="143"/>
      <c r="S478" s="143"/>
      <c r="T478" s="143"/>
      <c r="U478" s="143"/>
      <c r="V478" s="145"/>
      <c r="W478" s="145"/>
      <c r="X478" s="145"/>
      <c r="Y478" s="136"/>
      <c r="Z478" s="136"/>
      <c r="AA478" s="146"/>
      <c r="AB478" s="136"/>
      <c r="AC478" s="136" t="s">
        <v>281</v>
      </c>
      <c r="AD478" s="136" t="s">
        <v>283</v>
      </c>
      <c r="AE478" s="136"/>
      <c r="AF478" s="147" t="e">
        <f t="shared" si="29"/>
        <v>#DIV/0!</v>
      </c>
      <c r="AG478" s="148"/>
      <c r="AH478" s="148" t="b">
        <f t="shared" si="30"/>
        <v>1</v>
      </c>
    </row>
    <row r="479" spans="1:34" ht="44.25" customHeight="1" thickBot="1" x14ac:dyDescent="0.3">
      <c r="A479" s="136"/>
      <c r="B479" s="136"/>
      <c r="C479" s="137"/>
      <c r="D479" s="136"/>
      <c r="E479" s="137"/>
      <c r="F479" s="137"/>
      <c r="G479" s="137"/>
      <c r="H479" s="138"/>
      <c r="I479" s="12"/>
      <c r="J479" s="136"/>
      <c r="K479" s="137"/>
      <c r="L479" s="140"/>
      <c r="M479" s="136"/>
      <c r="N479" s="153"/>
      <c r="O479" s="161"/>
      <c r="P479" s="144"/>
      <c r="Q479" s="143"/>
      <c r="R479" s="143"/>
      <c r="S479" s="143"/>
      <c r="T479" s="143"/>
      <c r="U479" s="143"/>
      <c r="V479" s="145"/>
      <c r="W479" s="145"/>
      <c r="X479" s="145"/>
      <c r="Y479" s="136"/>
      <c r="Z479" s="136"/>
      <c r="AA479" s="146"/>
      <c r="AB479" s="136"/>
      <c r="AC479" s="136" t="s">
        <v>281</v>
      </c>
      <c r="AD479" s="136" t="s">
        <v>283</v>
      </c>
      <c r="AE479" s="136"/>
      <c r="AF479" s="147" t="e">
        <f t="shared" si="29"/>
        <v>#DIV/0!</v>
      </c>
      <c r="AG479" s="148"/>
      <c r="AH479" s="148" t="b">
        <f t="shared" si="30"/>
        <v>1</v>
      </c>
    </row>
    <row r="480" spans="1:34" ht="44.25" customHeight="1" thickBot="1" x14ac:dyDescent="0.3">
      <c r="A480" s="136"/>
      <c r="B480" s="136"/>
      <c r="C480" s="137"/>
      <c r="D480" s="136"/>
      <c r="E480" s="137"/>
      <c r="F480" s="137"/>
      <c r="G480" s="137"/>
      <c r="H480" s="138"/>
      <c r="I480" s="12"/>
      <c r="J480" s="136"/>
      <c r="K480" s="137"/>
      <c r="L480" s="140"/>
      <c r="M480" s="136"/>
      <c r="N480" s="153"/>
      <c r="O480" s="161"/>
      <c r="P480" s="144"/>
      <c r="Q480" s="143"/>
      <c r="R480" s="143"/>
      <c r="S480" s="143"/>
      <c r="T480" s="143"/>
      <c r="U480" s="143"/>
      <c r="V480" s="145"/>
      <c r="W480" s="145"/>
      <c r="X480" s="145"/>
      <c r="Y480" s="136"/>
      <c r="Z480" s="136"/>
      <c r="AA480" s="146"/>
      <c r="AB480" s="136"/>
      <c r="AC480" s="136" t="s">
        <v>281</v>
      </c>
      <c r="AD480" s="136" t="s">
        <v>283</v>
      </c>
      <c r="AE480" s="136"/>
      <c r="AF480" s="147" t="e">
        <f t="shared" si="29"/>
        <v>#DIV/0!</v>
      </c>
      <c r="AG480" s="148"/>
      <c r="AH480" s="148" t="b">
        <f t="shared" si="30"/>
        <v>1</v>
      </c>
    </row>
    <row r="481" spans="1:34" ht="44.25" customHeight="1" thickBot="1" x14ac:dyDescent="0.3">
      <c r="A481" s="136"/>
      <c r="B481" s="136"/>
      <c r="C481" s="137"/>
      <c r="D481" s="136"/>
      <c r="E481" s="137"/>
      <c r="F481" s="137"/>
      <c r="G481" s="137"/>
      <c r="H481" s="138"/>
      <c r="I481" s="12"/>
      <c r="J481" s="136"/>
      <c r="K481" s="137"/>
      <c r="L481" s="140"/>
      <c r="M481" s="136"/>
      <c r="N481" s="153"/>
      <c r="O481" s="161"/>
      <c r="P481" s="144"/>
      <c r="Q481" s="143"/>
      <c r="R481" s="143"/>
      <c r="S481" s="143"/>
      <c r="T481" s="143"/>
      <c r="U481" s="143"/>
      <c r="V481" s="145"/>
      <c r="W481" s="145"/>
      <c r="X481" s="145"/>
      <c r="Y481" s="136"/>
      <c r="Z481" s="136"/>
      <c r="AA481" s="146"/>
      <c r="AB481" s="136"/>
      <c r="AC481" s="136" t="s">
        <v>281</v>
      </c>
      <c r="AD481" s="136" t="s">
        <v>283</v>
      </c>
      <c r="AE481" s="136"/>
      <c r="AF481" s="147" t="e">
        <f t="shared" si="29"/>
        <v>#DIV/0!</v>
      </c>
      <c r="AG481" s="148"/>
      <c r="AH481" s="148" t="b">
        <f t="shared" si="30"/>
        <v>1</v>
      </c>
    </row>
    <row r="482" spans="1:34" ht="44.25" customHeight="1" thickBot="1" x14ac:dyDescent="0.3">
      <c r="A482" s="136"/>
      <c r="B482" s="136"/>
      <c r="C482" s="137"/>
      <c r="D482" s="136"/>
      <c r="E482" s="137"/>
      <c r="F482" s="137"/>
      <c r="G482" s="137"/>
      <c r="H482" s="138"/>
      <c r="I482" s="12"/>
      <c r="J482" s="136"/>
      <c r="K482" s="137"/>
      <c r="L482" s="140"/>
      <c r="M482" s="136"/>
      <c r="N482" s="153"/>
      <c r="O482" s="161"/>
      <c r="P482" s="144"/>
      <c r="Q482" s="143"/>
      <c r="R482" s="143"/>
      <c r="S482" s="143"/>
      <c r="T482" s="143"/>
      <c r="U482" s="143"/>
      <c r="V482" s="145"/>
      <c r="W482" s="145"/>
      <c r="X482" s="145"/>
      <c r="Y482" s="136"/>
      <c r="Z482" s="136"/>
      <c r="AA482" s="146"/>
      <c r="AB482" s="136"/>
      <c r="AC482" s="136" t="s">
        <v>281</v>
      </c>
      <c r="AD482" s="136" t="s">
        <v>283</v>
      </c>
      <c r="AE482" s="136"/>
      <c r="AF482" s="147" t="e">
        <f t="shared" si="29"/>
        <v>#DIV/0!</v>
      </c>
      <c r="AG482" s="148"/>
      <c r="AH482" s="148" t="b">
        <f t="shared" si="30"/>
        <v>1</v>
      </c>
    </row>
    <row r="483" spans="1:34" ht="44.25" customHeight="1" thickBot="1" x14ac:dyDescent="0.3">
      <c r="A483" s="136"/>
      <c r="B483" s="136"/>
      <c r="C483" s="137"/>
      <c r="D483" s="136"/>
      <c r="E483" s="137"/>
      <c r="F483" s="137"/>
      <c r="G483" s="137"/>
      <c r="H483" s="138"/>
      <c r="I483" s="12"/>
      <c r="J483" s="136"/>
      <c r="K483" s="137"/>
      <c r="L483" s="140"/>
      <c r="M483" s="136"/>
      <c r="N483" s="153"/>
      <c r="O483" s="161"/>
      <c r="P483" s="144"/>
      <c r="Q483" s="143"/>
      <c r="R483" s="143"/>
      <c r="S483" s="143"/>
      <c r="T483" s="143"/>
      <c r="U483" s="143"/>
      <c r="V483" s="145"/>
      <c r="W483" s="145"/>
      <c r="X483" s="145"/>
      <c r="Y483" s="136"/>
      <c r="Z483" s="136"/>
      <c r="AA483" s="146"/>
      <c r="AB483" s="136"/>
      <c r="AC483" s="136" t="s">
        <v>282</v>
      </c>
      <c r="AD483" s="136" t="s">
        <v>281</v>
      </c>
      <c r="AE483" s="136"/>
      <c r="AF483" s="147" t="e">
        <f t="shared" si="29"/>
        <v>#DIV/0!</v>
      </c>
      <c r="AG483" s="148"/>
      <c r="AH483" s="148" t="b">
        <f t="shared" si="30"/>
        <v>1</v>
      </c>
    </row>
    <row r="484" spans="1:34" ht="44.25" customHeight="1" thickBot="1" x14ac:dyDescent="0.3">
      <c r="A484" s="136"/>
      <c r="B484" s="136"/>
      <c r="C484" s="137"/>
      <c r="D484" s="136"/>
      <c r="E484" s="137"/>
      <c r="F484" s="137"/>
      <c r="G484" s="137"/>
      <c r="H484" s="138"/>
      <c r="I484" s="12"/>
      <c r="J484" s="136"/>
      <c r="K484" s="137"/>
      <c r="L484" s="140"/>
      <c r="M484" s="136"/>
      <c r="N484" s="153"/>
      <c r="O484" s="161"/>
      <c r="P484" s="144"/>
      <c r="Q484" s="143"/>
      <c r="R484" s="143"/>
      <c r="S484" s="143"/>
      <c r="T484" s="143"/>
      <c r="U484" s="143"/>
      <c r="V484" s="145"/>
      <c r="W484" s="145"/>
      <c r="X484" s="145"/>
      <c r="Y484" s="136"/>
      <c r="Z484" s="136"/>
      <c r="AA484" s="146"/>
      <c r="AB484" s="136"/>
      <c r="AC484" s="136" t="s">
        <v>281</v>
      </c>
      <c r="AD484" s="136" t="s">
        <v>283</v>
      </c>
      <c r="AE484" s="136"/>
      <c r="AF484" s="147" t="e">
        <f t="shared" si="29"/>
        <v>#DIV/0!</v>
      </c>
      <c r="AG484" s="148"/>
      <c r="AH484" s="148" t="b">
        <f t="shared" si="30"/>
        <v>1</v>
      </c>
    </row>
    <row r="485" spans="1:34" ht="44.25" customHeight="1" thickBot="1" x14ac:dyDescent="0.3">
      <c r="A485" s="136"/>
      <c r="B485" s="136"/>
      <c r="C485" s="137"/>
      <c r="D485" s="136"/>
      <c r="E485" s="137"/>
      <c r="F485" s="137"/>
      <c r="G485" s="137"/>
      <c r="H485" s="138"/>
      <c r="I485" s="12"/>
      <c r="J485" s="136"/>
      <c r="K485" s="137"/>
      <c r="L485" s="140"/>
      <c r="M485" s="136"/>
      <c r="N485" s="153"/>
      <c r="O485" s="161"/>
      <c r="P485" s="144"/>
      <c r="Q485" s="143"/>
      <c r="R485" s="143"/>
      <c r="S485" s="143"/>
      <c r="T485" s="143"/>
      <c r="U485" s="143"/>
      <c r="V485" s="145"/>
      <c r="W485" s="145"/>
      <c r="X485" s="145"/>
      <c r="Y485" s="136"/>
      <c r="Z485" s="136"/>
      <c r="AA485" s="146"/>
      <c r="AB485" s="136"/>
      <c r="AC485" s="136" t="s">
        <v>281</v>
      </c>
      <c r="AD485" s="136"/>
      <c r="AE485" s="136" t="s">
        <v>283</v>
      </c>
      <c r="AF485" s="147" t="e">
        <f t="shared" si="29"/>
        <v>#DIV/0!</v>
      </c>
      <c r="AG485" s="148"/>
      <c r="AH485" s="148" t="b">
        <f t="shared" si="30"/>
        <v>1</v>
      </c>
    </row>
    <row r="486" spans="1:34" ht="44.25" customHeight="1" thickBot="1" x14ac:dyDescent="0.3">
      <c r="A486" s="136"/>
      <c r="B486" s="136"/>
      <c r="C486" s="137"/>
      <c r="D486" s="136"/>
      <c r="E486" s="137"/>
      <c r="F486" s="137"/>
      <c r="G486" s="137"/>
      <c r="H486" s="138"/>
      <c r="I486" s="12"/>
      <c r="J486" s="136"/>
      <c r="K486" s="137"/>
      <c r="L486" s="140"/>
      <c r="M486" s="136"/>
      <c r="N486" s="153"/>
      <c r="O486" s="161"/>
      <c r="P486" s="144"/>
      <c r="Q486" s="143"/>
      <c r="R486" s="143"/>
      <c r="S486" s="143"/>
      <c r="T486" s="143"/>
      <c r="U486" s="143"/>
      <c r="V486" s="145"/>
      <c r="W486" s="145"/>
      <c r="X486" s="145"/>
      <c r="Y486" s="136"/>
      <c r="Z486" s="136"/>
      <c r="AA486" s="146"/>
      <c r="AB486" s="136"/>
      <c r="AC486" s="136" t="s">
        <v>281</v>
      </c>
      <c r="AD486" s="136" t="s">
        <v>283</v>
      </c>
      <c r="AE486" s="136"/>
      <c r="AF486" s="147" t="e">
        <f t="shared" si="29"/>
        <v>#DIV/0!</v>
      </c>
      <c r="AG486" s="148"/>
      <c r="AH486" s="148" t="b">
        <f t="shared" si="30"/>
        <v>1</v>
      </c>
    </row>
    <row r="487" spans="1:34" ht="44.25" customHeight="1" thickBot="1" x14ac:dyDescent="0.3">
      <c r="A487" s="136"/>
      <c r="B487" s="136"/>
      <c r="C487" s="137"/>
      <c r="D487" s="136"/>
      <c r="E487" s="137"/>
      <c r="F487" s="137"/>
      <c r="G487" s="137"/>
      <c r="H487" s="138"/>
      <c r="I487" s="12"/>
      <c r="J487" s="136"/>
      <c r="K487" s="137"/>
      <c r="L487" s="140"/>
      <c r="M487" s="136"/>
      <c r="N487" s="153"/>
      <c r="O487" s="161"/>
      <c r="P487" s="144"/>
      <c r="Q487" s="143"/>
      <c r="R487" s="143"/>
      <c r="S487" s="143"/>
      <c r="T487" s="143"/>
      <c r="U487" s="143"/>
      <c r="V487" s="145"/>
      <c r="W487" s="145"/>
      <c r="X487" s="145"/>
      <c r="Y487" s="136"/>
      <c r="Z487" s="136"/>
      <c r="AA487" s="146"/>
      <c r="AB487" s="136"/>
      <c r="AC487" s="136" t="s">
        <v>281</v>
      </c>
      <c r="AD487" s="136" t="s">
        <v>283</v>
      </c>
      <c r="AE487" s="136"/>
      <c r="AF487" s="147" t="e">
        <f t="shared" si="29"/>
        <v>#DIV/0!</v>
      </c>
      <c r="AG487" s="148"/>
      <c r="AH487" s="148" t="b">
        <f t="shared" si="30"/>
        <v>1</v>
      </c>
    </row>
    <row r="488" spans="1:34" ht="44.25" customHeight="1" thickBot="1" x14ac:dyDescent="0.3">
      <c r="A488" s="136"/>
      <c r="B488" s="136"/>
      <c r="C488" s="137"/>
      <c r="D488" s="136"/>
      <c r="E488" s="137"/>
      <c r="F488" s="137"/>
      <c r="G488" s="137"/>
      <c r="H488" s="138"/>
      <c r="I488" s="12"/>
      <c r="J488" s="136"/>
      <c r="K488" s="137"/>
      <c r="L488" s="140"/>
      <c r="M488" s="136"/>
      <c r="N488" s="153"/>
      <c r="O488" s="161"/>
      <c r="P488" s="144"/>
      <c r="Q488" s="143"/>
      <c r="R488" s="143"/>
      <c r="S488" s="143"/>
      <c r="T488" s="143"/>
      <c r="U488" s="143"/>
      <c r="V488" s="145"/>
      <c r="W488" s="145"/>
      <c r="X488" s="145"/>
      <c r="Y488" s="136"/>
      <c r="Z488" s="136"/>
      <c r="AA488" s="146"/>
      <c r="AB488" s="136"/>
      <c r="AC488" s="136" t="s">
        <v>281</v>
      </c>
      <c r="AD488" s="136" t="s">
        <v>283</v>
      </c>
      <c r="AE488" s="136"/>
      <c r="AF488" s="147" t="e">
        <f t="shared" si="29"/>
        <v>#DIV/0!</v>
      </c>
      <c r="AG488" s="148"/>
      <c r="AH488" s="148" t="b">
        <f t="shared" si="30"/>
        <v>1</v>
      </c>
    </row>
    <row r="489" spans="1:34" ht="44.25" customHeight="1" thickBot="1" x14ac:dyDescent="0.3">
      <c r="A489" s="136"/>
      <c r="B489" s="136"/>
      <c r="C489" s="137"/>
      <c r="D489" s="136"/>
      <c r="E489" s="137"/>
      <c r="F489" s="137"/>
      <c r="G489" s="137"/>
      <c r="H489" s="138"/>
      <c r="I489" s="12"/>
      <c r="J489" s="136"/>
      <c r="K489" s="137"/>
      <c r="L489" s="140"/>
      <c r="M489" s="136"/>
      <c r="N489" s="153"/>
      <c r="O489" s="161"/>
      <c r="P489" s="144"/>
      <c r="Q489" s="143"/>
      <c r="R489" s="143"/>
      <c r="S489" s="143"/>
      <c r="T489" s="143"/>
      <c r="U489" s="143"/>
      <c r="V489" s="145"/>
      <c r="W489" s="145"/>
      <c r="X489" s="145"/>
      <c r="Y489" s="136"/>
      <c r="Z489" s="136"/>
      <c r="AA489" s="146"/>
      <c r="AB489" s="136"/>
      <c r="AC489" s="136" t="s">
        <v>282</v>
      </c>
      <c r="AD489" s="136" t="s">
        <v>281</v>
      </c>
      <c r="AE489" s="136"/>
      <c r="AF489" s="147" t="e">
        <f t="shared" si="29"/>
        <v>#DIV/0!</v>
      </c>
      <c r="AG489" s="148"/>
      <c r="AH489" s="148" t="b">
        <f t="shared" si="30"/>
        <v>1</v>
      </c>
    </row>
    <row r="490" spans="1:34" ht="44.25" customHeight="1" thickBot="1" x14ac:dyDescent="0.3">
      <c r="A490" s="136"/>
      <c r="B490" s="136"/>
      <c r="C490" s="137"/>
      <c r="D490" s="136"/>
      <c r="E490" s="137"/>
      <c r="F490" s="137"/>
      <c r="G490" s="137"/>
      <c r="H490" s="138"/>
      <c r="I490" s="12"/>
      <c r="J490" s="136"/>
      <c r="K490" s="137"/>
      <c r="L490" s="140"/>
      <c r="M490" s="136"/>
      <c r="N490" s="153"/>
      <c r="O490" s="161"/>
      <c r="P490" s="144"/>
      <c r="Q490" s="143"/>
      <c r="R490" s="143"/>
      <c r="S490" s="143"/>
      <c r="T490" s="143"/>
      <c r="U490" s="143"/>
      <c r="V490" s="145"/>
      <c r="W490" s="145"/>
      <c r="X490" s="145"/>
      <c r="Y490" s="136"/>
      <c r="Z490" s="136"/>
      <c r="AA490" s="146"/>
      <c r="AB490" s="136"/>
      <c r="AC490" s="136" t="s">
        <v>281</v>
      </c>
      <c r="AD490" s="136" t="s">
        <v>283</v>
      </c>
      <c r="AE490" s="136"/>
      <c r="AF490" s="147" t="e">
        <f t="shared" si="29"/>
        <v>#DIV/0!</v>
      </c>
      <c r="AG490" s="148"/>
      <c r="AH490" s="148" t="b">
        <f t="shared" si="30"/>
        <v>1</v>
      </c>
    </row>
    <row r="491" spans="1:34" ht="44.25" customHeight="1" thickBot="1" x14ac:dyDescent="0.3">
      <c r="A491" s="136"/>
      <c r="B491" s="136"/>
      <c r="C491" s="137"/>
      <c r="D491" s="136"/>
      <c r="E491" s="137"/>
      <c r="F491" s="137"/>
      <c r="G491" s="137"/>
      <c r="H491" s="138"/>
      <c r="I491" s="12"/>
      <c r="J491" s="136"/>
      <c r="K491" s="137"/>
      <c r="L491" s="140"/>
      <c r="M491" s="136"/>
      <c r="N491" s="153"/>
      <c r="O491" s="161"/>
      <c r="P491" s="144"/>
      <c r="Q491" s="143"/>
      <c r="R491" s="143"/>
      <c r="S491" s="143"/>
      <c r="T491" s="143"/>
      <c r="U491" s="143"/>
      <c r="V491" s="145"/>
      <c r="W491" s="145"/>
      <c r="X491" s="145"/>
      <c r="Y491" s="136"/>
      <c r="Z491" s="136"/>
      <c r="AA491" s="146"/>
      <c r="AB491" s="136"/>
      <c r="AC491" s="136" t="s">
        <v>281</v>
      </c>
      <c r="AD491" s="136" t="s">
        <v>283</v>
      </c>
      <c r="AE491" s="136"/>
      <c r="AF491" s="147" t="e">
        <f t="shared" si="29"/>
        <v>#DIV/0!</v>
      </c>
      <c r="AG491" s="148"/>
      <c r="AH491" s="148" t="b">
        <f t="shared" si="30"/>
        <v>1</v>
      </c>
    </row>
    <row r="492" spans="1:34" ht="44.25" customHeight="1" thickBot="1" x14ac:dyDescent="0.3">
      <c r="A492" s="136"/>
      <c r="B492" s="136"/>
      <c r="C492" s="137"/>
      <c r="D492" s="136"/>
      <c r="E492" s="137"/>
      <c r="F492" s="137"/>
      <c r="G492" s="137"/>
      <c r="H492" s="138"/>
      <c r="I492" s="12"/>
      <c r="J492" s="136"/>
      <c r="K492" s="137"/>
      <c r="L492" s="140"/>
      <c r="M492" s="136"/>
      <c r="N492" s="153"/>
      <c r="O492" s="161"/>
      <c r="P492" s="144"/>
      <c r="Q492" s="143"/>
      <c r="R492" s="143"/>
      <c r="S492" s="143"/>
      <c r="T492" s="143"/>
      <c r="U492" s="143"/>
      <c r="V492" s="145"/>
      <c r="W492" s="145"/>
      <c r="X492" s="145"/>
      <c r="Y492" s="136"/>
      <c r="Z492" s="136"/>
      <c r="AA492" s="146"/>
      <c r="AB492" s="136"/>
      <c r="AC492" s="136" t="s">
        <v>281</v>
      </c>
      <c r="AD492" s="136" t="s">
        <v>283</v>
      </c>
      <c r="AE492" s="136"/>
      <c r="AF492" s="147" t="e">
        <f t="shared" si="29"/>
        <v>#DIV/0!</v>
      </c>
      <c r="AG492" s="148"/>
      <c r="AH492" s="148" t="b">
        <f t="shared" si="30"/>
        <v>1</v>
      </c>
    </row>
    <row r="493" spans="1:34" ht="44.25" customHeight="1" thickBot="1" x14ac:dyDescent="0.3">
      <c r="A493" s="136"/>
      <c r="B493" s="136"/>
      <c r="C493" s="137"/>
      <c r="D493" s="136"/>
      <c r="E493" s="137"/>
      <c r="F493" s="137"/>
      <c r="G493" s="137"/>
      <c r="H493" s="138"/>
      <c r="I493" s="12"/>
      <c r="J493" s="136"/>
      <c r="K493" s="137"/>
      <c r="L493" s="140"/>
      <c r="M493" s="136"/>
      <c r="N493" s="153"/>
      <c r="O493" s="161"/>
      <c r="P493" s="144"/>
      <c r="Q493" s="143"/>
      <c r="R493" s="143"/>
      <c r="S493" s="143"/>
      <c r="T493" s="143"/>
      <c r="U493" s="143"/>
      <c r="V493" s="145"/>
      <c r="W493" s="145"/>
      <c r="X493" s="145"/>
      <c r="Y493" s="136"/>
      <c r="Z493" s="136"/>
      <c r="AA493" s="146"/>
      <c r="AB493" s="136"/>
      <c r="AC493" s="136" t="s">
        <v>281</v>
      </c>
      <c r="AD493" s="136" t="s">
        <v>283</v>
      </c>
      <c r="AE493" s="136"/>
      <c r="AF493" s="147" t="e">
        <f t="shared" si="29"/>
        <v>#DIV/0!</v>
      </c>
      <c r="AG493" s="148"/>
      <c r="AH493" s="148" t="b">
        <f t="shared" si="30"/>
        <v>1</v>
      </c>
    </row>
    <row r="494" spans="1:34" ht="44.25" customHeight="1" thickBot="1" x14ac:dyDescent="0.3">
      <c r="A494" s="136"/>
      <c r="B494" s="136"/>
      <c r="C494" s="137"/>
      <c r="D494" s="136"/>
      <c r="E494" s="137"/>
      <c r="F494" s="137"/>
      <c r="G494" s="137"/>
      <c r="H494" s="138"/>
      <c r="I494" s="12"/>
      <c r="J494" s="136"/>
      <c r="K494" s="137"/>
      <c r="L494" s="140"/>
      <c r="M494" s="136"/>
      <c r="N494" s="153"/>
      <c r="O494" s="161"/>
      <c r="P494" s="144"/>
      <c r="Q494" s="143"/>
      <c r="R494" s="143"/>
      <c r="S494" s="143"/>
      <c r="T494" s="143"/>
      <c r="U494" s="143"/>
      <c r="V494" s="145"/>
      <c r="W494" s="145"/>
      <c r="X494" s="145"/>
      <c r="Y494" s="136"/>
      <c r="Z494" s="136"/>
      <c r="AA494" s="146"/>
      <c r="AB494" s="136"/>
      <c r="AC494" s="136" t="s">
        <v>281</v>
      </c>
      <c r="AD494" s="136" t="s">
        <v>283</v>
      </c>
      <c r="AE494" s="136"/>
      <c r="AF494" s="147" t="e">
        <f t="shared" si="29"/>
        <v>#DIV/0!</v>
      </c>
      <c r="AG494" s="148"/>
      <c r="AH494" s="148" t="b">
        <f t="shared" si="30"/>
        <v>1</v>
      </c>
    </row>
    <row r="495" spans="1:34" ht="44.25" customHeight="1" thickBot="1" x14ac:dyDescent="0.3">
      <c r="A495" s="136"/>
      <c r="B495" s="136"/>
      <c r="C495" s="137"/>
      <c r="D495" s="136"/>
      <c r="E495" s="137"/>
      <c r="F495" s="137"/>
      <c r="G495" s="137"/>
      <c r="H495" s="138"/>
      <c r="I495" s="12"/>
      <c r="J495" s="136"/>
      <c r="K495" s="137"/>
      <c r="L495" s="140"/>
      <c r="M495" s="136"/>
      <c r="N495" s="153"/>
      <c r="O495" s="161"/>
      <c r="P495" s="144"/>
      <c r="Q495" s="143"/>
      <c r="R495" s="143"/>
      <c r="S495" s="143"/>
      <c r="T495" s="143"/>
      <c r="U495" s="143"/>
      <c r="V495" s="145"/>
      <c r="W495" s="145"/>
      <c r="X495" s="145"/>
      <c r="Y495" s="136"/>
      <c r="Z495" s="136"/>
      <c r="AA495" s="146"/>
      <c r="AB495" s="136"/>
      <c r="AC495" s="136" t="s">
        <v>281</v>
      </c>
      <c r="AD495" s="136" t="s">
        <v>283</v>
      </c>
      <c r="AE495" s="136"/>
      <c r="AF495" s="147" t="e">
        <f t="shared" si="29"/>
        <v>#DIV/0!</v>
      </c>
      <c r="AG495" s="148"/>
      <c r="AH495" s="148" t="b">
        <f t="shared" si="30"/>
        <v>1</v>
      </c>
    </row>
    <row r="496" spans="1:34" ht="44.25" customHeight="1" thickBot="1" x14ac:dyDescent="0.3">
      <c r="A496" s="136"/>
      <c r="B496" s="136"/>
      <c r="C496" s="137"/>
      <c r="D496" s="136"/>
      <c r="E496" s="137"/>
      <c r="F496" s="137"/>
      <c r="G496" s="137"/>
      <c r="H496" s="138"/>
      <c r="I496" s="12"/>
      <c r="J496" s="136"/>
      <c r="K496" s="137"/>
      <c r="L496" s="140"/>
      <c r="M496" s="136"/>
      <c r="N496" s="153"/>
      <c r="O496" s="161"/>
      <c r="P496" s="144"/>
      <c r="Q496" s="143"/>
      <c r="R496" s="143"/>
      <c r="S496" s="143"/>
      <c r="T496" s="143"/>
      <c r="U496" s="143"/>
      <c r="V496" s="145"/>
      <c r="W496" s="145"/>
      <c r="X496" s="145"/>
      <c r="Y496" s="136"/>
      <c r="Z496" s="136"/>
      <c r="AA496" s="146"/>
      <c r="AB496" s="136"/>
      <c r="AC496" s="136" t="s">
        <v>281</v>
      </c>
      <c r="AD496" s="136" t="s">
        <v>283</v>
      </c>
      <c r="AE496" s="136"/>
      <c r="AF496" s="147" t="e">
        <f t="shared" si="29"/>
        <v>#DIV/0!</v>
      </c>
      <c r="AG496" s="148"/>
      <c r="AH496" s="148" t="b">
        <f t="shared" si="30"/>
        <v>1</v>
      </c>
    </row>
    <row r="497" spans="1:34" ht="44.25" customHeight="1" thickBot="1" x14ac:dyDescent="0.3">
      <c r="A497" s="136"/>
      <c r="B497" s="136"/>
      <c r="C497" s="137"/>
      <c r="D497" s="136"/>
      <c r="E497" s="137"/>
      <c r="F497" s="137"/>
      <c r="G497" s="137"/>
      <c r="H497" s="138"/>
      <c r="I497" s="12"/>
      <c r="J497" s="136"/>
      <c r="K497" s="137"/>
      <c r="L497" s="140"/>
      <c r="M497" s="136"/>
      <c r="N497" s="153"/>
      <c r="O497" s="161"/>
      <c r="P497" s="144"/>
      <c r="Q497" s="143"/>
      <c r="R497" s="143"/>
      <c r="S497" s="143"/>
      <c r="T497" s="143"/>
      <c r="U497" s="143"/>
      <c r="V497" s="145"/>
      <c r="W497" s="145"/>
      <c r="X497" s="145"/>
      <c r="Y497" s="136"/>
      <c r="Z497" s="136"/>
      <c r="AA497" s="146"/>
      <c r="AB497" s="136"/>
      <c r="AC497" s="136" t="s">
        <v>282</v>
      </c>
      <c r="AD497" s="136" t="s">
        <v>281</v>
      </c>
      <c r="AE497" s="136"/>
      <c r="AF497" s="147" t="e">
        <f t="shared" si="29"/>
        <v>#DIV/0!</v>
      </c>
      <c r="AG497" s="148"/>
      <c r="AH497" s="148" t="b">
        <f t="shared" si="30"/>
        <v>1</v>
      </c>
    </row>
    <row r="498" spans="1:34" ht="44.25" customHeight="1" thickBot="1" x14ac:dyDescent="0.3">
      <c r="A498" s="136"/>
      <c r="B498" s="136"/>
      <c r="C498" s="137"/>
      <c r="D498" s="136"/>
      <c r="E498" s="137"/>
      <c r="F498" s="137"/>
      <c r="G498" s="137"/>
      <c r="H498" s="138"/>
      <c r="I498" s="12"/>
      <c r="J498" s="136"/>
      <c r="K498" s="137"/>
      <c r="L498" s="140"/>
      <c r="M498" s="136"/>
      <c r="N498" s="153"/>
      <c r="O498" s="161"/>
      <c r="P498" s="144"/>
      <c r="Q498" s="143"/>
      <c r="R498" s="143"/>
      <c r="S498" s="143"/>
      <c r="T498" s="143"/>
      <c r="U498" s="143"/>
      <c r="V498" s="145"/>
      <c r="W498" s="145"/>
      <c r="X498" s="145"/>
      <c r="Y498" s="136"/>
      <c r="Z498" s="136"/>
      <c r="AA498" s="146"/>
      <c r="AB498" s="136"/>
      <c r="AC498" s="136" t="s">
        <v>281</v>
      </c>
      <c r="AD498" s="136" t="s">
        <v>283</v>
      </c>
      <c r="AE498" s="136"/>
      <c r="AF498" s="147" t="e">
        <f t="shared" si="29"/>
        <v>#DIV/0!</v>
      </c>
      <c r="AG498" s="148"/>
      <c r="AH498" s="148" t="b">
        <f t="shared" si="30"/>
        <v>1</v>
      </c>
    </row>
    <row r="499" spans="1:34" ht="44.25" customHeight="1" thickBot="1" x14ac:dyDescent="0.3">
      <c r="A499" s="136"/>
      <c r="B499" s="136"/>
      <c r="C499" s="137"/>
      <c r="D499" s="136"/>
      <c r="E499" s="137"/>
      <c r="F499" s="137"/>
      <c r="G499" s="137"/>
      <c r="H499" s="138"/>
      <c r="I499" s="12"/>
      <c r="J499" s="136"/>
      <c r="K499" s="137"/>
      <c r="L499" s="140"/>
      <c r="M499" s="136"/>
      <c r="N499" s="153"/>
      <c r="O499" s="161"/>
      <c r="P499" s="144"/>
      <c r="Q499" s="143"/>
      <c r="R499" s="143"/>
      <c r="S499" s="143"/>
      <c r="T499" s="143"/>
      <c r="U499" s="143"/>
      <c r="V499" s="145"/>
      <c r="W499" s="145"/>
      <c r="X499" s="145"/>
      <c r="Y499" s="136"/>
      <c r="Z499" s="136"/>
      <c r="AA499" s="146"/>
      <c r="AB499" s="136"/>
      <c r="AC499" s="136" t="s">
        <v>281</v>
      </c>
      <c r="AD499" s="136" t="s">
        <v>283</v>
      </c>
      <c r="AE499" s="136"/>
      <c r="AF499" s="147" t="e">
        <f t="shared" si="29"/>
        <v>#DIV/0!</v>
      </c>
      <c r="AG499" s="148"/>
      <c r="AH499" s="148" t="b">
        <f t="shared" si="30"/>
        <v>1</v>
      </c>
    </row>
    <row r="500" spans="1:34" ht="44.25" customHeight="1" thickBot="1" x14ac:dyDescent="0.3">
      <c r="A500" s="136"/>
      <c r="B500" s="136"/>
      <c r="C500" s="137"/>
      <c r="D500" s="136"/>
      <c r="E500" s="137"/>
      <c r="F500" s="137"/>
      <c r="G500" s="137"/>
      <c r="H500" s="138"/>
      <c r="I500" s="12"/>
      <c r="J500" s="136"/>
      <c r="K500" s="137"/>
      <c r="L500" s="140"/>
      <c r="M500" s="136"/>
      <c r="N500" s="153"/>
      <c r="O500" s="161"/>
      <c r="P500" s="144"/>
      <c r="Q500" s="143"/>
      <c r="R500" s="143"/>
      <c r="S500" s="143"/>
      <c r="T500" s="143"/>
      <c r="U500" s="143"/>
      <c r="V500" s="145"/>
      <c r="W500" s="145"/>
      <c r="X500" s="145"/>
      <c r="Y500" s="136"/>
      <c r="Z500" s="136"/>
      <c r="AA500" s="146"/>
      <c r="AB500" s="136"/>
      <c r="AC500" s="136" t="s">
        <v>281</v>
      </c>
      <c r="AD500" s="136" t="s">
        <v>283</v>
      </c>
      <c r="AE500" s="136"/>
      <c r="AF500" s="147" t="e">
        <f t="shared" si="29"/>
        <v>#DIV/0!</v>
      </c>
      <c r="AG500" s="148"/>
      <c r="AH500" s="148" t="b">
        <f t="shared" si="30"/>
        <v>1</v>
      </c>
    </row>
    <row r="501" spans="1:34" ht="44.25" customHeight="1" thickBot="1" x14ac:dyDescent="0.3">
      <c r="A501" s="136"/>
      <c r="B501" s="136"/>
      <c r="C501" s="137"/>
      <c r="D501" s="136"/>
      <c r="E501" s="137"/>
      <c r="F501" s="137"/>
      <c r="G501" s="137"/>
      <c r="H501" s="138"/>
      <c r="I501" s="12"/>
      <c r="J501" s="136"/>
      <c r="K501" s="137"/>
      <c r="L501" s="140"/>
      <c r="M501" s="136"/>
      <c r="N501" s="153"/>
      <c r="O501" s="161"/>
      <c r="P501" s="144"/>
      <c r="Q501" s="143"/>
      <c r="R501" s="143"/>
      <c r="S501" s="143"/>
      <c r="T501" s="143"/>
      <c r="U501" s="143"/>
      <c r="V501" s="145"/>
      <c r="W501" s="145"/>
      <c r="X501" s="145"/>
      <c r="Y501" s="136"/>
      <c r="Z501" s="136"/>
      <c r="AA501" s="146"/>
      <c r="AB501" s="136"/>
      <c r="AC501" s="136" t="s">
        <v>281</v>
      </c>
      <c r="AD501" s="136" t="s">
        <v>283</v>
      </c>
      <c r="AE501" s="136"/>
      <c r="AF501" s="147" t="e">
        <f t="shared" si="29"/>
        <v>#DIV/0!</v>
      </c>
      <c r="AG501" s="148"/>
      <c r="AH501" s="148" t="b">
        <f t="shared" si="30"/>
        <v>1</v>
      </c>
    </row>
    <row r="502" spans="1:34" ht="44.25" customHeight="1" thickBot="1" x14ac:dyDescent="0.3">
      <c r="A502" s="136"/>
      <c r="B502" s="136"/>
      <c r="C502" s="137"/>
      <c r="D502" s="136"/>
      <c r="E502" s="137"/>
      <c r="F502" s="137"/>
      <c r="G502" s="137"/>
      <c r="H502" s="138"/>
      <c r="I502" s="12"/>
      <c r="J502" s="136"/>
      <c r="K502" s="137"/>
      <c r="L502" s="140"/>
      <c r="M502" s="136"/>
      <c r="N502" s="153"/>
      <c r="O502" s="161"/>
      <c r="P502" s="144"/>
      <c r="Q502" s="143"/>
      <c r="R502" s="143"/>
      <c r="S502" s="143"/>
      <c r="T502" s="143"/>
      <c r="U502" s="143"/>
      <c r="V502" s="145"/>
      <c r="W502" s="145"/>
      <c r="X502" s="145"/>
      <c r="Y502" s="136"/>
      <c r="Z502" s="136"/>
      <c r="AA502" s="146"/>
      <c r="AB502" s="136"/>
      <c r="AC502" s="136" t="s">
        <v>281</v>
      </c>
      <c r="AD502" s="136" t="s">
        <v>283</v>
      </c>
      <c r="AE502" s="136"/>
      <c r="AF502" s="147" t="e">
        <f t="shared" si="29"/>
        <v>#DIV/0!</v>
      </c>
      <c r="AG502" s="148"/>
      <c r="AH502" s="148" t="b">
        <f t="shared" si="30"/>
        <v>1</v>
      </c>
    </row>
    <row r="503" spans="1:34" ht="44.25" customHeight="1" thickBot="1" x14ac:dyDescent="0.3">
      <c r="A503" s="136"/>
      <c r="B503" s="136"/>
      <c r="C503" s="137"/>
      <c r="D503" s="136"/>
      <c r="E503" s="137"/>
      <c r="F503" s="137"/>
      <c r="G503" s="137"/>
      <c r="H503" s="138"/>
      <c r="I503" s="12"/>
      <c r="J503" s="136"/>
      <c r="K503" s="137"/>
      <c r="L503" s="140"/>
      <c r="M503" s="136"/>
      <c r="N503" s="153"/>
      <c r="O503" s="161"/>
      <c r="P503" s="144"/>
      <c r="Q503" s="143"/>
      <c r="R503" s="143"/>
      <c r="S503" s="143"/>
      <c r="T503" s="143"/>
      <c r="U503" s="143"/>
      <c r="V503" s="145"/>
      <c r="W503" s="145"/>
      <c r="X503" s="145"/>
      <c r="Y503" s="136"/>
      <c r="Z503" s="136"/>
      <c r="AA503" s="146"/>
      <c r="AB503" s="136"/>
      <c r="AC503" s="136" t="s">
        <v>281</v>
      </c>
      <c r="AD503" s="136" t="s">
        <v>283</v>
      </c>
      <c r="AE503" s="136"/>
      <c r="AF503" s="147" t="e">
        <f t="shared" si="29"/>
        <v>#DIV/0!</v>
      </c>
      <c r="AG503" s="148"/>
      <c r="AH503" s="148" t="b">
        <f t="shared" si="30"/>
        <v>1</v>
      </c>
    </row>
    <row r="504" spans="1:34" ht="44.25" customHeight="1" thickBot="1" x14ac:dyDescent="0.3">
      <c r="A504" s="136"/>
      <c r="B504" s="136"/>
      <c r="C504" s="137"/>
      <c r="D504" s="136"/>
      <c r="E504" s="137"/>
      <c r="F504" s="137"/>
      <c r="G504" s="137"/>
      <c r="H504" s="138"/>
      <c r="I504" s="12"/>
      <c r="J504" s="136"/>
      <c r="K504" s="137"/>
      <c r="L504" s="140"/>
      <c r="M504" s="136"/>
      <c r="N504" s="153"/>
      <c r="O504" s="161"/>
      <c r="P504" s="144"/>
      <c r="Q504" s="143"/>
      <c r="R504" s="143"/>
      <c r="S504" s="143"/>
      <c r="T504" s="143"/>
      <c r="U504" s="143"/>
      <c r="V504" s="145"/>
      <c r="W504" s="145"/>
      <c r="X504" s="145"/>
      <c r="Y504" s="136"/>
      <c r="Z504" s="136"/>
      <c r="AA504" s="146"/>
      <c r="AB504" s="136"/>
      <c r="AC504" s="136" t="s">
        <v>281</v>
      </c>
      <c r="AD504" s="136" t="s">
        <v>283</v>
      </c>
      <c r="AE504" s="136"/>
      <c r="AF504" s="147" t="e">
        <f t="shared" si="29"/>
        <v>#DIV/0!</v>
      </c>
      <c r="AG504" s="148"/>
      <c r="AH504" s="148" t="b">
        <f t="shared" si="30"/>
        <v>1</v>
      </c>
    </row>
    <row r="505" spans="1:34" ht="44.25" customHeight="1" thickBot="1" x14ac:dyDescent="0.3">
      <c r="A505" s="136"/>
      <c r="B505" s="136"/>
      <c r="C505" s="137"/>
      <c r="D505" s="136"/>
      <c r="E505" s="137"/>
      <c r="F505" s="137"/>
      <c r="G505" s="137"/>
      <c r="H505" s="138"/>
      <c r="I505" s="12"/>
      <c r="J505" s="136"/>
      <c r="K505" s="137"/>
      <c r="L505" s="140"/>
      <c r="M505" s="136"/>
      <c r="N505" s="153"/>
      <c r="O505" s="161"/>
      <c r="P505" s="144"/>
      <c r="Q505" s="143"/>
      <c r="R505" s="143"/>
      <c r="S505" s="143"/>
      <c r="T505" s="143"/>
      <c r="U505" s="143"/>
      <c r="V505" s="145"/>
      <c r="W505" s="145"/>
      <c r="X505" s="145"/>
      <c r="Y505" s="136"/>
      <c r="Z505" s="136"/>
      <c r="AA505" s="146"/>
      <c r="AB505" s="136"/>
      <c r="AC505" s="136" t="s">
        <v>281</v>
      </c>
      <c r="AD505" s="136" t="s">
        <v>283</v>
      </c>
      <c r="AE505" s="136"/>
      <c r="AF505" s="147" t="e">
        <f t="shared" si="29"/>
        <v>#DIV/0!</v>
      </c>
      <c r="AG505" s="148"/>
      <c r="AH505" s="148" t="b">
        <f t="shared" si="30"/>
        <v>1</v>
      </c>
    </row>
    <row r="506" spans="1:34" ht="44.25" customHeight="1" thickBot="1" x14ac:dyDescent="0.3">
      <c r="A506" s="136"/>
      <c r="B506" s="136"/>
      <c r="C506" s="137"/>
      <c r="D506" s="136"/>
      <c r="E506" s="137"/>
      <c r="F506" s="137"/>
      <c r="G506" s="137"/>
      <c r="H506" s="138"/>
      <c r="I506" s="12"/>
      <c r="J506" s="136"/>
      <c r="K506" s="137"/>
      <c r="L506" s="140"/>
      <c r="M506" s="136"/>
      <c r="N506" s="153"/>
      <c r="O506" s="161"/>
      <c r="P506" s="144"/>
      <c r="Q506" s="143"/>
      <c r="R506" s="143"/>
      <c r="S506" s="143"/>
      <c r="T506" s="143"/>
      <c r="U506" s="143"/>
      <c r="V506" s="145"/>
      <c r="W506" s="145"/>
      <c r="X506" s="145"/>
      <c r="Y506" s="136"/>
      <c r="Z506" s="136"/>
      <c r="AA506" s="146"/>
      <c r="AB506" s="136"/>
      <c r="AC506" s="136" t="s">
        <v>281</v>
      </c>
      <c r="AD506" s="136" t="s">
        <v>283</v>
      </c>
      <c r="AE506" s="136"/>
      <c r="AF506" s="147" t="e">
        <f t="shared" si="29"/>
        <v>#DIV/0!</v>
      </c>
      <c r="AG506" s="148"/>
      <c r="AH506" s="148" t="b">
        <f t="shared" si="30"/>
        <v>1</v>
      </c>
    </row>
    <row r="507" spans="1:34" ht="44.25" customHeight="1" thickBot="1" x14ac:dyDescent="0.3">
      <c r="A507" s="136"/>
      <c r="B507" s="136"/>
      <c r="C507" s="137"/>
      <c r="D507" s="136"/>
      <c r="E507" s="137"/>
      <c r="F507" s="137"/>
      <c r="G507" s="137"/>
      <c r="H507" s="138"/>
      <c r="I507" s="12"/>
      <c r="J507" s="136"/>
      <c r="K507" s="137"/>
      <c r="L507" s="140"/>
      <c r="M507" s="136"/>
      <c r="N507" s="153"/>
      <c r="O507" s="161"/>
      <c r="P507" s="144"/>
      <c r="Q507" s="143"/>
      <c r="R507" s="143"/>
      <c r="S507" s="143"/>
      <c r="T507" s="143"/>
      <c r="U507" s="143"/>
      <c r="V507" s="145"/>
      <c r="W507" s="145"/>
      <c r="X507" s="145"/>
      <c r="Y507" s="136"/>
      <c r="Z507" s="136"/>
      <c r="AA507" s="146"/>
      <c r="AB507" s="136"/>
      <c r="AC507" s="136" t="s">
        <v>281</v>
      </c>
      <c r="AD507" s="136" t="s">
        <v>283</v>
      </c>
      <c r="AE507" s="136"/>
      <c r="AF507" s="147" t="e">
        <f t="shared" si="29"/>
        <v>#DIV/0!</v>
      </c>
      <c r="AG507" s="148"/>
      <c r="AH507" s="148" t="b">
        <f t="shared" si="30"/>
        <v>1</v>
      </c>
    </row>
    <row r="508" spans="1:34" ht="44.25" customHeight="1" thickBot="1" x14ac:dyDescent="0.3">
      <c r="A508" s="136"/>
      <c r="B508" s="136"/>
      <c r="C508" s="137"/>
      <c r="D508" s="136"/>
      <c r="E508" s="137"/>
      <c r="F508" s="137"/>
      <c r="G508" s="137"/>
      <c r="H508" s="138"/>
      <c r="I508" s="12"/>
      <c r="J508" s="136"/>
      <c r="K508" s="137"/>
      <c r="L508" s="140"/>
      <c r="M508" s="136"/>
      <c r="N508" s="153"/>
      <c r="O508" s="161"/>
      <c r="P508" s="144"/>
      <c r="Q508" s="143"/>
      <c r="R508" s="143"/>
      <c r="S508" s="143"/>
      <c r="T508" s="143"/>
      <c r="U508" s="143"/>
      <c r="V508" s="145"/>
      <c r="W508" s="145"/>
      <c r="X508" s="145"/>
      <c r="Y508" s="136"/>
      <c r="Z508" s="136"/>
      <c r="AA508" s="146"/>
      <c r="AB508" s="136"/>
      <c r="AC508" s="136" t="s">
        <v>281</v>
      </c>
      <c r="AD508" s="136" t="s">
        <v>283</v>
      </c>
      <c r="AE508" s="136"/>
      <c r="AF508" s="147" t="e">
        <f t="shared" si="29"/>
        <v>#DIV/0!</v>
      </c>
      <c r="AG508" s="148"/>
      <c r="AH508" s="148" t="b">
        <f t="shared" si="30"/>
        <v>1</v>
      </c>
    </row>
    <row r="509" spans="1:34" ht="44.25" customHeight="1" thickBot="1" x14ac:dyDescent="0.3">
      <c r="A509" s="136"/>
      <c r="B509" s="136"/>
      <c r="C509" s="137"/>
      <c r="D509" s="136"/>
      <c r="E509" s="137"/>
      <c r="F509" s="137"/>
      <c r="G509" s="137"/>
      <c r="H509" s="138"/>
      <c r="I509" s="12"/>
      <c r="J509" s="136"/>
      <c r="K509" s="137"/>
      <c r="L509" s="140"/>
      <c r="M509" s="136"/>
      <c r="N509" s="153"/>
      <c r="O509" s="161"/>
      <c r="P509" s="144"/>
      <c r="Q509" s="143"/>
      <c r="R509" s="143"/>
      <c r="S509" s="143"/>
      <c r="T509" s="143"/>
      <c r="U509" s="143"/>
      <c r="V509" s="145"/>
      <c r="W509" s="145"/>
      <c r="X509" s="145"/>
      <c r="Y509" s="136"/>
      <c r="Z509" s="136"/>
      <c r="AA509" s="146"/>
      <c r="AB509" s="136"/>
      <c r="AC509" s="136" t="s">
        <v>281</v>
      </c>
      <c r="AD509" s="136" t="s">
        <v>283</v>
      </c>
      <c r="AE509" s="136"/>
      <c r="AF509" s="147" t="e">
        <f t="shared" si="29"/>
        <v>#DIV/0!</v>
      </c>
      <c r="AG509" s="148"/>
      <c r="AH509" s="148" t="b">
        <f t="shared" si="30"/>
        <v>1</v>
      </c>
    </row>
    <row r="510" spans="1:34" ht="44.25" customHeight="1" thickBot="1" x14ac:dyDescent="0.3">
      <c r="A510" s="136"/>
      <c r="B510" s="136"/>
      <c r="C510" s="137"/>
      <c r="D510" s="136"/>
      <c r="E510" s="137"/>
      <c r="F510" s="137"/>
      <c r="G510" s="137"/>
      <c r="H510" s="138"/>
      <c r="I510" s="12"/>
      <c r="J510" s="136"/>
      <c r="K510" s="137"/>
      <c r="L510" s="140"/>
      <c r="M510" s="136"/>
      <c r="N510" s="153"/>
      <c r="O510" s="161"/>
      <c r="P510" s="144"/>
      <c r="Q510" s="143"/>
      <c r="R510" s="143"/>
      <c r="S510" s="143"/>
      <c r="T510" s="143"/>
      <c r="U510" s="143"/>
      <c r="V510" s="145"/>
      <c r="W510" s="145"/>
      <c r="X510" s="145"/>
      <c r="Y510" s="136"/>
      <c r="Z510" s="136"/>
      <c r="AA510" s="146"/>
      <c r="AB510" s="136"/>
      <c r="AC510" s="136" t="s">
        <v>281</v>
      </c>
      <c r="AD510" s="136" t="s">
        <v>283</v>
      </c>
      <c r="AE510" s="136"/>
      <c r="AF510" s="147" t="e">
        <f t="shared" si="29"/>
        <v>#DIV/0!</v>
      </c>
      <c r="AG510" s="148"/>
      <c r="AH510" s="148" t="b">
        <f t="shared" si="30"/>
        <v>1</v>
      </c>
    </row>
    <row r="511" spans="1:34" ht="44.25" customHeight="1" thickBot="1" x14ac:dyDescent="0.3">
      <c r="A511" s="136"/>
      <c r="B511" s="136"/>
      <c r="C511" s="137"/>
      <c r="D511" s="136"/>
      <c r="E511" s="137"/>
      <c r="F511" s="137"/>
      <c r="G511" s="137"/>
      <c r="H511" s="138"/>
      <c r="I511" s="12"/>
      <c r="J511" s="136"/>
      <c r="K511" s="137"/>
      <c r="L511" s="140"/>
      <c r="M511" s="136"/>
      <c r="N511" s="153"/>
      <c r="O511" s="161"/>
      <c r="P511" s="144"/>
      <c r="Q511" s="143"/>
      <c r="R511" s="143"/>
      <c r="S511" s="143"/>
      <c r="T511" s="143"/>
      <c r="U511" s="143"/>
      <c r="V511" s="145"/>
      <c r="W511" s="145"/>
      <c r="X511" s="145"/>
      <c r="Y511" s="136"/>
      <c r="Z511" s="136"/>
      <c r="AA511" s="146"/>
      <c r="AB511" s="136"/>
      <c r="AC511" s="136" t="s">
        <v>281</v>
      </c>
      <c r="AD511" s="136" t="s">
        <v>283</v>
      </c>
      <c r="AE511" s="136"/>
      <c r="AF511" s="147" t="e">
        <f t="shared" si="29"/>
        <v>#DIV/0!</v>
      </c>
      <c r="AG511" s="148"/>
      <c r="AH511" s="148" t="b">
        <f t="shared" si="30"/>
        <v>1</v>
      </c>
    </row>
    <row r="512" spans="1:34" ht="44.25" customHeight="1" thickBot="1" x14ac:dyDescent="0.3">
      <c r="A512" s="136"/>
      <c r="B512" s="136"/>
      <c r="C512" s="137"/>
      <c r="D512" s="136"/>
      <c r="E512" s="137"/>
      <c r="F512" s="137"/>
      <c r="G512" s="137"/>
      <c r="H512" s="138"/>
      <c r="I512" s="12"/>
      <c r="J512" s="136"/>
      <c r="K512" s="137"/>
      <c r="L512" s="140"/>
      <c r="M512" s="136"/>
      <c r="N512" s="153"/>
      <c r="O512" s="161"/>
      <c r="P512" s="144"/>
      <c r="Q512" s="143"/>
      <c r="R512" s="143"/>
      <c r="S512" s="143"/>
      <c r="T512" s="143"/>
      <c r="U512" s="143"/>
      <c r="V512" s="145"/>
      <c r="W512" s="145"/>
      <c r="X512" s="145"/>
      <c r="Y512" s="136"/>
      <c r="Z512" s="136"/>
      <c r="AA512" s="146"/>
      <c r="AB512" s="136"/>
      <c r="AC512" s="136" t="s">
        <v>281</v>
      </c>
      <c r="AD512" s="136" t="s">
        <v>283</v>
      </c>
      <c r="AE512" s="136"/>
      <c r="AF512" s="147" t="e">
        <f t="shared" si="29"/>
        <v>#DIV/0!</v>
      </c>
      <c r="AG512" s="148"/>
      <c r="AH512" s="148" t="b">
        <f t="shared" si="30"/>
        <v>1</v>
      </c>
    </row>
    <row r="513" spans="1:34" ht="44.25" customHeight="1" thickBot="1" x14ac:dyDescent="0.3">
      <c r="A513" s="136"/>
      <c r="B513" s="136"/>
      <c r="C513" s="137"/>
      <c r="D513" s="136"/>
      <c r="E513" s="137"/>
      <c r="F513" s="137"/>
      <c r="G513" s="137"/>
      <c r="H513" s="138"/>
      <c r="I513" s="12"/>
      <c r="J513" s="136"/>
      <c r="K513" s="137"/>
      <c r="L513" s="140"/>
      <c r="M513" s="136"/>
      <c r="N513" s="153"/>
      <c r="O513" s="161"/>
      <c r="P513" s="144"/>
      <c r="Q513" s="143"/>
      <c r="R513" s="143"/>
      <c r="S513" s="143"/>
      <c r="T513" s="143"/>
      <c r="U513" s="143"/>
      <c r="V513" s="145"/>
      <c r="W513" s="145"/>
      <c r="X513" s="145"/>
      <c r="Y513" s="136"/>
      <c r="Z513" s="136"/>
      <c r="AA513" s="146"/>
      <c r="AB513" s="136"/>
      <c r="AC513" s="136" t="s">
        <v>281</v>
      </c>
      <c r="AD513" s="136" t="s">
        <v>283</v>
      </c>
      <c r="AE513" s="136"/>
      <c r="AF513" s="147" t="e">
        <f t="shared" si="29"/>
        <v>#DIV/0!</v>
      </c>
      <c r="AG513" s="148"/>
      <c r="AH513" s="148" t="b">
        <f t="shared" si="30"/>
        <v>1</v>
      </c>
    </row>
    <row r="514" spans="1:34" ht="44.25" customHeight="1" thickBot="1" x14ac:dyDescent="0.3">
      <c r="A514" s="136"/>
      <c r="B514" s="136"/>
      <c r="C514" s="137"/>
      <c r="D514" s="136"/>
      <c r="E514" s="137"/>
      <c r="F514" s="137"/>
      <c r="G514" s="137"/>
      <c r="H514" s="138"/>
      <c r="I514" s="12"/>
      <c r="J514" s="136"/>
      <c r="K514" s="137"/>
      <c r="L514" s="140"/>
      <c r="M514" s="136"/>
      <c r="N514" s="153"/>
      <c r="O514" s="161"/>
      <c r="P514" s="144"/>
      <c r="Q514" s="143"/>
      <c r="R514" s="143"/>
      <c r="S514" s="143"/>
      <c r="T514" s="143"/>
      <c r="U514" s="143"/>
      <c r="V514" s="145"/>
      <c r="W514" s="145"/>
      <c r="X514" s="145"/>
      <c r="Y514" s="136"/>
      <c r="Z514" s="136"/>
      <c r="AA514" s="146"/>
      <c r="AB514" s="136"/>
      <c r="AC514" s="136" t="s">
        <v>281</v>
      </c>
      <c r="AD514" s="136" t="s">
        <v>283</v>
      </c>
      <c r="AE514" s="136"/>
      <c r="AF514" s="147" t="e">
        <f t="shared" si="29"/>
        <v>#DIV/0!</v>
      </c>
      <c r="AG514" s="148"/>
      <c r="AH514" s="148" t="b">
        <f t="shared" si="30"/>
        <v>1</v>
      </c>
    </row>
    <row r="515" spans="1:34" ht="44.25" customHeight="1" thickBot="1" x14ac:dyDescent="0.3">
      <c r="A515" s="136"/>
      <c r="B515" s="136"/>
      <c r="C515" s="137"/>
      <c r="D515" s="136"/>
      <c r="E515" s="137"/>
      <c r="F515" s="137"/>
      <c r="G515" s="137"/>
      <c r="H515" s="138"/>
      <c r="I515" s="12"/>
      <c r="J515" s="136"/>
      <c r="K515" s="137"/>
      <c r="L515" s="140"/>
      <c r="M515" s="136"/>
      <c r="N515" s="153"/>
      <c r="O515" s="161"/>
      <c r="P515" s="144"/>
      <c r="Q515" s="143"/>
      <c r="R515" s="143"/>
      <c r="S515" s="143"/>
      <c r="T515" s="143"/>
      <c r="U515" s="143"/>
      <c r="V515" s="145"/>
      <c r="W515" s="145"/>
      <c r="X515" s="145"/>
      <c r="Y515" s="136"/>
      <c r="Z515" s="136"/>
      <c r="AA515" s="146"/>
      <c r="AB515" s="136"/>
      <c r="AC515" s="136" t="s">
        <v>281</v>
      </c>
      <c r="AD515" s="136" t="s">
        <v>283</v>
      </c>
      <c r="AE515" s="136"/>
      <c r="AF515" s="147" t="e">
        <f t="shared" si="29"/>
        <v>#DIV/0!</v>
      </c>
      <c r="AG515" s="148"/>
      <c r="AH515" s="148" t="b">
        <f t="shared" si="30"/>
        <v>1</v>
      </c>
    </row>
    <row r="516" spans="1:34" ht="44.25" customHeight="1" thickBot="1" x14ac:dyDescent="0.3">
      <c r="A516" s="136"/>
      <c r="B516" s="136"/>
      <c r="C516" s="137"/>
      <c r="D516" s="136"/>
      <c r="E516" s="137"/>
      <c r="F516" s="137"/>
      <c r="G516" s="137"/>
      <c r="H516" s="138"/>
      <c r="I516" s="12"/>
      <c r="J516" s="136"/>
      <c r="K516" s="137"/>
      <c r="L516" s="140"/>
      <c r="M516" s="136"/>
      <c r="N516" s="153"/>
      <c r="O516" s="161"/>
      <c r="P516" s="144"/>
      <c r="Q516" s="143"/>
      <c r="R516" s="143"/>
      <c r="S516" s="143"/>
      <c r="T516" s="143"/>
      <c r="U516" s="143"/>
      <c r="V516" s="145"/>
      <c r="W516" s="145"/>
      <c r="X516" s="145"/>
      <c r="Y516" s="136"/>
      <c r="Z516" s="136"/>
      <c r="AA516" s="146"/>
      <c r="AB516" s="136"/>
      <c r="AC516" s="136" t="s">
        <v>282</v>
      </c>
      <c r="AD516" s="136" t="s">
        <v>281</v>
      </c>
      <c r="AE516" s="136"/>
      <c r="AF516" s="147" t="e">
        <f t="shared" si="29"/>
        <v>#DIV/0!</v>
      </c>
      <c r="AG516" s="148"/>
      <c r="AH516" s="148" t="b">
        <f t="shared" si="30"/>
        <v>1</v>
      </c>
    </row>
    <row r="517" spans="1:34" ht="44.25" customHeight="1" thickBot="1" x14ac:dyDescent="0.3">
      <c r="A517" s="136"/>
      <c r="B517" s="136"/>
      <c r="C517" s="137"/>
      <c r="D517" s="136"/>
      <c r="E517" s="137"/>
      <c r="F517" s="137"/>
      <c r="G517" s="137"/>
      <c r="H517" s="138"/>
      <c r="I517" s="12"/>
      <c r="J517" s="136"/>
      <c r="K517" s="137"/>
      <c r="L517" s="140"/>
      <c r="M517" s="136"/>
      <c r="N517" s="153"/>
      <c r="O517" s="161"/>
      <c r="P517" s="144"/>
      <c r="Q517" s="143"/>
      <c r="R517" s="143"/>
      <c r="S517" s="143"/>
      <c r="T517" s="143"/>
      <c r="U517" s="143"/>
      <c r="V517" s="145"/>
      <c r="W517" s="145"/>
      <c r="X517" s="145"/>
      <c r="Y517" s="136"/>
      <c r="Z517" s="136"/>
      <c r="AA517" s="146"/>
      <c r="AB517" s="136"/>
      <c r="AC517" s="136" t="s">
        <v>281</v>
      </c>
      <c r="AD517" s="136" t="s">
        <v>283</v>
      </c>
      <c r="AE517" s="136"/>
      <c r="AF517" s="147" t="e">
        <f t="shared" si="29"/>
        <v>#DIV/0!</v>
      </c>
      <c r="AG517" s="148"/>
      <c r="AH517" s="148" t="b">
        <f t="shared" si="30"/>
        <v>1</v>
      </c>
    </row>
    <row r="518" spans="1:34" ht="44.25" customHeight="1" thickBot="1" x14ac:dyDescent="0.3">
      <c r="A518" s="136"/>
      <c r="B518" s="136"/>
      <c r="C518" s="137"/>
      <c r="D518" s="136"/>
      <c r="E518" s="137"/>
      <c r="F518" s="137"/>
      <c r="G518" s="137"/>
      <c r="H518" s="138"/>
      <c r="I518" s="12"/>
      <c r="J518" s="136"/>
      <c r="K518" s="137"/>
      <c r="L518" s="140"/>
      <c r="M518" s="136"/>
      <c r="N518" s="153"/>
      <c r="O518" s="161"/>
      <c r="P518" s="144"/>
      <c r="Q518" s="143"/>
      <c r="R518" s="143"/>
      <c r="S518" s="143"/>
      <c r="T518" s="143"/>
      <c r="U518" s="143"/>
      <c r="V518" s="145"/>
      <c r="W518" s="145"/>
      <c r="X518" s="145"/>
      <c r="Y518" s="136"/>
      <c r="Z518" s="136"/>
      <c r="AA518" s="146"/>
      <c r="AB518" s="136"/>
      <c r="AC518" s="136" t="s">
        <v>281</v>
      </c>
      <c r="AD518" s="136" t="s">
        <v>283</v>
      </c>
      <c r="AE518" s="136"/>
      <c r="AF518" s="147" t="e">
        <f t="shared" si="29"/>
        <v>#DIV/0!</v>
      </c>
      <c r="AG518" s="148"/>
      <c r="AH518" s="148" t="b">
        <f t="shared" si="30"/>
        <v>1</v>
      </c>
    </row>
    <row r="519" spans="1:34" ht="44.25" customHeight="1" thickBot="1" x14ac:dyDescent="0.3">
      <c r="A519" s="136"/>
      <c r="B519" s="136"/>
      <c r="C519" s="137"/>
      <c r="D519" s="136"/>
      <c r="E519" s="137"/>
      <c r="F519" s="137"/>
      <c r="G519" s="137"/>
      <c r="H519" s="138"/>
      <c r="I519" s="12"/>
      <c r="J519" s="136"/>
      <c r="K519" s="137"/>
      <c r="L519" s="140"/>
      <c r="M519" s="136"/>
      <c r="N519" s="153"/>
      <c r="O519" s="161"/>
      <c r="P519" s="144"/>
      <c r="Q519" s="143"/>
      <c r="R519" s="143"/>
      <c r="S519" s="143"/>
      <c r="T519" s="143"/>
      <c r="U519" s="143"/>
      <c r="V519" s="145"/>
      <c r="W519" s="145"/>
      <c r="X519" s="145"/>
      <c r="Y519" s="136"/>
      <c r="Z519" s="136"/>
      <c r="AA519" s="146"/>
      <c r="AB519" s="136"/>
      <c r="AC519" s="136" t="s">
        <v>281</v>
      </c>
      <c r="AD519" s="136" t="s">
        <v>283</v>
      </c>
      <c r="AE519" s="136"/>
      <c r="AF519" s="147" t="e">
        <f t="shared" si="29"/>
        <v>#DIV/0!</v>
      </c>
      <c r="AG519" s="148"/>
      <c r="AH519" s="148" t="b">
        <f t="shared" si="30"/>
        <v>1</v>
      </c>
    </row>
    <row r="520" spans="1:34" ht="44.25" customHeight="1" thickBot="1" x14ac:dyDescent="0.3">
      <c r="A520" s="136"/>
      <c r="B520" s="136"/>
      <c r="C520" s="137"/>
      <c r="D520" s="136"/>
      <c r="E520" s="137"/>
      <c r="F520" s="137"/>
      <c r="G520" s="137"/>
      <c r="H520" s="138"/>
      <c r="I520" s="12"/>
      <c r="J520" s="136"/>
      <c r="K520" s="137"/>
      <c r="L520" s="140"/>
      <c r="M520" s="136"/>
      <c r="N520" s="153"/>
      <c r="O520" s="161"/>
      <c r="P520" s="144"/>
      <c r="Q520" s="143"/>
      <c r="R520" s="143"/>
      <c r="S520" s="143"/>
      <c r="T520" s="143"/>
      <c r="U520" s="143"/>
      <c r="V520" s="145"/>
      <c r="W520" s="145"/>
      <c r="X520" s="145"/>
      <c r="Y520" s="136"/>
      <c r="Z520" s="136"/>
      <c r="AA520" s="146"/>
      <c r="AB520" s="136"/>
      <c r="AC520" s="136" t="s">
        <v>281</v>
      </c>
      <c r="AD520" s="136" t="s">
        <v>283</v>
      </c>
      <c r="AE520" s="136"/>
      <c r="AF520" s="147" t="e">
        <f t="shared" si="29"/>
        <v>#DIV/0!</v>
      </c>
      <c r="AG520" s="148"/>
      <c r="AH520" s="148" t="b">
        <f t="shared" si="30"/>
        <v>1</v>
      </c>
    </row>
    <row r="521" spans="1:34" ht="44.25" customHeight="1" thickBot="1" x14ac:dyDescent="0.3">
      <c r="A521" s="136"/>
      <c r="B521" s="136"/>
      <c r="C521" s="137"/>
      <c r="D521" s="136"/>
      <c r="E521" s="137"/>
      <c r="F521" s="137"/>
      <c r="G521" s="137"/>
      <c r="H521" s="138"/>
      <c r="I521" s="12"/>
      <c r="J521" s="136"/>
      <c r="K521" s="137"/>
      <c r="L521" s="140"/>
      <c r="M521" s="136"/>
      <c r="N521" s="153"/>
      <c r="O521" s="161"/>
      <c r="P521" s="144"/>
      <c r="Q521" s="143"/>
      <c r="R521" s="143"/>
      <c r="S521" s="143"/>
      <c r="T521" s="143"/>
      <c r="U521" s="143"/>
      <c r="V521" s="145"/>
      <c r="W521" s="145"/>
      <c r="X521" s="145"/>
      <c r="Y521" s="136"/>
      <c r="Z521" s="136"/>
      <c r="AA521" s="146"/>
      <c r="AB521" s="136"/>
      <c r="AC521" s="136" t="s">
        <v>282</v>
      </c>
      <c r="AD521" s="136" t="s">
        <v>281</v>
      </c>
      <c r="AE521" s="136"/>
      <c r="AF521" s="147" t="e">
        <f t="shared" si="29"/>
        <v>#DIV/0!</v>
      </c>
      <c r="AG521" s="148"/>
      <c r="AH521" s="148" t="b">
        <f t="shared" si="30"/>
        <v>1</v>
      </c>
    </row>
    <row r="522" spans="1:34" ht="44.25" customHeight="1" thickBot="1" x14ac:dyDescent="0.3">
      <c r="A522" s="136"/>
      <c r="B522" s="136"/>
      <c r="C522" s="137"/>
      <c r="D522" s="136"/>
      <c r="E522" s="137"/>
      <c r="F522" s="137"/>
      <c r="G522" s="137"/>
      <c r="H522" s="138"/>
      <c r="I522" s="12"/>
      <c r="J522" s="136"/>
      <c r="K522" s="137"/>
      <c r="L522" s="140"/>
      <c r="M522" s="136"/>
      <c r="N522" s="153"/>
      <c r="O522" s="161"/>
      <c r="P522" s="144"/>
      <c r="Q522" s="143"/>
      <c r="R522" s="143"/>
      <c r="S522" s="143"/>
      <c r="T522" s="143"/>
      <c r="U522" s="143"/>
      <c r="V522" s="145"/>
      <c r="W522" s="145"/>
      <c r="X522" s="145"/>
      <c r="Y522" s="136"/>
      <c r="Z522" s="136"/>
      <c r="AA522" s="146"/>
      <c r="AB522" s="136"/>
      <c r="AC522" s="136" t="s">
        <v>281</v>
      </c>
      <c r="AD522" s="136" t="s">
        <v>283</v>
      </c>
      <c r="AE522" s="136"/>
      <c r="AF522" s="147" t="e">
        <f t="shared" si="29"/>
        <v>#DIV/0!</v>
      </c>
      <c r="AG522" s="148"/>
      <c r="AH522" s="148" t="b">
        <f t="shared" si="30"/>
        <v>1</v>
      </c>
    </row>
    <row r="523" spans="1:34" ht="44.25" customHeight="1" thickBot="1" x14ac:dyDescent="0.3">
      <c r="A523" s="136"/>
      <c r="B523" s="136"/>
      <c r="C523" s="137"/>
      <c r="D523" s="136"/>
      <c r="E523" s="137"/>
      <c r="F523" s="137"/>
      <c r="G523" s="137"/>
      <c r="H523" s="138"/>
      <c r="I523" s="12"/>
      <c r="J523" s="136"/>
      <c r="K523" s="137"/>
      <c r="L523" s="140"/>
      <c r="M523" s="136"/>
      <c r="N523" s="153"/>
      <c r="O523" s="161"/>
      <c r="P523" s="144"/>
      <c r="Q523" s="143"/>
      <c r="R523" s="143"/>
      <c r="S523" s="143"/>
      <c r="T523" s="143"/>
      <c r="U523" s="143"/>
      <c r="V523" s="145"/>
      <c r="W523" s="145"/>
      <c r="X523" s="145"/>
      <c r="Y523" s="136"/>
      <c r="Z523" s="136"/>
      <c r="AA523" s="146"/>
      <c r="AB523" s="136"/>
      <c r="AC523" s="136" t="s">
        <v>281</v>
      </c>
      <c r="AD523" s="136" t="s">
        <v>283</v>
      </c>
      <c r="AE523" s="136"/>
      <c r="AF523" s="147" t="e">
        <f t="shared" si="29"/>
        <v>#DIV/0!</v>
      </c>
      <c r="AG523" s="148"/>
      <c r="AH523" s="148" t="b">
        <f t="shared" si="30"/>
        <v>1</v>
      </c>
    </row>
    <row r="524" spans="1:34" ht="44.25" customHeight="1" thickBot="1" x14ac:dyDescent="0.3">
      <c r="A524" s="136"/>
      <c r="B524" s="136"/>
      <c r="C524" s="137"/>
      <c r="D524" s="136"/>
      <c r="E524" s="137"/>
      <c r="F524" s="137"/>
      <c r="G524" s="137"/>
      <c r="H524" s="138"/>
      <c r="I524" s="12"/>
      <c r="J524" s="136"/>
      <c r="K524" s="137"/>
      <c r="L524" s="140"/>
      <c r="M524" s="136"/>
      <c r="N524" s="153"/>
      <c r="O524" s="161"/>
      <c r="P524" s="144"/>
      <c r="Q524" s="143"/>
      <c r="R524" s="143"/>
      <c r="S524" s="143"/>
      <c r="T524" s="143"/>
      <c r="U524" s="143"/>
      <c r="V524" s="145"/>
      <c r="W524" s="145"/>
      <c r="X524" s="145"/>
      <c r="Y524" s="136"/>
      <c r="Z524" s="136"/>
      <c r="AA524" s="146"/>
      <c r="AB524" s="136"/>
      <c r="AC524" s="136" t="s">
        <v>281</v>
      </c>
      <c r="AD524" s="136" t="s">
        <v>283</v>
      </c>
      <c r="AE524" s="136"/>
      <c r="AF524" s="147" t="e">
        <f t="shared" si="29"/>
        <v>#DIV/0!</v>
      </c>
      <c r="AG524" s="148"/>
      <c r="AH524" s="148" t="b">
        <f t="shared" si="30"/>
        <v>1</v>
      </c>
    </row>
    <row r="525" spans="1:34" ht="44.25" customHeight="1" thickBot="1" x14ac:dyDescent="0.3">
      <c r="A525" s="136"/>
      <c r="B525" s="136"/>
      <c r="C525" s="137"/>
      <c r="D525" s="136"/>
      <c r="E525" s="137"/>
      <c r="F525" s="137"/>
      <c r="G525" s="137"/>
      <c r="H525" s="138"/>
      <c r="I525" s="12"/>
      <c r="J525" s="136"/>
      <c r="K525" s="137"/>
      <c r="L525" s="140"/>
      <c r="M525" s="136"/>
      <c r="N525" s="153"/>
      <c r="O525" s="161"/>
      <c r="P525" s="144"/>
      <c r="Q525" s="143"/>
      <c r="R525" s="143"/>
      <c r="S525" s="143"/>
      <c r="T525" s="143"/>
      <c r="U525" s="143"/>
      <c r="V525" s="145"/>
      <c r="W525" s="145"/>
      <c r="X525" s="145"/>
      <c r="Y525" s="136"/>
      <c r="Z525" s="136"/>
      <c r="AA525" s="146"/>
      <c r="AB525" s="136"/>
      <c r="AC525" s="136" t="s">
        <v>281</v>
      </c>
      <c r="AD525" s="136" t="s">
        <v>283</v>
      </c>
      <c r="AE525" s="136"/>
      <c r="AF525" s="147" t="e">
        <f t="shared" si="29"/>
        <v>#DIV/0!</v>
      </c>
      <c r="AG525" s="148"/>
      <c r="AH525" s="148" t="b">
        <f t="shared" si="30"/>
        <v>1</v>
      </c>
    </row>
    <row r="526" spans="1:34" ht="44.25" customHeight="1" thickBot="1" x14ac:dyDescent="0.3">
      <c r="A526" s="136"/>
      <c r="B526" s="136"/>
      <c r="C526" s="137"/>
      <c r="D526" s="136"/>
      <c r="E526" s="137"/>
      <c r="F526" s="137"/>
      <c r="G526" s="137"/>
      <c r="H526" s="138"/>
      <c r="I526" s="12"/>
      <c r="J526" s="136"/>
      <c r="K526" s="137"/>
      <c r="L526" s="140"/>
      <c r="M526" s="136"/>
      <c r="N526" s="153"/>
      <c r="O526" s="161"/>
      <c r="P526" s="144"/>
      <c r="Q526" s="143"/>
      <c r="R526" s="143"/>
      <c r="S526" s="143"/>
      <c r="T526" s="143"/>
      <c r="U526" s="143"/>
      <c r="V526" s="145"/>
      <c r="W526" s="145"/>
      <c r="X526" s="145"/>
      <c r="Y526" s="136"/>
      <c r="Z526" s="136"/>
      <c r="AA526" s="146"/>
      <c r="AB526" s="136"/>
      <c r="AC526" s="136" t="s">
        <v>281</v>
      </c>
      <c r="AD526" s="136" t="s">
        <v>283</v>
      </c>
      <c r="AE526" s="136"/>
      <c r="AF526" s="147" t="e">
        <f t="shared" si="29"/>
        <v>#DIV/0!</v>
      </c>
      <c r="AG526" s="148"/>
      <c r="AH526" s="148" t="b">
        <f t="shared" si="30"/>
        <v>1</v>
      </c>
    </row>
    <row r="527" spans="1:34" ht="44.25" customHeight="1" thickBot="1" x14ac:dyDescent="0.3">
      <c r="A527" s="136"/>
      <c r="B527" s="136"/>
      <c r="C527" s="137"/>
      <c r="D527" s="136"/>
      <c r="E527" s="137"/>
      <c r="F527" s="137"/>
      <c r="G527" s="137"/>
      <c r="H527" s="138"/>
      <c r="I527" s="12"/>
      <c r="J527" s="136"/>
      <c r="K527" s="137"/>
      <c r="L527" s="140"/>
      <c r="M527" s="136"/>
      <c r="N527" s="153"/>
      <c r="O527" s="161"/>
      <c r="P527" s="144"/>
      <c r="Q527" s="143"/>
      <c r="R527" s="143"/>
      <c r="S527" s="143"/>
      <c r="T527" s="143"/>
      <c r="U527" s="143"/>
      <c r="V527" s="145"/>
      <c r="W527" s="145"/>
      <c r="X527" s="145"/>
      <c r="Y527" s="136"/>
      <c r="Z527" s="136"/>
      <c r="AA527" s="146"/>
      <c r="AB527" s="136"/>
      <c r="AC527" s="136" t="s">
        <v>281</v>
      </c>
      <c r="AD527" s="136" t="s">
        <v>283</v>
      </c>
      <c r="AE527" s="136"/>
      <c r="AF527" s="147" t="e">
        <f t="shared" si="29"/>
        <v>#DIV/0!</v>
      </c>
      <c r="AG527" s="148"/>
      <c r="AH527" s="148" t="b">
        <f t="shared" si="30"/>
        <v>1</v>
      </c>
    </row>
    <row r="528" spans="1:34" ht="44.25" customHeight="1" thickBot="1" x14ac:dyDescent="0.3">
      <c r="A528" s="136"/>
      <c r="B528" s="136"/>
      <c r="C528" s="137"/>
      <c r="D528" s="136"/>
      <c r="E528" s="137"/>
      <c r="F528" s="137"/>
      <c r="G528" s="137"/>
      <c r="H528" s="138"/>
      <c r="I528" s="12"/>
      <c r="J528" s="136"/>
      <c r="K528" s="137"/>
      <c r="L528" s="140"/>
      <c r="M528" s="136"/>
      <c r="N528" s="153"/>
      <c r="O528" s="161"/>
      <c r="P528" s="144"/>
      <c r="Q528" s="143"/>
      <c r="R528" s="143"/>
      <c r="S528" s="143"/>
      <c r="T528" s="143"/>
      <c r="U528" s="143"/>
      <c r="V528" s="145"/>
      <c r="W528" s="145"/>
      <c r="X528" s="145"/>
      <c r="Y528" s="136"/>
      <c r="Z528" s="136"/>
      <c r="AA528" s="146"/>
      <c r="AB528" s="136"/>
      <c r="AC528" s="136" t="s">
        <v>281</v>
      </c>
      <c r="AD528" s="136" t="s">
        <v>283</v>
      </c>
      <c r="AE528" s="136"/>
      <c r="AF528" s="147" t="e">
        <f t="shared" si="29"/>
        <v>#DIV/0!</v>
      </c>
      <c r="AG528" s="148"/>
      <c r="AH528" s="148" t="b">
        <f t="shared" si="30"/>
        <v>1</v>
      </c>
    </row>
    <row r="529" spans="1:34" ht="44.25" customHeight="1" thickBot="1" x14ac:dyDescent="0.3">
      <c r="A529" s="136"/>
      <c r="B529" s="136"/>
      <c r="C529" s="137"/>
      <c r="D529" s="136"/>
      <c r="E529" s="137"/>
      <c r="F529" s="137"/>
      <c r="G529" s="137"/>
      <c r="H529" s="138"/>
      <c r="I529" s="12"/>
      <c r="J529" s="136"/>
      <c r="K529" s="137"/>
      <c r="L529" s="140"/>
      <c r="M529" s="136"/>
      <c r="N529" s="153"/>
      <c r="O529" s="161"/>
      <c r="P529" s="144"/>
      <c r="Q529" s="143"/>
      <c r="R529" s="143"/>
      <c r="S529" s="143"/>
      <c r="T529" s="143"/>
      <c r="U529" s="143"/>
      <c r="V529" s="145"/>
      <c r="W529" s="145"/>
      <c r="X529" s="145"/>
      <c r="Y529" s="136"/>
      <c r="Z529" s="136"/>
      <c r="AA529" s="146"/>
      <c r="AB529" s="136"/>
      <c r="AC529" s="136" t="s">
        <v>281</v>
      </c>
      <c r="AD529" s="136" t="s">
        <v>283</v>
      </c>
      <c r="AE529" s="136"/>
      <c r="AF529" s="147" t="e">
        <f t="shared" si="29"/>
        <v>#DIV/0!</v>
      </c>
      <c r="AG529" s="148"/>
      <c r="AH529" s="148" t="b">
        <f t="shared" si="30"/>
        <v>1</v>
      </c>
    </row>
    <row r="530" spans="1:34" ht="44.25" customHeight="1" thickBot="1" x14ac:dyDescent="0.3">
      <c r="A530" s="136"/>
      <c r="B530" s="136"/>
      <c r="C530" s="137"/>
      <c r="D530" s="136"/>
      <c r="E530" s="137"/>
      <c r="F530" s="137"/>
      <c r="G530" s="137"/>
      <c r="H530" s="138"/>
      <c r="I530" s="12"/>
      <c r="J530" s="136"/>
      <c r="K530" s="137"/>
      <c r="L530" s="140"/>
      <c r="M530" s="136"/>
      <c r="N530" s="153"/>
      <c r="O530" s="161"/>
      <c r="P530" s="144"/>
      <c r="Q530" s="143"/>
      <c r="R530" s="143"/>
      <c r="S530" s="143"/>
      <c r="T530" s="143"/>
      <c r="U530" s="143"/>
      <c r="V530" s="145"/>
      <c r="W530" s="145"/>
      <c r="X530" s="145"/>
      <c r="Y530" s="136"/>
      <c r="Z530" s="136"/>
      <c r="AA530" s="146"/>
      <c r="AB530" s="136"/>
      <c r="AC530" s="136" t="s">
        <v>281</v>
      </c>
      <c r="AD530" s="136" t="s">
        <v>283</v>
      </c>
      <c r="AE530" s="136"/>
      <c r="AF530" s="147" t="e">
        <f t="shared" si="29"/>
        <v>#DIV/0!</v>
      </c>
      <c r="AG530" s="148"/>
      <c r="AH530" s="148" t="b">
        <f t="shared" si="30"/>
        <v>1</v>
      </c>
    </row>
    <row r="531" spans="1:34" ht="44.25" customHeight="1" thickBot="1" x14ac:dyDescent="0.3">
      <c r="A531" s="136"/>
      <c r="B531" s="136"/>
      <c r="C531" s="137"/>
      <c r="D531" s="136"/>
      <c r="E531" s="137"/>
      <c r="F531" s="137"/>
      <c r="G531" s="137"/>
      <c r="H531" s="138"/>
      <c r="I531" s="12"/>
      <c r="J531" s="136"/>
      <c r="K531" s="137"/>
      <c r="L531" s="140"/>
      <c r="M531" s="136"/>
      <c r="N531" s="153"/>
      <c r="O531" s="161"/>
      <c r="P531" s="144"/>
      <c r="Q531" s="143"/>
      <c r="R531" s="143"/>
      <c r="S531" s="143"/>
      <c r="T531" s="143"/>
      <c r="U531" s="143"/>
      <c r="V531" s="145"/>
      <c r="W531" s="145"/>
      <c r="X531" s="145"/>
      <c r="Y531" s="136"/>
      <c r="Z531" s="136"/>
      <c r="AA531" s="146"/>
      <c r="AB531" s="136"/>
      <c r="AC531" s="136" t="s">
        <v>281</v>
      </c>
      <c r="AD531" s="136" t="s">
        <v>283</v>
      </c>
      <c r="AE531" s="136"/>
      <c r="AF531" s="147" t="e">
        <f t="shared" si="29"/>
        <v>#DIV/0!</v>
      </c>
      <c r="AG531" s="148"/>
      <c r="AH531" s="148" t="b">
        <f t="shared" si="30"/>
        <v>1</v>
      </c>
    </row>
    <row r="532" spans="1:34" ht="44.25" customHeight="1" thickBot="1" x14ac:dyDescent="0.3">
      <c r="A532" s="136"/>
      <c r="B532" s="136"/>
      <c r="C532" s="137"/>
      <c r="D532" s="136"/>
      <c r="E532" s="137"/>
      <c r="F532" s="137"/>
      <c r="G532" s="137"/>
      <c r="H532" s="138"/>
      <c r="I532" s="12"/>
      <c r="J532" s="136"/>
      <c r="K532" s="137"/>
      <c r="L532" s="140"/>
      <c r="M532" s="136"/>
      <c r="N532" s="153"/>
      <c r="O532" s="161"/>
      <c r="P532" s="144"/>
      <c r="Q532" s="143"/>
      <c r="R532" s="143"/>
      <c r="S532" s="143"/>
      <c r="T532" s="143"/>
      <c r="U532" s="143"/>
      <c r="V532" s="145"/>
      <c r="W532" s="145"/>
      <c r="X532" s="145"/>
      <c r="Y532" s="136"/>
      <c r="Z532" s="136"/>
      <c r="AA532" s="146"/>
      <c r="AB532" s="136"/>
      <c r="AC532" s="136" t="s">
        <v>281</v>
      </c>
      <c r="AD532" s="136" t="s">
        <v>283</v>
      </c>
      <c r="AE532" s="136"/>
      <c r="AF532" s="147" t="e">
        <f t="shared" si="29"/>
        <v>#DIV/0!</v>
      </c>
      <c r="AG532" s="148"/>
      <c r="AH532" s="148" t="b">
        <f t="shared" si="30"/>
        <v>1</v>
      </c>
    </row>
    <row r="533" spans="1:34" ht="44.25" customHeight="1" thickBot="1" x14ac:dyDescent="0.3">
      <c r="A533" s="136"/>
      <c r="B533" s="136"/>
      <c r="C533" s="137"/>
      <c r="D533" s="136"/>
      <c r="E533" s="137"/>
      <c r="F533" s="137"/>
      <c r="G533" s="137"/>
      <c r="H533" s="138"/>
      <c r="I533" s="12"/>
      <c r="J533" s="136"/>
      <c r="K533" s="137"/>
      <c r="L533" s="140"/>
      <c r="M533" s="136"/>
      <c r="N533" s="153"/>
      <c r="O533" s="161"/>
      <c r="P533" s="144"/>
      <c r="Q533" s="143"/>
      <c r="R533" s="143"/>
      <c r="S533" s="143"/>
      <c r="T533" s="143"/>
      <c r="U533" s="143"/>
      <c r="V533" s="145"/>
      <c r="W533" s="145"/>
      <c r="X533" s="145"/>
      <c r="Y533" s="136"/>
      <c r="Z533" s="136"/>
      <c r="AA533" s="146"/>
      <c r="AB533" s="136"/>
      <c r="AC533" s="136" t="s">
        <v>281</v>
      </c>
      <c r="AD533" s="136" t="s">
        <v>283</v>
      </c>
      <c r="AE533" s="136"/>
      <c r="AF533" s="147" t="e">
        <f t="shared" si="29"/>
        <v>#DIV/0!</v>
      </c>
      <c r="AG533" s="148"/>
      <c r="AH533" s="148" t="b">
        <f t="shared" si="30"/>
        <v>1</v>
      </c>
    </row>
    <row r="534" spans="1:34" ht="44.25" customHeight="1" thickBot="1" x14ac:dyDescent="0.3">
      <c r="A534" s="136"/>
      <c r="B534" s="136"/>
      <c r="C534" s="137"/>
      <c r="D534" s="136"/>
      <c r="E534" s="137"/>
      <c r="F534" s="137"/>
      <c r="G534" s="137"/>
      <c r="H534" s="138"/>
      <c r="I534" s="12"/>
      <c r="J534" s="136"/>
      <c r="K534" s="137"/>
      <c r="L534" s="140"/>
      <c r="M534" s="136"/>
      <c r="N534" s="153"/>
      <c r="O534" s="161"/>
      <c r="P534" s="144"/>
      <c r="Q534" s="143"/>
      <c r="R534" s="143"/>
      <c r="S534" s="143"/>
      <c r="T534" s="143"/>
      <c r="U534" s="143"/>
      <c r="V534" s="145"/>
      <c r="W534" s="145"/>
      <c r="X534" s="145"/>
      <c r="Y534" s="136"/>
      <c r="Z534" s="136"/>
      <c r="AA534" s="146"/>
      <c r="AB534" s="136"/>
      <c r="AC534" s="136" t="s">
        <v>281</v>
      </c>
      <c r="AD534" s="136" t="s">
        <v>283</v>
      </c>
      <c r="AE534" s="136"/>
      <c r="AF534" s="147" t="e">
        <f t="shared" si="29"/>
        <v>#DIV/0!</v>
      </c>
      <c r="AG534" s="148"/>
      <c r="AH534" s="148" t="b">
        <f t="shared" si="30"/>
        <v>1</v>
      </c>
    </row>
    <row r="535" spans="1:34" ht="44.25" customHeight="1" thickBot="1" x14ac:dyDescent="0.3">
      <c r="A535" s="136"/>
      <c r="B535" s="136"/>
      <c r="C535" s="137"/>
      <c r="D535" s="136"/>
      <c r="E535" s="137"/>
      <c r="F535" s="137"/>
      <c r="G535" s="137"/>
      <c r="H535" s="138"/>
      <c r="I535" s="12"/>
      <c r="J535" s="136"/>
      <c r="K535" s="137"/>
      <c r="L535" s="140"/>
      <c r="M535" s="136"/>
      <c r="N535" s="153"/>
      <c r="O535" s="161"/>
      <c r="P535" s="144"/>
      <c r="Q535" s="143"/>
      <c r="R535" s="143"/>
      <c r="S535" s="143"/>
      <c r="T535" s="143"/>
      <c r="U535" s="143"/>
      <c r="V535" s="145"/>
      <c r="W535" s="145"/>
      <c r="X535" s="145"/>
      <c r="Y535" s="136"/>
      <c r="Z535" s="136"/>
      <c r="AA535" s="146"/>
      <c r="AB535" s="136"/>
      <c r="AC535" s="136" t="s">
        <v>281</v>
      </c>
      <c r="AD535" s="136" t="s">
        <v>283</v>
      </c>
      <c r="AE535" s="136"/>
      <c r="AF535" s="147" t="e">
        <f t="shared" si="29"/>
        <v>#DIV/0!</v>
      </c>
      <c r="AG535" s="148"/>
      <c r="AH535" s="148" t="b">
        <f t="shared" si="30"/>
        <v>1</v>
      </c>
    </row>
    <row r="536" spans="1:34" ht="44.25" customHeight="1" thickBot="1" x14ac:dyDescent="0.3">
      <c r="A536" s="136"/>
      <c r="B536" s="136"/>
      <c r="C536" s="137"/>
      <c r="D536" s="136"/>
      <c r="E536" s="137"/>
      <c r="F536" s="137"/>
      <c r="G536" s="137"/>
      <c r="H536" s="138"/>
      <c r="I536" s="12"/>
      <c r="J536" s="136"/>
      <c r="K536" s="137"/>
      <c r="L536" s="140"/>
      <c r="M536" s="136"/>
      <c r="N536" s="153"/>
      <c r="O536" s="161"/>
      <c r="P536" s="144"/>
      <c r="Q536" s="143"/>
      <c r="R536" s="143"/>
      <c r="S536" s="143"/>
      <c r="T536" s="143"/>
      <c r="U536" s="143"/>
      <c r="V536" s="145"/>
      <c r="W536" s="145"/>
      <c r="X536" s="145"/>
      <c r="Y536" s="136"/>
      <c r="Z536" s="136"/>
      <c r="AA536" s="146"/>
      <c r="AB536" s="136"/>
      <c r="AC536" s="136" t="s">
        <v>281</v>
      </c>
      <c r="AD536" s="136" t="s">
        <v>283</v>
      </c>
      <c r="AE536" s="136"/>
      <c r="AF536" s="147" t="e">
        <f t="shared" si="29"/>
        <v>#DIV/0!</v>
      </c>
      <c r="AG536" s="148"/>
      <c r="AH536" s="148" t="b">
        <f t="shared" si="30"/>
        <v>1</v>
      </c>
    </row>
    <row r="537" spans="1:34" ht="44.25" customHeight="1" thickBot="1" x14ac:dyDescent="0.3">
      <c r="A537" s="136"/>
      <c r="B537" s="136"/>
      <c r="C537" s="137"/>
      <c r="D537" s="136"/>
      <c r="E537" s="137"/>
      <c r="F537" s="137"/>
      <c r="G537" s="137"/>
      <c r="H537" s="138"/>
      <c r="I537" s="12"/>
      <c r="J537" s="136"/>
      <c r="K537" s="137"/>
      <c r="L537" s="140"/>
      <c r="M537" s="136"/>
      <c r="N537" s="153"/>
      <c r="O537" s="161"/>
      <c r="P537" s="144"/>
      <c r="Q537" s="143"/>
      <c r="R537" s="143"/>
      <c r="S537" s="143"/>
      <c r="T537" s="143"/>
      <c r="U537" s="143"/>
      <c r="V537" s="145"/>
      <c r="W537" s="145"/>
      <c r="X537" s="145"/>
      <c r="Y537" s="136"/>
      <c r="Z537" s="136"/>
      <c r="AA537" s="146"/>
      <c r="AB537" s="136"/>
      <c r="AC537" s="136" t="s">
        <v>281</v>
      </c>
      <c r="AD537" s="136" t="s">
        <v>283</v>
      </c>
      <c r="AE537" s="136"/>
      <c r="AF537" s="147" t="e">
        <f t="shared" si="29"/>
        <v>#DIV/0!</v>
      </c>
      <c r="AG537" s="148"/>
      <c r="AH537" s="148" t="b">
        <f t="shared" si="30"/>
        <v>1</v>
      </c>
    </row>
    <row r="538" spans="1:34" ht="44.25" customHeight="1" thickBot="1" x14ac:dyDescent="0.3">
      <c r="A538" s="136"/>
      <c r="B538" s="136"/>
      <c r="C538" s="137"/>
      <c r="D538" s="136"/>
      <c r="E538" s="137"/>
      <c r="F538" s="137"/>
      <c r="G538" s="137"/>
      <c r="H538" s="138"/>
      <c r="I538" s="12"/>
      <c r="J538" s="136"/>
      <c r="K538" s="137"/>
      <c r="L538" s="140"/>
      <c r="M538" s="136"/>
      <c r="N538" s="153"/>
      <c r="O538" s="161"/>
      <c r="P538" s="144"/>
      <c r="Q538" s="143"/>
      <c r="R538" s="143"/>
      <c r="S538" s="143"/>
      <c r="T538" s="143"/>
      <c r="U538" s="143"/>
      <c r="V538" s="145"/>
      <c r="W538" s="145"/>
      <c r="X538" s="145"/>
      <c r="Y538" s="136"/>
      <c r="Z538" s="136"/>
      <c r="AA538" s="146"/>
      <c r="AB538" s="136"/>
      <c r="AC538" s="136" t="s">
        <v>281</v>
      </c>
      <c r="AD538" s="136"/>
      <c r="AE538" s="136" t="s">
        <v>283</v>
      </c>
      <c r="AF538" s="147" t="e">
        <f t="shared" si="29"/>
        <v>#DIV/0!</v>
      </c>
      <c r="AG538" s="148"/>
      <c r="AH538" s="148" t="b">
        <f t="shared" si="30"/>
        <v>1</v>
      </c>
    </row>
    <row r="539" spans="1:34" ht="44.25" customHeight="1" thickBot="1" x14ac:dyDescent="0.3">
      <c r="A539" s="136"/>
      <c r="B539" s="136"/>
      <c r="C539" s="137"/>
      <c r="D539" s="136"/>
      <c r="E539" s="137"/>
      <c r="F539" s="137"/>
      <c r="G539" s="137"/>
      <c r="H539" s="138"/>
      <c r="I539" s="12"/>
      <c r="J539" s="136"/>
      <c r="K539" s="137"/>
      <c r="L539" s="140"/>
      <c r="M539" s="136"/>
      <c r="N539" s="153"/>
      <c r="O539" s="161"/>
      <c r="P539" s="144"/>
      <c r="Q539" s="143"/>
      <c r="R539" s="143"/>
      <c r="S539" s="143"/>
      <c r="T539" s="143"/>
      <c r="U539" s="143"/>
      <c r="V539" s="145"/>
      <c r="W539" s="145"/>
      <c r="X539" s="145"/>
      <c r="Y539" s="136"/>
      <c r="Z539" s="136"/>
      <c r="AA539" s="146"/>
      <c r="AB539" s="136"/>
      <c r="AC539" s="136" t="s">
        <v>281</v>
      </c>
      <c r="AD539" s="136" t="s">
        <v>283</v>
      </c>
      <c r="AE539" s="136"/>
      <c r="AF539" s="147" t="e">
        <f t="shared" si="29"/>
        <v>#DIV/0!</v>
      </c>
      <c r="AG539" s="148"/>
      <c r="AH539" s="148" t="b">
        <f t="shared" si="30"/>
        <v>1</v>
      </c>
    </row>
    <row r="540" spans="1:34" ht="44.25" customHeight="1" thickBot="1" x14ac:dyDescent="0.3">
      <c r="A540" s="136"/>
      <c r="B540" s="136"/>
      <c r="C540" s="137"/>
      <c r="D540" s="136"/>
      <c r="E540" s="137"/>
      <c r="F540" s="137"/>
      <c r="G540" s="137"/>
      <c r="H540" s="138"/>
      <c r="I540" s="12"/>
      <c r="J540" s="136"/>
      <c r="K540" s="137"/>
      <c r="L540" s="140"/>
      <c r="M540" s="136"/>
      <c r="N540" s="153"/>
      <c r="O540" s="161"/>
      <c r="P540" s="144"/>
      <c r="Q540" s="143"/>
      <c r="R540" s="143"/>
      <c r="S540" s="143"/>
      <c r="T540" s="143"/>
      <c r="U540" s="143"/>
      <c r="V540" s="145"/>
      <c r="W540" s="145"/>
      <c r="X540" s="145"/>
      <c r="Y540" s="136"/>
      <c r="Z540" s="136"/>
      <c r="AA540" s="146"/>
      <c r="AB540" s="136"/>
      <c r="AC540" s="136" t="s">
        <v>281</v>
      </c>
      <c r="AD540" s="136" t="s">
        <v>283</v>
      </c>
      <c r="AE540" s="136"/>
      <c r="AF540" s="147" t="e">
        <f t="shared" si="29"/>
        <v>#DIV/0!</v>
      </c>
      <c r="AG540" s="148"/>
      <c r="AH540" s="148" t="b">
        <f t="shared" si="30"/>
        <v>1</v>
      </c>
    </row>
    <row r="541" spans="1:34" ht="44.25" customHeight="1" thickBot="1" x14ac:dyDescent="0.3">
      <c r="A541" s="136"/>
      <c r="B541" s="136"/>
      <c r="C541" s="137"/>
      <c r="D541" s="136"/>
      <c r="E541" s="137"/>
      <c r="F541" s="137"/>
      <c r="G541" s="137"/>
      <c r="H541" s="138"/>
      <c r="I541" s="12"/>
      <c r="J541" s="136"/>
      <c r="K541" s="137"/>
      <c r="L541" s="140"/>
      <c r="M541" s="136"/>
      <c r="N541" s="153"/>
      <c r="O541" s="161"/>
      <c r="P541" s="144"/>
      <c r="Q541" s="143"/>
      <c r="R541" s="143"/>
      <c r="S541" s="143"/>
      <c r="T541" s="143"/>
      <c r="U541" s="143"/>
      <c r="V541" s="145"/>
      <c r="W541" s="145"/>
      <c r="X541" s="145"/>
      <c r="Y541" s="136"/>
      <c r="Z541" s="136"/>
      <c r="AA541" s="146"/>
      <c r="AB541" s="136"/>
      <c r="AC541" s="136" t="s">
        <v>281</v>
      </c>
      <c r="AD541" s="136" t="s">
        <v>283</v>
      </c>
      <c r="AE541" s="136"/>
      <c r="AF541" s="147" t="e">
        <f t="shared" ref="AF541:AF604" si="31">SUM(U541/T541)</f>
        <v>#DIV/0!</v>
      </c>
      <c r="AG541" s="148"/>
      <c r="AH541" s="148" t="b">
        <f t="shared" ref="AH541:AH604" si="32">IF(I541="Funcionamiento",J541=0,J541="")</f>
        <v>1</v>
      </c>
    </row>
    <row r="542" spans="1:34" ht="44.25" customHeight="1" thickBot="1" x14ac:dyDescent="0.3">
      <c r="A542" s="136"/>
      <c r="B542" s="136"/>
      <c r="C542" s="137"/>
      <c r="D542" s="136"/>
      <c r="E542" s="137"/>
      <c r="F542" s="137"/>
      <c r="G542" s="137"/>
      <c r="H542" s="138"/>
      <c r="I542" s="12"/>
      <c r="J542" s="136"/>
      <c r="K542" s="137"/>
      <c r="L542" s="140"/>
      <c r="M542" s="136"/>
      <c r="N542" s="153"/>
      <c r="O542" s="161"/>
      <c r="P542" s="144"/>
      <c r="Q542" s="143"/>
      <c r="R542" s="143"/>
      <c r="S542" s="143"/>
      <c r="T542" s="143"/>
      <c r="U542" s="143"/>
      <c r="V542" s="145"/>
      <c r="W542" s="145"/>
      <c r="X542" s="145"/>
      <c r="Y542" s="136"/>
      <c r="Z542" s="136"/>
      <c r="AA542" s="146"/>
      <c r="AB542" s="136"/>
      <c r="AC542" s="136" t="s">
        <v>281</v>
      </c>
      <c r="AD542" s="136" t="s">
        <v>283</v>
      </c>
      <c r="AE542" s="136"/>
      <c r="AF542" s="147" t="e">
        <f t="shared" si="31"/>
        <v>#DIV/0!</v>
      </c>
      <c r="AG542" s="148"/>
      <c r="AH542" s="148" t="b">
        <f t="shared" si="32"/>
        <v>1</v>
      </c>
    </row>
    <row r="543" spans="1:34" ht="44.25" customHeight="1" thickBot="1" x14ac:dyDescent="0.3">
      <c r="A543" s="136"/>
      <c r="B543" s="136"/>
      <c r="C543" s="137"/>
      <c r="D543" s="136"/>
      <c r="E543" s="137"/>
      <c r="F543" s="137"/>
      <c r="G543" s="137"/>
      <c r="H543" s="138"/>
      <c r="I543" s="12"/>
      <c r="J543" s="136"/>
      <c r="K543" s="137"/>
      <c r="L543" s="140"/>
      <c r="M543" s="136"/>
      <c r="N543" s="153"/>
      <c r="O543" s="161"/>
      <c r="P543" s="144"/>
      <c r="Q543" s="143"/>
      <c r="R543" s="143"/>
      <c r="S543" s="143"/>
      <c r="T543" s="143"/>
      <c r="U543" s="143"/>
      <c r="V543" s="145"/>
      <c r="W543" s="145"/>
      <c r="X543" s="145"/>
      <c r="Y543" s="136"/>
      <c r="Z543" s="136"/>
      <c r="AA543" s="146"/>
      <c r="AB543" s="136"/>
      <c r="AC543" s="136" t="s">
        <v>281</v>
      </c>
      <c r="AD543" s="136" t="s">
        <v>283</v>
      </c>
      <c r="AE543" s="136"/>
      <c r="AF543" s="147" t="e">
        <f t="shared" si="31"/>
        <v>#DIV/0!</v>
      </c>
      <c r="AG543" s="148"/>
      <c r="AH543" s="148" t="b">
        <f t="shared" si="32"/>
        <v>1</v>
      </c>
    </row>
    <row r="544" spans="1:34" ht="44.25" customHeight="1" thickBot="1" x14ac:dyDescent="0.3">
      <c r="A544" s="136"/>
      <c r="B544" s="136"/>
      <c r="C544" s="137"/>
      <c r="D544" s="136"/>
      <c r="E544" s="137"/>
      <c r="F544" s="137"/>
      <c r="G544" s="137"/>
      <c r="H544" s="138"/>
      <c r="I544" s="12"/>
      <c r="J544" s="136"/>
      <c r="K544" s="137"/>
      <c r="L544" s="140"/>
      <c r="M544" s="136"/>
      <c r="N544" s="153"/>
      <c r="O544" s="161"/>
      <c r="P544" s="144"/>
      <c r="Q544" s="143"/>
      <c r="R544" s="143"/>
      <c r="S544" s="143"/>
      <c r="T544" s="143"/>
      <c r="U544" s="143"/>
      <c r="V544" s="145"/>
      <c r="W544" s="145"/>
      <c r="X544" s="145"/>
      <c r="Y544" s="136"/>
      <c r="Z544" s="136"/>
      <c r="AA544" s="146"/>
      <c r="AB544" s="136"/>
      <c r="AC544" s="136" t="s">
        <v>281</v>
      </c>
      <c r="AD544" s="136" t="s">
        <v>283</v>
      </c>
      <c r="AE544" s="136"/>
      <c r="AF544" s="147" t="e">
        <f t="shared" si="31"/>
        <v>#DIV/0!</v>
      </c>
      <c r="AG544" s="148"/>
      <c r="AH544" s="148" t="b">
        <f t="shared" si="32"/>
        <v>1</v>
      </c>
    </row>
    <row r="545" spans="1:34" ht="44.25" customHeight="1" thickBot="1" x14ac:dyDescent="0.3">
      <c r="A545" s="136"/>
      <c r="B545" s="136"/>
      <c r="C545" s="137"/>
      <c r="D545" s="136"/>
      <c r="E545" s="137"/>
      <c r="F545" s="137"/>
      <c r="G545" s="137"/>
      <c r="H545" s="138"/>
      <c r="I545" s="12"/>
      <c r="J545" s="136"/>
      <c r="K545" s="137"/>
      <c r="L545" s="140"/>
      <c r="M545" s="136"/>
      <c r="N545" s="153"/>
      <c r="O545" s="161"/>
      <c r="P545" s="144"/>
      <c r="Q545" s="143"/>
      <c r="R545" s="143"/>
      <c r="S545" s="143"/>
      <c r="T545" s="143"/>
      <c r="U545" s="143"/>
      <c r="V545" s="145"/>
      <c r="W545" s="145"/>
      <c r="X545" s="145"/>
      <c r="Y545" s="136"/>
      <c r="Z545" s="136"/>
      <c r="AA545" s="146"/>
      <c r="AB545" s="136"/>
      <c r="AC545" s="136" t="s">
        <v>281</v>
      </c>
      <c r="AD545" s="136" t="s">
        <v>283</v>
      </c>
      <c r="AE545" s="136"/>
      <c r="AF545" s="147" t="e">
        <f t="shared" si="31"/>
        <v>#DIV/0!</v>
      </c>
      <c r="AG545" s="148"/>
      <c r="AH545" s="148" t="b">
        <f t="shared" si="32"/>
        <v>1</v>
      </c>
    </row>
    <row r="546" spans="1:34" ht="44.25" customHeight="1" thickBot="1" x14ac:dyDescent="0.3">
      <c r="A546" s="136"/>
      <c r="B546" s="136"/>
      <c r="C546" s="137"/>
      <c r="D546" s="136"/>
      <c r="E546" s="137"/>
      <c r="F546" s="137"/>
      <c r="G546" s="137"/>
      <c r="H546" s="138"/>
      <c r="I546" s="12"/>
      <c r="J546" s="136"/>
      <c r="K546" s="137"/>
      <c r="L546" s="140"/>
      <c r="M546" s="136"/>
      <c r="N546" s="153"/>
      <c r="O546" s="161"/>
      <c r="P546" s="144"/>
      <c r="Q546" s="143"/>
      <c r="R546" s="143"/>
      <c r="S546" s="143"/>
      <c r="T546" s="143"/>
      <c r="U546" s="143"/>
      <c r="V546" s="145"/>
      <c r="W546" s="145"/>
      <c r="X546" s="145"/>
      <c r="Y546" s="136"/>
      <c r="Z546" s="136"/>
      <c r="AA546" s="146"/>
      <c r="AB546" s="136"/>
      <c r="AC546" s="136" t="s">
        <v>281</v>
      </c>
      <c r="AD546" s="136" t="s">
        <v>283</v>
      </c>
      <c r="AE546" s="136"/>
      <c r="AF546" s="147" t="e">
        <f t="shared" si="31"/>
        <v>#DIV/0!</v>
      </c>
      <c r="AG546" s="148"/>
      <c r="AH546" s="148" t="b">
        <f t="shared" si="32"/>
        <v>1</v>
      </c>
    </row>
    <row r="547" spans="1:34" ht="44.25" customHeight="1" thickBot="1" x14ac:dyDescent="0.3">
      <c r="A547" s="136"/>
      <c r="B547" s="136"/>
      <c r="C547" s="137"/>
      <c r="D547" s="136"/>
      <c r="E547" s="137"/>
      <c r="F547" s="137"/>
      <c r="G547" s="137"/>
      <c r="H547" s="138"/>
      <c r="I547" s="149"/>
      <c r="J547" s="136"/>
      <c r="K547" s="137"/>
      <c r="L547" s="140"/>
      <c r="M547" s="136"/>
      <c r="N547" s="153"/>
      <c r="O547" s="161"/>
      <c r="P547" s="144"/>
      <c r="Q547" s="143"/>
      <c r="R547" s="143"/>
      <c r="S547" s="143"/>
      <c r="T547" s="143"/>
      <c r="U547" s="143"/>
      <c r="V547" s="145"/>
      <c r="W547" s="145"/>
      <c r="X547" s="145"/>
      <c r="Y547" s="136"/>
      <c r="Z547" s="136"/>
      <c r="AA547" s="146" t="s">
        <v>282</v>
      </c>
      <c r="AB547" s="136"/>
      <c r="AC547" s="136" t="s">
        <v>281</v>
      </c>
      <c r="AD547" s="136"/>
      <c r="AE547" s="136" t="s">
        <v>283</v>
      </c>
      <c r="AF547" s="147" t="e">
        <f t="shared" si="31"/>
        <v>#DIV/0!</v>
      </c>
      <c r="AG547" s="148"/>
      <c r="AH547" s="148" t="b">
        <f t="shared" si="32"/>
        <v>1</v>
      </c>
    </row>
    <row r="548" spans="1:34" ht="44.25" customHeight="1" thickBot="1" x14ac:dyDescent="0.3">
      <c r="A548" s="136"/>
      <c r="B548" s="136"/>
      <c r="C548" s="137"/>
      <c r="D548" s="136"/>
      <c r="E548" s="137"/>
      <c r="F548" s="137"/>
      <c r="G548" s="137"/>
      <c r="H548" s="138"/>
      <c r="I548" s="12"/>
      <c r="J548" s="136"/>
      <c r="K548" s="137"/>
      <c r="L548" s="140"/>
      <c r="M548" s="136"/>
      <c r="N548" s="153"/>
      <c r="O548" s="161"/>
      <c r="P548" s="144"/>
      <c r="Q548" s="143"/>
      <c r="R548" s="143"/>
      <c r="S548" s="143"/>
      <c r="T548" s="143"/>
      <c r="U548" s="143"/>
      <c r="V548" s="145"/>
      <c r="W548" s="145"/>
      <c r="X548" s="145"/>
      <c r="Y548" s="136"/>
      <c r="Z548" s="136"/>
      <c r="AA548" s="146"/>
      <c r="AB548" s="136"/>
      <c r="AC548" s="136" t="s">
        <v>281</v>
      </c>
      <c r="AD548" s="136" t="s">
        <v>283</v>
      </c>
      <c r="AE548" s="136"/>
      <c r="AF548" s="147" t="e">
        <f t="shared" si="31"/>
        <v>#DIV/0!</v>
      </c>
      <c r="AG548" s="148"/>
      <c r="AH548" s="148" t="b">
        <f t="shared" si="32"/>
        <v>1</v>
      </c>
    </row>
    <row r="549" spans="1:34" ht="44.25" customHeight="1" thickBot="1" x14ac:dyDescent="0.3">
      <c r="A549" s="136"/>
      <c r="B549" s="136"/>
      <c r="C549" s="137"/>
      <c r="D549" s="136"/>
      <c r="E549" s="137"/>
      <c r="F549" s="137"/>
      <c r="G549" s="137"/>
      <c r="H549" s="138"/>
      <c r="I549" s="12"/>
      <c r="J549" s="136"/>
      <c r="K549" s="137"/>
      <c r="L549" s="140"/>
      <c r="M549" s="136"/>
      <c r="N549" s="153"/>
      <c r="O549" s="161"/>
      <c r="P549" s="144"/>
      <c r="Q549" s="143"/>
      <c r="R549" s="143"/>
      <c r="S549" s="143"/>
      <c r="T549" s="143"/>
      <c r="U549" s="143"/>
      <c r="V549" s="145"/>
      <c r="W549" s="145"/>
      <c r="X549" s="145"/>
      <c r="Y549" s="136"/>
      <c r="Z549" s="136"/>
      <c r="AA549" s="146"/>
      <c r="AB549" s="136"/>
      <c r="AC549" s="136" t="s">
        <v>281</v>
      </c>
      <c r="AD549" s="136" t="s">
        <v>283</v>
      </c>
      <c r="AE549" s="136"/>
      <c r="AF549" s="147" t="e">
        <f t="shared" si="31"/>
        <v>#DIV/0!</v>
      </c>
      <c r="AG549" s="148"/>
      <c r="AH549" s="148" t="b">
        <f t="shared" si="32"/>
        <v>1</v>
      </c>
    </row>
    <row r="550" spans="1:34" ht="44.25" customHeight="1" thickBot="1" x14ac:dyDescent="0.3">
      <c r="A550" s="136"/>
      <c r="B550" s="136"/>
      <c r="C550" s="137"/>
      <c r="D550" s="136"/>
      <c r="E550" s="137"/>
      <c r="F550" s="137"/>
      <c r="G550" s="137"/>
      <c r="H550" s="138"/>
      <c r="I550" s="12"/>
      <c r="J550" s="136"/>
      <c r="K550" s="137"/>
      <c r="L550" s="140"/>
      <c r="M550" s="136"/>
      <c r="N550" s="153"/>
      <c r="O550" s="161"/>
      <c r="P550" s="144"/>
      <c r="Q550" s="143"/>
      <c r="R550" s="143"/>
      <c r="S550" s="143"/>
      <c r="T550" s="143"/>
      <c r="U550" s="143"/>
      <c r="V550" s="145"/>
      <c r="W550" s="145"/>
      <c r="X550" s="145"/>
      <c r="Y550" s="136"/>
      <c r="Z550" s="136"/>
      <c r="AA550" s="146"/>
      <c r="AB550" s="136"/>
      <c r="AC550" s="136" t="s">
        <v>281</v>
      </c>
      <c r="AD550" s="136" t="s">
        <v>283</v>
      </c>
      <c r="AE550" s="136"/>
      <c r="AF550" s="147" t="e">
        <f t="shared" si="31"/>
        <v>#DIV/0!</v>
      </c>
      <c r="AG550" s="148"/>
      <c r="AH550" s="148" t="b">
        <f t="shared" si="32"/>
        <v>1</v>
      </c>
    </row>
    <row r="551" spans="1:34" ht="44.25" customHeight="1" thickBot="1" x14ac:dyDescent="0.3">
      <c r="A551" s="136"/>
      <c r="B551" s="136"/>
      <c r="C551" s="137"/>
      <c r="D551" s="136"/>
      <c r="E551" s="137"/>
      <c r="F551" s="137"/>
      <c r="G551" s="137"/>
      <c r="H551" s="138"/>
      <c r="I551" s="12"/>
      <c r="J551" s="136"/>
      <c r="K551" s="137"/>
      <c r="L551" s="140"/>
      <c r="M551" s="136"/>
      <c r="N551" s="153"/>
      <c r="O551" s="161"/>
      <c r="P551" s="144"/>
      <c r="Q551" s="143"/>
      <c r="R551" s="143"/>
      <c r="S551" s="143"/>
      <c r="T551" s="143"/>
      <c r="U551" s="143"/>
      <c r="V551" s="145"/>
      <c r="W551" s="145"/>
      <c r="X551" s="145"/>
      <c r="Y551" s="136"/>
      <c r="Z551" s="136"/>
      <c r="AA551" s="146"/>
      <c r="AB551" s="136"/>
      <c r="AC551" s="136" t="s">
        <v>281</v>
      </c>
      <c r="AD551" s="136" t="s">
        <v>283</v>
      </c>
      <c r="AE551" s="136"/>
      <c r="AF551" s="147" t="e">
        <f t="shared" si="31"/>
        <v>#DIV/0!</v>
      </c>
      <c r="AG551" s="148"/>
      <c r="AH551" s="148" t="b">
        <f t="shared" si="32"/>
        <v>1</v>
      </c>
    </row>
    <row r="552" spans="1:34" ht="44.25" customHeight="1" thickBot="1" x14ac:dyDescent="0.3">
      <c r="A552" s="136"/>
      <c r="B552" s="136"/>
      <c r="C552" s="137"/>
      <c r="D552" s="136"/>
      <c r="E552" s="137"/>
      <c r="F552" s="137"/>
      <c r="G552" s="137"/>
      <c r="H552" s="138"/>
      <c r="I552" s="12"/>
      <c r="J552" s="136"/>
      <c r="K552" s="137"/>
      <c r="L552" s="140"/>
      <c r="M552" s="136"/>
      <c r="N552" s="153"/>
      <c r="O552" s="161"/>
      <c r="P552" s="144"/>
      <c r="Q552" s="143"/>
      <c r="R552" s="143"/>
      <c r="S552" s="143"/>
      <c r="T552" s="143"/>
      <c r="U552" s="143"/>
      <c r="V552" s="145"/>
      <c r="W552" s="145"/>
      <c r="X552" s="145"/>
      <c r="Y552" s="136"/>
      <c r="Z552" s="136"/>
      <c r="AA552" s="146"/>
      <c r="AB552" s="136"/>
      <c r="AC552" s="136" t="s">
        <v>281</v>
      </c>
      <c r="AD552" s="136" t="s">
        <v>283</v>
      </c>
      <c r="AE552" s="136"/>
      <c r="AF552" s="147" t="e">
        <f t="shared" si="31"/>
        <v>#DIV/0!</v>
      </c>
      <c r="AG552" s="148"/>
      <c r="AH552" s="148" t="b">
        <f t="shared" si="32"/>
        <v>1</v>
      </c>
    </row>
    <row r="553" spans="1:34" ht="44.25" customHeight="1" thickBot="1" x14ac:dyDescent="0.3">
      <c r="A553" s="136"/>
      <c r="B553" s="136"/>
      <c r="C553" s="137"/>
      <c r="D553" s="136"/>
      <c r="E553" s="137"/>
      <c r="F553" s="137"/>
      <c r="G553" s="137"/>
      <c r="H553" s="138"/>
      <c r="I553" s="12"/>
      <c r="J553" s="136"/>
      <c r="K553" s="137"/>
      <c r="L553" s="140"/>
      <c r="M553" s="136"/>
      <c r="N553" s="153"/>
      <c r="O553" s="161"/>
      <c r="P553" s="144"/>
      <c r="Q553" s="143"/>
      <c r="R553" s="143"/>
      <c r="S553" s="143"/>
      <c r="T553" s="143"/>
      <c r="U553" s="143"/>
      <c r="V553" s="145"/>
      <c r="W553" s="145"/>
      <c r="X553" s="145"/>
      <c r="Y553" s="136"/>
      <c r="Z553" s="136"/>
      <c r="AA553" s="146"/>
      <c r="AB553" s="136"/>
      <c r="AC553" s="136" t="s">
        <v>281</v>
      </c>
      <c r="AD553" s="136" t="s">
        <v>283</v>
      </c>
      <c r="AE553" s="136"/>
      <c r="AF553" s="147" t="e">
        <f t="shared" si="31"/>
        <v>#DIV/0!</v>
      </c>
      <c r="AG553" s="148"/>
      <c r="AH553" s="148" t="b">
        <f t="shared" si="32"/>
        <v>1</v>
      </c>
    </row>
    <row r="554" spans="1:34" ht="44.25" customHeight="1" thickBot="1" x14ac:dyDescent="0.3">
      <c r="A554" s="136"/>
      <c r="B554" s="136"/>
      <c r="C554" s="137"/>
      <c r="D554" s="136"/>
      <c r="E554" s="137"/>
      <c r="F554" s="137"/>
      <c r="G554" s="137"/>
      <c r="H554" s="138"/>
      <c r="I554" s="12"/>
      <c r="J554" s="136"/>
      <c r="K554" s="137"/>
      <c r="L554" s="140"/>
      <c r="M554" s="136"/>
      <c r="N554" s="153"/>
      <c r="O554" s="161"/>
      <c r="P554" s="144"/>
      <c r="Q554" s="143"/>
      <c r="R554" s="143"/>
      <c r="S554" s="143"/>
      <c r="T554" s="143"/>
      <c r="U554" s="143"/>
      <c r="V554" s="145"/>
      <c r="W554" s="145"/>
      <c r="X554" s="145"/>
      <c r="Y554" s="136"/>
      <c r="Z554" s="136"/>
      <c r="AA554" s="146"/>
      <c r="AB554" s="136"/>
      <c r="AC554" s="136" t="s">
        <v>281</v>
      </c>
      <c r="AD554" s="136" t="s">
        <v>283</v>
      </c>
      <c r="AE554" s="136"/>
      <c r="AF554" s="147" t="e">
        <f t="shared" si="31"/>
        <v>#DIV/0!</v>
      </c>
      <c r="AG554" s="148"/>
      <c r="AH554" s="148" t="b">
        <f t="shared" si="32"/>
        <v>1</v>
      </c>
    </row>
    <row r="555" spans="1:34" ht="44.25" customHeight="1" thickBot="1" x14ac:dyDescent="0.3">
      <c r="A555" s="136"/>
      <c r="B555" s="136"/>
      <c r="C555" s="137"/>
      <c r="D555" s="136"/>
      <c r="E555" s="137"/>
      <c r="F555" s="137"/>
      <c r="G555" s="137"/>
      <c r="H555" s="138"/>
      <c r="I555" s="12"/>
      <c r="J555" s="136"/>
      <c r="K555" s="137"/>
      <c r="L555" s="140"/>
      <c r="M555" s="136"/>
      <c r="N555" s="153"/>
      <c r="O555" s="161"/>
      <c r="P555" s="144"/>
      <c r="Q555" s="143"/>
      <c r="R555" s="143"/>
      <c r="S555" s="143"/>
      <c r="T555" s="143"/>
      <c r="U555" s="143"/>
      <c r="V555" s="145"/>
      <c r="W555" s="145"/>
      <c r="X555" s="145"/>
      <c r="Y555" s="136"/>
      <c r="Z555" s="136"/>
      <c r="AA555" s="146"/>
      <c r="AB555" s="136"/>
      <c r="AC555" s="136" t="s">
        <v>281</v>
      </c>
      <c r="AD555" s="136" t="s">
        <v>283</v>
      </c>
      <c r="AE555" s="136"/>
      <c r="AF555" s="147" t="e">
        <f t="shared" si="31"/>
        <v>#DIV/0!</v>
      </c>
      <c r="AG555" s="148"/>
      <c r="AH555" s="148" t="b">
        <f t="shared" si="32"/>
        <v>1</v>
      </c>
    </row>
    <row r="556" spans="1:34" ht="44.25" customHeight="1" thickBot="1" x14ac:dyDescent="0.3">
      <c r="A556" s="136"/>
      <c r="B556" s="136"/>
      <c r="C556" s="137"/>
      <c r="D556" s="136"/>
      <c r="E556" s="137"/>
      <c r="F556" s="137"/>
      <c r="G556" s="137"/>
      <c r="H556" s="138"/>
      <c r="I556" s="12"/>
      <c r="J556" s="136"/>
      <c r="K556" s="137"/>
      <c r="L556" s="140"/>
      <c r="M556" s="136"/>
      <c r="N556" s="153"/>
      <c r="O556" s="161"/>
      <c r="P556" s="144"/>
      <c r="Q556" s="143"/>
      <c r="R556" s="143"/>
      <c r="S556" s="143"/>
      <c r="T556" s="143"/>
      <c r="U556" s="143"/>
      <c r="V556" s="145"/>
      <c r="W556" s="145"/>
      <c r="X556" s="145"/>
      <c r="Y556" s="136"/>
      <c r="Z556" s="136"/>
      <c r="AA556" s="146"/>
      <c r="AB556" s="136"/>
      <c r="AC556" s="136" t="s">
        <v>281</v>
      </c>
      <c r="AD556" s="136" t="s">
        <v>283</v>
      </c>
      <c r="AE556" s="136"/>
      <c r="AF556" s="147" t="e">
        <f t="shared" si="31"/>
        <v>#DIV/0!</v>
      </c>
      <c r="AG556" s="148"/>
      <c r="AH556" s="148" t="b">
        <f t="shared" si="32"/>
        <v>1</v>
      </c>
    </row>
    <row r="557" spans="1:34" ht="44.25" customHeight="1" thickBot="1" x14ac:dyDescent="0.3">
      <c r="A557" s="136"/>
      <c r="B557" s="136"/>
      <c r="C557" s="137"/>
      <c r="D557" s="136"/>
      <c r="E557" s="137"/>
      <c r="F557" s="137"/>
      <c r="G557" s="137"/>
      <c r="H557" s="138"/>
      <c r="I557" s="12"/>
      <c r="J557" s="136"/>
      <c r="K557" s="137"/>
      <c r="L557" s="140"/>
      <c r="M557" s="136"/>
      <c r="N557" s="153"/>
      <c r="O557" s="161"/>
      <c r="P557" s="144"/>
      <c r="Q557" s="143"/>
      <c r="R557" s="143"/>
      <c r="S557" s="143"/>
      <c r="T557" s="143"/>
      <c r="U557" s="143"/>
      <c r="V557" s="145"/>
      <c r="W557" s="145"/>
      <c r="X557" s="145"/>
      <c r="Y557" s="136"/>
      <c r="Z557" s="136"/>
      <c r="AA557" s="146"/>
      <c r="AB557" s="136"/>
      <c r="AC557" s="136" t="s">
        <v>281</v>
      </c>
      <c r="AD557" s="136" t="s">
        <v>283</v>
      </c>
      <c r="AE557" s="136"/>
      <c r="AF557" s="147" t="e">
        <f t="shared" si="31"/>
        <v>#DIV/0!</v>
      </c>
      <c r="AG557" s="148"/>
      <c r="AH557" s="148" t="b">
        <f t="shared" si="32"/>
        <v>1</v>
      </c>
    </row>
    <row r="558" spans="1:34" ht="44.25" customHeight="1" thickBot="1" x14ac:dyDescent="0.3">
      <c r="A558" s="136"/>
      <c r="B558" s="136"/>
      <c r="C558" s="137"/>
      <c r="D558" s="136"/>
      <c r="E558" s="137"/>
      <c r="F558" s="137"/>
      <c r="G558" s="137"/>
      <c r="H558" s="138"/>
      <c r="I558" s="12"/>
      <c r="J558" s="136"/>
      <c r="K558" s="137"/>
      <c r="L558" s="140"/>
      <c r="M558" s="136"/>
      <c r="N558" s="153"/>
      <c r="O558" s="161"/>
      <c r="P558" s="144"/>
      <c r="Q558" s="143"/>
      <c r="R558" s="143"/>
      <c r="S558" s="143"/>
      <c r="T558" s="143"/>
      <c r="U558" s="143"/>
      <c r="V558" s="145"/>
      <c r="W558" s="145"/>
      <c r="X558" s="145"/>
      <c r="Y558" s="136"/>
      <c r="Z558" s="136"/>
      <c r="AA558" s="146"/>
      <c r="AB558" s="136"/>
      <c r="AC558" s="136" t="s">
        <v>281</v>
      </c>
      <c r="AD558" s="136" t="s">
        <v>283</v>
      </c>
      <c r="AE558" s="136"/>
      <c r="AF558" s="147" t="e">
        <f t="shared" si="31"/>
        <v>#DIV/0!</v>
      </c>
      <c r="AG558" s="148"/>
      <c r="AH558" s="148" t="b">
        <f t="shared" si="32"/>
        <v>1</v>
      </c>
    </row>
    <row r="559" spans="1:34" ht="44.25" customHeight="1" thickBot="1" x14ac:dyDescent="0.3">
      <c r="A559" s="136"/>
      <c r="B559" s="136"/>
      <c r="C559" s="137"/>
      <c r="D559" s="136"/>
      <c r="E559" s="137"/>
      <c r="F559" s="137"/>
      <c r="G559" s="137"/>
      <c r="H559" s="138"/>
      <c r="I559" s="12"/>
      <c r="J559" s="136"/>
      <c r="K559" s="137"/>
      <c r="L559" s="140"/>
      <c r="M559" s="136"/>
      <c r="N559" s="153"/>
      <c r="O559" s="161"/>
      <c r="P559" s="144"/>
      <c r="Q559" s="143"/>
      <c r="R559" s="143"/>
      <c r="S559" s="143"/>
      <c r="T559" s="143"/>
      <c r="U559" s="143"/>
      <c r="V559" s="145"/>
      <c r="W559" s="145"/>
      <c r="X559" s="145"/>
      <c r="Y559" s="136"/>
      <c r="Z559" s="136"/>
      <c r="AA559" s="146"/>
      <c r="AB559" s="136"/>
      <c r="AC559" s="136" t="s">
        <v>281</v>
      </c>
      <c r="AD559" s="136" t="s">
        <v>283</v>
      </c>
      <c r="AE559" s="136"/>
      <c r="AF559" s="147" t="e">
        <f t="shared" si="31"/>
        <v>#DIV/0!</v>
      </c>
      <c r="AG559" s="148"/>
      <c r="AH559" s="148" t="b">
        <f t="shared" si="32"/>
        <v>1</v>
      </c>
    </row>
    <row r="560" spans="1:34" ht="44.25" customHeight="1" thickBot="1" x14ac:dyDescent="0.3">
      <c r="A560" s="136"/>
      <c r="B560" s="136"/>
      <c r="C560" s="137"/>
      <c r="D560" s="136"/>
      <c r="E560" s="137"/>
      <c r="F560" s="137"/>
      <c r="G560" s="137"/>
      <c r="H560" s="138"/>
      <c r="I560" s="12"/>
      <c r="J560" s="136"/>
      <c r="K560" s="137"/>
      <c r="L560" s="140"/>
      <c r="M560" s="136"/>
      <c r="N560" s="153"/>
      <c r="O560" s="161"/>
      <c r="P560" s="144"/>
      <c r="Q560" s="143"/>
      <c r="R560" s="143"/>
      <c r="S560" s="143"/>
      <c r="T560" s="143"/>
      <c r="U560" s="143"/>
      <c r="V560" s="145"/>
      <c r="W560" s="145"/>
      <c r="X560" s="145"/>
      <c r="Y560" s="136"/>
      <c r="Z560" s="136"/>
      <c r="AA560" s="146"/>
      <c r="AB560" s="136"/>
      <c r="AC560" s="136" t="s">
        <v>281</v>
      </c>
      <c r="AD560" s="136" t="s">
        <v>283</v>
      </c>
      <c r="AE560" s="136"/>
      <c r="AF560" s="147" t="e">
        <f t="shared" si="31"/>
        <v>#DIV/0!</v>
      </c>
      <c r="AG560" s="148"/>
      <c r="AH560" s="148" t="b">
        <f t="shared" si="32"/>
        <v>1</v>
      </c>
    </row>
    <row r="561" spans="1:34" ht="44.25" customHeight="1" thickBot="1" x14ac:dyDescent="0.3">
      <c r="A561" s="136"/>
      <c r="B561" s="136"/>
      <c r="C561" s="137"/>
      <c r="D561" s="136"/>
      <c r="E561" s="137"/>
      <c r="F561" s="137"/>
      <c r="G561" s="137"/>
      <c r="H561" s="138"/>
      <c r="I561" s="12"/>
      <c r="J561" s="136"/>
      <c r="K561" s="137"/>
      <c r="L561" s="140"/>
      <c r="M561" s="136"/>
      <c r="N561" s="153"/>
      <c r="O561" s="161"/>
      <c r="P561" s="144"/>
      <c r="Q561" s="143"/>
      <c r="R561" s="143"/>
      <c r="S561" s="143"/>
      <c r="T561" s="143"/>
      <c r="U561" s="143"/>
      <c r="V561" s="145"/>
      <c r="W561" s="145"/>
      <c r="X561" s="145"/>
      <c r="Y561" s="136"/>
      <c r="Z561" s="136"/>
      <c r="AA561" s="146"/>
      <c r="AB561" s="136"/>
      <c r="AC561" s="136" t="s">
        <v>281</v>
      </c>
      <c r="AD561" s="136" t="s">
        <v>283</v>
      </c>
      <c r="AE561" s="136"/>
      <c r="AF561" s="147" t="e">
        <f t="shared" si="31"/>
        <v>#DIV/0!</v>
      </c>
      <c r="AG561" s="148"/>
      <c r="AH561" s="148" t="b">
        <f t="shared" si="32"/>
        <v>1</v>
      </c>
    </row>
    <row r="562" spans="1:34" ht="44.25" customHeight="1" thickBot="1" x14ac:dyDescent="0.3">
      <c r="A562" s="136"/>
      <c r="B562" s="136"/>
      <c r="C562" s="137"/>
      <c r="D562" s="136"/>
      <c r="E562" s="137"/>
      <c r="F562" s="137"/>
      <c r="G562" s="137"/>
      <c r="H562" s="138"/>
      <c r="I562" s="12"/>
      <c r="J562" s="136"/>
      <c r="K562" s="137"/>
      <c r="L562" s="140"/>
      <c r="M562" s="136"/>
      <c r="N562" s="153"/>
      <c r="O562" s="161"/>
      <c r="P562" s="144"/>
      <c r="Q562" s="143"/>
      <c r="R562" s="143"/>
      <c r="S562" s="143"/>
      <c r="T562" s="143"/>
      <c r="U562" s="143"/>
      <c r="V562" s="145"/>
      <c r="W562" s="145"/>
      <c r="X562" s="145"/>
      <c r="Y562" s="136"/>
      <c r="Z562" s="136"/>
      <c r="AA562" s="146"/>
      <c r="AB562" s="136"/>
      <c r="AC562" s="136" t="s">
        <v>281</v>
      </c>
      <c r="AD562" s="136" t="s">
        <v>283</v>
      </c>
      <c r="AE562" s="136"/>
      <c r="AF562" s="147" t="e">
        <f t="shared" si="31"/>
        <v>#DIV/0!</v>
      </c>
      <c r="AG562" s="148"/>
      <c r="AH562" s="148" t="b">
        <f t="shared" si="32"/>
        <v>1</v>
      </c>
    </row>
    <row r="563" spans="1:34" ht="44.25" customHeight="1" thickBot="1" x14ac:dyDescent="0.3">
      <c r="A563" s="136"/>
      <c r="B563" s="136"/>
      <c r="C563" s="137"/>
      <c r="D563" s="136"/>
      <c r="E563" s="137"/>
      <c r="F563" s="137"/>
      <c r="G563" s="137"/>
      <c r="H563" s="138"/>
      <c r="I563" s="12"/>
      <c r="J563" s="136"/>
      <c r="K563" s="137"/>
      <c r="L563" s="140"/>
      <c r="M563" s="136"/>
      <c r="N563" s="153"/>
      <c r="O563" s="161"/>
      <c r="P563" s="144"/>
      <c r="Q563" s="143"/>
      <c r="R563" s="143"/>
      <c r="S563" s="143"/>
      <c r="T563" s="143"/>
      <c r="U563" s="143"/>
      <c r="V563" s="145"/>
      <c r="W563" s="145"/>
      <c r="X563" s="145"/>
      <c r="Y563" s="136"/>
      <c r="Z563" s="136"/>
      <c r="AA563" s="146"/>
      <c r="AB563" s="136"/>
      <c r="AC563" s="136" t="s">
        <v>281</v>
      </c>
      <c r="AD563" s="136" t="s">
        <v>283</v>
      </c>
      <c r="AE563" s="136"/>
      <c r="AF563" s="147" t="e">
        <f t="shared" si="31"/>
        <v>#DIV/0!</v>
      </c>
      <c r="AG563" s="148"/>
      <c r="AH563" s="148" t="b">
        <f t="shared" si="32"/>
        <v>1</v>
      </c>
    </row>
    <row r="564" spans="1:34" ht="44.25" customHeight="1" thickBot="1" x14ac:dyDescent="0.3">
      <c r="A564" s="136"/>
      <c r="B564" s="136"/>
      <c r="C564" s="137"/>
      <c r="D564" s="136"/>
      <c r="E564" s="137"/>
      <c r="F564" s="137"/>
      <c r="G564" s="137"/>
      <c r="H564" s="138"/>
      <c r="I564" s="12"/>
      <c r="J564" s="136"/>
      <c r="K564" s="137"/>
      <c r="L564" s="140"/>
      <c r="M564" s="136"/>
      <c r="N564" s="153"/>
      <c r="O564" s="161"/>
      <c r="P564" s="144"/>
      <c r="Q564" s="143"/>
      <c r="R564" s="143"/>
      <c r="S564" s="143"/>
      <c r="T564" s="143"/>
      <c r="U564" s="143"/>
      <c r="V564" s="145"/>
      <c r="W564" s="145"/>
      <c r="X564" s="145"/>
      <c r="Y564" s="136"/>
      <c r="Z564" s="136"/>
      <c r="AA564" s="146"/>
      <c r="AB564" s="136"/>
      <c r="AC564" s="136" t="s">
        <v>281</v>
      </c>
      <c r="AD564" s="136" t="s">
        <v>283</v>
      </c>
      <c r="AE564" s="136"/>
      <c r="AF564" s="147" t="e">
        <f t="shared" si="31"/>
        <v>#DIV/0!</v>
      </c>
      <c r="AG564" s="148"/>
      <c r="AH564" s="148" t="b">
        <f t="shared" si="32"/>
        <v>1</v>
      </c>
    </row>
    <row r="565" spans="1:34" ht="44.25" customHeight="1" thickBot="1" x14ac:dyDescent="0.3">
      <c r="A565" s="136"/>
      <c r="B565" s="136"/>
      <c r="C565" s="137"/>
      <c r="D565" s="136"/>
      <c r="E565" s="137"/>
      <c r="F565" s="137"/>
      <c r="G565" s="137"/>
      <c r="H565" s="138"/>
      <c r="I565" s="12"/>
      <c r="J565" s="136"/>
      <c r="K565" s="137"/>
      <c r="L565" s="140"/>
      <c r="M565" s="136"/>
      <c r="N565" s="153"/>
      <c r="O565" s="161"/>
      <c r="P565" s="144"/>
      <c r="Q565" s="143"/>
      <c r="R565" s="143"/>
      <c r="S565" s="143"/>
      <c r="T565" s="143"/>
      <c r="U565" s="143"/>
      <c r="V565" s="145"/>
      <c r="W565" s="145"/>
      <c r="X565" s="145"/>
      <c r="Y565" s="136"/>
      <c r="Z565" s="136"/>
      <c r="AA565" s="146"/>
      <c r="AB565" s="136"/>
      <c r="AC565" s="136" t="s">
        <v>281</v>
      </c>
      <c r="AD565" s="136" t="s">
        <v>283</v>
      </c>
      <c r="AE565" s="136"/>
      <c r="AF565" s="147" t="e">
        <f t="shared" si="31"/>
        <v>#DIV/0!</v>
      </c>
      <c r="AG565" s="148"/>
      <c r="AH565" s="148" t="b">
        <f t="shared" si="32"/>
        <v>1</v>
      </c>
    </row>
    <row r="566" spans="1:34" ht="44.25" customHeight="1" thickBot="1" x14ac:dyDescent="0.3">
      <c r="A566" s="136"/>
      <c r="B566" s="136"/>
      <c r="C566" s="137"/>
      <c r="D566" s="136"/>
      <c r="E566" s="137"/>
      <c r="F566" s="137"/>
      <c r="G566" s="137"/>
      <c r="H566" s="138"/>
      <c r="I566" s="12"/>
      <c r="J566" s="136"/>
      <c r="K566" s="137"/>
      <c r="L566" s="140"/>
      <c r="M566" s="136"/>
      <c r="N566" s="153"/>
      <c r="O566" s="161"/>
      <c r="P566" s="144"/>
      <c r="Q566" s="143"/>
      <c r="R566" s="143"/>
      <c r="S566" s="143"/>
      <c r="T566" s="143"/>
      <c r="U566" s="143"/>
      <c r="V566" s="145"/>
      <c r="W566" s="145"/>
      <c r="X566" s="145"/>
      <c r="Y566" s="136"/>
      <c r="Z566" s="136"/>
      <c r="AA566" s="146"/>
      <c r="AB566" s="136"/>
      <c r="AC566" s="136" t="s">
        <v>281</v>
      </c>
      <c r="AD566" s="136" t="s">
        <v>283</v>
      </c>
      <c r="AE566" s="136"/>
      <c r="AF566" s="147" t="e">
        <f t="shared" si="31"/>
        <v>#DIV/0!</v>
      </c>
      <c r="AG566" s="148"/>
      <c r="AH566" s="148" t="b">
        <f t="shared" si="32"/>
        <v>1</v>
      </c>
    </row>
    <row r="567" spans="1:34" ht="44.25" customHeight="1" thickBot="1" x14ac:dyDescent="0.3">
      <c r="A567" s="136"/>
      <c r="B567" s="136"/>
      <c r="C567" s="137"/>
      <c r="D567" s="136"/>
      <c r="E567" s="137"/>
      <c r="F567" s="137"/>
      <c r="G567" s="137"/>
      <c r="H567" s="138"/>
      <c r="I567" s="12"/>
      <c r="J567" s="136"/>
      <c r="K567" s="137"/>
      <c r="L567" s="140"/>
      <c r="M567" s="136"/>
      <c r="N567" s="153"/>
      <c r="O567" s="161"/>
      <c r="P567" s="144"/>
      <c r="Q567" s="143"/>
      <c r="R567" s="143"/>
      <c r="S567" s="143"/>
      <c r="T567" s="143"/>
      <c r="U567" s="143"/>
      <c r="V567" s="145"/>
      <c r="W567" s="145"/>
      <c r="X567" s="145"/>
      <c r="Y567" s="136"/>
      <c r="Z567" s="136"/>
      <c r="AA567" s="146"/>
      <c r="AB567" s="136"/>
      <c r="AC567" s="136" t="s">
        <v>281</v>
      </c>
      <c r="AD567" s="136" t="s">
        <v>283</v>
      </c>
      <c r="AE567" s="136"/>
      <c r="AF567" s="147" t="e">
        <f t="shared" si="31"/>
        <v>#DIV/0!</v>
      </c>
      <c r="AG567" s="148"/>
      <c r="AH567" s="148" t="b">
        <f t="shared" si="32"/>
        <v>1</v>
      </c>
    </row>
    <row r="568" spans="1:34" ht="44.25" customHeight="1" thickBot="1" x14ac:dyDescent="0.3">
      <c r="A568" s="136"/>
      <c r="B568" s="136"/>
      <c r="C568" s="137"/>
      <c r="D568" s="136"/>
      <c r="E568" s="137"/>
      <c r="F568" s="137"/>
      <c r="G568" s="137"/>
      <c r="H568" s="138"/>
      <c r="I568" s="12"/>
      <c r="J568" s="136"/>
      <c r="K568" s="137"/>
      <c r="L568" s="140"/>
      <c r="M568" s="136"/>
      <c r="N568" s="153"/>
      <c r="O568" s="161"/>
      <c r="P568" s="144"/>
      <c r="Q568" s="143"/>
      <c r="R568" s="143"/>
      <c r="S568" s="143"/>
      <c r="T568" s="143"/>
      <c r="U568" s="143"/>
      <c r="V568" s="145"/>
      <c r="W568" s="145"/>
      <c r="X568" s="145"/>
      <c r="Y568" s="136"/>
      <c r="Z568" s="136"/>
      <c r="AA568" s="146"/>
      <c r="AB568" s="136"/>
      <c r="AC568" s="136" t="s">
        <v>281</v>
      </c>
      <c r="AD568" s="136" t="s">
        <v>283</v>
      </c>
      <c r="AE568" s="136"/>
      <c r="AF568" s="147" t="e">
        <f t="shared" si="31"/>
        <v>#DIV/0!</v>
      </c>
      <c r="AG568" s="148"/>
      <c r="AH568" s="148" t="b">
        <f t="shared" si="32"/>
        <v>1</v>
      </c>
    </row>
    <row r="569" spans="1:34" ht="44.25" customHeight="1" thickBot="1" x14ac:dyDescent="0.3">
      <c r="A569" s="136"/>
      <c r="B569" s="136"/>
      <c r="C569" s="137"/>
      <c r="D569" s="136"/>
      <c r="E569" s="137"/>
      <c r="F569" s="137"/>
      <c r="G569" s="137"/>
      <c r="H569" s="138"/>
      <c r="I569" s="12"/>
      <c r="J569" s="136"/>
      <c r="K569" s="137"/>
      <c r="L569" s="140"/>
      <c r="M569" s="136"/>
      <c r="N569" s="153"/>
      <c r="O569" s="161"/>
      <c r="P569" s="144"/>
      <c r="Q569" s="143"/>
      <c r="R569" s="143"/>
      <c r="S569" s="143"/>
      <c r="T569" s="143"/>
      <c r="U569" s="143"/>
      <c r="V569" s="145"/>
      <c r="W569" s="145"/>
      <c r="X569" s="145"/>
      <c r="Y569" s="136"/>
      <c r="Z569" s="136"/>
      <c r="AA569" s="146"/>
      <c r="AB569" s="136"/>
      <c r="AC569" s="136" t="s">
        <v>281</v>
      </c>
      <c r="AD569" s="136" t="s">
        <v>283</v>
      </c>
      <c r="AE569" s="136"/>
      <c r="AF569" s="147" t="e">
        <f t="shared" si="31"/>
        <v>#DIV/0!</v>
      </c>
      <c r="AG569" s="148"/>
      <c r="AH569" s="148" t="b">
        <f t="shared" si="32"/>
        <v>1</v>
      </c>
    </row>
    <row r="570" spans="1:34" ht="44.25" customHeight="1" thickBot="1" x14ac:dyDescent="0.3">
      <c r="A570" s="136"/>
      <c r="B570" s="136"/>
      <c r="C570" s="137"/>
      <c r="D570" s="136"/>
      <c r="E570" s="137"/>
      <c r="F570" s="137"/>
      <c r="G570" s="137"/>
      <c r="H570" s="138"/>
      <c r="I570" s="12"/>
      <c r="J570" s="136"/>
      <c r="K570" s="137"/>
      <c r="L570" s="140"/>
      <c r="M570" s="136"/>
      <c r="N570" s="153"/>
      <c r="O570" s="161"/>
      <c r="P570" s="144"/>
      <c r="Q570" s="143"/>
      <c r="R570" s="143"/>
      <c r="S570" s="143"/>
      <c r="T570" s="143"/>
      <c r="U570" s="143"/>
      <c r="V570" s="145"/>
      <c r="W570" s="145"/>
      <c r="X570" s="145"/>
      <c r="Y570" s="136"/>
      <c r="Z570" s="136"/>
      <c r="AA570" s="146"/>
      <c r="AB570" s="136"/>
      <c r="AC570" s="136" t="s">
        <v>281</v>
      </c>
      <c r="AD570" s="136" t="s">
        <v>283</v>
      </c>
      <c r="AE570" s="136"/>
      <c r="AF570" s="147" t="e">
        <f t="shared" si="31"/>
        <v>#DIV/0!</v>
      </c>
      <c r="AG570" s="148"/>
      <c r="AH570" s="148" t="b">
        <f t="shared" si="32"/>
        <v>1</v>
      </c>
    </row>
    <row r="571" spans="1:34" ht="44.25" customHeight="1" thickBot="1" x14ac:dyDescent="0.3">
      <c r="A571" s="136"/>
      <c r="B571" s="136"/>
      <c r="C571" s="137"/>
      <c r="D571" s="136"/>
      <c r="E571" s="137"/>
      <c r="F571" s="137"/>
      <c r="G571" s="137"/>
      <c r="H571" s="138"/>
      <c r="I571" s="12"/>
      <c r="J571" s="136"/>
      <c r="K571" s="137"/>
      <c r="L571" s="140"/>
      <c r="M571" s="136"/>
      <c r="N571" s="153"/>
      <c r="O571" s="161"/>
      <c r="P571" s="144"/>
      <c r="Q571" s="143"/>
      <c r="R571" s="143"/>
      <c r="S571" s="143"/>
      <c r="T571" s="143"/>
      <c r="U571" s="143"/>
      <c r="V571" s="145"/>
      <c r="W571" s="145"/>
      <c r="X571" s="145"/>
      <c r="Y571" s="136"/>
      <c r="Z571" s="136"/>
      <c r="AA571" s="146"/>
      <c r="AB571" s="136"/>
      <c r="AC571" s="136" t="s">
        <v>281</v>
      </c>
      <c r="AD571" s="136" t="s">
        <v>283</v>
      </c>
      <c r="AE571" s="136"/>
      <c r="AF571" s="147" t="e">
        <f t="shared" si="31"/>
        <v>#DIV/0!</v>
      </c>
      <c r="AG571" s="148"/>
      <c r="AH571" s="148" t="b">
        <f t="shared" si="32"/>
        <v>1</v>
      </c>
    </row>
    <row r="572" spans="1:34" ht="44.25" customHeight="1" thickBot="1" x14ac:dyDescent="0.3">
      <c r="A572" s="136"/>
      <c r="B572" s="136"/>
      <c r="C572" s="137"/>
      <c r="D572" s="136"/>
      <c r="E572" s="137"/>
      <c r="F572" s="137"/>
      <c r="G572" s="137"/>
      <c r="H572" s="138"/>
      <c r="I572" s="12"/>
      <c r="J572" s="136"/>
      <c r="K572" s="137"/>
      <c r="L572" s="140"/>
      <c r="M572" s="136"/>
      <c r="N572" s="153"/>
      <c r="O572" s="161"/>
      <c r="P572" s="144"/>
      <c r="Q572" s="143"/>
      <c r="R572" s="143"/>
      <c r="S572" s="143"/>
      <c r="T572" s="143"/>
      <c r="U572" s="143"/>
      <c r="V572" s="145"/>
      <c r="W572" s="145"/>
      <c r="X572" s="145"/>
      <c r="Y572" s="136"/>
      <c r="Z572" s="136"/>
      <c r="AA572" s="146"/>
      <c r="AB572" s="136"/>
      <c r="AC572" s="136" t="s">
        <v>281</v>
      </c>
      <c r="AD572" s="136" t="s">
        <v>283</v>
      </c>
      <c r="AE572" s="136"/>
      <c r="AF572" s="147" t="e">
        <f t="shared" si="31"/>
        <v>#DIV/0!</v>
      </c>
      <c r="AG572" s="148"/>
      <c r="AH572" s="148" t="b">
        <f t="shared" si="32"/>
        <v>1</v>
      </c>
    </row>
    <row r="573" spans="1:34" ht="44.25" customHeight="1" thickBot="1" x14ac:dyDescent="0.3">
      <c r="A573" s="136"/>
      <c r="B573" s="136"/>
      <c r="C573" s="137"/>
      <c r="D573" s="136"/>
      <c r="E573" s="137"/>
      <c r="F573" s="137"/>
      <c r="G573" s="137"/>
      <c r="H573" s="138"/>
      <c r="I573" s="12"/>
      <c r="J573" s="136"/>
      <c r="K573" s="137"/>
      <c r="L573" s="140"/>
      <c r="M573" s="136"/>
      <c r="N573" s="153"/>
      <c r="O573" s="161"/>
      <c r="P573" s="144"/>
      <c r="Q573" s="143"/>
      <c r="R573" s="143"/>
      <c r="S573" s="143"/>
      <c r="T573" s="143"/>
      <c r="U573" s="143"/>
      <c r="V573" s="145"/>
      <c r="W573" s="145"/>
      <c r="X573" s="145"/>
      <c r="Y573" s="136"/>
      <c r="Z573" s="136"/>
      <c r="AA573" s="146"/>
      <c r="AB573" s="136"/>
      <c r="AC573" s="136" t="s">
        <v>281</v>
      </c>
      <c r="AD573" s="136" t="s">
        <v>283</v>
      </c>
      <c r="AE573" s="136"/>
      <c r="AF573" s="147" t="e">
        <f t="shared" si="31"/>
        <v>#DIV/0!</v>
      </c>
      <c r="AG573" s="148"/>
      <c r="AH573" s="148" t="b">
        <f t="shared" si="32"/>
        <v>1</v>
      </c>
    </row>
    <row r="574" spans="1:34" ht="44.25" customHeight="1" thickBot="1" x14ac:dyDescent="0.3">
      <c r="A574" s="136"/>
      <c r="B574" s="136"/>
      <c r="C574" s="137"/>
      <c r="D574" s="136"/>
      <c r="E574" s="137"/>
      <c r="F574" s="137"/>
      <c r="G574" s="137"/>
      <c r="H574" s="138"/>
      <c r="I574" s="12"/>
      <c r="J574" s="136"/>
      <c r="K574" s="137"/>
      <c r="L574" s="140"/>
      <c r="M574" s="136"/>
      <c r="N574" s="153"/>
      <c r="O574" s="161"/>
      <c r="P574" s="144"/>
      <c r="Q574" s="143"/>
      <c r="R574" s="143"/>
      <c r="S574" s="143"/>
      <c r="T574" s="143"/>
      <c r="U574" s="143"/>
      <c r="V574" s="145"/>
      <c r="W574" s="145"/>
      <c r="X574" s="145"/>
      <c r="Y574" s="136"/>
      <c r="Z574" s="136"/>
      <c r="AA574" s="146"/>
      <c r="AB574" s="136"/>
      <c r="AC574" s="136" t="s">
        <v>281</v>
      </c>
      <c r="AD574" s="136" t="s">
        <v>283</v>
      </c>
      <c r="AE574" s="136"/>
      <c r="AF574" s="147" t="e">
        <f t="shared" si="31"/>
        <v>#DIV/0!</v>
      </c>
      <c r="AG574" s="148"/>
      <c r="AH574" s="148" t="b">
        <f t="shared" si="32"/>
        <v>1</v>
      </c>
    </row>
    <row r="575" spans="1:34" ht="44.25" customHeight="1" thickBot="1" x14ac:dyDescent="0.3">
      <c r="A575" s="136"/>
      <c r="B575" s="136"/>
      <c r="C575" s="137"/>
      <c r="D575" s="136"/>
      <c r="E575" s="137"/>
      <c r="F575" s="137"/>
      <c r="G575" s="137"/>
      <c r="H575" s="138"/>
      <c r="I575" s="12"/>
      <c r="J575" s="136"/>
      <c r="K575" s="137"/>
      <c r="L575" s="140"/>
      <c r="M575" s="136"/>
      <c r="N575" s="153"/>
      <c r="O575" s="161"/>
      <c r="P575" s="144"/>
      <c r="Q575" s="143"/>
      <c r="R575" s="143"/>
      <c r="S575" s="143"/>
      <c r="T575" s="143"/>
      <c r="U575" s="143"/>
      <c r="V575" s="145"/>
      <c r="W575" s="145"/>
      <c r="X575" s="145"/>
      <c r="Y575" s="136"/>
      <c r="Z575" s="136"/>
      <c r="AA575" s="146"/>
      <c r="AB575" s="136"/>
      <c r="AC575" s="136" t="s">
        <v>281</v>
      </c>
      <c r="AD575" s="136" t="s">
        <v>283</v>
      </c>
      <c r="AE575" s="136"/>
      <c r="AF575" s="147" t="e">
        <f t="shared" si="31"/>
        <v>#DIV/0!</v>
      </c>
      <c r="AG575" s="148"/>
      <c r="AH575" s="148" t="b">
        <f t="shared" si="32"/>
        <v>1</v>
      </c>
    </row>
    <row r="576" spans="1:34" ht="44.25" customHeight="1" thickBot="1" x14ac:dyDescent="0.3">
      <c r="A576" s="136"/>
      <c r="B576" s="136"/>
      <c r="C576" s="137"/>
      <c r="D576" s="136"/>
      <c r="E576" s="137"/>
      <c r="F576" s="137"/>
      <c r="G576" s="137"/>
      <c r="H576" s="138"/>
      <c r="I576" s="12"/>
      <c r="J576" s="136"/>
      <c r="K576" s="137"/>
      <c r="L576" s="140"/>
      <c r="M576" s="136"/>
      <c r="N576" s="153"/>
      <c r="O576" s="161"/>
      <c r="P576" s="144"/>
      <c r="Q576" s="143"/>
      <c r="R576" s="143"/>
      <c r="S576" s="143"/>
      <c r="T576" s="143"/>
      <c r="U576" s="143"/>
      <c r="V576" s="145"/>
      <c r="W576" s="145"/>
      <c r="X576" s="145"/>
      <c r="Y576" s="136"/>
      <c r="Z576" s="136"/>
      <c r="AA576" s="146"/>
      <c r="AB576" s="136"/>
      <c r="AC576" s="136" t="s">
        <v>281</v>
      </c>
      <c r="AD576" s="136" t="s">
        <v>283</v>
      </c>
      <c r="AE576" s="136"/>
      <c r="AF576" s="147" t="e">
        <f t="shared" si="31"/>
        <v>#DIV/0!</v>
      </c>
      <c r="AG576" s="148"/>
      <c r="AH576" s="148" t="b">
        <f t="shared" si="32"/>
        <v>1</v>
      </c>
    </row>
    <row r="577" spans="1:34" ht="44.25" customHeight="1" thickBot="1" x14ac:dyDescent="0.3">
      <c r="A577" s="136"/>
      <c r="B577" s="136"/>
      <c r="C577" s="137"/>
      <c r="D577" s="136"/>
      <c r="E577" s="137"/>
      <c r="F577" s="137"/>
      <c r="G577" s="137"/>
      <c r="H577" s="138"/>
      <c r="I577" s="12"/>
      <c r="J577" s="136"/>
      <c r="K577" s="137"/>
      <c r="L577" s="140"/>
      <c r="M577" s="136"/>
      <c r="N577" s="153"/>
      <c r="O577" s="161"/>
      <c r="P577" s="144"/>
      <c r="Q577" s="143"/>
      <c r="R577" s="143"/>
      <c r="S577" s="143"/>
      <c r="T577" s="143"/>
      <c r="U577" s="143"/>
      <c r="V577" s="145"/>
      <c r="W577" s="145"/>
      <c r="X577" s="145"/>
      <c r="Y577" s="136"/>
      <c r="Z577" s="136"/>
      <c r="AA577" s="146"/>
      <c r="AB577" s="136"/>
      <c r="AC577" s="136" t="s">
        <v>281</v>
      </c>
      <c r="AD577" s="136" t="s">
        <v>283</v>
      </c>
      <c r="AE577" s="136"/>
      <c r="AF577" s="147" t="e">
        <f t="shared" si="31"/>
        <v>#DIV/0!</v>
      </c>
      <c r="AG577" s="148"/>
      <c r="AH577" s="148" t="b">
        <f t="shared" si="32"/>
        <v>1</v>
      </c>
    </row>
    <row r="578" spans="1:34" ht="44.25" customHeight="1" thickBot="1" x14ac:dyDescent="0.3">
      <c r="A578" s="136"/>
      <c r="B578" s="136"/>
      <c r="C578" s="137"/>
      <c r="D578" s="136"/>
      <c r="E578" s="137"/>
      <c r="F578" s="137"/>
      <c r="G578" s="137"/>
      <c r="H578" s="138"/>
      <c r="I578" s="12"/>
      <c r="J578" s="136"/>
      <c r="K578" s="137"/>
      <c r="L578" s="140"/>
      <c r="M578" s="136"/>
      <c r="N578" s="153"/>
      <c r="O578" s="161"/>
      <c r="P578" s="144"/>
      <c r="Q578" s="143"/>
      <c r="R578" s="143"/>
      <c r="S578" s="143"/>
      <c r="T578" s="143"/>
      <c r="U578" s="143"/>
      <c r="V578" s="145"/>
      <c r="W578" s="145"/>
      <c r="X578" s="145"/>
      <c r="Y578" s="136"/>
      <c r="Z578" s="136"/>
      <c r="AA578" s="146"/>
      <c r="AB578" s="136"/>
      <c r="AC578" s="136" t="s">
        <v>281</v>
      </c>
      <c r="AD578" s="136" t="s">
        <v>283</v>
      </c>
      <c r="AE578" s="136"/>
      <c r="AF578" s="147" t="e">
        <f t="shared" si="31"/>
        <v>#DIV/0!</v>
      </c>
      <c r="AG578" s="148"/>
      <c r="AH578" s="148" t="b">
        <f t="shared" si="32"/>
        <v>1</v>
      </c>
    </row>
    <row r="579" spans="1:34" ht="44.25" customHeight="1" thickBot="1" x14ac:dyDescent="0.3">
      <c r="A579" s="136"/>
      <c r="B579" s="136"/>
      <c r="C579" s="137"/>
      <c r="D579" s="136"/>
      <c r="E579" s="137"/>
      <c r="F579" s="137"/>
      <c r="G579" s="137"/>
      <c r="H579" s="138"/>
      <c r="I579" s="12"/>
      <c r="J579" s="136"/>
      <c r="K579" s="137"/>
      <c r="L579" s="140"/>
      <c r="M579" s="136"/>
      <c r="N579" s="153"/>
      <c r="O579" s="161"/>
      <c r="P579" s="144"/>
      <c r="Q579" s="143"/>
      <c r="R579" s="143"/>
      <c r="S579" s="143"/>
      <c r="T579" s="143"/>
      <c r="U579" s="143"/>
      <c r="V579" s="145"/>
      <c r="W579" s="145"/>
      <c r="X579" s="145"/>
      <c r="Y579" s="136"/>
      <c r="Z579" s="136"/>
      <c r="AA579" s="146"/>
      <c r="AB579" s="136"/>
      <c r="AC579" s="136" t="s">
        <v>281</v>
      </c>
      <c r="AD579" s="136" t="s">
        <v>283</v>
      </c>
      <c r="AE579" s="136"/>
      <c r="AF579" s="147" t="e">
        <f t="shared" si="31"/>
        <v>#DIV/0!</v>
      </c>
      <c r="AG579" s="148"/>
      <c r="AH579" s="148" t="b">
        <f t="shared" si="32"/>
        <v>1</v>
      </c>
    </row>
    <row r="580" spans="1:34" ht="44.25" customHeight="1" thickBot="1" x14ac:dyDescent="0.3">
      <c r="A580" s="136"/>
      <c r="B580" s="136"/>
      <c r="C580" s="137"/>
      <c r="D580" s="136"/>
      <c r="E580" s="137"/>
      <c r="F580" s="137"/>
      <c r="G580" s="137"/>
      <c r="H580" s="138"/>
      <c r="I580" s="12"/>
      <c r="J580" s="136"/>
      <c r="K580" s="137"/>
      <c r="L580" s="140"/>
      <c r="M580" s="136"/>
      <c r="N580" s="153"/>
      <c r="O580" s="161"/>
      <c r="P580" s="144"/>
      <c r="Q580" s="143"/>
      <c r="R580" s="143"/>
      <c r="S580" s="143"/>
      <c r="T580" s="143"/>
      <c r="U580" s="143"/>
      <c r="V580" s="145"/>
      <c r="W580" s="145"/>
      <c r="X580" s="145"/>
      <c r="Y580" s="136"/>
      <c r="Z580" s="136"/>
      <c r="AA580" s="146"/>
      <c r="AB580" s="136"/>
      <c r="AC580" s="136" t="s">
        <v>281</v>
      </c>
      <c r="AD580" s="136" t="s">
        <v>283</v>
      </c>
      <c r="AE580" s="136"/>
      <c r="AF580" s="147" t="e">
        <f t="shared" si="31"/>
        <v>#DIV/0!</v>
      </c>
      <c r="AG580" s="148"/>
      <c r="AH580" s="148" t="b">
        <f t="shared" si="32"/>
        <v>1</v>
      </c>
    </row>
    <row r="581" spans="1:34" ht="44.25" customHeight="1" thickBot="1" x14ac:dyDescent="0.3">
      <c r="A581" s="136"/>
      <c r="B581" s="136"/>
      <c r="C581" s="137"/>
      <c r="D581" s="136"/>
      <c r="E581" s="137"/>
      <c r="F581" s="137"/>
      <c r="G581" s="137"/>
      <c r="H581" s="138"/>
      <c r="I581" s="12"/>
      <c r="J581" s="136"/>
      <c r="K581" s="137"/>
      <c r="L581" s="140"/>
      <c r="M581" s="136"/>
      <c r="N581" s="153"/>
      <c r="O581" s="161"/>
      <c r="P581" s="144"/>
      <c r="Q581" s="143"/>
      <c r="R581" s="143"/>
      <c r="S581" s="143"/>
      <c r="T581" s="143"/>
      <c r="U581" s="143"/>
      <c r="V581" s="145"/>
      <c r="W581" s="145"/>
      <c r="X581" s="145"/>
      <c r="Y581" s="136"/>
      <c r="Z581" s="136"/>
      <c r="AA581" s="146"/>
      <c r="AB581" s="136"/>
      <c r="AC581" s="136" t="s">
        <v>281</v>
      </c>
      <c r="AD581" s="136" t="s">
        <v>283</v>
      </c>
      <c r="AE581" s="136"/>
      <c r="AF581" s="147" t="e">
        <f t="shared" si="31"/>
        <v>#DIV/0!</v>
      </c>
      <c r="AG581" s="148"/>
      <c r="AH581" s="148" t="b">
        <f t="shared" si="32"/>
        <v>1</v>
      </c>
    </row>
    <row r="582" spans="1:34" ht="44.25" customHeight="1" thickBot="1" x14ac:dyDescent="0.3">
      <c r="A582" s="136"/>
      <c r="B582" s="136"/>
      <c r="C582" s="137"/>
      <c r="D582" s="136"/>
      <c r="E582" s="137"/>
      <c r="F582" s="137"/>
      <c r="G582" s="137"/>
      <c r="H582" s="138"/>
      <c r="I582" s="12"/>
      <c r="J582" s="136"/>
      <c r="K582" s="137"/>
      <c r="L582" s="140"/>
      <c r="M582" s="136"/>
      <c r="N582" s="153"/>
      <c r="O582" s="161"/>
      <c r="P582" s="144"/>
      <c r="Q582" s="143"/>
      <c r="R582" s="143"/>
      <c r="S582" s="143"/>
      <c r="T582" s="143"/>
      <c r="U582" s="143"/>
      <c r="V582" s="145"/>
      <c r="W582" s="145"/>
      <c r="X582" s="145"/>
      <c r="Y582" s="136"/>
      <c r="Z582" s="136"/>
      <c r="AA582" s="146"/>
      <c r="AB582" s="136"/>
      <c r="AC582" s="136" t="s">
        <v>281</v>
      </c>
      <c r="AD582" s="136" t="s">
        <v>283</v>
      </c>
      <c r="AE582" s="136"/>
      <c r="AF582" s="147" t="e">
        <f t="shared" si="31"/>
        <v>#DIV/0!</v>
      </c>
      <c r="AG582" s="148"/>
      <c r="AH582" s="148" t="b">
        <f t="shared" si="32"/>
        <v>1</v>
      </c>
    </row>
    <row r="583" spans="1:34" ht="44.25" customHeight="1" thickBot="1" x14ac:dyDescent="0.3">
      <c r="A583" s="136"/>
      <c r="B583" s="136"/>
      <c r="C583" s="137"/>
      <c r="D583" s="136"/>
      <c r="E583" s="137"/>
      <c r="F583" s="137"/>
      <c r="G583" s="137"/>
      <c r="H583" s="138"/>
      <c r="I583" s="12"/>
      <c r="J583" s="136"/>
      <c r="K583" s="137"/>
      <c r="L583" s="140"/>
      <c r="M583" s="136"/>
      <c r="N583" s="153"/>
      <c r="O583" s="161"/>
      <c r="P583" s="144"/>
      <c r="Q583" s="143"/>
      <c r="R583" s="143"/>
      <c r="S583" s="143"/>
      <c r="T583" s="143"/>
      <c r="U583" s="143"/>
      <c r="V583" s="145"/>
      <c r="W583" s="145"/>
      <c r="X583" s="145"/>
      <c r="Y583" s="136"/>
      <c r="Z583" s="136"/>
      <c r="AA583" s="146"/>
      <c r="AB583" s="136"/>
      <c r="AC583" s="136" t="s">
        <v>281</v>
      </c>
      <c r="AD583" s="136" t="s">
        <v>281</v>
      </c>
      <c r="AE583" s="136"/>
      <c r="AF583" s="147" t="e">
        <f t="shared" si="31"/>
        <v>#DIV/0!</v>
      </c>
      <c r="AG583" s="148"/>
      <c r="AH583" s="148" t="b">
        <f t="shared" si="32"/>
        <v>1</v>
      </c>
    </row>
    <row r="584" spans="1:34" ht="44.25" customHeight="1" thickBot="1" x14ac:dyDescent="0.3">
      <c r="A584" s="136"/>
      <c r="B584" s="136"/>
      <c r="C584" s="137"/>
      <c r="D584" s="136"/>
      <c r="E584" s="137"/>
      <c r="F584" s="137"/>
      <c r="G584" s="137"/>
      <c r="H584" s="138"/>
      <c r="I584" s="12"/>
      <c r="J584" s="136"/>
      <c r="K584" s="137"/>
      <c r="L584" s="140"/>
      <c r="M584" s="136"/>
      <c r="N584" s="153"/>
      <c r="O584" s="161"/>
      <c r="P584" s="144"/>
      <c r="Q584" s="143"/>
      <c r="R584" s="143"/>
      <c r="S584" s="143"/>
      <c r="T584" s="143"/>
      <c r="U584" s="143"/>
      <c r="V584" s="145"/>
      <c r="W584" s="145"/>
      <c r="X584" s="145"/>
      <c r="Y584" s="136"/>
      <c r="Z584" s="136"/>
      <c r="AA584" s="146"/>
      <c r="AB584" s="136"/>
      <c r="AC584" s="136" t="s">
        <v>281</v>
      </c>
      <c r="AD584" s="136" t="s">
        <v>283</v>
      </c>
      <c r="AE584" s="136"/>
      <c r="AF584" s="147" t="e">
        <f t="shared" si="31"/>
        <v>#DIV/0!</v>
      </c>
      <c r="AG584" s="148"/>
      <c r="AH584" s="148" t="b">
        <f t="shared" si="32"/>
        <v>1</v>
      </c>
    </row>
    <row r="585" spans="1:34" ht="44.25" customHeight="1" thickBot="1" x14ac:dyDescent="0.3">
      <c r="A585" s="136"/>
      <c r="B585" s="136"/>
      <c r="C585" s="137"/>
      <c r="D585" s="136"/>
      <c r="E585" s="137"/>
      <c r="F585" s="137"/>
      <c r="G585" s="137"/>
      <c r="H585" s="138"/>
      <c r="I585" s="12"/>
      <c r="J585" s="136"/>
      <c r="K585" s="137"/>
      <c r="L585" s="140"/>
      <c r="M585" s="136"/>
      <c r="N585" s="153"/>
      <c r="O585" s="161"/>
      <c r="P585" s="144"/>
      <c r="Q585" s="143"/>
      <c r="R585" s="143"/>
      <c r="S585" s="143"/>
      <c r="T585" s="143"/>
      <c r="U585" s="143"/>
      <c r="V585" s="145"/>
      <c r="W585" s="145"/>
      <c r="X585" s="145"/>
      <c r="Y585" s="136"/>
      <c r="Z585" s="136"/>
      <c r="AA585" s="146"/>
      <c r="AB585" s="136"/>
      <c r="AC585" s="136" t="s">
        <v>281</v>
      </c>
      <c r="AD585" s="136"/>
      <c r="AE585" s="136" t="s">
        <v>283</v>
      </c>
      <c r="AF585" s="147" t="e">
        <f t="shared" si="31"/>
        <v>#DIV/0!</v>
      </c>
      <c r="AG585" s="148"/>
      <c r="AH585" s="148" t="b">
        <f t="shared" si="32"/>
        <v>1</v>
      </c>
    </row>
    <row r="586" spans="1:34" ht="44.25" customHeight="1" thickBot="1" x14ac:dyDescent="0.3">
      <c r="A586" s="136"/>
      <c r="B586" s="136"/>
      <c r="C586" s="137"/>
      <c r="D586" s="136"/>
      <c r="E586" s="137"/>
      <c r="F586" s="137"/>
      <c r="G586" s="137"/>
      <c r="H586" s="138"/>
      <c r="I586" s="12"/>
      <c r="J586" s="136"/>
      <c r="K586" s="137"/>
      <c r="L586" s="140"/>
      <c r="M586" s="136"/>
      <c r="N586" s="153"/>
      <c r="O586" s="161"/>
      <c r="P586" s="144"/>
      <c r="Q586" s="143"/>
      <c r="R586" s="143"/>
      <c r="S586" s="143"/>
      <c r="T586" s="143"/>
      <c r="U586" s="143"/>
      <c r="V586" s="145"/>
      <c r="W586" s="145"/>
      <c r="X586" s="145"/>
      <c r="Y586" s="136"/>
      <c r="Z586" s="136"/>
      <c r="AA586" s="146"/>
      <c r="AB586" s="136"/>
      <c r="AC586" s="136" t="s">
        <v>281</v>
      </c>
      <c r="AD586" s="136" t="s">
        <v>283</v>
      </c>
      <c r="AE586" s="136"/>
      <c r="AF586" s="147" t="e">
        <f t="shared" si="31"/>
        <v>#DIV/0!</v>
      </c>
      <c r="AG586" s="148"/>
      <c r="AH586" s="148" t="b">
        <f t="shared" si="32"/>
        <v>1</v>
      </c>
    </row>
    <row r="587" spans="1:34" ht="44.25" customHeight="1" thickBot="1" x14ac:dyDescent="0.3">
      <c r="A587" s="136"/>
      <c r="B587" s="136"/>
      <c r="C587" s="137"/>
      <c r="D587" s="136"/>
      <c r="E587" s="137"/>
      <c r="F587" s="137"/>
      <c r="G587" s="137"/>
      <c r="H587" s="138"/>
      <c r="I587" s="12"/>
      <c r="J587" s="136"/>
      <c r="K587" s="137"/>
      <c r="L587" s="140"/>
      <c r="M587" s="136"/>
      <c r="N587" s="153"/>
      <c r="O587" s="161"/>
      <c r="P587" s="144"/>
      <c r="Q587" s="143"/>
      <c r="R587" s="143"/>
      <c r="S587" s="143"/>
      <c r="T587" s="143"/>
      <c r="U587" s="143"/>
      <c r="V587" s="145"/>
      <c r="W587" s="145"/>
      <c r="X587" s="145"/>
      <c r="Y587" s="136"/>
      <c r="Z587" s="136"/>
      <c r="AA587" s="146"/>
      <c r="AB587" s="136"/>
      <c r="AC587" s="136" t="s">
        <v>281</v>
      </c>
      <c r="AD587" s="136" t="s">
        <v>283</v>
      </c>
      <c r="AE587" s="136"/>
      <c r="AF587" s="147" t="e">
        <f t="shared" si="31"/>
        <v>#DIV/0!</v>
      </c>
      <c r="AG587" s="148"/>
      <c r="AH587" s="148" t="b">
        <f t="shared" si="32"/>
        <v>1</v>
      </c>
    </row>
    <row r="588" spans="1:34" ht="44.25" customHeight="1" thickBot="1" x14ac:dyDescent="0.3">
      <c r="A588" s="136"/>
      <c r="B588" s="136"/>
      <c r="C588" s="137"/>
      <c r="D588" s="136"/>
      <c r="E588" s="137"/>
      <c r="F588" s="137"/>
      <c r="G588" s="137"/>
      <c r="H588" s="138"/>
      <c r="I588" s="12"/>
      <c r="J588" s="136"/>
      <c r="K588" s="137"/>
      <c r="L588" s="140"/>
      <c r="M588" s="136"/>
      <c r="N588" s="153"/>
      <c r="O588" s="161"/>
      <c r="P588" s="144"/>
      <c r="Q588" s="143"/>
      <c r="R588" s="143"/>
      <c r="S588" s="143"/>
      <c r="T588" s="143"/>
      <c r="U588" s="143"/>
      <c r="V588" s="145"/>
      <c r="W588" s="145"/>
      <c r="X588" s="145"/>
      <c r="Y588" s="136"/>
      <c r="Z588" s="136"/>
      <c r="AA588" s="146"/>
      <c r="AB588" s="136"/>
      <c r="AC588" s="136" t="s">
        <v>281</v>
      </c>
      <c r="AD588" s="136" t="s">
        <v>283</v>
      </c>
      <c r="AE588" s="136"/>
      <c r="AF588" s="147" t="e">
        <f t="shared" si="31"/>
        <v>#DIV/0!</v>
      </c>
      <c r="AG588" s="148"/>
      <c r="AH588" s="148" t="b">
        <f t="shared" si="32"/>
        <v>1</v>
      </c>
    </row>
    <row r="589" spans="1:34" ht="44.25" customHeight="1" thickBot="1" x14ac:dyDescent="0.3">
      <c r="A589" s="136"/>
      <c r="B589" s="136"/>
      <c r="C589" s="137"/>
      <c r="D589" s="136"/>
      <c r="E589" s="137"/>
      <c r="F589" s="137"/>
      <c r="G589" s="137"/>
      <c r="H589" s="138"/>
      <c r="I589" s="12"/>
      <c r="J589" s="136"/>
      <c r="K589" s="137"/>
      <c r="L589" s="140"/>
      <c r="M589" s="136"/>
      <c r="N589" s="153"/>
      <c r="O589" s="161"/>
      <c r="P589" s="144"/>
      <c r="Q589" s="143"/>
      <c r="R589" s="143"/>
      <c r="S589" s="143"/>
      <c r="T589" s="143"/>
      <c r="U589" s="143"/>
      <c r="V589" s="145"/>
      <c r="W589" s="145"/>
      <c r="X589" s="145"/>
      <c r="Y589" s="136"/>
      <c r="Z589" s="136"/>
      <c r="AA589" s="146"/>
      <c r="AB589" s="136"/>
      <c r="AC589" s="136" t="s">
        <v>281</v>
      </c>
      <c r="AD589" s="136" t="s">
        <v>283</v>
      </c>
      <c r="AE589" s="136"/>
      <c r="AF589" s="147" t="e">
        <f t="shared" si="31"/>
        <v>#DIV/0!</v>
      </c>
      <c r="AG589" s="148"/>
      <c r="AH589" s="148" t="b">
        <f t="shared" si="32"/>
        <v>1</v>
      </c>
    </row>
    <row r="590" spans="1:34" ht="44.25" customHeight="1" thickBot="1" x14ac:dyDescent="0.3">
      <c r="A590" s="136"/>
      <c r="B590" s="136"/>
      <c r="C590" s="137"/>
      <c r="D590" s="136"/>
      <c r="E590" s="137"/>
      <c r="F590" s="137"/>
      <c r="G590" s="137"/>
      <c r="H590" s="138"/>
      <c r="I590" s="12"/>
      <c r="J590" s="136"/>
      <c r="K590" s="137"/>
      <c r="L590" s="140"/>
      <c r="M590" s="136"/>
      <c r="N590" s="153"/>
      <c r="O590" s="161"/>
      <c r="P590" s="144"/>
      <c r="Q590" s="143"/>
      <c r="R590" s="143"/>
      <c r="S590" s="143"/>
      <c r="T590" s="143"/>
      <c r="U590" s="143"/>
      <c r="V590" s="145"/>
      <c r="W590" s="145"/>
      <c r="X590" s="145"/>
      <c r="Y590" s="136"/>
      <c r="Z590" s="136"/>
      <c r="AA590" s="146"/>
      <c r="AB590" s="136"/>
      <c r="AC590" s="136" t="s">
        <v>281</v>
      </c>
      <c r="AD590" s="136" t="s">
        <v>283</v>
      </c>
      <c r="AE590" s="136"/>
      <c r="AF590" s="147" t="e">
        <f t="shared" si="31"/>
        <v>#DIV/0!</v>
      </c>
      <c r="AG590" s="148"/>
      <c r="AH590" s="148" t="b">
        <f t="shared" si="32"/>
        <v>1</v>
      </c>
    </row>
    <row r="591" spans="1:34" ht="44.25" customHeight="1" thickBot="1" x14ac:dyDescent="0.3">
      <c r="A591" s="136"/>
      <c r="B591" s="136"/>
      <c r="C591" s="137"/>
      <c r="D591" s="136"/>
      <c r="E591" s="137"/>
      <c r="F591" s="137"/>
      <c r="G591" s="137"/>
      <c r="H591" s="138"/>
      <c r="I591" s="12"/>
      <c r="J591" s="136"/>
      <c r="K591" s="137"/>
      <c r="L591" s="140"/>
      <c r="M591" s="136"/>
      <c r="N591" s="153"/>
      <c r="O591" s="161"/>
      <c r="P591" s="144"/>
      <c r="Q591" s="143"/>
      <c r="R591" s="143"/>
      <c r="S591" s="143"/>
      <c r="T591" s="143"/>
      <c r="U591" s="143"/>
      <c r="V591" s="145"/>
      <c r="W591" s="145"/>
      <c r="X591" s="145"/>
      <c r="Y591" s="136"/>
      <c r="Z591" s="136"/>
      <c r="AA591" s="146"/>
      <c r="AB591" s="136"/>
      <c r="AC591" s="136" t="s">
        <v>281</v>
      </c>
      <c r="AD591" s="136" t="s">
        <v>283</v>
      </c>
      <c r="AE591" s="136"/>
      <c r="AF591" s="147" t="e">
        <f t="shared" si="31"/>
        <v>#DIV/0!</v>
      </c>
      <c r="AG591" s="148"/>
      <c r="AH591" s="148" t="b">
        <f t="shared" si="32"/>
        <v>1</v>
      </c>
    </row>
    <row r="592" spans="1:34" ht="44.25" customHeight="1" thickBot="1" x14ac:dyDescent="0.3">
      <c r="A592" s="136"/>
      <c r="B592" s="136"/>
      <c r="C592" s="137"/>
      <c r="D592" s="136"/>
      <c r="E592" s="137"/>
      <c r="F592" s="137"/>
      <c r="G592" s="137"/>
      <c r="H592" s="138"/>
      <c r="I592" s="12"/>
      <c r="J592" s="136"/>
      <c r="K592" s="137"/>
      <c r="L592" s="140"/>
      <c r="M592" s="136"/>
      <c r="N592" s="153"/>
      <c r="O592" s="161"/>
      <c r="P592" s="144"/>
      <c r="Q592" s="143"/>
      <c r="R592" s="143"/>
      <c r="S592" s="143"/>
      <c r="T592" s="143"/>
      <c r="U592" s="143"/>
      <c r="V592" s="145"/>
      <c r="W592" s="145"/>
      <c r="X592" s="145"/>
      <c r="Y592" s="136"/>
      <c r="Z592" s="136"/>
      <c r="AA592" s="146"/>
      <c r="AB592" s="136"/>
      <c r="AC592" s="136" t="s">
        <v>281</v>
      </c>
      <c r="AD592" s="136" t="s">
        <v>281</v>
      </c>
      <c r="AE592" s="136"/>
      <c r="AF592" s="147" t="e">
        <f t="shared" si="31"/>
        <v>#DIV/0!</v>
      </c>
      <c r="AG592" s="148"/>
      <c r="AH592" s="148" t="b">
        <f t="shared" si="32"/>
        <v>1</v>
      </c>
    </row>
    <row r="593" spans="1:34" ht="44.25" customHeight="1" thickBot="1" x14ac:dyDescent="0.3">
      <c r="A593" s="136"/>
      <c r="B593" s="136"/>
      <c r="C593" s="137"/>
      <c r="D593" s="136"/>
      <c r="E593" s="137"/>
      <c r="F593" s="137"/>
      <c r="G593" s="137"/>
      <c r="H593" s="138"/>
      <c r="I593" s="12"/>
      <c r="J593" s="136"/>
      <c r="K593" s="137"/>
      <c r="L593" s="140"/>
      <c r="M593" s="136"/>
      <c r="N593" s="153"/>
      <c r="O593" s="161"/>
      <c r="P593" s="144"/>
      <c r="Q593" s="143"/>
      <c r="R593" s="143"/>
      <c r="S593" s="143"/>
      <c r="T593" s="143"/>
      <c r="U593" s="143"/>
      <c r="V593" s="145"/>
      <c r="W593" s="145"/>
      <c r="X593" s="145"/>
      <c r="Y593" s="136"/>
      <c r="Z593" s="136"/>
      <c r="AA593" s="146"/>
      <c r="AB593" s="136"/>
      <c r="AC593" s="136" t="s">
        <v>282</v>
      </c>
      <c r="AD593" s="136" t="s">
        <v>281</v>
      </c>
      <c r="AE593" s="136"/>
      <c r="AF593" s="147" t="e">
        <f t="shared" si="31"/>
        <v>#DIV/0!</v>
      </c>
      <c r="AG593" s="148"/>
      <c r="AH593" s="148" t="b">
        <f t="shared" si="32"/>
        <v>1</v>
      </c>
    </row>
    <row r="594" spans="1:34" ht="44.25" customHeight="1" thickBot="1" x14ac:dyDescent="0.3">
      <c r="A594" s="136"/>
      <c r="B594" s="136"/>
      <c r="C594" s="137"/>
      <c r="D594" s="136"/>
      <c r="E594" s="137"/>
      <c r="F594" s="137"/>
      <c r="G594" s="137"/>
      <c r="H594" s="138"/>
      <c r="I594" s="12"/>
      <c r="J594" s="136"/>
      <c r="K594" s="137"/>
      <c r="L594" s="140"/>
      <c r="M594" s="136"/>
      <c r="N594" s="153"/>
      <c r="O594" s="161"/>
      <c r="P594" s="144"/>
      <c r="Q594" s="143"/>
      <c r="R594" s="143"/>
      <c r="S594" s="143"/>
      <c r="T594" s="143"/>
      <c r="U594" s="143"/>
      <c r="V594" s="145"/>
      <c r="W594" s="145"/>
      <c r="X594" s="145"/>
      <c r="Y594" s="136"/>
      <c r="Z594" s="136"/>
      <c r="AA594" s="146"/>
      <c r="AB594" s="136"/>
      <c r="AC594" s="136" t="s">
        <v>282</v>
      </c>
      <c r="AD594" s="136" t="s">
        <v>281</v>
      </c>
      <c r="AE594" s="136"/>
      <c r="AF594" s="147" t="e">
        <f t="shared" si="31"/>
        <v>#DIV/0!</v>
      </c>
      <c r="AG594" s="148"/>
      <c r="AH594" s="148" t="b">
        <f t="shared" si="32"/>
        <v>1</v>
      </c>
    </row>
    <row r="595" spans="1:34" ht="44.25" customHeight="1" thickBot="1" x14ac:dyDescent="0.3">
      <c r="A595" s="136"/>
      <c r="B595" s="136"/>
      <c r="C595" s="137"/>
      <c r="D595" s="136"/>
      <c r="E595" s="137"/>
      <c r="F595" s="137"/>
      <c r="G595" s="137"/>
      <c r="H595" s="138"/>
      <c r="I595" s="12"/>
      <c r="J595" s="136"/>
      <c r="K595" s="137"/>
      <c r="L595" s="140"/>
      <c r="M595" s="136"/>
      <c r="N595" s="153"/>
      <c r="O595" s="161"/>
      <c r="P595" s="144"/>
      <c r="Q595" s="143"/>
      <c r="R595" s="143"/>
      <c r="S595" s="143"/>
      <c r="T595" s="143"/>
      <c r="U595" s="143"/>
      <c r="V595" s="145"/>
      <c r="W595" s="145"/>
      <c r="X595" s="145"/>
      <c r="Y595" s="136"/>
      <c r="Z595" s="136"/>
      <c r="AA595" s="146"/>
      <c r="AB595" s="136"/>
      <c r="AC595" s="136" t="s">
        <v>281</v>
      </c>
      <c r="AD595" s="136" t="s">
        <v>283</v>
      </c>
      <c r="AE595" s="136"/>
      <c r="AF595" s="147" t="e">
        <f t="shared" si="31"/>
        <v>#DIV/0!</v>
      </c>
      <c r="AG595" s="148"/>
      <c r="AH595" s="148" t="b">
        <f t="shared" si="32"/>
        <v>1</v>
      </c>
    </row>
    <row r="596" spans="1:34" ht="44.25" customHeight="1" thickBot="1" x14ac:dyDescent="0.3">
      <c r="A596" s="136"/>
      <c r="B596" s="136"/>
      <c r="C596" s="137"/>
      <c r="D596" s="136"/>
      <c r="E596" s="137"/>
      <c r="F596" s="137"/>
      <c r="G596" s="137"/>
      <c r="H596" s="138"/>
      <c r="I596" s="12"/>
      <c r="J596" s="136"/>
      <c r="K596" s="137"/>
      <c r="L596" s="140"/>
      <c r="M596" s="136"/>
      <c r="N596" s="153"/>
      <c r="O596" s="161"/>
      <c r="P596" s="144"/>
      <c r="Q596" s="143"/>
      <c r="R596" s="143"/>
      <c r="S596" s="143"/>
      <c r="T596" s="143"/>
      <c r="U596" s="143"/>
      <c r="V596" s="145"/>
      <c r="W596" s="145"/>
      <c r="X596" s="145"/>
      <c r="Y596" s="136"/>
      <c r="Z596" s="136"/>
      <c r="AA596" s="146"/>
      <c r="AB596" s="136"/>
      <c r="AC596" s="136" t="s">
        <v>281</v>
      </c>
      <c r="AD596" s="136"/>
      <c r="AE596" s="136" t="s">
        <v>283</v>
      </c>
      <c r="AF596" s="147" t="e">
        <f t="shared" si="31"/>
        <v>#DIV/0!</v>
      </c>
      <c r="AG596" s="148"/>
      <c r="AH596" s="148" t="b">
        <f t="shared" si="32"/>
        <v>1</v>
      </c>
    </row>
    <row r="597" spans="1:34" ht="44.25" customHeight="1" thickBot="1" x14ac:dyDescent="0.3">
      <c r="A597" s="136"/>
      <c r="B597" s="136"/>
      <c r="C597" s="137"/>
      <c r="D597" s="136"/>
      <c r="E597" s="137"/>
      <c r="F597" s="137"/>
      <c r="G597" s="137"/>
      <c r="H597" s="138"/>
      <c r="I597" s="12"/>
      <c r="J597" s="136"/>
      <c r="K597" s="137"/>
      <c r="L597" s="140"/>
      <c r="M597" s="136"/>
      <c r="N597" s="153"/>
      <c r="O597" s="161"/>
      <c r="P597" s="144"/>
      <c r="Q597" s="143"/>
      <c r="R597" s="143"/>
      <c r="S597" s="143"/>
      <c r="T597" s="143"/>
      <c r="U597" s="143"/>
      <c r="V597" s="145"/>
      <c r="W597" s="145"/>
      <c r="X597" s="145"/>
      <c r="Y597" s="136"/>
      <c r="Z597" s="136"/>
      <c r="AA597" s="146"/>
      <c r="AB597" s="136"/>
      <c r="AC597" s="136" t="s">
        <v>281</v>
      </c>
      <c r="AD597" s="136" t="s">
        <v>283</v>
      </c>
      <c r="AE597" s="136"/>
      <c r="AF597" s="147" t="e">
        <f t="shared" si="31"/>
        <v>#DIV/0!</v>
      </c>
      <c r="AG597" s="148"/>
      <c r="AH597" s="148" t="b">
        <f t="shared" si="32"/>
        <v>1</v>
      </c>
    </row>
    <row r="598" spans="1:34" ht="44.25" customHeight="1" thickBot="1" x14ac:dyDescent="0.3">
      <c r="A598" s="136"/>
      <c r="B598" s="136"/>
      <c r="C598" s="137"/>
      <c r="D598" s="136"/>
      <c r="E598" s="137"/>
      <c r="F598" s="137"/>
      <c r="G598" s="137"/>
      <c r="H598" s="138"/>
      <c r="I598" s="12"/>
      <c r="J598" s="136"/>
      <c r="K598" s="137"/>
      <c r="L598" s="140"/>
      <c r="M598" s="136"/>
      <c r="N598" s="153"/>
      <c r="O598" s="161"/>
      <c r="P598" s="144"/>
      <c r="Q598" s="143"/>
      <c r="R598" s="143"/>
      <c r="S598" s="143"/>
      <c r="T598" s="143"/>
      <c r="U598" s="143"/>
      <c r="V598" s="145"/>
      <c r="W598" s="145"/>
      <c r="X598" s="145"/>
      <c r="Y598" s="136"/>
      <c r="Z598" s="136"/>
      <c r="AA598" s="146"/>
      <c r="AB598" s="136"/>
      <c r="AC598" s="136" t="s">
        <v>281</v>
      </c>
      <c r="AD598" s="136" t="s">
        <v>281</v>
      </c>
      <c r="AE598" s="136"/>
      <c r="AF598" s="147" t="e">
        <f t="shared" si="31"/>
        <v>#DIV/0!</v>
      </c>
      <c r="AG598" s="148"/>
      <c r="AH598" s="148" t="b">
        <f t="shared" si="32"/>
        <v>1</v>
      </c>
    </row>
    <row r="599" spans="1:34" ht="44.25" customHeight="1" thickBot="1" x14ac:dyDescent="0.3">
      <c r="A599" s="136"/>
      <c r="B599" s="136"/>
      <c r="C599" s="137"/>
      <c r="D599" s="136"/>
      <c r="E599" s="137"/>
      <c r="F599" s="137"/>
      <c r="G599" s="137"/>
      <c r="H599" s="138"/>
      <c r="I599" s="12"/>
      <c r="J599" s="136"/>
      <c r="K599" s="137"/>
      <c r="L599" s="140"/>
      <c r="M599" s="136"/>
      <c r="N599" s="153"/>
      <c r="O599" s="161"/>
      <c r="P599" s="144"/>
      <c r="Q599" s="143"/>
      <c r="R599" s="143"/>
      <c r="S599" s="143"/>
      <c r="T599" s="143"/>
      <c r="U599" s="143"/>
      <c r="V599" s="145"/>
      <c r="W599" s="145"/>
      <c r="X599" s="145"/>
      <c r="Y599" s="136"/>
      <c r="Z599" s="136"/>
      <c r="AA599" s="146"/>
      <c r="AB599" s="136"/>
      <c r="AC599" s="136" t="s">
        <v>281</v>
      </c>
      <c r="AD599" s="136" t="s">
        <v>283</v>
      </c>
      <c r="AE599" s="136"/>
      <c r="AF599" s="147" t="e">
        <f t="shared" si="31"/>
        <v>#DIV/0!</v>
      </c>
      <c r="AG599" s="148"/>
      <c r="AH599" s="148" t="b">
        <f t="shared" si="32"/>
        <v>1</v>
      </c>
    </row>
    <row r="600" spans="1:34" ht="44.25" customHeight="1" thickBot="1" x14ac:dyDescent="0.3">
      <c r="A600" s="136"/>
      <c r="B600" s="136"/>
      <c r="C600" s="137"/>
      <c r="D600" s="136"/>
      <c r="E600" s="137"/>
      <c r="F600" s="137"/>
      <c r="G600" s="137"/>
      <c r="H600" s="138"/>
      <c r="I600" s="12"/>
      <c r="J600" s="136"/>
      <c r="K600" s="137"/>
      <c r="L600" s="140"/>
      <c r="M600" s="136"/>
      <c r="N600" s="153"/>
      <c r="O600" s="161"/>
      <c r="P600" s="144"/>
      <c r="Q600" s="143"/>
      <c r="R600" s="143"/>
      <c r="S600" s="143"/>
      <c r="T600" s="143"/>
      <c r="U600" s="143"/>
      <c r="V600" s="145"/>
      <c r="W600" s="145"/>
      <c r="X600" s="145"/>
      <c r="Y600" s="136"/>
      <c r="Z600" s="136"/>
      <c r="AA600" s="146"/>
      <c r="AB600" s="136"/>
      <c r="AC600" s="136" t="s">
        <v>281</v>
      </c>
      <c r="AD600" s="136" t="s">
        <v>283</v>
      </c>
      <c r="AE600" s="136"/>
      <c r="AF600" s="147" t="e">
        <f t="shared" si="31"/>
        <v>#DIV/0!</v>
      </c>
      <c r="AG600" s="148"/>
      <c r="AH600" s="148" t="b">
        <f t="shared" si="32"/>
        <v>1</v>
      </c>
    </row>
    <row r="601" spans="1:34" ht="44.25" customHeight="1" thickBot="1" x14ac:dyDescent="0.3">
      <c r="A601" s="136"/>
      <c r="B601" s="136"/>
      <c r="C601" s="137"/>
      <c r="D601" s="136"/>
      <c r="E601" s="137"/>
      <c r="F601" s="137"/>
      <c r="G601" s="137"/>
      <c r="H601" s="138"/>
      <c r="I601" s="12"/>
      <c r="J601" s="136"/>
      <c r="K601" s="137"/>
      <c r="L601" s="140"/>
      <c r="M601" s="136"/>
      <c r="N601" s="153"/>
      <c r="O601" s="161"/>
      <c r="P601" s="144"/>
      <c r="Q601" s="143"/>
      <c r="R601" s="143"/>
      <c r="S601" s="143"/>
      <c r="T601" s="143"/>
      <c r="U601" s="143"/>
      <c r="V601" s="145"/>
      <c r="W601" s="145"/>
      <c r="X601" s="145"/>
      <c r="Y601" s="136"/>
      <c r="Z601" s="136"/>
      <c r="AA601" s="146"/>
      <c r="AB601" s="136"/>
      <c r="AC601" s="136" t="s">
        <v>281</v>
      </c>
      <c r="AD601" s="136" t="s">
        <v>283</v>
      </c>
      <c r="AE601" s="136"/>
      <c r="AF601" s="147" t="e">
        <f t="shared" si="31"/>
        <v>#DIV/0!</v>
      </c>
      <c r="AG601" s="148"/>
      <c r="AH601" s="148" t="b">
        <f t="shared" si="32"/>
        <v>1</v>
      </c>
    </row>
    <row r="602" spans="1:34" ht="44.25" customHeight="1" thickBot="1" x14ac:dyDescent="0.3">
      <c r="A602" s="136"/>
      <c r="B602" s="136"/>
      <c r="C602" s="137"/>
      <c r="D602" s="136"/>
      <c r="E602" s="137"/>
      <c r="F602" s="137"/>
      <c r="G602" s="137"/>
      <c r="H602" s="138"/>
      <c r="I602" s="12"/>
      <c r="J602" s="136"/>
      <c r="K602" s="137"/>
      <c r="L602" s="140"/>
      <c r="M602" s="136"/>
      <c r="N602" s="153"/>
      <c r="O602" s="161"/>
      <c r="P602" s="144"/>
      <c r="Q602" s="143"/>
      <c r="R602" s="143"/>
      <c r="S602" s="143"/>
      <c r="T602" s="143"/>
      <c r="U602" s="143"/>
      <c r="V602" s="145"/>
      <c r="W602" s="145"/>
      <c r="X602" s="145"/>
      <c r="Y602" s="136"/>
      <c r="Z602" s="136"/>
      <c r="AA602" s="146"/>
      <c r="AB602" s="136"/>
      <c r="AC602" s="136" t="s">
        <v>281</v>
      </c>
      <c r="AD602" s="136" t="s">
        <v>281</v>
      </c>
      <c r="AE602" s="136"/>
      <c r="AF602" s="147" t="e">
        <f t="shared" si="31"/>
        <v>#DIV/0!</v>
      </c>
      <c r="AG602" s="148"/>
      <c r="AH602" s="148" t="b">
        <f t="shared" si="32"/>
        <v>1</v>
      </c>
    </row>
    <row r="603" spans="1:34" ht="44.25" customHeight="1" thickBot="1" x14ac:dyDescent="0.3">
      <c r="A603" s="136"/>
      <c r="B603" s="136"/>
      <c r="C603" s="137"/>
      <c r="D603" s="136"/>
      <c r="E603" s="137"/>
      <c r="F603" s="137"/>
      <c r="G603" s="137"/>
      <c r="H603" s="138"/>
      <c r="I603" s="12"/>
      <c r="J603" s="136"/>
      <c r="K603" s="137"/>
      <c r="L603" s="140"/>
      <c r="M603" s="136"/>
      <c r="N603" s="153"/>
      <c r="O603" s="161"/>
      <c r="P603" s="144"/>
      <c r="Q603" s="143"/>
      <c r="R603" s="143"/>
      <c r="S603" s="143"/>
      <c r="T603" s="143"/>
      <c r="U603" s="143"/>
      <c r="V603" s="145"/>
      <c r="W603" s="145"/>
      <c r="X603" s="145"/>
      <c r="Y603" s="136"/>
      <c r="Z603" s="136"/>
      <c r="AA603" s="146"/>
      <c r="AB603" s="136"/>
      <c r="AC603" s="136" t="s">
        <v>281</v>
      </c>
      <c r="AD603" s="136" t="s">
        <v>283</v>
      </c>
      <c r="AE603" s="136"/>
      <c r="AF603" s="147" t="e">
        <f t="shared" si="31"/>
        <v>#DIV/0!</v>
      </c>
      <c r="AG603" s="148"/>
      <c r="AH603" s="148" t="b">
        <f t="shared" si="32"/>
        <v>1</v>
      </c>
    </row>
    <row r="604" spans="1:34" ht="44.25" customHeight="1" thickBot="1" x14ac:dyDescent="0.3">
      <c r="A604" s="136"/>
      <c r="B604" s="136"/>
      <c r="C604" s="137"/>
      <c r="D604" s="136"/>
      <c r="E604" s="137"/>
      <c r="F604" s="137"/>
      <c r="G604" s="137"/>
      <c r="H604" s="138"/>
      <c r="I604" s="12"/>
      <c r="J604" s="136"/>
      <c r="K604" s="137"/>
      <c r="L604" s="140"/>
      <c r="M604" s="136"/>
      <c r="N604" s="153"/>
      <c r="O604" s="161"/>
      <c r="P604" s="144"/>
      <c r="Q604" s="143"/>
      <c r="R604" s="143"/>
      <c r="S604" s="143"/>
      <c r="T604" s="143"/>
      <c r="U604" s="143"/>
      <c r="V604" s="145"/>
      <c r="W604" s="145"/>
      <c r="X604" s="145"/>
      <c r="Y604" s="136"/>
      <c r="Z604" s="136"/>
      <c r="AA604" s="146"/>
      <c r="AB604" s="136"/>
      <c r="AC604" s="136" t="s">
        <v>281</v>
      </c>
      <c r="AD604" s="136" t="s">
        <v>283</v>
      </c>
      <c r="AE604" s="136"/>
      <c r="AF604" s="147" t="e">
        <f t="shared" si="31"/>
        <v>#DIV/0!</v>
      </c>
      <c r="AG604" s="148"/>
      <c r="AH604" s="148" t="b">
        <f t="shared" si="32"/>
        <v>1</v>
      </c>
    </row>
    <row r="605" spans="1:34" ht="44.25" customHeight="1" thickBot="1" x14ac:dyDescent="0.3">
      <c r="A605" s="136"/>
      <c r="B605" s="136"/>
      <c r="C605" s="137"/>
      <c r="D605" s="136"/>
      <c r="E605" s="137"/>
      <c r="F605" s="137"/>
      <c r="G605" s="137"/>
      <c r="H605" s="138"/>
      <c r="I605" s="12"/>
      <c r="J605" s="136"/>
      <c r="K605" s="137"/>
      <c r="L605" s="140"/>
      <c r="M605" s="136"/>
      <c r="N605" s="153"/>
      <c r="O605" s="161"/>
      <c r="P605" s="144"/>
      <c r="Q605" s="143"/>
      <c r="R605" s="143"/>
      <c r="S605" s="143"/>
      <c r="T605" s="143"/>
      <c r="U605" s="143"/>
      <c r="V605" s="145"/>
      <c r="W605" s="145"/>
      <c r="X605" s="145"/>
      <c r="Y605" s="136"/>
      <c r="Z605" s="136"/>
      <c r="AA605" s="146"/>
      <c r="AB605" s="136"/>
      <c r="AC605" s="136" t="s">
        <v>281</v>
      </c>
      <c r="AD605" s="136" t="s">
        <v>283</v>
      </c>
      <c r="AE605" s="136"/>
      <c r="AF605" s="147" t="e">
        <f t="shared" ref="AF605:AF668" si="33">SUM(U605/T605)</f>
        <v>#DIV/0!</v>
      </c>
      <c r="AG605" s="148"/>
      <c r="AH605" s="148" t="b">
        <f t="shared" ref="AH605:AH668" si="34">IF(I605="Funcionamiento",J605=0,J605="")</f>
        <v>1</v>
      </c>
    </row>
    <row r="606" spans="1:34" ht="44.25" customHeight="1" thickBot="1" x14ac:dyDescent="0.3">
      <c r="A606" s="136"/>
      <c r="B606" s="136"/>
      <c r="C606" s="137"/>
      <c r="D606" s="136"/>
      <c r="E606" s="137"/>
      <c r="F606" s="137"/>
      <c r="G606" s="137"/>
      <c r="H606" s="138"/>
      <c r="I606" s="12"/>
      <c r="J606" s="136"/>
      <c r="K606" s="137"/>
      <c r="L606" s="140"/>
      <c r="M606" s="136"/>
      <c r="N606" s="153"/>
      <c r="O606" s="161"/>
      <c r="P606" s="144"/>
      <c r="Q606" s="143"/>
      <c r="R606" s="143"/>
      <c r="S606" s="143"/>
      <c r="T606" s="143"/>
      <c r="U606" s="143"/>
      <c r="V606" s="145"/>
      <c r="W606" s="145"/>
      <c r="X606" s="145"/>
      <c r="Y606" s="136"/>
      <c r="Z606" s="136"/>
      <c r="AA606" s="146"/>
      <c r="AB606" s="136"/>
      <c r="AC606" s="136" t="s">
        <v>281</v>
      </c>
      <c r="AD606" s="136" t="s">
        <v>283</v>
      </c>
      <c r="AE606" s="136"/>
      <c r="AF606" s="147" t="e">
        <f t="shared" si="33"/>
        <v>#DIV/0!</v>
      </c>
      <c r="AG606" s="148"/>
      <c r="AH606" s="148" t="b">
        <f t="shared" si="34"/>
        <v>1</v>
      </c>
    </row>
    <row r="607" spans="1:34" ht="44.25" customHeight="1" thickBot="1" x14ac:dyDescent="0.3">
      <c r="A607" s="136"/>
      <c r="B607" s="136"/>
      <c r="C607" s="137"/>
      <c r="D607" s="136"/>
      <c r="E607" s="137"/>
      <c r="F607" s="137"/>
      <c r="G607" s="137"/>
      <c r="H607" s="138"/>
      <c r="I607" s="12"/>
      <c r="J607" s="136"/>
      <c r="K607" s="137"/>
      <c r="L607" s="140"/>
      <c r="M607" s="136"/>
      <c r="N607" s="153"/>
      <c r="O607" s="161"/>
      <c r="P607" s="144"/>
      <c r="Q607" s="143"/>
      <c r="R607" s="143"/>
      <c r="S607" s="143"/>
      <c r="T607" s="143"/>
      <c r="U607" s="143"/>
      <c r="V607" s="145"/>
      <c r="W607" s="145"/>
      <c r="X607" s="145"/>
      <c r="Y607" s="136"/>
      <c r="Z607" s="136"/>
      <c r="AA607" s="146"/>
      <c r="AB607" s="136"/>
      <c r="AC607" s="136" t="s">
        <v>281</v>
      </c>
      <c r="AD607" s="136" t="s">
        <v>283</v>
      </c>
      <c r="AE607" s="136"/>
      <c r="AF607" s="147" t="e">
        <f t="shared" si="33"/>
        <v>#DIV/0!</v>
      </c>
      <c r="AG607" s="148"/>
      <c r="AH607" s="148" t="b">
        <f t="shared" si="34"/>
        <v>1</v>
      </c>
    </row>
    <row r="608" spans="1:34" ht="44.25" customHeight="1" thickBot="1" x14ac:dyDescent="0.3">
      <c r="A608" s="136"/>
      <c r="B608" s="136"/>
      <c r="C608" s="137"/>
      <c r="D608" s="136"/>
      <c r="E608" s="137"/>
      <c r="F608" s="137"/>
      <c r="G608" s="137"/>
      <c r="H608" s="138"/>
      <c r="I608" s="12"/>
      <c r="J608" s="136"/>
      <c r="K608" s="137"/>
      <c r="L608" s="140"/>
      <c r="M608" s="136"/>
      <c r="N608" s="153"/>
      <c r="O608" s="161"/>
      <c r="P608" s="144"/>
      <c r="Q608" s="143"/>
      <c r="R608" s="143"/>
      <c r="S608" s="143"/>
      <c r="T608" s="143"/>
      <c r="U608" s="143"/>
      <c r="V608" s="145"/>
      <c r="W608" s="145"/>
      <c r="X608" s="145"/>
      <c r="Y608" s="136"/>
      <c r="Z608" s="136"/>
      <c r="AA608" s="146"/>
      <c r="AB608" s="136"/>
      <c r="AC608" s="136" t="s">
        <v>281</v>
      </c>
      <c r="AD608" s="136" t="s">
        <v>283</v>
      </c>
      <c r="AE608" s="136"/>
      <c r="AF608" s="147" t="e">
        <f t="shared" si="33"/>
        <v>#DIV/0!</v>
      </c>
      <c r="AG608" s="148"/>
      <c r="AH608" s="148" t="b">
        <f t="shared" si="34"/>
        <v>1</v>
      </c>
    </row>
    <row r="609" spans="1:34" ht="44.25" customHeight="1" thickBot="1" x14ac:dyDescent="0.3">
      <c r="A609" s="136"/>
      <c r="B609" s="136"/>
      <c r="C609" s="137"/>
      <c r="D609" s="136"/>
      <c r="E609" s="137"/>
      <c r="F609" s="137"/>
      <c r="G609" s="137"/>
      <c r="H609" s="138"/>
      <c r="I609" s="149"/>
      <c r="J609" s="136"/>
      <c r="K609" s="137"/>
      <c r="L609" s="140"/>
      <c r="M609" s="136"/>
      <c r="N609" s="153"/>
      <c r="O609" s="161"/>
      <c r="P609" s="144"/>
      <c r="Q609" s="143"/>
      <c r="R609" s="143"/>
      <c r="S609" s="143"/>
      <c r="T609" s="143"/>
      <c r="U609" s="143"/>
      <c r="V609" s="145"/>
      <c r="W609" s="145"/>
      <c r="X609" s="145"/>
      <c r="Y609" s="136"/>
      <c r="Z609" s="136"/>
      <c r="AA609" s="146" t="s">
        <v>282</v>
      </c>
      <c r="AB609" s="136"/>
      <c r="AC609" s="136" t="s">
        <v>281</v>
      </c>
      <c r="AD609" s="136"/>
      <c r="AE609" s="136" t="s">
        <v>283</v>
      </c>
      <c r="AF609" s="147" t="e">
        <f t="shared" si="33"/>
        <v>#DIV/0!</v>
      </c>
      <c r="AG609" s="148"/>
      <c r="AH609" s="148" t="b">
        <f t="shared" si="34"/>
        <v>1</v>
      </c>
    </row>
    <row r="610" spans="1:34" ht="44.25" customHeight="1" thickBot="1" x14ac:dyDescent="0.3">
      <c r="A610" s="136"/>
      <c r="B610" s="136"/>
      <c r="C610" s="137"/>
      <c r="D610" s="136"/>
      <c r="E610" s="137"/>
      <c r="F610" s="137"/>
      <c r="G610" s="137"/>
      <c r="H610" s="138"/>
      <c r="I610" s="12"/>
      <c r="J610" s="136"/>
      <c r="K610" s="137"/>
      <c r="L610" s="140"/>
      <c r="M610" s="136"/>
      <c r="N610" s="153"/>
      <c r="O610" s="161"/>
      <c r="P610" s="144"/>
      <c r="Q610" s="143"/>
      <c r="R610" s="143"/>
      <c r="S610" s="143"/>
      <c r="T610" s="143"/>
      <c r="U610" s="143"/>
      <c r="V610" s="145"/>
      <c r="W610" s="145"/>
      <c r="X610" s="145"/>
      <c r="Y610" s="136"/>
      <c r="Z610" s="136"/>
      <c r="AA610" s="146"/>
      <c r="AB610" s="136"/>
      <c r="AC610" s="136" t="s">
        <v>281</v>
      </c>
      <c r="AD610" s="136" t="s">
        <v>283</v>
      </c>
      <c r="AE610" s="136"/>
      <c r="AF610" s="147" t="e">
        <f t="shared" si="33"/>
        <v>#DIV/0!</v>
      </c>
      <c r="AG610" s="148"/>
      <c r="AH610" s="148" t="b">
        <f t="shared" si="34"/>
        <v>1</v>
      </c>
    </row>
    <row r="611" spans="1:34" ht="44.25" customHeight="1" thickBot="1" x14ac:dyDescent="0.3">
      <c r="A611" s="136"/>
      <c r="B611" s="136"/>
      <c r="C611" s="137"/>
      <c r="D611" s="136"/>
      <c r="E611" s="137"/>
      <c r="F611" s="137"/>
      <c r="G611" s="137"/>
      <c r="H611" s="138"/>
      <c r="I611" s="12"/>
      <c r="J611" s="136"/>
      <c r="K611" s="137"/>
      <c r="L611" s="140"/>
      <c r="M611" s="136"/>
      <c r="N611" s="153"/>
      <c r="O611" s="161"/>
      <c r="P611" s="144"/>
      <c r="Q611" s="143"/>
      <c r="R611" s="143"/>
      <c r="S611" s="143"/>
      <c r="T611" s="143"/>
      <c r="U611" s="143"/>
      <c r="V611" s="145"/>
      <c r="W611" s="145"/>
      <c r="X611" s="145"/>
      <c r="Y611" s="136"/>
      <c r="Z611" s="136"/>
      <c r="AA611" s="146"/>
      <c r="AB611" s="136"/>
      <c r="AC611" s="136" t="s">
        <v>281</v>
      </c>
      <c r="AD611" s="136" t="s">
        <v>283</v>
      </c>
      <c r="AE611" s="136"/>
      <c r="AF611" s="147" t="e">
        <f t="shared" si="33"/>
        <v>#DIV/0!</v>
      </c>
      <c r="AG611" s="148"/>
      <c r="AH611" s="148" t="b">
        <f t="shared" si="34"/>
        <v>1</v>
      </c>
    </row>
    <row r="612" spans="1:34" ht="44.25" customHeight="1" thickBot="1" x14ac:dyDescent="0.3">
      <c r="A612" s="136"/>
      <c r="B612" s="136"/>
      <c r="C612" s="137"/>
      <c r="D612" s="136"/>
      <c r="E612" s="137"/>
      <c r="F612" s="137"/>
      <c r="G612" s="137"/>
      <c r="H612" s="138"/>
      <c r="I612" s="12"/>
      <c r="J612" s="136"/>
      <c r="K612" s="137"/>
      <c r="L612" s="140"/>
      <c r="M612" s="136"/>
      <c r="N612" s="153"/>
      <c r="O612" s="161"/>
      <c r="P612" s="144"/>
      <c r="Q612" s="143"/>
      <c r="R612" s="143"/>
      <c r="S612" s="143"/>
      <c r="T612" s="143"/>
      <c r="U612" s="143"/>
      <c r="V612" s="145"/>
      <c r="W612" s="145"/>
      <c r="X612" s="145"/>
      <c r="Y612" s="136"/>
      <c r="Z612" s="136"/>
      <c r="AA612" s="146"/>
      <c r="AB612" s="136"/>
      <c r="AC612" s="136" t="s">
        <v>281</v>
      </c>
      <c r="AD612" s="136" t="s">
        <v>283</v>
      </c>
      <c r="AE612" s="136"/>
      <c r="AF612" s="147" t="e">
        <f t="shared" si="33"/>
        <v>#DIV/0!</v>
      </c>
      <c r="AG612" s="148"/>
      <c r="AH612" s="148" t="b">
        <f t="shared" si="34"/>
        <v>1</v>
      </c>
    </row>
    <row r="613" spans="1:34" ht="44.25" customHeight="1" thickBot="1" x14ac:dyDescent="0.3">
      <c r="A613" s="136"/>
      <c r="B613" s="136"/>
      <c r="C613" s="137"/>
      <c r="D613" s="136"/>
      <c r="E613" s="137"/>
      <c r="F613" s="137"/>
      <c r="G613" s="137"/>
      <c r="H613" s="138"/>
      <c r="I613" s="12"/>
      <c r="J613" s="136"/>
      <c r="K613" s="137"/>
      <c r="L613" s="140"/>
      <c r="M613" s="136"/>
      <c r="N613" s="153"/>
      <c r="O613" s="161"/>
      <c r="P613" s="144"/>
      <c r="Q613" s="143"/>
      <c r="R613" s="143"/>
      <c r="S613" s="143"/>
      <c r="T613" s="143"/>
      <c r="U613" s="143"/>
      <c r="V613" s="145"/>
      <c r="W613" s="145"/>
      <c r="X613" s="145"/>
      <c r="Y613" s="136"/>
      <c r="Z613" s="136"/>
      <c r="AA613" s="146"/>
      <c r="AB613" s="136"/>
      <c r="AC613" s="136" t="s">
        <v>281</v>
      </c>
      <c r="AD613" s="136" t="s">
        <v>283</v>
      </c>
      <c r="AE613" s="136"/>
      <c r="AF613" s="147" t="e">
        <f t="shared" si="33"/>
        <v>#DIV/0!</v>
      </c>
      <c r="AG613" s="148"/>
      <c r="AH613" s="148" t="b">
        <f t="shared" si="34"/>
        <v>1</v>
      </c>
    </row>
    <row r="614" spans="1:34" ht="44.25" customHeight="1" thickBot="1" x14ac:dyDescent="0.3">
      <c r="A614" s="136"/>
      <c r="B614" s="136"/>
      <c r="C614" s="137"/>
      <c r="D614" s="136"/>
      <c r="E614" s="137"/>
      <c r="F614" s="137"/>
      <c r="G614" s="137"/>
      <c r="H614" s="138"/>
      <c r="I614" s="12"/>
      <c r="J614" s="136"/>
      <c r="K614" s="137"/>
      <c r="L614" s="140"/>
      <c r="M614" s="136"/>
      <c r="N614" s="153"/>
      <c r="O614" s="161"/>
      <c r="P614" s="144"/>
      <c r="Q614" s="143"/>
      <c r="R614" s="143"/>
      <c r="S614" s="143"/>
      <c r="T614" s="143"/>
      <c r="U614" s="143"/>
      <c r="V614" s="145"/>
      <c r="W614" s="145"/>
      <c r="X614" s="145"/>
      <c r="Y614" s="136"/>
      <c r="Z614" s="136"/>
      <c r="AA614" s="146"/>
      <c r="AB614" s="136"/>
      <c r="AC614" s="136" t="s">
        <v>281</v>
      </c>
      <c r="AD614" s="136" t="s">
        <v>283</v>
      </c>
      <c r="AE614" s="136"/>
      <c r="AF614" s="147" t="e">
        <f t="shared" si="33"/>
        <v>#DIV/0!</v>
      </c>
      <c r="AG614" s="148"/>
      <c r="AH614" s="148" t="b">
        <f t="shared" si="34"/>
        <v>1</v>
      </c>
    </row>
    <row r="615" spans="1:34" ht="44.25" customHeight="1" thickBot="1" x14ac:dyDescent="0.3">
      <c r="A615" s="136"/>
      <c r="B615" s="136"/>
      <c r="C615" s="137"/>
      <c r="D615" s="136"/>
      <c r="E615" s="137"/>
      <c r="F615" s="137"/>
      <c r="G615" s="137"/>
      <c r="H615" s="138"/>
      <c r="I615" s="12"/>
      <c r="J615" s="136"/>
      <c r="K615" s="137"/>
      <c r="L615" s="140"/>
      <c r="M615" s="136"/>
      <c r="N615" s="153"/>
      <c r="O615" s="161"/>
      <c r="P615" s="144"/>
      <c r="Q615" s="143"/>
      <c r="R615" s="143"/>
      <c r="S615" s="143"/>
      <c r="T615" s="143"/>
      <c r="U615" s="143"/>
      <c r="V615" s="145"/>
      <c r="W615" s="145"/>
      <c r="X615" s="145"/>
      <c r="Y615" s="136"/>
      <c r="Z615" s="136"/>
      <c r="AA615" s="146"/>
      <c r="AB615" s="136"/>
      <c r="AC615" s="136" t="s">
        <v>281</v>
      </c>
      <c r="AD615" s="136" t="s">
        <v>283</v>
      </c>
      <c r="AE615" s="136"/>
      <c r="AF615" s="147" t="e">
        <f t="shared" si="33"/>
        <v>#DIV/0!</v>
      </c>
      <c r="AG615" s="148"/>
      <c r="AH615" s="148" t="b">
        <f t="shared" si="34"/>
        <v>1</v>
      </c>
    </row>
    <row r="616" spans="1:34" ht="44.25" customHeight="1" thickBot="1" x14ac:dyDescent="0.3">
      <c r="A616" s="136"/>
      <c r="B616" s="136"/>
      <c r="C616" s="137"/>
      <c r="D616" s="136"/>
      <c r="E616" s="137"/>
      <c r="F616" s="137"/>
      <c r="G616" s="137"/>
      <c r="H616" s="138"/>
      <c r="I616" s="12"/>
      <c r="J616" s="136"/>
      <c r="K616" s="137"/>
      <c r="L616" s="140"/>
      <c r="M616" s="136"/>
      <c r="N616" s="153"/>
      <c r="O616" s="161"/>
      <c r="P616" s="144"/>
      <c r="Q616" s="143"/>
      <c r="R616" s="143"/>
      <c r="S616" s="143"/>
      <c r="T616" s="143"/>
      <c r="U616" s="143"/>
      <c r="V616" s="145"/>
      <c r="W616" s="145"/>
      <c r="X616" s="145"/>
      <c r="Y616" s="136"/>
      <c r="Z616" s="136"/>
      <c r="AA616" s="146"/>
      <c r="AB616" s="136"/>
      <c r="AC616" s="136" t="s">
        <v>281</v>
      </c>
      <c r="AD616" s="136" t="s">
        <v>283</v>
      </c>
      <c r="AE616" s="136"/>
      <c r="AF616" s="147" t="e">
        <f t="shared" si="33"/>
        <v>#DIV/0!</v>
      </c>
      <c r="AG616" s="148"/>
      <c r="AH616" s="148" t="b">
        <f t="shared" si="34"/>
        <v>1</v>
      </c>
    </row>
    <row r="617" spans="1:34" ht="44.25" customHeight="1" thickBot="1" x14ac:dyDescent="0.3">
      <c r="A617" s="136"/>
      <c r="B617" s="136"/>
      <c r="C617" s="137"/>
      <c r="D617" s="136"/>
      <c r="E617" s="137"/>
      <c r="F617" s="137"/>
      <c r="G617" s="137"/>
      <c r="H617" s="138"/>
      <c r="I617" s="12"/>
      <c r="J617" s="136"/>
      <c r="K617" s="137"/>
      <c r="L617" s="140"/>
      <c r="M617" s="136"/>
      <c r="N617" s="153"/>
      <c r="O617" s="161"/>
      <c r="P617" s="144"/>
      <c r="Q617" s="143"/>
      <c r="R617" s="143"/>
      <c r="S617" s="143"/>
      <c r="T617" s="143"/>
      <c r="U617" s="143"/>
      <c r="V617" s="145"/>
      <c r="W617" s="145"/>
      <c r="X617" s="145"/>
      <c r="Y617" s="136"/>
      <c r="Z617" s="136"/>
      <c r="AA617" s="146"/>
      <c r="AB617" s="136"/>
      <c r="AC617" s="136" t="s">
        <v>281</v>
      </c>
      <c r="AD617" s="136" t="s">
        <v>283</v>
      </c>
      <c r="AE617" s="136"/>
      <c r="AF617" s="147" t="e">
        <f t="shared" si="33"/>
        <v>#DIV/0!</v>
      </c>
      <c r="AG617" s="148"/>
      <c r="AH617" s="148" t="b">
        <f t="shared" si="34"/>
        <v>1</v>
      </c>
    </row>
    <row r="618" spans="1:34" ht="44.25" customHeight="1" thickBot="1" x14ac:dyDescent="0.3">
      <c r="A618" s="136"/>
      <c r="B618" s="136"/>
      <c r="C618" s="137"/>
      <c r="D618" s="136"/>
      <c r="E618" s="137"/>
      <c r="F618" s="137"/>
      <c r="G618" s="137"/>
      <c r="H618" s="138"/>
      <c r="I618" s="12"/>
      <c r="J618" s="136"/>
      <c r="K618" s="137"/>
      <c r="L618" s="140"/>
      <c r="M618" s="136"/>
      <c r="N618" s="153"/>
      <c r="O618" s="161"/>
      <c r="P618" s="144"/>
      <c r="Q618" s="143"/>
      <c r="R618" s="143"/>
      <c r="S618" s="143"/>
      <c r="T618" s="143"/>
      <c r="U618" s="143"/>
      <c r="V618" s="145"/>
      <c r="W618" s="145"/>
      <c r="X618" s="145"/>
      <c r="Y618" s="136"/>
      <c r="Z618" s="136"/>
      <c r="AA618" s="146"/>
      <c r="AB618" s="136"/>
      <c r="AC618" s="136" t="s">
        <v>281</v>
      </c>
      <c r="AD618" s="136" t="s">
        <v>283</v>
      </c>
      <c r="AE618" s="136"/>
      <c r="AF618" s="147" t="e">
        <f t="shared" si="33"/>
        <v>#DIV/0!</v>
      </c>
      <c r="AG618" s="148"/>
      <c r="AH618" s="148" t="b">
        <f t="shared" si="34"/>
        <v>1</v>
      </c>
    </row>
    <row r="619" spans="1:34" ht="44.25" customHeight="1" thickBot="1" x14ac:dyDescent="0.3">
      <c r="A619" s="136"/>
      <c r="B619" s="136"/>
      <c r="C619" s="137"/>
      <c r="D619" s="136"/>
      <c r="E619" s="137"/>
      <c r="F619" s="137"/>
      <c r="G619" s="137"/>
      <c r="H619" s="138"/>
      <c r="I619" s="12"/>
      <c r="J619" s="136"/>
      <c r="K619" s="137"/>
      <c r="L619" s="140"/>
      <c r="M619" s="136"/>
      <c r="N619" s="153"/>
      <c r="O619" s="161"/>
      <c r="P619" s="144"/>
      <c r="Q619" s="143"/>
      <c r="R619" s="143"/>
      <c r="S619" s="143"/>
      <c r="T619" s="143"/>
      <c r="U619" s="143"/>
      <c r="V619" s="145"/>
      <c r="W619" s="145"/>
      <c r="X619" s="145"/>
      <c r="Y619" s="136"/>
      <c r="Z619" s="136"/>
      <c r="AA619" s="146"/>
      <c r="AB619" s="136"/>
      <c r="AC619" s="136" t="s">
        <v>282</v>
      </c>
      <c r="AD619" s="136" t="s">
        <v>281</v>
      </c>
      <c r="AE619" s="136"/>
      <c r="AF619" s="147" t="e">
        <f t="shared" si="33"/>
        <v>#DIV/0!</v>
      </c>
      <c r="AG619" s="148"/>
      <c r="AH619" s="148" t="b">
        <f t="shared" si="34"/>
        <v>1</v>
      </c>
    </row>
    <row r="620" spans="1:34" ht="44.25" customHeight="1" thickBot="1" x14ac:dyDescent="0.3">
      <c r="A620" s="136"/>
      <c r="B620" s="136"/>
      <c r="C620" s="137"/>
      <c r="D620" s="136"/>
      <c r="E620" s="137"/>
      <c r="F620" s="137"/>
      <c r="G620" s="137"/>
      <c r="H620" s="138"/>
      <c r="I620" s="12"/>
      <c r="J620" s="136"/>
      <c r="K620" s="137"/>
      <c r="L620" s="140"/>
      <c r="M620" s="136"/>
      <c r="N620" s="153"/>
      <c r="O620" s="161"/>
      <c r="P620" s="144"/>
      <c r="Q620" s="143"/>
      <c r="R620" s="143"/>
      <c r="S620" s="143"/>
      <c r="T620" s="143"/>
      <c r="U620" s="143"/>
      <c r="V620" s="145"/>
      <c r="W620" s="145"/>
      <c r="X620" s="145"/>
      <c r="Y620" s="136"/>
      <c r="Z620" s="136"/>
      <c r="AA620" s="146"/>
      <c r="AB620" s="136"/>
      <c r="AC620" s="136" t="s">
        <v>281</v>
      </c>
      <c r="AD620" s="136" t="s">
        <v>283</v>
      </c>
      <c r="AE620" s="136"/>
      <c r="AF620" s="147" t="e">
        <f t="shared" si="33"/>
        <v>#DIV/0!</v>
      </c>
      <c r="AG620" s="148"/>
      <c r="AH620" s="148" t="b">
        <f t="shared" si="34"/>
        <v>1</v>
      </c>
    </row>
    <row r="621" spans="1:34" ht="44.25" customHeight="1" thickBot="1" x14ac:dyDescent="0.3">
      <c r="A621" s="136"/>
      <c r="B621" s="136"/>
      <c r="C621" s="137"/>
      <c r="D621" s="136"/>
      <c r="E621" s="137"/>
      <c r="F621" s="137"/>
      <c r="G621" s="137"/>
      <c r="H621" s="138"/>
      <c r="I621" s="12"/>
      <c r="J621" s="136"/>
      <c r="K621" s="137"/>
      <c r="L621" s="140"/>
      <c r="M621" s="136"/>
      <c r="N621" s="153"/>
      <c r="O621" s="161"/>
      <c r="P621" s="144"/>
      <c r="Q621" s="143"/>
      <c r="R621" s="143"/>
      <c r="S621" s="143"/>
      <c r="T621" s="143"/>
      <c r="U621" s="143"/>
      <c r="V621" s="145"/>
      <c r="W621" s="145"/>
      <c r="X621" s="145"/>
      <c r="Y621" s="136"/>
      <c r="Z621" s="136"/>
      <c r="AA621" s="146"/>
      <c r="AB621" s="136"/>
      <c r="AC621" s="136" t="s">
        <v>281</v>
      </c>
      <c r="AD621" s="136" t="s">
        <v>283</v>
      </c>
      <c r="AE621" s="136"/>
      <c r="AF621" s="147" t="e">
        <f t="shared" si="33"/>
        <v>#DIV/0!</v>
      </c>
      <c r="AG621" s="148"/>
      <c r="AH621" s="148" t="b">
        <f t="shared" si="34"/>
        <v>1</v>
      </c>
    </row>
    <row r="622" spans="1:34" ht="44.25" customHeight="1" thickBot="1" x14ac:dyDescent="0.3">
      <c r="A622" s="136"/>
      <c r="B622" s="136"/>
      <c r="C622" s="137"/>
      <c r="D622" s="136"/>
      <c r="E622" s="137"/>
      <c r="F622" s="137"/>
      <c r="G622" s="137"/>
      <c r="H622" s="138"/>
      <c r="I622" s="12"/>
      <c r="J622" s="136"/>
      <c r="K622" s="137"/>
      <c r="L622" s="140"/>
      <c r="M622" s="136"/>
      <c r="N622" s="153"/>
      <c r="O622" s="161"/>
      <c r="P622" s="144"/>
      <c r="Q622" s="143"/>
      <c r="R622" s="143"/>
      <c r="S622" s="143"/>
      <c r="T622" s="143"/>
      <c r="U622" s="143"/>
      <c r="V622" s="145"/>
      <c r="W622" s="145"/>
      <c r="X622" s="145"/>
      <c r="Y622" s="136"/>
      <c r="Z622" s="136"/>
      <c r="AA622" s="146"/>
      <c r="AB622" s="136"/>
      <c r="AC622" s="136" t="s">
        <v>281</v>
      </c>
      <c r="AD622" s="136" t="s">
        <v>283</v>
      </c>
      <c r="AE622" s="136"/>
      <c r="AF622" s="147" t="e">
        <f t="shared" si="33"/>
        <v>#DIV/0!</v>
      </c>
      <c r="AG622" s="148"/>
      <c r="AH622" s="148" t="b">
        <f t="shared" si="34"/>
        <v>1</v>
      </c>
    </row>
    <row r="623" spans="1:34" ht="44.25" customHeight="1" thickBot="1" x14ac:dyDescent="0.3">
      <c r="A623" s="136"/>
      <c r="B623" s="136"/>
      <c r="C623" s="137"/>
      <c r="D623" s="136"/>
      <c r="E623" s="137"/>
      <c r="F623" s="137"/>
      <c r="G623" s="137"/>
      <c r="H623" s="138"/>
      <c r="I623" s="12"/>
      <c r="J623" s="136"/>
      <c r="K623" s="137"/>
      <c r="L623" s="140"/>
      <c r="M623" s="136"/>
      <c r="N623" s="153"/>
      <c r="O623" s="161"/>
      <c r="P623" s="144"/>
      <c r="Q623" s="143"/>
      <c r="R623" s="143"/>
      <c r="S623" s="143"/>
      <c r="T623" s="143"/>
      <c r="U623" s="143"/>
      <c r="V623" s="145"/>
      <c r="W623" s="145"/>
      <c r="X623" s="145"/>
      <c r="Y623" s="136"/>
      <c r="Z623" s="136"/>
      <c r="AA623" s="146"/>
      <c r="AB623" s="136"/>
      <c r="AC623" s="136" t="s">
        <v>281</v>
      </c>
      <c r="AD623" s="136" t="s">
        <v>283</v>
      </c>
      <c r="AE623" s="136"/>
      <c r="AF623" s="147" t="e">
        <f t="shared" si="33"/>
        <v>#DIV/0!</v>
      </c>
      <c r="AG623" s="148"/>
      <c r="AH623" s="148" t="b">
        <f t="shared" si="34"/>
        <v>1</v>
      </c>
    </row>
    <row r="624" spans="1:34" ht="44.25" customHeight="1" thickBot="1" x14ac:dyDescent="0.3">
      <c r="A624" s="136"/>
      <c r="B624" s="136"/>
      <c r="C624" s="137"/>
      <c r="D624" s="136"/>
      <c r="E624" s="137"/>
      <c r="F624" s="137"/>
      <c r="G624" s="137"/>
      <c r="H624" s="138"/>
      <c r="I624" s="12"/>
      <c r="J624" s="136"/>
      <c r="K624" s="137"/>
      <c r="L624" s="140"/>
      <c r="M624" s="136"/>
      <c r="N624" s="153"/>
      <c r="O624" s="161"/>
      <c r="P624" s="144"/>
      <c r="Q624" s="143"/>
      <c r="R624" s="143"/>
      <c r="S624" s="143"/>
      <c r="T624" s="143"/>
      <c r="U624" s="143"/>
      <c r="V624" s="145"/>
      <c r="W624" s="145"/>
      <c r="X624" s="145"/>
      <c r="Y624" s="136"/>
      <c r="Z624" s="136"/>
      <c r="AA624" s="146"/>
      <c r="AB624" s="136"/>
      <c r="AC624" s="136" t="s">
        <v>281</v>
      </c>
      <c r="AD624" s="136"/>
      <c r="AE624" s="136" t="s">
        <v>283</v>
      </c>
      <c r="AF624" s="147" t="e">
        <f t="shared" si="33"/>
        <v>#DIV/0!</v>
      </c>
      <c r="AG624" s="148"/>
      <c r="AH624" s="148" t="b">
        <f t="shared" si="34"/>
        <v>1</v>
      </c>
    </row>
    <row r="625" spans="1:34" ht="44.25" customHeight="1" thickBot="1" x14ac:dyDescent="0.3">
      <c r="A625" s="136"/>
      <c r="B625" s="136"/>
      <c r="C625" s="137"/>
      <c r="D625" s="136"/>
      <c r="E625" s="137"/>
      <c r="F625" s="137"/>
      <c r="G625" s="137"/>
      <c r="H625" s="138"/>
      <c r="I625" s="12"/>
      <c r="J625" s="136"/>
      <c r="K625" s="137"/>
      <c r="L625" s="140"/>
      <c r="M625" s="136"/>
      <c r="N625" s="153"/>
      <c r="O625" s="161"/>
      <c r="P625" s="144"/>
      <c r="Q625" s="143"/>
      <c r="R625" s="143"/>
      <c r="S625" s="143"/>
      <c r="T625" s="143"/>
      <c r="U625" s="143"/>
      <c r="V625" s="145"/>
      <c r="W625" s="145"/>
      <c r="X625" s="145"/>
      <c r="Y625" s="136"/>
      <c r="Z625" s="136"/>
      <c r="AA625" s="146"/>
      <c r="AB625" s="136"/>
      <c r="AC625" s="136" t="s">
        <v>281</v>
      </c>
      <c r="AD625" s="136" t="s">
        <v>283</v>
      </c>
      <c r="AE625" s="136"/>
      <c r="AF625" s="147" t="e">
        <f t="shared" si="33"/>
        <v>#DIV/0!</v>
      </c>
      <c r="AG625" s="148"/>
      <c r="AH625" s="148" t="b">
        <f t="shared" si="34"/>
        <v>1</v>
      </c>
    </row>
    <row r="626" spans="1:34" ht="44.25" customHeight="1" thickBot="1" x14ac:dyDescent="0.3">
      <c r="A626" s="136"/>
      <c r="B626" s="136"/>
      <c r="C626" s="137"/>
      <c r="D626" s="136"/>
      <c r="E626" s="137"/>
      <c r="F626" s="137"/>
      <c r="G626" s="137"/>
      <c r="H626" s="138"/>
      <c r="I626" s="12"/>
      <c r="J626" s="136"/>
      <c r="K626" s="137"/>
      <c r="L626" s="140"/>
      <c r="M626" s="136"/>
      <c r="N626" s="153"/>
      <c r="O626" s="161"/>
      <c r="P626" s="144"/>
      <c r="Q626" s="143"/>
      <c r="R626" s="143"/>
      <c r="S626" s="143"/>
      <c r="T626" s="143"/>
      <c r="U626" s="143"/>
      <c r="V626" s="145"/>
      <c r="W626" s="145"/>
      <c r="X626" s="145"/>
      <c r="Y626" s="136"/>
      <c r="Z626" s="136"/>
      <c r="AA626" s="146"/>
      <c r="AB626" s="136"/>
      <c r="AC626" s="136" t="s">
        <v>281</v>
      </c>
      <c r="AD626" s="136"/>
      <c r="AE626" s="136" t="s">
        <v>283</v>
      </c>
      <c r="AF626" s="147" t="e">
        <f t="shared" si="33"/>
        <v>#DIV/0!</v>
      </c>
      <c r="AG626" s="148"/>
      <c r="AH626" s="148" t="b">
        <f t="shared" si="34"/>
        <v>1</v>
      </c>
    </row>
    <row r="627" spans="1:34" ht="44.25" customHeight="1" thickBot="1" x14ac:dyDescent="0.3">
      <c r="A627" s="136"/>
      <c r="B627" s="136"/>
      <c r="C627" s="137"/>
      <c r="D627" s="136"/>
      <c r="E627" s="137"/>
      <c r="F627" s="137"/>
      <c r="G627" s="137"/>
      <c r="H627" s="138"/>
      <c r="I627" s="12"/>
      <c r="J627" s="136"/>
      <c r="K627" s="137"/>
      <c r="L627" s="140"/>
      <c r="M627" s="136"/>
      <c r="N627" s="153"/>
      <c r="O627" s="161"/>
      <c r="P627" s="144"/>
      <c r="Q627" s="143"/>
      <c r="R627" s="143"/>
      <c r="S627" s="143"/>
      <c r="T627" s="143"/>
      <c r="U627" s="143"/>
      <c r="V627" s="145"/>
      <c r="W627" s="145"/>
      <c r="X627" s="145"/>
      <c r="Y627" s="136"/>
      <c r="Z627" s="136"/>
      <c r="AA627" s="146"/>
      <c r="AB627" s="136"/>
      <c r="AC627" s="136" t="s">
        <v>281</v>
      </c>
      <c r="AD627" s="136" t="s">
        <v>283</v>
      </c>
      <c r="AE627" s="136"/>
      <c r="AF627" s="147" t="e">
        <f t="shared" si="33"/>
        <v>#DIV/0!</v>
      </c>
      <c r="AG627" s="148"/>
      <c r="AH627" s="148" t="b">
        <f t="shared" si="34"/>
        <v>1</v>
      </c>
    </row>
    <row r="628" spans="1:34" ht="44.25" customHeight="1" thickBot="1" x14ac:dyDescent="0.3">
      <c r="A628" s="136"/>
      <c r="B628" s="136"/>
      <c r="C628" s="137"/>
      <c r="D628" s="136"/>
      <c r="E628" s="137"/>
      <c r="F628" s="137"/>
      <c r="G628" s="137"/>
      <c r="H628" s="138"/>
      <c r="I628" s="12"/>
      <c r="J628" s="136"/>
      <c r="K628" s="137"/>
      <c r="L628" s="140"/>
      <c r="M628" s="136"/>
      <c r="N628" s="153"/>
      <c r="O628" s="161"/>
      <c r="P628" s="144"/>
      <c r="Q628" s="143"/>
      <c r="R628" s="143"/>
      <c r="S628" s="143"/>
      <c r="T628" s="143"/>
      <c r="U628" s="143"/>
      <c r="V628" s="145"/>
      <c r="W628" s="145"/>
      <c r="X628" s="145"/>
      <c r="Y628" s="136"/>
      <c r="Z628" s="136"/>
      <c r="AA628" s="146"/>
      <c r="AB628" s="136"/>
      <c r="AC628" s="136" t="s">
        <v>281</v>
      </c>
      <c r="AD628" s="136" t="s">
        <v>283</v>
      </c>
      <c r="AE628" s="136"/>
      <c r="AF628" s="147" t="e">
        <f t="shared" si="33"/>
        <v>#DIV/0!</v>
      </c>
      <c r="AG628" s="148"/>
      <c r="AH628" s="148" t="b">
        <f t="shared" si="34"/>
        <v>1</v>
      </c>
    </row>
    <row r="629" spans="1:34" ht="44.25" customHeight="1" thickBot="1" x14ac:dyDescent="0.3">
      <c r="A629" s="136"/>
      <c r="B629" s="136"/>
      <c r="C629" s="137"/>
      <c r="D629" s="136"/>
      <c r="E629" s="137"/>
      <c r="F629" s="137"/>
      <c r="G629" s="137"/>
      <c r="H629" s="138"/>
      <c r="I629" s="12"/>
      <c r="J629" s="136"/>
      <c r="K629" s="137"/>
      <c r="L629" s="140"/>
      <c r="M629" s="136"/>
      <c r="N629" s="153"/>
      <c r="O629" s="161"/>
      <c r="P629" s="144"/>
      <c r="Q629" s="143"/>
      <c r="R629" s="143"/>
      <c r="S629" s="143"/>
      <c r="T629" s="143"/>
      <c r="U629" s="143"/>
      <c r="V629" s="145"/>
      <c r="W629" s="145"/>
      <c r="X629" s="145"/>
      <c r="Y629" s="136"/>
      <c r="Z629" s="136"/>
      <c r="AA629" s="146"/>
      <c r="AB629" s="136"/>
      <c r="AC629" s="136" t="s">
        <v>281</v>
      </c>
      <c r="AD629" s="136" t="s">
        <v>283</v>
      </c>
      <c r="AE629" s="136"/>
      <c r="AF629" s="147" t="e">
        <f t="shared" si="33"/>
        <v>#DIV/0!</v>
      </c>
      <c r="AG629" s="148"/>
      <c r="AH629" s="148" t="b">
        <f t="shared" si="34"/>
        <v>1</v>
      </c>
    </row>
    <row r="630" spans="1:34" ht="44.25" customHeight="1" thickBot="1" x14ac:dyDescent="0.3">
      <c r="A630" s="136"/>
      <c r="B630" s="136"/>
      <c r="C630" s="137"/>
      <c r="D630" s="136"/>
      <c r="E630" s="137"/>
      <c r="F630" s="137"/>
      <c r="G630" s="137"/>
      <c r="H630" s="138"/>
      <c r="I630" s="12"/>
      <c r="J630" s="136"/>
      <c r="K630" s="137"/>
      <c r="L630" s="140"/>
      <c r="M630" s="136"/>
      <c r="N630" s="153"/>
      <c r="O630" s="161"/>
      <c r="P630" s="144"/>
      <c r="Q630" s="143"/>
      <c r="R630" s="143"/>
      <c r="S630" s="143"/>
      <c r="T630" s="143"/>
      <c r="U630" s="143"/>
      <c r="V630" s="145"/>
      <c r="W630" s="145"/>
      <c r="X630" s="145"/>
      <c r="Y630" s="136"/>
      <c r="Z630" s="136"/>
      <c r="AA630" s="146"/>
      <c r="AB630" s="136"/>
      <c r="AC630" s="136" t="s">
        <v>281</v>
      </c>
      <c r="AD630" s="136" t="s">
        <v>283</v>
      </c>
      <c r="AE630" s="136"/>
      <c r="AF630" s="147" t="e">
        <f t="shared" si="33"/>
        <v>#DIV/0!</v>
      </c>
      <c r="AG630" s="148"/>
      <c r="AH630" s="148" t="b">
        <f t="shared" si="34"/>
        <v>1</v>
      </c>
    </row>
    <row r="631" spans="1:34" ht="44.25" customHeight="1" thickBot="1" x14ac:dyDescent="0.3">
      <c r="A631" s="136"/>
      <c r="B631" s="136"/>
      <c r="C631" s="137"/>
      <c r="D631" s="136"/>
      <c r="E631" s="137"/>
      <c r="F631" s="137"/>
      <c r="G631" s="137"/>
      <c r="H631" s="138"/>
      <c r="I631" s="12"/>
      <c r="J631" s="136"/>
      <c r="K631" s="137"/>
      <c r="L631" s="140"/>
      <c r="M631" s="136"/>
      <c r="N631" s="153"/>
      <c r="O631" s="161"/>
      <c r="P631" s="144"/>
      <c r="Q631" s="143"/>
      <c r="R631" s="143"/>
      <c r="S631" s="143"/>
      <c r="T631" s="143"/>
      <c r="U631" s="143"/>
      <c r="V631" s="145"/>
      <c r="W631" s="145"/>
      <c r="X631" s="145"/>
      <c r="Y631" s="136"/>
      <c r="Z631" s="136"/>
      <c r="AA631" s="146"/>
      <c r="AB631" s="136"/>
      <c r="AC631" s="136" t="s">
        <v>281</v>
      </c>
      <c r="AD631" s="136" t="s">
        <v>283</v>
      </c>
      <c r="AE631" s="136"/>
      <c r="AF631" s="147" t="e">
        <f t="shared" si="33"/>
        <v>#DIV/0!</v>
      </c>
      <c r="AG631" s="148"/>
      <c r="AH631" s="148" t="b">
        <f t="shared" si="34"/>
        <v>1</v>
      </c>
    </row>
    <row r="632" spans="1:34" ht="44.25" customHeight="1" thickBot="1" x14ac:dyDescent="0.3">
      <c r="A632" s="136"/>
      <c r="B632" s="136"/>
      <c r="C632" s="137"/>
      <c r="D632" s="136"/>
      <c r="E632" s="137"/>
      <c r="F632" s="137"/>
      <c r="G632" s="137"/>
      <c r="H632" s="138"/>
      <c r="I632" s="12"/>
      <c r="J632" s="136"/>
      <c r="K632" s="137"/>
      <c r="L632" s="140"/>
      <c r="M632" s="136"/>
      <c r="N632" s="153"/>
      <c r="O632" s="161"/>
      <c r="P632" s="144"/>
      <c r="Q632" s="143"/>
      <c r="R632" s="143"/>
      <c r="S632" s="143"/>
      <c r="T632" s="143"/>
      <c r="U632" s="143"/>
      <c r="V632" s="145"/>
      <c r="W632" s="145"/>
      <c r="X632" s="145"/>
      <c r="Y632" s="136"/>
      <c r="Z632" s="136"/>
      <c r="AA632" s="146"/>
      <c r="AB632" s="136"/>
      <c r="AC632" s="136" t="s">
        <v>281</v>
      </c>
      <c r="AD632" s="136" t="s">
        <v>283</v>
      </c>
      <c r="AE632" s="136"/>
      <c r="AF632" s="147" t="e">
        <f t="shared" si="33"/>
        <v>#DIV/0!</v>
      </c>
      <c r="AG632" s="148"/>
      <c r="AH632" s="148" t="b">
        <f t="shared" si="34"/>
        <v>1</v>
      </c>
    </row>
    <row r="633" spans="1:34" ht="44.25" customHeight="1" thickBot="1" x14ac:dyDescent="0.3">
      <c r="A633" s="136"/>
      <c r="B633" s="136"/>
      <c r="C633" s="137"/>
      <c r="D633" s="136"/>
      <c r="E633" s="137"/>
      <c r="F633" s="137"/>
      <c r="G633" s="137"/>
      <c r="H633" s="138"/>
      <c r="I633" s="12"/>
      <c r="J633" s="136"/>
      <c r="K633" s="137"/>
      <c r="L633" s="140"/>
      <c r="M633" s="136"/>
      <c r="N633" s="153"/>
      <c r="O633" s="161"/>
      <c r="P633" s="144"/>
      <c r="Q633" s="143"/>
      <c r="R633" s="143"/>
      <c r="S633" s="143"/>
      <c r="T633" s="143"/>
      <c r="U633" s="143"/>
      <c r="V633" s="145"/>
      <c r="W633" s="145"/>
      <c r="X633" s="145"/>
      <c r="Y633" s="136"/>
      <c r="Z633" s="136"/>
      <c r="AA633" s="146"/>
      <c r="AB633" s="136"/>
      <c r="AC633" s="136" t="s">
        <v>281</v>
      </c>
      <c r="AD633" s="136" t="s">
        <v>283</v>
      </c>
      <c r="AE633" s="136"/>
      <c r="AF633" s="147" t="e">
        <f t="shared" si="33"/>
        <v>#DIV/0!</v>
      </c>
      <c r="AG633" s="148"/>
      <c r="AH633" s="148" t="b">
        <f t="shared" si="34"/>
        <v>1</v>
      </c>
    </row>
    <row r="634" spans="1:34" ht="44.25" customHeight="1" thickBot="1" x14ac:dyDescent="0.3">
      <c r="A634" s="136"/>
      <c r="B634" s="136"/>
      <c r="C634" s="137"/>
      <c r="D634" s="136"/>
      <c r="E634" s="137"/>
      <c r="F634" s="137"/>
      <c r="G634" s="137"/>
      <c r="H634" s="138"/>
      <c r="I634" s="12"/>
      <c r="J634" s="136"/>
      <c r="K634" s="137"/>
      <c r="L634" s="140"/>
      <c r="M634" s="136"/>
      <c r="N634" s="153"/>
      <c r="O634" s="161"/>
      <c r="P634" s="144"/>
      <c r="Q634" s="143"/>
      <c r="R634" s="143"/>
      <c r="S634" s="143"/>
      <c r="T634" s="143"/>
      <c r="U634" s="143"/>
      <c r="V634" s="145"/>
      <c r="W634" s="145"/>
      <c r="X634" s="145"/>
      <c r="Y634" s="136"/>
      <c r="Z634" s="136"/>
      <c r="AA634" s="146"/>
      <c r="AB634" s="136"/>
      <c r="AC634" s="136" t="s">
        <v>281</v>
      </c>
      <c r="AD634" s="136" t="s">
        <v>283</v>
      </c>
      <c r="AE634" s="136"/>
      <c r="AF634" s="147" t="e">
        <f t="shared" si="33"/>
        <v>#DIV/0!</v>
      </c>
      <c r="AG634" s="148"/>
      <c r="AH634" s="148" t="b">
        <f t="shared" si="34"/>
        <v>1</v>
      </c>
    </row>
    <row r="635" spans="1:34" ht="44.25" customHeight="1" thickBot="1" x14ac:dyDescent="0.3">
      <c r="A635" s="136"/>
      <c r="B635" s="136"/>
      <c r="C635" s="137"/>
      <c r="D635" s="136"/>
      <c r="E635" s="137"/>
      <c r="F635" s="137"/>
      <c r="G635" s="137"/>
      <c r="H635" s="138"/>
      <c r="I635" s="12"/>
      <c r="J635" s="136"/>
      <c r="K635" s="137"/>
      <c r="L635" s="140"/>
      <c r="M635" s="136"/>
      <c r="N635" s="153"/>
      <c r="O635" s="161"/>
      <c r="P635" s="144"/>
      <c r="Q635" s="143"/>
      <c r="R635" s="143"/>
      <c r="S635" s="143"/>
      <c r="T635" s="143"/>
      <c r="U635" s="143"/>
      <c r="V635" s="145"/>
      <c r="W635" s="145"/>
      <c r="X635" s="145"/>
      <c r="Y635" s="136"/>
      <c r="Z635" s="136"/>
      <c r="AA635" s="146"/>
      <c r="AB635" s="136"/>
      <c r="AC635" s="136" t="s">
        <v>281</v>
      </c>
      <c r="AD635" s="136" t="s">
        <v>283</v>
      </c>
      <c r="AE635" s="136"/>
      <c r="AF635" s="147" t="e">
        <f t="shared" si="33"/>
        <v>#DIV/0!</v>
      </c>
      <c r="AG635" s="148"/>
      <c r="AH635" s="148" t="b">
        <f t="shared" si="34"/>
        <v>1</v>
      </c>
    </row>
    <row r="636" spans="1:34" ht="44.25" customHeight="1" thickBot="1" x14ac:dyDescent="0.3">
      <c r="A636" s="136"/>
      <c r="B636" s="136"/>
      <c r="C636" s="137"/>
      <c r="D636" s="136"/>
      <c r="E636" s="137"/>
      <c r="F636" s="137"/>
      <c r="G636" s="137"/>
      <c r="H636" s="138"/>
      <c r="I636" s="12"/>
      <c r="J636" s="136"/>
      <c r="K636" s="137"/>
      <c r="L636" s="140"/>
      <c r="M636" s="136"/>
      <c r="N636" s="153"/>
      <c r="O636" s="161"/>
      <c r="P636" s="144"/>
      <c r="Q636" s="143"/>
      <c r="R636" s="143"/>
      <c r="S636" s="143"/>
      <c r="T636" s="143"/>
      <c r="U636" s="143"/>
      <c r="V636" s="145"/>
      <c r="W636" s="145"/>
      <c r="X636" s="145"/>
      <c r="Y636" s="136"/>
      <c r="Z636" s="136"/>
      <c r="AA636" s="146"/>
      <c r="AB636" s="136"/>
      <c r="AC636" s="136" t="s">
        <v>281</v>
      </c>
      <c r="AD636" s="136" t="s">
        <v>283</v>
      </c>
      <c r="AE636" s="136"/>
      <c r="AF636" s="147" t="e">
        <f t="shared" si="33"/>
        <v>#DIV/0!</v>
      </c>
      <c r="AG636" s="148"/>
      <c r="AH636" s="148" t="b">
        <f t="shared" si="34"/>
        <v>1</v>
      </c>
    </row>
    <row r="637" spans="1:34" ht="44.25" customHeight="1" thickBot="1" x14ac:dyDescent="0.3">
      <c r="A637" s="136"/>
      <c r="B637" s="136"/>
      <c r="C637" s="137"/>
      <c r="D637" s="136"/>
      <c r="E637" s="137"/>
      <c r="F637" s="137"/>
      <c r="G637" s="137"/>
      <c r="H637" s="138"/>
      <c r="I637" s="12"/>
      <c r="J637" s="136"/>
      <c r="K637" s="137"/>
      <c r="L637" s="140"/>
      <c r="M637" s="136"/>
      <c r="N637" s="153"/>
      <c r="O637" s="161"/>
      <c r="P637" s="144"/>
      <c r="Q637" s="143"/>
      <c r="R637" s="143"/>
      <c r="S637" s="143"/>
      <c r="T637" s="143"/>
      <c r="U637" s="143"/>
      <c r="V637" s="145"/>
      <c r="W637" s="145"/>
      <c r="X637" s="145"/>
      <c r="Y637" s="136"/>
      <c r="Z637" s="136"/>
      <c r="AA637" s="146"/>
      <c r="AB637" s="136"/>
      <c r="AC637" s="136" t="s">
        <v>281</v>
      </c>
      <c r="AD637" s="136" t="s">
        <v>283</v>
      </c>
      <c r="AE637" s="136"/>
      <c r="AF637" s="147" t="e">
        <f t="shared" si="33"/>
        <v>#DIV/0!</v>
      </c>
      <c r="AG637" s="148"/>
      <c r="AH637" s="148" t="b">
        <f t="shared" si="34"/>
        <v>1</v>
      </c>
    </row>
    <row r="638" spans="1:34" ht="44.25" customHeight="1" thickBot="1" x14ac:dyDescent="0.3">
      <c r="A638" s="136"/>
      <c r="B638" s="136"/>
      <c r="C638" s="137"/>
      <c r="D638" s="136"/>
      <c r="E638" s="137"/>
      <c r="F638" s="137"/>
      <c r="G638" s="137"/>
      <c r="H638" s="138"/>
      <c r="I638" s="12"/>
      <c r="J638" s="136"/>
      <c r="K638" s="137"/>
      <c r="L638" s="140"/>
      <c r="M638" s="136"/>
      <c r="N638" s="153"/>
      <c r="O638" s="161"/>
      <c r="P638" s="144"/>
      <c r="Q638" s="143"/>
      <c r="R638" s="143"/>
      <c r="S638" s="143"/>
      <c r="T638" s="143"/>
      <c r="U638" s="143"/>
      <c r="V638" s="145"/>
      <c r="W638" s="145"/>
      <c r="X638" s="145"/>
      <c r="Y638" s="136"/>
      <c r="Z638" s="136"/>
      <c r="AA638" s="146"/>
      <c r="AB638" s="136"/>
      <c r="AC638" s="136" t="s">
        <v>281</v>
      </c>
      <c r="AD638" s="136" t="s">
        <v>283</v>
      </c>
      <c r="AE638" s="136"/>
      <c r="AF638" s="147" t="e">
        <f t="shared" si="33"/>
        <v>#DIV/0!</v>
      </c>
      <c r="AG638" s="148"/>
      <c r="AH638" s="148" t="b">
        <f t="shared" si="34"/>
        <v>1</v>
      </c>
    </row>
    <row r="639" spans="1:34" ht="44.25" customHeight="1" thickBot="1" x14ac:dyDescent="0.3">
      <c r="A639" s="136"/>
      <c r="B639" s="136"/>
      <c r="C639" s="137"/>
      <c r="D639" s="136"/>
      <c r="E639" s="137"/>
      <c r="F639" s="137"/>
      <c r="G639" s="137"/>
      <c r="H639" s="138"/>
      <c r="I639" s="12"/>
      <c r="J639" s="136"/>
      <c r="K639" s="137"/>
      <c r="L639" s="140"/>
      <c r="M639" s="136"/>
      <c r="N639" s="153"/>
      <c r="O639" s="161"/>
      <c r="P639" s="144"/>
      <c r="Q639" s="143"/>
      <c r="R639" s="143"/>
      <c r="S639" s="143"/>
      <c r="T639" s="143"/>
      <c r="U639" s="143"/>
      <c r="V639" s="145"/>
      <c r="W639" s="145"/>
      <c r="X639" s="145"/>
      <c r="Y639" s="136"/>
      <c r="Z639" s="136"/>
      <c r="AA639" s="146"/>
      <c r="AB639" s="136"/>
      <c r="AC639" s="136" t="s">
        <v>281</v>
      </c>
      <c r="AD639" s="136" t="s">
        <v>283</v>
      </c>
      <c r="AE639" s="136"/>
      <c r="AF639" s="147" t="e">
        <f t="shared" si="33"/>
        <v>#DIV/0!</v>
      </c>
      <c r="AG639" s="148"/>
      <c r="AH639" s="148" t="b">
        <f t="shared" si="34"/>
        <v>1</v>
      </c>
    </row>
    <row r="640" spans="1:34" ht="44.25" customHeight="1" thickBot="1" x14ac:dyDescent="0.3">
      <c r="A640" s="136"/>
      <c r="B640" s="136"/>
      <c r="C640" s="137"/>
      <c r="D640" s="136"/>
      <c r="E640" s="137"/>
      <c r="F640" s="137"/>
      <c r="G640" s="137"/>
      <c r="H640" s="138"/>
      <c r="I640" s="12"/>
      <c r="J640" s="136"/>
      <c r="K640" s="137"/>
      <c r="L640" s="140"/>
      <c r="M640" s="136"/>
      <c r="N640" s="153"/>
      <c r="O640" s="161"/>
      <c r="P640" s="144"/>
      <c r="Q640" s="143"/>
      <c r="R640" s="143"/>
      <c r="S640" s="143"/>
      <c r="T640" s="143"/>
      <c r="U640" s="143"/>
      <c r="V640" s="145"/>
      <c r="W640" s="145"/>
      <c r="X640" s="145"/>
      <c r="Y640" s="136"/>
      <c r="Z640" s="136"/>
      <c r="AA640" s="146"/>
      <c r="AB640" s="136"/>
      <c r="AC640" s="136" t="s">
        <v>281</v>
      </c>
      <c r="AD640" s="136" t="s">
        <v>283</v>
      </c>
      <c r="AE640" s="136"/>
      <c r="AF640" s="147" t="e">
        <f t="shared" si="33"/>
        <v>#DIV/0!</v>
      </c>
      <c r="AG640" s="148"/>
      <c r="AH640" s="148" t="b">
        <f t="shared" si="34"/>
        <v>1</v>
      </c>
    </row>
    <row r="641" spans="1:34" ht="44.25" customHeight="1" thickBot="1" x14ac:dyDescent="0.3">
      <c r="A641" s="136"/>
      <c r="B641" s="136"/>
      <c r="C641" s="137"/>
      <c r="D641" s="136"/>
      <c r="E641" s="137"/>
      <c r="F641" s="137"/>
      <c r="G641" s="137"/>
      <c r="H641" s="138"/>
      <c r="I641" s="12"/>
      <c r="J641" s="136"/>
      <c r="K641" s="137"/>
      <c r="L641" s="140"/>
      <c r="M641" s="136"/>
      <c r="N641" s="153"/>
      <c r="O641" s="161"/>
      <c r="P641" s="144"/>
      <c r="Q641" s="143"/>
      <c r="R641" s="143"/>
      <c r="S641" s="143"/>
      <c r="T641" s="143"/>
      <c r="U641" s="143"/>
      <c r="V641" s="145"/>
      <c r="W641" s="145"/>
      <c r="X641" s="145"/>
      <c r="Y641" s="136"/>
      <c r="Z641" s="136"/>
      <c r="AA641" s="146"/>
      <c r="AB641" s="136"/>
      <c r="AC641" s="136" t="s">
        <v>281</v>
      </c>
      <c r="AD641" s="136" t="s">
        <v>283</v>
      </c>
      <c r="AE641" s="136"/>
      <c r="AF641" s="147" t="e">
        <f t="shared" si="33"/>
        <v>#DIV/0!</v>
      </c>
      <c r="AG641" s="148"/>
      <c r="AH641" s="148" t="b">
        <f t="shared" si="34"/>
        <v>1</v>
      </c>
    </row>
    <row r="642" spans="1:34" ht="44.25" customHeight="1" thickBot="1" x14ac:dyDescent="0.3">
      <c r="A642" s="136"/>
      <c r="B642" s="136"/>
      <c r="C642" s="137"/>
      <c r="D642" s="136"/>
      <c r="E642" s="137"/>
      <c r="F642" s="137"/>
      <c r="G642" s="137"/>
      <c r="H642" s="138"/>
      <c r="I642" s="12"/>
      <c r="J642" s="136"/>
      <c r="K642" s="137"/>
      <c r="L642" s="140"/>
      <c r="M642" s="136"/>
      <c r="N642" s="153"/>
      <c r="O642" s="161"/>
      <c r="P642" s="144"/>
      <c r="Q642" s="143"/>
      <c r="R642" s="143"/>
      <c r="S642" s="143"/>
      <c r="T642" s="143"/>
      <c r="U642" s="143"/>
      <c r="V642" s="145"/>
      <c r="W642" s="145"/>
      <c r="X642" s="145"/>
      <c r="Y642" s="136"/>
      <c r="Z642" s="136"/>
      <c r="AA642" s="146"/>
      <c r="AB642" s="136"/>
      <c r="AC642" s="136" t="s">
        <v>281</v>
      </c>
      <c r="AD642" s="136" t="s">
        <v>283</v>
      </c>
      <c r="AE642" s="136"/>
      <c r="AF642" s="147" t="e">
        <f t="shared" si="33"/>
        <v>#DIV/0!</v>
      </c>
      <c r="AG642" s="148"/>
      <c r="AH642" s="148" t="b">
        <f t="shared" si="34"/>
        <v>1</v>
      </c>
    </row>
    <row r="643" spans="1:34" ht="44.25" customHeight="1" thickBot="1" x14ac:dyDescent="0.3">
      <c r="A643" s="136"/>
      <c r="B643" s="136"/>
      <c r="C643" s="137"/>
      <c r="D643" s="136"/>
      <c r="E643" s="137"/>
      <c r="F643" s="137"/>
      <c r="G643" s="137"/>
      <c r="H643" s="138"/>
      <c r="I643" s="12"/>
      <c r="J643" s="136"/>
      <c r="K643" s="137"/>
      <c r="L643" s="140"/>
      <c r="M643" s="136"/>
      <c r="N643" s="153"/>
      <c r="O643" s="161"/>
      <c r="P643" s="144"/>
      <c r="Q643" s="143"/>
      <c r="R643" s="143"/>
      <c r="S643" s="143"/>
      <c r="T643" s="143"/>
      <c r="U643" s="143"/>
      <c r="V643" s="145"/>
      <c r="W643" s="145"/>
      <c r="X643" s="145"/>
      <c r="Y643" s="136"/>
      <c r="Z643" s="136"/>
      <c r="AA643" s="146"/>
      <c r="AB643" s="136"/>
      <c r="AC643" s="136" t="s">
        <v>281</v>
      </c>
      <c r="AD643" s="136" t="s">
        <v>283</v>
      </c>
      <c r="AE643" s="136"/>
      <c r="AF643" s="147" t="e">
        <f t="shared" si="33"/>
        <v>#DIV/0!</v>
      </c>
      <c r="AG643" s="148"/>
      <c r="AH643" s="148" t="b">
        <f t="shared" si="34"/>
        <v>1</v>
      </c>
    </row>
    <row r="644" spans="1:34" ht="44.25" customHeight="1" thickBot="1" x14ac:dyDescent="0.3">
      <c r="A644" s="136"/>
      <c r="B644" s="136"/>
      <c r="C644" s="137"/>
      <c r="D644" s="136"/>
      <c r="E644" s="137"/>
      <c r="F644" s="137"/>
      <c r="G644" s="137"/>
      <c r="H644" s="138"/>
      <c r="I644" s="12"/>
      <c r="J644" s="136"/>
      <c r="K644" s="137"/>
      <c r="L644" s="140"/>
      <c r="M644" s="136"/>
      <c r="N644" s="153"/>
      <c r="O644" s="161"/>
      <c r="P644" s="144"/>
      <c r="Q644" s="143"/>
      <c r="R644" s="143"/>
      <c r="S644" s="143"/>
      <c r="T644" s="143"/>
      <c r="U644" s="143"/>
      <c r="V644" s="145"/>
      <c r="W644" s="145"/>
      <c r="X644" s="145"/>
      <c r="Y644" s="136"/>
      <c r="Z644" s="136"/>
      <c r="AA644" s="146"/>
      <c r="AB644" s="136"/>
      <c r="AC644" s="136" t="s">
        <v>281</v>
      </c>
      <c r="AD644" s="136" t="s">
        <v>283</v>
      </c>
      <c r="AE644" s="136"/>
      <c r="AF644" s="147" t="e">
        <f t="shared" si="33"/>
        <v>#DIV/0!</v>
      </c>
      <c r="AG644" s="148"/>
      <c r="AH644" s="148" t="b">
        <f t="shared" si="34"/>
        <v>1</v>
      </c>
    </row>
    <row r="645" spans="1:34" ht="44.25" customHeight="1" thickBot="1" x14ac:dyDescent="0.3">
      <c r="A645" s="136"/>
      <c r="B645" s="136"/>
      <c r="C645" s="137"/>
      <c r="D645" s="136"/>
      <c r="E645" s="137"/>
      <c r="F645" s="137"/>
      <c r="G645" s="137"/>
      <c r="H645" s="138"/>
      <c r="I645" s="12"/>
      <c r="J645" s="136"/>
      <c r="K645" s="137"/>
      <c r="L645" s="140"/>
      <c r="M645" s="136"/>
      <c r="N645" s="153"/>
      <c r="O645" s="161"/>
      <c r="P645" s="144"/>
      <c r="Q645" s="143"/>
      <c r="R645" s="143"/>
      <c r="S645" s="143"/>
      <c r="T645" s="143"/>
      <c r="U645" s="143"/>
      <c r="V645" s="145"/>
      <c r="W645" s="145"/>
      <c r="X645" s="145"/>
      <c r="Y645" s="136"/>
      <c r="Z645" s="136"/>
      <c r="AA645" s="146"/>
      <c r="AB645" s="136"/>
      <c r="AC645" s="136" t="s">
        <v>281</v>
      </c>
      <c r="AD645" s="136" t="s">
        <v>283</v>
      </c>
      <c r="AE645" s="136"/>
      <c r="AF645" s="147" t="e">
        <f t="shared" si="33"/>
        <v>#DIV/0!</v>
      </c>
      <c r="AG645" s="148"/>
      <c r="AH645" s="148" t="b">
        <f t="shared" si="34"/>
        <v>1</v>
      </c>
    </row>
    <row r="646" spans="1:34" ht="44.25" customHeight="1" thickBot="1" x14ac:dyDescent="0.3">
      <c r="A646" s="136"/>
      <c r="B646" s="136"/>
      <c r="C646" s="137"/>
      <c r="D646" s="136"/>
      <c r="E646" s="137"/>
      <c r="F646" s="137"/>
      <c r="G646" s="137"/>
      <c r="H646" s="138"/>
      <c r="I646" s="12"/>
      <c r="J646" s="136"/>
      <c r="K646" s="137"/>
      <c r="L646" s="140"/>
      <c r="M646" s="136"/>
      <c r="N646" s="153"/>
      <c r="O646" s="161"/>
      <c r="P646" s="144"/>
      <c r="Q646" s="143"/>
      <c r="R646" s="143"/>
      <c r="S646" s="143"/>
      <c r="T646" s="143"/>
      <c r="U646" s="143"/>
      <c r="V646" s="145"/>
      <c r="W646" s="145"/>
      <c r="X646" s="145"/>
      <c r="Y646" s="136"/>
      <c r="Z646" s="136"/>
      <c r="AA646" s="146"/>
      <c r="AB646" s="136"/>
      <c r="AC646" s="136" t="s">
        <v>281</v>
      </c>
      <c r="AD646" s="136" t="s">
        <v>283</v>
      </c>
      <c r="AE646" s="136"/>
      <c r="AF646" s="147" t="e">
        <f t="shared" si="33"/>
        <v>#DIV/0!</v>
      </c>
      <c r="AG646" s="148"/>
      <c r="AH646" s="148" t="b">
        <f t="shared" si="34"/>
        <v>1</v>
      </c>
    </row>
    <row r="647" spans="1:34" ht="44.25" customHeight="1" thickBot="1" x14ac:dyDescent="0.3">
      <c r="A647" s="136"/>
      <c r="B647" s="136"/>
      <c r="C647" s="137"/>
      <c r="D647" s="136"/>
      <c r="E647" s="137"/>
      <c r="F647" s="137"/>
      <c r="G647" s="137"/>
      <c r="H647" s="138"/>
      <c r="I647" s="12"/>
      <c r="J647" s="136"/>
      <c r="K647" s="137"/>
      <c r="L647" s="140"/>
      <c r="M647" s="136"/>
      <c r="N647" s="153"/>
      <c r="O647" s="161"/>
      <c r="P647" s="144"/>
      <c r="Q647" s="143"/>
      <c r="R647" s="143"/>
      <c r="S647" s="143"/>
      <c r="T647" s="143"/>
      <c r="U647" s="143"/>
      <c r="V647" s="145"/>
      <c r="W647" s="145"/>
      <c r="X647" s="145"/>
      <c r="Y647" s="136"/>
      <c r="Z647" s="136"/>
      <c r="AA647" s="146"/>
      <c r="AB647" s="136"/>
      <c r="AC647" s="136" t="s">
        <v>281</v>
      </c>
      <c r="AD647" s="136" t="s">
        <v>283</v>
      </c>
      <c r="AE647" s="136"/>
      <c r="AF647" s="147" t="e">
        <f t="shared" si="33"/>
        <v>#DIV/0!</v>
      </c>
      <c r="AG647" s="148"/>
      <c r="AH647" s="148" t="b">
        <f t="shared" si="34"/>
        <v>1</v>
      </c>
    </row>
    <row r="648" spans="1:34" ht="44.25" customHeight="1" thickBot="1" x14ac:dyDescent="0.3">
      <c r="A648" s="136"/>
      <c r="B648" s="136"/>
      <c r="C648" s="137"/>
      <c r="D648" s="136"/>
      <c r="E648" s="137"/>
      <c r="F648" s="137"/>
      <c r="G648" s="137"/>
      <c r="H648" s="138"/>
      <c r="I648" s="12"/>
      <c r="J648" s="136"/>
      <c r="K648" s="137"/>
      <c r="L648" s="140"/>
      <c r="M648" s="136"/>
      <c r="N648" s="153"/>
      <c r="O648" s="161"/>
      <c r="P648" s="144"/>
      <c r="Q648" s="143"/>
      <c r="R648" s="143"/>
      <c r="S648" s="143"/>
      <c r="T648" s="143"/>
      <c r="U648" s="143"/>
      <c r="V648" s="145"/>
      <c r="W648" s="145"/>
      <c r="X648" s="145"/>
      <c r="Y648" s="136"/>
      <c r="Z648" s="136"/>
      <c r="AA648" s="146"/>
      <c r="AB648" s="136"/>
      <c r="AC648" s="136" t="s">
        <v>281</v>
      </c>
      <c r="AD648" s="136" t="s">
        <v>283</v>
      </c>
      <c r="AE648" s="136"/>
      <c r="AF648" s="147" t="e">
        <f t="shared" si="33"/>
        <v>#DIV/0!</v>
      </c>
      <c r="AG648" s="148"/>
      <c r="AH648" s="148" t="b">
        <f t="shared" si="34"/>
        <v>1</v>
      </c>
    </row>
    <row r="649" spans="1:34" ht="44.25" customHeight="1" thickBot="1" x14ac:dyDescent="0.3">
      <c r="A649" s="136"/>
      <c r="B649" s="136"/>
      <c r="C649" s="137"/>
      <c r="D649" s="136"/>
      <c r="E649" s="137"/>
      <c r="F649" s="137"/>
      <c r="G649" s="137"/>
      <c r="H649" s="138"/>
      <c r="I649" s="12"/>
      <c r="J649" s="136"/>
      <c r="K649" s="137"/>
      <c r="L649" s="140"/>
      <c r="M649" s="136"/>
      <c r="N649" s="153"/>
      <c r="O649" s="161"/>
      <c r="P649" s="144"/>
      <c r="Q649" s="143"/>
      <c r="R649" s="143"/>
      <c r="S649" s="143"/>
      <c r="T649" s="143"/>
      <c r="U649" s="143"/>
      <c r="V649" s="145"/>
      <c r="W649" s="145"/>
      <c r="X649" s="145"/>
      <c r="Y649" s="136"/>
      <c r="Z649" s="136"/>
      <c r="AA649" s="146"/>
      <c r="AB649" s="136"/>
      <c r="AC649" s="136" t="s">
        <v>281</v>
      </c>
      <c r="AD649" s="136" t="s">
        <v>283</v>
      </c>
      <c r="AE649" s="136"/>
      <c r="AF649" s="147" t="e">
        <f t="shared" si="33"/>
        <v>#DIV/0!</v>
      </c>
      <c r="AG649" s="148"/>
      <c r="AH649" s="148" t="b">
        <f t="shared" si="34"/>
        <v>1</v>
      </c>
    </row>
    <row r="650" spans="1:34" ht="44.25" customHeight="1" thickBot="1" x14ac:dyDescent="0.3">
      <c r="A650" s="136"/>
      <c r="B650" s="136"/>
      <c r="C650" s="137"/>
      <c r="D650" s="136"/>
      <c r="E650" s="137"/>
      <c r="F650" s="137"/>
      <c r="G650" s="137"/>
      <c r="H650" s="138"/>
      <c r="I650" s="12"/>
      <c r="J650" s="136"/>
      <c r="K650" s="137"/>
      <c r="L650" s="140"/>
      <c r="M650" s="136"/>
      <c r="N650" s="153"/>
      <c r="O650" s="161"/>
      <c r="P650" s="144"/>
      <c r="Q650" s="143"/>
      <c r="R650" s="143"/>
      <c r="S650" s="143"/>
      <c r="T650" s="143"/>
      <c r="U650" s="143"/>
      <c r="V650" s="145"/>
      <c r="W650" s="145"/>
      <c r="X650" s="145"/>
      <c r="Y650" s="136"/>
      <c r="Z650" s="136"/>
      <c r="AA650" s="146"/>
      <c r="AB650" s="136"/>
      <c r="AC650" s="136" t="s">
        <v>281</v>
      </c>
      <c r="AD650" s="136" t="s">
        <v>283</v>
      </c>
      <c r="AE650" s="136"/>
      <c r="AF650" s="147" t="e">
        <f t="shared" si="33"/>
        <v>#DIV/0!</v>
      </c>
      <c r="AG650" s="148"/>
      <c r="AH650" s="148" t="b">
        <f t="shared" si="34"/>
        <v>1</v>
      </c>
    </row>
    <row r="651" spans="1:34" ht="44.25" customHeight="1" thickBot="1" x14ac:dyDescent="0.3">
      <c r="A651" s="136"/>
      <c r="B651" s="136"/>
      <c r="C651" s="137"/>
      <c r="D651" s="136"/>
      <c r="E651" s="137"/>
      <c r="F651" s="137"/>
      <c r="G651" s="137"/>
      <c r="H651" s="138"/>
      <c r="I651" s="12"/>
      <c r="J651" s="136"/>
      <c r="K651" s="137"/>
      <c r="L651" s="140"/>
      <c r="M651" s="136"/>
      <c r="N651" s="153"/>
      <c r="O651" s="161"/>
      <c r="P651" s="144"/>
      <c r="Q651" s="143"/>
      <c r="R651" s="143"/>
      <c r="S651" s="143"/>
      <c r="T651" s="143"/>
      <c r="U651" s="143"/>
      <c r="V651" s="145"/>
      <c r="W651" s="145"/>
      <c r="X651" s="145"/>
      <c r="Y651" s="136"/>
      <c r="Z651" s="136"/>
      <c r="AA651" s="146"/>
      <c r="AB651" s="136"/>
      <c r="AC651" s="136" t="s">
        <v>281</v>
      </c>
      <c r="AD651" s="136" t="s">
        <v>283</v>
      </c>
      <c r="AE651" s="136"/>
      <c r="AF651" s="147" t="e">
        <f t="shared" si="33"/>
        <v>#DIV/0!</v>
      </c>
      <c r="AG651" s="148"/>
      <c r="AH651" s="148" t="b">
        <f t="shared" si="34"/>
        <v>1</v>
      </c>
    </row>
    <row r="652" spans="1:34" ht="44.25" customHeight="1" thickBot="1" x14ac:dyDescent="0.3">
      <c r="A652" s="136"/>
      <c r="B652" s="136"/>
      <c r="C652" s="137"/>
      <c r="D652" s="136"/>
      <c r="E652" s="137"/>
      <c r="F652" s="137"/>
      <c r="G652" s="137"/>
      <c r="H652" s="138"/>
      <c r="I652" s="12"/>
      <c r="J652" s="136"/>
      <c r="K652" s="137"/>
      <c r="L652" s="140"/>
      <c r="M652" s="136"/>
      <c r="N652" s="153"/>
      <c r="O652" s="161"/>
      <c r="P652" s="144"/>
      <c r="Q652" s="143"/>
      <c r="R652" s="143"/>
      <c r="S652" s="143"/>
      <c r="T652" s="143"/>
      <c r="U652" s="143"/>
      <c r="V652" s="145"/>
      <c r="W652" s="145"/>
      <c r="X652" s="145"/>
      <c r="Y652" s="136"/>
      <c r="Z652" s="136"/>
      <c r="AA652" s="146"/>
      <c r="AB652" s="136"/>
      <c r="AC652" s="136" t="s">
        <v>281</v>
      </c>
      <c r="AD652" s="136" t="s">
        <v>283</v>
      </c>
      <c r="AE652" s="136"/>
      <c r="AF652" s="147" t="e">
        <f t="shared" si="33"/>
        <v>#DIV/0!</v>
      </c>
      <c r="AG652" s="148"/>
      <c r="AH652" s="148" t="b">
        <f t="shared" si="34"/>
        <v>1</v>
      </c>
    </row>
    <row r="653" spans="1:34" ht="44.25" customHeight="1" thickBot="1" x14ac:dyDescent="0.3">
      <c r="A653" s="136"/>
      <c r="B653" s="136"/>
      <c r="C653" s="137"/>
      <c r="D653" s="136"/>
      <c r="E653" s="137"/>
      <c r="F653" s="137"/>
      <c r="G653" s="137"/>
      <c r="H653" s="138"/>
      <c r="I653" s="12"/>
      <c r="J653" s="136"/>
      <c r="K653" s="137"/>
      <c r="L653" s="140"/>
      <c r="M653" s="136"/>
      <c r="N653" s="153"/>
      <c r="O653" s="161"/>
      <c r="P653" s="144"/>
      <c r="Q653" s="143"/>
      <c r="R653" s="143"/>
      <c r="S653" s="143"/>
      <c r="T653" s="143"/>
      <c r="U653" s="143"/>
      <c r="V653" s="145"/>
      <c r="W653" s="145"/>
      <c r="X653" s="145"/>
      <c r="Y653" s="136"/>
      <c r="Z653" s="136"/>
      <c r="AA653" s="146"/>
      <c r="AB653" s="136"/>
      <c r="AC653" s="136" t="s">
        <v>281</v>
      </c>
      <c r="AD653" s="136" t="s">
        <v>283</v>
      </c>
      <c r="AE653" s="136"/>
      <c r="AF653" s="147" t="e">
        <f t="shared" si="33"/>
        <v>#DIV/0!</v>
      </c>
      <c r="AG653" s="148"/>
      <c r="AH653" s="148" t="b">
        <f t="shared" si="34"/>
        <v>1</v>
      </c>
    </row>
    <row r="654" spans="1:34" ht="44.25" customHeight="1" thickBot="1" x14ac:dyDescent="0.3">
      <c r="A654" s="136"/>
      <c r="B654" s="136"/>
      <c r="C654" s="137"/>
      <c r="D654" s="136"/>
      <c r="E654" s="137"/>
      <c r="F654" s="137"/>
      <c r="G654" s="137"/>
      <c r="H654" s="138"/>
      <c r="I654" s="12"/>
      <c r="J654" s="136"/>
      <c r="K654" s="137"/>
      <c r="L654" s="140"/>
      <c r="M654" s="136"/>
      <c r="N654" s="153"/>
      <c r="O654" s="161"/>
      <c r="P654" s="144"/>
      <c r="Q654" s="143"/>
      <c r="R654" s="143"/>
      <c r="S654" s="143"/>
      <c r="T654" s="143"/>
      <c r="U654" s="143"/>
      <c r="V654" s="145"/>
      <c r="W654" s="145"/>
      <c r="X654" s="145"/>
      <c r="Y654" s="136"/>
      <c r="Z654" s="136"/>
      <c r="AA654" s="146"/>
      <c r="AB654" s="136"/>
      <c r="AC654" s="136" t="s">
        <v>281</v>
      </c>
      <c r="AD654" s="136" t="s">
        <v>283</v>
      </c>
      <c r="AE654" s="136"/>
      <c r="AF654" s="147" t="e">
        <f t="shared" si="33"/>
        <v>#DIV/0!</v>
      </c>
      <c r="AG654" s="148"/>
      <c r="AH654" s="148" t="b">
        <f t="shared" si="34"/>
        <v>1</v>
      </c>
    </row>
    <row r="655" spans="1:34" ht="44.25" customHeight="1" thickBot="1" x14ac:dyDescent="0.3">
      <c r="A655" s="136"/>
      <c r="B655" s="136"/>
      <c r="C655" s="137"/>
      <c r="D655" s="136"/>
      <c r="E655" s="137"/>
      <c r="F655" s="137"/>
      <c r="G655" s="137"/>
      <c r="H655" s="138"/>
      <c r="I655" s="12"/>
      <c r="J655" s="136"/>
      <c r="K655" s="137"/>
      <c r="L655" s="140"/>
      <c r="M655" s="136"/>
      <c r="N655" s="153"/>
      <c r="O655" s="161"/>
      <c r="P655" s="144"/>
      <c r="Q655" s="143"/>
      <c r="R655" s="143"/>
      <c r="S655" s="143"/>
      <c r="T655" s="143"/>
      <c r="U655" s="143"/>
      <c r="V655" s="145"/>
      <c r="W655" s="145"/>
      <c r="X655" s="145"/>
      <c r="Y655" s="136"/>
      <c r="Z655" s="136"/>
      <c r="AA655" s="146"/>
      <c r="AB655" s="136"/>
      <c r="AC655" s="136" t="s">
        <v>281</v>
      </c>
      <c r="AD655" s="136" t="s">
        <v>283</v>
      </c>
      <c r="AE655" s="136"/>
      <c r="AF655" s="147" t="e">
        <f t="shared" si="33"/>
        <v>#DIV/0!</v>
      </c>
      <c r="AG655" s="148"/>
      <c r="AH655" s="148" t="b">
        <f t="shared" si="34"/>
        <v>1</v>
      </c>
    </row>
    <row r="656" spans="1:34" ht="44.25" customHeight="1" thickBot="1" x14ac:dyDescent="0.3">
      <c r="A656" s="136"/>
      <c r="B656" s="136"/>
      <c r="C656" s="137"/>
      <c r="D656" s="136"/>
      <c r="E656" s="137"/>
      <c r="F656" s="137"/>
      <c r="G656" s="137"/>
      <c r="H656" s="138"/>
      <c r="I656" s="12"/>
      <c r="J656" s="136"/>
      <c r="K656" s="137"/>
      <c r="L656" s="140"/>
      <c r="M656" s="136"/>
      <c r="N656" s="153"/>
      <c r="O656" s="161"/>
      <c r="P656" s="144"/>
      <c r="Q656" s="143"/>
      <c r="R656" s="143"/>
      <c r="S656" s="143"/>
      <c r="T656" s="143"/>
      <c r="U656" s="143"/>
      <c r="V656" s="145"/>
      <c r="W656" s="145"/>
      <c r="X656" s="145"/>
      <c r="Y656" s="136"/>
      <c r="Z656" s="136"/>
      <c r="AA656" s="146"/>
      <c r="AB656" s="136"/>
      <c r="AC656" s="136" t="s">
        <v>281</v>
      </c>
      <c r="AD656" s="136" t="s">
        <v>283</v>
      </c>
      <c r="AE656" s="136"/>
      <c r="AF656" s="147" t="e">
        <f t="shared" si="33"/>
        <v>#DIV/0!</v>
      </c>
      <c r="AG656" s="148"/>
      <c r="AH656" s="148" t="b">
        <f t="shared" si="34"/>
        <v>1</v>
      </c>
    </row>
    <row r="657" spans="1:34" ht="44.25" customHeight="1" thickBot="1" x14ac:dyDescent="0.3">
      <c r="A657" s="136"/>
      <c r="B657" s="136"/>
      <c r="C657" s="137"/>
      <c r="D657" s="136"/>
      <c r="E657" s="137"/>
      <c r="F657" s="137"/>
      <c r="G657" s="137"/>
      <c r="H657" s="138"/>
      <c r="I657" s="12"/>
      <c r="J657" s="136"/>
      <c r="K657" s="137"/>
      <c r="L657" s="140"/>
      <c r="M657" s="136"/>
      <c r="N657" s="153"/>
      <c r="O657" s="161"/>
      <c r="P657" s="144"/>
      <c r="Q657" s="143"/>
      <c r="R657" s="143"/>
      <c r="S657" s="143"/>
      <c r="T657" s="143"/>
      <c r="U657" s="143"/>
      <c r="V657" s="145"/>
      <c r="W657" s="145"/>
      <c r="X657" s="145"/>
      <c r="Y657" s="136"/>
      <c r="Z657" s="136"/>
      <c r="AA657" s="146"/>
      <c r="AB657" s="136"/>
      <c r="AC657" s="136" t="s">
        <v>281</v>
      </c>
      <c r="AD657" s="136" t="s">
        <v>283</v>
      </c>
      <c r="AE657" s="136"/>
      <c r="AF657" s="147" t="e">
        <f t="shared" si="33"/>
        <v>#DIV/0!</v>
      </c>
      <c r="AG657" s="148"/>
      <c r="AH657" s="148" t="b">
        <f t="shared" si="34"/>
        <v>1</v>
      </c>
    </row>
    <row r="658" spans="1:34" ht="44.25" customHeight="1" thickBot="1" x14ac:dyDescent="0.3">
      <c r="A658" s="136"/>
      <c r="B658" s="136"/>
      <c r="C658" s="137"/>
      <c r="D658" s="136"/>
      <c r="E658" s="137"/>
      <c r="F658" s="137"/>
      <c r="G658" s="137"/>
      <c r="H658" s="138"/>
      <c r="I658" s="149"/>
      <c r="J658" s="136"/>
      <c r="K658" s="137"/>
      <c r="L658" s="140"/>
      <c r="M658" s="136"/>
      <c r="N658" s="153"/>
      <c r="O658" s="161"/>
      <c r="P658" s="144"/>
      <c r="Q658" s="143"/>
      <c r="R658" s="143"/>
      <c r="S658" s="143"/>
      <c r="T658" s="143"/>
      <c r="U658" s="143"/>
      <c r="V658" s="145"/>
      <c r="W658" s="145"/>
      <c r="X658" s="145"/>
      <c r="Y658" s="136"/>
      <c r="Z658" s="136"/>
      <c r="AA658" s="146" t="s">
        <v>282</v>
      </c>
      <c r="AB658" s="136"/>
      <c r="AC658" s="136" t="s">
        <v>281</v>
      </c>
      <c r="AD658" s="136"/>
      <c r="AE658" s="136" t="s">
        <v>283</v>
      </c>
      <c r="AF658" s="147" t="e">
        <f t="shared" si="33"/>
        <v>#DIV/0!</v>
      </c>
      <c r="AG658" s="148"/>
      <c r="AH658" s="148" t="b">
        <f t="shared" si="34"/>
        <v>1</v>
      </c>
    </row>
    <row r="659" spans="1:34" ht="44.25" customHeight="1" thickBot="1" x14ac:dyDescent="0.3">
      <c r="A659" s="136"/>
      <c r="B659" s="136"/>
      <c r="C659" s="137"/>
      <c r="D659" s="136"/>
      <c r="E659" s="137"/>
      <c r="F659" s="137"/>
      <c r="G659" s="137"/>
      <c r="H659" s="138"/>
      <c r="I659" s="12"/>
      <c r="J659" s="136"/>
      <c r="K659" s="137"/>
      <c r="L659" s="140"/>
      <c r="M659" s="136"/>
      <c r="N659" s="153"/>
      <c r="O659" s="161"/>
      <c r="P659" s="144"/>
      <c r="Q659" s="143"/>
      <c r="R659" s="143"/>
      <c r="S659" s="143"/>
      <c r="T659" s="143"/>
      <c r="U659" s="143"/>
      <c r="V659" s="145"/>
      <c r="W659" s="145"/>
      <c r="X659" s="145"/>
      <c r="Y659" s="136"/>
      <c r="Z659" s="136"/>
      <c r="AA659" s="146"/>
      <c r="AB659" s="136"/>
      <c r="AC659" s="136" t="s">
        <v>281</v>
      </c>
      <c r="AD659" s="136"/>
      <c r="AE659" s="136" t="s">
        <v>283</v>
      </c>
      <c r="AF659" s="147" t="e">
        <f t="shared" si="33"/>
        <v>#DIV/0!</v>
      </c>
      <c r="AG659" s="148"/>
      <c r="AH659" s="148" t="b">
        <f t="shared" si="34"/>
        <v>1</v>
      </c>
    </row>
    <row r="660" spans="1:34" ht="44.25" customHeight="1" thickBot="1" x14ac:dyDescent="0.3">
      <c r="A660" s="136"/>
      <c r="B660" s="136"/>
      <c r="C660" s="137"/>
      <c r="D660" s="136"/>
      <c r="E660" s="137"/>
      <c r="F660" s="137"/>
      <c r="G660" s="137"/>
      <c r="H660" s="138"/>
      <c r="I660" s="12"/>
      <c r="J660" s="136"/>
      <c r="K660" s="137"/>
      <c r="L660" s="140"/>
      <c r="M660" s="136"/>
      <c r="N660" s="153"/>
      <c r="O660" s="161"/>
      <c r="P660" s="144"/>
      <c r="Q660" s="143"/>
      <c r="R660" s="143"/>
      <c r="S660" s="143"/>
      <c r="T660" s="143"/>
      <c r="U660" s="143"/>
      <c r="V660" s="145"/>
      <c r="W660" s="145"/>
      <c r="X660" s="145"/>
      <c r="Y660" s="136"/>
      <c r="Z660" s="136"/>
      <c r="AA660" s="146"/>
      <c r="AB660" s="136"/>
      <c r="AC660" s="136" t="s">
        <v>281</v>
      </c>
      <c r="AD660" s="136" t="s">
        <v>283</v>
      </c>
      <c r="AE660" s="136"/>
      <c r="AF660" s="147" t="e">
        <f t="shared" si="33"/>
        <v>#DIV/0!</v>
      </c>
      <c r="AG660" s="148"/>
      <c r="AH660" s="148" t="b">
        <f t="shared" si="34"/>
        <v>1</v>
      </c>
    </row>
    <row r="661" spans="1:34" ht="44.25" customHeight="1" thickBot="1" x14ac:dyDescent="0.3">
      <c r="A661" s="136"/>
      <c r="B661" s="136"/>
      <c r="C661" s="137"/>
      <c r="D661" s="136"/>
      <c r="E661" s="137"/>
      <c r="F661" s="137"/>
      <c r="G661" s="137"/>
      <c r="H661" s="138"/>
      <c r="I661" s="12"/>
      <c r="J661" s="136"/>
      <c r="K661" s="137"/>
      <c r="L661" s="140"/>
      <c r="M661" s="136"/>
      <c r="N661" s="153"/>
      <c r="O661" s="161"/>
      <c r="P661" s="144"/>
      <c r="Q661" s="143"/>
      <c r="R661" s="143"/>
      <c r="S661" s="143"/>
      <c r="T661" s="143"/>
      <c r="U661" s="143"/>
      <c r="V661" s="145"/>
      <c r="W661" s="145"/>
      <c r="X661" s="145"/>
      <c r="Y661" s="136"/>
      <c r="Z661" s="136"/>
      <c r="AA661" s="146"/>
      <c r="AB661" s="136"/>
      <c r="AC661" s="136" t="s">
        <v>281</v>
      </c>
      <c r="AD661" s="136" t="s">
        <v>283</v>
      </c>
      <c r="AE661" s="136"/>
      <c r="AF661" s="147" t="e">
        <f t="shared" si="33"/>
        <v>#DIV/0!</v>
      </c>
      <c r="AG661" s="148"/>
      <c r="AH661" s="148" t="b">
        <f t="shared" si="34"/>
        <v>1</v>
      </c>
    </row>
    <row r="662" spans="1:34" ht="44.25" customHeight="1" thickBot="1" x14ac:dyDescent="0.3">
      <c r="A662" s="136"/>
      <c r="B662" s="136"/>
      <c r="C662" s="137"/>
      <c r="D662" s="136"/>
      <c r="E662" s="137"/>
      <c r="F662" s="137"/>
      <c r="G662" s="137"/>
      <c r="H662" s="138"/>
      <c r="I662" s="12"/>
      <c r="J662" s="136"/>
      <c r="K662" s="137"/>
      <c r="L662" s="140"/>
      <c r="M662" s="136"/>
      <c r="N662" s="153"/>
      <c r="O662" s="161"/>
      <c r="P662" s="144"/>
      <c r="Q662" s="143"/>
      <c r="R662" s="143"/>
      <c r="S662" s="143"/>
      <c r="T662" s="143"/>
      <c r="U662" s="143"/>
      <c r="V662" s="145"/>
      <c r="W662" s="145"/>
      <c r="X662" s="145"/>
      <c r="Y662" s="136"/>
      <c r="Z662" s="136"/>
      <c r="AA662" s="146"/>
      <c r="AB662" s="136"/>
      <c r="AC662" s="136" t="s">
        <v>282</v>
      </c>
      <c r="AD662" s="136" t="s">
        <v>281</v>
      </c>
      <c r="AE662" s="136"/>
      <c r="AF662" s="147" t="e">
        <f t="shared" si="33"/>
        <v>#DIV/0!</v>
      </c>
      <c r="AG662" s="148"/>
      <c r="AH662" s="148" t="b">
        <f t="shared" si="34"/>
        <v>1</v>
      </c>
    </row>
    <row r="663" spans="1:34" ht="44.25" customHeight="1" thickBot="1" x14ac:dyDescent="0.3">
      <c r="A663" s="136"/>
      <c r="B663" s="136"/>
      <c r="C663" s="137"/>
      <c r="D663" s="136"/>
      <c r="E663" s="137"/>
      <c r="F663" s="137"/>
      <c r="G663" s="137"/>
      <c r="H663" s="138"/>
      <c r="I663" s="12"/>
      <c r="J663" s="136"/>
      <c r="K663" s="137"/>
      <c r="L663" s="140"/>
      <c r="M663" s="136"/>
      <c r="N663" s="153"/>
      <c r="O663" s="161"/>
      <c r="P663" s="144"/>
      <c r="Q663" s="143"/>
      <c r="R663" s="143"/>
      <c r="S663" s="143"/>
      <c r="T663" s="143"/>
      <c r="U663" s="143"/>
      <c r="V663" s="145"/>
      <c r="W663" s="145"/>
      <c r="X663" s="145"/>
      <c r="Y663" s="136"/>
      <c r="Z663" s="136"/>
      <c r="AA663" s="146"/>
      <c r="AB663" s="136"/>
      <c r="AC663" s="136" t="s">
        <v>281</v>
      </c>
      <c r="AD663" s="136" t="s">
        <v>283</v>
      </c>
      <c r="AE663" s="136"/>
      <c r="AF663" s="147" t="e">
        <f t="shared" si="33"/>
        <v>#DIV/0!</v>
      </c>
      <c r="AG663" s="148"/>
      <c r="AH663" s="148" t="b">
        <f t="shared" si="34"/>
        <v>1</v>
      </c>
    </row>
    <row r="664" spans="1:34" ht="44.25" customHeight="1" thickBot="1" x14ac:dyDescent="0.3">
      <c r="A664" s="136"/>
      <c r="B664" s="136"/>
      <c r="C664" s="137"/>
      <c r="D664" s="136"/>
      <c r="E664" s="137"/>
      <c r="F664" s="137"/>
      <c r="G664" s="137"/>
      <c r="H664" s="138"/>
      <c r="I664" s="12"/>
      <c r="J664" s="136"/>
      <c r="K664" s="137"/>
      <c r="L664" s="140"/>
      <c r="M664" s="136"/>
      <c r="N664" s="153"/>
      <c r="O664" s="161"/>
      <c r="P664" s="144"/>
      <c r="Q664" s="143"/>
      <c r="R664" s="143"/>
      <c r="S664" s="143"/>
      <c r="T664" s="143"/>
      <c r="U664" s="143"/>
      <c r="V664" s="145"/>
      <c r="W664" s="145"/>
      <c r="X664" s="145"/>
      <c r="Y664" s="136"/>
      <c r="Z664" s="136"/>
      <c r="AA664" s="146"/>
      <c r="AB664" s="136"/>
      <c r="AC664" s="136" t="s">
        <v>281</v>
      </c>
      <c r="AD664" s="136" t="s">
        <v>283</v>
      </c>
      <c r="AE664" s="136"/>
      <c r="AF664" s="147" t="e">
        <f t="shared" si="33"/>
        <v>#DIV/0!</v>
      </c>
      <c r="AG664" s="148"/>
      <c r="AH664" s="148" t="b">
        <f t="shared" si="34"/>
        <v>1</v>
      </c>
    </row>
    <row r="665" spans="1:34" ht="44.25" customHeight="1" thickBot="1" x14ac:dyDescent="0.3">
      <c r="A665" s="136"/>
      <c r="B665" s="136"/>
      <c r="C665" s="137"/>
      <c r="D665" s="136"/>
      <c r="E665" s="137"/>
      <c r="F665" s="137"/>
      <c r="G665" s="137"/>
      <c r="H665" s="138"/>
      <c r="I665" s="12"/>
      <c r="J665" s="136"/>
      <c r="K665" s="137"/>
      <c r="L665" s="140"/>
      <c r="M665" s="136"/>
      <c r="N665" s="153"/>
      <c r="O665" s="161"/>
      <c r="P665" s="144"/>
      <c r="Q665" s="143"/>
      <c r="R665" s="143"/>
      <c r="S665" s="143"/>
      <c r="T665" s="143"/>
      <c r="U665" s="143"/>
      <c r="V665" s="145"/>
      <c r="W665" s="145"/>
      <c r="X665" s="145"/>
      <c r="Y665" s="136"/>
      <c r="Z665" s="136"/>
      <c r="AA665" s="146"/>
      <c r="AB665" s="136"/>
      <c r="AC665" s="136" t="s">
        <v>281</v>
      </c>
      <c r="AD665" s="136" t="s">
        <v>283</v>
      </c>
      <c r="AE665" s="136"/>
      <c r="AF665" s="147" t="e">
        <f t="shared" si="33"/>
        <v>#DIV/0!</v>
      </c>
      <c r="AG665" s="148"/>
      <c r="AH665" s="148" t="b">
        <f t="shared" si="34"/>
        <v>1</v>
      </c>
    </row>
    <row r="666" spans="1:34" ht="44.25" customHeight="1" thickBot="1" x14ac:dyDescent="0.3">
      <c r="A666" s="136"/>
      <c r="B666" s="136"/>
      <c r="C666" s="137"/>
      <c r="D666" s="136"/>
      <c r="E666" s="137"/>
      <c r="F666" s="137"/>
      <c r="G666" s="137"/>
      <c r="H666" s="138"/>
      <c r="I666" s="12"/>
      <c r="J666" s="136"/>
      <c r="K666" s="137"/>
      <c r="L666" s="140"/>
      <c r="M666" s="136"/>
      <c r="N666" s="153"/>
      <c r="O666" s="161"/>
      <c r="P666" s="144"/>
      <c r="Q666" s="143"/>
      <c r="R666" s="143"/>
      <c r="S666" s="143"/>
      <c r="T666" s="143"/>
      <c r="U666" s="143"/>
      <c r="V666" s="145"/>
      <c r="W666" s="145"/>
      <c r="X666" s="145"/>
      <c r="Y666" s="136"/>
      <c r="Z666" s="136"/>
      <c r="AA666" s="146"/>
      <c r="AB666" s="136"/>
      <c r="AC666" s="136" t="s">
        <v>281</v>
      </c>
      <c r="AD666" s="136" t="s">
        <v>283</v>
      </c>
      <c r="AE666" s="136"/>
      <c r="AF666" s="147" t="e">
        <f t="shared" si="33"/>
        <v>#DIV/0!</v>
      </c>
      <c r="AG666" s="148"/>
      <c r="AH666" s="148" t="b">
        <f t="shared" si="34"/>
        <v>1</v>
      </c>
    </row>
    <row r="667" spans="1:34" ht="44.25" customHeight="1" thickBot="1" x14ac:dyDescent="0.3">
      <c r="A667" s="136"/>
      <c r="B667" s="136"/>
      <c r="C667" s="137"/>
      <c r="D667" s="136"/>
      <c r="E667" s="137"/>
      <c r="F667" s="137"/>
      <c r="G667" s="137"/>
      <c r="H667" s="138"/>
      <c r="I667" s="12"/>
      <c r="J667" s="136"/>
      <c r="K667" s="137"/>
      <c r="L667" s="140"/>
      <c r="M667" s="136"/>
      <c r="N667" s="153"/>
      <c r="O667" s="161"/>
      <c r="P667" s="144"/>
      <c r="Q667" s="143"/>
      <c r="R667" s="143"/>
      <c r="S667" s="143"/>
      <c r="T667" s="143"/>
      <c r="U667" s="143"/>
      <c r="V667" s="145"/>
      <c r="W667" s="145"/>
      <c r="X667" s="145"/>
      <c r="Y667" s="136"/>
      <c r="Z667" s="136"/>
      <c r="AA667" s="146"/>
      <c r="AB667" s="136"/>
      <c r="AC667" s="136" t="s">
        <v>281</v>
      </c>
      <c r="AD667" s="136" t="s">
        <v>283</v>
      </c>
      <c r="AE667" s="136"/>
      <c r="AF667" s="147" t="e">
        <f t="shared" si="33"/>
        <v>#DIV/0!</v>
      </c>
      <c r="AG667" s="148"/>
      <c r="AH667" s="148" t="b">
        <f t="shared" si="34"/>
        <v>1</v>
      </c>
    </row>
    <row r="668" spans="1:34" ht="44.25" customHeight="1" thickBot="1" x14ac:dyDescent="0.3">
      <c r="A668" s="136"/>
      <c r="B668" s="136"/>
      <c r="C668" s="137"/>
      <c r="D668" s="136"/>
      <c r="E668" s="137"/>
      <c r="F668" s="137"/>
      <c r="G668" s="137"/>
      <c r="H668" s="138"/>
      <c r="I668" s="12"/>
      <c r="J668" s="136"/>
      <c r="K668" s="137"/>
      <c r="L668" s="140"/>
      <c r="M668" s="136"/>
      <c r="N668" s="153"/>
      <c r="O668" s="161"/>
      <c r="P668" s="144"/>
      <c r="Q668" s="143"/>
      <c r="R668" s="143"/>
      <c r="S668" s="143"/>
      <c r="T668" s="143"/>
      <c r="U668" s="143"/>
      <c r="V668" s="145"/>
      <c r="W668" s="145"/>
      <c r="X668" s="145"/>
      <c r="Y668" s="136"/>
      <c r="Z668" s="136"/>
      <c r="AA668" s="146"/>
      <c r="AB668" s="136"/>
      <c r="AC668" s="136" t="s">
        <v>281</v>
      </c>
      <c r="AD668" s="136" t="s">
        <v>283</v>
      </c>
      <c r="AE668" s="136"/>
      <c r="AF668" s="147" t="e">
        <f t="shared" si="33"/>
        <v>#DIV/0!</v>
      </c>
      <c r="AG668" s="148"/>
      <c r="AH668" s="148" t="b">
        <f t="shared" si="34"/>
        <v>1</v>
      </c>
    </row>
    <row r="669" spans="1:34" ht="44.25" customHeight="1" thickBot="1" x14ac:dyDescent="0.3">
      <c r="A669" s="136"/>
      <c r="B669" s="136"/>
      <c r="C669" s="137"/>
      <c r="D669" s="136"/>
      <c r="E669" s="137"/>
      <c r="F669" s="137"/>
      <c r="G669" s="137"/>
      <c r="H669" s="138"/>
      <c r="I669" s="12"/>
      <c r="J669" s="136"/>
      <c r="K669" s="137"/>
      <c r="L669" s="140"/>
      <c r="M669" s="136"/>
      <c r="N669" s="153"/>
      <c r="O669" s="161"/>
      <c r="P669" s="144"/>
      <c r="Q669" s="143"/>
      <c r="R669" s="143"/>
      <c r="S669" s="143"/>
      <c r="T669" s="143"/>
      <c r="U669" s="143"/>
      <c r="V669" s="145"/>
      <c r="W669" s="145"/>
      <c r="X669" s="145"/>
      <c r="Y669" s="136"/>
      <c r="Z669" s="136"/>
      <c r="AA669" s="146"/>
      <c r="AB669" s="136"/>
      <c r="AC669" s="136" t="s">
        <v>281</v>
      </c>
      <c r="AD669" s="136" t="s">
        <v>283</v>
      </c>
      <c r="AE669" s="136"/>
      <c r="AF669" s="147" t="e">
        <f t="shared" ref="AF669:AF732" si="35">SUM(U669/T669)</f>
        <v>#DIV/0!</v>
      </c>
      <c r="AG669" s="148"/>
      <c r="AH669" s="148" t="b">
        <f t="shared" ref="AH669:AH732" si="36">IF(I669="Funcionamiento",J669=0,J669="")</f>
        <v>1</v>
      </c>
    </row>
    <row r="670" spans="1:34" ht="44.25" customHeight="1" thickBot="1" x14ac:dyDescent="0.3">
      <c r="A670" s="136"/>
      <c r="B670" s="136"/>
      <c r="C670" s="137"/>
      <c r="D670" s="136"/>
      <c r="E670" s="137"/>
      <c r="F670" s="137"/>
      <c r="G670" s="137"/>
      <c r="H670" s="138"/>
      <c r="I670" s="12"/>
      <c r="J670" s="136"/>
      <c r="K670" s="137"/>
      <c r="L670" s="140"/>
      <c r="M670" s="136"/>
      <c r="N670" s="153"/>
      <c r="O670" s="161"/>
      <c r="P670" s="144"/>
      <c r="Q670" s="143"/>
      <c r="R670" s="143"/>
      <c r="S670" s="143"/>
      <c r="T670" s="143"/>
      <c r="U670" s="143"/>
      <c r="V670" s="145"/>
      <c r="W670" s="145"/>
      <c r="X670" s="145"/>
      <c r="Y670" s="136"/>
      <c r="Z670" s="136"/>
      <c r="AA670" s="146"/>
      <c r="AB670" s="136"/>
      <c r="AC670" s="136" t="s">
        <v>281</v>
      </c>
      <c r="AD670" s="136" t="s">
        <v>283</v>
      </c>
      <c r="AE670" s="136"/>
      <c r="AF670" s="147" t="e">
        <f t="shared" si="35"/>
        <v>#DIV/0!</v>
      </c>
      <c r="AG670" s="148"/>
      <c r="AH670" s="148" t="b">
        <f t="shared" si="36"/>
        <v>1</v>
      </c>
    </row>
    <row r="671" spans="1:34" ht="44.25" customHeight="1" thickBot="1" x14ac:dyDescent="0.3">
      <c r="A671" s="136"/>
      <c r="B671" s="136"/>
      <c r="C671" s="137"/>
      <c r="D671" s="136"/>
      <c r="E671" s="137"/>
      <c r="F671" s="137"/>
      <c r="G671" s="137"/>
      <c r="H671" s="138"/>
      <c r="I671" s="12"/>
      <c r="J671" s="136"/>
      <c r="K671" s="137"/>
      <c r="L671" s="140"/>
      <c r="M671" s="136"/>
      <c r="N671" s="153"/>
      <c r="O671" s="161"/>
      <c r="P671" s="144"/>
      <c r="Q671" s="143"/>
      <c r="R671" s="143"/>
      <c r="S671" s="143"/>
      <c r="T671" s="143"/>
      <c r="U671" s="143"/>
      <c r="V671" s="145"/>
      <c r="W671" s="145"/>
      <c r="X671" s="145"/>
      <c r="Y671" s="136"/>
      <c r="Z671" s="136"/>
      <c r="AA671" s="146"/>
      <c r="AB671" s="136"/>
      <c r="AC671" s="136" t="s">
        <v>281</v>
      </c>
      <c r="AD671" s="136" t="s">
        <v>283</v>
      </c>
      <c r="AE671" s="136"/>
      <c r="AF671" s="147" t="e">
        <f t="shared" si="35"/>
        <v>#DIV/0!</v>
      </c>
      <c r="AG671" s="148"/>
      <c r="AH671" s="148" t="b">
        <f t="shared" si="36"/>
        <v>1</v>
      </c>
    </row>
    <row r="672" spans="1:34" ht="44.25" customHeight="1" thickBot="1" x14ac:dyDescent="0.3">
      <c r="A672" s="136"/>
      <c r="B672" s="136"/>
      <c r="C672" s="137"/>
      <c r="D672" s="136"/>
      <c r="E672" s="137"/>
      <c r="F672" s="137"/>
      <c r="G672" s="137"/>
      <c r="H672" s="138"/>
      <c r="I672" s="12"/>
      <c r="J672" s="136"/>
      <c r="K672" s="137"/>
      <c r="L672" s="140"/>
      <c r="M672" s="136"/>
      <c r="N672" s="153"/>
      <c r="O672" s="161"/>
      <c r="P672" s="144"/>
      <c r="Q672" s="143"/>
      <c r="R672" s="143"/>
      <c r="S672" s="143"/>
      <c r="T672" s="143"/>
      <c r="U672" s="143"/>
      <c r="V672" s="145"/>
      <c r="W672" s="145"/>
      <c r="X672" s="145"/>
      <c r="Y672" s="136"/>
      <c r="Z672" s="136"/>
      <c r="AA672" s="146"/>
      <c r="AB672" s="136"/>
      <c r="AC672" s="136" t="s">
        <v>281</v>
      </c>
      <c r="AD672" s="136" t="s">
        <v>283</v>
      </c>
      <c r="AE672" s="136"/>
      <c r="AF672" s="147" t="e">
        <f t="shared" si="35"/>
        <v>#DIV/0!</v>
      </c>
      <c r="AG672" s="148"/>
      <c r="AH672" s="148" t="b">
        <f t="shared" si="36"/>
        <v>1</v>
      </c>
    </row>
    <row r="673" spans="1:34" ht="44.25" customHeight="1" thickBot="1" x14ac:dyDescent="0.3">
      <c r="A673" s="136"/>
      <c r="B673" s="136"/>
      <c r="C673" s="137"/>
      <c r="D673" s="136"/>
      <c r="E673" s="137"/>
      <c r="F673" s="137"/>
      <c r="G673" s="137"/>
      <c r="H673" s="138"/>
      <c r="I673" s="12"/>
      <c r="J673" s="136"/>
      <c r="K673" s="137"/>
      <c r="L673" s="140"/>
      <c r="M673" s="136"/>
      <c r="N673" s="153"/>
      <c r="O673" s="161"/>
      <c r="P673" s="144"/>
      <c r="Q673" s="143"/>
      <c r="R673" s="143"/>
      <c r="S673" s="143"/>
      <c r="T673" s="143"/>
      <c r="U673" s="143"/>
      <c r="V673" s="145"/>
      <c r="W673" s="145"/>
      <c r="X673" s="145"/>
      <c r="Y673" s="136"/>
      <c r="Z673" s="136"/>
      <c r="AA673" s="146"/>
      <c r="AB673" s="136"/>
      <c r="AC673" s="136" t="s">
        <v>281</v>
      </c>
      <c r="AD673" s="136" t="s">
        <v>283</v>
      </c>
      <c r="AE673" s="136"/>
      <c r="AF673" s="147" t="e">
        <f t="shared" si="35"/>
        <v>#DIV/0!</v>
      </c>
      <c r="AG673" s="148"/>
      <c r="AH673" s="148" t="b">
        <f t="shared" si="36"/>
        <v>1</v>
      </c>
    </row>
    <row r="674" spans="1:34" ht="44.25" customHeight="1" thickBot="1" x14ac:dyDescent="0.3">
      <c r="A674" s="136"/>
      <c r="B674" s="136"/>
      <c r="C674" s="137"/>
      <c r="D674" s="136"/>
      <c r="E674" s="137"/>
      <c r="F674" s="137"/>
      <c r="G674" s="137"/>
      <c r="H674" s="138"/>
      <c r="I674" s="12"/>
      <c r="J674" s="136"/>
      <c r="K674" s="137"/>
      <c r="L674" s="140"/>
      <c r="M674" s="136"/>
      <c r="N674" s="153"/>
      <c r="O674" s="161"/>
      <c r="P674" s="144"/>
      <c r="Q674" s="143"/>
      <c r="R674" s="143"/>
      <c r="S674" s="143"/>
      <c r="T674" s="143"/>
      <c r="U674" s="143"/>
      <c r="V674" s="145"/>
      <c r="W674" s="145"/>
      <c r="X674" s="145"/>
      <c r="Y674" s="136"/>
      <c r="Z674" s="136"/>
      <c r="AA674" s="146"/>
      <c r="AB674" s="136"/>
      <c r="AC674" s="136" t="s">
        <v>281</v>
      </c>
      <c r="AD674" s="136" t="s">
        <v>283</v>
      </c>
      <c r="AE674" s="136"/>
      <c r="AF674" s="147" t="e">
        <f t="shared" si="35"/>
        <v>#DIV/0!</v>
      </c>
      <c r="AG674" s="148"/>
      <c r="AH674" s="148" t="b">
        <f t="shared" si="36"/>
        <v>1</v>
      </c>
    </row>
    <row r="675" spans="1:34" ht="44.25" customHeight="1" thickBot="1" x14ac:dyDescent="0.3">
      <c r="A675" s="136"/>
      <c r="B675" s="136"/>
      <c r="C675" s="137"/>
      <c r="D675" s="136"/>
      <c r="E675" s="137"/>
      <c r="F675" s="137"/>
      <c r="G675" s="137"/>
      <c r="H675" s="138"/>
      <c r="I675" s="12"/>
      <c r="J675" s="136"/>
      <c r="K675" s="137"/>
      <c r="L675" s="140"/>
      <c r="M675" s="136"/>
      <c r="N675" s="153"/>
      <c r="O675" s="161"/>
      <c r="P675" s="144"/>
      <c r="Q675" s="143"/>
      <c r="R675" s="143"/>
      <c r="S675" s="143"/>
      <c r="T675" s="143"/>
      <c r="U675" s="143"/>
      <c r="V675" s="145"/>
      <c r="W675" s="145"/>
      <c r="X675" s="145"/>
      <c r="Y675" s="136"/>
      <c r="Z675" s="136"/>
      <c r="AA675" s="146"/>
      <c r="AB675" s="136"/>
      <c r="AC675" s="136" t="s">
        <v>281</v>
      </c>
      <c r="AD675" s="136" t="s">
        <v>283</v>
      </c>
      <c r="AE675" s="136"/>
      <c r="AF675" s="147" t="e">
        <f t="shared" si="35"/>
        <v>#DIV/0!</v>
      </c>
      <c r="AG675" s="148"/>
      <c r="AH675" s="148" t="b">
        <f t="shared" si="36"/>
        <v>1</v>
      </c>
    </row>
    <row r="676" spans="1:34" ht="44.25" customHeight="1" thickBot="1" x14ac:dyDescent="0.3">
      <c r="A676" s="136"/>
      <c r="B676" s="136"/>
      <c r="C676" s="137"/>
      <c r="D676" s="136"/>
      <c r="E676" s="137"/>
      <c r="F676" s="137"/>
      <c r="G676" s="137"/>
      <c r="H676" s="138"/>
      <c r="I676" s="12"/>
      <c r="J676" s="136"/>
      <c r="K676" s="137"/>
      <c r="L676" s="140"/>
      <c r="M676" s="136"/>
      <c r="N676" s="153"/>
      <c r="O676" s="161"/>
      <c r="P676" s="144"/>
      <c r="Q676" s="143"/>
      <c r="R676" s="143"/>
      <c r="S676" s="143"/>
      <c r="T676" s="143"/>
      <c r="U676" s="143"/>
      <c r="V676" s="145"/>
      <c r="W676" s="145"/>
      <c r="X676" s="145"/>
      <c r="Y676" s="136"/>
      <c r="Z676" s="136"/>
      <c r="AA676" s="146"/>
      <c r="AB676" s="136"/>
      <c r="AC676" s="136" t="s">
        <v>281</v>
      </c>
      <c r="AD676" s="136" t="s">
        <v>283</v>
      </c>
      <c r="AE676" s="136"/>
      <c r="AF676" s="147" t="e">
        <f t="shared" si="35"/>
        <v>#DIV/0!</v>
      </c>
      <c r="AG676" s="148"/>
      <c r="AH676" s="148" t="b">
        <f t="shared" si="36"/>
        <v>1</v>
      </c>
    </row>
    <row r="677" spans="1:34" ht="44.25" customHeight="1" thickBot="1" x14ac:dyDescent="0.3">
      <c r="A677" s="136"/>
      <c r="B677" s="136"/>
      <c r="C677" s="137"/>
      <c r="D677" s="136"/>
      <c r="E677" s="137"/>
      <c r="F677" s="137"/>
      <c r="G677" s="137"/>
      <c r="H677" s="138"/>
      <c r="I677" s="12"/>
      <c r="J677" s="136"/>
      <c r="K677" s="137"/>
      <c r="L677" s="140"/>
      <c r="M677" s="136"/>
      <c r="N677" s="153"/>
      <c r="O677" s="161"/>
      <c r="P677" s="144"/>
      <c r="Q677" s="143"/>
      <c r="R677" s="143"/>
      <c r="S677" s="143"/>
      <c r="T677" s="143"/>
      <c r="U677" s="143"/>
      <c r="V677" s="145"/>
      <c r="W677" s="145"/>
      <c r="X677" s="145"/>
      <c r="Y677" s="136"/>
      <c r="Z677" s="136"/>
      <c r="AA677" s="146"/>
      <c r="AB677" s="136"/>
      <c r="AC677" s="136" t="s">
        <v>282</v>
      </c>
      <c r="AD677" s="136" t="s">
        <v>281</v>
      </c>
      <c r="AE677" s="136"/>
      <c r="AF677" s="147" t="e">
        <f t="shared" si="35"/>
        <v>#DIV/0!</v>
      </c>
      <c r="AG677" s="148"/>
      <c r="AH677" s="148" t="b">
        <f t="shared" si="36"/>
        <v>1</v>
      </c>
    </row>
    <row r="678" spans="1:34" ht="44.25" customHeight="1" thickBot="1" x14ac:dyDescent="0.3">
      <c r="A678" s="136"/>
      <c r="B678" s="136"/>
      <c r="C678" s="137"/>
      <c r="D678" s="136"/>
      <c r="E678" s="137"/>
      <c r="F678" s="137"/>
      <c r="G678" s="137"/>
      <c r="H678" s="138"/>
      <c r="I678" s="12"/>
      <c r="J678" s="136"/>
      <c r="K678" s="137"/>
      <c r="L678" s="140"/>
      <c r="M678" s="136"/>
      <c r="N678" s="153"/>
      <c r="O678" s="161"/>
      <c r="P678" s="144"/>
      <c r="Q678" s="143"/>
      <c r="R678" s="143"/>
      <c r="S678" s="143"/>
      <c r="T678" s="143"/>
      <c r="U678" s="143"/>
      <c r="V678" s="145"/>
      <c r="W678" s="145"/>
      <c r="X678" s="145"/>
      <c r="Y678" s="136"/>
      <c r="Z678" s="136"/>
      <c r="AA678" s="146"/>
      <c r="AB678" s="136"/>
      <c r="AC678" s="136" t="s">
        <v>282</v>
      </c>
      <c r="AD678" s="136" t="s">
        <v>281</v>
      </c>
      <c r="AE678" s="136"/>
      <c r="AF678" s="147" t="e">
        <f t="shared" si="35"/>
        <v>#DIV/0!</v>
      </c>
      <c r="AG678" s="148"/>
      <c r="AH678" s="148" t="b">
        <f t="shared" si="36"/>
        <v>1</v>
      </c>
    </row>
    <row r="679" spans="1:34" ht="44.25" customHeight="1" thickBot="1" x14ac:dyDescent="0.3">
      <c r="A679" s="136"/>
      <c r="B679" s="136"/>
      <c r="C679" s="137"/>
      <c r="D679" s="136"/>
      <c r="E679" s="137"/>
      <c r="F679" s="137"/>
      <c r="G679" s="137"/>
      <c r="H679" s="138"/>
      <c r="I679" s="12"/>
      <c r="J679" s="136"/>
      <c r="K679" s="137"/>
      <c r="L679" s="140"/>
      <c r="M679" s="136"/>
      <c r="N679" s="153"/>
      <c r="O679" s="161"/>
      <c r="P679" s="144"/>
      <c r="Q679" s="143"/>
      <c r="R679" s="143"/>
      <c r="S679" s="143"/>
      <c r="T679" s="143"/>
      <c r="U679" s="143"/>
      <c r="V679" s="145"/>
      <c r="W679" s="145"/>
      <c r="X679" s="145"/>
      <c r="Y679" s="136"/>
      <c r="Z679" s="136"/>
      <c r="AA679" s="146"/>
      <c r="AB679" s="136"/>
      <c r="AC679" s="136" t="s">
        <v>282</v>
      </c>
      <c r="AD679" s="136" t="s">
        <v>281</v>
      </c>
      <c r="AE679" s="136"/>
      <c r="AF679" s="147" t="e">
        <f t="shared" si="35"/>
        <v>#DIV/0!</v>
      </c>
      <c r="AG679" s="148"/>
      <c r="AH679" s="148" t="b">
        <f t="shared" si="36"/>
        <v>1</v>
      </c>
    </row>
    <row r="680" spans="1:34" ht="44.25" customHeight="1" thickBot="1" x14ac:dyDescent="0.3">
      <c r="A680" s="136"/>
      <c r="B680" s="136"/>
      <c r="C680" s="137"/>
      <c r="D680" s="136"/>
      <c r="E680" s="137"/>
      <c r="F680" s="137"/>
      <c r="G680" s="137"/>
      <c r="H680" s="138"/>
      <c r="I680" s="12"/>
      <c r="J680" s="136"/>
      <c r="K680" s="137"/>
      <c r="L680" s="140"/>
      <c r="M680" s="136"/>
      <c r="N680" s="153"/>
      <c r="O680" s="161"/>
      <c r="P680" s="144"/>
      <c r="Q680" s="143"/>
      <c r="R680" s="143"/>
      <c r="S680" s="143"/>
      <c r="T680" s="143"/>
      <c r="U680" s="143"/>
      <c r="V680" s="145"/>
      <c r="W680" s="145"/>
      <c r="X680" s="145"/>
      <c r="Y680" s="136"/>
      <c r="Z680" s="136"/>
      <c r="AA680" s="146"/>
      <c r="AB680" s="136"/>
      <c r="AC680" s="136" t="s">
        <v>281</v>
      </c>
      <c r="AD680" s="136" t="s">
        <v>283</v>
      </c>
      <c r="AE680" s="136"/>
      <c r="AF680" s="147" t="e">
        <f t="shared" si="35"/>
        <v>#DIV/0!</v>
      </c>
      <c r="AG680" s="148"/>
      <c r="AH680" s="148" t="b">
        <f t="shared" si="36"/>
        <v>1</v>
      </c>
    </row>
    <row r="681" spans="1:34" ht="44.25" customHeight="1" thickBot="1" x14ac:dyDescent="0.3">
      <c r="A681" s="136"/>
      <c r="B681" s="136"/>
      <c r="C681" s="137"/>
      <c r="D681" s="136"/>
      <c r="E681" s="137"/>
      <c r="F681" s="137"/>
      <c r="G681" s="137"/>
      <c r="H681" s="138"/>
      <c r="I681" s="12"/>
      <c r="J681" s="136"/>
      <c r="K681" s="137"/>
      <c r="L681" s="140"/>
      <c r="M681" s="136"/>
      <c r="N681" s="153"/>
      <c r="O681" s="161"/>
      <c r="P681" s="144"/>
      <c r="Q681" s="143"/>
      <c r="R681" s="143"/>
      <c r="S681" s="143"/>
      <c r="T681" s="143"/>
      <c r="U681" s="143"/>
      <c r="V681" s="145"/>
      <c r="W681" s="145"/>
      <c r="X681" s="145"/>
      <c r="Y681" s="136"/>
      <c r="Z681" s="136"/>
      <c r="AA681" s="146"/>
      <c r="AB681" s="136"/>
      <c r="AC681" s="136" t="s">
        <v>281</v>
      </c>
      <c r="AD681" s="136"/>
      <c r="AE681" s="136" t="s">
        <v>283</v>
      </c>
      <c r="AF681" s="147" t="e">
        <f t="shared" si="35"/>
        <v>#DIV/0!</v>
      </c>
      <c r="AG681" s="148"/>
      <c r="AH681" s="148" t="b">
        <f t="shared" si="36"/>
        <v>1</v>
      </c>
    </row>
    <row r="682" spans="1:34" ht="44.25" customHeight="1" thickBot="1" x14ac:dyDescent="0.3">
      <c r="A682" s="136"/>
      <c r="B682" s="136"/>
      <c r="C682" s="137"/>
      <c r="D682" s="136"/>
      <c r="E682" s="137"/>
      <c r="F682" s="137"/>
      <c r="G682" s="137"/>
      <c r="H682" s="138"/>
      <c r="I682" s="12"/>
      <c r="J682" s="136"/>
      <c r="K682" s="137"/>
      <c r="L682" s="140"/>
      <c r="M682" s="136"/>
      <c r="N682" s="153"/>
      <c r="O682" s="161"/>
      <c r="P682" s="144"/>
      <c r="Q682" s="143"/>
      <c r="R682" s="143"/>
      <c r="S682" s="143"/>
      <c r="T682" s="143"/>
      <c r="U682" s="143"/>
      <c r="V682" s="145"/>
      <c r="W682" s="145"/>
      <c r="X682" s="145"/>
      <c r="Y682" s="136"/>
      <c r="Z682" s="136"/>
      <c r="AA682" s="146"/>
      <c r="AB682" s="136"/>
      <c r="AC682" s="136" t="s">
        <v>282</v>
      </c>
      <c r="AD682" s="136" t="s">
        <v>281</v>
      </c>
      <c r="AE682" s="136"/>
      <c r="AF682" s="147" t="e">
        <f t="shared" si="35"/>
        <v>#DIV/0!</v>
      </c>
      <c r="AG682" s="148"/>
      <c r="AH682" s="148" t="b">
        <f t="shared" si="36"/>
        <v>1</v>
      </c>
    </row>
    <row r="683" spans="1:34" ht="44.25" customHeight="1" thickBot="1" x14ac:dyDescent="0.3">
      <c r="A683" s="136"/>
      <c r="B683" s="136"/>
      <c r="C683" s="137"/>
      <c r="D683" s="136"/>
      <c r="E683" s="137"/>
      <c r="F683" s="137"/>
      <c r="G683" s="137"/>
      <c r="H683" s="138"/>
      <c r="I683" s="12"/>
      <c r="J683" s="136"/>
      <c r="K683" s="137"/>
      <c r="L683" s="140"/>
      <c r="M683" s="136"/>
      <c r="N683" s="153"/>
      <c r="O683" s="161"/>
      <c r="P683" s="144"/>
      <c r="Q683" s="143"/>
      <c r="R683" s="143"/>
      <c r="S683" s="143"/>
      <c r="T683" s="143"/>
      <c r="U683" s="143"/>
      <c r="V683" s="145"/>
      <c r="W683" s="145"/>
      <c r="X683" s="145"/>
      <c r="Y683" s="136"/>
      <c r="Z683" s="136"/>
      <c r="AA683" s="146"/>
      <c r="AB683" s="136"/>
      <c r="AC683" s="136" t="s">
        <v>282</v>
      </c>
      <c r="AD683" s="136" t="s">
        <v>281</v>
      </c>
      <c r="AE683" s="136"/>
      <c r="AF683" s="147" t="e">
        <f t="shared" si="35"/>
        <v>#DIV/0!</v>
      </c>
      <c r="AG683" s="148"/>
      <c r="AH683" s="148" t="b">
        <f t="shared" si="36"/>
        <v>1</v>
      </c>
    </row>
    <row r="684" spans="1:34" ht="44.25" customHeight="1" thickBot="1" x14ac:dyDescent="0.3">
      <c r="A684" s="136"/>
      <c r="B684" s="136"/>
      <c r="C684" s="137"/>
      <c r="D684" s="136"/>
      <c r="E684" s="137"/>
      <c r="F684" s="137"/>
      <c r="G684" s="137"/>
      <c r="H684" s="138"/>
      <c r="I684" s="12"/>
      <c r="J684" s="136"/>
      <c r="K684" s="137"/>
      <c r="L684" s="140"/>
      <c r="M684" s="136"/>
      <c r="N684" s="153"/>
      <c r="O684" s="161"/>
      <c r="P684" s="144"/>
      <c r="Q684" s="143"/>
      <c r="R684" s="143"/>
      <c r="S684" s="143"/>
      <c r="T684" s="143"/>
      <c r="U684" s="143"/>
      <c r="V684" s="145"/>
      <c r="W684" s="145"/>
      <c r="X684" s="145"/>
      <c r="Y684" s="136"/>
      <c r="Z684" s="136"/>
      <c r="AA684" s="146"/>
      <c r="AB684" s="136"/>
      <c r="AC684" s="136" t="s">
        <v>282</v>
      </c>
      <c r="AD684" s="136" t="s">
        <v>281</v>
      </c>
      <c r="AE684" s="136"/>
      <c r="AF684" s="147" t="e">
        <f t="shared" si="35"/>
        <v>#DIV/0!</v>
      </c>
      <c r="AG684" s="148"/>
      <c r="AH684" s="148" t="b">
        <f t="shared" si="36"/>
        <v>1</v>
      </c>
    </row>
    <row r="685" spans="1:34" ht="44.25" customHeight="1" thickBot="1" x14ac:dyDescent="0.3">
      <c r="A685" s="136"/>
      <c r="B685" s="136"/>
      <c r="C685" s="137"/>
      <c r="D685" s="136"/>
      <c r="E685" s="137"/>
      <c r="F685" s="137"/>
      <c r="G685" s="137"/>
      <c r="H685" s="138"/>
      <c r="I685" s="12"/>
      <c r="J685" s="136"/>
      <c r="K685" s="137"/>
      <c r="L685" s="140"/>
      <c r="M685" s="136"/>
      <c r="N685" s="153"/>
      <c r="O685" s="161"/>
      <c r="P685" s="144"/>
      <c r="Q685" s="143"/>
      <c r="R685" s="143"/>
      <c r="S685" s="143"/>
      <c r="T685" s="143"/>
      <c r="U685" s="143"/>
      <c r="V685" s="145"/>
      <c r="W685" s="145"/>
      <c r="X685" s="145"/>
      <c r="Y685" s="136"/>
      <c r="Z685" s="136"/>
      <c r="AA685" s="146"/>
      <c r="AB685" s="136"/>
      <c r="AC685" s="136" t="s">
        <v>282</v>
      </c>
      <c r="AD685" s="136" t="s">
        <v>281</v>
      </c>
      <c r="AE685" s="136"/>
      <c r="AF685" s="147" t="e">
        <f t="shared" si="35"/>
        <v>#DIV/0!</v>
      </c>
      <c r="AG685" s="148"/>
      <c r="AH685" s="148" t="b">
        <f t="shared" si="36"/>
        <v>1</v>
      </c>
    </row>
    <row r="686" spans="1:34" ht="44.25" customHeight="1" thickBot="1" x14ac:dyDescent="0.3">
      <c r="A686" s="136"/>
      <c r="B686" s="136"/>
      <c r="C686" s="137"/>
      <c r="D686" s="136"/>
      <c r="E686" s="137"/>
      <c r="F686" s="137"/>
      <c r="G686" s="137"/>
      <c r="H686" s="138"/>
      <c r="I686" s="12"/>
      <c r="J686" s="136"/>
      <c r="K686" s="137"/>
      <c r="L686" s="140"/>
      <c r="M686" s="136"/>
      <c r="N686" s="153"/>
      <c r="O686" s="161"/>
      <c r="P686" s="144"/>
      <c r="Q686" s="143"/>
      <c r="R686" s="143"/>
      <c r="S686" s="143"/>
      <c r="T686" s="143"/>
      <c r="U686" s="143"/>
      <c r="V686" s="145"/>
      <c r="W686" s="145"/>
      <c r="X686" s="145"/>
      <c r="Y686" s="136"/>
      <c r="Z686" s="136"/>
      <c r="AA686" s="146"/>
      <c r="AB686" s="136"/>
      <c r="AC686" s="136" t="s">
        <v>282</v>
      </c>
      <c r="AD686" s="136" t="s">
        <v>281</v>
      </c>
      <c r="AE686" s="136"/>
      <c r="AF686" s="147" t="e">
        <f t="shared" si="35"/>
        <v>#DIV/0!</v>
      </c>
      <c r="AG686" s="148"/>
      <c r="AH686" s="148" t="b">
        <f t="shared" si="36"/>
        <v>1</v>
      </c>
    </row>
    <row r="687" spans="1:34" ht="44.25" customHeight="1" thickBot="1" x14ac:dyDescent="0.3">
      <c r="A687" s="136"/>
      <c r="B687" s="136"/>
      <c r="C687" s="137"/>
      <c r="D687" s="136"/>
      <c r="E687" s="137"/>
      <c r="F687" s="137"/>
      <c r="G687" s="137"/>
      <c r="H687" s="138"/>
      <c r="I687" s="12"/>
      <c r="J687" s="136"/>
      <c r="K687" s="137"/>
      <c r="L687" s="140"/>
      <c r="M687" s="136"/>
      <c r="N687" s="153"/>
      <c r="O687" s="161"/>
      <c r="P687" s="144"/>
      <c r="Q687" s="143"/>
      <c r="R687" s="143"/>
      <c r="S687" s="143"/>
      <c r="T687" s="143"/>
      <c r="U687" s="143"/>
      <c r="V687" s="145"/>
      <c r="W687" s="145"/>
      <c r="X687" s="145"/>
      <c r="Y687" s="136"/>
      <c r="Z687" s="136"/>
      <c r="AA687" s="146"/>
      <c r="AB687" s="136"/>
      <c r="AC687" s="136" t="s">
        <v>282</v>
      </c>
      <c r="AD687" s="136" t="s">
        <v>281</v>
      </c>
      <c r="AE687" s="136"/>
      <c r="AF687" s="147" t="e">
        <f t="shared" si="35"/>
        <v>#DIV/0!</v>
      </c>
      <c r="AG687" s="148"/>
      <c r="AH687" s="148" t="b">
        <f t="shared" si="36"/>
        <v>1</v>
      </c>
    </row>
    <row r="688" spans="1:34" ht="44.25" customHeight="1" thickBot="1" x14ac:dyDescent="0.3">
      <c r="A688" s="136"/>
      <c r="B688" s="136"/>
      <c r="C688" s="137"/>
      <c r="D688" s="136"/>
      <c r="E688" s="137"/>
      <c r="F688" s="137"/>
      <c r="G688" s="137"/>
      <c r="H688" s="138"/>
      <c r="I688" s="12"/>
      <c r="J688" s="136"/>
      <c r="K688" s="137"/>
      <c r="L688" s="140"/>
      <c r="M688" s="136"/>
      <c r="N688" s="153"/>
      <c r="O688" s="161"/>
      <c r="P688" s="144"/>
      <c r="Q688" s="143"/>
      <c r="R688" s="143"/>
      <c r="S688" s="143"/>
      <c r="T688" s="143"/>
      <c r="U688" s="143"/>
      <c r="V688" s="145"/>
      <c r="W688" s="145"/>
      <c r="X688" s="145"/>
      <c r="Y688" s="136"/>
      <c r="Z688" s="136"/>
      <c r="AA688" s="146"/>
      <c r="AB688" s="136"/>
      <c r="AC688" s="136" t="s">
        <v>281</v>
      </c>
      <c r="AD688" s="136" t="s">
        <v>283</v>
      </c>
      <c r="AE688" s="136"/>
      <c r="AF688" s="147" t="e">
        <f t="shared" si="35"/>
        <v>#DIV/0!</v>
      </c>
      <c r="AG688" s="148"/>
      <c r="AH688" s="148" t="b">
        <f t="shared" si="36"/>
        <v>1</v>
      </c>
    </row>
    <row r="689" spans="1:34" ht="44.25" customHeight="1" thickBot="1" x14ac:dyDescent="0.3">
      <c r="A689" s="136"/>
      <c r="B689" s="136"/>
      <c r="C689" s="137"/>
      <c r="D689" s="136"/>
      <c r="E689" s="137"/>
      <c r="F689" s="137"/>
      <c r="G689" s="137"/>
      <c r="H689" s="138"/>
      <c r="I689" s="12"/>
      <c r="J689" s="136"/>
      <c r="K689" s="137"/>
      <c r="L689" s="140"/>
      <c r="M689" s="136"/>
      <c r="N689" s="153"/>
      <c r="O689" s="161"/>
      <c r="P689" s="144"/>
      <c r="Q689" s="143"/>
      <c r="R689" s="143"/>
      <c r="S689" s="143"/>
      <c r="T689" s="143"/>
      <c r="U689" s="143"/>
      <c r="V689" s="145"/>
      <c r="W689" s="145"/>
      <c r="X689" s="145"/>
      <c r="Y689" s="136"/>
      <c r="Z689" s="136"/>
      <c r="AA689" s="146"/>
      <c r="AB689" s="136"/>
      <c r="AC689" s="136" t="s">
        <v>282</v>
      </c>
      <c r="AD689" s="136" t="s">
        <v>281</v>
      </c>
      <c r="AE689" s="136"/>
      <c r="AF689" s="147" t="e">
        <f t="shared" si="35"/>
        <v>#DIV/0!</v>
      </c>
      <c r="AG689" s="148"/>
      <c r="AH689" s="148" t="b">
        <f t="shared" si="36"/>
        <v>1</v>
      </c>
    </row>
    <row r="690" spans="1:34" ht="44.25" customHeight="1" thickBot="1" x14ac:dyDescent="0.3">
      <c r="A690" s="136"/>
      <c r="B690" s="136"/>
      <c r="C690" s="137"/>
      <c r="D690" s="136"/>
      <c r="E690" s="137"/>
      <c r="F690" s="137"/>
      <c r="G690" s="137"/>
      <c r="H690" s="138"/>
      <c r="I690" s="12"/>
      <c r="J690" s="136"/>
      <c r="K690" s="137"/>
      <c r="L690" s="140"/>
      <c r="M690" s="136"/>
      <c r="N690" s="153"/>
      <c r="O690" s="161"/>
      <c r="P690" s="144"/>
      <c r="Q690" s="143"/>
      <c r="R690" s="143"/>
      <c r="S690" s="143"/>
      <c r="T690" s="143"/>
      <c r="U690" s="143"/>
      <c r="V690" s="145"/>
      <c r="W690" s="145"/>
      <c r="X690" s="145"/>
      <c r="Y690" s="136"/>
      <c r="Z690" s="136"/>
      <c r="AA690" s="146"/>
      <c r="AB690" s="136"/>
      <c r="AC690" s="136" t="s">
        <v>282</v>
      </c>
      <c r="AD690" s="136" t="s">
        <v>281</v>
      </c>
      <c r="AE690" s="136"/>
      <c r="AF690" s="147" t="e">
        <f t="shared" si="35"/>
        <v>#DIV/0!</v>
      </c>
      <c r="AG690" s="148"/>
      <c r="AH690" s="148" t="b">
        <f t="shared" si="36"/>
        <v>1</v>
      </c>
    </row>
    <row r="691" spans="1:34" ht="44.25" customHeight="1" thickBot="1" x14ac:dyDescent="0.3">
      <c r="A691" s="136"/>
      <c r="B691" s="136"/>
      <c r="C691" s="137"/>
      <c r="D691" s="136"/>
      <c r="E691" s="137"/>
      <c r="F691" s="137"/>
      <c r="G691" s="137"/>
      <c r="H691" s="138"/>
      <c r="I691" s="12"/>
      <c r="J691" s="136"/>
      <c r="K691" s="137"/>
      <c r="L691" s="140"/>
      <c r="M691" s="136"/>
      <c r="N691" s="153"/>
      <c r="O691" s="161"/>
      <c r="P691" s="144"/>
      <c r="Q691" s="143"/>
      <c r="R691" s="143"/>
      <c r="S691" s="143"/>
      <c r="T691" s="143"/>
      <c r="U691" s="143"/>
      <c r="V691" s="145"/>
      <c r="W691" s="145"/>
      <c r="X691" s="145"/>
      <c r="Y691" s="136"/>
      <c r="Z691" s="136"/>
      <c r="AA691" s="146"/>
      <c r="AB691" s="136"/>
      <c r="AC691" s="136" t="s">
        <v>282</v>
      </c>
      <c r="AD691" s="136" t="s">
        <v>281</v>
      </c>
      <c r="AE691" s="136"/>
      <c r="AF691" s="147" t="e">
        <f t="shared" si="35"/>
        <v>#DIV/0!</v>
      </c>
      <c r="AG691" s="148"/>
      <c r="AH691" s="148" t="b">
        <f t="shared" si="36"/>
        <v>1</v>
      </c>
    </row>
    <row r="692" spans="1:34" ht="44.25" customHeight="1" thickBot="1" x14ac:dyDescent="0.3">
      <c r="A692" s="136"/>
      <c r="B692" s="136"/>
      <c r="C692" s="137"/>
      <c r="D692" s="136"/>
      <c r="E692" s="137"/>
      <c r="F692" s="137"/>
      <c r="G692" s="137"/>
      <c r="H692" s="138"/>
      <c r="I692" s="12"/>
      <c r="J692" s="136"/>
      <c r="K692" s="137"/>
      <c r="L692" s="140"/>
      <c r="M692" s="136"/>
      <c r="N692" s="153"/>
      <c r="O692" s="161"/>
      <c r="P692" s="144"/>
      <c r="Q692" s="143"/>
      <c r="R692" s="143"/>
      <c r="S692" s="143"/>
      <c r="T692" s="143"/>
      <c r="U692" s="143"/>
      <c r="V692" s="145"/>
      <c r="W692" s="145"/>
      <c r="X692" s="145"/>
      <c r="Y692" s="136"/>
      <c r="Z692" s="136"/>
      <c r="AA692" s="146"/>
      <c r="AB692" s="136"/>
      <c r="AC692" s="136" t="s">
        <v>281</v>
      </c>
      <c r="AD692" s="136" t="s">
        <v>283</v>
      </c>
      <c r="AE692" s="136"/>
      <c r="AF692" s="147" t="e">
        <f t="shared" si="35"/>
        <v>#DIV/0!</v>
      </c>
      <c r="AG692" s="148"/>
      <c r="AH692" s="148" t="b">
        <f t="shared" si="36"/>
        <v>1</v>
      </c>
    </row>
    <row r="693" spans="1:34" ht="44.25" customHeight="1" thickBot="1" x14ac:dyDescent="0.3">
      <c r="A693" s="136"/>
      <c r="B693" s="136"/>
      <c r="C693" s="137"/>
      <c r="D693" s="136"/>
      <c r="E693" s="137"/>
      <c r="F693" s="137"/>
      <c r="G693" s="137"/>
      <c r="H693" s="138"/>
      <c r="I693" s="12"/>
      <c r="J693" s="136"/>
      <c r="K693" s="137"/>
      <c r="L693" s="140"/>
      <c r="M693" s="136"/>
      <c r="N693" s="153"/>
      <c r="O693" s="161"/>
      <c r="P693" s="144"/>
      <c r="Q693" s="143"/>
      <c r="R693" s="143"/>
      <c r="S693" s="143"/>
      <c r="T693" s="143"/>
      <c r="U693" s="143"/>
      <c r="V693" s="145"/>
      <c r="W693" s="145"/>
      <c r="X693" s="145"/>
      <c r="Y693" s="136"/>
      <c r="Z693" s="136"/>
      <c r="AA693" s="146"/>
      <c r="AB693" s="136"/>
      <c r="AC693" s="136" t="s">
        <v>281</v>
      </c>
      <c r="AD693" s="136" t="s">
        <v>283</v>
      </c>
      <c r="AE693" s="136"/>
      <c r="AF693" s="147" t="e">
        <f t="shared" si="35"/>
        <v>#DIV/0!</v>
      </c>
      <c r="AG693" s="148"/>
      <c r="AH693" s="148" t="b">
        <f t="shared" si="36"/>
        <v>1</v>
      </c>
    </row>
    <row r="694" spans="1:34" ht="44.25" customHeight="1" thickBot="1" x14ac:dyDescent="0.3">
      <c r="A694" s="136"/>
      <c r="B694" s="136"/>
      <c r="C694" s="137"/>
      <c r="D694" s="136"/>
      <c r="E694" s="137"/>
      <c r="F694" s="137"/>
      <c r="G694" s="137"/>
      <c r="H694" s="138"/>
      <c r="I694" s="12"/>
      <c r="J694" s="136"/>
      <c r="K694" s="137"/>
      <c r="L694" s="140"/>
      <c r="M694" s="136"/>
      <c r="N694" s="153"/>
      <c r="O694" s="161"/>
      <c r="P694" s="144"/>
      <c r="Q694" s="143"/>
      <c r="R694" s="143"/>
      <c r="S694" s="143"/>
      <c r="T694" s="143"/>
      <c r="U694" s="143"/>
      <c r="V694" s="145"/>
      <c r="W694" s="145"/>
      <c r="X694" s="145"/>
      <c r="Y694" s="136"/>
      <c r="Z694" s="136"/>
      <c r="AA694" s="146"/>
      <c r="AB694" s="136"/>
      <c r="AC694" s="136" t="s">
        <v>281</v>
      </c>
      <c r="AD694" s="136" t="s">
        <v>283</v>
      </c>
      <c r="AE694" s="136"/>
      <c r="AF694" s="147" t="e">
        <f t="shared" si="35"/>
        <v>#DIV/0!</v>
      </c>
      <c r="AG694" s="148"/>
      <c r="AH694" s="148" t="b">
        <f t="shared" si="36"/>
        <v>1</v>
      </c>
    </row>
    <row r="695" spans="1:34" ht="44.25" customHeight="1" thickBot="1" x14ac:dyDescent="0.3">
      <c r="A695" s="136"/>
      <c r="B695" s="136"/>
      <c r="C695" s="137"/>
      <c r="D695" s="136"/>
      <c r="E695" s="137"/>
      <c r="F695" s="137"/>
      <c r="G695" s="137"/>
      <c r="H695" s="138"/>
      <c r="I695" s="12"/>
      <c r="J695" s="136"/>
      <c r="K695" s="137"/>
      <c r="L695" s="140"/>
      <c r="M695" s="136"/>
      <c r="N695" s="153"/>
      <c r="O695" s="161"/>
      <c r="P695" s="144"/>
      <c r="Q695" s="143"/>
      <c r="R695" s="143"/>
      <c r="S695" s="143"/>
      <c r="T695" s="143"/>
      <c r="U695" s="143"/>
      <c r="V695" s="145"/>
      <c r="W695" s="145"/>
      <c r="X695" s="145"/>
      <c r="Y695" s="136"/>
      <c r="Z695" s="136"/>
      <c r="AA695" s="146"/>
      <c r="AB695" s="136"/>
      <c r="AC695" s="136" t="s">
        <v>281</v>
      </c>
      <c r="AD695" s="136" t="s">
        <v>283</v>
      </c>
      <c r="AE695" s="136"/>
      <c r="AF695" s="147" t="e">
        <f t="shared" si="35"/>
        <v>#DIV/0!</v>
      </c>
      <c r="AG695" s="148"/>
      <c r="AH695" s="148" t="b">
        <f t="shared" si="36"/>
        <v>1</v>
      </c>
    </row>
    <row r="696" spans="1:34" ht="44.25" customHeight="1" thickBot="1" x14ac:dyDescent="0.3">
      <c r="A696" s="136"/>
      <c r="B696" s="136"/>
      <c r="C696" s="137"/>
      <c r="D696" s="136"/>
      <c r="E696" s="137"/>
      <c r="F696" s="137"/>
      <c r="G696" s="137"/>
      <c r="H696" s="138"/>
      <c r="I696" s="12"/>
      <c r="J696" s="136"/>
      <c r="K696" s="137"/>
      <c r="L696" s="140"/>
      <c r="M696" s="136"/>
      <c r="N696" s="153"/>
      <c r="O696" s="161"/>
      <c r="P696" s="144"/>
      <c r="Q696" s="143"/>
      <c r="R696" s="143"/>
      <c r="S696" s="143"/>
      <c r="T696" s="143"/>
      <c r="U696" s="143"/>
      <c r="V696" s="145"/>
      <c r="W696" s="145"/>
      <c r="X696" s="145"/>
      <c r="Y696" s="136"/>
      <c r="Z696" s="136"/>
      <c r="AA696" s="146"/>
      <c r="AB696" s="136"/>
      <c r="AC696" s="136" t="s">
        <v>281</v>
      </c>
      <c r="AD696" s="136" t="s">
        <v>283</v>
      </c>
      <c r="AE696" s="136"/>
      <c r="AF696" s="147" t="e">
        <f t="shared" si="35"/>
        <v>#DIV/0!</v>
      </c>
      <c r="AG696" s="148"/>
      <c r="AH696" s="148" t="b">
        <f t="shared" si="36"/>
        <v>1</v>
      </c>
    </row>
    <row r="697" spans="1:34" ht="44.25" customHeight="1" thickBot="1" x14ac:dyDescent="0.3">
      <c r="A697" s="136"/>
      <c r="B697" s="136"/>
      <c r="C697" s="137"/>
      <c r="D697" s="136"/>
      <c r="E697" s="137"/>
      <c r="F697" s="137"/>
      <c r="G697" s="137"/>
      <c r="H697" s="138"/>
      <c r="I697" s="12"/>
      <c r="J697" s="136"/>
      <c r="K697" s="137"/>
      <c r="L697" s="140"/>
      <c r="M697" s="136"/>
      <c r="N697" s="153"/>
      <c r="O697" s="161"/>
      <c r="P697" s="144"/>
      <c r="Q697" s="143"/>
      <c r="R697" s="143"/>
      <c r="S697" s="143"/>
      <c r="T697" s="143"/>
      <c r="U697" s="143"/>
      <c r="V697" s="145"/>
      <c r="W697" s="145"/>
      <c r="X697" s="145"/>
      <c r="Y697" s="136"/>
      <c r="Z697" s="136"/>
      <c r="AA697" s="146"/>
      <c r="AB697" s="136"/>
      <c r="AC697" s="136" t="s">
        <v>281</v>
      </c>
      <c r="AD697" s="136" t="s">
        <v>283</v>
      </c>
      <c r="AE697" s="136"/>
      <c r="AF697" s="147" t="e">
        <f t="shared" si="35"/>
        <v>#DIV/0!</v>
      </c>
      <c r="AG697" s="148"/>
      <c r="AH697" s="148" t="b">
        <f t="shared" si="36"/>
        <v>1</v>
      </c>
    </row>
    <row r="698" spans="1:34" ht="44.25" customHeight="1" thickBot="1" x14ac:dyDescent="0.3">
      <c r="A698" s="136"/>
      <c r="B698" s="136"/>
      <c r="C698" s="137"/>
      <c r="D698" s="136"/>
      <c r="E698" s="137"/>
      <c r="F698" s="137"/>
      <c r="G698" s="137"/>
      <c r="H698" s="138"/>
      <c r="I698" s="12"/>
      <c r="J698" s="136"/>
      <c r="K698" s="137"/>
      <c r="L698" s="140"/>
      <c r="M698" s="136"/>
      <c r="N698" s="153"/>
      <c r="O698" s="161"/>
      <c r="P698" s="144"/>
      <c r="Q698" s="143"/>
      <c r="R698" s="143"/>
      <c r="S698" s="143"/>
      <c r="T698" s="143"/>
      <c r="U698" s="143"/>
      <c r="V698" s="145"/>
      <c r="W698" s="145"/>
      <c r="X698" s="145"/>
      <c r="Y698" s="136"/>
      <c r="Z698" s="136"/>
      <c r="AA698" s="146"/>
      <c r="AB698" s="136"/>
      <c r="AC698" s="136" t="s">
        <v>281</v>
      </c>
      <c r="AD698" s="136" t="s">
        <v>283</v>
      </c>
      <c r="AE698" s="136"/>
      <c r="AF698" s="147" t="e">
        <f t="shared" si="35"/>
        <v>#DIV/0!</v>
      </c>
      <c r="AG698" s="148"/>
      <c r="AH698" s="148" t="b">
        <f t="shared" si="36"/>
        <v>1</v>
      </c>
    </row>
    <row r="699" spans="1:34" ht="44.25" customHeight="1" thickBot="1" x14ac:dyDescent="0.3">
      <c r="A699" s="136"/>
      <c r="B699" s="136"/>
      <c r="C699" s="137"/>
      <c r="D699" s="136"/>
      <c r="E699" s="137"/>
      <c r="F699" s="137"/>
      <c r="G699" s="137"/>
      <c r="H699" s="138"/>
      <c r="I699" s="12"/>
      <c r="J699" s="136"/>
      <c r="K699" s="137"/>
      <c r="L699" s="140"/>
      <c r="M699" s="136"/>
      <c r="N699" s="153"/>
      <c r="O699" s="161"/>
      <c r="P699" s="144"/>
      <c r="Q699" s="143"/>
      <c r="R699" s="143"/>
      <c r="S699" s="143"/>
      <c r="T699" s="143"/>
      <c r="U699" s="143"/>
      <c r="V699" s="145"/>
      <c r="W699" s="145"/>
      <c r="X699" s="145"/>
      <c r="Y699" s="136"/>
      <c r="Z699" s="136"/>
      <c r="AA699" s="146"/>
      <c r="AB699" s="136"/>
      <c r="AC699" s="136" t="s">
        <v>281</v>
      </c>
      <c r="AD699" s="136" t="s">
        <v>283</v>
      </c>
      <c r="AE699" s="136"/>
      <c r="AF699" s="147" t="e">
        <f t="shared" si="35"/>
        <v>#DIV/0!</v>
      </c>
      <c r="AG699" s="148"/>
      <c r="AH699" s="148" t="b">
        <f t="shared" si="36"/>
        <v>1</v>
      </c>
    </row>
    <row r="700" spans="1:34" ht="44.25" customHeight="1" thickBot="1" x14ac:dyDescent="0.3">
      <c r="A700" s="136"/>
      <c r="B700" s="136"/>
      <c r="C700" s="137"/>
      <c r="D700" s="136"/>
      <c r="E700" s="137"/>
      <c r="F700" s="137"/>
      <c r="G700" s="137"/>
      <c r="H700" s="138"/>
      <c r="I700" s="12"/>
      <c r="J700" s="136"/>
      <c r="K700" s="137"/>
      <c r="L700" s="140"/>
      <c r="M700" s="136"/>
      <c r="N700" s="153"/>
      <c r="O700" s="161"/>
      <c r="P700" s="144"/>
      <c r="Q700" s="143"/>
      <c r="R700" s="143"/>
      <c r="S700" s="143"/>
      <c r="T700" s="143"/>
      <c r="U700" s="143"/>
      <c r="V700" s="145"/>
      <c r="W700" s="145"/>
      <c r="X700" s="145"/>
      <c r="Y700" s="136"/>
      <c r="Z700" s="136"/>
      <c r="AA700" s="146"/>
      <c r="AB700" s="136"/>
      <c r="AC700" s="136" t="s">
        <v>282</v>
      </c>
      <c r="AD700" s="136" t="s">
        <v>281</v>
      </c>
      <c r="AE700" s="136"/>
      <c r="AF700" s="147" t="e">
        <f t="shared" si="35"/>
        <v>#DIV/0!</v>
      </c>
      <c r="AG700" s="148"/>
      <c r="AH700" s="148" t="b">
        <f t="shared" si="36"/>
        <v>1</v>
      </c>
    </row>
    <row r="701" spans="1:34" ht="44.25" customHeight="1" thickBot="1" x14ac:dyDescent="0.3">
      <c r="A701" s="136"/>
      <c r="B701" s="136"/>
      <c r="C701" s="137"/>
      <c r="D701" s="136"/>
      <c r="E701" s="137"/>
      <c r="F701" s="137"/>
      <c r="G701" s="137"/>
      <c r="H701" s="138"/>
      <c r="I701" s="12"/>
      <c r="J701" s="136"/>
      <c r="K701" s="137"/>
      <c r="L701" s="140"/>
      <c r="M701" s="136"/>
      <c r="N701" s="153"/>
      <c r="O701" s="161"/>
      <c r="P701" s="144"/>
      <c r="Q701" s="143"/>
      <c r="R701" s="143"/>
      <c r="S701" s="143"/>
      <c r="T701" s="143"/>
      <c r="U701" s="143"/>
      <c r="V701" s="145"/>
      <c r="W701" s="145"/>
      <c r="X701" s="145"/>
      <c r="Y701" s="136"/>
      <c r="Z701" s="136"/>
      <c r="AA701" s="146"/>
      <c r="AB701" s="136"/>
      <c r="AC701" s="136" t="s">
        <v>281</v>
      </c>
      <c r="AD701" s="136" t="s">
        <v>283</v>
      </c>
      <c r="AE701" s="136"/>
      <c r="AF701" s="147" t="e">
        <f t="shared" si="35"/>
        <v>#DIV/0!</v>
      </c>
      <c r="AG701" s="148"/>
      <c r="AH701" s="148" t="b">
        <f t="shared" si="36"/>
        <v>1</v>
      </c>
    </row>
    <row r="702" spans="1:34" ht="44.25" customHeight="1" thickBot="1" x14ac:dyDescent="0.3">
      <c r="A702" s="136"/>
      <c r="B702" s="136"/>
      <c r="C702" s="137"/>
      <c r="D702" s="136"/>
      <c r="E702" s="137"/>
      <c r="F702" s="137"/>
      <c r="G702" s="137"/>
      <c r="H702" s="138"/>
      <c r="I702" s="12"/>
      <c r="J702" s="136"/>
      <c r="K702" s="137"/>
      <c r="L702" s="140"/>
      <c r="M702" s="136"/>
      <c r="N702" s="153"/>
      <c r="O702" s="161"/>
      <c r="P702" s="144"/>
      <c r="Q702" s="143"/>
      <c r="R702" s="143"/>
      <c r="S702" s="143"/>
      <c r="T702" s="143"/>
      <c r="U702" s="143"/>
      <c r="V702" s="145"/>
      <c r="W702" s="145"/>
      <c r="X702" s="145"/>
      <c r="Y702" s="136"/>
      <c r="Z702" s="136"/>
      <c r="AA702" s="146"/>
      <c r="AB702" s="136"/>
      <c r="AC702" s="136" t="s">
        <v>281</v>
      </c>
      <c r="AD702" s="136" t="s">
        <v>281</v>
      </c>
      <c r="AE702" s="136"/>
      <c r="AF702" s="147" t="e">
        <f t="shared" si="35"/>
        <v>#DIV/0!</v>
      </c>
      <c r="AG702" s="148"/>
      <c r="AH702" s="148" t="b">
        <f t="shared" si="36"/>
        <v>1</v>
      </c>
    </row>
    <row r="703" spans="1:34" ht="44.25" customHeight="1" thickBot="1" x14ac:dyDescent="0.3">
      <c r="A703" s="136"/>
      <c r="B703" s="136"/>
      <c r="C703" s="137"/>
      <c r="D703" s="136"/>
      <c r="E703" s="137"/>
      <c r="F703" s="137"/>
      <c r="G703" s="137"/>
      <c r="H703" s="138"/>
      <c r="I703" s="12"/>
      <c r="J703" s="136"/>
      <c r="K703" s="137"/>
      <c r="L703" s="140"/>
      <c r="M703" s="136"/>
      <c r="N703" s="153"/>
      <c r="O703" s="161"/>
      <c r="P703" s="144"/>
      <c r="Q703" s="143"/>
      <c r="R703" s="143"/>
      <c r="S703" s="143"/>
      <c r="T703" s="143"/>
      <c r="U703" s="143"/>
      <c r="V703" s="145"/>
      <c r="W703" s="145"/>
      <c r="X703" s="145"/>
      <c r="Y703" s="136"/>
      <c r="Z703" s="136"/>
      <c r="AA703" s="146"/>
      <c r="AB703" s="136"/>
      <c r="AC703" s="136" t="s">
        <v>282</v>
      </c>
      <c r="AD703" s="136" t="s">
        <v>281</v>
      </c>
      <c r="AE703" s="136"/>
      <c r="AF703" s="147" t="e">
        <f t="shared" si="35"/>
        <v>#DIV/0!</v>
      </c>
      <c r="AG703" s="148"/>
      <c r="AH703" s="148" t="b">
        <f t="shared" si="36"/>
        <v>1</v>
      </c>
    </row>
    <row r="704" spans="1:34" ht="44.25" customHeight="1" thickBot="1" x14ac:dyDescent="0.3">
      <c r="A704" s="136"/>
      <c r="B704" s="136"/>
      <c r="C704" s="137"/>
      <c r="D704" s="136"/>
      <c r="E704" s="137"/>
      <c r="F704" s="137"/>
      <c r="G704" s="137"/>
      <c r="H704" s="138"/>
      <c r="I704" s="12"/>
      <c r="J704" s="136"/>
      <c r="K704" s="137"/>
      <c r="L704" s="140"/>
      <c r="M704" s="136"/>
      <c r="N704" s="153"/>
      <c r="O704" s="161"/>
      <c r="P704" s="144"/>
      <c r="Q704" s="143"/>
      <c r="R704" s="143"/>
      <c r="S704" s="143"/>
      <c r="T704" s="143"/>
      <c r="U704" s="143"/>
      <c r="V704" s="145"/>
      <c r="W704" s="145"/>
      <c r="X704" s="145"/>
      <c r="Y704" s="136"/>
      <c r="Z704" s="136"/>
      <c r="AA704" s="146"/>
      <c r="AB704" s="136"/>
      <c r="AC704" s="136" t="s">
        <v>281</v>
      </c>
      <c r="AD704" s="136" t="s">
        <v>283</v>
      </c>
      <c r="AE704" s="136"/>
      <c r="AF704" s="147" t="e">
        <f t="shared" si="35"/>
        <v>#DIV/0!</v>
      </c>
      <c r="AG704" s="148"/>
      <c r="AH704" s="148" t="b">
        <f t="shared" si="36"/>
        <v>1</v>
      </c>
    </row>
    <row r="705" spans="1:34" ht="44.25" customHeight="1" thickBot="1" x14ac:dyDescent="0.3">
      <c r="A705" s="136"/>
      <c r="B705" s="136"/>
      <c r="C705" s="137"/>
      <c r="D705" s="136"/>
      <c r="E705" s="137"/>
      <c r="F705" s="137"/>
      <c r="G705" s="137"/>
      <c r="H705" s="138"/>
      <c r="I705" s="12"/>
      <c r="J705" s="136"/>
      <c r="K705" s="137"/>
      <c r="L705" s="140"/>
      <c r="M705" s="136"/>
      <c r="N705" s="153"/>
      <c r="O705" s="161"/>
      <c r="P705" s="144"/>
      <c r="Q705" s="143"/>
      <c r="R705" s="143"/>
      <c r="S705" s="143"/>
      <c r="T705" s="143"/>
      <c r="U705" s="143"/>
      <c r="V705" s="145"/>
      <c r="W705" s="145"/>
      <c r="X705" s="145"/>
      <c r="Y705" s="136"/>
      <c r="Z705" s="136"/>
      <c r="AA705" s="146"/>
      <c r="AB705" s="136"/>
      <c r="AC705" s="136" t="s">
        <v>282</v>
      </c>
      <c r="AD705" s="136" t="s">
        <v>281</v>
      </c>
      <c r="AE705" s="136"/>
      <c r="AF705" s="147" t="e">
        <f t="shared" si="35"/>
        <v>#DIV/0!</v>
      </c>
      <c r="AG705" s="148"/>
      <c r="AH705" s="148" t="b">
        <f t="shared" si="36"/>
        <v>1</v>
      </c>
    </row>
    <row r="706" spans="1:34" ht="44.25" customHeight="1" thickBot="1" x14ac:dyDescent="0.3">
      <c r="A706" s="136"/>
      <c r="B706" s="136"/>
      <c r="C706" s="137"/>
      <c r="D706" s="136"/>
      <c r="E706" s="137"/>
      <c r="F706" s="137"/>
      <c r="G706" s="137"/>
      <c r="H706" s="138"/>
      <c r="I706" s="12"/>
      <c r="J706" s="136"/>
      <c r="K706" s="137"/>
      <c r="L706" s="140"/>
      <c r="M706" s="136"/>
      <c r="N706" s="153"/>
      <c r="O706" s="161"/>
      <c r="P706" s="144"/>
      <c r="Q706" s="143"/>
      <c r="R706" s="143"/>
      <c r="S706" s="143"/>
      <c r="T706" s="143"/>
      <c r="U706" s="143"/>
      <c r="V706" s="145"/>
      <c r="W706" s="145"/>
      <c r="X706" s="145"/>
      <c r="Y706" s="136"/>
      <c r="Z706" s="136"/>
      <c r="AA706" s="146"/>
      <c r="AB706" s="136"/>
      <c r="AC706" s="136" t="s">
        <v>282</v>
      </c>
      <c r="AD706" s="136" t="s">
        <v>281</v>
      </c>
      <c r="AE706" s="136"/>
      <c r="AF706" s="147" t="e">
        <f t="shared" si="35"/>
        <v>#DIV/0!</v>
      </c>
      <c r="AG706" s="148"/>
      <c r="AH706" s="148" t="b">
        <f t="shared" si="36"/>
        <v>1</v>
      </c>
    </row>
    <row r="707" spans="1:34" ht="44.25" customHeight="1" thickBot="1" x14ac:dyDescent="0.3">
      <c r="A707" s="136"/>
      <c r="B707" s="136"/>
      <c r="C707" s="137"/>
      <c r="D707" s="136"/>
      <c r="E707" s="137"/>
      <c r="F707" s="137"/>
      <c r="G707" s="137"/>
      <c r="H707" s="138"/>
      <c r="I707" s="149"/>
      <c r="J707" s="136"/>
      <c r="K707" s="137"/>
      <c r="L707" s="140"/>
      <c r="M707" s="136"/>
      <c r="N707" s="153"/>
      <c r="O707" s="161"/>
      <c r="P707" s="144"/>
      <c r="Q707" s="143"/>
      <c r="R707" s="143"/>
      <c r="S707" s="143"/>
      <c r="T707" s="143"/>
      <c r="U707" s="143"/>
      <c r="V707" s="145"/>
      <c r="W707" s="145"/>
      <c r="X707" s="145"/>
      <c r="Y707" s="136"/>
      <c r="Z707" s="136"/>
      <c r="AA707" s="146"/>
      <c r="AB707" s="136"/>
      <c r="AC707" s="136" t="s">
        <v>281</v>
      </c>
      <c r="AD707" s="136" t="s">
        <v>281</v>
      </c>
      <c r="AE707" s="136"/>
      <c r="AF707" s="147" t="e">
        <f t="shared" si="35"/>
        <v>#DIV/0!</v>
      </c>
      <c r="AG707" s="148"/>
      <c r="AH707" s="148" t="b">
        <f t="shared" si="36"/>
        <v>1</v>
      </c>
    </row>
    <row r="708" spans="1:34" ht="44.25" customHeight="1" thickBot="1" x14ac:dyDescent="0.3">
      <c r="A708" s="136"/>
      <c r="B708" s="136"/>
      <c r="C708" s="137"/>
      <c r="D708" s="136"/>
      <c r="E708" s="137"/>
      <c r="F708" s="137"/>
      <c r="G708" s="137"/>
      <c r="H708" s="138"/>
      <c r="I708" s="12"/>
      <c r="J708" s="136"/>
      <c r="K708" s="137"/>
      <c r="L708" s="140"/>
      <c r="M708" s="136"/>
      <c r="N708" s="153"/>
      <c r="O708" s="161"/>
      <c r="P708" s="144"/>
      <c r="Q708" s="143"/>
      <c r="R708" s="143"/>
      <c r="S708" s="143"/>
      <c r="T708" s="143"/>
      <c r="U708" s="143"/>
      <c r="V708" s="145"/>
      <c r="W708" s="145"/>
      <c r="X708" s="145"/>
      <c r="Y708" s="136"/>
      <c r="Z708" s="136"/>
      <c r="AA708" s="146"/>
      <c r="AB708" s="136"/>
      <c r="AC708" s="136" t="s">
        <v>282</v>
      </c>
      <c r="AD708" s="136" t="s">
        <v>281</v>
      </c>
      <c r="AE708" s="136"/>
      <c r="AF708" s="147" t="e">
        <f t="shared" si="35"/>
        <v>#DIV/0!</v>
      </c>
      <c r="AG708" s="148"/>
      <c r="AH708" s="148" t="b">
        <f t="shared" si="36"/>
        <v>1</v>
      </c>
    </row>
    <row r="709" spans="1:34" ht="44.25" customHeight="1" thickBot="1" x14ac:dyDescent="0.3">
      <c r="A709" s="136"/>
      <c r="B709" s="136"/>
      <c r="C709" s="137"/>
      <c r="D709" s="136"/>
      <c r="E709" s="137"/>
      <c r="F709" s="137"/>
      <c r="G709" s="137"/>
      <c r="H709" s="138"/>
      <c r="I709" s="12"/>
      <c r="J709" s="136"/>
      <c r="K709" s="137"/>
      <c r="L709" s="140"/>
      <c r="M709" s="136"/>
      <c r="N709" s="153"/>
      <c r="O709" s="161"/>
      <c r="P709" s="144"/>
      <c r="Q709" s="143"/>
      <c r="R709" s="143"/>
      <c r="S709" s="143"/>
      <c r="T709" s="143"/>
      <c r="U709" s="143"/>
      <c r="V709" s="145"/>
      <c r="W709" s="145"/>
      <c r="X709" s="145"/>
      <c r="Y709" s="136"/>
      <c r="Z709" s="136"/>
      <c r="AA709" s="146"/>
      <c r="AB709" s="136"/>
      <c r="AC709" s="136" t="s">
        <v>281</v>
      </c>
      <c r="AD709" s="136" t="s">
        <v>283</v>
      </c>
      <c r="AE709" s="136"/>
      <c r="AF709" s="147" t="e">
        <f t="shared" si="35"/>
        <v>#DIV/0!</v>
      </c>
      <c r="AG709" s="148"/>
      <c r="AH709" s="148" t="b">
        <f t="shared" si="36"/>
        <v>1</v>
      </c>
    </row>
    <row r="710" spans="1:34" ht="44.25" customHeight="1" thickBot="1" x14ac:dyDescent="0.3">
      <c r="A710" s="136"/>
      <c r="B710" s="136"/>
      <c r="C710" s="137"/>
      <c r="D710" s="136"/>
      <c r="E710" s="137"/>
      <c r="F710" s="137"/>
      <c r="G710" s="137"/>
      <c r="H710" s="138"/>
      <c r="I710" s="12"/>
      <c r="J710" s="136"/>
      <c r="K710" s="137"/>
      <c r="L710" s="140"/>
      <c r="M710" s="136"/>
      <c r="N710" s="153"/>
      <c r="O710" s="161"/>
      <c r="P710" s="144"/>
      <c r="Q710" s="143"/>
      <c r="R710" s="143"/>
      <c r="S710" s="143"/>
      <c r="T710" s="143"/>
      <c r="U710" s="143"/>
      <c r="V710" s="145"/>
      <c r="W710" s="145"/>
      <c r="X710" s="145"/>
      <c r="Y710" s="136"/>
      <c r="Z710" s="136"/>
      <c r="AA710" s="146"/>
      <c r="AB710" s="136"/>
      <c r="AC710" s="136" t="s">
        <v>282</v>
      </c>
      <c r="AD710" s="136" t="s">
        <v>281</v>
      </c>
      <c r="AE710" s="136"/>
      <c r="AF710" s="147" t="e">
        <f t="shared" si="35"/>
        <v>#DIV/0!</v>
      </c>
      <c r="AG710" s="148"/>
      <c r="AH710" s="148" t="b">
        <f t="shared" si="36"/>
        <v>1</v>
      </c>
    </row>
    <row r="711" spans="1:34" ht="44.25" customHeight="1" thickBot="1" x14ac:dyDescent="0.3">
      <c r="A711" s="136"/>
      <c r="B711" s="136"/>
      <c r="C711" s="137"/>
      <c r="D711" s="136"/>
      <c r="E711" s="137"/>
      <c r="F711" s="137"/>
      <c r="G711" s="137"/>
      <c r="H711" s="138"/>
      <c r="I711" s="12"/>
      <c r="J711" s="136"/>
      <c r="K711" s="137"/>
      <c r="L711" s="140"/>
      <c r="M711" s="136"/>
      <c r="N711" s="153"/>
      <c r="O711" s="161"/>
      <c r="P711" s="144"/>
      <c r="Q711" s="143"/>
      <c r="R711" s="143"/>
      <c r="S711" s="143"/>
      <c r="T711" s="143"/>
      <c r="U711" s="143"/>
      <c r="V711" s="145"/>
      <c r="W711" s="145"/>
      <c r="X711" s="145"/>
      <c r="Y711" s="136"/>
      <c r="Z711" s="136"/>
      <c r="AA711" s="146"/>
      <c r="AB711" s="136"/>
      <c r="AC711" s="136" t="s">
        <v>282</v>
      </c>
      <c r="AD711" s="136" t="s">
        <v>281</v>
      </c>
      <c r="AE711" s="136"/>
      <c r="AF711" s="147" t="e">
        <f t="shared" si="35"/>
        <v>#DIV/0!</v>
      </c>
      <c r="AG711" s="148"/>
      <c r="AH711" s="148" t="b">
        <f t="shared" si="36"/>
        <v>1</v>
      </c>
    </row>
    <row r="712" spans="1:34" ht="44.25" customHeight="1" thickBot="1" x14ac:dyDescent="0.3">
      <c r="A712" s="136"/>
      <c r="B712" s="136"/>
      <c r="C712" s="137"/>
      <c r="D712" s="136"/>
      <c r="E712" s="137"/>
      <c r="F712" s="137"/>
      <c r="G712" s="137"/>
      <c r="H712" s="138"/>
      <c r="I712" s="12"/>
      <c r="J712" s="136"/>
      <c r="K712" s="137"/>
      <c r="L712" s="140"/>
      <c r="M712" s="136"/>
      <c r="N712" s="153"/>
      <c r="O712" s="161"/>
      <c r="P712" s="144"/>
      <c r="Q712" s="143"/>
      <c r="R712" s="143"/>
      <c r="S712" s="143"/>
      <c r="T712" s="143"/>
      <c r="U712" s="143"/>
      <c r="V712" s="145"/>
      <c r="W712" s="145"/>
      <c r="X712" s="145"/>
      <c r="Y712" s="136"/>
      <c r="Z712" s="136"/>
      <c r="AA712" s="146"/>
      <c r="AB712" s="136"/>
      <c r="AC712" s="136" t="s">
        <v>281</v>
      </c>
      <c r="AD712" s="136" t="s">
        <v>283</v>
      </c>
      <c r="AE712" s="136"/>
      <c r="AF712" s="147" t="e">
        <f t="shared" si="35"/>
        <v>#DIV/0!</v>
      </c>
      <c r="AG712" s="148"/>
      <c r="AH712" s="148" t="b">
        <f t="shared" si="36"/>
        <v>1</v>
      </c>
    </row>
    <row r="713" spans="1:34" ht="44.25" customHeight="1" thickBot="1" x14ac:dyDescent="0.3">
      <c r="A713" s="136"/>
      <c r="B713" s="136"/>
      <c r="C713" s="137"/>
      <c r="D713" s="136"/>
      <c r="E713" s="137"/>
      <c r="F713" s="137"/>
      <c r="G713" s="137"/>
      <c r="H713" s="138"/>
      <c r="I713" s="149"/>
      <c r="J713" s="136"/>
      <c r="K713" s="137"/>
      <c r="L713" s="140"/>
      <c r="M713" s="136"/>
      <c r="N713" s="153"/>
      <c r="O713" s="161"/>
      <c r="P713" s="144"/>
      <c r="Q713" s="143"/>
      <c r="R713" s="143"/>
      <c r="S713" s="143"/>
      <c r="T713" s="143"/>
      <c r="U713" s="143"/>
      <c r="V713" s="145"/>
      <c r="W713" s="145"/>
      <c r="X713" s="145"/>
      <c r="Y713" s="136"/>
      <c r="Z713" s="136"/>
      <c r="AA713" s="146" t="s">
        <v>282</v>
      </c>
      <c r="AB713" s="136"/>
      <c r="AC713" s="136" t="s">
        <v>282</v>
      </c>
      <c r="AD713" s="136" t="s">
        <v>281</v>
      </c>
      <c r="AE713" s="136"/>
      <c r="AF713" s="147" t="e">
        <f t="shared" si="35"/>
        <v>#DIV/0!</v>
      </c>
      <c r="AG713" s="148"/>
      <c r="AH713" s="148" t="b">
        <f t="shared" si="36"/>
        <v>1</v>
      </c>
    </row>
    <row r="714" spans="1:34" ht="44.25" customHeight="1" thickBot="1" x14ac:dyDescent="0.3">
      <c r="A714" s="136"/>
      <c r="B714" s="136"/>
      <c r="C714" s="137"/>
      <c r="D714" s="136"/>
      <c r="E714" s="137"/>
      <c r="F714" s="137"/>
      <c r="G714" s="137"/>
      <c r="H714" s="138"/>
      <c r="I714" s="12"/>
      <c r="J714" s="136"/>
      <c r="K714" s="137"/>
      <c r="L714" s="140"/>
      <c r="M714" s="136"/>
      <c r="N714" s="153"/>
      <c r="O714" s="161"/>
      <c r="P714" s="144"/>
      <c r="Q714" s="143"/>
      <c r="R714" s="143"/>
      <c r="S714" s="143"/>
      <c r="T714" s="143"/>
      <c r="U714" s="143"/>
      <c r="V714" s="145"/>
      <c r="W714" s="145"/>
      <c r="X714" s="145"/>
      <c r="Y714" s="136"/>
      <c r="Z714" s="136"/>
      <c r="AA714" s="146"/>
      <c r="AB714" s="136"/>
      <c r="AC714" s="136" t="s">
        <v>282</v>
      </c>
      <c r="AD714" s="136" t="s">
        <v>281</v>
      </c>
      <c r="AE714" s="136"/>
      <c r="AF714" s="147" t="e">
        <f t="shared" si="35"/>
        <v>#DIV/0!</v>
      </c>
      <c r="AG714" s="148"/>
      <c r="AH714" s="148" t="b">
        <f t="shared" si="36"/>
        <v>1</v>
      </c>
    </row>
    <row r="715" spans="1:34" ht="44.25" customHeight="1" thickBot="1" x14ac:dyDescent="0.3">
      <c r="A715" s="136"/>
      <c r="B715" s="136"/>
      <c r="C715" s="137"/>
      <c r="D715" s="136"/>
      <c r="E715" s="137"/>
      <c r="F715" s="137"/>
      <c r="G715" s="137"/>
      <c r="H715" s="138"/>
      <c r="I715" s="12"/>
      <c r="J715" s="136"/>
      <c r="K715" s="137"/>
      <c r="L715" s="140"/>
      <c r="M715" s="136"/>
      <c r="N715" s="153"/>
      <c r="O715" s="161"/>
      <c r="P715" s="144"/>
      <c r="Q715" s="143"/>
      <c r="R715" s="143"/>
      <c r="S715" s="143"/>
      <c r="T715" s="143"/>
      <c r="U715" s="143"/>
      <c r="V715" s="145"/>
      <c r="W715" s="145"/>
      <c r="X715" s="145"/>
      <c r="Y715" s="136"/>
      <c r="Z715" s="136"/>
      <c r="AA715" s="146"/>
      <c r="AB715" s="136"/>
      <c r="AC715" s="136" t="s">
        <v>281</v>
      </c>
      <c r="AD715" s="136" t="s">
        <v>283</v>
      </c>
      <c r="AE715" s="136"/>
      <c r="AF715" s="147" t="e">
        <f t="shared" si="35"/>
        <v>#DIV/0!</v>
      </c>
      <c r="AG715" s="148"/>
      <c r="AH715" s="148" t="b">
        <f t="shared" si="36"/>
        <v>1</v>
      </c>
    </row>
    <row r="716" spans="1:34" ht="44.25" customHeight="1" thickBot="1" x14ac:dyDescent="0.3">
      <c r="A716" s="136"/>
      <c r="B716" s="136"/>
      <c r="C716" s="137"/>
      <c r="D716" s="136"/>
      <c r="E716" s="137"/>
      <c r="F716" s="137"/>
      <c r="G716" s="137"/>
      <c r="H716" s="138"/>
      <c r="I716" s="12"/>
      <c r="J716" s="136"/>
      <c r="K716" s="137"/>
      <c r="L716" s="140"/>
      <c r="M716" s="136"/>
      <c r="N716" s="153"/>
      <c r="O716" s="161"/>
      <c r="P716" s="144"/>
      <c r="Q716" s="143"/>
      <c r="R716" s="143"/>
      <c r="S716" s="143"/>
      <c r="T716" s="143"/>
      <c r="U716" s="143"/>
      <c r="V716" s="145"/>
      <c r="W716" s="145"/>
      <c r="X716" s="145"/>
      <c r="Y716" s="136"/>
      <c r="Z716" s="136"/>
      <c r="AA716" s="146"/>
      <c r="AB716" s="136"/>
      <c r="AC716" s="136" t="s">
        <v>281</v>
      </c>
      <c r="AD716" s="136" t="s">
        <v>283</v>
      </c>
      <c r="AE716" s="136"/>
      <c r="AF716" s="147" t="e">
        <f t="shared" si="35"/>
        <v>#DIV/0!</v>
      </c>
      <c r="AG716" s="148"/>
      <c r="AH716" s="148" t="b">
        <f t="shared" si="36"/>
        <v>1</v>
      </c>
    </row>
    <row r="717" spans="1:34" ht="44.25" customHeight="1" thickBot="1" x14ac:dyDescent="0.3">
      <c r="A717" s="136"/>
      <c r="B717" s="136"/>
      <c r="C717" s="137"/>
      <c r="D717" s="136"/>
      <c r="E717" s="137"/>
      <c r="F717" s="137"/>
      <c r="G717" s="137"/>
      <c r="H717" s="138"/>
      <c r="I717" s="12"/>
      <c r="J717" s="136"/>
      <c r="K717" s="137"/>
      <c r="L717" s="140"/>
      <c r="M717" s="136"/>
      <c r="N717" s="153"/>
      <c r="O717" s="161"/>
      <c r="P717" s="144"/>
      <c r="Q717" s="143"/>
      <c r="R717" s="143"/>
      <c r="S717" s="143"/>
      <c r="T717" s="143"/>
      <c r="U717" s="143"/>
      <c r="V717" s="145"/>
      <c r="W717" s="145"/>
      <c r="X717" s="145"/>
      <c r="Y717" s="136"/>
      <c r="Z717" s="136"/>
      <c r="AA717" s="146"/>
      <c r="AB717" s="136"/>
      <c r="AC717" s="136" t="s">
        <v>281</v>
      </c>
      <c r="AD717" s="136" t="s">
        <v>283</v>
      </c>
      <c r="AE717" s="136"/>
      <c r="AF717" s="147" t="e">
        <f t="shared" si="35"/>
        <v>#DIV/0!</v>
      </c>
      <c r="AG717" s="148"/>
      <c r="AH717" s="148" t="b">
        <f t="shared" si="36"/>
        <v>1</v>
      </c>
    </row>
    <row r="718" spans="1:34" ht="44.25" customHeight="1" thickBot="1" x14ac:dyDescent="0.3">
      <c r="A718" s="136"/>
      <c r="B718" s="136"/>
      <c r="C718" s="137"/>
      <c r="D718" s="136"/>
      <c r="E718" s="137"/>
      <c r="F718" s="137"/>
      <c r="G718" s="137"/>
      <c r="H718" s="138"/>
      <c r="I718" s="12"/>
      <c r="J718" s="136"/>
      <c r="K718" s="137"/>
      <c r="L718" s="140"/>
      <c r="M718" s="136"/>
      <c r="N718" s="153"/>
      <c r="O718" s="161"/>
      <c r="P718" s="144"/>
      <c r="Q718" s="143"/>
      <c r="R718" s="143"/>
      <c r="S718" s="143"/>
      <c r="T718" s="143"/>
      <c r="U718" s="143"/>
      <c r="V718" s="145"/>
      <c r="W718" s="145"/>
      <c r="X718" s="145"/>
      <c r="Y718" s="136"/>
      <c r="Z718" s="136"/>
      <c r="AA718" s="146"/>
      <c r="AB718" s="136"/>
      <c r="AC718" s="136" t="s">
        <v>281</v>
      </c>
      <c r="AD718" s="136" t="s">
        <v>283</v>
      </c>
      <c r="AE718" s="136"/>
      <c r="AF718" s="147" t="e">
        <f t="shared" si="35"/>
        <v>#DIV/0!</v>
      </c>
      <c r="AG718" s="148"/>
      <c r="AH718" s="148" t="b">
        <f t="shared" si="36"/>
        <v>1</v>
      </c>
    </row>
    <row r="719" spans="1:34" ht="44.25" customHeight="1" thickBot="1" x14ac:dyDescent="0.3">
      <c r="A719" s="136"/>
      <c r="B719" s="136"/>
      <c r="C719" s="137"/>
      <c r="D719" s="136"/>
      <c r="E719" s="137"/>
      <c r="F719" s="137"/>
      <c r="G719" s="137"/>
      <c r="H719" s="138"/>
      <c r="I719" s="12"/>
      <c r="J719" s="136"/>
      <c r="K719" s="137"/>
      <c r="L719" s="140"/>
      <c r="M719" s="136"/>
      <c r="N719" s="153"/>
      <c r="O719" s="161"/>
      <c r="P719" s="144"/>
      <c r="Q719" s="143"/>
      <c r="R719" s="143"/>
      <c r="S719" s="143"/>
      <c r="T719" s="143"/>
      <c r="U719" s="143"/>
      <c r="V719" s="145"/>
      <c r="W719" s="145"/>
      <c r="X719" s="145"/>
      <c r="Y719" s="136"/>
      <c r="Z719" s="136"/>
      <c r="AA719" s="146"/>
      <c r="AB719" s="136"/>
      <c r="AC719" s="136" t="s">
        <v>282</v>
      </c>
      <c r="AD719" s="136" t="s">
        <v>281</v>
      </c>
      <c r="AE719" s="136"/>
      <c r="AF719" s="147" t="e">
        <f t="shared" si="35"/>
        <v>#DIV/0!</v>
      </c>
      <c r="AG719" s="148"/>
      <c r="AH719" s="148" t="b">
        <f t="shared" si="36"/>
        <v>1</v>
      </c>
    </row>
    <row r="720" spans="1:34" ht="44.25" customHeight="1" thickBot="1" x14ac:dyDescent="0.3">
      <c r="A720" s="136"/>
      <c r="B720" s="136"/>
      <c r="C720" s="137"/>
      <c r="D720" s="136"/>
      <c r="E720" s="137"/>
      <c r="F720" s="137"/>
      <c r="G720" s="137"/>
      <c r="H720" s="138"/>
      <c r="I720" s="12"/>
      <c r="J720" s="136"/>
      <c r="K720" s="137"/>
      <c r="L720" s="140"/>
      <c r="M720" s="136"/>
      <c r="N720" s="153"/>
      <c r="O720" s="161"/>
      <c r="P720" s="144"/>
      <c r="Q720" s="143"/>
      <c r="R720" s="143"/>
      <c r="S720" s="143"/>
      <c r="T720" s="143"/>
      <c r="U720" s="143"/>
      <c r="V720" s="145"/>
      <c r="W720" s="145"/>
      <c r="X720" s="145"/>
      <c r="Y720" s="136"/>
      <c r="Z720" s="136"/>
      <c r="AA720" s="146"/>
      <c r="AB720" s="136"/>
      <c r="AC720" s="136" t="s">
        <v>282</v>
      </c>
      <c r="AD720" s="136" t="s">
        <v>281</v>
      </c>
      <c r="AE720" s="136"/>
      <c r="AF720" s="147" t="e">
        <f t="shared" si="35"/>
        <v>#DIV/0!</v>
      </c>
      <c r="AG720" s="148"/>
      <c r="AH720" s="148" t="b">
        <f t="shared" si="36"/>
        <v>1</v>
      </c>
    </row>
    <row r="721" spans="1:34" ht="44.25" customHeight="1" thickBot="1" x14ac:dyDescent="0.3">
      <c r="A721" s="136"/>
      <c r="B721" s="136"/>
      <c r="C721" s="137"/>
      <c r="D721" s="136"/>
      <c r="E721" s="137"/>
      <c r="F721" s="137"/>
      <c r="G721" s="137"/>
      <c r="H721" s="138"/>
      <c r="I721" s="12"/>
      <c r="J721" s="136"/>
      <c r="K721" s="137"/>
      <c r="L721" s="140"/>
      <c r="M721" s="136"/>
      <c r="N721" s="153"/>
      <c r="O721" s="161"/>
      <c r="P721" s="144"/>
      <c r="Q721" s="143"/>
      <c r="R721" s="143"/>
      <c r="S721" s="143"/>
      <c r="T721" s="143"/>
      <c r="U721" s="143"/>
      <c r="V721" s="145"/>
      <c r="W721" s="145"/>
      <c r="X721" s="145"/>
      <c r="Y721" s="136"/>
      <c r="Z721" s="136"/>
      <c r="AA721" s="146"/>
      <c r="AB721" s="136"/>
      <c r="AC721" s="136" t="s">
        <v>282</v>
      </c>
      <c r="AD721" s="136" t="s">
        <v>281</v>
      </c>
      <c r="AE721" s="136"/>
      <c r="AF721" s="147" t="e">
        <f t="shared" si="35"/>
        <v>#DIV/0!</v>
      </c>
      <c r="AG721" s="148"/>
      <c r="AH721" s="148" t="b">
        <f t="shared" si="36"/>
        <v>1</v>
      </c>
    </row>
    <row r="722" spans="1:34" ht="44.25" customHeight="1" thickBot="1" x14ac:dyDescent="0.3">
      <c r="A722" s="136"/>
      <c r="B722" s="136"/>
      <c r="C722" s="137"/>
      <c r="D722" s="136"/>
      <c r="E722" s="137"/>
      <c r="F722" s="137"/>
      <c r="G722" s="137"/>
      <c r="H722" s="138"/>
      <c r="I722" s="12"/>
      <c r="J722" s="136"/>
      <c r="K722" s="137"/>
      <c r="L722" s="140"/>
      <c r="M722" s="136"/>
      <c r="N722" s="153"/>
      <c r="O722" s="161"/>
      <c r="P722" s="144"/>
      <c r="Q722" s="143"/>
      <c r="R722" s="143"/>
      <c r="S722" s="143"/>
      <c r="T722" s="143"/>
      <c r="U722" s="143"/>
      <c r="V722" s="145"/>
      <c r="W722" s="145"/>
      <c r="X722" s="145"/>
      <c r="Y722" s="136"/>
      <c r="Z722" s="136"/>
      <c r="AA722" s="146"/>
      <c r="AB722" s="136"/>
      <c r="AC722" s="136" t="s">
        <v>282</v>
      </c>
      <c r="AD722" s="136" t="s">
        <v>281</v>
      </c>
      <c r="AE722" s="136"/>
      <c r="AF722" s="147" t="e">
        <f t="shared" si="35"/>
        <v>#DIV/0!</v>
      </c>
      <c r="AG722" s="148"/>
      <c r="AH722" s="148" t="b">
        <f t="shared" si="36"/>
        <v>1</v>
      </c>
    </row>
    <row r="723" spans="1:34" ht="44.25" customHeight="1" thickBot="1" x14ac:dyDescent="0.3">
      <c r="A723" s="136"/>
      <c r="B723" s="136"/>
      <c r="C723" s="137"/>
      <c r="D723" s="136"/>
      <c r="E723" s="137"/>
      <c r="F723" s="137"/>
      <c r="G723" s="137"/>
      <c r="H723" s="138"/>
      <c r="I723" s="12"/>
      <c r="J723" s="136"/>
      <c r="K723" s="137"/>
      <c r="L723" s="140"/>
      <c r="M723" s="136"/>
      <c r="N723" s="153"/>
      <c r="O723" s="161"/>
      <c r="P723" s="144"/>
      <c r="Q723" s="143"/>
      <c r="R723" s="143"/>
      <c r="S723" s="143"/>
      <c r="T723" s="143"/>
      <c r="U723" s="143"/>
      <c r="V723" s="145"/>
      <c r="W723" s="145"/>
      <c r="X723" s="145"/>
      <c r="Y723" s="136"/>
      <c r="Z723" s="136"/>
      <c r="AA723" s="146"/>
      <c r="AB723" s="136"/>
      <c r="AC723" s="136" t="s">
        <v>281</v>
      </c>
      <c r="AD723" s="136" t="s">
        <v>283</v>
      </c>
      <c r="AE723" s="136"/>
      <c r="AF723" s="147" t="e">
        <f t="shared" si="35"/>
        <v>#DIV/0!</v>
      </c>
      <c r="AG723" s="148"/>
      <c r="AH723" s="148" t="b">
        <f t="shared" si="36"/>
        <v>1</v>
      </c>
    </row>
    <row r="724" spans="1:34" ht="44.25" customHeight="1" thickBot="1" x14ac:dyDescent="0.3">
      <c r="A724" s="136"/>
      <c r="B724" s="136"/>
      <c r="C724" s="137"/>
      <c r="D724" s="136"/>
      <c r="E724" s="137"/>
      <c r="F724" s="137"/>
      <c r="G724" s="137"/>
      <c r="H724" s="138"/>
      <c r="I724" s="12"/>
      <c r="J724" s="136"/>
      <c r="K724" s="137"/>
      <c r="L724" s="140"/>
      <c r="M724" s="136"/>
      <c r="N724" s="153"/>
      <c r="O724" s="161"/>
      <c r="P724" s="144"/>
      <c r="Q724" s="143"/>
      <c r="R724" s="143"/>
      <c r="S724" s="143"/>
      <c r="T724" s="143"/>
      <c r="U724" s="143"/>
      <c r="V724" s="145"/>
      <c r="W724" s="145"/>
      <c r="X724" s="145"/>
      <c r="Y724" s="136"/>
      <c r="Z724" s="136"/>
      <c r="AA724" s="146"/>
      <c r="AB724" s="136"/>
      <c r="AC724" s="136" t="s">
        <v>282</v>
      </c>
      <c r="AD724" s="136" t="s">
        <v>281</v>
      </c>
      <c r="AE724" s="136"/>
      <c r="AF724" s="147" t="e">
        <f t="shared" si="35"/>
        <v>#DIV/0!</v>
      </c>
      <c r="AG724" s="148"/>
      <c r="AH724" s="148" t="b">
        <f t="shared" si="36"/>
        <v>1</v>
      </c>
    </row>
    <row r="725" spans="1:34" ht="44.25" customHeight="1" thickBot="1" x14ac:dyDescent="0.3">
      <c r="A725" s="136"/>
      <c r="B725" s="136"/>
      <c r="C725" s="137"/>
      <c r="D725" s="136"/>
      <c r="E725" s="137"/>
      <c r="F725" s="137"/>
      <c r="G725" s="137"/>
      <c r="H725" s="138"/>
      <c r="I725" s="12"/>
      <c r="J725" s="136"/>
      <c r="K725" s="137"/>
      <c r="L725" s="140"/>
      <c r="M725" s="136"/>
      <c r="N725" s="153"/>
      <c r="O725" s="161"/>
      <c r="P725" s="144"/>
      <c r="Q725" s="143"/>
      <c r="R725" s="143"/>
      <c r="S725" s="143"/>
      <c r="T725" s="143"/>
      <c r="U725" s="143"/>
      <c r="V725" s="145"/>
      <c r="W725" s="145"/>
      <c r="X725" s="145"/>
      <c r="Y725" s="136"/>
      <c r="Z725" s="136"/>
      <c r="AA725" s="146"/>
      <c r="AB725" s="136"/>
      <c r="AC725" s="136" t="s">
        <v>282</v>
      </c>
      <c r="AD725" s="136" t="s">
        <v>281</v>
      </c>
      <c r="AE725" s="136"/>
      <c r="AF725" s="147" t="e">
        <f t="shared" si="35"/>
        <v>#DIV/0!</v>
      </c>
      <c r="AG725" s="148"/>
      <c r="AH725" s="148" t="b">
        <f t="shared" si="36"/>
        <v>1</v>
      </c>
    </row>
    <row r="726" spans="1:34" ht="44.25" customHeight="1" thickBot="1" x14ac:dyDescent="0.3">
      <c r="A726" s="136"/>
      <c r="B726" s="136"/>
      <c r="C726" s="137"/>
      <c r="D726" s="136"/>
      <c r="E726" s="137"/>
      <c r="F726" s="137"/>
      <c r="G726" s="137"/>
      <c r="H726" s="138"/>
      <c r="I726" s="12"/>
      <c r="J726" s="136"/>
      <c r="K726" s="137"/>
      <c r="L726" s="140"/>
      <c r="M726" s="136"/>
      <c r="N726" s="153"/>
      <c r="O726" s="161"/>
      <c r="P726" s="144"/>
      <c r="Q726" s="143"/>
      <c r="R726" s="143"/>
      <c r="S726" s="143"/>
      <c r="T726" s="143"/>
      <c r="U726" s="143"/>
      <c r="V726" s="145"/>
      <c r="W726" s="145"/>
      <c r="X726" s="145"/>
      <c r="Y726" s="136"/>
      <c r="Z726" s="136"/>
      <c r="AA726" s="146"/>
      <c r="AB726" s="136"/>
      <c r="AC726" s="136" t="s">
        <v>282</v>
      </c>
      <c r="AD726" s="136" t="s">
        <v>281</v>
      </c>
      <c r="AE726" s="136"/>
      <c r="AF726" s="147" t="e">
        <f t="shared" si="35"/>
        <v>#DIV/0!</v>
      </c>
      <c r="AG726" s="148"/>
      <c r="AH726" s="148" t="b">
        <f t="shared" si="36"/>
        <v>1</v>
      </c>
    </row>
    <row r="727" spans="1:34" ht="44.25" customHeight="1" thickBot="1" x14ac:dyDescent="0.3">
      <c r="A727" s="136"/>
      <c r="B727" s="136"/>
      <c r="C727" s="137"/>
      <c r="D727" s="136"/>
      <c r="E727" s="137"/>
      <c r="F727" s="137"/>
      <c r="G727" s="137"/>
      <c r="H727" s="138"/>
      <c r="I727" s="12"/>
      <c r="J727" s="136"/>
      <c r="K727" s="137"/>
      <c r="L727" s="140"/>
      <c r="M727" s="136"/>
      <c r="N727" s="153"/>
      <c r="O727" s="161"/>
      <c r="P727" s="144"/>
      <c r="Q727" s="143"/>
      <c r="R727" s="143"/>
      <c r="S727" s="143"/>
      <c r="T727" s="143"/>
      <c r="U727" s="143"/>
      <c r="V727" s="145"/>
      <c r="W727" s="145"/>
      <c r="X727" s="145"/>
      <c r="Y727" s="136"/>
      <c r="Z727" s="136"/>
      <c r="AA727" s="146"/>
      <c r="AB727" s="136"/>
      <c r="AC727" s="136" t="s">
        <v>282</v>
      </c>
      <c r="AD727" s="136" t="s">
        <v>281</v>
      </c>
      <c r="AE727" s="136"/>
      <c r="AF727" s="147" t="e">
        <f t="shared" si="35"/>
        <v>#DIV/0!</v>
      </c>
      <c r="AG727" s="148"/>
      <c r="AH727" s="148" t="b">
        <f t="shared" si="36"/>
        <v>1</v>
      </c>
    </row>
    <row r="728" spans="1:34" ht="44.25" customHeight="1" thickBot="1" x14ac:dyDescent="0.3">
      <c r="A728" s="136"/>
      <c r="B728" s="136"/>
      <c r="C728" s="137"/>
      <c r="D728" s="136"/>
      <c r="E728" s="137"/>
      <c r="F728" s="137"/>
      <c r="G728" s="137"/>
      <c r="H728" s="138"/>
      <c r="I728" s="12"/>
      <c r="J728" s="136"/>
      <c r="K728" s="137"/>
      <c r="L728" s="140"/>
      <c r="M728" s="136"/>
      <c r="N728" s="153"/>
      <c r="O728" s="161"/>
      <c r="P728" s="144"/>
      <c r="Q728" s="143"/>
      <c r="R728" s="143"/>
      <c r="S728" s="143"/>
      <c r="T728" s="143"/>
      <c r="U728" s="143"/>
      <c r="V728" s="145"/>
      <c r="W728" s="145"/>
      <c r="X728" s="145"/>
      <c r="Y728" s="136"/>
      <c r="Z728" s="136"/>
      <c r="AA728" s="146"/>
      <c r="AB728" s="136"/>
      <c r="AC728" s="136" t="s">
        <v>282</v>
      </c>
      <c r="AD728" s="136" t="s">
        <v>281</v>
      </c>
      <c r="AE728" s="136"/>
      <c r="AF728" s="147" t="e">
        <f t="shared" si="35"/>
        <v>#DIV/0!</v>
      </c>
      <c r="AG728" s="148"/>
      <c r="AH728" s="148" t="b">
        <f t="shared" si="36"/>
        <v>1</v>
      </c>
    </row>
    <row r="729" spans="1:34" ht="44.25" customHeight="1" thickBot="1" x14ac:dyDescent="0.3">
      <c r="A729" s="136"/>
      <c r="B729" s="136"/>
      <c r="C729" s="137"/>
      <c r="D729" s="136"/>
      <c r="E729" s="137"/>
      <c r="F729" s="137"/>
      <c r="G729" s="137"/>
      <c r="H729" s="138"/>
      <c r="I729" s="12"/>
      <c r="J729" s="136"/>
      <c r="K729" s="137"/>
      <c r="L729" s="140"/>
      <c r="M729" s="136"/>
      <c r="N729" s="153"/>
      <c r="O729" s="161"/>
      <c r="P729" s="144"/>
      <c r="Q729" s="143"/>
      <c r="R729" s="143"/>
      <c r="S729" s="143"/>
      <c r="T729" s="143"/>
      <c r="U729" s="143"/>
      <c r="V729" s="145"/>
      <c r="W729" s="145"/>
      <c r="X729" s="145"/>
      <c r="Y729" s="136"/>
      <c r="Z729" s="136"/>
      <c r="AA729" s="146"/>
      <c r="AB729" s="136"/>
      <c r="AC729" s="136" t="s">
        <v>282</v>
      </c>
      <c r="AD729" s="136" t="s">
        <v>281</v>
      </c>
      <c r="AE729" s="136"/>
      <c r="AF729" s="147" t="e">
        <f t="shared" si="35"/>
        <v>#DIV/0!</v>
      </c>
      <c r="AG729" s="148"/>
      <c r="AH729" s="148" t="b">
        <f t="shared" si="36"/>
        <v>1</v>
      </c>
    </row>
    <row r="730" spans="1:34" ht="44.25" customHeight="1" thickBot="1" x14ac:dyDescent="0.3">
      <c r="A730" s="136"/>
      <c r="B730" s="136"/>
      <c r="C730" s="137"/>
      <c r="D730" s="136"/>
      <c r="E730" s="137"/>
      <c r="F730" s="137"/>
      <c r="G730" s="137"/>
      <c r="H730" s="138"/>
      <c r="I730" s="12"/>
      <c r="J730" s="136"/>
      <c r="K730" s="137"/>
      <c r="L730" s="140"/>
      <c r="M730" s="136"/>
      <c r="N730" s="153"/>
      <c r="O730" s="161"/>
      <c r="P730" s="144"/>
      <c r="Q730" s="143"/>
      <c r="R730" s="143"/>
      <c r="S730" s="143"/>
      <c r="T730" s="143"/>
      <c r="U730" s="143"/>
      <c r="V730" s="145"/>
      <c r="W730" s="145"/>
      <c r="X730" s="145"/>
      <c r="Y730" s="136"/>
      <c r="Z730" s="136"/>
      <c r="AA730" s="146"/>
      <c r="AB730" s="136"/>
      <c r="AC730" s="136" t="s">
        <v>281</v>
      </c>
      <c r="AD730" s="136" t="s">
        <v>283</v>
      </c>
      <c r="AE730" s="136"/>
      <c r="AF730" s="147" t="e">
        <f t="shared" si="35"/>
        <v>#DIV/0!</v>
      </c>
      <c r="AG730" s="148"/>
      <c r="AH730" s="148" t="b">
        <f t="shared" si="36"/>
        <v>1</v>
      </c>
    </row>
    <row r="731" spans="1:34" ht="44.25" customHeight="1" thickBot="1" x14ac:dyDescent="0.3">
      <c r="A731" s="136"/>
      <c r="B731" s="136"/>
      <c r="C731" s="137"/>
      <c r="D731" s="136"/>
      <c r="E731" s="137"/>
      <c r="F731" s="137"/>
      <c r="G731" s="137"/>
      <c r="H731" s="138"/>
      <c r="I731" s="12"/>
      <c r="J731" s="136"/>
      <c r="K731" s="137"/>
      <c r="L731" s="140"/>
      <c r="M731" s="136"/>
      <c r="N731" s="153"/>
      <c r="O731" s="161"/>
      <c r="P731" s="144"/>
      <c r="Q731" s="143"/>
      <c r="R731" s="143"/>
      <c r="S731" s="143"/>
      <c r="T731" s="143"/>
      <c r="U731" s="143"/>
      <c r="V731" s="145"/>
      <c r="W731" s="145"/>
      <c r="X731" s="145"/>
      <c r="Y731" s="136"/>
      <c r="Z731" s="136"/>
      <c r="AA731" s="146"/>
      <c r="AB731" s="136"/>
      <c r="AC731" s="136" t="s">
        <v>282</v>
      </c>
      <c r="AD731" s="136" t="s">
        <v>281</v>
      </c>
      <c r="AE731" s="136"/>
      <c r="AF731" s="147" t="e">
        <f t="shared" si="35"/>
        <v>#DIV/0!</v>
      </c>
      <c r="AG731" s="148"/>
      <c r="AH731" s="148" t="b">
        <f t="shared" si="36"/>
        <v>1</v>
      </c>
    </row>
    <row r="732" spans="1:34" ht="44.25" customHeight="1" thickBot="1" x14ac:dyDescent="0.3">
      <c r="A732" s="136"/>
      <c r="B732" s="136"/>
      <c r="C732" s="137"/>
      <c r="D732" s="136"/>
      <c r="E732" s="137"/>
      <c r="F732" s="137"/>
      <c r="G732" s="137"/>
      <c r="H732" s="138"/>
      <c r="I732" s="12"/>
      <c r="J732" s="136"/>
      <c r="K732" s="137"/>
      <c r="L732" s="140"/>
      <c r="M732" s="136"/>
      <c r="N732" s="153"/>
      <c r="O732" s="161"/>
      <c r="P732" s="144"/>
      <c r="Q732" s="143"/>
      <c r="R732" s="143"/>
      <c r="S732" s="143"/>
      <c r="T732" s="143"/>
      <c r="U732" s="143"/>
      <c r="V732" s="145"/>
      <c r="W732" s="145"/>
      <c r="X732" s="145"/>
      <c r="Y732" s="136"/>
      <c r="Z732" s="136"/>
      <c r="AA732" s="146"/>
      <c r="AB732" s="136"/>
      <c r="AC732" s="136" t="s">
        <v>281</v>
      </c>
      <c r="AD732" s="136" t="s">
        <v>283</v>
      </c>
      <c r="AE732" s="136"/>
      <c r="AF732" s="147" t="e">
        <f t="shared" si="35"/>
        <v>#DIV/0!</v>
      </c>
      <c r="AG732" s="148"/>
      <c r="AH732" s="148" t="b">
        <f t="shared" si="36"/>
        <v>1</v>
      </c>
    </row>
    <row r="733" spans="1:34" ht="44.25" customHeight="1" thickBot="1" x14ac:dyDescent="0.3">
      <c r="A733" s="136"/>
      <c r="B733" s="136"/>
      <c r="C733" s="137"/>
      <c r="D733" s="136"/>
      <c r="E733" s="137"/>
      <c r="F733" s="137"/>
      <c r="G733" s="137"/>
      <c r="H733" s="138"/>
      <c r="I733" s="12"/>
      <c r="J733" s="136"/>
      <c r="K733" s="137"/>
      <c r="L733" s="140"/>
      <c r="M733" s="136"/>
      <c r="N733" s="153"/>
      <c r="O733" s="161"/>
      <c r="P733" s="144"/>
      <c r="Q733" s="143"/>
      <c r="R733" s="143"/>
      <c r="S733" s="143"/>
      <c r="T733" s="143"/>
      <c r="U733" s="143"/>
      <c r="V733" s="145"/>
      <c r="W733" s="145"/>
      <c r="X733" s="145"/>
      <c r="Y733" s="136"/>
      <c r="Z733" s="136"/>
      <c r="AA733" s="146"/>
      <c r="AB733" s="136"/>
      <c r="AC733" s="136" t="s">
        <v>281</v>
      </c>
      <c r="AD733" s="136" t="s">
        <v>283</v>
      </c>
      <c r="AE733" s="136"/>
      <c r="AF733" s="147" t="e">
        <f t="shared" ref="AF733:AF796" si="37">SUM(U733/T733)</f>
        <v>#DIV/0!</v>
      </c>
      <c r="AG733" s="148"/>
      <c r="AH733" s="148" t="b">
        <f t="shared" ref="AH733:AH796" si="38">IF(I733="Funcionamiento",J733=0,J733="")</f>
        <v>1</v>
      </c>
    </row>
    <row r="734" spans="1:34" ht="44.25" customHeight="1" thickBot="1" x14ac:dyDescent="0.3">
      <c r="A734" s="136"/>
      <c r="B734" s="136"/>
      <c r="C734" s="137"/>
      <c r="D734" s="136"/>
      <c r="E734" s="137"/>
      <c r="F734" s="137"/>
      <c r="G734" s="137"/>
      <c r="H734" s="138"/>
      <c r="I734" s="12"/>
      <c r="J734" s="136"/>
      <c r="K734" s="137"/>
      <c r="L734" s="140"/>
      <c r="M734" s="136"/>
      <c r="N734" s="153"/>
      <c r="O734" s="161"/>
      <c r="P734" s="144"/>
      <c r="Q734" s="143"/>
      <c r="R734" s="143"/>
      <c r="S734" s="143"/>
      <c r="T734" s="143"/>
      <c r="U734" s="143"/>
      <c r="V734" s="145"/>
      <c r="W734" s="145"/>
      <c r="X734" s="145"/>
      <c r="Y734" s="136"/>
      <c r="Z734" s="136"/>
      <c r="AA734" s="146"/>
      <c r="AB734" s="136"/>
      <c r="AC734" s="136" t="s">
        <v>281</v>
      </c>
      <c r="AD734" s="136" t="s">
        <v>281</v>
      </c>
      <c r="AE734" s="136"/>
      <c r="AF734" s="147" t="e">
        <f t="shared" si="37"/>
        <v>#DIV/0!</v>
      </c>
      <c r="AG734" s="148"/>
      <c r="AH734" s="148" t="b">
        <f t="shared" si="38"/>
        <v>1</v>
      </c>
    </row>
    <row r="735" spans="1:34" ht="44.25" customHeight="1" thickBot="1" x14ac:dyDescent="0.3">
      <c r="A735" s="136"/>
      <c r="B735" s="136"/>
      <c r="C735" s="137"/>
      <c r="D735" s="136"/>
      <c r="E735" s="137"/>
      <c r="F735" s="137"/>
      <c r="G735" s="137"/>
      <c r="H735" s="138"/>
      <c r="I735" s="12"/>
      <c r="J735" s="136"/>
      <c r="K735" s="137"/>
      <c r="L735" s="140"/>
      <c r="M735" s="136"/>
      <c r="N735" s="153"/>
      <c r="O735" s="161"/>
      <c r="P735" s="144"/>
      <c r="Q735" s="143"/>
      <c r="R735" s="143"/>
      <c r="S735" s="143"/>
      <c r="T735" s="143"/>
      <c r="U735" s="143"/>
      <c r="V735" s="145"/>
      <c r="W735" s="145"/>
      <c r="X735" s="145"/>
      <c r="Y735" s="136"/>
      <c r="Z735" s="136"/>
      <c r="AA735" s="146"/>
      <c r="AB735" s="136"/>
      <c r="AC735" s="136" t="s">
        <v>281</v>
      </c>
      <c r="AD735" s="136" t="s">
        <v>283</v>
      </c>
      <c r="AE735" s="136"/>
      <c r="AF735" s="147" t="e">
        <f t="shared" si="37"/>
        <v>#DIV/0!</v>
      </c>
      <c r="AG735" s="148"/>
      <c r="AH735" s="148" t="b">
        <f t="shared" si="38"/>
        <v>1</v>
      </c>
    </row>
    <row r="736" spans="1:34" ht="44.25" customHeight="1" thickBot="1" x14ac:dyDescent="0.3">
      <c r="A736" s="136"/>
      <c r="B736" s="136"/>
      <c r="C736" s="137"/>
      <c r="D736" s="136"/>
      <c r="E736" s="137"/>
      <c r="F736" s="137"/>
      <c r="G736" s="137"/>
      <c r="H736" s="138"/>
      <c r="I736" s="12"/>
      <c r="J736" s="136"/>
      <c r="K736" s="137"/>
      <c r="L736" s="140"/>
      <c r="M736" s="136"/>
      <c r="N736" s="153"/>
      <c r="O736" s="161"/>
      <c r="P736" s="144"/>
      <c r="Q736" s="143"/>
      <c r="R736" s="143"/>
      <c r="S736" s="143"/>
      <c r="T736" s="143"/>
      <c r="U736" s="143"/>
      <c r="V736" s="145"/>
      <c r="W736" s="145"/>
      <c r="X736" s="145"/>
      <c r="Y736" s="136"/>
      <c r="Z736" s="136"/>
      <c r="AA736" s="146"/>
      <c r="AB736" s="136"/>
      <c r="AC736" s="136" t="s">
        <v>281</v>
      </c>
      <c r="AD736" s="136" t="s">
        <v>283</v>
      </c>
      <c r="AE736" s="136"/>
      <c r="AF736" s="147" t="e">
        <f t="shared" si="37"/>
        <v>#DIV/0!</v>
      </c>
      <c r="AG736" s="148"/>
      <c r="AH736" s="148" t="b">
        <f t="shared" si="38"/>
        <v>1</v>
      </c>
    </row>
    <row r="737" spans="1:34" ht="44.25" customHeight="1" thickBot="1" x14ac:dyDescent="0.3">
      <c r="A737" s="136"/>
      <c r="B737" s="136"/>
      <c r="C737" s="137"/>
      <c r="D737" s="136"/>
      <c r="E737" s="137"/>
      <c r="F737" s="137"/>
      <c r="G737" s="137"/>
      <c r="H737" s="138"/>
      <c r="I737" s="12"/>
      <c r="J737" s="136"/>
      <c r="K737" s="137"/>
      <c r="L737" s="140"/>
      <c r="M737" s="136"/>
      <c r="N737" s="153"/>
      <c r="O737" s="161"/>
      <c r="P737" s="144"/>
      <c r="Q737" s="143"/>
      <c r="R737" s="143"/>
      <c r="S737" s="143"/>
      <c r="T737" s="143"/>
      <c r="U737" s="143"/>
      <c r="V737" s="145"/>
      <c r="W737" s="145"/>
      <c r="X737" s="145"/>
      <c r="Y737" s="136"/>
      <c r="Z737" s="136"/>
      <c r="AA737" s="146"/>
      <c r="AB737" s="136"/>
      <c r="AC737" s="136" t="s">
        <v>281</v>
      </c>
      <c r="AD737" s="136" t="s">
        <v>283</v>
      </c>
      <c r="AE737" s="136"/>
      <c r="AF737" s="147" t="e">
        <f t="shared" si="37"/>
        <v>#DIV/0!</v>
      </c>
      <c r="AG737" s="148"/>
      <c r="AH737" s="148" t="b">
        <f t="shared" si="38"/>
        <v>1</v>
      </c>
    </row>
    <row r="738" spans="1:34" ht="44.25" customHeight="1" thickBot="1" x14ac:dyDescent="0.3">
      <c r="A738" s="136"/>
      <c r="B738" s="136"/>
      <c r="C738" s="137"/>
      <c r="D738" s="136"/>
      <c r="E738" s="137"/>
      <c r="F738" s="137"/>
      <c r="G738" s="137"/>
      <c r="H738" s="138"/>
      <c r="I738" s="12"/>
      <c r="J738" s="136"/>
      <c r="K738" s="137"/>
      <c r="L738" s="140"/>
      <c r="M738" s="136"/>
      <c r="N738" s="153"/>
      <c r="O738" s="161"/>
      <c r="P738" s="144"/>
      <c r="Q738" s="143"/>
      <c r="R738" s="143"/>
      <c r="S738" s="143"/>
      <c r="T738" s="143"/>
      <c r="U738" s="143"/>
      <c r="V738" s="145"/>
      <c r="W738" s="145"/>
      <c r="X738" s="145"/>
      <c r="Y738" s="136"/>
      <c r="Z738" s="136"/>
      <c r="AA738" s="146"/>
      <c r="AB738" s="136"/>
      <c r="AC738" s="136" t="s">
        <v>281</v>
      </c>
      <c r="AD738" s="136" t="s">
        <v>283</v>
      </c>
      <c r="AE738" s="136"/>
      <c r="AF738" s="147" t="e">
        <f t="shared" si="37"/>
        <v>#DIV/0!</v>
      </c>
      <c r="AG738" s="148"/>
      <c r="AH738" s="148" t="b">
        <f t="shared" si="38"/>
        <v>1</v>
      </c>
    </row>
    <row r="739" spans="1:34" ht="44.25" customHeight="1" thickBot="1" x14ac:dyDescent="0.3">
      <c r="A739" s="136"/>
      <c r="B739" s="136"/>
      <c r="C739" s="137"/>
      <c r="D739" s="136"/>
      <c r="E739" s="137"/>
      <c r="F739" s="137"/>
      <c r="G739" s="137"/>
      <c r="H739" s="138"/>
      <c r="I739" s="12"/>
      <c r="J739" s="136"/>
      <c r="K739" s="137"/>
      <c r="L739" s="140"/>
      <c r="M739" s="136"/>
      <c r="N739" s="153"/>
      <c r="O739" s="161"/>
      <c r="P739" s="144"/>
      <c r="Q739" s="143"/>
      <c r="R739" s="143"/>
      <c r="S739" s="143"/>
      <c r="T739" s="143"/>
      <c r="U739" s="143"/>
      <c r="V739" s="145"/>
      <c r="W739" s="145"/>
      <c r="X739" s="145"/>
      <c r="Y739" s="136"/>
      <c r="Z739" s="136"/>
      <c r="AA739" s="146"/>
      <c r="AB739" s="136"/>
      <c r="AC739" s="136" t="s">
        <v>281</v>
      </c>
      <c r="AD739" s="136" t="s">
        <v>283</v>
      </c>
      <c r="AE739" s="136"/>
      <c r="AF739" s="147" t="e">
        <f t="shared" si="37"/>
        <v>#DIV/0!</v>
      </c>
      <c r="AG739" s="148"/>
      <c r="AH739" s="148" t="b">
        <f t="shared" si="38"/>
        <v>1</v>
      </c>
    </row>
    <row r="740" spans="1:34" ht="44.25" customHeight="1" thickBot="1" x14ac:dyDescent="0.3">
      <c r="A740" s="136"/>
      <c r="B740" s="136"/>
      <c r="C740" s="137"/>
      <c r="D740" s="136"/>
      <c r="E740" s="137"/>
      <c r="F740" s="137"/>
      <c r="G740" s="137"/>
      <c r="H740" s="138"/>
      <c r="I740" s="12"/>
      <c r="J740" s="136"/>
      <c r="K740" s="137"/>
      <c r="L740" s="140"/>
      <c r="M740" s="136"/>
      <c r="N740" s="153"/>
      <c r="O740" s="161"/>
      <c r="P740" s="144"/>
      <c r="Q740" s="143"/>
      <c r="R740" s="143"/>
      <c r="S740" s="143"/>
      <c r="T740" s="143"/>
      <c r="U740" s="143"/>
      <c r="V740" s="145"/>
      <c r="W740" s="145"/>
      <c r="X740" s="145"/>
      <c r="Y740" s="136"/>
      <c r="Z740" s="136"/>
      <c r="AA740" s="146"/>
      <c r="AB740" s="136"/>
      <c r="AC740" s="136" t="s">
        <v>282</v>
      </c>
      <c r="AD740" s="136" t="s">
        <v>281</v>
      </c>
      <c r="AE740" s="136"/>
      <c r="AF740" s="147" t="e">
        <f t="shared" si="37"/>
        <v>#DIV/0!</v>
      </c>
      <c r="AG740" s="148"/>
      <c r="AH740" s="148" t="b">
        <f t="shared" si="38"/>
        <v>1</v>
      </c>
    </row>
    <row r="741" spans="1:34" ht="44.25" customHeight="1" thickBot="1" x14ac:dyDescent="0.3">
      <c r="A741" s="136"/>
      <c r="B741" s="136"/>
      <c r="C741" s="137"/>
      <c r="D741" s="136"/>
      <c r="E741" s="137"/>
      <c r="F741" s="137"/>
      <c r="G741" s="137"/>
      <c r="H741" s="138"/>
      <c r="I741" s="12"/>
      <c r="J741" s="136"/>
      <c r="K741" s="137"/>
      <c r="L741" s="140"/>
      <c r="M741" s="136"/>
      <c r="N741" s="153"/>
      <c r="O741" s="161"/>
      <c r="P741" s="144"/>
      <c r="Q741" s="143"/>
      <c r="R741" s="143"/>
      <c r="S741" s="143"/>
      <c r="T741" s="143"/>
      <c r="U741" s="143"/>
      <c r="V741" s="145"/>
      <c r="W741" s="145"/>
      <c r="X741" s="145"/>
      <c r="Y741" s="136"/>
      <c r="Z741" s="136"/>
      <c r="AA741" s="146"/>
      <c r="AB741" s="136"/>
      <c r="AC741" s="136"/>
      <c r="AD741" s="136" t="s">
        <v>283</v>
      </c>
      <c r="AE741" s="136"/>
      <c r="AF741" s="147" t="e">
        <f t="shared" si="37"/>
        <v>#DIV/0!</v>
      </c>
      <c r="AG741" s="148"/>
      <c r="AH741" s="148" t="b">
        <f t="shared" si="38"/>
        <v>1</v>
      </c>
    </row>
    <row r="742" spans="1:34" ht="44.25" customHeight="1" thickBot="1" x14ac:dyDescent="0.3">
      <c r="A742" s="136"/>
      <c r="B742" s="136"/>
      <c r="C742" s="137"/>
      <c r="D742" s="136"/>
      <c r="E742" s="137"/>
      <c r="F742" s="137"/>
      <c r="G742" s="137"/>
      <c r="H742" s="138"/>
      <c r="I742" s="12"/>
      <c r="J742" s="136"/>
      <c r="K742" s="137"/>
      <c r="L742" s="140"/>
      <c r="M742" s="136"/>
      <c r="N742" s="153"/>
      <c r="O742" s="161"/>
      <c r="P742" s="144"/>
      <c r="Q742" s="143"/>
      <c r="R742" s="143"/>
      <c r="S742" s="143"/>
      <c r="T742" s="143"/>
      <c r="U742" s="143"/>
      <c r="V742" s="145"/>
      <c r="W742" s="145"/>
      <c r="X742" s="145"/>
      <c r="Y742" s="136"/>
      <c r="Z742" s="136"/>
      <c r="AA742" s="146"/>
      <c r="AB742" s="136"/>
      <c r="AC742" s="136" t="s">
        <v>281</v>
      </c>
      <c r="AD742" s="136" t="s">
        <v>283</v>
      </c>
      <c r="AE742" s="136"/>
      <c r="AF742" s="147" t="e">
        <f t="shared" si="37"/>
        <v>#DIV/0!</v>
      </c>
      <c r="AG742" s="148"/>
      <c r="AH742" s="148" t="b">
        <f t="shared" si="38"/>
        <v>1</v>
      </c>
    </row>
    <row r="743" spans="1:34" ht="44.25" customHeight="1" thickBot="1" x14ac:dyDescent="0.3">
      <c r="A743" s="136"/>
      <c r="B743" s="136"/>
      <c r="C743" s="137"/>
      <c r="D743" s="136"/>
      <c r="E743" s="137"/>
      <c r="F743" s="137"/>
      <c r="G743" s="137"/>
      <c r="H743" s="138"/>
      <c r="I743" s="12"/>
      <c r="J743" s="136"/>
      <c r="K743" s="137"/>
      <c r="L743" s="140"/>
      <c r="M743" s="136"/>
      <c r="N743" s="153"/>
      <c r="O743" s="161"/>
      <c r="P743" s="144"/>
      <c r="Q743" s="143"/>
      <c r="R743" s="143"/>
      <c r="S743" s="143"/>
      <c r="T743" s="143"/>
      <c r="U743" s="143"/>
      <c r="V743" s="145"/>
      <c r="W743" s="145"/>
      <c r="X743" s="145"/>
      <c r="Y743" s="136"/>
      <c r="Z743" s="136"/>
      <c r="AA743" s="146"/>
      <c r="AB743" s="136"/>
      <c r="AC743" s="136" t="s">
        <v>281</v>
      </c>
      <c r="AD743" s="136" t="s">
        <v>283</v>
      </c>
      <c r="AE743" s="136"/>
      <c r="AF743" s="147" t="e">
        <f t="shared" si="37"/>
        <v>#DIV/0!</v>
      </c>
      <c r="AG743" s="148"/>
      <c r="AH743" s="148" t="b">
        <f t="shared" si="38"/>
        <v>1</v>
      </c>
    </row>
    <row r="744" spans="1:34" ht="44.25" customHeight="1" thickBot="1" x14ac:dyDescent="0.3">
      <c r="A744" s="136"/>
      <c r="B744" s="136"/>
      <c r="C744" s="137"/>
      <c r="D744" s="136"/>
      <c r="E744" s="137"/>
      <c r="F744" s="137"/>
      <c r="G744" s="137"/>
      <c r="H744" s="138"/>
      <c r="I744" s="12"/>
      <c r="J744" s="136"/>
      <c r="K744" s="137"/>
      <c r="L744" s="140"/>
      <c r="M744" s="136"/>
      <c r="N744" s="153"/>
      <c r="O744" s="161"/>
      <c r="P744" s="144"/>
      <c r="Q744" s="143"/>
      <c r="R744" s="143"/>
      <c r="S744" s="143"/>
      <c r="T744" s="143"/>
      <c r="U744" s="143"/>
      <c r="V744" s="145"/>
      <c r="W744" s="145"/>
      <c r="X744" s="145"/>
      <c r="Y744" s="136"/>
      <c r="Z744" s="136"/>
      <c r="AA744" s="146"/>
      <c r="AB744" s="136"/>
      <c r="AC744" s="136" t="s">
        <v>281</v>
      </c>
      <c r="AD744" s="136" t="s">
        <v>283</v>
      </c>
      <c r="AE744" s="136"/>
      <c r="AF744" s="147" t="e">
        <f t="shared" si="37"/>
        <v>#DIV/0!</v>
      </c>
      <c r="AG744" s="148"/>
      <c r="AH744" s="148" t="b">
        <f t="shared" si="38"/>
        <v>1</v>
      </c>
    </row>
    <row r="745" spans="1:34" ht="44.25" customHeight="1" thickBot="1" x14ac:dyDescent="0.3">
      <c r="A745" s="136"/>
      <c r="B745" s="136"/>
      <c r="C745" s="137"/>
      <c r="D745" s="136"/>
      <c r="E745" s="137"/>
      <c r="F745" s="137"/>
      <c r="G745" s="137"/>
      <c r="H745" s="138"/>
      <c r="I745" s="12"/>
      <c r="J745" s="136"/>
      <c r="K745" s="137"/>
      <c r="L745" s="140"/>
      <c r="M745" s="136"/>
      <c r="N745" s="153"/>
      <c r="O745" s="161"/>
      <c r="P745" s="144"/>
      <c r="Q745" s="143"/>
      <c r="R745" s="143"/>
      <c r="S745" s="143"/>
      <c r="T745" s="143"/>
      <c r="U745" s="143"/>
      <c r="V745" s="145"/>
      <c r="W745" s="145"/>
      <c r="X745" s="145"/>
      <c r="Y745" s="136"/>
      <c r="Z745" s="136"/>
      <c r="AA745" s="146"/>
      <c r="AB745" s="136"/>
      <c r="AC745" s="136" t="s">
        <v>281</v>
      </c>
      <c r="AD745" s="136" t="s">
        <v>283</v>
      </c>
      <c r="AE745" s="136"/>
      <c r="AF745" s="147" t="e">
        <f t="shared" si="37"/>
        <v>#DIV/0!</v>
      </c>
      <c r="AG745" s="148"/>
      <c r="AH745" s="148" t="b">
        <f t="shared" si="38"/>
        <v>1</v>
      </c>
    </row>
    <row r="746" spans="1:34" ht="44.25" customHeight="1" thickBot="1" x14ac:dyDescent="0.3">
      <c r="A746" s="136"/>
      <c r="B746" s="136"/>
      <c r="C746" s="137"/>
      <c r="D746" s="136"/>
      <c r="E746" s="137"/>
      <c r="F746" s="137"/>
      <c r="G746" s="137"/>
      <c r="H746" s="138"/>
      <c r="I746" s="12"/>
      <c r="J746" s="136"/>
      <c r="K746" s="137"/>
      <c r="L746" s="140"/>
      <c r="M746" s="136"/>
      <c r="N746" s="153"/>
      <c r="O746" s="161"/>
      <c r="P746" s="144"/>
      <c r="Q746" s="143"/>
      <c r="R746" s="143"/>
      <c r="S746" s="143"/>
      <c r="T746" s="143"/>
      <c r="U746" s="143"/>
      <c r="V746" s="145"/>
      <c r="W746" s="145"/>
      <c r="X746" s="145"/>
      <c r="Y746" s="136"/>
      <c r="Z746" s="136"/>
      <c r="AA746" s="146"/>
      <c r="AB746" s="136"/>
      <c r="AC746" s="136" t="s">
        <v>282</v>
      </c>
      <c r="AD746" s="136" t="s">
        <v>281</v>
      </c>
      <c r="AE746" s="136"/>
      <c r="AF746" s="147" t="e">
        <f t="shared" si="37"/>
        <v>#DIV/0!</v>
      </c>
      <c r="AG746" s="148"/>
      <c r="AH746" s="148" t="b">
        <f t="shared" si="38"/>
        <v>1</v>
      </c>
    </row>
    <row r="747" spans="1:34" ht="44.25" customHeight="1" thickBot="1" x14ac:dyDescent="0.3">
      <c r="A747" s="136"/>
      <c r="B747" s="136"/>
      <c r="C747" s="137"/>
      <c r="D747" s="136"/>
      <c r="E747" s="137"/>
      <c r="F747" s="137"/>
      <c r="G747" s="137"/>
      <c r="H747" s="138"/>
      <c r="I747" s="12"/>
      <c r="J747" s="136"/>
      <c r="K747" s="137"/>
      <c r="L747" s="140"/>
      <c r="M747" s="136"/>
      <c r="N747" s="153"/>
      <c r="O747" s="161"/>
      <c r="P747" s="144"/>
      <c r="Q747" s="143"/>
      <c r="R747" s="143"/>
      <c r="S747" s="143"/>
      <c r="T747" s="143"/>
      <c r="U747" s="143"/>
      <c r="V747" s="145"/>
      <c r="W747" s="145"/>
      <c r="X747" s="145"/>
      <c r="Y747" s="136"/>
      <c r="Z747" s="136"/>
      <c r="AA747" s="146"/>
      <c r="AB747" s="136"/>
      <c r="AC747" s="136" t="s">
        <v>281</v>
      </c>
      <c r="AD747" s="136" t="s">
        <v>283</v>
      </c>
      <c r="AE747" s="136"/>
      <c r="AF747" s="147" t="e">
        <f t="shared" si="37"/>
        <v>#DIV/0!</v>
      </c>
      <c r="AG747" s="148"/>
      <c r="AH747" s="148" t="b">
        <f t="shared" si="38"/>
        <v>1</v>
      </c>
    </row>
    <row r="748" spans="1:34" ht="44.25" customHeight="1" thickBot="1" x14ac:dyDescent="0.3">
      <c r="A748" s="136"/>
      <c r="B748" s="136"/>
      <c r="C748" s="137"/>
      <c r="D748" s="136"/>
      <c r="E748" s="137"/>
      <c r="F748" s="137"/>
      <c r="G748" s="137"/>
      <c r="H748" s="138"/>
      <c r="I748" s="12"/>
      <c r="J748" s="136"/>
      <c r="K748" s="137"/>
      <c r="L748" s="140"/>
      <c r="M748" s="136"/>
      <c r="N748" s="153"/>
      <c r="O748" s="161"/>
      <c r="P748" s="144"/>
      <c r="Q748" s="143"/>
      <c r="R748" s="143"/>
      <c r="S748" s="143"/>
      <c r="T748" s="143"/>
      <c r="U748" s="143"/>
      <c r="V748" s="145"/>
      <c r="W748" s="145"/>
      <c r="X748" s="145"/>
      <c r="Y748" s="136"/>
      <c r="Z748" s="136"/>
      <c r="AA748" s="146"/>
      <c r="AB748" s="136"/>
      <c r="AC748" s="136" t="s">
        <v>281</v>
      </c>
      <c r="AD748" s="136" t="s">
        <v>283</v>
      </c>
      <c r="AE748" s="136"/>
      <c r="AF748" s="147" t="e">
        <f t="shared" si="37"/>
        <v>#DIV/0!</v>
      </c>
      <c r="AG748" s="148"/>
      <c r="AH748" s="148" t="b">
        <f t="shared" si="38"/>
        <v>1</v>
      </c>
    </row>
    <row r="749" spans="1:34" ht="44.25" customHeight="1" thickBot="1" x14ac:dyDescent="0.3">
      <c r="A749" s="136"/>
      <c r="B749" s="136"/>
      <c r="C749" s="137"/>
      <c r="D749" s="136"/>
      <c r="E749" s="137"/>
      <c r="F749" s="137"/>
      <c r="G749" s="137"/>
      <c r="H749" s="138"/>
      <c r="I749" s="12"/>
      <c r="J749" s="136"/>
      <c r="K749" s="137"/>
      <c r="L749" s="140"/>
      <c r="M749" s="136"/>
      <c r="N749" s="153"/>
      <c r="O749" s="161"/>
      <c r="P749" s="144"/>
      <c r="Q749" s="143"/>
      <c r="R749" s="143"/>
      <c r="S749" s="143"/>
      <c r="T749" s="143"/>
      <c r="U749" s="143"/>
      <c r="V749" s="145"/>
      <c r="W749" s="145"/>
      <c r="X749" s="145"/>
      <c r="Y749" s="136"/>
      <c r="Z749" s="136"/>
      <c r="AA749" s="146"/>
      <c r="AB749" s="136"/>
      <c r="AC749" s="136" t="s">
        <v>281</v>
      </c>
      <c r="AD749" s="136" t="s">
        <v>283</v>
      </c>
      <c r="AE749" s="136"/>
      <c r="AF749" s="147" t="e">
        <f t="shared" si="37"/>
        <v>#DIV/0!</v>
      </c>
      <c r="AG749" s="148"/>
      <c r="AH749" s="148" t="b">
        <f t="shared" si="38"/>
        <v>1</v>
      </c>
    </row>
    <row r="750" spans="1:34" ht="44.25" customHeight="1" thickBot="1" x14ac:dyDescent="0.3">
      <c r="A750" s="136"/>
      <c r="B750" s="136"/>
      <c r="C750" s="137"/>
      <c r="D750" s="136"/>
      <c r="E750" s="137"/>
      <c r="F750" s="137"/>
      <c r="G750" s="137"/>
      <c r="H750" s="138"/>
      <c r="I750" s="12"/>
      <c r="J750" s="136"/>
      <c r="K750" s="137"/>
      <c r="L750" s="140"/>
      <c r="M750" s="136"/>
      <c r="N750" s="153"/>
      <c r="O750" s="161"/>
      <c r="P750" s="144"/>
      <c r="Q750" s="143"/>
      <c r="R750" s="143"/>
      <c r="S750" s="143"/>
      <c r="T750" s="143"/>
      <c r="U750" s="143"/>
      <c r="V750" s="145"/>
      <c r="W750" s="145"/>
      <c r="X750" s="145"/>
      <c r="Y750" s="136"/>
      <c r="Z750" s="136"/>
      <c r="AA750" s="146"/>
      <c r="AB750" s="136"/>
      <c r="AC750" s="136" t="s">
        <v>281</v>
      </c>
      <c r="AD750" s="136" t="s">
        <v>283</v>
      </c>
      <c r="AE750" s="136"/>
      <c r="AF750" s="147" t="e">
        <f t="shared" si="37"/>
        <v>#DIV/0!</v>
      </c>
      <c r="AG750" s="148"/>
      <c r="AH750" s="148" t="b">
        <f t="shared" si="38"/>
        <v>1</v>
      </c>
    </row>
    <row r="751" spans="1:34" ht="44.25" customHeight="1" thickBot="1" x14ac:dyDescent="0.3">
      <c r="A751" s="136"/>
      <c r="B751" s="136"/>
      <c r="C751" s="137"/>
      <c r="D751" s="136"/>
      <c r="E751" s="137"/>
      <c r="F751" s="137"/>
      <c r="G751" s="137"/>
      <c r="H751" s="138"/>
      <c r="I751" s="12"/>
      <c r="J751" s="136"/>
      <c r="K751" s="137"/>
      <c r="L751" s="140"/>
      <c r="M751" s="136"/>
      <c r="N751" s="153"/>
      <c r="O751" s="161"/>
      <c r="P751" s="144"/>
      <c r="Q751" s="143"/>
      <c r="R751" s="143"/>
      <c r="S751" s="143"/>
      <c r="T751" s="143"/>
      <c r="U751" s="143"/>
      <c r="V751" s="145"/>
      <c r="W751" s="145"/>
      <c r="X751" s="145"/>
      <c r="Y751" s="136"/>
      <c r="Z751" s="136"/>
      <c r="AA751" s="146"/>
      <c r="AB751" s="136"/>
      <c r="AC751" s="136" t="s">
        <v>281</v>
      </c>
      <c r="AD751" s="136" t="s">
        <v>283</v>
      </c>
      <c r="AE751" s="136"/>
      <c r="AF751" s="147" t="e">
        <f t="shared" si="37"/>
        <v>#DIV/0!</v>
      </c>
      <c r="AG751" s="148"/>
      <c r="AH751" s="148" t="b">
        <f t="shared" si="38"/>
        <v>1</v>
      </c>
    </row>
    <row r="752" spans="1:34" ht="44.25" customHeight="1" thickBot="1" x14ac:dyDescent="0.3">
      <c r="A752" s="136"/>
      <c r="B752" s="136"/>
      <c r="C752" s="137"/>
      <c r="D752" s="136"/>
      <c r="E752" s="137"/>
      <c r="F752" s="137"/>
      <c r="G752" s="137"/>
      <c r="H752" s="138"/>
      <c r="I752" s="12"/>
      <c r="J752" s="136"/>
      <c r="K752" s="137"/>
      <c r="L752" s="140"/>
      <c r="M752" s="136"/>
      <c r="N752" s="153"/>
      <c r="O752" s="161"/>
      <c r="P752" s="144"/>
      <c r="Q752" s="143"/>
      <c r="R752" s="143"/>
      <c r="S752" s="143"/>
      <c r="T752" s="143"/>
      <c r="U752" s="143"/>
      <c r="V752" s="145"/>
      <c r="W752" s="145"/>
      <c r="X752" s="145"/>
      <c r="Y752" s="136"/>
      <c r="Z752" s="136"/>
      <c r="AA752" s="146"/>
      <c r="AB752" s="136"/>
      <c r="AC752" s="136" t="s">
        <v>281</v>
      </c>
      <c r="AD752" s="136" t="s">
        <v>283</v>
      </c>
      <c r="AE752" s="136"/>
      <c r="AF752" s="147" t="e">
        <f t="shared" si="37"/>
        <v>#DIV/0!</v>
      </c>
      <c r="AG752" s="148"/>
      <c r="AH752" s="148" t="b">
        <f t="shared" si="38"/>
        <v>1</v>
      </c>
    </row>
    <row r="753" spans="1:34" ht="44.25" customHeight="1" thickBot="1" x14ac:dyDescent="0.3">
      <c r="A753" s="136"/>
      <c r="B753" s="136"/>
      <c r="C753" s="137"/>
      <c r="D753" s="136"/>
      <c r="E753" s="137"/>
      <c r="F753" s="137"/>
      <c r="G753" s="137"/>
      <c r="H753" s="138"/>
      <c r="I753" s="12"/>
      <c r="J753" s="136"/>
      <c r="K753" s="137"/>
      <c r="L753" s="140"/>
      <c r="M753" s="136"/>
      <c r="N753" s="153"/>
      <c r="O753" s="161"/>
      <c r="P753" s="144"/>
      <c r="Q753" s="143"/>
      <c r="R753" s="143"/>
      <c r="S753" s="143"/>
      <c r="T753" s="143"/>
      <c r="U753" s="143"/>
      <c r="V753" s="145"/>
      <c r="W753" s="145"/>
      <c r="X753" s="145"/>
      <c r="Y753" s="136"/>
      <c r="Z753" s="136"/>
      <c r="AA753" s="146"/>
      <c r="AB753" s="136"/>
      <c r="AC753" s="136" t="s">
        <v>282</v>
      </c>
      <c r="AD753" s="136" t="s">
        <v>281</v>
      </c>
      <c r="AE753" s="136"/>
      <c r="AF753" s="147" t="e">
        <f t="shared" si="37"/>
        <v>#DIV/0!</v>
      </c>
      <c r="AG753" s="148"/>
      <c r="AH753" s="148" t="b">
        <f t="shared" si="38"/>
        <v>1</v>
      </c>
    </row>
    <row r="754" spans="1:34" ht="44.25" customHeight="1" thickBot="1" x14ac:dyDescent="0.3">
      <c r="A754" s="136"/>
      <c r="B754" s="136"/>
      <c r="C754" s="137"/>
      <c r="D754" s="136"/>
      <c r="E754" s="137"/>
      <c r="F754" s="137"/>
      <c r="G754" s="137"/>
      <c r="H754" s="138"/>
      <c r="I754" s="12"/>
      <c r="J754" s="136"/>
      <c r="K754" s="137"/>
      <c r="L754" s="140"/>
      <c r="M754" s="136"/>
      <c r="N754" s="153"/>
      <c r="O754" s="161"/>
      <c r="P754" s="144"/>
      <c r="Q754" s="143"/>
      <c r="R754" s="143"/>
      <c r="S754" s="143"/>
      <c r="T754" s="143"/>
      <c r="U754" s="143"/>
      <c r="V754" s="145"/>
      <c r="W754" s="145"/>
      <c r="X754" s="145"/>
      <c r="Y754" s="136"/>
      <c r="Z754" s="136"/>
      <c r="AA754" s="146"/>
      <c r="AB754" s="136"/>
      <c r="AC754" s="136" t="s">
        <v>281</v>
      </c>
      <c r="AD754" s="136" t="s">
        <v>283</v>
      </c>
      <c r="AE754" s="136"/>
      <c r="AF754" s="147" t="e">
        <f t="shared" si="37"/>
        <v>#DIV/0!</v>
      </c>
      <c r="AG754" s="148"/>
      <c r="AH754" s="148" t="b">
        <f t="shared" si="38"/>
        <v>1</v>
      </c>
    </row>
    <row r="755" spans="1:34" ht="44.25" customHeight="1" thickBot="1" x14ac:dyDescent="0.3">
      <c r="A755" s="136"/>
      <c r="B755" s="136"/>
      <c r="C755" s="137"/>
      <c r="D755" s="136"/>
      <c r="E755" s="137"/>
      <c r="F755" s="137"/>
      <c r="G755" s="137"/>
      <c r="H755" s="138"/>
      <c r="I755" s="12"/>
      <c r="J755" s="136"/>
      <c r="K755" s="137"/>
      <c r="L755" s="140"/>
      <c r="M755" s="136"/>
      <c r="N755" s="153"/>
      <c r="O755" s="161"/>
      <c r="P755" s="144"/>
      <c r="Q755" s="143"/>
      <c r="R755" s="143"/>
      <c r="S755" s="143"/>
      <c r="T755" s="143"/>
      <c r="U755" s="143"/>
      <c r="V755" s="145"/>
      <c r="W755" s="145"/>
      <c r="X755" s="145"/>
      <c r="Y755" s="136"/>
      <c r="Z755" s="136"/>
      <c r="AA755" s="146"/>
      <c r="AB755" s="136"/>
      <c r="AC755" s="136" t="s">
        <v>281</v>
      </c>
      <c r="AD755" s="136" t="s">
        <v>283</v>
      </c>
      <c r="AE755" s="136"/>
      <c r="AF755" s="147" t="e">
        <f t="shared" si="37"/>
        <v>#DIV/0!</v>
      </c>
      <c r="AG755" s="148"/>
      <c r="AH755" s="148" t="b">
        <f t="shared" si="38"/>
        <v>1</v>
      </c>
    </row>
    <row r="756" spans="1:34" ht="44.25" customHeight="1" thickBot="1" x14ac:dyDescent="0.3">
      <c r="A756" s="136"/>
      <c r="B756" s="136"/>
      <c r="C756" s="137"/>
      <c r="D756" s="136"/>
      <c r="E756" s="137"/>
      <c r="F756" s="137"/>
      <c r="G756" s="137"/>
      <c r="H756" s="138"/>
      <c r="I756" s="12"/>
      <c r="J756" s="136"/>
      <c r="K756" s="137"/>
      <c r="L756" s="140"/>
      <c r="M756" s="136"/>
      <c r="N756" s="153"/>
      <c r="O756" s="161"/>
      <c r="P756" s="144"/>
      <c r="Q756" s="143"/>
      <c r="R756" s="143"/>
      <c r="S756" s="143"/>
      <c r="T756" s="143"/>
      <c r="U756" s="143"/>
      <c r="V756" s="145"/>
      <c r="W756" s="145"/>
      <c r="X756" s="145"/>
      <c r="Y756" s="136"/>
      <c r="Z756" s="136"/>
      <c r="AA756" s="146"/>
      <c r="AB756" s="136"/>
      <c r="AC756" s="136" t="s">
        <v>281</v>
      </c>
      <c r="AD756" s="136" t="s">
        <v>283</v>
      </c>
      <c r="AE756" s="136"/>
      <c r="AF756" s="147" t="e">
        <f t="shared" si="37"/>
        <v>#DIV/0!</v>
      </c>
      <c r="AG756" s="148"/>
      <c r="AH756" s="148" t="b">
        <f t="shared" si="38"/>
        <v>1</v>
      </c>
    </row>
    <row r="757" spans="1:34" ht="44.25" customHeight="1" thickBot="1" x14ac:dyDescent="0.3">
      <c r="A757" s="136"/>
      <c r="B757" s="136"/>
      <c r="C757" s="137"/>
      <c r="D757" s="136"/>
      <c r="E757" s="137"/>
      <c r="F757" s="137"/>
      <c r="G757" s="137"/>
      <c r="H757" s="138"/>
      <c r="I757" s="12"/>
      <c r="J757" s="136"/>
      <c r="K757" s="137"/>
      <c r="L757" s="140"/>
      <c r="M757" s="136"/>
      <c r="N757" s="153"/>
      <c r="O757" s="161"/>
      <c r="P757" s="144"/>
      <c r="Q757" s="143"/>
      <c r="R757" s="143"/>
      <c r="S757" s="143"/>
      <c r="T757" s="143"/>
      <c r="U757" s="143"/>
      <c r="V757" s="145"/>
      <c r="W757" s="145"/>
      <c r="X757" s="145"/>
      <c r="Y757" s="136"/>
      <c r="Z757" s="136"/>
      <c r="AA757" s="146"/>
      <c r="AB757" s="136"/>
      <c r="AC757" s="136" t="s">
        <v>281</v>
      </c>
      <c r="AD757" s="136" t="s">
        <v>283</v>
      </c>
      <c r="AE757" s="136"/>
      <c r="AF757" s="147" t="e">
        <f t="shared" si="37"/>
        <v>#DIV/0!</v>
      </c>
      <c r="AG757" s="148"/>
      <c r="AH757" s="148" t="b">
        <f t="shared" si="38"/>
        <v>1</v>
      </c>
    </row>
    <row r="758" spans="1:34" ht="44.25" customHeight="1" thickBot="1" x14ac:dyDescent="0.3">
      <c r="A758" s="136"/>
      <c r="B758" s="136"/>
      <c r="C758" s="137"/>
      <c r="D758" s="136"/>
      <c r="E758" s="137"/>
      <c r="F758" s="137"/>
      <c r="G758" s="137"/>
      <c r="H758" s="138"/>
      <c r="I758" s="12"/>
      <c r="J758" s="136"/>
      <c r="K758" s="137"/>
      <c r="L758" s="140"/>
      <c r="M758" s="136"/>
      <c r="N758" s="153"/>
      <c r="O758" s="161"/>
      <c r="P758" s="144"/>
      <c r="Q758" s="143"/>
      <c r="R758" s="143"/>
      <c r="S758" s="143"/>
      <c r="T758" s="143"/>
      <c r="U758" s="143"/>
      <c r="V758" s="145"/>
      <c r="W758" s="145"/>
      <c r="X758" s="145"/>
      <c r="Y758" s="136"/>
      <c r="Z758" s="136"/>
      <c r="AA758" s="146"/>
      <c r="AB758" s="136"/>
      <c r="AC758" s="136" t="s">
        <v>281</v>
      </c>
      <c r="AD758" s="136" t="s">
        <v>283</v>
      </c>
      <c r="AE758" s="136"/>
      <c r="AF758" s="147" t="e">
        <f t="shared" si="37"/>
        <v>#DIV/0!</v>
      </c>
      <c r="AG758" s="148"/>
      <c r="AH758" s="148" t="b">
        <f t="shared" si="38"/>
        <v>1</v>
      </c>
    </row>
    <row r="759" spans="1:34" ht="44.25" customHeight="1" thickBot="1" x14ac:dyDescent="0.3">
      <c r="A759" s="136"/>
      <c r="B759" s="136"/>
      <c r="C759" s="137"/>
      <c r="D759" s="136"/>
      <c r="E759" s="137"/>
      <c r="F759" s="137"/>
      <c r="G759" s="137"/>
      <c r="H759" s="138"/>
      <c r="I759" s="12"/>
      <c r="J759" s="136"/>
      <c r="K759" s="137"/>
      <c r="L759" s="140"/>
      <c r="M759" s="136"/>
      <c r="N759" s="153"/>
      <c r="O759" s="161"/>
      <c r="P759" s="144"/>
      <c r="Q759" s="143"/>
      <c r="R759" s="143"/>
      <c r="S759" s="143"/>
      <c r="T759" s="143"/>
      <c r="U759" s="143"/>
      <c r="V759" s="145"/>
      <c r="W759" s="145"/>
      <c r="X759" s="145"/>
      <c r="Y759" s="136"/>
      <c r="Z759" s="136"/>
      <c r="AA759" s="146"/>
      <c r="AB759" s="136"/>
      <c r="AC759" s="136" t="s">
        <v>281</v>
      </c>
      <c r="AD759" s="136" t="s">
        <v>283</v>
      </c>
      <c r="AE759" s="136"/>
      <c r="AF759" s="147" t="e">
        <f t="shared" si="37"/>
        <v>#DIV/0!</v>
      </c>
      <c r="AG759" s="148"/>
      <c r="AH759" s="148" t="b">
        <f t="shared" si="38"/>
        <v>1</v>
      </c>
    </row>
    <row r="760" spans="1:34" ht="44.25" customHeight="1" thickBot="1" x14ac:dyDescent="0.3">
      <c r="A760" s="136"/>
      <c r="B760" s="136"/>
      <c r="C760" s="137"/>
      <c r="D760" s="136"/>
      <c r="E760" s="137"/>
      <c r="F760" s="137"/>
      <c r="G760" s="137"/>
      <c r="H760" s="138"/>
      <c r="I760" s="12"/>
      <c r="J760" s="136"/>
      <c r="K760" s="137"/>
      <c r="L760" s="140"/>
      <c r="M760" s="136"/>
      <c r="N760" s="153"/>
      <c r="O760" s="161"/>
      <c r="P760" s="144"/>
      <c r="Q760" s="143"/>
      <c r="R760" s="143"/>
      <c r="S760" s="143"/>
      <c r="T760" s="143"/>
      <c r="U760" s="143"/>
      <c r="V760" s="145"/>
      <c r="W760" s="145"/>
      <c r="X760" s="145"/>
      <c r="Y760" s="136"/>
      <c r="Z760" s="136"/>
      <c r="AA760" s="146"/>
      <c r="AB760" s="136"/>
      <c r="AC760" s="136" t="s">
        <v>281</v>
      </c>
      <c r="AD760" s="136" t="s">
        <v>283</v>
      </c>
      <c r="AE760" s="136"/>
      <c r="AF760" s="147" t="e">
        <f t="shared" si="37"/>
        <v>#DIV/0!</v>
      </c>
      <c r="AG760" s="148"/>
      <c r="AH760" s="148" t="b">
        <f t="shared" si="38"/>
        <v>1</v>
      </c>
    </row>
    <row r="761" spans="1:34" ht="44.25" customHeight="1" thickBot="1" x14ac:dyDescent="0.3">
      <c r="A761" s="136"/>
      <c r="B761" s="136"/>
      <c r="C761" s="137"/>
      <c r="D761" s="136"/>
      <c r="E761" s="137"/>
      <c r="F761" s="137"/>
      <c r="G761" s="137"/>
      <c r="H761" s="138"/>
      <c r="I761" s="12"/>
      <c r="J761" s="136"/>
      <c r="K761" s="137"/>
      <c r="L761" s="140"/>
      <c r="M761" s="136"/>
      <c r="N761" s="153"/>
      <c r="O761" s="161"/>
      <c r="P761" s="144"/>
      <c r="Q761" s="143"/>
      <c r="R761" s="143"/>
      <c r="S761" s="143"/>
      <c r="T761" s="143"/>
      <c r="U761" s="143"/>
      <c r="V761" s="145"/>
      <c r="W761" s="145"/>
      <c r="X761" s="145"/>
      <c r="Y761" s="136"/>
      <c r="Z761" s="136"/>
      <c r="AA761" s="146"/>
      <c r="AB761" s="136"/>
      <c r="AC761" s="136" t="s">
        <v>281</v>
      </c>
      <c r="AD761" s="136" t="s">
        <v>283</v>
      </c>
      <c r="AE761" s="136"/>
      <c r="AF761" s="147" t="e">
        <f t="shared" si="37"/>
        <v>#DIV/0!</v>
      </c>
      <c r="AG761" s="148"/>
      <c r="AH761" s="148" t="b">
        <f t="shared" si="38"/>
        <v>1</v>
      </c>
    </row>
    <row r="762" spans="1:34" ht="44.25" customHeight="1" thickBot="1" x14ac:dyDescent="0.3">
      <c r="A762" s="136"/>
      <c r="B762" s="136"/>
      <c r="C762" s="137"/>
      <c r="D762" s="136"/>
      <c r="E762" s="137"/>
      <c r="F762" s="137"/>
      <c r="G762" s="137"/>
      <c r="H762" s="138"/>
      <c r="I762" s="12"/>
      <c r="J762" s="136"/>
      <c r="K762" s="137"/>
      <c r="L762" s="140"/>
      <c r="M762" s="136"/>
      <c r="N762" s="153"/>
      <c r="O762" s="161"/>
      <c r="P762" s="144"/>
      <c r="Q762" s="143"/>
      <c r="R762" s="143"/>
      <c r="S762" s="143"/>
      <c r="T762" s="143"/>
      <c r="U762" s="143"/>
      <c r="V762" s="145"/>
      <c r="W762" s="145"/>
      <c r="X762" s="145"/>
      <c r="Y762" s="136"/>
      <c r="Z762" s="136"/>
      <c r="AA762" s="146"/>
      <c r="AB762" s="136"/>
      <c r="AC762" s="136" t="s">
        <v>281</v>
      </c>
      <c r="AD762" s="136" t="s">
        <v>283</v>
      </c>
      <c r="AE762" s="136"/>
      <c r="AF762" s="147" t="e">
        <f t="shared" si="37"/>
        <v>#DIV/0!</v>
      </c>
      <c r="AG762" s="148"/>
      <c r="AH762" s="148" t="b">
        <f t="shared" si="38"/>
        <v>1</v>
      </c>
    </row>
    <row r="763" spans="1:34" ht="44.25" customHeight="1" thickBot="1" x14ac:dyDescent="0.3">
      <c r="A763" s="136"/>
      <c r="B763" s="136"/>
      <c r="C763" s="137"/>
      <c r="D763" s="136"/>
      <c r="E763" s="137"/>
      <c r="F763" s="137"/>
      <c r="G763" s="137"/>
      <c r="H763" s="138"/>
      <c r="I763" s="12"/>
      <c r="J763" s="136"/>
      <c r="K763" s="137"/>
      <c r="L763" s="140"/>
      <c r="M763" s="136"/>
      <c r="N763" s="153"/>
      <c r="O763" s="161"/>
      <c r="P763" s="144"/>
      <c r="Q763" s="143"/>
      <c r="R763" s="143"/>
      <c r="S763" s="143"/>
      <c r="T763" s="143"/>
      <c r="U763" s="143"/>
      <c r="V763" s="145"/>
      <c r="W763" s="145"/>
      <c r="X763" s="145"/>
      <c r="Y763" s="136"/>
      <c r="Z763" s="136"/>
      <c r="AA763" s="146"/>
      <c r="AB763" s="136"/>
      <c r="AC763" s="136" t="s">
        <v>281</v>
      </c>
      <c r="AD763" s="136" t="s">
        <v>283</v>
      </c>
      <c r="AE763" s="136"/>
      <c r="AF763" s="147" t="e">
        <f t="shared" si="37"/>
        <v>#DIV/0!</v>
      </c>
      <c r="AG763" s="148"/>
      <c r="AH763" s="148" t="b">
        <f t="shared" si="38"/>
        <v>1</v>
      </c>
    </row>
    <row r="764" spans="1:34" ht="44.25" customHeight="1" thickBot="1" x14ac:dyDescent="0.3">
      <c r="A764" s="136"/>
      <c r="B764" s="136"/>
      <c r="C764" s="137"/>
      <c r="D764" s="136"/>
      <c r="E764" s="137"/>
      <c r="F764" s="137"/>
      <c r="G764" s="137"/>
      <c r="H764" s="138"/>
      <c r="I764" s="12"/>
      <c r="J764" s="136"/>
      <c r="K764" s="137"/>
      <c r="L764" s="140"/>
      <c r="M764" s="136"/>
      <c r="N764" s="153"/>
      <c r="O764" s="161"/>
      <c r="P764" s="144"/>
      <c r="Q764" s="143"/>
      <c r="R764" s="143"/>
      <c r="S764" s="143"/>
      <c r="T764" s="143"/>
      <c r="U764" s="143"/>
      <c r="V764" s="145"/>
      <c r="W764" s="145"/>
      <c r="X764" s="145"/>
      <c r="Y764" s="136"/>
      <c r="Z764" s="136"/>
      <c r="AA764" s="146"/>
      <c r="AB764" s="136"/>
      <c r="AC764" s="136" t="s">
        <v>281</v>
      </c>
      <c r="AD764" s="136" t="s">
        <v>283</v>
      </c>
      <c r="AE764" s="136"/>
      <c r="AF764" s="147" t="e">
        <f t="shared" si="37"/>
        <v>#DIV/0!</v>
      </c>
      <c r="AG764" s="148"/>
      <c r="AH764" s="148" t="b">
        <f t="shared" si="38"/>
        <v>1</v>
      </c>
    </row>
    <row r="765" spans="1:34" ht="44.25" customHeight="1" thickBot="1" x14ac:dyDescent="0.3">
      <c r="A765" s="136"/>
      <c r="B765" s="136"/>
      <c r="C765" s="137"/>
      <c r="D765" s="136"/>
      <c r="E765" s="137"/>
      <c r="F765" s="137"/>
      <c r="G765" s="137"/>
      <c r="H765" s="138"/>
      <c r="I765" s="12"/>
      <c r="J765" s="136"/>
      <c r="K765" s="137"/>
      <c r="L765" s="140"/>
      <c r="M765" s="136"/>
      <c r="N765" s="153"/>
      <c r="O765" s="161"/>
      <c r="P765" s="144"/>
      <c r="Q765" s="143"/>
      <c r="R765" s="143"/>
      <c r="S765" s="143"/>
      <c r="T765" s="143"/>
      <c r="U765" s="143"/>
      <c r="V765" s="145"/>
      <c r="W765" s="145"/>
      <c r="X765" s="145"/>
      <c r="Y765" s="136"/>
      <c r="Z765" s="136"/>
      <c r="AA765" s="146"/>
      <c r="AB765" s="136"/>
      <c r="AC765" s="136" t="s">
        <v>281</v>
      </c>
      <c r="AD765" s="136" t="s">
        <v>283</v>
      </c>
      <c r="AE765" s="136"/>
      <c r="AF765" s="147" t="e">
        <f t="shared" si="37"/>
        <v>#DIV/0!</v>
      </c>
      <c r="AG765" s="148"/>
      <c r="AH765" s="148" t="b">
        <f t="shared" si="38"/>
        <v>1</v>
      </c>
    </row>
    <row r="766" spans="1:34" ht="44.25" customHeight="1" thickBot="1" x14ac:dyDescent="0.3">
      <c r="A766" s="136"/>
      <c r="B766" s="136"/>
      <c r="C766" s="137"/>
      <c r="D766" s="136"/>
      <c r="E766" s="137"/>
      <c r="F766" s="137"/>
      <c r="G766" s="137"/>
      <c r="H766" s="138"/>
      <c r="I766" s="12"/>
      <c r="J766" s="136"/>
      <c r="K766" s="137"/>
      <c r="L766" s="140"/>
      <c r="M766" s="136"/>
      <c r="N766" s="153"/>
      <c r="O766" s="161"/>
      <c r="P766" s="144"/>
      <c r="Q766" s="143"/>
      <c r="R766" s="143"/>
      <c r="S766" s="143"/>
      <c r="T766" s="143"/>
      <c r="U766" s="143"/>
      <c r="V766" s="145"/>
      <c r="W766" s="145"/>
      <c r="X766" s="145"/>
      <c r="Y766" s="136"/>
      <c r="Z766" s="136"/>
      <c r="AA766" s="146"/>
      <c r="AB766" s="136"/>
      <c r="AC766" s="136" t="s">
        <v>281</v>
      </c>
      <c r="AD766" s="136" t="s">
        <v>283</v>
      </c>
      <c r="AE766" s="136"/>
      <c r="AF766" s="147" t="e">
        <f t="shared" si="37"/>
        <v>#DIV/0!</v>
      </c>
      <c r="AG766" s="148"/>
      <c r="AH766" s="148" t="b">
        <f t="shared" si="38"/>
        <v>1</v>
      </c>
    </row>
    <row r="767" spans="1:34" ht="44.25" customHeight="1" thickBot="1" x14ac:dyDescent="0.3">
      <c r="A767" s="136"/>
      <c r="B767" s="136"/>
      <c r="C767" s="137"/>
      <c r="D767" s="136"/>
      <c r="E767" s="137"/>
      <c r="F767" s="137"/>
      <c r="G767" s="137"/>
      <c r="H767" s="138"/>
      <c r="I767" s="12"/>
      <c r="J767" s="136"/>
      <c r="K767" s="137"/>
      <c r="L767" s="140"/>
      <c r="M767" s="136"/>
      <c r="N767" s="153"/>
      <c r="O767" s="161"/>
      <c r="P767" s="144"/>
      <c r="Q767" s="143"/>
      <c r="R767" s="143"/>
      <c r="S767" s="143"/>
      <c r="T767" s="143"/>
      <c r="U767" s="143"/>
      <c r="V767" s="145"/>
      <c r="W767" s="145"/>
      <c r="X767" s="145"/>
      <c r="Y767" s="136"/>
      <c r="Z767" s="136"/>
      <c r="AA767" s="146"/>
      <c r="AB767" s="136"/>
      <c r="AC767" s="136" t="s">
        <v>281</v>
      </c>
      <c r="AD767" s="136" t="s">
        <v>283</v>
      </c>
      <c r="AE767" s="136"/>
      <c r="AF767" s="147" t="e">
        <f t="shared" si="37"/>
        <v>#DIV/0!</v>
      </c>
      <c r="AG767" s="148"/>
      <c r="AH767" s="148" t="b">
        <f t="shared" si="38"/>
        <v>1</v>
      </c>
    </row>
    <row r="768" spans="1:34" ht="44.25" customHeight="1" thickBot="1" x14ac:dyDescent="0.3">
      <c r="A768" s="136"/>
      <c r="B768" s="136"/>
      <c r="C768" s="137"/>
      <c r="D768" s="136"/>
      <c r="E768" s="137"/>
      <c r="F768" s="137"/>
      <c r="G768" s="137"/>
      <c r="H768" s="138"/>
      <c r="I768" s="12"/>
      <c r="J768" s="136"/>
      <c r="K768" s="137"/>
      <c r="L768" s="140"/>
      <c r="M768" s="136"/>
      <c r="N768" s="153"/>
      <c r="O768" s="161"/>
      <c r="P768" s="144"/>
      <c r="Q768" s="143"/>
      <c r="R768" s="143"/>
      <c r="S768" s="143"/>
      <c r="T768" s="143"/>
      <c r="U768" s="143"/>
      <c r="V768" s="145"/>
      <c r="W768" s="145"/>
      <c r="X768" s="145"/>
      <c r="Y768" s="136"/>
      <c r="Z768" s="136"/>
      <c r="AA768" s="146"/>
      <c r="AB768" s="136"/>
      <c r="AC768" s="136" t="s">
        <v>281</v>
      </c>
      <c r="AD768" s="136" t="s">
        <v>283</v>
      </c>
      <c r="AE768" s="136"/>
      <c r="AF768" s="147" t="e">
        <f t="shared" si="37"/>
        <v>#DIV/0!</v>
      </c>
      <c r="AG768" s="148"/>
      <c r="AH768" s="148" t="b">
        <f t="shared" si="38"/>
        <v>1</v>
      </c>
    </row>
    <row r="769" spans="1:34" ht="44.25" customHeight="1" thickBot="1" x14ac:dyDescent="0.3">
      <c r="A769" s="136"/>
      <c r="B769" s="136"/>
      <c r="C769" s="137"/>
      <c r="D769" s="136"/>
      <c r="E769" s="137"/>
      <c r="F769" s="137"/>
      <c r="G769" s="137"/>
      <c r="H769" s="138"/>
      <c r="I769" s="12"/>
      <c r="J769" s="136"/>
      <c r="K769" s="137"/>
      <c r="L769" s="140"/>
      <c r="M769" s="136"/>
      <c r="N769" s="153"/>
      <c r="O769" s="161"/>
      <c r="P769" s="144"/>
      <c r="Q769" s="143"/>
      <c r="R769" s="143"/>
      <c r="S769" s="143"/>
      <c r="T769" s="143"/>
      <c r="U769" s="143"/>
      <c r="V769" s="145"/>
      <c r="W769" s="145"/>
      <c r="X769" s="145"/>
      <c r="Y769" s="136"/>
      <c r="Z769" s="136"/>
      <c r="AA769" s="146"/>
      <c r="AB769" s="136"/>
      <c r="AC769" s="136" t="s">
        <v>281</v>
      </c>
      <c r="AD769" s="136" t="s">
        <v>283</v>
      </c>
      <c r="AE769" s="136"/>
      <c r="AF769" s="147" t="e">
        <f t="shared" si="37"/>
        <v>#DIV/0!</v>
      </c>
      <c r="AG769" s="148"/>
      <c r="AH769" s="148" t="b">
        <f t="shared" si="38"/>
        <v>1</v>
      </c>
    </row>
    <row r="770" spans="1:34" ht="44.25" customHeight="1" thickBot="1" x14ac:dyDescent="0.3">
      <c r="A770" s="136"/>
      <c r="B770" s="136"/>
      <c r="C770" s="137"/>
      <c r="D770" s="136"/>
      <c r="E770" s="137"/>
      <c r="F770" s="137"/>
      <c r="G770" s="137"/>
      <c r="H770" s="138"/>
      <c r="I770" s="12"/>
      <c r="J770" s="136"/>
      <c r="K770" s="137"/>
      <c r="L770" s="140"/>
      <c r="M770" s="136"/>
      <c r="N770" s="153"/>
      <c r="O770" s="161"/>
      <c r="P770" s="144"/>
      <c r="Q770" s="143"/>
      <c r="R770" s="143"/>
      <c r="S770" s="143"/>
      <c r="T770" s="143"/>
      <c r="U770" s="143"/>
      <c r="V770" s="145"/>
      <c r="W770" s="145"/>
      <c r="X770" s="145"/>
      <c r="Y770" s="136"/>
      <c r="Z770" s="136"/>
      <c r="AA770" s="146"/>
      <c r="AB770" s="136"/>
      <c r="AC770" s="136" t="s">
        <v>282</v>
      </c>
      <c r="AD770" s="136" t="s">
        <v>281</v>
      </c>
      <c r="AE770" s="136"/>
      <c r="AF770" s="147" t="e">
        <f t="shared" si="37"/>
        <v>#DIV/0!</v>
      </c>
      <c r="AG770" s="148"/>
      <c r="AH770" s="148" t="b">
        <f t="shared" si="38"/>
        <v>1</v>
      </c>
    </row>
    <row r="771" spans="1:34" ht="44.25" customHeight="1" thickBot="1" x14ac:dyDescent="0.3">
      <c r="A771" s="136"/>
      <c r="B771" s="136"/>
      <c r="C771" s="137"/>
      <c r="D771" s="136"/>
      <c r="E771" s="137"/>
      <c r="F771" s="137"/>
      <c r="G771" s="137"/>
      <c r="H771" s="138"/>
      <c r="I771" s="12"/>
      <c r="J771" s="136"/>
      <c r="K771" s="137"/>
      <c r="L771" s="140"/>
      <c r="M771" s="136"/>
      <c r="N771" s="153"/>
      <c r="O771" s="161"/>
      <c r="P771" s="144"/>
      <c r="Q771" s="143"/>
      <c r="R771" s="143"/>
      <c r="S771" s="143"/>
      <c r="T771" s="143"/>
      <c r="U771" s="143"/>
      <c r="V771" s="145"/>
      <c r="W771" s="145"/>
      <c r="X771" s="145"/>
      <c r="Y771" s="136"/>
      <c r="Z771" s="136"/>
      <c r="AA771" s="146"/>
      <c r="AB771" s="136"/>
      <c r="AC771" s="136" t="s">
        <v>281</v>
      </c>
      <c r="AD771" s="136" t="s">
        <v>283</v>
      </c>
      <c r="AE771" s="136"/>
      <c r="AF771" s="147" t="e">
        <f t="shared" si="37"/>
        <v>#DIV/0!</v>
      </c>
      <c r="AG771" s="148"/>
      <c r="AH771" s="148" t="b">
        <f t="shared" si="38"/>
        <v>1</v>
      </c>
    </row>
    <row r="772" spans="1:34" ht="44.25" customHeight="1" thickBot="1" x14ac:dyDescent="0.3">
      <c r="A772" s="136"/>
      <c r="B772" s="136"/>
      <c r="C772" s="137"/>
      <c r="D772" s="136"/>
      <c r="E772" s="137"/>
      <c r="F772" s="137"/>
      <c r="G772" s="137"/>
      <c r="H772" s="138"/>
      <c r="I772" s="12"/>
      <c r="J772" s="136"/>
      <c r="K772" s="137"/>
      <c r="L772" s="140"/>
      <c r="M772" s="136"/>
      <c r="N772" s="153"/>
      <c r="O772" s="161"/>
      <c r="P772" s="144"/>
      <c r="Q772" s="143"/>
      <c r="R772" s="143"/>
      <c r="S772" s="143"/>
      <c r="T772" s="143"/>
      <c r="U772" s="143"/>
      <c r="V772" s="145"/>
      <c r="W772" s="145"/>
      <c r="X772" s="145"/>
      <c r="Y772" s="136"/>
      <c r="Z772" s="136"/>
      <c r="AA772" s="146"/>
      <c r="AB772" s="136"/>
      <c r="AC772" s="136" t="s">
        <v>281</v>
      </c>
      <c r="AD772" s="136" t="s">
        <v>283</v>
      </c>
      <c r="AE772" s="136"/>
      <c r="AF772" s="147" t="e">
        <f t="shared" si="37"/>
        <v>#DIV/0!</v>
      </c>
      <c r="AG772" s="148"/>
      <c r="AH772" s="148" t="b">
        <f t="shared" si="38"/>
        <v>1</v>
      </c>
    </row>
    <row r="773" spans="1:34" ht="44.25" customHeight="1" thickBot="1" x14ac:dyDescent="0.3">
      <c r="A773" s="136"/>
      <c r="B773" s="136"/>
      <c r="C773" s="137"/>
      <c r="D773" s="136"/>
      <c r="E773" s="137"/>
      <c r="F773" s="137"/>
      <c r="G773" s="137"/>
      <c r="H773" s="138"/>
      <c r="I773" s="12"/>
      <c r="J773" s="136"/>
      <c r="K773" s="137"/>
      <c r="L773" s="140"/>
      <c r="M773" s="136"/>
      <c r="N773" s="153"/>
      <c r="O773" s="161"/>
      <c r="P773" s="144"/>
      <c r="Q773" s="143"/>
      <c r="R773" s="143"/>
      <c r="S773" s="143"/>
      <c r="T773" s="143"/>
      <c r="U773" s="143"/>
      <c r="V773" s="145"/>
      <c r="W773" s="145"/>
      <c r="X773" s="145"/>
      <c r="Y773" s="136"/>
      <c r="Z773" s="136"/>
      <c r="AA773" s="146"/>
      <c r="AB773" s="136"/>
      <c r="AC773" s="136" t="s">
        <v>281</v>
      </c>
      <c r="AD773" s="136" t="s">
        <v>283</v>
      </c>
      <c r="AE773" s="136"/>
      <c r="AF773" s="147" t="e">
        <f t="shared" si="37"/>
        <v>#DIV/0!</v>
      </c>
      <c r="AG773" s="148"/>
      <c r="AH773" s="148" t="b">
        <f t="shared" si="38"/>
        <v>1</v>
      </c>
    </row>
    <row r="774" spans="1:34" ht="44.25" customHeight="1" thickBot="1" x14ac:dyDescent="0.3">
      <c r="A774" s="136"/>
      <c r="B774" s="136"/>
      <c r="C774" s="137"/>
      <c r="D774" s="136"/>
      <c r="E774" s="137"/>
      <c r="F774" s="137"/>
      <c r="G774" s="137"/>
      <c r="H774" s="138"/>
      <c r="I774" s="12"/>
      <c r="J774" s="136"/>
      <c r="K774" s="137"/>
      <c r="L774" s="140"/>
      <c r="M774" s="136"/>
      <c r="N774" s="153"/>
      <c r="O774" s="161"/>
      <c r="P774" s="144"/>
      <c r="Q774" s="143"/>
      <c r="R774" s="143"/>
      <c r="S774" s="143"/>
      <c r="T774" s="143"/>
      <c r="U774" s="143"/>
      <c r="V774" s="145"/>
      <c r="W774" s="145"/>
      <c r="X774" s="145"/>
      <c r="Y774" s="136"/>
      <c r="Z774" s="136"/>
      <c r="AA774" s="146"/>
      <c r="AB774" s="136"/>
      <c r="AC774" s="136" t="s">
        <v>281</v>
      </c>
      <c r="AD774" s="136" t="s">
        <v>283</v>
      </c>
      <c r="AE774" s="136"/>
      <c r="AF774" s="147" t="e">
        <f t="shared" si="37"/>
        <v>#DIV/0!</v>
      </c>
      <c r="AG774" s="148"/>
      <c r="AH774" s="148" t="b">
        <f t="shared" si="38"/>
        <v>1</v>
      </c>
    </row>
    <row r="775" spans="1:34" ht="44.25" customHeight="1" thickBot="1" x14ac:dyDescent="0.3">
      <c r="A775" s="136"/>
      <c r="B775" s="136"/>
      <c r="C775" s="137"/>
      <c r="D775" s="136"/>
      <c r="E775" s="137"/>
      <c r="F775" s="137"/>
      <c r="G775" s="137"/>
      <c r="H775" s="138"/>
      <c r="I775" s="12"/>
      <c r="J775" s="136"/>
      <c r="K775" s="137"/>
      <c r="L775" s="140"/>
      <c r="M775" s="136"/>
      <c r="N775" s="153"/>
      <c r="O775" s="161"/>
      <c r="P775" s="144"/>
      <c r="Q775" s="143"/>
      <c r="R775" s="143"/>
      <c r="S775" s="143"/>
      <c r="T775" s="143"/>
      <c r="U775" s="143"/>
      <c r="V775" s="145"/>
      <c r="W775" s="145"/>
      <c r="X775" s="145"/>
      <c r="Y775" s="136"/>
      <c r="Z775" s="136"/>
      <c r="AA775" s="146"/>
      <c r="AB775" s="136"/>
      <c r="AC775" s="136" t="s">
        <v>281</v>
      </c>
      <c r="AD775" s="136" t="s">
        <v>283</v>
      </c>
      <c r="AE775" s="136"/>
      <c r="AF775" s="147" t="e">
        <f t="shared" si="37"/>
        <v>#DIV/0!</v>
      </c>
      <c r="AG775" s="148"/>
      <c r="AH775" s="148" t="b">
        <f t="shared" si="38"/>
        <v>1</v>
      </c>
    </row>
    <row r="776" spans="1:34" ht="44.25" customHeight="1" thickBot="1" x14ac:dyDescent="0.3">
      <c r="A776" s="136"/>
      <c r="B776" s="136"/>
      <c r="C776" s="137"/>
      <c r="D776" s="136"/>
      <c r="E776" s="137"/>
      <c r="F776" s="137"/>
      <c r="G776" s="137"/>
      <c r="H776" s="138"/>
      <c r="I776" s="12"/>
      <c r="J776" s="136"/>
      <c r="K776" s="137"/>
      <c r="L776" s="140"/>
      <c r="M776" s="136"/>
      <c r="N776" s="153"/>
      <c r="O776" s="161"/>
      <c r="P776" s="144"/>
      <c r="Q776" s="143"/>
      <c r="R776" s="143"/>
      <c r="S776" s="143"/>
      <c r="T776" s="143"/>
      <c r="U776" s="143"/>
      <c r="V776" s="145"/>
      <c r="W776" s="145"/>
      <c r="X776" s="145"/>
      <c r="Y776" s="136"/>
      <c r="Z776" s="136"/>
      <c r="AA776" s="146"/>
      <c r="AB776" s="136"/>
      <c r="AC776" s="136" t="s">
        <v>281</v>
      </c>
      <c r="AD776" s="136" t="s">
        <v>283</v>
      </c>
      <c r="AE776" s="136"/>
      <c r="AF776" s="147" t="e">
        <f t="shared" si="37"/>
        <v>#DIV/0!</v>
      </c>
      <c r="AG776" s="148"/>
      <c r="AH776" s="148" t="b">
        <f t="shared" si="38"/>
        <v>1</v>
      </c>
    </row>
    <row r="777" spans="1:34" ht="44.25" customHeight="1" thickBot="1" x14ac:dyDescent="0.3">
      <c r="A777" s="136"/>
      <c r="B777" s="136"/>
      <c r="C777" s="137"/>
      <c r="D777" s="136"/>
      <c r="E777" s="137"/>
      <c r="F777" s="137"/>
      <c r="G777" s="137"/>
      <c r="H777" s="138"/>
      <c r="I777" s="12"/>
      <c r="J777" s="136"/>
      <c r="K777" s="137"/>
      <c r="L777" s="140"/>
      <c r="M777" s="136"/>
      <c r="N777" s="153"/>
      <c r="O777" s="161"/>
      <c r="P777" s="144"/>
      <c r="Q777" s="143"/>
      <c r="R777" s="143"/>
      <c r="S777" s="143"/>
      <c r="T777" s="143"/>
      <c r="U777" s="143"/>
      <c r="V777" s="145"/>
      <c r="W777" s="145"/>
      <c r="X777" s="145"/>
      <c r="Y777" s="136"/>
      <c r="Z777" s="136"/>
      <c r="AA777" s="146"/>
      <c r="AB777" s="136"/>
      <c r="AC777" s="136" t="s">
        <v>281</v>
      </c>
      <c r="AD777" s="136" t="s">
        <v>283</v>
      </c>
      <c r="AE777" s="136"/>
      <c r="AF777" s="147" t="e">
        <f t="shared" si="37"/>
        <v>#DIV/0!</v>
      </c>
      <c r="AG777" s="148"/>
      <c r="AH777" s="148" t="b">
        <f t="shared" si="38"/>
        <v>1</v>
      </c>
    </row>
    <row r="778" spans="1:34" ht="44.25" customHeight="1" thickBot="1" x14ac:dyDescent="0.3">
      <c r="A778" s="136"/>
      <c r="B778" s="136"/>
      <c r="C778" s="137"/>
      <c r="D778" s="136"/>
      <c r="E778" s="137"/>
      <c r="F778" s="137"/>
      <c r="G778" s="137"/>
      <c r="H778" s="138"/>
      <c r="I778" s="12"/>
      <c r="J778" s="136"/>
      <c r="K778" s="137"/>
      <c r="L778" s="140"/>
      <c r="M778" s="136"/>
      <c r="N778" s="153"/>
      <c r="O778" s="161"/>
      <c r="P778" s="144"/>
      <c r="Q778" s="143"/>
      <c r="R778" s="143"/>
      <c r="S778" s="143"/>
      <c r="T778" s="143"/>
      <c r="U778" s="143"/>
      <c r="V778" s="145"/>
      <c r="W778" s="145"/>
      <c r="X778" s="145"/>
      <c r="Y778" s="136"/>
      <c r="Z778" s="136"/>
      <c r="AA778" s="146"/>
      <c r="AB778" s="136"/>
      <c r="AC778" s="136" t="s">
        <v>281</v>
      </c>
      <c r="AD778" s="136" t="s">
        <v>283</v>
      </c>
      <c r="AE778" s="136"/>
      <c r="AF778" s="147" t="e">
        <f t="shared" si="37"/>
        <v>#DIV/0!</v>
      </c>
      <c r="AG778" s="148"/>
      <c r="AH778" s="148" t="b">
        <f t="shared" si="38"/>
        <v>1</v>
      </c>
    </row>
    <row r="779" spans="1:34" ht="44.25" customHeight="1" thickBot="1" x14ac:dyDescent="0.3">
      <c r="A779" s="136"/>
      <c r="B779" s="136"/>
      <c r="C779" s="137"/>
      <c r="D779" s="136"/>
      <c r="E779" s="137"/>
      <c r="F779" s="137"/>
      <c r="G779" s="137"/>
      <c r="H779" s="138"/>
      <c r="I779" s="12"/>
      <c r="J779" s="136"/>
      <c r="K779" s="137"/>
      <c r="L779" s="140"/>
      <c r="M779" s="136"/>
      <c r="N779" s="153"/>
      <c r="O779" s="161"/>
      <c r="P779" s="144"/>
      <c r="Q779" s="143"/>
      <c r="R779" s="143"/>
      <c r="S779" s="143"/>
      <c r="T779" s="143"/>
      <c r="U779" s="143"/>
      <c r="V779" s="145"/>
      <c r="W779" s="145"/>
      <c r="X779" s="145"/>
      <c r="Y779" s="136"/>
      <c r="Z779" s="136"/>
      <c r="AA779" s="146"/>
      <c r="AB779" s="136"/>
      <c r="AC779" s="136" t="s">
        <v>281</v>
      </c>
      <c r="AD779" s="136" t="s">
        <v>283</v>
      </c>
      <c r="AE779" s="136"/>
      <c r="AF779" s="147" t="e">
        <f t="shared" si="37"/>
        <v>#DIV/0!</v>
      </c>
      <c r="AG779" s="148"/>
      <c r="AH779" s="148" t="b">
        <f t="shared" si="38"/>
        <v>1</v>
      </c>
    </row>
    <row r="780" spans="1:34" ht="44.25" customHeight="1" thickBot="1" x14ac:dyDescent="0.3">
      <c r="A780" s="136"/>
      <c r="B780" s="136"/>
      <c r="C780" s="137"/>
      <c r="D780" s="136"/>
      <c r="E780" s="137"/>
      <c r="F780" s="137"/>
      <c r="G780" s="137"/>
      <c r="H780" s="138"/>
      <c r="I780" s="12"/>
      <c r="J780" s="136"/>
      <c r="K780" s="137"/>
      <c r="L780" s="140"/>
      <c r="M780" s="136"/>
      <c r="N780" s="153"/>
      <c r="O780" s="161"/>
      <c r="P780" s="144"/>
      <c r="Q780" s="143"/>
      <c r="R780" s="143"/>
      <c r="S780" s="143"/>
      <c r="T780" s="143"/>
      <c r="U780" s="143"/>
      <c r="V780" s="145"/>
      <c r="W780" s="145"/>
      <c r="X780" s="145"/>
      <c r="Y780" s="136"/>
      <c r="Z780" s="136"/>
      <c r="AA780" s="146"/>
      <c r="AB780" s="136"/>
      <c r="AC780" s="136" t="s">
        <v>281</v>
      </c>
      <c r="AD780" s="136" t="s">
        <v>283</v>
      </c>
      <c r="AE780" s="136"/>
      <c r="AF780" s="147" t="e">
        <f t="shared" si="37"/>
        <v>#DIV/0!</v>
      </c>
      <c r="AG780" s="148"/>
      <c r="AH780" s="148" t="b">
        <f t="shared" si="38"/>
        <v>1</v>
      </c>
    </row>
    <row r="781" spans="1:34" ht="44.25" customHeight="1" thickBot="1" x14ac:dyDescent="0.3">
      <c r="A781" s="136"/>
      <c r="B781" s="136"/>
      <c r="C781" s="137"/>
      <c r="D781" s="136"/>
      <c r="E781" s="137"/>
      <c r="F781" s="137"/>
      <c r="G781" s="137"/>
      <c r="H781" s="138"/>
      <c r="I781" s="12"/>
      <c r="J781" s="136"/>
      <c r="K781" s="137"/>
      <c r="L781" s="140"/>
      <c r="M781" s="136"/>
      <c r="N781" s="153"/>
      <c r="O781" s="161"/>
      <c r="P781" s="144"/>
      <c r="Q781" s="143"/>
      <c r="R781" s="143"/>
      <c r="S781" s="143"/>
      <c r="T781" s="143"/>
      <c r="U781" s="143"/>
      <c r="V781" s="145"/>
      <c r="W781" s="145"/>
      <c r="X781" s="145"/>
      <c r="Y781" s="136"/>
      <c r="Z781" s="136"/>
      <c r="AA781" s="146"/>
      <c r="AB781" s="136"/>
      <c r="AC781" s="136" t="s">
        <v>281</v>
      </c>
      <c r="AD781" s="136" t="s">
        <v>283</v>
      </c>
      <c r="AE781" s="136"/>
      <c r="AF781" s="147" t="e">
        <f t="shared" si="37"/>
        <v>#DIV/0!</v>
      </c>
      <c r="AG781" s="148"/>
      <c r="AH781" s="148" t="b">
        <f t="shared" si="38"/>
        <v>1</v>
      </c>
    </row>
    <row r="782" spans="1:34" ht="44.25" customHeight="1" thickBot="1" x14ac:dyDescent="0.3">
      <c r="A782" s="136"/>
      <c r="B782" s="136"/>
      <c r="C782" s="137"/>
      <c r="D782" s="136"/>
      <c r="E782" s="137"/>
      <c r="F782" s="137"/>
      <c r="G782" s="137"/>
      <c r="H782" s="138"/>
      <c r="I782" s="12"/>
      <c r="J782" s="136"/>
      <c r="K782" s="137"/>
      <c r="L782" s="140"/>
      <c r="M782" s="136"/>
      <c r="N782" s="153"/>
      <c r="O782" s="161"/>
      <c r="P782" s="144"/>
      <c r="Q782" s="143"/>
      <c r="R782" s="143"/>
      <c r="S782" s="143"/>
      <c r="T782" s="143"/>
      <c r="U782" s="143"/>
      <c r="V782" s="145"/>
      <c r="W782" s="145"/>
      <c r="X782" s="145"/>
      <c r="Y782" s="136"/>
      <c r="Z782" s="136"/>
      <c r="AA782" s="146"/>
      <c r="AB782" s="136"/>
      <c r="AC782" s="136" t="s">
        <v>281</v>
      </c>
      <c r="AD782" s="136" t="s">
        <v>283</v>
      </c>
      <c r="AE782" s="136"/>
      <c r="AF782" s="147" t="e">
        <f t="shared" si="37"/>
        <v>#DIV/0!</v>
      </c>
      <c r="AG782" s="148"/>
      <c r="AH782" s="148" t="b">
        <f t="shared" si="38"/>
        <v>1</v>
      </c>
    </row>
    <row r="783" spans="1:34" ht="44.25" customHeight="1" thickBot="1" x14ac:dyDescent="0.3">
      <c r="A783" s="136"/>
      <c r="B783" s="136"/>
      <c r="C783" s="137"/>
      <c r="D783" s="136"/>
      <c r="E783" s="137"/>
      <c r="F783" s="137"/>
      <c r="G783" s="137"/>
      <c r="H783" s="138"/>
      <c r="I783" s="12"/>
      <c r="J783" s="136"/>
      <c r="K783" s="137"/>
      <c r="L783" s="140"/>
      <c r="M783" s="136"/>
      <c r="N783" s="153"/>
      <c r="O783" s="161"/>
      <c r="P783" s="144"/>
      <c r="Q783" s="143"/>
      <c r="R783" s="143"/>
      <c r="S783" s="143"/>
      <c r="T783" s="143"/>
      <c r="U783" s="143"/>
      <c r="V783" s="145"/>
      <c r="W783" s="145"/>
      <c r="X783" s="145"/>
      <c r="Y783" s="136"/>
      <c r="Z783" s="136"/>
      <c r="AA783" s="146"/>
      <c r="AB783" s="136"/>
      <c r="AC783" s="136" t="s">
        <v>281</v>
      </c>
      <c r="AD783" s="136" t="s">
        <v>283</v>
      </c>
      <c r="AE783" s="136"/>
      <c r="AF783" s="147" t="e">
        <f t="shared" si="37"/>
        <v>#DIV/0!</v>
      </c>
      <c r="AG783" s="148"/>
      <c r="AH783" s="148" t="b">
        <f t="shared" si="38"/>
        <v>1</v>
      </c>
    </row>
    <row r="784" spans="1:34" ht="44.25" customHeight="1" thickBot="1" x14ac:dyDescent="0.3">
      <c r="A784" s="136"/>
      <c r="B784" s="136"/>
      <c r="C784" s="137"/>
      <c r="D784" s="136"/>
      <c r="E784" s="137"/>
      <c r="F784" s="137"/>
      <c r="G784" s="137"/>
      <c r="H784" s="138"/>
      <c r="I784" s="12"/>
      <c r="J784" s="136"/>
      <c r="K784" s="137"/>
      <c r="L784" s="140"/>
      <c r="M784" s="136"/>
      <c r="N784" s="153"/>
      <c r="O784" s="161"/>
      <c r="P784" s="144"/>
      <c r="Q784" s="143"/>
      <c r="R784" s="143"/>
      <c r="S784" s="143"/>
      <c r="T784" s="143"/>
      <c r="U784" s="143"/>
      <c r="V784" s="145"/>
      <c r="W784" s="145"/>
      <c r="X784" s="145"/>
      <c r="Y784" s="136"/>
      <c r="Z784" s="136"/>
      <c r="AA784" s="146"/>
      <c r="AB784" s="136"/>
      <c r="AC784" s="136" t="s">
        <v>281</v>
      </c>
      <c r="AD784" s="136" t="s">
        <v>283</v>
      </c>
      <c r="AE784" s="136"/>
      <c r="AF784" s="147" t="e">
        <f t="shared" si="37"/>
        <v>#DIV/0!</v>
      </c>
      <c r="AG784" s="148"/>
      <c r="AH784" s="148" t="b">
        <f t="shared" si="38"/>
        <v>1</v>
      </c>
    </row>
    <row r="785" spans="1:34" ht="44.25" customHeight="1" thickBot="1" x14ac:dyDescent="0.3">
      <c r="A785" s="136"/>
      <c r="B785" s="136"/>
      <c r="C785" s="137"/>
      <c r="D785" s="136"/>
      <c r="E785" s="137"/>
      <c r="F785" s="137"/>
      <c r="G785" s="137"/>
      <c r="H785" s="138"/>
      <c r="I785" s="12"/>
      <c r="J785" s="136"/>
      <c r="K785" s="137"/>
      <c r="L785" s="140"/>
      <c r="M785" s="136"/>
      <c r="N785" s="153"/>
      <c r="O785" s="161"/>
      <c r="P785" s="144"/>
      <c r="Q785" s="143"/>
      <c r="R785" s="143"/>
      <c r="S785" s="143"/>
      <c r="T785" s="143"/>
      <c r="U785" s="143"/>
      <c r="V785" s="145"/>
      <c r="W785" s="145"/>
      <c r="X785" s="145"/>
      <c r="Y785" s="136"/>
      <c r="Z785" s="136"/>
      <c r="AA785" s="146"/>
      <c r="AB785" s="136"/>
      <c r="AC785" s="136" t="s">
        <v>281</v>
      </c>
      <c r="AD785" s="136" t="s">
        <v>283</v>
      </c>
      <c r="AE785" s="136"/>
      <c r="AF785" s="147" t="e">
        <f t="shared" si="37"/>
        <v>#DIV/0!</v>
      </c>
      <c r="AG785" s="148"/>
      <c r="AH785" s="148" t="b">
        <f t="shared" si="38"/>
        <v>1</v>
      </c>
    </row>
    <row r="786" spans="1:34" ht="44.25" customHeight="1" thickBot="1" x14ac:dyDescent="0.3">
      <c r="A786" s="136"/>
      <c r="B786" s="136"/>
      <c r="C786" s="137"/>
      <c r="D786" s="136"/>
      <c r="E786" s="137"/>
      <c r="F786" s="137"/>
      <c r="G786" s="137"/>
      <c r="H786" s="138"/>
      <c r="I786" s="12"/>
      <c r="J786" s="136"/>
      <c r="K786" s="137"/>
      <c r="L786" s="140"/>
      <c r="M786" s="136"/>
      <c r="N786" s="153"/>
      <c r="O786" s="161"/>
      <c r="P786" s="144"/>
      <c r="Q786" s="143"/>
      <c r="R786" s="143"/>
      <c r="S786" s="143"/>
      <c r="T786" s="143"/>
      <c r="U786" s="143"/>
      <c r="V786" s="145"/>
      <c r="W786" s="145"/>
      <c r="X786" s="145"/>
      <c r="Y786" s="136"/>
      <c r="Z786" s="136"/>
      <c r="AA786" s="146"/>
      <c r="AB786" s="136"/>
      <c r="AC786" s="136" t="s">
        <v>281</v>
      </c>
      <c r="AD786" s="136" t="s">
        <v>283</v>
      </c>
      <c r="AE786" s="136"/>
      <c r="AF786" s="147" t="e">
        <f t="shared" si="37"/>
        <v>#DIV/0!</v>
      </c>
      <c r="AG786" s="148"/>
      <c r="AH786" s="148" t="b">
        <f t="shared" si="38"/>
        <v>1</v>
      </c>
    </row>
    <row r="787" spans="1:34" ht="44.25" customHeight="1" thickBot="1" x14ac:dyDescent="0.3">
      <c r="A787" s="136"/>
      <c r="B787" s="136"/>
      <c r="C787" s="137"/>
      <c r="D787" s="136"/>
      <c r="E787" s="137"/>
      <c r="F787" s="137"/>
      <c r="G787" s="137"/>
      <c r="H787" s="138"/>
      <c r="I787" s="12"/>
      <c r="J787" s="136"/>
      <c r="K787" s="137"/>
      <c r="L787" s="140"/>
      <c r="M787" s="136"/>
      <c r="N787" s="153"/>
      <c r="O787" s="161"/>
      <c r="P787" s="144"/>
      <c r="Q787" s="143"/>
      <c r="R787" s="143"/>
      <c r="S787" s="143"/>
      <c r="T787" s="143"/>
      <c r="U787" s="143"/>
      <c r="V787" s="145"/>
      <c r="W787" s="145"/>
      <c r="X787" s="145"/>
      <c r="Y787" s="136"/>
      <c r="Z787" s="136"/>
      <c r="AA787" s="146"/>
      <c r="AB787" s="136"/>
      <c r="AC787" s="136" t="s">
        <v>281</v>
      </c>
      <c r="AD787" s="136" t="s">
        <v>283</v>
      </c>
      <c r="AE787" s="136"/>
      <c r="AF787" s="147" t="e">
        <f t="shared" si="37"/>
        <v>#DIV/0!</v>
      </c>
      <c r="AG787" s="148"/>
      <c r="AH787" s="148" t="b">
        <f t="shared" si="38"/>
        <v>1</v>
      </c>
    </row>
    <row r="788" spans="1:34" ht="44.25" customHeight="1" thickBot="1" x14ac:dyDescent="0.3">
      <c r="A788" s="136"/>
      <c r="B788" s="136"/>
      <c r="C788" s="137"/>
      <c r="D788" s="136"/>
      <c r="E788" s="137"/>
      <c r="F788" s="137"/>
      <c r="G788" s="137"/>
      <c r="H788" s="138"/>
      <c r="I788" s="12"/>
      <c r="J788" s="136"/>
      <c r="K788" s="137"/>
      <c r="L788" s="140"/>
      <c r="M788" s="136"/>
      <c r="N788" s="153"/>
      <c r="O788" s="161"/>
      <c r="P788" s="144"/>
      <c r="Q788" s="143"/>
      <c r="R788" s="143"/>
      <c r="S788" s="143"/>
      <c r="T788" s="143"/>
      <c r="U788" s="143"/>
      <c r="V788" s="145"/>
      <c r="W788" s="145"/>
      <c r="X788" s="145"/>
      <c r="Y788" s="136"/>
      <c r="Z788" s="136"/>
      <c r="AA788" s="146"/>
      <c r="AB788" s="136"/>
      <c r="AC788" s="136" t="s">
        <v>281</v>
      </c>
      <c r="AD788" s="136" t="s">
        <v>283</v>
      </c>
      <c r="AE788" s="136"/>
      <c r="AF788" s="147" t="e">
        <f t="shared" si="37"/>
        <v>#DIV/0!</v>
      </c>
      <c r="AG788" s="148"/>
      <c r="AH788" s="148" t="b">
        <f t="shared" si="38"/>
        <v>1</v>
      </c>
    </row>
    <row r="789" spans="1:34" ht="44.25" customHeight="1" thickBot="1" x14ac:dyDescent="0.3">
      <c r="A789" s="136"/>
      <c r="B789" s="136"/>
      <c r="C789" s="137"/>
      <c r="D789" s="136"/>
      <c r="E789" s="137"/>
      <c r="F789" s="137"/>
      <c r="G789" s="137"/>
      <c r="H789" s="138"/>
      <c r="I789" s="12"/>
      <c r="J789" s="136"/>
      <c r="K789" s="137"/>
      <c r="L789" s="140"/>
      <c r="M789" s="136"/>
      <c r="N789" s="153"/>
      <c r="O789" s="161"/>
      <c r="P789" s="144"/>
      <c r="Q789" s="143"/>
      <c r="R789" s="143"/>
      <c r="S789" s="143"/>
      <c r="T789" s="143"/>
      <c r="U789" s="143"/>
      <c r="V789" s="145"/>
      <c r="W789" s="145"/>
      <c r="X789" s="145"/>
      <c r="Y789" s="136"/>
      <c r="Z789" s="136"/>
      <c r="AA789" s="146"/>
      <c r="AB789" s="136"/>
      <c r="AC789" s="136" t="s">
        <v>282</v>
      </c>
      <c r="AD789" s="136" t="s">
        <v>281</v>
      </c>
      <c r="AE789" s="136"/>
      <c r="AF789" s="147" t="e">
        <f t="shared" si="37"/>
        <v>#DIV/0!</v>
      </c>
      <c r="AG789" s="148"/>
      <c r="AH789" s="148" t="b">
        <f t="shared" si="38"/>
        <v>1</v>
      </c>
    </row>
    <row r="790" spans="1:34" ht="44.25" customHeight="1" thickBot="1" x14ac:dyDescent="0.3">
      <c r="A790" s="136"/>
      <c r="B790" s="136"/>
      <c r="C790" s="137"/>
      <c r="D790" s="136"/>
      <c r="E790" s="137"/>
      <c r="F790" s="137"/>
      <c r="G790" s="137"/>
      <c r="H790" s="138"/>
      <c r="I790" s="12"/>
      <c r="J790" s="136"/>
      <c r="K790" s="137"/>
      <c r="L790" s="140"/>
      <c r="M790" s="136"/>
      <c r="N790" s="153"/>
      <c r="O790" s="161"/>
      <c r="P790" s="144"/>
      <c r="Q790" s="143"/>
      <c r="R790" s="143"/>
      <c r="S790" s="143"/>
      <c r="T790" s="143"/>
      <c r="U790" s="143"/>
      <c r="V790" s="145"/>
      <c r="W790" s="145"/>
      <c r="X790" s="145"/>
      <c r="Y790" s="136"/>
      <c r="Z790" s="136"/>
      <c r="AA790" s="146"/>
      <c r="AB790" s="136"/>
      <c r="AC790" s="136" t="s">
        <v>281</v>
      </c>
      <c r="AD790" s="136" t="s">
        <v>283</v>
      </c>
      <c r="AE790" s="136"/>
      <c r="AF790" s="147" t="e">
        <f t="shared" si="37"/>
        <v>#DIV/0!</v>
      </c>
      <c r="AG790" s="148"/>
      <c r="AH790" s="148" t="b">
        <f t="shared" si="38"/>
        <v>1</v>
      </c>
    </row>
    <row r="791" spans="1:34" ht="44.25" customHeight="1" thickBot="1" x14ac:dyDescent="0.3">
      <c r="A791" s="136"/>
      <c r="B791" s="136"/>
      <c r="C791" s="137"/>
      <c r="D791" s="136"/>
      <c r="E791" s="137"/>
      <c r="F791" s="137"/>
      <c r="G791" s="137"/>
      <c r="H791" s="138"/>
      <c r="I791" s="12"/>
      <c r="J791" s="136"/>
      <c r="K791" s="137"/>
      <c r="L791" s="140"/>
      <c r="M791" s="136"/>
      <c r="N791" s="153"/>
      <c r="O791" s="161"/>
      <c r="P791" s="144"/>
      <c r="Q791" s="143"/>
      <c r="R791" s="143"/>
      <c r="S791" s="143"/>
      <c r="T791" s="143"/>
      <c r="U791" s="143"/>
      <c r="V791" s="145"/>
      <c r="W791" s="145"/>
      <c r="X791" s="145"/>
      <c r="Y791" s="136"/>
      <c r="Z791" s="136"/>
      <c r="AA791" s="146"/>
      <c r="AB791" s="136"/>
      <c r="AC791" s="136" t="s">
        <v>281</v>
      </c>
      <c r="AD791" s="136" t="s">
        <v>283</v>
      </c>
      <c r="AE791" s="136"/>
      <c r="AF791" s="147" t="e">
        <f t="shared" si="37"/>
        <v>#DIV/0!</v>
      </c>
      <c r="AG791" s="148"/>
      <c r="AH791" s="148" t="b">
        <f t="shared" si="38"/>
        <v>1</v>
      </c>
    </row>
    <row r="792" spans="1:34" ht="44.25" customHeight="1" thickBot="1" x14ac:dyDescent="0.3">
      <c r="A792" s="136"/>
      <c r="B792" s="136"/>
      <c r="C792" s="137"/>
      <c r="D792" s="136"/>
      <c r="E792" s="137"/>
      <c r="F792" s="137"/>
      <c r="G792" s="137"/>
      <c r="H792" s="138"/>
      <c r="I792" s="12"/>
      <c r="J792" s="136"/>
      <c r="K792" s="137"/>
      <c r="L792" s="140"/>
      <c r="M792" s="136"/>
      <c r="N792" s="153"/>
      <c r="O792" s="161"/>
      <c r="P792" s="144"/>
      <c r="Q792" s="143"/>
      <c r="R792" s="143"/>
      <c r="S792" s="143"/>
      <c r="T792" s="143"/>
      <c r="U792" s="143"/>
      <c r="V792" s="145"/>
      <c r="W792" s="145"/>
      <c r="X792" s="145"/>
      <c r="Y792" s="136"/>
      <c r="Z792" s="136"/>
      <c r="AA792" s="146"/>
      <c r="AB792" s="136"/>
      <c r="AC792" s="136" t="s">
        <v>281</v>
      </c>
      <c r="AD792" s="136" t="s">
        <v>283</v>
      </c>
      <c r="AE792" s="136"/>
      <c r="AF792" s="147" t="e">
        <f t="shared" si="37"/>
        <v>#DIV/0!</v>
      </c>
      <c r="AG792" s="148"/>
      <c r="AH792" s="148" t="b">
        <f t="shared" si="38"/>
        <v>1</v>
      </c>
    </row>
    <row r="793" spans="1:34" ht="44.25" customHeight="1" thickBot="1" x14ac:dyDescent="0.3">
      <c r="A793" s="136"/>
      <c r="B793" s="136"/>
      <c r="C793" s="137"/>
      <c r="D793" s="136"/>
      <c r="E793" s="137"/>
      <c r="F793" s="137"/>
      <c r="G793" s="137"/>
      <c r="H793" s="138"/>
      <c r="I793" s="12"/>
      <c r="J793" s="136"/>
      <c r="K793" s="137"/>
      <c r="L793" s="140"/>
      <c r="M793" s="136"/>
      <c r="N793" s="153"/>
      <c r="O793" s="161"/>
      <c r="P793" s="144"/>
      <c r="Q793" s="143"/>
      <c r="R793" s="143"/>
      <c r="S793" s="143"/>
      <c r="T793" s="143"/>
      <c r="U793" s="143"/>
      <c r="V793" s="145"/>
      <c r="W793" s="145"/>
      <c r="X793" s="145"/>
      <c r="Y793" s="136"/>
      <c r="Z793" s="136"/>
      <c r="AA793" s="146"/>
      <c r="AB793" s="136"/>
      <c r="AC793" s="136" t="s">
        <v>281</v>
      </c>
      <c r="AD793" s="136" t="s">
        <v>283</v>
      </c>
      <c r="AE793" s="136"/>
      <c r="AF793" s="147" t="e">
        <f t="shared" si="37"/>
        <v>#DIV/0!</v>
      </c>
      <c r="AG793" s="148"/>
      <c r="AH793" s="148" t="b">
        <f t="shared" si="38"/>
        <v>1</v>
      </c>
    </row>
    <row r="794" spans="1:34" ht="44.25" customHeight="1" thickBot="1" x14ac:dyDescent="0.3">
      <c r="A794" s="136"/>
      <c r="B794" s="136"/>
      <c r="C794" s="137"/>
      <c r="D794" s="136"/>
      <c r="E794" s="137"/>
      <c r="F794" s="137"/>
      <c r="G794" s="137"/>
      <c r="H794" s="138"/>
      <c r="I794" s="12"/>
      <c r="J794" s="136"/>
      <c r="K794" s="137"/>
      <c r="L794" s="140"/>
      <c r="M794" s="136"/>
      <c r="N794" s="153"/>
      <c r="O794" s="161"/>
      <c r="P794" s="144"/>
      <c r="Q794" s="143"/>
      <c r="R794" s="143"/>
      <c r="S794" s="143"/>
      <c r="T794" s="143"/>
      <c r="U794" s="143"/>
      <c r="V794" s="145"/>
      <c r="W794" s="145"/>
      <c r="X794" s="145"/>
      <c r="Y794" s="136"/>
      <c r="Z794" s="136"/>
      <c r="AA794" s="146"/>
      <c r="AB794" s="136"/>
      <c r="AC794" s="136" t="s">
        <v>281</v>
      </c>
      <c r="AD794" s="136" t="s">
        <v>283</v>
      </c>
      <c r="AE794" s="136"/>
      <c r="AF794" s="147" t="e">
        <f t="shared" si="37"/>
        <v>#DIV/0!</v>
      </c>
      <c r="AG794" s="148"/>
      <c r="AH794" s="148" t="b">
        <f t="shared" si="38"/>
        <v>1</v>
      </c>
    </row>
    <row r="795" spans="1:34" ht="44.25" customHeight="1" thickBot="1" x14ac:dyDescent="0.3">
      <c r="A795" s="136"/>
      <c r="B795" s="136"/>
      <c r="C795" s="137"/>
      <c r="D795" s="136"/>
      <c r="E795" s="137"/>
      <c r="F795" s="137"/>
      <c r="G795" s="137"/>
      <c r="H795" s="138"/>
      <c r="I795" s="12"/>
      <c r="J795" s="136"/>
      <c r="K795" s="137"/>
      <c r="L795" s="140"/>
      <c r="M795" s="136"/>
      <c r="N795" s="153"/>
      <c r="O795" s="161"/>
      <c r="P795" s="144"/>
      <c r="Q795" s="143"/>
      <c r="R795" s="143"/>
      <c r="S795" s="143"/>
      <c r="T795" s="143"/>
      <c r="U795" s="143"/>
      <c r="V795" s="145"/>
      <c r="W795" s="145"/>
      <c r="X795" s="145"/>
      <c r="Y795" s="136"/>
      <c r="Z795" s="136"/>
      <c r="AA795" s="146"/>
      <c r="AB795" s="136"/>
      <c r="AC795" s="136" t="s">
        <v>281</v>
      </c>
      <c r="AD795" s="136" t="s">
        <v>283</v>
      </c>
      <c r="AE795" s="136"/>
      <c r="AF795" s="147" t="e">
        <f t="shared" si="37"/>
        <v>#DIV/0!</v>
      </c>
      <c r="AG795" s="148"/>
      <c r="AH795" s="148" t="b">
        <f t="shared" si="38"/>
        <v>1</v>
      </c>
    </row>
    <row r="796" spans="1:34" ht="44.25" customHeight="1" thickBot="1" x14ac:dyDescent="0.3">
      <c r="A796" s="136"/>
      <c r="B796" s="136"/>
      <c r="C796" s="137"/>
      <c r="D796" s="136"/>
      <c r="E796" s="137"/>
      <c r="F796" s="137"/>
      <c r="G796" s="137"/>
      <c r="H796" s="138"/>
      <c r="I796" s="12"/>
      <c r="J796" s="136"/>
      <c r="K796" s="137"/>
      <c r="L796" s="140"/>
      <c r="M796" s="136"/>
      <c r="N796" s="153"/>
      <c r="O796" s="161"/>
      <c r="P796" s="144"/>
      <c r="Q796" s="143"/>
      <c r="R796" s="143"/>
      <c r="S796" s="143"/>
      <c r="T796" s="143"/>
      <c r="U796" s="143"/>
      <c r="V796" s="145"/>
      <c r="W796" s="145"/>
      <c r="X796" s="145"/>
      <c r="Y796" s="136"/>
      <c r="Z796" s="136"/>
      <c r="AA796" s="146"/>
      <c r="AB796" s="136"/>
      <c r="AC796" s="136" t="s">
        <v>281</v>
      </c>
      <c r="AD796" s="136" t="s">
        <v>283</v>
      </c>
      <c r="AE796" s="136"/>
      <c r="AF796" s="147" t="e">
        <f t="shared" si="37"/>
        <v>#DIV/0!</v>
      </c>
      <c r="AG796" s="148"/>
      <c r="AH796" s="148" t="b">
        <f t="shared" si="38"/>
        <v>1</v>
      </c>
    </row>
    <row r="797" spans="1:34" ht="44.25" customHeight="1" thickBot="1" x14ac:dyDescent="0.3">
      <c r="A797" s="136"/>
      <c r="B797" s="136"/>
      <c r="C797" s="137"/>
      <c r="D797" s="136"/>
      <c r="E797" s="137"/>
      <c r="F797" s="137"/>
      <c r="G797" s="137"/>
      <c r="H797" s="138"/>
      <c r="I797" s="12"/>
      <c r="J797" s="136"/>
      <c r="K797" s="137"/>
      <c r="L797" s="140"/>
      <c r="M797" s="136"/>
      <c r="N797" s="153"/>
      <c r="O797" s="161"/>
      <c r="P797" s="144"/>
      <c r="Q797" s="143"/>
      <c r="R797" s="143"/>
      <c r="S797" s="143"/>
      <c r="T797" s="143"/>
      <c r="U797" s="143"/>
      <c r="V797" s="145"/>
      <c r="W797" s="145"/>
      <c r="X797" s="145"/>
      <c r="Y797" s="136"/>
      <c r="Z797" s="136"/>
      <c r="AA797" s="146"/>
      <c r="AB797" s="136"/>
      <c r="AC797" s="136" t="s">
        <v>281</v>
      </c>
      <c r="AD797" s="136" t="s">
        <v>283</v>
      </c>
      <c r="AE797" s="136"/>
      <c r="AF797" s="147" t="e">
        <f t="shared" ref="AF797:AF840" si="39">SUM(U797/T797)</f>
        <v>#DIV/0!</v>
      </c>
      <c r="AG797" s="148"/>
      <c r="AH797" s="148" t="b">
        <f t="shared" ref="AH797:AH840" si="40">IF(I797="Funcionamiento",J797=0,J797="")</f>
        <v>1</v>
      </c>
    </row>
    <row r="798" spans="1:34" ht="44.25" customHeight="1" thickBot="1" x14ac:dyDescent="0.3">
      <c r="A798" s="136"/>
      <c r="B798" s="136"/>
      <c r="C798" s="137"/>
      <c r="D798" s="136"/>
      <c r="E798" s="137"/>
      <c r="F798" s="137"/>
      <c r="G798" s="137"/>
      <c r="H798" s="138"/>
      <c r="I798" s="12"/>
      <c r="J798" s="136"/>
      <c r="K798" s="137"/>
      <c r="L798" s="140"/>
      <c r="M798" s="136"/>
      <c r="N798" s="153"/>
      <c r="O798" s="161"/>
      <c r="P798" s="144"/>
      <c r="Q798" s="143"/>
      <c r="R798" s="143"/>
      <c r="S798" s="143"/>
      <c r="T798" s="143"/>
      <c r="U798" s="143"/>
      <c r="V798" s="145"/>
      <c r="W798" s="145"/>
      <c r="X798" s="145"/>
      <c r="Y798" s="136"/>
      <c r="Z798" s="136"/>
      <c r="AA798" s="146"/>
      <c r="AB798" s="136"/>
      <c r="AC798" s="136" t="s">
        <v>281</v>
      </c>
      <c r="AD798" s="136" t="s">
        <v>283</v>
      </c>
      <c r="AE798" s="136"/>
      <c r="AF798" s="147" t="e">
        <f t="shared" si="39"/>
        <v>#DIV/0!</v>
      </c>
      <c r="AG798" s="148"/>
      <c r="AH798" s="148" t="b">
        <f t="shared" si="40"/>
        <v>1</v>
      </c>
    </row>
    <row r="799" spans="1:34" ht="44.25" customHeight="1" thickBot="1" x14ac:dyDescent="0.3">
      <c r="A799" s="136"/>
      <c r="B799" s="136"/>
      <c r="C799" s="137"/>
      <c r="D799" s="136"/>
      <c r="E799" s="137"/>
      <c r="F799" s="137"/>
      <c r="G799" s="137"/>
      <c r="H799" s="138"/>
      <c r="I799" s="12"/>
      <c r="J799" s="136"/>
      <c r="K799" s="137"/>
      <c r="L799" s="140"/>
      <c r="M799" s="136"/>
      <c r="N799" s="153"/>
      <c r="O799" s="161"/>
      <c r="P799" s="144"/>
      <c r="Q799" s="143"/>
      <c r="R799" s="143"/>
      <c r="S799" s="143"/>
      <c r="T799" s="143"/>
      <c r="U799" s="143"/>
      <c r="V799" s="145"/>
      <c r="W799" s="145"/>
      <c r="X799" s="145"/>
      <c r="Y799" s="136"/>
      <c r="Z799" s="136"/>
      <c r="AA799" s="146"/>
      <c r="AB799" s="136"/>
      <c r="AC799" s="136" t="s">
        <v>281</v>
      </c>
      <c r="AD799" s="136" t="s">
        <v>283</v>
      </c>
      <c r="AE799" s="136"/>
      <c r="AF799" s="147" t="e">
        <f t="shared" si="39"/>
        <v>#DIV/0!</v>
      </c>
      <c r="AG799" s="148"/>
      <c r="AH799" s="148" t="b">
        <f t="shared" si="40"/>
        <v>1</v>
      </c>
    </row>
    <row r="800" spans="1:34" ht="44.25" customHeight="1" thickBot="1" x14ac:dyDescent="0.3">
      <c r="A800" s="136"/>
      <c r="B800" s="136"/>
      <c r="C800" s="137"/>
      <c r="D800" s="136"/>
      <c r="E800" s="137"/>
      <c r="F800" s="137"/>
      <c r="G800" s="137"/>
      <c r="H800" s="138"/>
      <c r="I800" s="12"/>
      <c r="J800" s="136"/>
      <c r="K800" s="137"/>
      <c r="L800" s="140"/>
      <c r="M800" s="136"/>
      <c r="N800" s="153"/>
      <c r="O800" s="161"/>
      <c r="P800" s="144"/>
      <c r="Q800" s="143"/>
      <c r="R800" s="143"/>
      <c r="S800" s="143"/>
      <c r="T800" s="143"/>
      <c r="U800" s="143"/>
      <c r="V800" s="145"/>
      <c r="W800" s="145"/>
      <c r="X800" s="145"/>
      <c r="Y800" s="136"/>
      <c r="Z800" s="136"/>
      <c r="AA800" s="146"/>
      <c r="AB800" s="136"/>
      <c r="AC800" s="136" t="s">
        <v>281</v>
      </c>
      <c r="AD800" s="136" t="s">
        <v>283</v>
      </c>
      <c r="AE800" s="136"/>
      <c r="AF800" s="147" t="e">
        <f t="shared" si="39"/>
        <v>#DIV/0!</v>
      </c>
      <c r="AG800" s="148"/>
      <c r="AH800" s="148" t="b">
        <f t="shared" si="40"/>
        <v>1</v>
      </c>
    </row>
    <row r="801" spans="1:34" ht="44.25" customHeight="1" thickBot="1" x14ac:dyDescent="0.3">
      <c r="A801" s="136"/>
      <c r="B801" s="136"/>
      <c r="C801" s="137"/>
      <c r="D801" s="136"/>
      <c r="E801" s="137"/>
      <c r="F801" s="137"/>
      <c r="G801" s="137"/>
      <c r="H801" s="138"/>
      <c r="I801" s="12"/>
      <c r="J801" s="136"/>
      <c r="K801" s="137"/>
      <c r="L801" s="140"/>
      <c r="M801" s="136"/>
      <c r="N801" s="153"/>
      <c r="O801" s="161"/>
      <c r="P801" s="144"/>
      <c r="Q801" s="143"/>
      <c r="R801" s="143"/>
      <c r="S801" s="143"/>
      <c r="T801" s="143"/>
      <c r="U801" s="143"/>
      <c r="V801" s="145"/>
      <c r="W801" s="145"/>
      <c r="X801" s="145"/>
      <c r="Y801" s="136"/>
      <c r="Z801" s="136"/>
      <c r="AA801" s="146"/>
      <c r="AB801" s="136"/>
      <c r="AC801" s="136" t="s">
        <v>281</v>
      </c>
      <c r="AD801" s="136" t="s">
        <v>283</v>
      </c>
      <c r="AE801" s="136"/>
      <c r="AF801" s="147" t="e">
        <f t="shared" si="39"/>
        <v>#DIV/0!</v>
      </c>
      <c r="AG801" s="148"/>
      <c r="AH801" s="148" t="b">
        <f t="shared" si="40"/>
        <v>1</v>
      </c>
    </row>
    <row r="802" spans="1:34" ht="44.25" customHeight="1" thickBot="1" x14ac:dyDescent="0.3">
      <c r="A802" s="136"/>
      <c r="B802" s="136"/>
      <c r="C802" s="137"/>
      <c r="D802" s="136"/>
      <c r="E802" s="137"/>
      <c r="F802" s="137"/>
      <c r="G802" s="137"/>
      <c r="H802" s="138"/>
      <c r="I802" s="12"/>
      <c r="J802" s="136"/>
      <c r="K802" s="137"/>
      <c r="L802" s="140"/>
      <c r="M802" s="136"/>
      <c r="N802" s="153"/>
      <c r="O802" s="161"/>
      <c r="P802" s="144"/>
      <c r="Q802" s="143"/>
      <c r="R802" s="143"/>
      <c r="S802" s="143"/>
      <c r="T802" s="143"/>
      <c r="U802" s="143"/>
      <c r="V802" s="145"/>
      <c r="W802" s="145"/>
      <c r="X802" s="145"/>
      <c r="Y802" s="136"/>
      <c r="Z802" s="136"/>
      <c r="AA802" s="146"/>
      <c r="AB802" s="136"/>
      <c r="AC802" s="136" t="s">
        <v>281</v>
      </c>
      <c r="AD802" s="136" t="s">
        <v>283</v>
      </c>
      <c r="AE802" s="136"/>
      <c r="AF802" s="147" t="e">
        <f t="shared" si="39"/>
        <v>#DIV/0!</v>
      </c>
      <c r="AG802" s="148"/>
      <c r="AH802" s="148" t="b">
        <f t="shared" si="40"/>
        <v>1</v>
      </c>
    </row>
    <row r="803" spans="1:34" ht="44.25" customHeight="1" thickBot="1" x14ac:dyDescent="0.3">
      <c r="A803" s="136"/>
      <c r="B803" s="136"/>
      <c r="C803" s="137"/>
      <c r="D803" s="136"/>
      <c r="E803" s="137"/>
      <c r="F803" s="137"/>
      <c r="G803" s="137"/>
      <c r="H803" s="138"/>
      <c r="I803" s="12"/>
      <c r="J803" s="136"/>
      <c r="K803" s="137"/>
      <c r="L803" s="140"/>
      <c r="M803" s="136"/>
      <c r="N803" s="153"/>
      <c r="O803" s="161"/>
      <c r="P803" s="144"/>
      <c r="Q803" s="143"/>
      <c r="R803" s="143"/>
      <c r="S803" s="143"/>
      <c r="T803" s="143"/>
      <c r="U803" s="143"/>
      <c r="V803" s="145"/>
      <c r="W803" s="145"/>
      <c r="X803" s="145"/>
      <c r="Y803" s="136"/>
      <c r="Z803" s="136"/>
      <c r="AA803" s="146"/>
      <c r="AB803" s="136"/>
      <c r="AC803" s="136" t="s">
        <v>281</v>
      </c>
      <c r="AD803" s="136" t="s">
        <v>283</v>
      </c>
      <c r="AE803" s="136"/>
      <c r="AF803" s="147" t="e">
        <f t="shared" si="39"/>
        <v>#DIV/0!</v>
      </c>
      <c r="AG803" s="148"/>
      <c r="AH803" s="148" t="b">
        <f t="shared" si="40"/>
        <v>1</v>
      </c>
    </row>
    <row r="804" spans="1:34" ht="44.25" customHeight="1" thickBot="1" x14ac:dyDescent="0.3">
      <c r="A804" s="136"/>
      <c r="B804" s="136"/>
      <c r="C804" s="137"/>
      <c r="D804" s="136"/>
      <c r="E804" s="137"/>
      <c r="F804" s="137"/>
      <c r="G804" s="137"/>
      <c r="H804" s="138"/>
      <c r="I804" s="12"/>
      <c r="J804" s="136"/>
      <c r="K804" s="137"/>
      <c r="L804" s="140"/>
      <c r="M804" s="136"/>
      <c r="N804" s="153"/>
      <c r="O804" s="161"/>
      <c r="P804" s="144"/>
      <c r="Q804" s="143"/>
      <c r="R804" s="143"/>
      <c r="S804" s="143"/>
      <c r="T804" s="143"/>
      <c r="U804" s="143"/>
      <c r="V804" s="145"/>
      <c r="W804" s="145"/>
      <c r="X804" s="145"/>
      <c r="Y804" s="136"/>
      <c r="Z804" s="136"/>
      <c r="AA804" s="146"/>
      <c r="AB804" s="136"/>
      <c r="AC804" s="136" t="s">
        <v>281</v>
      </c>
      <c r="AD804" s="136" t="s">
        <v>283</v>
      </c>
      <c r="AE804" s="136"/>
      <c r="AF804" s="147" t="e">
        <f t="shared" si="39"/>
        <v>#DIV/0!</v>
      </c>
      <c r="AG804" s="148"/>
      <c r="AH804" s="148" t="b">
        <f t="shared" si="40"/>
        <v>1</v>
      </c>
    </row>
    <row r="805" spans="1:34" ht="44.25" customHeight="1" thickBot="1" x14ac:dyDescent="0.3">
      <c r="A805" s="136"/>
      <c r="B805" s="136"/>
      <c r="C805" s="137"/>
      <c r="D805" s="136"/>
      <c r="E805" s="137"/>
      <c r="F805" s="137"/>
      <c r="G805" s="137"/>
      <c r="H805" s="138"/>
      <c r="I805" s="12"/>
      <c r="J805" s="136"/>
      <c r="K805" s="137"/>
      <c r="L805" s="140"/>
      <c r="M805" s="136"/>
      <c r="N805" s="153"/>
      <c r="O805" s="161"/>
      <c r="P805" s="144"/>
      <c r="Q805" s="143"/>
      <c r="R805" s="143"/>
      <c r="S805" s="143"/>
      <c r="T805" s="143"/>
      <c r="U805" s="143"/>
      <c r="V805" s="145"/>
      <c r="W805" s="145"/>
      <c r="X805" s="145"/>
      <c r="Y805" s="136"/>
      <c r="Z805" s="136"/>
      <c r="AA805" s="146"/>
      <c r="AB805" s="136"/>
      <c r="AC805" s="136" t="s">
        <v>281</v>
      </c>
      <c r="AD805" s="136" t="s">
        <v>283</v>
      </c>
      <c r="AE805" s="136"/>
      <c r="AF805" s="147" t="e">
        <f t="shared" si="39"/>
        <v>#DIV/0!</v>
      </c>
      <c r="AG805" s="148"/>
      <c r="AH805" s="148" t="b">
        <f t="shared" si="40"/>
        <v>1</v>
      </c>
    </row>
    <row r="806" spans="1:34" ht="44.25" customHeight="1" thickBot="1" x14ac:dyDescent="0.3">
      <c r="A806" s="136"/>
      <c r="B806" s="136"/>
      <c r="C806" s="137"/>
      <c r="D806" s="136"/>
      <c r="E806" s="137"/>
      <c r="F806" s="137"/>
      <c r="G806" s="137"/>
      <c r="H806" s="138"/>
      <c r="I806" s="12"/>
      <c r="J806" s="136"/>
      <c r="K806" s="137"/>
      <c r="L806" s="140"/>
      <c r="M806" s="136"/>
      <c r="N806" s="153"/>
      <c r="O806" s="161"/>
      <c r="P806" s="144"/>
      <c r="Q806" s="143"/>
      <c r="R806" s="143"/>
      <c r="S806" s="143"/>
      <c r="T806" s="143"/>
      <c r="U806" s="143"/>
      <c r="V806" s="145"/>
      <c r="W806" s="145"/>
      <c r="X806" s="145"/>
      <c r="Y806" s="136"/>
      <c r="Z806" s="136"/>
      <c r="AA806" s="146"/>
      <c r="AB806" s="136"/>
      <c r="AC806" s="136" t="s">
        <v>282</v>
      </c>
      <c r="AD806" s="136" t="s">
        <v>281</v>
      </c>
      <c r="AE806" s="136"/>
      <c r="AF806" s="147" t="e">
        <f t="shared" si="39"/>
        <v>#DIV/0!</v>
      </c>
      <c r="AG806" s="148"/>
      <c r="AH806" s="148" t="b">
        <f t="shared" si="40"/>
        <v>1</v>
      </c>
    </row>
    <row r="807" spans="1:34" ht="44.25" customHeight="1" thickBot="1" x14ac:dyDescent="0.3">
      <c r="A807" s="136"/>
      <c r="B807" s="136"/>
      <c r="C807" s="137"/>
      <c r="D807" s="136"/>
      <c r="E807" s="137"/>
      <c r="F807" s="137"/>
      <c r="G807" s="137"/>
      <c r="H807" s="138"/>
      <c r="I807" s="12"/>
      <c r="J807" s="136"/>
      <c r="K807" s="137"/>
      <c r="L807" s="140"/>
      <c r="M807" s="136"/>
      <c r="N807" s="153"/>
      <c r="O807" s="161"/>
      <c r="P807" s="144"/>
      <c r="Q807" s="143"/>
      <c r="R807" s="143"/>
      <c r="S807" s="143"/>
      <c r="T807" s="143"/>
      <c r="U807" s="143"/>
      <c r="V807" s="145"/>
      <c r="W807" s="145"/>
      <c r="X807" s="145"/>
      <c r="Y807" s="136"/>
      <c r="Z807" s="136"/>
      <c r="AA807" s="146"/>
      <c r="AB807" s="136"/>
      <c r="AC807" s="136" t="s">
        <v>281</v>
      </c>
      <c r="AD807" s="136" t="s">
        <v>283</v>
      </c>
      <c r="AE807" s="136"/>
      <c r="AF807" s="147" t="e">
        <f t="shared" si="39"/>
        <v>#DIV/0!</v>
      </c>
      <c r="AG807" s="148"/>
      <c r="AH807" s="148" t="b">
        <f t="shared" si="40"/>
        <v>1</v>
      </c>
    </row>
    <row r="808" spans="1:34" ht="44.25" customHeight="1" thickBot="1" x14ac:dyDescent="0.3">
      <c r="A808" s="136"/>
      <c r="B808" s="136"/>
      <c r="C808" s="137"/>
      <c r="D808" s="136"/>
      <c r="E808" s="137"/>
      <c r="F808" s="137"/>
      <c r="G808" s="137"/>
      <c r="H808" s="138"/>
      <c r="I808" s="12"/>
      <c r="J808" s="136"/>
      <c r="K808" s="137"/>
      <c r="L808" s="140"/>
      <c r="M808" s="136"/>
      <c r="N808" s="153"/>
      <c r="O808" s="161"/>
      <c r="P808" s="144"/>
      <c r="Q808" s="143"/>
      <c r="R808" s="143"/>
      <c r="S808" s="143"/>
      <c r="T808" s="143"/>
      <c r="U808" s="143"/>
      <c r="V808" s="145"/>
      <c r="W808" s="145"/>
      <c r="X808" s="145"/>
      <c r="Y808" s="136"/>
      <c r="Z808" s="136"/>
      <c r="AA808" s="146"/>
      <c r="AB808" s="136"/>
      <c r="AC808" s="136" t="s">
        <v>281</v>
      </c>
      <c r="AD808" s="136" t="s">
        <v>283</v>
      </c>
      <c r="AE808" s="136"/>
      <c r="AF808" s="147" t="e">
        <f t="shared" si="39"/>
        <v>#DIV/0!</v>
      </c>
      <c r="AG808" s="148"/>
      <c r="AH808" s="148" t="b">
        <f t="shared" si="40"/>
        <v>1</v>
      </c>
    </row>
    <row r="809" spans="1:34" ht="44.25" customHeight="1" thickBot="1" x14ac:dyDescent="0.3">
      <c r="A809" s="136"/>
      <c r="B809" s="136"/>
      <c r="C809" s="137"/>
      <c r="D809" s="136"/>
      <c r="E809" s="137"/>
      <c r="F809" s="137"/>
      <c r="G809" s="137"/>
      <c r="H809" s="138"/>
      <c r="I809" s="12"/>
      <c r="J809" s="136"/>
      <c r="K809" s="137"/>
      <c r="L809" s="140"/>
      <c r="M809" s="136"/>
      <c r="N809" s="153"/>
      <c r="O809" s="161"/>
      <c r="P809" s="144"/>
      <c r="Q809" s="143"/>
      <c r="R809" s="143"/>
      <c r="S809" s="143"/>
      <c r="T809" s="143"/>
      <c r="U809" s="143"/>
      <c r="V809" s="145"/>
      <c r="W809" s="145"/>
      <c r="X809" s="145"/>
      <c r="Y809" s="136"/>
      <c r="Z809" s="136"/>
      <c r="AA809" s="146"/>
      <c r="AB809" s="136"/>
      <c r="AC809" s="136" t="s">
        <v>281</v>
      </c>
      <c r="AD809" s="136" t="s">
        <v>283</v>
      </c>
      <c r="AE809" s="136"/>
      <c r="AF809" s="147" t="e">
        <f t="shared" si="39"/>
        <v>#DIV/0!</v>
      </c>
      <c r="AG809" s="148"/>
      <c r="AH809" s="148" t="b">
        <f t="shared" si="40"/>
        <v>1</v>
      </c>
    </row>
    <row r="810" spans="1:34" ht="44.25" customHeight="1" thickBot="1" x14ac:dyDescent="0.3">
      <c r="A810" s="136"/>
      <c r="B810" s="136"/>
      <c r="C810" s="137"/>
      <c r="D810" s="136"/>
      <c r="E810" s="137"/>
      <c r="F810" s="137"/>
      <c r="G810" s="137"/>
      <c r="H810" s="138"/>
      <c r="I810" s="12"/>
      <c r="J810" s="136"/>
      <c r="K810" s="137"/>
      <c r="L810" s="140"/>
      <c r="M810" s="136"/>
      <c r="N810" s="153"/>
      <c r="O810" s="161"/>
      <c r="P810" s="144"/>
      <c r="Q810" s="143"/>
      <c r="R810" s="143"/>
      <c r="S810" s="143"/>
      <c r="T810" s="143"/>
      <c r="U810" s="143"/>
      <c r="V810" s="145"/>
      <c r="W810" s="145"/>
      <c r="X810" s="145"/>
      <c r="Y810" s="136"/>
      <c r="Z810" s="136"/>
      <c r="AA810" s="146"/>
      <c r="AB810" s="136"/>
      <c r="AC810" s="136" t="s">
        <v>281</v>
      </c>
      <c r="AD810" s="136" t="s">
        <v>283</v>
      </c>
      <c r="AE810" s="136"/>
      <c r="AF810" s="147" t="e">
        <f t="shared" si="39"/>
        <v>#DIV/0!</v>
      </c>
      <c r="AG810" s="148"/>
      <c r="AH810" s="148" t="b">
        <f t="shared" si="40"/>
        <v>1</v>
      </c>
    </row>
    <row r="811" spans="1:34" ht="44.25" customHeight="1" thickBot="1" x14ac:dyDescent="0.3">
      <c r="A811" s="136"/>
      <c r="B811" s="136"/>
      <c r="C811" s="137"/>
      <c r="D811" s="136"/>
      <c r="E811" s="137"/>
      <c r="F811" s="137"/>
      <c r="G811" s="137"/>
      <c r="H811" s="138"/>
      <c r="I811" s="12"/>
      <c r="J811" s="136"/>
      <c r="K811" s="137"/>
      <c r="L811" s="140"/>
      <c r="M811" s="136"/>
      <c r="N811" s="153"/>
      <c r="O811" s="161"/>
      <c r="P811" s="144"/>
      <c r="Q811" s="143"/>
      <c r="R811" s="143"/>
      <c r="S811" s="143"/>
      <c r="T811" s="143"/>
      <c r="U811" s="143"/>
      <c r="V811" s="145"/>
      <c r="W811" s="145"/>
      <c r="X811" s="145"/>
      <c r="Y811" s="136"/>
      <c r="Z811" s="136"/>
      <c r="AA811" s="146"/>
      <c r="AB811" s="136"/>
      <c r="AC811" s="136" t="s">
        <v>281</v>
      </c>
      <c r="AD811" s="136" t="s">
        <v>283</v>
      </c>
      <c r="AE811" s="136"/>
      <c r="AF811" s="147" t="e">
        <f t="shared" si="39"/>
        <v>#DIV/0!</v>
      </c>
      <c r="AG811" s="148"/>
      <c r="AH811" s="148" t="b">
        <f t="shared" si="40"/>
        <v>1</v>
      </c>
    </row>
    <row r="812" spans="1:34" ht="44.25" customHeight="1" thickBot="1" x14ac:dyDescent="0.3">
      <c r="A812" s="136"/>
      <c r="B812" s="136"/>
      <c r="C812" s="137"/>
      <c r="D812" s="136"/>
      <c r="E812" s="137"/>
      <c r="F812" s="137"/>
      <c r="G812" s="137"/>
      <c r="H812" s="138"/>
      <c r="I812" s="12"/>
      <c r="J812" s="136"/>
      <c r="K812" s="137"/>
      <c r="L812" s="140"/>
      <c r="M812" s="136"/>
      <c r="N812" s="153"/>
      <c r="O812" s="161"/>
      <c r="P812" s="144"/>
      <c r="Q812" s="143"/>
      <c r="R812" s="143"/>
      <c r="S812" s="143"/>
      <c r="T812" s="143"/>
      <c r="U812" s="143"/>
      <c r="V812" s="145"/>
      <c r="W812" s="145"/>
      <c r="X812" s="145"/>
      <c r="Y812" s="136"/>
      <c r="Z812" s="136"/>
      <c r="AA812" s="146"/>
      <c r="AB812" s="136"/>
      <c r="AC812" s="136" t="s">
        <v>282</v>
      </c>
      <c r="AD812" s="136" t="s">
        <v>281</v>
      </c>
      <c r="AE812" s="136"/>
      <c r="AF812" s="147" t="e">
        <f t="shared" si="39"/>
        <v>#DIV/0!</v>
      </c>
      <c r="AG812" s="148"/>
      <c r="AH812" s="148" t="b">
        <f t="shared" si="40"/>
        <v>1</v>
      </c>
    </row>
    <row r="813" spans="1:34" ht="44.25" customHeight="1" thickBot="1" x14ac:dyDescent="0.3">
      <c r="A813" s="136"/>
      <c r="B813" s="136"/>
      <c r="C813" s="137"/>
      <c r="D813" s="136"/>
      <c r="E813" s="137"/>
      <c r="F813" s="137"/>
      <c r="G813" s="137"/>
      <c r="H813" s="138"/>
      <c r="I813" s="12"/>
      <c r="J813" s="136"/>
      <c r="K813" s="137"/>
      <c r="L813" s="140"/>
      <c r="M813" s="136"/>
      <c r="N813" s="153"/>
      <c r="O813" s="161"/>
      <c r="P813" s="144"/>
      <c r="Q813" s="143"/>
      <c r="R813" s="143"/>
      <c r="S813" s="143"/>
      <c r="T813" s="143"/>
      <c r="U813" s="143"/>
      <c r="V813" s="145"/>
      <c r="W813" s="145"/>
      <c r="X813" s="145"/>
      <c r="Y813" s="136"/>
      <c r="Z813" s="136"/>
      <c r="AA813" s="146"/>
      <c r="AB813" s="136"/>
      <c r="AC813" s="136" t="s">
        <v>282</v>
      </c>
      <c r="AD813" s="136" t="s">
        <v>281</v>
      </c>
      <c r="AE813" s="136"/>
      <c r="AF813" s="147" t="e">
        <f t="shared" si="39"/>
        <v>#DIV/0!</v>
      </c>
      <c r="AG813" s="148"/>
      <c r="AH813" s="148" t="b">
        <f t="shared" si="40"/>
        <v>1</v>
      </c>
    </row>
    <row r="814" spans="1:34" ht="44.25" customHeight="1" thickBot="1" x14ac:dyDescent="0.3">
      <c r="A814" s="136"/>
      <c r="B814" s="136"/>
      <c r="C814" s="137"/>
      <c r="D814" s="136"/>
      <c r="E814" s="137"/>
      <c r="F814" s="137"/>
      <c r="G814" s="137"/>
      <c r="H814" s="138"/>
      <c r="I814" s="12"/>
      <c r="J814" s="136"/>
      <c r="K814" s="137"/>
      <c r="L814" s="140"/>
      <c r="M814" s="136"/>
      <c r="N814" s="153"/>
      <c r="O814" s="161"/>
      <c r="P814" s="144"/>
      <c r="Q814" s="143"/>
      <c r="R814" s="143"/>
      <c r="S814" s="143"/>
      <c r="T814" s="143"/>
      <c r="U814" s="143"/>
      <c r="V814" s="145"/>
      <c r="W814" s="145"/>
      <c r="X814" s="145"/>
      <c r="Y814" s="136"/>
      <c r="Z814" s="136"/>
      <c r="AA814" s="146"/>
      <c r="AB814" s="136"/>
      <c r="AC814" s="136" t="s">
        <v>281</v>
      </c>
      <c r="AD814" s="136" t="s">
        <v>283</v>
      </c>
      <c r="AE814" s="136"/>
      <c r="AF814" s="147" t="e">
        <f t="shared" si="39"/>
        <v>#DIV/0!</v>
      </c>
      <c r="AG814" s="148"/>
      <c r="AH814" s="148" t="b">
        <f t="shared" si="40"/>
        <v>1</v>
      </c>
    </row>
    <row r="815" spans="1:34" ht="44.25" customHeight="1" thickBot="1" x14ac:dyDescent="0.3">
      <c r="A815" s="136"/>
      <c r="B815" s="136"/>
      <c r="C815" s="137"/>
      <c r="D815" s="136"/>
      <c r="E815" s="137"/>
      <c r="F815" s="137"/>
      <c r="G815" s="137"/>
      <c r="H815" s="138"/>
      <c r="I815" s="12"/>
      <c r="J815" s="136"/>
      <c r="K815" s="137"/>
      <c r="L815" s="140"/>
      <c r="M815" s="136"/>
      <c r="N815" s="153"/>
      <c r="O815" s="161"/>
      <c r="P815" s="144"/>
      <c r="Q815" s="143"/>
      <c r="R815" s="143"/>
      <c r="S815" s="143"/>
      <c r="T815" s="143"/>
      <c r="U815" s="143"/>
      <c r="V815" s="145"/>
      <c r="W815" s="145"/>
      <c r="X815" s="145"/>
      <c r="Y815" s="136"/>
      <c r="Z815" s="136"/>
      <c r="AA815" s="146"/>
      <c r="AB815" s="136"/>
      <c r="AC815" s="136" t="s">
        <v>282</v>
      </c>
      <c r="AD815" s="136" t="s">
        <v>281</v>
      </c>
      <c r="AE815" s="136"/>
      <c r="AF815" s="147" t="e">
        <f t="shared" si="39"/>
        <v>#DIV/0!</v>
      </c>
      <c r="AG815" s="148"/>
      <c r="AH815" s="148" t="b">
        <f t="shared" si="40"/>
        <v>1</v>
      </c>
    </row>
    <row r="816" spans="1:34" ht="44.25" customHeight="1" thickBot="1" x14ac:dyDescent="0.3">
      <c r="A816" s="136"/>
      <c r="B816" s="136"/>
      <c r="C816" s="137"/>
      <c r="D816" s="136"/>
      <c r="E816" s="137"/>
      <c r="F816" s="137"/>
      <c r="G816" s="137"/>
      <c r="H816" s="138"/>
      <c r="I816" s="12"/>
      <c r="J816" s="136"/>
      <c r="K816" s="137"/>
      <c r="L816" s="140"/>
      <c r="M816" s="136"/>
      <c r="N816" s="153"/>
      <c r="O816" s="161"/>
      <c r="P816" s="144"/>
      <c r="Q816" s="143"/>
      <c r="R816" s="143"/>
      <c r="S816" s="143"/>
      <c r="T816" s="143"/>
      <c r="U816" s="143"/>
      <c r="V816" s="145"/>
      <c r="W816" s="145"/>
      <c r="X816" s="145"/>
      <c r="Y816" s="136"/>
      <c r="Z816" s="136"/>
      <c r="AA816" s="146"/>
      <c r="AB816" s="136"/>
      <c r="AC816" s="136" t="s">
        <v>282</v>
      </c>
      <c r="AD816" s="136" t="s">
        <v>281</v>
      </c>
      <c r="AE816" s="136"/>
      <c r="AF816" s="147" t="e">
        <f t="shared" si="39"/>
        <v>#DIV/0!</v>
      </c>
      <c r="AG816" s="148"/>
      <c r="AH816" s="148" t="b">
        <f t="shared" si="40"/>
        <v>1</v>
      </c>
    </row>
    <row r="817" spans="1:34" ht="44.25" customHeight="1" thickBot="1" x14ac:dyDescent="0.3">
      <c r="A817" s="136"/>
      <c r="B817" s="136"/>
      <c r="C817" s="137"/>
      <c r="D817" s="136"/>
      <c r="E817" s="137"/>
      <c r="F817" s="137"/>
      <c r="G817" s="137"/>
      <c r="H817" s="138"/>
      <c r="I817" s="12"/>
      <c r="J817" s="136"/>
      <c r="K817" s="137"/>
      <c r="L817" s="140"/>
      <c r="M817" s="136"/>
      <c r="N817" s="153"/>
      <c r="O817" s="161"/>
      <c r="P817" s="144"/>
      <c r="Q817" s="143"/>
      <c r="R817" s="143"/>
      <c r="S817" s="143"/>
      <c r="T817" s="143"/>
      <c r="U817" s="143"/>
      <c r="V817" s="145"/>
      <c r="W817" s="145"/>
      <c r="X817" s="145"/>
      <c r="Y817" s="136"/>
      <c r="Z817" s="136"/>
      <c r="AA817" s="146"/>
      <c r="AB817" s="136"/>
      <c r="AC817" s="136" t="s">
        <v>281</v>
      </c>
      <c r="AD817" s="136" t="s">
        <v>283</v>
      </c>
      <c r="AE817" s="136"/>
      <c r="AF817" s="147" t="e">
        <f t="shared" si="39"/>
        <v>#DIV/0!</v>
      </c>
      <c r="AG817" s="148"/>
      <c r="AH817" s="148" t="b">
        <f t="shared" si="40"/>
        <v>1</v>
      </c>
    </row>
    <row r="818" spans="1:34" ht="44.25" customHeight="1" thickBot="1" x14ac:dyDescent="0.3">
      <c r="A818" s="136"/>
      <c r="B818" s="136"/>
      <c r="C818" s="137"/>
      <c r="D818" s="136"/>
      <c r="E818" s="137"/>
      <c r="F818" s="137"/>
      <c r="G818" s="137"/>
      <c r="H818" s="138"/>
      <c r="I818" s="12"/>
      <c r="J818" s="136"/>
      <c r="K818" s="137"/>
      <c r="L818" s="140"/>
      <c r="M818" s="136"/>
      <c r="N818" s="153"/>
      <c r="O818" s="161"/>
      <c r="P818" s="144"/>
      <c r="Q818" s="143"/>
      <c r="R818" s="143"/>
      <c r="S818" s="143"/>
      <c r="T818" s="143"/>
      <c r="U818" s="143"/>
      <c r="V818" s="145"/>
      <c r="W818" s="145"/>
      <c r="X818" s="145"/>
      <c r="Y818" s="136"/>
      <c r="Z818" s="136"/>
      <c r="AA818" s="146"/>
      <c r="AB818" s="136"/>
      <c r="AC818" s="136" t="s">
        <v>281</v>
      </c>
      <c r="AD818" s="136" t="s">
        <v>283</v>
      </c>
      <c r="AE818" s="136"/>
      <c r="AF818" s="147" t="e">
        <f t="shared" si="39"/>
        <v>#DIV/0!</v>
      </c>
      <c r="AG818" s="148"/>
      <c r="AH818" s="148" t="b">
        <f t="shared" si="40"/>
        <v>1</v>
      </c>
    </row>
    <row r="819" spans="1:34" ht="44.25" customHeight="1" thickBot="1" x14ac:dyDescent="0.3">
      <c r="A819" s="136"/>
      <c r="B819" s="136"/>
      <c r="C819" s="137"/>
      <c r="D819" s="136"/>
      <c r="E819" s="137"/>
      <c r="F819" s="137"/>
      <c r="G819" s="137"/>
      <c r="H819" s="138"/>
      <c r="I819" s="12"/>
      <c r="J819" s="136"/>
      <c r="K819" s="137"/>
      <c r="L819" s="140"/>
      <c r="M819" s="136"/>
      <c r="N819" s="153"/>
      <c r="O819" s="161"/>
      <c r="P819" s="144"/>
      <c r="Q819" s="143"/>
      <c r="R819" s="143"/>
      <c r="S819" s="143"/>
      <c r="T819" s="143"/>
      <c r="U819" s="143"/>
      <c r="V819" s="145"/>
      <c r="W819" s="145"/>
      <c r="X819" s="145"/>
      <c r="Y819" s="136"/>
      <c r="Z819" s="136"/>
      <c r="AA819" s="146"/>
      <c r="AB819" s="136"/>
      <c r="AC819" s="136" t="s">
        <v>281</v>
      </c>
      <c r="AD819" s="136" t="s">
        <v>283</v>
      </c>
      <c r="AE819" s="136"/>
      <c r="AF819" s="147" t="e">
        <f t="shared" si="39"/>
        <v>#DIV/0!</v>
      </c>
      <c r="AG819" s="148"/>
      <c r="AH819" s="148" t="b">
        <f t="shared" si="40"/>
        <v>1</v>
      </c>
    </row>
    <row r="820" spans="1:34" ht="44.25" customHeight="1" thickBot="1" x14ac:dyDescent="0.3">
      <c r="A820" s="136"/>
      <c r="B820" s="136"/>
      <c r="C820" s="137"/>
      <c r="D820" s="136"/>
      <c r="E820" s="137"/>
      <c r="F820" s="137"/>
      <c r="G820" s="137"/>
      <c r="H820" s="138"/>
      <c r="I820" s="12"/>
      <c r="J820" s="136"/>
      <c r="K820" s="137"/>
      <c r="L820" s="140"/>
      <c r="M820" s="136"/>
      <c r="N820" s="153"/>
      <c r="O820" s="161"/>
      <c r="P820" s="144"/>
      <c r="Q820" s="143"/>
      <c r="R820" s="143"/>
      <c r="S820" s="143"/>
      <c r="T820" s="143"/>
      <c r="U820" s="143"/>
      <c r="V820" s="145"/>
      <c r="W820" s="145"/>
      <c r="X820" s="145"/>
      <c r="Y820" s="136"/>
      <c r="Z820" s="136"/>
      <c r="AA820" s="146"/>
      <c r="AB820" s="136"/>
      <c r="AC820" s="136" t="s">
        <v>281</v>
      </c>
      <c r="AD820" s="136" t="s">
        <v>283</v>
      </c>
      <c r="AE820" s="136"/>
      <c r="AF820" s="147" t="e">
        <f t="shared" si="39"/>
        <v>#DIV/0!</v>
      </c>
      <c r="AG820" s="148"/>
      <c r="AH820" s="148" t="b">
        <f t="shared" si="40"/>
        <v>1</v>
      </c>
    </row>
    <row r="821" spans="1:34" ht="44.25" customHeight="1" thickBot="1" x14ac:dyDescent="0.3">
      <c r="A821" s="136"/>
      <c r="B821" s="136"/>
      <c r="C821" s="137"/>
      <c r="D821" s="136"/>
      <c r="E821" s="137"/>
      <c r="F821" s="137"/>
      <c r="G821" s="137"/>
      <c r="H821" s="138"/>
      <c r="I821" s="12"/>
      <c r="J821" s="136"/>
      <c r="K821" s="137"/>
      <c r="L821" s="140"/>
      <c r="M821" s="136"/>
      <c r="N821" s="153"/>
      <c r="O821" s="161"/>
      <c r="P821" s="144"/>
      <c r="Q821" s="143"/>
      <c r="R821" s="143"/>
      <c r="S821" s="143"/>
      <c r="T821" s="143"/>
      <c r="U821" s="143"/>
      <c r="V821" s="145"/>
      <c r="W821" s="145"/>
      <c r="X821" s="145"/>
      <c r="Y821" s="136"/>
      <c r="Z821" s="136"/>
      <c r="AA821" s="146"/>
      <c r="AB821" s="136"/>
      <c r="AC821" s="136" t="s">
        <v>281</v>
      </c>
      <c r="AD821" s="136" t="s">
        <v>283</v>
      </c>
      <c r="AE821" s="136"/>
      <c r="AF821" s="147" t="e">
        <f t="shared" si="39"/>
        <v>#DIV/0!</v>
      </c>
      <c r="AG821" s="148"/>
      <c r="AH821" s="148" t="b">
        <f t="shared" si="40"/>
        <v>1</v>
      </c>
    </row>
    <row r="822" spans="1:34" ht="44.25" customHeight="1" thickBot="1" x14ac:dyDescent="0.3">
      <c r="A822" s="136"/>
      <c r="B822" s="136"/>
      <c r="C822" s="137"/>
      <c r="D822" s="136"/>
      <c r="E822" s="137"/>
      <c r="F822" s="137"/>
      <c r="G822" s="137"/>
      <c r="H822" s="138"/>
      <c r="I822" s="12"/>
      <c r="J822" s="136"/>
      <c r="K822" s="137"/>
      <c r="L822" s="140"/>
      <c r="M822" s="136"/>
      <c r="N822" s="153"/>
      <c r="O822" s="161"/>
      <c r="P822" s="144"/>
      <c r="Q822" s="143"/>
      <c r="R822" s="143"/>
      <c r="S822" s="143"/>
      <c r="T822" s="143"/>
      <c r="U822" s="143"/>
      <c r="V822" s="145"/>
      <c r="W822" s="145"/>
      <c r="X822" s="145"/>
      <c r="Y822" s="136"/>
      <c r="Z822" s="136"/>
      <c r="AA822" s="146"/>
      <c r="AB822" s="136"/>
      <c r="AC822" s="136" t="s">
        <v>281</v>
      </c>
      <c r="AD822" s="136" t="s">
        <v>283</v>
      </c>
      <c r="AE822" s="136"/>
      <c r="AF822" s="147" t="e">
        <f t="shared" si="39"/>
        <v>#DIV/0!</v>
      </c>
      <c r="AG822" s="148"/>
      <c r="AH822" s="148" t="b">
        <f t="shared" si="40"/>
        <v>1</v>
      </c>
    </row>
    <row r="823" spans="1:34" ht="44.25" customHeight="1" thickBot="1" x14ac:dyDescent="0.3">
      <c r="A823" s="136"/>
      <c r="B823" s="136"/>
      <c r="C823" s="137"/>
      <c r="D823" s="136"/>
      <c r="E823" s="137"/>
      <c r="F823" s="137"/>
      <c r="G823" s="137"/>
      <c r="H823" s="138"/>
      <c r="I823" s="12"/>
      <c r="J823" s="136"/>
      <c r="K823" s="137"/>
      <c r="L823" s="140"/>
      <c r="M823" s="136"/>
      <c r="N823" s="153"/>
      <c r="O823" s="161"/>
      <c r="P823" s="144"/>
      <c r="Q823" s="143"/>
      <c r="R823" s="143"/>
      <c r="S823" s="143"/>
      <c r="T823" s="143"/>
      <c r="U823" s="143"/>
      <c r="V823" s="145"/>
      <c r="W823" s="145"/>
      <c r="X823" s="145"/>
      <c r="Y823" s="136"/>
      <c r="Z823" s="136"/>
      <c r="AA823" s="146"/>
      <c r="AB823" s="136"/>
      <c r="AC823" s="136" t="s">
        <v>281</v>
      </c>
      <c r="AD823" s="136" t="s">
        <v>283</v>
      </c>
      <c r="AE823" s="136"/>
      <c r="AF823" s="147" t="e">
        <f t="shared" si="39"/>
        <v>#DIV/0!</v>
      </c>
      <c r="AG823" s="148"/>
      <c r="AH823" s="148" t="b">
        <f t="shared" si="40"/>
        <v>1</v>
      </c>
    </row>
    <row r="824" spans="1:34" ht="44.25" customHeight="1" thickBot="1" x14ac:dyDescent="0.3">
      <c r="A824" s="136"/>
      <c r="B824" s="136"/>
      <c r="C824" s="137"/>
      <c r="D824" s="136"/>
      <c r="E824" s="137"/>
      <c r="F824" s="137"/>
      <c r="G824" s="137"/>
      <c r="H824" s="138"/>
      <c r="I824" s="12"/>
      <c r="J824" s="136"/>
      <c r="K824" s="137"/>
      <c r="L824" s="140"/>
      <c r="M824" s="136"/>
      <c r="N824" s="153"/>
      <c r="O824" s="161"/>
      <c r="P824" s="144"/>
      <c r="Q824" s="143"/>
      <c r="R824" s="143"/>
      <c r="S824" s="143"/>
      <c r="T824" s="143"/>
      <c r="U824" s="143"/>
      <c r="V824" s="145"/>
      <c r="W824" s="145"/>
      <c r="X824" s="145"/>
      <c r="Y824" s="136"/>
      <c r="Z824" s="136"/>
      <c r="AA824" s="146"/>
      <c r="AB824" s="136"/>
      <c r="AC824" s="136" t="s">
        <v>281</v>
      </c>
      <c r="AD824" s="136" t="s">
        <v>283</v>
      </c>
      <c r="AE824" s="136"/>
      <c r="AF824" s="147" t="e">
        <f t="shared" si="39"/>
        <v>#DIV/0!</v>
      </c>
      <c r="AG824" s="148"/>
      <c r="AH824" s="148" t="b">
        <f t="shared" si="40"/>
        <v>1</v>
      </c>
    </row>
    <row r="825" spans="1:34" ht="44.25" customHeight="1" thickBot="1" x14ac:dyDescent="0.3">
      <c r="A825" s="136"/>
      <c r="B825" s="136"/>
      <c r="C825" s="137"/>
      <c r="D825" s="136"/>
      <c r="E825" s="137"/>
      <c r="F825" s="137"/>
      <c r="G825" s="137"/>
      <c r="H825" s="138"/>
      <c r="I825" s="12"/>
      <c r="J825" s="136"/>
      <c r="K825" s="137"/>
      <c r="L825" s="140"/>
      <c r="M825" s="136"/>
      <c r="N825" s="153"/>
      <c r="O825" s="161"/>
      <c r="P825" s="144"/>
      <c r="Q825" s="143"/>
      <c r="R825" s="143"/>
      <c r="S825" s="143"/>
      <c r="T825" s="143"/>
      <c r="U825" s="143"/>
      <c r="V825" s="145"/>
      <c r="W825" s="145"/>
      <c r="X825" s="145"/>
      <c r="Y825" s="136"/>
      <c r="Z825" s="136"/>
      <c r="AA825" s="146"/>
      <c r="AB825" s="136"/>
      <c r="AC825" s="136" t="s">
        <v>282</v>
      </c>
      <c r="AD825" s="136" t="s">
        <v>281</v>
      </c>
      <c r="AE825" s="136"/>
      <c r="AF825" s="147" t="e">
        <f t="shared" si="39"/>
        <v>#DIV/0!</v>
      </c>
      <c r="AG825" s="148"/>
      <c r="AH825" s="148" t="b">
        <f t="shared" si="40"/>
        <v>1</v>
      </c>
    </row>
    <row r="826" spans="1:34" ht="44.25" customHeight="1" thickBot="1" x14ac:dyDescent="0.3">
      <c r="A826" s="136"/>
      <c r="B826" s="136"/>
      <c r="C826" s="137"/>
      <c r="D826" s="136"/>
      <c r="E826" s="137"/>
      <c r="F826" s="137"/>
      <c r="G826" s="137"/>
      <c r="H826" s="138"/>
      <c r="I826" s="12"/>
      <c r="J826" s="136"/>
      <c r="K826" s="137"/>
      <c r="L826" s="140"/>
      <c r="M826" s="136"/>
      <c r="N826" s="153"/>
      <c r="O826" s="161"/>
      <c r="P826" s="144"/>
      <c r="Q826" s="143"/>
      <c r="R826" s="143"/>
      <c r="S826" s="143"/>
      <c r="T826" s="143"/>
      <c r="U826" s="143"/>
      <c r="V826" s="145"/>
      <c r="W826" s="145"/>
      <c r="X826" s="145"/>
      <c r="Y826" s="136"/>
      <c r="Z826" s="136"/>
      <c r="AA826" s="146"/>
      <c r="AB826" s="136"/>
      <c r="AC826" s="136" t="s">
        <v>282</v>
      </c>
      <c r="AD826" s="136" t="s">
        <v>281</v>
      </c>
      <c r="AE826" s="136"/>
      <c r="AF826" s="147" t="e">
        <f t="shared" si="39"/>
        <v>#DIV/0!</v>
      </c>
      <c r="AG826" s="148"/>
      <c r="AH826" s="148" t="b">
        <f t="shared" si="40"/>
        <v>1</v>
      </c>
    </row>
    <row r="827" spans="1:34" ht="44.25" customHeight="1" thickBot="1" x14ac:dyDescent="0.3">
      <c r="A827" s="136"/>
      <c r="B827" s="136"/>
      <c r="C827" s="137"/>
      <c r="D827" s="136"/>
      <c r="E827" s="137"/>
      <c r="F827" s="137"/>
      <c r="G827" s="137"/>
      <c r="H827" s="138"/>
      <c r="I827" s="12"/>
      <c r="J827" s="136"/>
      <c r="K827" s="137"/>
      <c r="L827" s="140"/>
      <c r="M827" s="136"/>
      <c r="N827" s="153"/>
      <c r="O827" s="161"/>
      <c r="P827" s="144"/>
      <c r="Q827" s="143"/>
      <c r="R827" s="143"/>
      <c r="S827" s="143"/>
      <c r="T827" s="143"/>
      <c r="U827" s="143"/>
      <c r="V827" s="145"/>
      <c r="W827" s="145"/>
      <c r="X827" s="145"/>
      <c r="Y827" s="136"/>
      <c r="Z827" s="136"/>
      <c r="AA827" s="146"/>
      <c r="AB827" s="136"/>
      <c r="AC827" s="136" t="s">
        <v>282</v>
      </c>
      <c r="AD827" s="136" t="s">
        <v>281</v>
      </c>
      <c r="AE827" s="136"/>
      <c r="AF827" s="147" t="e">
        <f t="shared" si="39"/>
        <v>#DIV/0!</v>
      </c>
      <c r="AG827" s="148"/>
      <c r="AH827" s="148" t="b">
        <f t="shared" si="40"/>
        <v>1</v>
      </c>
    </row>
    <row r="828" spans="1:34" ht="44.25" customHeight="1" thickBot="1" x14ac:dyDescent="0.3">
      <c r="A828" s="136"/>
      <c r="B828" s="136"/>
      <c r="C828" s="137"/>
      <c r="D828" s="136"/>
      <c r="E828" s="137"/>
      <c r="F828" s="137"/>
      <c r="G828" s="137"/>
      <c r="H828" s="138"/>
      <c r="I828" s="12"/>
      <c r="J828" s="136"/>
      <c r="K828" s="137"/>
      <c r="L828" s="140"/>
      <c r="M828" s="136"/>
      <c r="N828" s="153"/>
      <c r="O828" s="161"/>
      <c r="P828" s="144"/>
      <c r="Q828" s="143"/>
      <c r="R828" s="143"/>
      <c r="S828" s="143"/>
      <c r="T828" s="143"/>
      <c r="U828" s="143"/>
      <c r="V828" s="145"/>
      <c r="W828" s="145"/>
      <c r="X828" s="145"/>
      <c r="Y828" s="136"/>
      <c r="Z828" s="136"/>
      <c r="AA828" s="146"/>
      <c r="AB828" s="136"/>
      <c r="AC828" s="136" t="s">
        <v>281</v>
      </c>
      <c r="AD828" s="136" t="s">
        <v>283</v>
      </c>
      <c r="AE828" s="136"/>
      <c r="AF828" s="147" t="e">
        <f t="shared" si="39"/>
        <v>#DIV/0!</v>
      </c>
      <c r="AG828" s="148"/>
      <c r="AH828" s="148" t="b">
        <f t="shared" si="40"/>
        <v>1</v>
      </c>
    </row>
    <row r="829" spans="1:34" ht="44.25" customHeight="1" thickBot="1" x14ac:dyDescent="0.3">
      <c r="A829" s="136"/>
      <c r="B829" s="136"/>
      <c r="C829" s="137"/>
      <c r="D829" s="136"/>
      <c r="E829" s="137"/>
      <c r="F829" s="137"/>
      <c r="G829" s="137"/>
      <c r="H829" s="138"/>
      <c r="I829" s="12"/>
      <c r="J829" s="136"/>
      <c r="K829" s="137"/>
      <c r="L829" s="140"/>
      <c r="M829" s="136"/>
      <c r="N829" s="153"/>
      <c r="O829" s="161"/>
      <c r="P829" s="144"/>
      <c r="Q829" s="143"/>
      <c r="R829" s="143"/>
      <c r="S829" s="143"/>
      <c r="T829" s="143"/>
      <c r="U829" s="143"/>
      <c r="V829" s="145"/>
      <c r="W829" s="145"/>
      <c r="X829" s="145"/>
      <c r="Y829" s="136"/>
      <c r="Z829" s="136"/>
      <c r="AA829" s="146"/>
      <c r="AB829" s="136"/>
      <c r="AC829" s="136" t="s">
        <v>281</v>
      </c>
      <c r="AD829" s="136" t="s">
        <v>283</v>
      </c>
      <c r="AE829" s="136"/>
      <c r="AF829" s="147" t="e">
        <f t="shared" si="39"/>
        <v>#DIV/0!</v>
      </c>
      <c r="AG829" s="148"/>
      <c r="AH829" s="148" t="b">
        <f t="shared" si="40"/>
        <v>1</v>
      </c>
    </row>
    <row r="830" spans="1:34" ht="44.25" customHeight="1" thickBot="1" x14ac:dyDescent="0.3">
      <c r="A830" s="136"/>
      <c r="B830" s="136"/>
      <c r="C830" s="137"/>
      <c r="D830" s="136"/>
      <c r="E830" s="137"/>
      <c r="F830" s="137"/>
      <c r="G830" s="137"/>
      <c r="H830" s="138"/>
      <c r="I830" s="12"/>
      <c r="J830" s="136"/>
      <c r="K830" s="137"/>
      <c r="L830" s="140"/>
      <c r="M830" s="136"/>
      <c r="N830" s="153"/>
      <c r="O830" s="161"/>
      <c r="P830" s="144"/>
      <c r="Q830" s="143"/>
      <c r="R830" s="143"/>
      <c r="S830" s="143"/>
      <c r="T830" s="143"/>
      <c r="U830" s="143"/>
      <c r="V830" s="145"/>
      <c r="W830" s="145"/>
      <c r="X830" s="145"/>
      <c r="Y830" s="136"/>
      <c r="Z830" s="136"/>
      <c r="AA830" s="146"/>
      <c r="AB830" s="136"/>
      <c r="AC830" s="136" t="s">
        <v>282</v>
      </c>
      <c r="AD830" s="136" t="s">
        <v>281</v>
      </c>
      <c r="AE830" s="136"/>
      <c r="AF830" s="147" t="e">
        <f t="shared" si="39"/>
        <v>#DIV/0!</v>
      </c>
      <c r="AG830" s="148"/>
      <c r="AH830" s="148" t="b">
        <f t="shared" si="40"/>
        <v>1</v>
      </c>
    </row>
    <row r="831" spans="1:34" ht="44.25" customHeight="1" thickBot="1" x14ac:dyDescent="0.3">
      <c r="A831" s="136"/>
      <c r="B831" s="136"/>
      <c r="C831" s="137"/>
      <c r="D831" s="136"/>
      <c r="E831" s="137"/>
      <c r="F831" s="137"/>
      <c r="G831" s="137"/>
      <c r="H831" s="138"/>
      <c r="I831" s="12"/>
      <c r="J831" s="136"/>
      <c r="K831" s="137"/>
      <c r="L831" s="140"/>
      <c r="M831" s="136"/>
      <c r="N831" s="153"/>
      <c r="O831" s="161"/>
      <c r="P831" s="144"/>
      <c r="Q831" s="143"/>
      <c r="R831" s="143"/>
      <c r="S831" s="143"/>
      <c r="T831" s="143"/>
      <c r="U831" s="143"/>
      <c r="V831" s="145"/>
      <c r="W831" s="145"/>
      <c r="X831" s="145"/>
      <c r="Y831" s="136"/>
      <c r="Z831" s="136"/>
      <c r="AA831" s="146"/>
      <c r="AB831" s="136"/>
      <c r="AC831" s="136" t="s">
        <v>281</v>
      </c>
      <c r="AD831" s="136" t="s">
        <v>283</v>
      </c>
      <c r="AE831" s="136"/>
      <c r="AF831" s="147" t="e">
        <f t="shared" si="39"/>
        <v>#DIV/0!</v>
      </c>
      <c r="AG831" s="148"/>
      <c r="AH831" s="148" t="b">
        <f t="shared" si="40"/>
        <v>1</v>
      </c>
    </row>
    <row r="832" spans="1:34" ht="44.25" customHeight="1" thickBot="1" x14ac:dyDescent="0.3">
      <c r="A832" s="136"/>
      <c r="B832" s="136"/>
      <c r="C832" s="137"/>
      <c r="D832" s="136"/>
      <c r="E832" s="137"/>
      <c r="F832" s="137"/>
      <c r="G832" s="137"/>
      <c r="H832" s="138"/>
      <c r="I832" s="12"/>
      <c r="J832" s="136"/>
      <c r="K832" s="137"/>
      <c r="L832" s="140"/>
      <c r="M832" s="136"/>
      <c r="N832" s="153"/>
      <c r="O832" s="161"/>
      <c r="P832" s="144"/>
      <c r="Q832" s="143"/>
      <c r="R832" s="143"/>
      <c r="S832" s="143"/>
      <c r="T832" s="143"/>
      <c r="U832" s="143"/>
      <c r="V832" s="145"/>
      <c r="W832" s="145"/>
      <c r="X832" s="145"/>
      <c r="Y832" s="136"/>
      <c r="Z832" s="136"/>
      <c r="AA832" s="146"/>
      <c r="AB832" s="136"/>
      <c r="AC832" s="136" t="s">
        <v>281</v>
      </c>
      <c r="AD832" s="136" t="s">
        <v>283</v>
      </c>
      <c r="AE832" s="136"/>
      <c r="AF832" s="147" t="e">
        <f t="shared" si="39"/>
        <v>#DIV/0!</v>
      </c>
      <c r="AG832" s="148"/>
      <c r="AH832" s="148" t="b">
        <f t="shared" si="40"/>
        <v>1</v>
      </c>
    </row>
    <row r="833" spans="1:34" ht="44.25" customHeight="1" thickBot="1" x14ac:dyDescent="0.3">
      <c r="A833" s="136"/>
      <c r="B833" s="136"/>
      <c r="C833" s="137"/>
      <c r="D833" s="136"/>
      <c r="E833" s="137"/>
      <c r="F833" s="137"/>
      <c r="G833" s="137"/>
      <c r="H833" s="138"/>
      <c r="I833" s="12"/>
      <c r="J833" s="136"/>
      <c r="K833" s="137"/>
      <c r="L833" s="140"/>
      <c r="M833" s="136"/>
      <c r="N833" s="153"/>
      <c r="O833" s="161"/>
      <c r="P833" s="144"/>
      <c r="Q833" s="143"/>
      <c r="R833" s="143"/>
      <c r="S833" s="143"/>
      <c r="T833" s="143"/>
      <c r="U833" s="143"/>
      <c r="V833" s="145"/>
      <c r="W833" s="145"/>
      <c r="X833" s="145"/>
      <c r="Y833" s="136"/>
      <c r="Z833" s="136"/>
      <c r="AA833" s="146"/>
      <c r="AB833" s="136"/>
      <c r="AC833" s="136" t="s">
        <v>281</v>
      </c>
      <c r="AD833" s="136" t="s">
        <v>283</v>
      </c>
      <c r="AE833" s="136"/>
      <c r="AF833" s="147" t="e">
        <f t="shared" si="39"/>
        <v>#DIV/0!</v>
      </c>
      <c r="AG833" s="148"/>
      <c r="AH833" s="148" t="b">
        <f t="shared" si="40"/>
        <v>1</v>
      </c>
    </row>
    <row r="834" spans="1:34" ht="44.25" customHeight="1" thickBot="1" x14ac:dyDescent="0.3">
      <c r="A834" s="136"/>
      <c r="B834" s="136"/>
      <c r="C834" s="137"/>
      <c r="D834" s="136"/>
      <c r="E834" s="137"/>
      <c r="F834" s="137"/>
      <c r="G834" s="137"/>
      <c r="H834" s="138"/>
      <c r="I834" s="12"/>
      <c r="J834" s="136"/>
      <c r="K834" s="137"/>
      <c r="L834" s="140"/>
      <c r="M834" s="136"/>
      <c r="N834" s="153"/>
      <c r="O834" s="161"/>
      <c r="P834" s="144"/>
      <c r="Q834" s="143"/>
      <c r="R834" s="143"/>
      <c r="S834" s="143"/>
      <c r="T834" s="143"/>
      <c r="U834" s="143"/>
      <c r="V834" s="145"/>
      <c r="W834" s="145"/>
      <c r="X834" s="145"/>
      <c r="Y834" s="136"/>
      <c r="Z834" s="136"/>
      <c r="AA834" s="146"/>
      <c r="AB834" s="136"/>
      <c r="AC834" s="136" t="s">
        <v>282</v>
      </c>
      <c r="AD834" s="136" t="s">
        <v>281</v>
      </c>
      <c r="AE834" s="136"/>
      <c r="AF834" s="147" t="e">
        <f t="shared" si="39"/>
        <v>#DIV/0!</v>
      </c>
      <c r="AG834" s="148"/>
      <c r="AH834" s="148" t="b">
        <f t="shared" si="40"/>
        <v>1</v>
      </c>
    </row>
    <row r="835" spans="1:34" ht="44.25" customHeight="1" thickBot="1" x14ac:dyDescent="0.3">
      <c r="A835" s="136"/>
      <c r="B835" s="136"/>
      <c r="C835" s="137"/>
      <c r="D835" s="136"/>
      <c r="E835" s="137"/>
      <c r="F835" s="137"/>
      <c r="G835" s="137"/>
      <c r="H835" s="138"/>
      <c r="I835" s="12"/>
      <c r="J835" s="136"/>
      <c r="K835" s="137"/>
      <c r="L835" s="140"/>
      <c r="M835" s="136"/>
      <c r="N835" s="153"/>
      <c r="O835" s="161"/>
      <c r="P835" s="144"/>
      <c r="Q835" s="143"/>
      <c r="R835" s="143"/>
      <c r="S835" s="143"/>
      <c r="T835" s="143"/>
      <c r="U835" s="143"/>
      <c r="V835" s="145"/>
      <c r="W835" s="145"/>
      <c r="X835" s="145"/>
      <c r="Y835" s="136"/>
      <c r="Z835" s="136"/>
      <c r="AA835" s="146"/>
      <c r="AB835" s="136"/>
      <c r="AC835" s="136" t="s">
        <v>282</v>
      </c>
      <c r="AD835" s="136" t="s">
        <v>281</v>
      </c>
      <c r="AE835" s="136"/>
      <c r="AF835" s="147" t="e">
        <f t="shared" si="39"/>
        <v>#DIV/0!</v>
      </c>
      <c r="AG835" s="148"/>
      <c r="AH835" s="148" t="b">
        <f t="shared" si="40"/>
        <v>1</v>
      </c>
    </row>
    <row r="836" spans="1:34" ht="44.25" customHeight="1" thickBot="1" x14ac:dyDescent="0.3">
      <c r="A836" s="136"/>
      <c r="B836" s="136"/>
      <c r="C836" s="137"/>
      <c r="D836" s="136"/>
      <c r="E836" s="137"/>
      <c r="F836" s="137"/>
      <c r="G836" s="137"/>
      <c r="H836" s="138"/>
      <c r="I836" s="12"/>
      <c r="J836" s="136"/>
      <c r="K836" s="137"/>
      <c r="L836" s="140"/>
      <c r="M836" s="136"/>
      <c r="N836" s="153"/>
      <c r="O836" s="161"/>
      <c r="P836" s="144"/>
      <c r="Q836" s="143"/>
      <c r="R836" s="143"/>
      <c r="S836" s="143"/>
      <c r="T836" s="143"/>
      <c r="U836" s="143"/>
      <c r="V836" s="145"/>
      <c r="W836" s="145"/>
      <c r="X836" s="145"/>
      <c r="Y836" s="136"/>
      <c r="Z836" s="136"/>
      <c r="AA836" s="146"/>
      <c r="AB836" s="136"/>
      <c r="AC836" s="136" t="s">
        <v>281</v>
      </c>
      <c r="AD836" s="136" t="s">
        <v>283</v>
      </c>
      <c r="AE836" s="136"/>
      <c r="AF836" s="147" t="e">
        <f t="shared" si="39"/>
        <v>#DIV/0!</v>
      </c>
      <c r="AG836" s="148"/>
      <c r="AH836" s="148" t="b">
        <f t="shared" si="40"/>
        <v>1</v>
      </c>
    </row>
    <row r="837" spans="1:34" ht="44.25" customHeight="1" thickBot="1" x14ac:dyDescent="0.3">
      <c r="A837" s="136"/>
      <c r="B837" s="136"/>
      <c r="C837" s="137"/>
      <c r="D837" s="136"/>
      <c r="E837" s="137"/>
      <c r="F837" s="137"/>
      <c r="G837" s="137"/>
      <c r="H837" s="138"/>
      <c r="I837" s="12"/>
      <c r="J837" s="136"/>
      <c r="K837" s="137"/>
      <c r="L837" s="140"/>
      <c r="M837" s="136"/>
      <c r="N837" s="153"/>
      <c r="O837" s="161"/>
      <c r="P837" s="144"/>
      <c r="Q837" s="143"/>
      <c r="R837" s="143"/>
      <c r="S837" s="143"/>
      <c r="T837" s="143"/>
      <c r="U837" s="143"/>
      <c r="V837" s="145"/>
      <c r="W837" s="145"/>
      <c r="X837" s="145"/>
      <c r="Y837" s="136"/>
      <c r="Z837" s="136"/>
      <c r="AA837" s="146"/>
      <c r="AB837" s="136"/>
      <c r="AC837" s="136" t="s">
        <v>282</v>
      </c>
      <c r="AD837" s="136" t="s">
        <v>281</v>
      </c>
      <c r="AE837" s="136"/>
      <c r="AF837" s="147" t="e">
        <f t="shared" si="39"/>
        <v>#DIV/0!</v>
      </c>
      <c r="AG837" s="148"/>
      <c r="AH837" s="148" t="b">
        <f t="shared" si="40"/>
        <v>1</v>
      </c>
    </row>
    <row r="838" spans="1:34" ht="44.25" customHeight="1" thickBot="1" x14ac:dyDescent="0.3">
      <c r="A838" s="136"/>
      <c r="B838" s="136"/>
      <c r="C838" s="137"/>
      <c r="D838" s="136"/>
      <c r="E838" s="137"/>
      <c r="F838" s="137"/>
      <c r="G838" s="137"/>
      <c r="H838" s="138"/>
      <c r="I838" s="12"/>
      <c r="J838" s="136"/>
      <c r="K838" s="137"/>
      <c r="L838" s="140"/>
      <c r="M838" s="136"/>
      <c r="N838" s="153"/>
      <c r="O838" s="161"/>
      <c r="P838" s="144"/>
      <c r="Q838" s="143"/>
      <c r="R838" s="143"/>
      <c r="S838" s="143"/>
      <c r="T838" s="143"/>
      <c r="U838" s="143"/>
      <c r="V838" s="145"/>
      <c r="W838" s="145"/>
      <c r="X838" s="145"/>
      <c r="Y838" s="136"/>
      <c r="Z838" s="136"/>
      <c r="AA838" s="146"/>
      <c r="AB838" s="136"/>
      <c r="AC838" s="136" t="s">
        <v>281</v>
      </c>
      <c r="AD838" s="136" t="s">
        <v>283</v>
      </c>
      <c r="AE838" s="136"/>
      <c r="AF838" s="147" t="e">
        <f t="shared" si="39"/>
        <v>#DIV/0!</v>
      </c>
      <c r="AG838" s="148"/>
      <c r="AH838" s="148" t="b">
        <f t="shared" si="40"/>
        <v>1</v>
      </c>
    </row>
    <row r="839" spans="1:34" ht="44.25" customHeight="1" thickBot="1" x14ac:dyDescent="0.3">
      <c r="A839" s="136"/>
      <c r="B839" s="136"/>
      <c r="C839" s="137"/>
      <c r="D839" s="136"/>
      <c r="E839" s="137"/>
      <c r="F839" s="137"/>
      <c r="G839" s="137"/>
      <c r="H839" s="138"/>
      <c r="I839" s="12"/>
      <c r="J839" s="136"/>
      <c r="K839" s="137"/>
      <c r="L839" s="140"/>
      <c r="M839" s="136"/>
      <c r="N839" s="153"/>
      <c r="O839" s="161"/>
      <c r="P839" s="144"/>
      <c r="Q839" s="143"/>
      <c r="R839" s="143"/>
      <c r="S839" s="143"/>
      <c r="T839" s="143"/>
      <c r="U839" s="143"/>
      <c r="V839" s="145"/>
      <c r="W839" s="145"/>
      <c r="X839" s="145"/>
      <c r="Y839" s="136"/>
      <c r="Z839" s="136"/>
      <c r="AA839" s="146"/>
      <c r="AB839" s="136"/>
      <c r="AC839" s="136" t="s">
        <v>282</v>
      </c>
      <c r="AD839" s="136" t="s">
        <v>281</v>
      </c>
      <c r="AE839" s="136"/>
      <c r="AF839" s="147" t="e">
        <f t="shared" si="39"/>
        <v>#DIV/0!</v>
      </c>
      <c r="AG839" s="148"/>
      <c r="AH839" s="148" t="b">
        <f t="shared" si="40"/>
        <v>1</v>
      </c>
    </row>
    <row r="840" spans="1:34" ht="44.25" customHeight="1" thickBot="1" x14ac:dyDescent="0.3">
      <c r="A840" s="136"/>
      <c r="B840" s="136"/>
      <c r="C840" s="137"/>
      <c r="D840" s="136"/>
      <c r="E840" s="137"/>
      <c r="F840" s="137"/>
      <c r="G840" s="137"/>
      <c r="H840" s="138"/>
      <c r="I840" s="12"/>
      <c r="J840" s="136"/>
      <c r="K840" s="137"/>
      <c r="L840" s="140"/>
      <c r="M840" s="136"/>
      <c r="N840" s="153"/>
      <c r="O840" s="161"/>
      <c r="P840" s="144"/>
      <c r="Q840" s="143"/>
      <c r="R840" s="143"/>
      <c r="S840" s="143"/>
      <c r="T840" s="143"/>
      <c r="U840" s="143"/>
      <c r="V840" s="145"/>
      <c r="W840" s="145"/>
      <c r="X840" s="145"/>
      <c r="Y840" s="136"/>
      <c r="Z840" s="136"/>
      <c r="AA840" s="146"/>
      <c r="AB840" s="136"/>
      <c r="AC840" s="136" t="s">
        <v>282</v>
      </c>
      <c r="AD840" s="136" t="s">
        <v>281</v>
      </c>
      <c r="AE840" s="136"/>
      <c r="AF840" s="147" t="e">
        <f t="shared" si="39"/>
        <v>#DIV/0!</v>
      </c>
      <c r="AG840" s="148"/>
      <c r="AH840" s="148" t="b">
        <f t="shared" si="40"/>
        <v>1</v>
      </c>
    </row>
    <row r="841" spans="1:34" ht="44.25" customHeight="1" thickBot="1" x14ac:dyDescent="0.3">
      <c r="A841" s="136"/>
      <c r="B841" s="136"/>
      <c r="C841" s="137"/>
      <c r="D841" s="136"/>
      <c r="E841" s="137"/>
      <c r="F841" s="137"/>
      <c r="G841" s="137"/>
      <c r="H841" s="138"/>
      <c r="I841" s="12"/>
      <c r="J841" s="136"/>
      <c r="K841" s="137"/>
      <c r="L841" s="140"/>
      <c r="M841" s="136"/>
      <c r="N841" s="153"/>
      <c r="O841" s="161"/>
      <c r="P841" s="144"/>
      <c r="Q841" s="143"/>
      <c r="R841" s="143"/>
      <c r="S841" s="143"/>
      <c r="T841" s="143"/>
      <c r="U841" s="143"/>
      <c r="V841" s="145"/>
      <c r="W841" s="145"/>
      <c r="X841" s="145"/>
      <c r="Y841" s="136"/>
      <c r="Z841" s="136"/>
      <c r="AA841" s="146"/>
      <c r="AB841" s="136"/>
      <c r="AC841" s="136" t="s">
        <v>282</v>
      </c>
      <c r="AD841" s="136" t="s">
        <v>281</v>
      </c>
      <c r="AE841" s="136"/>
      <c r="AF841" s="147" t="e">
        <f t="shared" ref="AF841:AF904" si="41">SUM(U841/T841)</f>
        <v>#DIV/0!</v>
      </c>
      <c r="AG841" s="148"/>
      <c r="AH841" s="148" t="b">
        <f t="shared" ref="AH841:AH904" si="42">IF(I841="Funcionamiento",J841=0,J841="")</f>
        <v>1</v>
      </c>
    </row>
    <row r="842" spans="1:34" ht="44.25" customHeight="1" thickBot="1" x14ac:dyDescent="0.3">
      <c r="A842" s="136"/>
      <c r="B842" s="136"/>
      <c r="C842" s="137"/>
      <c r="D842" s="136"/>
      <c r="E842" s="137"/>
      <c r="F842" s="137"/>
      <c r="G842" s="137"/>
      <c r="H842" s="138"/>
      <c r="I842" s="12"/>
      <c r="J842" s="136"/>
      <c r="K842" s="137"/>
      <c r="L842" s="140"/>
      <c r="M842" s="136"/>
      <c r="N842" s="153"/>
      <c r="O842" s="161"/>
      <c r="P842" s="144"/>
      <c r="Q842" s="143"/>
      <c r="R842" s="143"/>
      <c r="S842" s="143"/>
      <c r="T842" s="143"/>
      <c r="U842" s="143"/>
      <c r="V842" s="145"/>
      <c r="W842" s="145"/>
      <c r="X842" s="145"/>
      <c r="Y842" s="136"/>
      <c r="Z842" s="136"/>
      <c r="AA842" s="146"/>
      <c r="AB842" s="136"/>
      <c r="AC842" s="136" t="s">
        <v>282</v>
      </c>
      <c r="AD842" s="136" t="s">
        <v>281</v>
      </c>
      <c r="AE842" s="136"/>
      <c r="AF842" s="147" t="e">
        <f t="shared" si="41"/>
        <v>#DIV/0!</v>
      </c>
      <c r="AG842" s="148"/>
      <c r="AH842" s="148" t="b">
        <f t="shared" si="42"/>
        <v>1</v>
      </c>
    </row>
    <row r="843" spans="1:34" ht="44.25" customHeight="1" thickBot="1" x14ac:dyDescent="0.3">
      <c r="A843" s="136"/>
      <c r="B843" s="136"/>
      <c r="C843" s="137"/>
      <c r="D843" s="136"/>
      <c r="E843" s="137"/>
      <c r="F843" s="137"/>
      <c r="G843" s="137"/>
      <c r="H843" s="138"/>
      <c r="I843" s="12"/>
      <c r="J843" s="136"/>
      <c r="K843" s="137"/>
      <c r="L843" s="140"/>
      <c r="M843" s="136"/>
      <c r="N843" s="153"/>
      <c r="O843" s="161"/>
      <c r="P843" s="144"/>
      <c r="Q843" s="143"/>
      <c r="R843" s="143"/>
      <c r="S843" s="143"/>
      <c r="T843" s="143"/>
      <c r="U843" s="143"/>
      <c r="V843" s="145"/>
      <c r="W843" s="145"/>
      <c r="X843" s="145"/>
      <c r="Y843" s="136"/>
      <c r="Z843" s="136"/>
      <c r="AA843" s="146"/>
      <c r="AB843" s="136"/>
      <c r="AC843" s="136" t="s">
        <v>282</v>
      </c>
      <c r="AD843" s="136" t="s">
        <v>281</v>
      </c>
      <c r="AE843" s="136"/>
      <c r="AF843" s="147" t="e">
        <f t="shared" si="41"/>
        <v>#DIV/0!</v>
      </c>
      <c r="AG843" s="148"/>
      <c r="AH843" s="148" t="b">
        <f t="shared" si="42"/>
        <v>1</v>
      </c>
    </row>
    <row r="844" spans="1:34" ht="44.25" customHeight="1" thickBot="1" x14ac:dyDescent="0.3">
      <c r="A844" s="136"/>
      <c r="B844" s="136"/>
      <c r="C844" s="137"/>
      <c r="D844" s="136"/>
      <c r="E844" s="137"/>
      <c r="F844" s="137"/>
      <c r="G844" s="137"/>
      <c r="H844" s="138"/>
      <c r="I844" s="12"/>
      <c r="J844" s="136"/>
      <c r="K844" s="137"/>
      <c r="L844" s="140"/>
      <c r="M844" s="136"/>
      <c r="N844" s="153"/>
      <c r="O844" s="161"/>
      <c r="P844" s="144"/>
      <c r="Q844" s="143"/>
      <c r="R844" s="143"/>
      <c r="S844" s="143"/>
      <c r="T844" s="143"/>
      <c r="U844" s="143"/>
      <c r="V844" s="145"/>
      <c r="W844" s="145"/>
      <c r="X844" s="145"/>
      <c r="Y844" s="136"/>
      <c r="Z844" s="136"/>
      <c r="AA844" s="146"/>
      <c r="AB844" s="136"/>
      <c r="AC844" s="136" t="s">
        <v>282</v>
      </c>
      <c r="AD844" s="136" t="s">
        <v>281</v>
      </c>
      <c r="AE844" s="136"/>
      <c r="AF844" s="147" t="e">
        <f t="shared" si="41"/>
        <v>#DIV/0!</v>
      </c>
      <c r="AG844" s="148"/>
      <c r="AH844" s="148" t="b">
        <f t="shared" si="42"/>
        <v>1</v>
      </c>
    </row>
    <row r="845" spans="1:34" ht="44.25" customHeight="1" thickBot="1" x14ac:dyDescent="0.3">
      <c r="A845" s="136"/>
      <c r="B845" s="136"/>
      <c r="C845" s="137"/>
      <c r="D845" s="136"/>
      <c r="E845" s="137"/>
      <c r="F845" s="137"/>
      <c r="G845" s="137"/>
      <c r="H845" s="138"/>
      <c r="I845" s="12"/>
      <c r="J845" s="136"/>
      <c r="K845" s="137"/>
      <c r="L845" s="140"/>
      <c r="M845" s="136"/>
      <c r="N845" s="153"/>
      <c r="O845" s="161"/>
      <c r="P845" s="144"/>
      <c r="Q845" s="143"/>
      <c r="R845" s="143"/>
      <c r="S845" s="143"/>
      <c r="T845" s="143"/>
      <c r="U845" s="143"/>
      <c r="V845" s="145"/>
      <c r="W845" s="145"/>
      <c r="X845" s="145"/>
      <c r="Y845" s="136"/>
      <c r="Z845" s="136"/>
      <c r="AA845" s="146"/>
      <c r="AB845" s="136"/>
      <c r="AC845" s="136" t="s">
        <v>282</v>
      </c>
      <c r="AD845" s="136" t="s">
        <v>281</v>
      </c>
      <c r="AE845" s="136"/>
      <c r="AF845" s="147" t="e">
        <f t="shared" si="41"/>
        <v>#DIV/0!</v>
      </c>
      <c r="AG845" s="148"/>
      <c r="AH845" s="148" t="b">
        <f t="shared" si="42"/>
        <v>1</v>
      </c>
    </row>
    <row r="846" spans="1:34" ht="44.25" customHeight="1" thickBot="1" x14ac:dyDescent="0.3">
      <c r="A846" s="136"/>
      <c r="B846" s="136"/>
      <c r="C846" s="137"/>
      <c r="D846" s="136"/>
      <c r="E846" s="137"/>
      <c r="F846" s="137"/>
      <c r="G846" s="137"/>
      <c r="H846" s="138"/>
      <c r="I846" s="12"/>
      <c r="J846" s="136"/>
      <c r="K846" s="137"/>
      <c r="L846" s="140"/>
      <c r="M846" s="136"/>
      <c r="N846" s="153"/>
      <c r="O846" s="161"/>
      <c r="P846" s="144"/>
      <c r="Q846" s="143"/>
      <c r="R846" s="143"/>
      <c r="S846" s="143"/>
      <c r="T846" s="143"/>
      <c r="U846" s="143"/>
      <c r="V846" s="145"/>
      <c r="W846" s="145"/>
      <c r="X846" s="145"/>
      <c r="Y846" s="136"/>
      <c r="Z846" s="136"/>
      <c r="AA846" s="146"/>
      <c r="AB846" s="136"/>
      <c r="AC846" s="136" t="s">
        <v>281</v>
      </c>
      <c r="AD846" s="136" t="s">
        <v>283</v>
      </c>
      <c r="AE846" s="136"/>
      <c r="AF846" s="147" t="e">
        <f t="shared" si="41"/>
        <v>#DIV/0!</v>
      </c>
      <c r="AG846" s="148"/>
      <c r="AH846" s="148" t="b">
        <f t="shared" si="42"/>
        <v>1</v>
      </c>
    </row>
    <row r="847" spans="1:34" ht="44.25" customHeight="1" thickBot="1" x14ac:dyDescent="0.3">
      <c r="A847" s="136"/>
      <c r="B847" s="136"/>
      <c r="C847" s="137"/>
      <c r="D847" s="136"/>
      <c r="E847" s="137"/>
      <c r="F847" s="137"/>
      <c r="G847" s="137"/>
      <c r="H847" s="138"/>
      <c r="I847" s="12"/>
      <c r="J847" s="136"/>
      <c r="K847" s="137"/>
      <c r="L847" s="140"/>
      <c r="M847" s="136"/>
      <c r="N847" s="153"/>
      <c r="O847" s="161"/>
      <c r="P847" s="144"/>
      <c r="Q847" s="143"/>
      <c r="R847" s="143"/>
      <c r="S847" s="143"/>
      <c r="T847" s="143"/>
      <c r="U847" s="143"/>
      <c r="V847" s="145"/>
      <c r="W847" s="145"/>
      <c r="X847" s="145"/>
      <c r="Y847" s="136"/>
      <c r="Z847" s="136"/>
      <c r="AA847" s="146"/>
      <c r="AB847" s="136"/>
      <c r="AC847" s="136" t="s">
        <v>281</v>
      </c>
      <c r="AD847" s="136" t="s">
        <v>281</v>
      </c>
      <c r="AE847" s="136"/>
      <c r="AF847" s="147" t="e">
        <f t="shared" si="41"/>
        <v>#DIV/0!</v>
      </c>
      <c r="AG847" s="148"/>
      <c r="AH847" s="148" t="b">
        <f t="shared" si="42"/>
        <v>1</v>
      </c>
    </row>
    <row r="848" spans="1:34" ht="44.25" customHeight="1" thickBot="1" x14ac:dyDescent="0.3">
      <c r="A848" s="136"/>
      <c r="B848" s="136"/>
      <c r="C848" s="137"/>
      <c r="D848" s="136"/>
      <c r="E848" s="137"/>
      <c r="F848" s="137"/>
      <c r="G848" s="137"/>
      <c r="H848" s="138"/>
      <c r="I848" s="12"/>
      <c r="J848" s="136"/>
      <c r="K848" s="137"/>
      <c r="L848" s="140"/>
      <c r="M848" s="136"/>
      <c r="N848" s="153"/>
      <c r="O848" s="161"/>
      <c r="P848" s="144"/>
      <c r="Q848" s="143"/>
      <c r="R848" s="143"/>
      <c r="S848" s="143"/>
      <c r="T848" s="143"/>
      <c r="U848" s="143"/>
      <c r="V848" s="145"/>
      <c r="W848" s="145"/>
      <c r="X848" s="145"/>
      <c r="Y848" s="136"/>
      <c r="Z848" s="136"/>
      <c r="AA848" s="146"/>
      <c r="AB848" s="136"/>
      <c r="AC848" s="136" t="s">
        <v>282</v>
      </c>
      <c r="AD848" s="136" t="s">
        <v>281</v>
      </c>
      <c r="AE848" s="136"/>
      <c r="AF848" s="147" t="e">
        <f t="shared" si="41"/>
        <v>#DIV/0!</v>
      </c>
      <c r="AG848" s="148"/>
      <c r="AH848" s="148" t="b">
        <f t="shared" si="42"/>
        <v>1</v>
      </c>
    </row>
    <row r="849" spans="1:34" ht="44.25" customHeight="1" thickBot="1" x14ac:dyDescent="0.3">
      <c r="A849" s="136"/>
      <c r="B849" s="136"/>
      <c r="C849" s="137"/>
      <c r="D849" s="136"/>
      <c r="E849" s="137"/>
      <c r="F849" s="137"/>
      <c r="G849" s="137"/>
      <c r="H849" s="138"/>
      <c r="I849" s="12"/>
      <c r="J849" s="136"/>
      <c r="K849" s="137"/>
      <c r="L849" s="140"/>
      <c r="M849" s="136"/>
      <c r="N849" s="153"/>
      <c r="O849" s="161"/>
      <c r="P849" s="144"/>
      <c r="Q849" s="143"/>
      <c r="R849" s="143"/>
      <c r="S849" s="143"/>
      <c r="T849" s="143"/>
      <c r="U849" s="143"/>
      <c r="V849" s="145"/>
      <c r="W849" s="145"/>
      <c r="X849" s="145"/>
      <c r="Y849" s="136"/>
      <c r="Z849" s="136"/>
      <c r="AA849" s="146"/>
      <c r="AB849" s="136"/>
      <c r="AC849" s="136" t="s">
        <v>282</v>
      </c>
      <c r="AD849" s="136" t="s">
        <v>281</v>
      </c>
      <c r="AE849" s="136"/>
      <c r="AF849" s="147" t="e">
        <f t="shared" si="41"/>
        <v>#DIV/0!</v>
      </c>
      <c r="AG849" s="148"/>
      <c r="AH849" s="148" t="b">
        <f t="shared" si="42"/>
        <v>1</v>
      </c>
    </row>
    <row r="850" spans="1:34" ht="44.25" customHeight="1" thickBot="1" x14ac:dyDescent="0.3">
      <c r="A850" s="136"/>
      <c r="B850" s="136"/>
      <c r="C850" s="137"/>
      <c r="D850" s="136"/>
      <c r="E850" s="137"/>
      <c r="F850" s="137"/>
      <c r="G850" s="137"/>
      <c r="H850" s="138"/>
      <c r="I850" s="12"/>
      <c r="J850" s="136"/>
      <c r="K850" s="137"/>
      <c r="L850" s="140"/>
      <c r="M850" s="136"/>
      <c r="N850" s="153"/>
      <c r="O850" s="161"/>
      <c r="P850" s="144"/>
      <c r="Q850" s="143"/>
      <c r="R850" s="143"/>
      <c r="S850" s="143"/>
      <c r="T850" s="143"/>
      <c r="U850" s="143"/>
      <c r="V850" s="145"/>
      <c r="W850" s="145"/>
      <c r="X850" s="145"/>
      <c r="Y850" s="136"/>
      <c r="Z850" s="136"/>
      <c r="AA850" s="146"/>
      <c r="AB850" s="136"/>
      <c r="AC850" s="136" t="s">
        <v>282</v>
      </c>
      <c r="AD850" s="136" t="s">
        <v>281</v>
      </c>
      <c r="AE850" s="136"/>
      <c r="AF850" s="147" t="e">
        <f t="shared" si="41"/>
        <v>#DIV/0!</v>
      </c>
      <c r="AG850" s="148"/>
      <c r="AH850" s="148" t="b">
        <f t="shared" si="42"/>
        <v>1</v>
      </c>
    </row>
    <row r="851" spans="1:34" ht="44.25" customHeight="1" thickBot="1" x14ac:dyDescent="0.3">
      <c r="A851" s="136"/>
      <c r="B851" s="136"/>
      <c r="C851" s="137"/>
      <c r="D851" s="136"/>
      <c r="E851" s="137"/>
      <c r="F851" s="137"/>
      <c r="G851" s="137"/>
      <c r="H851" s="138"/>
      <c r="I851" s="12"/>
      <c r="J851" s="136"/>
      <c r="K851" s="137"/>
      <c r="L851" s="140"/>
      <c r="M851" s="136"/>
      <c r="N851" s="153"/>
      <c r="O851" s="161"/>
      <c r="P851" s="144"/>
      <c r="Q851" s="143"/>
      <c r="R851" s="143"/>
      <c r="S851" s="143"/>
      <c r="T851" s="143"/>
      <c r="U851" s="143"/>
      <c r="V851" s="145"/>
      <c r="W851" s="145"/>
      <c r="X851" s="145"/>
      <c r="Y851" s="136"/>
      <c r="Z851" s="136"/>
      <c r="AA851" s="146"/>
      <c r="AB851" s="136"/>
      <c r="AC851" s="136" t="s">
        <v>281</v>
      </c>
      <c r="AD851" s="136" t="s">
        <v>283</v>
      </c>
      <c r="AE851" s="136"/>
      <c r="AF851" s="147" t="e">
        <f t="shared" si="41"/>
        <v>#DIV/0!</v>
      </c>
      <c r="AG851" s="148"/>
      <c r="AH851" s="148" t="b">
        <f t="shared" si="42"/>
        <v>1</v>
      </c>
    </row>
    <row r="852" spans="1:34" ht="44.25" customHeight="1" thickBot="1" x14ac:dyDescent="0.3">
      <c r="A852" s="136"/>
      <c r="B852" s="136"/>
      <c r="C852" s="137"/>
      <c r="D852" s="136"/>
      <c r="E852" s="137"/>
      <c r="F852" s="137"/>
      <c r="G852" s="137"/>
      <c r="H852" s="138"/>
      <c r="I852" s="12"/>
      <c r="J852" s="136"/>
      <c r="K852" s="137"/>
      <c r="L852" s="140"/>
      <c r="M852" s="136"/>
      <c r="N852" s="153"/>
      <c r="O852" s="161"/>
      <c r="P852" s="144"/>
      <c r="Q852" s="143"/>
      <c r="R852" s="143"/>
      <c r="S852" s="143"/>
      <c r="T852" s="143"/>
      <c r="U852" s="143"/>
      <c r="V852" s="145"/>
      <c r="W852" s="145"/>
      <c r="X852" s="145"/>
      <c r="Y852" s="136"/>
      <c r="Z852" s="136"/>
      <c r="AA852" s="146"/>
      <c r="AB852" s="136"/>
      <c r="AC852" s="136" t="s">
        <v>281</v>
      </c>
      <c r="AD852" s="136" t="s">
        <v>283</v>
      </c>
      <c r="AE852" s="136"/>
      <c r="AF852" s="147" t="e">
        <f t="shared" si="41"/>
        <v>#DIV/0!</v>
      </c>
      <c r="AG852" s="148"/>
      <c r="AH852" s="148" t="b">
        <f t="shared" si="42"/>
        <v>1</v>
      </c>
    </row>
    <row r="853" spans="1:34" ht="44.25" customHeight="1" thickBot="1" x14ac:dyDescent="0.3">
      <c r="A853" s="136"/>
      <c r="B853" s="136"/>
      <c r="C853" s="137"/>
      <c r="D853" s="136"/>
      <c r="E853" s="137"/>
      <c r="F853" s="137"/>
      <c r="G853" s="137"/>
      <c r="H853" s="138"/>
      <c r="I853" s="12"/>
      <c r="J853" s="136"/>
      <c r="K853" s="137"/>
      <c r="L853" s="140"/>
      <c r="M853" s="136"/>
      <c r="N853" s="153"/>
      <c r="O853" s="161"/>
      <c r="P853" s="144"/>
      <c r="Q853" s="143"/>
      <c r="R853" s="143"/>
      <c r="S853" s="143"/>
      <c r="T853" s="143"/>
      <c r="U853" s="143"/>
      <c r="V853" s="145"/>
      <c r="W853" s="145"/>
      <c r="X853" s="145"/>
      <c r="Y853" s="136"/>
      <c r="Z853" s="136"/>
      <c r="AA853" s="146"/>
      <c r="AB853" s="136"/>
      <c r="AC853" s="136" t="s">
        <v>281</v>
      </c>
      <c r="AD853" s="136" t="s">
        <v>283</v>
      </c>
      <c r="AE853" s="136"/>
      <c r="AF853" s="147" t="e">
        <f t="shared" si="41"/>
        <v>#DIV/0!</v>
      </c>
      <c r="AG853" s="148"/>
      <c r="AH853" s="148" t="b">
        <f t="shared" si="42"/>
        <v>1</v>
      </c>
    </row>
    <row r="854" spans="1:34" ht="44.25" customHeight="1" thickBot="1" x14ac:dyDescent="0.3">
      <c r="A854" s="136"/>
      <c r="B854" s="136"/>
      <c r="C854" s="137"/>
      <c r="D854" s="136"/>
      <c r="E854" s="137"/>
      <c r="F854" s="137"/>
      <c r="G854" s="137"/>
      <c r="H854" s="138"/>
      <c r="I854" s="12"/>
      <c r="J854" s="136"/>
      <c r="K854" s="137"/>
      <c r="L854" s="140"/>
      <c r="M854" s="136"/>
      <c r="N854" s="153"/>
      <c r="O854" s="161"/>
      <c r="P854" s="144"/>
      <c r="Q854" s="143"/>
      <c r="R854" s="143"/>
      <c r="S854" s="143"/>
      <c r="T854" s="143"/>
      <c r="U854" s="143"/>
      <c r="V854" s="145"/>
      <c r="W854" s="145"/>
      <c r="X854" s="145"/>
      <c r="Y854" s="136"/>
      <c r="Z854" s="136"/>
      <c r="AA854" s="146"/>
      <c r="AB854" s="136"/>
      <c r="AC854" s="136" t="s">
        <v>281</v>
      </c>
      <c r="AD854" s="136" t="s">
        <v>283</v>
      </c>
      <c r="AE854" s="136"/>
      <c r="AF854" s="147" t="e">
        <f t="shared" si="41"/>
        <v>#DIV/0!</v>
      </c>
      <c r="AG854" s="148"/>
      <c r="AH854" s="148" t="b">
        <f t="shared" si="42"/>
        <v>1</v>
      </c>
    </row>
    <row r="855" spans="1:34" ht="44.25" customHeight="1" thickBot="1" x14ac:dyDescent="0.3">
      <c r="A855" s="136"/>
      <c r="B855" s="136"/>
      <c r="C855" s="137"/>
      <c r="D855" s="136"/>
      <c r="E855" s="137"/>
      <c r="F855" s="137"/>
      <c r="G855" s="137"/>
      <c r="H855" s="138"/>
      <c r="I855" s="12"/>
      <c r="J855" s="136"/>
      <c r="K855" s="137"/>
      <c r="L855" s="140"/>
      <c r="M855" s="136"/>
      <c r="N855" s="153"/>
      <c r="O855" s="161"/>
      <c r="P855" s="144"/>
      <c r="Q855" s="143"/>
      <c r="R855" s="143"/>
      <c r="S855" s="143"/>
      <c r="T855" s="143"/>
      <c r="U855" s="143"/>
      <c r="V855" s="145"/>
      <c r="W855" s="145"/>
      <c r="X855" s="145"/>
      <c r="Y855" s="136"/>
      <c r="Z855" s="136"/>
      <c r="AA855" s="146"/>
      <c r="AB855" s="136"/>
      <c r="AC855" s="136" t="s">
        <v>282</v>
      </c>
      <c r="AD855" s="136" t="s">
        <v>281</v>
      </c>
      <c r="AE855" s="136"/>
      <c r="AF855" s="147" t="e">
        <f t="shared" si="41"/>
        <v>#DIV/0!</v>
      </c>
      <c r="AG855" s="148"/>
      <c r="AH855" s="148" t="b">
        <f t="shared" si="42"/>
        <v>1</v>
      </c>
    </row>
    <row r="856" spans="1:34" ht="44.25" customHeight="1" thickBot="1" x14ac:dyDescent="0.3">
      <c r="A856" s="136"/>
      <c r="B856" s="136"/>
      <c r="C856" s="137"/>
      <c r="D856" s="136"/>
      <c r="E856" s="137"/>
      <c r="F856" s="137"/>
      <c r="G856" s="137"/>
      <c r="H856" s="138"/>
      <c r="I856" s="12"/>
      <c r="J856" s="136"/>
      <c r="K856" s="137"/>
      <c r="L856" s="140"/>
      <c r="M856" s="136"/>
      <c r="N856" s="153"/>
      <c r="O856" s="161"/>
      <c r="P856" s="144"/>
      <c r="Q856" s="143"/>
      <c r="R856" s="143"/>
      <c r="S856" s="143"/>
      <c r="T856" s="143"/>
      <c r="U856" s="143"/>
      <c r="V856" s="145"/>
      <c r="W856" s="145"/>
      <c r="X856" s="145"/>
      <c r="Y856" s="136"/>
      <c r="Z856" s="136"/>
      <c r="AA856" s="146"/>
      <c r="AB856" s="136"/>
      <c r="AC856" s="136" t="s">
        <v>282</v>
      </c>
      <c r="AD856" s="136" t="s">
        <v>281</v>
      </c>
      <c r="AE856" s="136"/>
      <c r="AF856" s="147" t="e">
        <f t="shared" si="41"/>
        <v>#DIV/0!</v>
      </c>
      <c r="AG856" s="148"/>
      <c r="AH856" s="148" t="b">
        <f t="shared" si="42"/>
        <v>1</v>
      </c>
    </row>
    <row r="857" spans="1:34" ht="44.25" customHeight="1" thickBot="1" x14ac:dyDescent="0.3">
      <c r="A857" s="136"/>
      <c r="B857" s="136"/>
      <c r="C857" s="137"/>
      <c r="D857" s="136"/>
      <c r="E857" s="137"/>
      <c r="F857" s="137"/>
      <c r="G857" s="137"/>
      <c r="H857" s="138"/>
      <c r="I857" s="12"/>
      <c r="J857" s="136"/>
      <c r="K857" s="137"/>
      <c r="L857" s="140"/>
      <c r="M857" s="136"/>
      <c r="N857" s="153"/>
      <c r="O857" s="161"/>
      <c r="P857" s="144"/>
      <c r="Q857" s="143"/>
      <c r="R857" s="143"/>
      <c r="S857" s="143"/>
      <c r="T857" s="143"/>
      <c r="U857" s="143"/>
      <c r="V857" s="145"/>
      <c r="W857" s="145"/>
      <c r="X857" s="145"/>
      <c r="Y857" s="136"/>
      <c r="Z857" s="136"/>
      <c r="AA857" s="146"/>
      <c r="AB857" s="136"/>
      <c r="AC857" s="136" t="s">
        <v>281</v>
      </c>
      <c r="AD857" s="136" t="s">
        <v>283</v>
      </c>
      <c r="AE857" s="136"/>
      <c r="AF857" s="147" t="e">
        <f t="shared" si="41"/>
        <v>#DIV/0!</v>
      </c>
      <c r="AG857" s="148"/>
      <c r="AH857" s="148" t="b">
        <f t="shared" si="42"/>
        <v>1</v>
      </c>
    </row>
    <row r="858" spans="1:34" ht="44.25" customHeight="1" thickBot="1" x14ac:dyDescent="0.3">
      <c r="A858" s="136"/>
      <c r="B858" s="136"/>
      <c r="C858" s="137"/>
      <c r="D858" s="136"/>
      <c r="E858" s="137"/>
      <c r="F858" s="137"/>
      <c r="G858" s="137"/>
      <c r="H858" s="138"/>
      <c r="I858" s="12"/>
      <c r="J858" s="136"/>
      <c r="K858" s="137"/>
      <c r="L858" s="140"/>
      <c r="M858" s="136"/>
      <c r="N858" s="153"/>
      <c r="O858" s="161"/>
      <c r="P858" s="144"/>
      <c r="Q858" s="143"/>
      <c r="R858" s="143"/>
      <c r="S858" s="143"/>
      <c r="T858" s="143"/>
      <c r="U858" s="143"/>
      <c r="V858" s="145"/>
      <c r="W858" s="145"/>
      <c r="X858" s="145"/>
      <c r="Y858" s="136"/>
      <c r="Z858" s="136"/>
      <c r="AA858" s="146"/>
      <c r="AB858" s="136"/>
      <c r="AC858" s="136" t="s">
        <v>282</v>
      </c>
      <c r="AD858" s="136" t="s">
        <v>281</v>
      </c>
      <c r="AE858" s="136"/>
      <c r="AF858" s="147" t="e">
        <f t="shared" si="41"/>
        <v>#DIV/0!</v>
      </c>
      <c r="AG858" s="148"/>
      <c r="AH858" s="148" t="b">
        <f t="shared" si="42"/>
        <v>1</v>
      </c>
    </row>
    <row r="859" spans="1:34" ht="44.25" customHeight="1" thickBot="1" x14ac:dyDescent="0.3">
      <c r="A859" s="136"/>
      <c r="B859" s="136"/>
      <c r="C859" s="137"/>
      <c r="D859" s="136"/>
      <c r="E859" s="137"/>
      <c r="F859" s="137"/>
      <c r="G859" s="137"/>
      <c r="H859" s="138"/>
      <c r="I859" s="12"/>
      <c r="J859" s="136"/>
      <c r="K859" s="137"/>
      <c r="L859" s="140"/>
      <c r="M859" s="136"/>
      <c r="N859" s="153"/>
      <c r="O859" s="161"/>
      <c r="P859" s="144"/>
      <c r="Q859" s="143"/>
      <c r="R859" s="143"/>
      <c r="S859" s="143"/>
      <c r="T859" s="143"/>
      <c r="U859" s="143"/>
      <c r="V859" s="145"/>
      <c r="W859" s="145"/>
      <c r="X859" s="145"/>
      <c r="Y859" s="136"/>
      <c r="Z859" s="136"/>
      <c r="AA859" s="146"/>
      <c r="AB859" s="136"/>
      <c r="AC859" s="136" t="s">
        <v>281</v>
      </c>
      <c r="AD859" s="136" t="s">
        <v>283</v>
      </c>
      <c r="AE859" s="136"/>
      <c r="AF859" s="147" t="e">
        <f t="shared" si="41"/>
        <v>#DIV/0!</v>
      </c>
      <c r="AG859" s="148"/>
      <c r="AH859" s="148" t="b">
        <f t="shared" si="42"/>
        <v>1</v>
      </c>
    </row>
    <row r="860" spans="1:34" ht="44.25" customHeight="1" thickBot="1" x14ac:dyDescent="0.3">
      <c r="A860" s="136"/>
      <c r="B860" s="136"/>
      <c r="C860" s="137"/>
      <c r="D860" s="136"/>
      <c r="E860" s="137"/>
      <c r="F860" s="137"/>
      <c r="G860" s="137"/>
      <c r="H860" s="138"/>
      <c r="I860" s="12"/>
      <c r="J860" s="136"/>
      <c r="K860" s="137"/>
      <c r="L860" s="140"/>
      <c r="M860" s="136"/>
      <c r="N860" s="153"/>
      <c r="O860" s="161"/>
      <c r="P860" s="144"/>
      <c r="Q860" s="143"/>
      <c r="R860" s="143"/>
      <c r="S860" s="143"/>
      <c r="T860" s="143"/>
      <c r="U860" s="143"/>
      <c r="V860" s="145"/>
      <c r="W860" s="145"/>
      <c r="X860" s="145"/>
      <c r="Y860" s="136"/>
      <c r="Z860" s="136"/>
      <c r="AA860" s="146"/>
      <c r="AB860" s="136"/>
      <c r="AC860" s="136" t="s">
        <v>282</v>
      </c>
      <c r="AD860" s="136" t="s">
        <v>281</v>
      </c>
      <c r="AE860" s="136"/>
      <c r="AF860" s="147" t="e">
        <f t="shared" si="41"/>
        <v>#DIV/0!</v>
      </c>
      <c r="AG860" s="148"/>
      <c r="AH860" s="148" t="b">
        <f t="shared" si="42"/>
        <v>1</v>
      </c>
    </row>
    <row r="861" spans="1:34" ht="44.25" customHeight="1" thickBot="1" x14ac:dyDescent="0.3">
      <c r="A861" s="136"/>
      <c r="B861" s="136"/>
      <c r="C861" s="137"/>
      <c r="D861" s="136"/>
      <c r="E861" s="137"/>
      <c r="F861" s="137"/>
      <c r="G861" s="137"/>
      <c r="H861" s="138"/>
      <c r="I861" s="12"/>
      <c r="J861" s="136"/>
      <c r="K861" s="137"/>
      <c r="L861" s="140"/>
      <c r="M861" s="136"/>
      <c r="N861" s="153"/>
      <c r="O861" s="161"/>
      <c r="P861" s="144"/>
      <c r="Q861" s="143"/>
      <c r="R861" s="143"/>
      <c r="S861" s="143"/>
      <c r="T861" s="143"/>
      <c r="U861" s="143"/>
      <c r="V861" s="145"/>
      <c r="W861" s="145"/>
      <c r="X861" s="145"/>
      <c r="Y861" s="136"/>
      <c r="Z861" s="136"/>
      <c r="AA861" s="146"/>
      <c r="AB861" s="136"/>
      <c r="AC861" s="136" t="s">
        <v>281</v>
      </c>
      <c r="AD861" s="136" t="s">
        <v>283</v>
      </c>
      <c r="AE861" s="136"/>
      <c r="AF861" s="147" t="e">
        <f t="shared" si="41"/>
        <v>#DIV/0!</v>
      </c>
      <c r="AG861" s="148"/>
      <c r="AH861" s="148" t="b">
        <f t="shared" si="42"/>
        <v>1</v>
      </c>
    </row>
    <row r="862" spans="1:34" ht="44.25" customHeight="1" thickBot="1" x14ac:dyDescent="0.3">
      <c r="A862" s="136"/>
      <c r="B862" s="136"/>
      <c r="C862" s="137"/>
      <c r="D862" s="136"/>
      <c r="E862" s="137"/>
      <c r="F862" s="137"/>
      <c r="G862" s="137"/>
      <c r="H862" s="138"/>
      <c r="I862" s="12"/>
      <c r="J862" s="136"/>
      <c r="K862" s="137"/>
      <c r="L862" s="140"/>
      <c r="M862" s="136"/>
      <c r="N862" s="153"/>
      <c r="O862" s="161"/>
      <c r="P862" s="144"/>
      <c r="Q862" s="143"/>
      <c r="R862" s="143"/>
      <c r="S862" s="143"/>
      <c r="T862" s="143"/>
      <c r="U862" s="143"/>
      <c r="V862" s="145"/>
      <c r="W862" s="145"/>
      <c r="X862" s="145"/>
      <c r="Y862" s="136"/>
      <c r="Z862" s="136"/>
      <c r="AA862" s="146"/>
      <c r="AB862" s="136"/>
      <c r="AC862" s="136" t="s">
        <v>281</v>
      </c>
      <c r="AD862" s="136" t="s">
        <v>283</v>
      </c>
      <c r="AE862" s="136"/>
      <c r="AF862" s="147" t="e">
        <f t="shared" si="41"/>
        <v>#DIV/0!</v>
      </c>
      <c r="AG862" s="148"/>
      <c r="AH862" s="148" t="b">
        <f t="shared" si="42"/>
        <v>1</v>
      </c>
    </row>
    <row r="863" spans="1:34" ht="44.25" customHeight="1" thickBot="1" x14ac:dyDescent="0.3">
      <c r="A863" s="136"/>
      <c r="B863" s="136"/>
      <c r="C863" s="137"/>
      <c r="D863" s="136"/>
      <c r="E863" s="137"/>
      <c r="F863" s="137"/>
      <c r="G863" s="137"/>
      <c r="H863" s="138"/>
      <c r="I863" s="12"/>
      <c r="J863" s="136"/>
      <c r="K863" s="137"/>
      <c r="L863" s="140"/>
      <c r="M863" s="136"/>
      <c r="N863" s="153"/>
      <c r="O863" s="161"/>
      <c r="P863" s="144"/>
      <c r="Q863" s="143"/>
      <c r="R863" s="143"/>
      <c r="S863" s="143"/>
      <c r="T863" s="143"/>
      <c r="U863" s="143"/>
      <c r="V863" s="145"/>
      <c r="W863" s="145"/>
      <c r="X863" s="145"/>
      <c r="Y863" s="136"/>
      <c r="Z863" s="136"/>
      <c r="AA863" s="146"/>
      <c r="AB863" s="136"/>
      <c r="AC863" s="136" t="s">
        <v>282</v>
      </c>
      <c r="AD863" s="136" t="s">
        <v>281</v>
      </c>
      <c r="AE863" s="136"/>
      <c r="AF863" s="147" t="e">
        <f t="shared" si="41"/>
        <v>#DIV/0!</v>
      </c>
      <c r="AG863" s="148"/>
      <c r="AH863" s="148" t="b">
        <f t="shared" si="42"/>
        <v>1</v>
      </c>
    </row>
    <row r="864" spans="1:34" ht="44.25" customHeight="1" thickBot="1" x14ac:dyDescent="0.3">
      <c r="A864" s="136"/>
      <c r="B864" s="136"/>
      <c r="C864" s="137"/>
      <c r="D864" s="136"/>
      <c r="E864" s="137"/>
      <c r="F864" s="137"/>
      <c r="G864" s="137"/>
      <c r="H864" s="138"/>
      <c r="I864" s="12"/>
      <c r="J864" s="136"/>
      <c r="K864" s="137"/>
      <c r="L864" s="140"/>
      <c r="M864" s="136"/>
      <c r="N864" s="153"/>
      <c r="O864" s="161"/>
      <c r="P864" s="144"/>
      <c r="Q864" s="143"/>
      <c r="R864" s="143"/>
      <c r="S864" s="143"/>
      <c r="T864" s="143"/>
      <c r="U864" s="143"/>
      <c r="V864" s="145"/>
      <c r="W864" s="145"/>
      <c r="X864" s="145"/>
      <c r="Y864" s="136"/>
      <c r="Z864" s="136"/>
      <c r="AA864" s="146"/>
      <c r="AB864" s="136"/>
      <c r="AC864" s="136" t="s">
        <v>282</v>
      </c>
      <c r="AD864" s="136" t="s">
        <v>281</v>
      </c>
      <c r="AE864" s="136"/>
      <c r="AF864" s="147" t="e">
        <f t="shared" si="41"/>
        <v>#DIV/0!</v>
      </c>
      <c r="AG864" s="148"/>
      <c r="AH864" s="148" t="b">
        <f t="shared" si="42"/>
        <v>1</v>
      </c>
    </row>
    <row r="865" spans="1:34" ht="44.25" customHeight="1" thickBot="1" x14ac:dyDescent="0.3">
      <c r="A865" s="136"/>
      <c r="B865" s="136"/>
      <c r="C865" s="137"/>
      <c r="D865" s="136"/>
      <c r="E865" s="137"/>
      <c r="F865" s="137"/>
      <c r="G865" s="137"/>
      <c r="H865" s="138"/>
      <c r="I865" s="12"/>
      <c r="J865" s="136"/>
      <c r="K865" s="137"/>
      <c r="L865" s="140"/>
      <c r="M865" s="136"/>
      <c r="N865" s="153"/>
      <c r="O865" s="161"/>
      <c r="P865" s="144"/>
      <c r="Q865" s="143"/>
      <c r="R865" s="143"/>
      <c r="S865" s="143"/>
      <c r="T865" s="143"/>
      <c r="U865" s="143"/>
      <c r="V865" s="145"/>
      <c r="W865" s="145"/>
      <c r="X865" s="145"/>
      <c r="Y865" s="136"/>
      <c r="Z865" s="136"/>
      <c r="AA865" s="146"/>
      <c r="AB865" s="136"/>
      <c r="AC865" s="136" t="s">
        <v>281</v>
      </c>
      <c r="AD865" s="136" t="s">
        <v>283</v>
      </c>
      <c r="AE865" s="136"/>
      <c r="AF865" s="147" t="e">
        <f t="shared" si="41"/>
        <v>#DIV/0!</v>
      </c>
      <c r="AG865" s="148"/>
      <c r="AH865" s="148" t="b">
        <f t="shared" si="42"/>
        <v>1</v>
      </c>
    </row>
    <row r="866" spans="1:34" ht="44.25" customHeight="1" thickBot="1" x14ac:dyDescent="0.3">
      <c r="A866" s="136"/>
      <c r="B866" s="136"/>
      <c r="C866" s="137"/>
      <c r="D866" s="136"/>
      <c r="E866" s="137"/>
      <c r="F866" s="137"/>
      <c r="G866" s="137"/>
      <c r="H866" s="138"/>
      <c r="I866" s="12"/>
      <c r="J866" s="136"/>
      <c r="K866" s="137"/>
      <c r="L866" s="140"/>
      <c r="M866" s="136"/>
      <c r="N866" s="153"/>
      <c r="O866" s="161"/>
      <c r="P866" s="144"/>
      <c r="Q866" s="143"/>
      <c r="R866" s="143"/>
      <c r="S866" s="143"/>
      <c r="T866" s="143"/>
      <c r="U866" s="143"/>
      <c r="V866" s="145"/>
      <c r="W866" s="145"/>
      <c r="X866" s="145"/>
      <c r="Y866" s="136"/>
      <c r="Z866" s="136"/>
      <c r="AA866" s="146"/>
      <c r="AB866" s="136"/>
      <c r="AC866" s="136" t="s">
        <v>281</v>
      </c>
      <c r="AD866" s="136" t="s">
        <v>283</v>
      </c>
      <c r="AE866" s="136"/>
      <c r="AF866" s="147" t="e">
        <f t="shared" si="41"/>
        <v>#DIV/0!</v>
      </c>
      <c r="AG866" s="148"/>
      <c r="AH866" s="148" t="b">
        <f t="shared" si="42"/>
        <v>1</v>
      </c>
    </row>
    <row r="867" spans="1:34" ht="44.25" customHeight="1" thickBot="1" x14ac:dyDescent="0.3">
      <c r="A867" s="136"/>
      <c r="B867" s="136"/>
      <c r="C867" s="137"/>
      <c r="D867" s="136"/>
      <c r="E867" s="137"/>
      <c r="F867" s="137"/>
      <c r="G867" s="137"/>
      <c r="H867" s="138"/>
      <c r="I867" s="12"/>
      <c r="J867" s="136"/>
      <c r="K867" s="137"/>
      <c r="L867" s="140"/>
      <c r="M867" s="136"/>
      <c r="N867" s="153"/>
      <c r="O867" s="161"/>
      <c r="P867" s="144"/>
      <c r="Q867" s="143"/>
      <c r="R867" s="143"/>
      <c r="S867" s="143"/>
      <c r="T867" s="143"/>
      <c r="U867" s="143"/>
      <c r="V867" s="145"/>
      <c r="W867" s="145"/>
      <c r="X867" s="145"/>
      <c r="Y867" s="136"/>
      <c r="Z867" s="136"/>
      <c r="AA867" s="146"/>
      <c r="AB867" s="136"/>
      <c r="AC867" s="136" t="s">
        <v>281</v>
      </c>
      <c r="AD867" s="136" t="s">
        <v>283</v>
      </c>
      <c r="AE867" s="136"/>
      <c r="AF867" s="147" t="e">
        <f t="shared" si="41"/>
        <v>#DIV/0!</v>
      </c>
      <c r="AG867" s="148"/>
      <c r="AH867" s="148" t="b">
        <f t="shared" si="42"/>
        <v>1</v>
      </c>
    </row>
    <row r="868" spans="1:34" ht="44.25" customHeight="1" thickBot="1" x14ac:dyDescent="0.3">
      <c r="A868" s="136"/>
      <c r="B868" s="136"/>
      <c r="C868" s="137"/>
      <c r="D868" s="136"/>
      <c r="E868" s="137"/>
      <c r="F868" s="137"/>
      <c r="G868" s="137"/>
      <c r="H868" s="138"/>
      <c r="I868" s="12"/>
      <c r="J868" s="136"/>
      <c r="K868" s="137"/>
      <c r="L868" s="140"/>
      <c r="M868" s="136"/>
      <c r="N868" s="153"/>
      <c r="O868" s="161"/>
      <c r="P868" s="144"/>
      <c r="Q868" s="143"/>
      <c r="R868" s="143"/>
      <c r="S868" s="143"/>
      <c r="T868" s="143"/>
      <c r="U868" s="143"/>
      <c r="V868" s="145"/>
      <c r="W868" s="145"/>
      <c r="X868" s="145"/>
      <c r="Y868" s="136"/>
      <c r="Z868" s="136"/>
      <c r="AA868" s="146"/>
      <c r="AB868" s="136"/>
      <c r="AC868" s="136" t="s">
        <v>282</v>
      </c>
      <c r="AD868" s="136" t="s">
        <v>281</v>
      </c>
      <c r="AE868" s="136"/>
      <c r="AF868" s="147" t="e">
        <f t="shared" si="41"/>
        <v>#DIV/0!</v>
      </c>
      <c r="AG868" s="148"/>
      <c r="AH868" s="148" t="b">
        <f t="shared" si="42"/>
        <v>1</v>
      </c>
    </row>
    <row r="869" spans="1:34" ht="44.25" customHeight="1" thickBot="1" x14ac:dyDescent="0.3">
      <c r="A869" s="136"/>
      <c r="B869" s="136"/>
      <c r="C869" s="137"/>
      <c r="D869" s="136"/>
      <c r="E869" s="137"/>
      <c r="F869" s="137"/>
      <c r="G869" s="137"/>
      <c r="H869" s="138"/>
      <c r="I869" s="12"/>
      <c r="J869" s="136"/>
      <c r="K869" s="137"/>
      <c r="L869" s="140"/>
      <c r="M869" s="136"/>
      <c r="N869" s="153"/>
      <c r="O869" s="161"/>
      <c r="P869" s="144"/>
      <c r="Q869" s="143"/>
      <c r="R869" s="143"/>
      <c r="S869" s="143"/>
      <c r="T869" s="143"/>
      <c r="U869" s="143"/>
      <c r="V869" s="145"/>
      <c r="W869" s="145"/>
      <c r="X869" s="145"/>
      <c r="Y869" s="136"/>
      <c r="Z869" s="136"/>
      <c r="AA869" s="146"/>
      <c r="AB869" s="136"/>
      <c r="AC869" s="136" t="s">
        <v>282</v>
      </c>
      <c r="AD869" s="136" t="s">
        <v>281</v>
      </c>
      <c r="AE869" s="136"/>
      <c r="AF869" s="147" t="e">
        <f t="shared" si="41"/>
        <v>#DIV/0!</v>
      </c>
      <c r="AG869" s="148"/>
      <c r="AH869" s="148" t="b">
        <f t="shared" si="42"/>
        <v>1</v>
      </c>
    </row>
    <row r="870" spans="1:34" ht="44.25" customHeight="1" thickBot="1" x14ac:dyDescent="0.3">
      <c r="A870" s="136"/>
      <c r="B870" s="136"/>
      <c r="C870" s="137"/>
      <c r="D870" s="136"/>
      <c r="E870" s="137"/>
      <c r="F870" s="137"/>
      <c r="G870" s="137"/>
      <c r="H870" s="138"/>
      <c r="I870" s="12"/>
      <c r="J870" s="136"/>
      <c r="K870" s="137"/>
      <c r="L870" s="140"/>
      <c r="M870" s="136"/>
      <c r="N870" s="153"/>
      <c r="O870" s="161"/>
      <c r="P870" s="144"/>
      <c r="Q870" s="143"/>
      <c r="R870" s="143"/>
      <c r="S870" s="143"/>
      <c r="T870" s="143"/>
      <c r="U870" s="143"/>
      <c r="V870" s="145"/>
      <c r="W870" s="145"/>
      <c r="X870" s="145"/>
      <c r="Y870" s="136"/>
      <c r="Z870" s="136"/>
      <c r="AA870" s="146"/>
      <c r="AB870" s="136"/>
      <c r="AC870" s="136" t="s">
        <v>281</v>
      </c>
      <c r="AD870" s="136" t="s">
        <v>281</v>
      </c>
      <c r="AE870" s="136"/>
      <c r="AF870" s="147" t="e">
        <f t="shared" si="41"/>
        <v>#DIV/0!</v>
      </c>
      <c r="AG870" s="148"/>
      <c r="AH870" s="148" t="b">
        <f t="shared" si="42"/>
        <v>1</v>
      </c>
    </row>
    <row r="871" spans="1:34" ht="44.25" customHeight="1" thickBot="1" x14ac:dyDescent="0.3">
      <c r="A871" s="136"/>
      <c r="B871" s="136"/>
      <c r="C871" s="137"/>
      <c r="D871" s="136"/>
      <c r="E871" s="137"/>
      <c r="F871" s="137"/>
      <c r="G871" s="137"/>
      <c r="H871" s="138"/>
      <c r="I871" s="12"/>
      <c r="J871" s="136"/>
      <c r="K871" s="137"/>
      <c r="L871" s="140"/>
      <c r="M871" s="136"/>
      <c r="N871" s="153"/>
      <c r="O871" s="161"/>
      <c r="P871" s="144"/>
      <c r="Q871" s="143"/>
      <c r="R871" s="143"/>
      <c r="S871" s="143"/>
      <c r="T871" s="143"/>
      <c r="U871" s="143"/>
      <c r="V871" s="145"/>
      <c r="W871" s="145"/>
      <c r="X871" s="145"/>
      <c r="Y871" s="136"/>
      <c r="Z871" s="136"/>
      <c r="AA871" s="146"/>
      <c r="AB871" s="136"/>
      <c r="AC871" s="136" t="s">
        <v>282</v>
      </c>
      <c r="AD871" s="136" t="s">
        <v>281</v>
      </c>
      <c r="AE871" s="136"/>
      <c r="AF871" s="147" t="e">
        <f t="shared" si="41"/>
        <v>#DIV/0!</v>
      </c>
      <c r="AG871" s="148"/>
      <c r="AH871" s="148" t="b">
        <f t="shared" si="42"/>
        <v>1</v>
      </c>
    </row>
    <row r="872" spans="1:34" ht="44.25" customHeight="1" thickBot="1" x14ac:dyDescent="0.3">
      <c r="A872" s="136"/>
      <c r="B872" s="136"/>
      <c r="C872" s="137"/>
      <c r="D872" s="136"/>
      <c r="E872" s="137"/>
      <c r="F872" s="137"/>
      <c r="G872" s="137"/>
      <c r="H872" s="138"/>
      <c r="I872" s="12"/>
      <c r="J872" s="136"/>
      <c r="K872" s="137"/>
      <c r="L872" s="140"/>
      <c r="M872" s="136"/>
      <c r="N872" s="153"/>
      <c r="O872" s="161"/>
      <c r="P872" s="144"/>
      <c r="Q872" s="143"/>
      <c r="R872" s="143"/>
      <c r="S872" s="143"/>
      <c r="T872" s="143"/>
      <c r="U872" s="143"/>
      <c r="V872" s="145"/>
      <c r="W872" s="145"/>
      <c r="X872" s="145"/>
      <c r="Y872" s="136"/>
      <c r="Z872" s="136"/>
      <c r="AA872" s="146"/>
      <c r="AB872" s="136"/>
      <c r="AC872" s="136" t="s">
        <v>281</v>
      </c>
      <c r="AD872" s="136" t="s">
        <v>283</v>
      </c>
      <c r="AE872" s="136"/>
      <c r="AF872" s="147" t="e">
        <f t="shared" si="41"/>
        <v>#DIV/0!</v>
      </c>
      <c r="AG872" s="148"/>
      <c r="AH872" s="148" t="b">
        <f t="shared" si="42"/>
        <v>1</v>
      </c>
    </row>
    <row r="873" spans="1:34" ht="44.25" customHeight="1" thickBot="1" x14ac:dyDescent="0.3">
      <c r="A873" s="136"/>
      <c r="B873" s="136"/>
      <c r="C873" s="137"/>
      <c r="D873" s="136"/>
      <c r="E873" s="137"/>
      <c r="F873" s="137"/>
      <c r="G873" s="137"/>
      <c r="H873" s="138"/>
      <c r="I873" s="12"/>
      <c r="J873" s="136"/>
      <c r="K873" s="137"/>
      <c r="L873" s="140"/>
      <c r="M873" s="136"/>
      <c r="N873" s="153"/>
      <c r="O873" s="161"/>
      <c r="P873" s="144"/>
      <c r="Q873" s="143"/>
      <c r="R873" s="143"/>
      <c r="S873" s="143"/>
      <c r="T873" s="143"/>
      <c r="U873" s="143"/>
      <c r="V873" s="145"/>
      <c r="W873" s="145"/>
      <c r="X873" s="145"/>
      <c r="Y873" s="136"/>
      <c r="Z873" s="136"/>
      <c r="AA873" s="146"/>
      <c r="AB873" s="136"/>
      <c r="AC873" s="136" t="s">
        <v>281</v>
      </c>
      <c r="AD873" s="136" t="s">
        <v>281</v>
      </c>
      <c r="AE873" s="136"/>
      <c r="AF873" s="147" t="e">
        <f t="shared" si="41"/>
        <v>#DIV/0!</v>
      </c>
      <c r="AG873" s="148"/>
      <c r="AH873" s="148" t="b">
        <f t="shared" si="42"/>
        <v>1</v>
      </c>
    </row>
    <row r="874" spans="1:34" ht="44.25" customHeight="1" thickBot="1" x14ac:dyDescent="0.3">
      <c r="A874" s="136"/>
      <c r="B874" s="136"/>
      <c r="C874" s="137"/>
      <c r="D874" s="136"/>
      <c r="E874" s="137"/>
      <c r="F874" s="137"/>
      <c r="G874" s="137"/>
      <c r="H874" s="138"/>
      <c r="I874" s="12"/>
      <c r="J874" s="136"/>
      <c r="K874" s="137"/>
      <c r="L874" s="140"/>
      <c r="M874" s="136"/>
      <c r="N874" s="153"/>
      <c r="O874" s="161"/>
      <c r="P874" s="144"/>
      <c r="Q874" s="143"/>
      <c r="R874" s="143"/>
      <c r="S874" s="143"/>
      <c r="T874" s="143"/>
      <c r="U874" s="143"/>
      <c r="V874" s="145"/>
      <c r="W874" s="145"/>
      <c r="X874" s="145"/>
      <c r="Y874" s="136"/>
      <c r="Z874" s="136"/>
      <c r="AA874" s="146"/>
      <c r="AB874" s="136"/>
      <c r="AC874" s="136" t="s">
        <v>282</v>
      </c>
      <c r="AD874" s="136" t="s">
        <v>281</v>
      </c>
      <c r="AE874" s="136"/>
      <c r="AF874" s="147" t="e">
        <f t="shared" si="41"/>
        <v>#DIV/0!</v>
      </c>
      <c r="AG874" s="148"/>
      <c r="AH874" s="148" t="b">
        <f t="shared" si="42"/>
        <v>1</v>
      </c>
    </row>
    <row r="875" spans="1:34" ht="44.25" customHeight="1" thickBot="1" x14ac:dyDescent="0.3">
      <c r="A875" s="136"/>
      <c r="B875" s="136"/>
      <c r="C875" s="137"/>
      <c r="D875" s="136"/>
      <c r="E875" s="137"/>
      <c r="F875" s="137"/>
      <c r="G875" s="137"/>
      <c r="H875" s="138"/>
      <c r="I875" s="12"/>
      <c r="J875" s="136"/>
      <c r="K875" s="137"/>
      <c r="L875" s="140"/>
      <c r="M875" s="136"/>
      <c r="N875" s="153"/>
      <c r="O875" s="161"/>
      <c r="P875" s="144"/>
      <c r="Q875" s="143"/>
      <c r="R875" s="143"/>
      <c r="S875" s="143"/>
      <c r="T875" s="143"/>
      <c r="U875" s="143"/>
      <c r="V875" s="145"/>
      <c r="W875" s="145"/>
      <c r="X875" s="145"/>
      <c r="Y875" s="136"/>
      <c r="Z875" s="136"/>
      <c r="AA875" s="146"/>
      <c r="AB875" s="136"/>
      <c r="AC875" s="136" t="s">
        <v>282</v>
      </c>
      <c r="AD875" s="136" t="s">
        <v>281</v>
      </c>
      <c r="AE875" s="136"/>
      <c r="AF875" s="147" t="e">
        <f t="shared" si="41"/>
        <v>#DIV/0!</v>
      </c>
      <c r="AG875" s="148"/>
      <c r="AH875" s="148" t="b">
        <f t="shared" si="42"/>
        <v>1</v>
      </c>
    </row>
    <row r="876" spans="1:34" ht="44.25" customHeight="1" thickBot="1" x14ac:dyDescent="0.3">
      <c r="A876" s="136"/>
      <c r="B876" s="136"/>
      <c r="C876" s="137"/>
      <c r="D876" s="136"/>
      <c r="E876" s="137"/>
      <c r="F876" s="137"/>
      <c r="G876" s="137"/>
      <c r="H876" s="138"/>
      <c r="I876" s="12"/>
      <c r="J876" s="136"/>
      <c r="K876" s="137"/>
      <c r="L876" s="140"/>
      <c r="M876" s="136"/>
      <c r="N876" s="153"/>
      <c r="O876" s="161"/>
      <c r="P876" s="144"/>
      <c r="Q876" s="143"/>
      <c r="R876" s="143"/>
      <c r="S876" s="143"/>
      <c r="T876" s="143"/>
      <c r="U876" s="143"/>
      <c r="V876" s="145"/>
      <c r="W876" s="145"/>
      <c r="X876" s="145"/>
      <c r="Y876" s="136"/>
      <c r="Z876" s="136"/>
      <c r="AA876" s="146"/>
      <c r="AB876" s="136"/>
      <c r="AC876" s="136" t="s">
        <v>281</v>
      </c>
      <c r="AD876" s="136" t="s">
        <v>283</v>
      </c>
      <c r="AE876" s="136"/>
      <c r="AF876" s="147" t="e">
        <f t="shared" si="41"/>
        <v>#DIV/0!</v>
      </c>
      <c r="AG876" s="148"/>
      <c r="AH876" s="148" t="b">
        <f t="shared" si="42"/>
        <v>1</v>
      </c>
    </row>
    <row r="877" spans="1:34" ht="44.25" customHeight="1" thickBot="1" x14ac:dyDescent="0.3">
      <c r="A877" s="136"/>
      <c r="B877" s="136"/>
      <c r="C877" s="137"/>
      <c r="D877" s="136"/>
      <c r="E877" s="137"/>
      <c r="F877" s="137"/>
      <c r="G877" s="137"/>
      <c r="H877" s="138"/>
      <c r="I877" s="12"/>
      <c r="J877" s="136"/>
      <c r="K877" s="137"/>
      <c r="L877" s="140"/>
      <c r="M877" s="136"/>
      <c r="N877" s="153"/>
      <c r="O877" s="161"/>
      <c r="P877" s="144"/>
      <c r="Q877" s="143"/>
      <c r="R877" s="143"/>
      <c r="S877" s="143"/>
      <c r="T877" s="143"/>
      <c r="U877" s="143"/>
      <c r="V877" s="145"/>
      <c r="W877" s="145"/>
      <c r="X877" s="145"/>
      <c r="Y877" s="136"/>
      <c r="Z877" s="136"/>
      <c r="AA877" s="146"/>
      <c r="AB877" s="136"/>
      <c r="AC877" s="136" t="s">
        <v>281</v>
      </c>
      <c r="AD877" s="136" t="s">
        <v>283</v>
      </c>
      <c r="AE877" s="136"/>
      <c r="AF877" s="147" t="e">
        <f t="shared" si="41"/>
        <v>#DIV/0!</v>
      </c>
      <c r="AG877" s="148"/>
      <c r="AH877" s="148" t="b">
        <f t="shared" si="42"/>
        <v>1</v>
      </c>
    </row>
    <row r="878" spans="1:34" ht="44.25" customHeight="1" thickBot="1" x14ac:dyDescent="0.3">
      <c r="A878" s="136"/>
      <c r="B878" s="136"/>
      <c r="C878" s="137"/>
      <c r="D878" s="136"/>
      <c r="E878" s="137"/>
      <c r="F878" s="137"/>
      <c r="G878" s="137"/>
      <c r="H878" s="138"/>
      <c r="I878" s="12"/>
      <c r="J878" s="136"/>
      <c r="K878" s="137"/>
      <c r="L878" s="140"/>
      <c r="M878" s="136"/>
      <c r="N878" s="153"/>
      <c r="O878" s="161"/>
      <c r="P878" s="144"/>
      <c r="Q878" s="143"/>
      <c r="R878" s="143"/>
      <c r="S878" s="143"/>
      <c r="T878" s="143"/>
      <c r="U878" s="143"/>
      <c r="V878" s="145"/>
      <c r="W878" s="145"/>
      <c r="X878" s="145"/>
      <c r="Y878" s="136"/>
      <c r="Z878" s="136"/>
      <c r="AA878" s="146"/>
      <c r="AB878" s="136"/>
      <c r="AC878" s="136" t="s">
        <v>281</v>
      </c>
      <c r="AD878" s="136" t="s">
        <v>283</v>
      </c>
      <c r="AE878" s="136"/>
      <c r="AF878" s="147" t="e">
        <f t="shared" si="41"/>
        <v>#DIV/0!</v>
      </c>
      <c r="AG878" s="148"/>
      <c r="AH878" s="148" t="b">
        <f t="shared" si="42"/>
        <v>1</v>
      </c>
    </row>
    <row r="879" spans="1:34" ht="44.25" customHeight="1" thickBot="1" x14ac:dyDescent="0.3">
      <c r="A879" s="136"/>
      <c r="B879" s="136"/>
      <c r="C879" s="137"/>
      <c r="D879" s="136"/>
      <c r="E879" s="137"/>
      <c r="F879" s="137"/>
      <c r="G879" s="137"/>
      <c r="H879" s="138"/>
      <c r="I879" s="12"/>
      <c r="J879" s="136"/>
      <c r="K879" s="137"/>
      <c r="L879" s="140"/>
      <c r="M879" s="136"/>
      <c r="N879" s="153"/>
      <c r="O879" s="161"/>
      <c r="P879" s="144"/>
      <c r="Q879" s="143"/>
      <c r="R879" s="143"/>
      <c r="S879" s="143"/>
      <c r="T879" s="143"/>
      <c r="U879" s="143"/>
      <c r="V879" s="145"/>
      <c r="W879" s="145"/>
      <c r="X879" s="145"/>
      <c r="Y879" s="136"/>
      <c r="Z879" s="136"/>
      <c r="AA879" s="146"/>
      <c r="AB879" s="136"/>
      <c r="AC879" s="136" t="s">
        <v>281</v>
      </c>
      <c r="AD879" s="136" t="s">
        <v>283</v>
      </c>
      <c r="AE879" s="136"/>
      <c r="AF879" s="147" t="e">
        <f t="shared" si="41"/>
        <v>#DIV/0!</v>
      </c>
      <c r="AG879" s="148"/>
      <c r="AH879" s="148" t="b">
        <f t="shared" si="42"/>
        <v>1</v>
      </c>
    </row>
    <row r="880" spans="1:34" ht="44.25" customHeight="1" thickBot="1" x14ac:dyDescent="0.3">
      <c r="A880" s="136"/>
      <c r="B880" s="136"/>
      <c r="C880" s="137"/>
      <c r="D880" s="136"/>
      <c r="E880" s="137"/>
      <c r="F880" s="137"/>
      <c r="G880" s="137"/>
      <c r="H880" s="138"/>
      <c r="I880" s="12"/>
      <c r="J880" s="136"/>
      <c r="K880" s="137"/>
      <c r="L880" s="140"/>
      <c r="M880" s="136"/>
      <c r="N880" s="153"/>
      <c r="O880" s="161"/>
      <c r="P880" s="144"/>
      <c r="Q880" s="143"/>
      <c r="R880" s="143"/>
      <c r="S880" s="143"/>
      <c r="T880" s="143"/>
      <c r="U880" s="143"/>
      <c r="V880" s="145"/>
      <c r="W880" s="145"/>
      <c r="X880" s="145"/>
      <c r="Y880" s="136"/>
      <c r="Z880" s="136"/>
      <c r="AA880" s="146"/>
      <c r="AB880" s="136"/>
      <c r="AC880" s="136" t="s">
        <v>281</v>
      </c>
      <c r="AD880" s="136" t="s">
        <v>283</v>
      </c>
      <c r="AE880" s="136"/>
      <c r="AF880" s="147" t="e">
        <f t="shared" si="41"/>
        <v>#DIV/0!</v>
      </c>
      <c r="AG880" s="148"/>
      <c r="AH880" s="148" t="b">
        <f t="shared" si="42"/>
        <v>1</v>
      </c>
    </row>
    <row r="881" spans="1:34" ht="44.25" customHeight="1" thickBot="1" x14ac:dyDescent="0.3">
      <c r="A881" s="136"/>
      <c r="B881" s="136"/>
      <c r="C881" s="137"/>
      <c r="D881" s="136"/>
      <c r="E881" s="137"/>
      <c r="F881" s="137"/>
      <c r="G881" s="137"/>
      <c r="H881" s="138"/>
      <c r="I881" s="12"/>
      <c r="J881" s="136"/>
      <c r="K881" s="137"/>
      <c r="L881" s="140"/>
      <c r="M881" s="136"/>
      <c r="N881" s="153"/>
      <c r="O881" s="161"/>
      <c r="P881" s="144"/>
      <c r="Q881" s="143"/>
      <c r="R881" s="143"/>
      <c r="S881" s="143"/>
      <c r="T881" s="143"/>
      <c r="U881" s="143"/>
      <c r="V881" s="145"/>
      <c r="W881" s="145"/>
      <c r="X881" s="145"/>
      <c r="Y881" s="136"/>
      <c r="Z881" s="136"/>
      <c r="AA881" s="146"/>
      <c r="AB881" s="136"/>
      <c r="AC881" s="136" t="s">
        <v>281</v>
      </c>
      <c r="AD881" s="136" t="s">
        <v>283</v>
      </c>
      <c r="AE881" s="136"/>
      <c r="AF881" s="147" t="e">
        <f t="shared" si="41"/>
        <v>#DIV/0!</v>
      </c>
      <c r="AG881" s="148"/>
      <c r="AH881" s="148" t="b">
        <f t="shared" si="42"/>
        <v>1</v>
      </c>
    </row>
    <row r="882" spans="1:34" ht="44.25" customHeight="1" thickBot="1" x14ac:dyDescent="0.3">
      <c r="A882" s="136"/>
      <c r="B882" s="136"/>
      <c r="C882" s="137"/>
      <c r="D882" s="136"/>
      <c r="E882" s="137"/>
      <c r="F882" s="137"/>
      <c r="G882" s="137"/>
      <c r="H882" s="138"/>
      <c r="I882" s="12"/>
      <c r="J882" s="136"/>
      <c r="K882" s="137"/>
      <c r="L882" s="140"/>
      <c r="M882" s="136"/>
      <c r="N882" s="153"/>
      <c r="O882" s="161"/>
      <c r="P882" s="144"/>
      <c r="Q882" s="143"/>
      <c r="R882" s="143"/>
      <c r="S882" s="143"/>
      <c r="T882" s="143"/>
      <c r="U882" s="143"/>
      <c r="V882" s="145"/>
      <c r="W882" s="145"/>
      <c r="X882" s="145"/>
      <c r="Y882" s="136"/>
      <c r="Z882" s="136"/>
      <c r="AA882" s="146"/>
      <c r="AB882" s="136"/>
      <c r="AC882" s="136" t="s">
        <v>281</v>
      </c>
      <c r="AD882" s="136" t="s">
        <v>283</v>
      </c>
      <c r="AE882" s="136"/>
      <c r="AF882" s="147" t="e">
        <f t="shared" si="41"/>
        <v>#DIV/0!</v>
      </c>
      <c r="AG882" s="148"/>
      <c r="AH882" s="148" t="b">
        <f t="shared" si="42"/>
        <v>1</v>
      </c>
    </row>
    <row r="883" spans="1:34" ht="44.25" customHeight="1" thickBot="1" x14ac:dyDescent="0.3">
      <c r="A883" s="136"/>
      <c r="B883" s="136"/>
      <c r="C883" s="137"/>
      <c r="D883" s="136"/>
      <c r="E883" s="137"/>
      <c r="F883" s="137"/>
      <c r="G883" s="137"/>
      <c r="H883" s="138"/>
      <c r="I883" s="12"/>
      <c r="J883" s="136"/>
      <c r="K883" s="137"/>
      <c r="L883" s="140"/>
      <c r="M883" s="136"/>
      <c r="N883" s="153"/>
      <c r="O883" s="161"/>
      <c r="P883" s="144"/>
      <c r="Q883" s="143"/>
      <c r="R883" s="143"/>
      <c r="S883" s="143"/>
      <c r="T883" s="143"/>
      <c r="U883" s="143"/>
      <c r="V883" s="145"/>
      <c r="W883" s="145"/>
      <c r="X883" s="145"/>
      <c r="Y883" s="136"/>
      <c r="Z883" s="136"/>
      <c r="AA883" s="146"/>
      <c r="AB883" s="136"/>
      <c r="AC883" s="136" t="s">
        <v>281</v>
      </c>
      <c r="AD883" s="136" t="s">
        <v>283</v>
      </c>
      <c r="AE883" s="136"/>
      <c r="AF883" s="147" t="e">
        <f t="shared" si="41"/>
        <v>#DIV/0!</v>
      </c>
      <c r="AG883" s="148"/>
      <c r="AH883" s="148" t="b">
        <f t="shared" si="42"/>
        <v>1</v>
      </c>
    </row>
    <row r="884" spans="1:34" ht="44.25" customHeight="1" thickBot="1" x14ac:dyDescent="0.3">
      <c r="A884" s="136"/>
      <c r="B884" s="136"/>
      <c r="C884" s="137"/>
      <c r="D884" s="136"/>
      <c r="E884" s="137"/>
      <c r="F884" s="137"/>
      <c r="G884" s="137"/>
      <c r="H884" s="138"/>
      <c r="I884" s="12"/>
      <c r="J884" s="136"/>
      <c r="K884" s="137"/>
      <c r="L884" s="140"/>
      <c r="M884" s="136"/>
      <c r="N884" s="153"/>
      <c r="O884" s="161"/>
      <c r="P884" s="144"/>
      <c r="Q884" s="143"/>
      <c r="R884" s="143"/>
      <c r="S884" s="143"/>
      <c r="T884" s="143"/>
      <c r="U884" s="143"/>
      <c r="V884" s="145"/>
      <c r="W884" s="145"/>
      <c r="X884" s="145"/>
      <c r="Y884" s="136"/>
      <c r="Z884" s="136"/>
      <c r="AA884" s="146"/>
      <c r="AB884" s="136"/>
      <c r="AC884" s="136" t="s">
        <v>281</v>
      </c>
      <c r="AD884" s="136" t="s">
        <v>283</v>
      </c>
      <c r="AE884" s="136"/>
      <c r="AF884" s="147" t="e">
        <f t="shared" si="41"/>
        <v>#DIV/0!</v>
      </c>
      <c r="AG884" s="148"/>
      <c r="AH884" s="148" t="b">
        <f t="shared" si="42"/>
        <v>1</v>
      </c>
    </row>
    <row r="885" spans="1:34" ht="44.25" customHeight="1" thickBot="1" x14ac:dyDescent="0.3">
      <c r="A885" s="136"/>
      <c r="B885" s="136"/>
      <c r="C885" s="137"/>
      <c r="D885" s="136"/>
      <c r="E885" s="137"/>
      <c r="F885" s="137"/>
      <c r="G885" s="137"/>
      <c r="H885" s="138"/>
      <c r="I885" s="12"/>
      <c r="J885" s="136"/>
      <c r="K885" s="137"/>
      <c r="L885" s="140"/>
      <c r="M885" s="136"/>
      <c r="N885" s="153"/>
      <c r="O885" s="161"/>
      <c r="P885" s="144"/>
      <c r="Q885" s="143"/>
      <c r="R885" s="143"/>
      <c r="S885" s="143"/>
      <c r="T885" s="143"/>
      <c r="U885" s="143"/>
      <c r="V885" s="145"/>
      <c r="W885" s="145"/>
      <c r="X885" s="145"/>
      <c r="Y885" s="136"/>
      <c r="Z885" s="136"/>
      <c r="AA885" s="146"/>
      <c r="AB885" s="136"/>
      <c r="AC885" s="136" t="s">
        <v>282</v>
      </c>
      <c r="AD885" s="136" t="s">
        <v>281</v>
      </c>
      <c r="AE885" s="136"/>
      <c r="AF885" s="147" t="e">
        <f t="shared" si="41"/>
        <v>#DIV/0!</v>
      </c>
      <c r="AG885" s="148"/>
      <c r="AH885" s="148" t="b">
        <f t="shared" si="42"/>
        <v>1</v>
      </c>
    </row>
    <row r="886" spans="1:34" ht="44.25" customHeight="1" thickBot="1" x14ac:dyDescent="0.3">
      <c r="A886" s="136"/>
      <c r="B886" s="136"/>
      <c r="C886" s="137"/>
      <c r="D886" s="136"/>
      <c r="E886" s="137"/>
      <c r="F886" s="137"/>
      <c r="G886" s="137"/>
      <c r="H886" s="138"/>
      <c r="I886" s="12"/>
      <c r="J886" s="136"/>
      <c r="K886" s="137"/>
      <c r="L886" s="140"/>
      <c r="M886" s="136"/>
      <c r="N886" s="153"/>
      <c r="O886" s="161"/>
      <c r="P886" s="144"/>
      <c r="Q886" s="143"/>
      <c r="R886" s="143"/>
      <c r="S886" s="143"/>
      <c r="T886" s="143"/>
      <c r="U886" s="143"/>
      <c r="V886" s="145"/>
      <c r="W886" s="145"/>
      <c r="X886" s="145"/>
      <c r="Y886" s="136"/>
      <c r="Z886" s="136"/>
      <c r="AA886" s="146"/>
      <c r="AB886" s="136"/>
      <c r="AC886" s="136" t="s">
        <v>281</v>
      </c>
      <c r="AD886" s="136" t="s">
        <v>283</v>
      </c>
      <c r="AE886" s="136"/>
      <c r="AF886" s="147" t="e">
        <f t="shared" si="41"/>
        <v>#DIV/0!</v>
      </c>
      <c r="AG886" s="148"/>
      <c r="AH886" s="148" t="b">
        <f t="shared" si="42"/>
        <v>1</v>
      </c>
    </row>
    <row r="887" spans="1:34" ht="44.25" customHeight="1" thickBot="1" x14ac:dyDescent="0.3">
      <c r="A887" s="136"/>
      <c r="B887" s="136"/>
      <c r="C887" s="137"/>
      <c r="D887" s="136"/>
      <c r="E887" s="137"/>
      <c r="F887" s="137"/>
      <c r="G887" s="137"/>
      <c r="H887" s="138"/>
      <c r="I887" s="12"/>
      <c r="J887" s="136"/>
      <c r="K887" s="137"/>
      <c r="L887" s="140"/>
      <c r="M887" s="136"/>
      <c r="N887" s="153"/>
      <c r="O887" s="161"/>
      <c r="P887" s="144"/>
      <c r="Q887" s="143"/>
      <c r="R887" s="143"/>
      <c r="S887" s="143"/>
      <c r="T887" s="143"/>
      <c r="U887" s="143"/>
      <c r="V887" s="145"/>
      <c r="W887" s="145"/>
      <c r="X887" s="145"/>
      <c r="Y887" s="136"/>
      <c r="Z887" s="136"/>
      <c r="AA887" s="146"/>
      <c r="AB887" s="136"/>
      <c r="AC887" s="136" t="s">
        <v>281</v>
      </c>
      <c r="AD887" s="136" t="s">
        <v>283</v>
      </c>
      <c r="AE887" s="136"/>
      <c r="AF887" s="147" t="e">
        <f t="shared" si="41"/>
        <v>#DIV/0!</v>
      </c>
      <c r="AG887" s="148"/>
      <c r="AH887" s="148" t="b">
        <f t="shared" si="42"/>
        <v>1</v>
      </c>
    </row>
    <row r="888" spans="1:34" ht="44.25" customHeight="1" thickBot="1" x14ac:dyDescent="0.3">
      <c r="A888" s="136"/>
      <c r="B888" s="136"/>
      <c r="C888" s="137"/>
      <c r="D888" s="136"/>
      <c r="E888" s="137"/>
      <c r="F888" s="137"/>
      <c r="G888" s="137"/>
      <c r="H888" s="138"/>
      <c r="I888" s="12"/>
      <c r="J888" s="136"/>
      <c r="K888" s="137"/>
      <c r="L888" s="140"/>
      <c r="M888" s="136"/>
      <c r="N888" s="153"/>
      <c r="O888" s="161"/>
      <c r="P888" s="144"/>
      <c r="Q888" s="143"/>
      <c r="R888" s="143"/>
      <c r="S888" s="143"/>
      <c r="T888" s="143"/>
      <c r="U888" s="143"/>
      <c r="V888" s="145"/>
      <c r="W888" s="145"/>
      <c r="X888" s="145"/>
      <c r="Y888" s="136"/>
      <c r="Z888" s="136"/>
      <c r="AA888" s="146"/>
      <c r="AB888" s="136"/>
      <c r="AC888" s="136" t="s">
        <v>281</v>
      </c>
      <c r="AD888" s="136" t="s">
        <v>283</v>
      </c>
      <c r="AE888" s="136"/>
      <c r="AF888" s="147" t="e">
        <f t="shared" si="41"/>
        <v>#DIV/0!</v>
      </c>
      <c r="AG888" s="148"/>
      <c r="AH888" s="148" t="b">
        <f t="shared" si="42"/>
        <v>1</v>
      </c>
    </row>
    <row r="889" spans="1:34" ht="44.25" customHeight="1" thickBot="1" x14ac:dyDescent="0.3">
      <c r="A889" s="136"/>
      <c r="B889" s="136"/>
      <c r="C889" s="137"/>
      <c r="D889" s="136"/>
      <c r="E889" s="137"/>
      <c r="F889" s="137"/>
      <c r="G889" s="137"/>
      <c r="H889" s="138"/>
      <c r="I889" s="12"/>
      <c r="J889" s="136"/>
      <c r="K889" s="137"/>
      <c r="L889" s="140"/>
      <c r="M889" s="136"/>
      <c r="N889" s="153"/>
      <c r="O889" s="161"/>
      <c r="P889" s="144"/>
      <c r="Q889" s="143"/>
      <c r="R889" s="143"/>
      <c r="S889" s="143"/>
      <c r="T889" s="143"/>
      <c r="U889" s="143"/>
      <c r="V889" s="145"/>
      <c r="W889" s="145"/>
      <c r="X889" s="145"/>
      <c r="Y889" s="136"/>
      <c r="Z889" s="136"/>
      <c r="AA889" s="146"/>
      <c r="AB889" s="136"/>
      <c r="AC889" s="136" t="s">
        <v>281</v>
      </c>
      <c r="AD889" s="136" t="s">
        <v>283</v>
      </c>
      <c r="AE889" s="136"/>
      <c r="AF889" s="147" t="e">
        <f t="shared" si="41"/>
        <v>#DIV/0!</v>
      </c>
      <c r="AG889" s="148"/>
      <c r="AH889" s="148" t="b">
        <f t="shared" si="42"/>
        <v>1</v>
      </c>
    </row>
    <row r="890" spans="1:34" ht="44.25" customHeight="1" thickBot="1" x14ac:dyDescent="0.3">
      <c r="A890" s="136"/>
      <c r="B890" s="136"/>
      <c r="C890" s="137"/>
      <c r="D890" s="136"/>
      <c r="E890" s="137"/>
      <c r="F890" s="137"/>
      <c r="G890" s="137"/>
      <c r="H890" s="138"/>
      <c r="I890" s="12"/>
      <c r="J890" s="136"/>
      <c r="K890" s="137"/>
      <c r="L890" s="140"/>
      <c r="M890" s="136"/>
      <c r="N890" s="153"/>
      <c r="O890" s="161"/>
      <c r="P890" s="144"/>
      <c r="Q890" s="143"/>
      <c r="R890" s="143"/>
      <c r="S890" s="143"/>
      <c r="T890" s="143"/>
      <c r="U890" s="143"/>
      <c r="V890" s="145"/>
      <c r="W890" s="145"/>
      <c r="X890" s="145"/>
      <c r="Y890" s="136"/>
      <c r="Z890" s="136"/>
      <c r="AA890" s="146"/>
      <c r="AB890" s="136"/>
      <c r="AC890" s="136" t="s">
        <v>281</v>
      </c>
      <c r="AD890" s="136" t="s">
        <v>283</v>
      </c>
      <c r="AE890" s="136"/>
      <c r="AF890" s="147" t="e">
        <f t="shared" si="41"/>
        <v>#DIV/0!</v>
      </c>
      <c r="AG890" s="148"/>
      <c r="AH890" s="148" t="b">
        <f t="shared" si="42"/>
        <v>1</v>
      </c>
    </row>
    <row r="891" spans="1:34" ht="44.25" customHeight="1" thickBot="1" x14ac:dyDescent="0.3">
      <c r="A891" s="136"/>
      <c r="B891" s="136"/>
      <c r="C891" s="137"/>
      <c r="D891" s="136"/>
      <c r="E891" s="137"/>
      <c r="F891" s="137"/>
      <c r="G891" s="137"/>
      <c r="H891" s="138"/>
      <c r="I891" s="12"/>
      <c r="J891" s="136"/>
      <c r="K891" s="137"/>
      <c r="L891" s="140"/>
      <c r="M891" s="136"/>
      <c r="N891" s="153"/>
      <c r="O891" s="161"/>
      <c r="P891" s="144"/>
      <c r="Q891" s="143"/>
      <c r="R891" s="143"/>
      <c r="S891" s="143"/>
      <c r="T891" s="143"/>
      <c r="U891" s="143"/>
      <c r="V891" s="145"/>
      <c r="W891" s="145"/>
      <c r="X891" s="145"/>
      <c r="Y891" s="136"/>
      <c r="Z891" s="136"/>
      <c r="AA891" s="146"/>
      <c r="AB891" s="136"/>
      <c r="AC891" s="136" t="s">
        <v>281</v>
      </c>
      <c r="AD891" s="136" t="s">
        <v>283</v>
      </c>
      <c r="AE891" s="136"/>
      <c r="AF891" s="147" t="e">
        <f t="shared" si="41"/>
        <v>#DIV/0!</v>
      </c>
      <c r="AG891" s="148"/>
      <c r="AH891" s="148" t="b">
        <f t="shared" si="42"/>
        <v>1</v>
      </c>
    </row>
    <row r="892" spans="1:34" ht="44.25" customHeight="1" thickBot="1" x14ac:dyDescent="0.3">
      <c r="A892" s="136"/>
      <c r="B892" s="136"/>
      <c r="C892" s="137"/>
      <c r="D892" s="136"/>
      <c r="E892" s="137"/>
      <c r="F892" s="137"/>
      <c r="G892" s="137"/>
      <c r="H892" s="138"/>
      <c r="I892" s="12"/>
      <c r="J892" s="136"/>
      <c r="K892" s="137"/>
      <c r="L892" s="140"/>
      <c r="M892" s="136"/>
      <c r="N892" s="153"/>
      <c r="O892" s="161"/>
      <c r="P892" s="144"/>
      <c r="Q892" s="143"/>
      <c r="R892" s="143"/>
      <c r="S892" s="143"/>
      <c r="T892" s="143"/>
      <c r="U892" s="143"/>
      <c r="V892" s="145"/>
      <c r="W892" s="145"/>
      <c r="X892" s="145"/>
      <c r="Y892" s="136"/>
      <c r="Z892" s="136"/>
      <c r="AA892" s="146"/>
      <c r="AB892" s="136"/>
      <c r="AC892" s="136" t="s">
        <v>281</v>
      </c>
      <c r="AD892" s="136" t="s">
        <v>283</v>
      </c>
      <c r="AE892" s="136"/>
      <c r="AF892" s="147" t="e">
        <f t="shared" si="41"/>
        <v>#DIV/0!</v>
      </c>
      <c r="AG892" s="148"/>
      <c r="AH892" s="148" t="b">
        <f t="shared" si="42"/>
        <v>1</v>
      </c>
    </row>
    <row r="893" spans="1:34" ht="44.25" customHeight="1" thickBot="1" x14ac:dyDescent="0.3">
      <c r="A893" s="136"/>
      <c r="B893" s="136"/>
      <c r="C893" s="137"/>
      <c r="D893" s="136"/>
      <c r="E893" s="137"/>
      <c r="F893" s="137"/>
      <c r="G893" s="137"/>
      <c r="H893" s="138"/>
      <c r="I893" s="12"/>
      <c r="J893" s="136"/>
      <c r="K893" s="137"/>
      <c r="L893" s="140"/>
      <c r="M893" s="136"/>
      <c r="N893" s="153"/>
      <c r="O893" s="161"/>
      <c r="P893" s="144"/>
      <c r="Q893" s="143"/>
      <c r="R893" s="143"/>
      <c r="S893" s="143"/>
      <c r="T893" s="143"/>
      <c r="U893" s="143"/>
      <c r="V893" s="145"/>
      <c r="W893" s="145"/>
      <c r="X893" s="145"/>
      <c r="Y893" s="136"/>
      <c r="Z893" s="136"/>
      <c r="AA893" s="146"/>
      <c r="AB893" s="136"/>
      <c r="AC893" s="136" t="s">
        <v>281</v>
      </c>
      <c r="AD893" s="136" t="s">
        <v>283</v>
      </c>
      <c r="AE893" s="136"/>
      <c r="AF893" s="147" t="e">
        <f t="shared" si="41"/>
        <v>#DIV/0!</v>
      </c>
      <c r="AG893" s="148"/>
      <c r="AH893" s="148" t="b">
        <f t="shared" si="42"/>
        <v>1</v>
      </c>
    </row>
    <row r="894" spans="1:34" ht="44.25" customHeight="1" thickBot="1" x14ac:dyDescent="0.3">
      <c r="A894" s="136"/>
      <c r="B894" s="136"/>
      <c r="C894" s="137"/>
      <c r="D894" s="136"/>
      <c r="E894" s="137"/>
      <c r="F894" s="137"/>
      <c r="G894" s="137"/>
      <c r="H894" s="138"/>
      <c r="I894" s="12"/>
      <c r="J894" s="136"/>
      <c r="K894" s="137"/>
      <c r="L894" s="140"/>
      <c r="M894" s="136"/>
      <c r="N894" s="153"/>
      <c r="O894" s="161"/>
      <c r="P894" s="144"/>
      <c r="Q894" s="143"/>
      <c r="R894" s="143"/>
      <c r="S894" s="143"/>
      <c r="T894" s="143"/>
      <c r="U894" s="143"/>
      <c r="V894" s="145"/>
      <c r="W894" s="145"/>
      <c r="X894" s="145"/>
      <c r="Y894" s="136"/>
      <c r="Z894" s="136"/>
      <c r="AA894" s="146"/>
      <c r="AB894" s="136"/>
      <c r="AC894" s="136" t="s">
        <v>281</v>
      </c>
      <c r="AD894" s="136" t="s">
        <v>283</v>
      </c>
      <c r="AE894" s="136"/>
      <c r="AF894" s="147" t="e">
        <f t="shared" si="41"/>
        <v>#DIV/0!</v>
      </c>
      <c r="AG894" s="148"/>
      <c r="AH894" s="148" t="b">
        <f t="shared" si="42"/>
        <v>1</v>
      </c>
    </row>
    <row r="895" spans="1:34" ht="44.25" customHeight="1" thickBot="1" x14ac:dyDescent="0.3">
      <c r="A895" s="136"/>
      <c r="B895" s="136"/>
      <c r="C895" s="137"/>
      <c r="D895" s="136"/>
      <c r="E895" s="137"/>
      <c r="F895" s="137"/>
      <c r="G895" s="137"/>
      <c r="H895" s="138"/>
      <c r="I895" s="12"/>
      <c r="J895" s="136"/>
      <c r="K895" s="137"/>
      <c r="L895" s="140"/>
      <c r="M895" s="136"/>
      <c r="N895" s="153"/>
      <c r="O895" s="161"/>
      <c r="P895" s="144"/>
      <c r="Q895" s="143"/>
      <c r="R895" s="143"/>
      <c r="S895" s="143"/>
      <c r="T895" s="143"/>
      <c r="U895" s="143"/>
      <c r="V895" s="145"/>
      <c r="W895" s="145"/>
      <c r="X895" s="145"/>
      <c r="Y895" s="136"/>
      <c r="Z895" s="136"/>
      <c r="AA895" s="146"/>
      <c r="AB895" s="136"/>
      <c r="AC895" s="136" t="s">
        <v>281</v>
      </c>
      <c r="AD895" s="136" t="s">
        <v>283</v>
      </c>
      <c r="AE895" s="136"/>
      <c r="AF895" s="147" t="e">
        <f t="shared" si="41"/>
        <v>#DIV/0!</v>
      </c>
      <c r="AG895" s="148"/>
      <c r="AH895" s="148" t="b">
        <f t="shared" si="42"/>
        <v>1</v>
      </c>
    </row>
    <row r="896" spans="1:34" ht="44.25" customHeight="1" thickBot="1" x14ac:dyDescent="0.3">
      <c r="A896" s="136"/>
      <c r="B896" s="136"/>
      <c r="C896" s="137"/>
      <c r="D896" s="136"/>
      <c r="E896" s="137"/>
      <c r="F896" s="137"/>
      <c r="G896" s="137"/>
      <c r="H896" s="138"/>
      <c r="I896" s="12"/>
      <c r="J896" s="136"/>
      <c r="K896" s="137"/>
      <c r="L896" s="140"/>
      <c r="M896" s="136"/>
      <c r="N896" s="153"/>
      <c r="O896" s="161"/>
      <c r="P896" s="144"/>
      <c r="Q896" s="143"/>
      <c r="R896" s="143"/>
      <c r="S896" s="143"/>
      <c r="T896" s="143"/>
      <c r="U896" s="143"/>
      <c r="V896" s="145"/>
      <c r="W896" s="145"/>
      <c r="X896" s="145"/>
      <c r="Y896" s="136"/>
      <c r="Z896" s="136"/>
      <c r="AA896" s="146"/>
      <c r="AB896" s="136"/>
      <c r="AC896" s="136" t="s">
        <v>281</v>
      </c>
      <c r="AD896" s="136" t="s">
        <v>283</v>
      </c>
      <c r="AE896" s="136"/>
      <c r="AF896" s="147" t="e">
        <f t="shared" si="41"/>
        <v>#DIV/0!</v>
      </c>
      <c r="AG896" s="148"/>
      <c r="AH896" s="148" t="b">
        <f t="shared" si="42"/>
        <v>1</v>
      </c>
    </row>
    <row r="897" spans="1:34" ht="44.25" customHeight="1" thickBot="1" x14ac:dyDescent="0.3">
      <c r="A897" s="136"/>
      <c r="B897" s="136"/>
      <c r="C897" s="137"/>
      <c r="D897" s="136"/>
      <c r="E897" s="137"/>
      <c r="F897" s="137"/>
      <c r="G897" s="137"/>
      <c r="H897" s="138"/>
      <c r="I897" s="12"/>
      <c r="J897" s="136"/>
      <c r="K897" s="137"/>
      <c r="L897" s="140"/>
      <c r="M897" s="136"/>
      <c r="N897" s="153"/>
      <c r="O897" s="161"/>
      <c r="P897" s="144"/>
      <c r="Q897" s="143"/>
      <c r="R897" s="143"/>
      <c r="S897" s="143"/>
      <c r="T897" s="143"/>
      <c r="U897" s="143"/>
      <c r="V897" s="145"/>
      <c r="W897" s="145"/>
      <c r="X897" s="145"/>
      <c r="Y897" s="136"/>
      <c r="Z897" s="136"/>
      <c r="AA897" s="146"/>
      <c r="AB897" s="136"/>
      <c r="AC897" s="136" t="s">
        <v>281</v>
      </c>
      <c r="AD897" s="136" t="s">
        <v>283</v>
      </c>
      <c r="AE897" s="136"/>
      <c r="AF897" s="147" t="e">
        <f t="shared" si="41"/>
        <v>#DIV/0!</v>
      </c>
      <c r="AG897" s="148"/>
      <c r="AH897" s="148" t="b">
        <f t="shared" si="42"/>
        <v>1</v>
      </c>
    </row>
    <row r="898" spans="1:34" ht="44.25" customHeight="1" thickBot="1" x14ac:dyDescent="0.3">
      <c r="A898" s="136"/>
      <c r="B898" s="136"/>
      <c r="C898" s="137"/>
      <c r="D898" s="136"/>
      <c r="E898" s="137"/>
      <c r="F898" s="137"/>
      <c r="G898" s="137"/>
      <c r="H898" s="138"/>
      <c r="I898" s="12"/>
      <c r="J898" s="136"/>
      <c r="K898" s="137"/>
      <c r="L898" s="140"/>
      <c r="M898" s="136"/>
      <c r="N898" s="153"/>
      <c r="O898" s="161"/>
      <c r="P898" s="144"/>
      <c r="Q898" s="143"/>
      <c r="R898" s="143"/>
      <c r="S898" s="143"/>
      <c r="T898" s="143"/>
      <c r="U898" s="143"/>
      <c r="V898" s="145"/>
      <c r="W898" s="145"/>
      <c r="X898" s="145"/>
      <c r="Y898" s="136"/>
      <c r="Z898" s="136"/>
      <c r="AA898" s="146"/>
      <c r="AB898" s="136"/>
      <c r="AC898" s="136" t="s">
        <v>282</v>
      </c>
      <c r="AD898" s="136" t="s">
        <v>281</v>
      </c>
      <c r="AE898" s="136"/>
      <c r="AF898" s="147" t="e">
        <f t="shared" si="41"/>
        <v>#DIV/0!</v>
      </c>
      <c r="AG898" s="148"/>
      <c r="AH898" s="148" t="b">
        <f t="shared" si="42"/>
        <v>1</v>
      </c>
    </row>
    <row r="899" spans="1:34" ht="44.25" customHeight="1" thickBot="1" x14ac:dyDescent="0.3">
      <c r="A899" s="136"/>
      <c r="B899" s="136"/>
      <c r="C899" s="137"/>
      <c r="D899" s="136"/>
      <c r="E899" s="137"/>
      <c r="F899" s="137"/>
      <c r="G899" s="137"/>
      <c r="H899" s="138"/>
      <c r="I899" s="12"/>
      <c r="J899" s="136"/>
      <c r="K899" s="137"/>
      <c r="L899" s="140"/>
      <c r="M899" s="136"/>
      <c r="N899" s="153"/>
      <c r="O899" s="161"/>
      <c r="P899" s="144"/>
      <c r="Q899" s="143"/>
      <c r="R899" s="143"/>
      <c r="S899" s="143"/>
      <c r="T899" s="143"/>
      <c r="U899" s="143"/>
      <c r="V899" s="145"/>
      <c r="W899" s="145"/>
      <c r="X899" s="145"/>
      <c r="Y899" s="136"/>
      <c r="Z899" s="136"/>
      <c r="AA899" s="146"/>
      <c r="AB899" s="136"/>
      <c r="AC899" s="136" t="s">
        <v>282</v>
      </c>
      <c r="AD899" s="136" t="s">
        <v>281</v>
      </c>
      <c r="AE899" s="136"/>
      <c r="AF899" s="147" t="e">
        <f t="shared" si="41"/>
        <v>#DIV/0!</v>
      </c>
      <c r="AG899" s="148"/>
      <c r="AH899" s="148" t="b">
        <f t="shared" si="42"/>
        <v>1</v>
      </c>
    </row>
    <row r="900" spans="1:34" ht="44.25" customHeight="1" thickBot="1" x14ac:dyDescent="0.3">
      <c r="A900" s="136"/>
      <c r="B900" s="136"/>
      <c r="C900" s="137"/>
      <c r="D900" s="136"/>
      <c r="E900" s="137"/>
      <c r="F900" s="137"/>
      <c r="G900" s="137"/>
      <c r="H900" s="138"/>
      <c r="I900" s="12"/>
      <c r="J900" s="136"/>
      <c r="K900" s="137"/>
      <c r="L900" s="140"/>
      <c r="M900" s="136"/>
      <c r="N900" s="153"/>
      <c r="O900" s="161"/>
      <c r="P900" s="144"/>
      <c r="Q900" s="143"/>
      <c r="R900" s="143"/>
      <c r="S900" s="143"/>
      <c r="T900" s="143"/>
      <c r="U900" s="143"/>
      <c r="V900" s="145"/>
      <c r="W900" s="145"/>
      <c r="X900" s="145"/>
      <c r="Y900" s="136"/>
      <c r="Z900" s="136"/>
      <c r="AA900" s="146"/>
      <c r="AB900" s="136"/>
      <c r="AC900" s="136" t="s">
        <v>281</v>
      </c>
      <c r="AD900" s="136" t="s">
        <v>283</v>
      </c>
      <c r="AE900" s="136"/>
      <c r="AF900" s="147" t="e">
        <f t="shared" si="41"/>
        <v>#DIV/0!</v>
      </c>
      <c r="AG900" s="148"/>
      <c r="AH900" s="148" t="b">
        <f t="shared" si="42"/>
        <v>1</v>
      </c>
    </row>
    <row r="901" spans="1:34" ht="44.25" customHeight="1" thickBot="1" x14ac:dyDescent="0.3">
      <c r="A901" s="136"/>
      <c r="B901" s="136"/>
      <c r="C901" s="137"/>
      <c r="D901" s="136"/>
      <c r="E901" s="137"/>
      <c r="F901" s="137"/>
      <c r="G901" s="137"/>
      <c r="H901" s="138"/>
      <c r="I901" s="12"/>
      <c r="J901" s="136"/>
      <c r="K901" s="137"/>
      <c r="L901" s="140"/>
      <c r="M901" s="136"/>
      <c r="N901" s="153"/>
      <c r="O901" s="161"/>
      <c r="P901" s="144"/>
      <c r="Q901" s="143"/>
      <c r="R901" s="143"/>
      <c r="S901" s="143"/>
      <c r="T901" s="143"/>
      <c r="U901" s="143"/>
      <c r="V901" s="145"/>
      <c r="W901" s="145"/>
      <c r="X901" s="145"/>
      <c r="Y901" s="136"/>
      <c r="Z901" s="136"/>
      <c r="AA901" s="146"/>
      <c r="AB901" s="136"/>
      <c r="AC901" s="136" t="s">
        <v>281</v>
      </c>
      <c r="AD901" s="136" t="s">
        <v>283</v>
      </c>
      <c r="AE901" s="136"/>
      <c r="AF901" s="147" t="e">
        <f t="shared" si="41"/>
        <v>#DIV/0!</v>
      </c>
      <c r="AG901" s="148"/>
      <c r="AH901" s="148" t="b">
        <f t="shared" si="42"/>
        <v>1</v>
      </c>
    </row>
    <row r="902" spans="1:34" ht="44.25" customHeight="1" thickBot="1" x14ac:dyDescent="0.3">
      <c r="A902" s="136"/>
      <c r="B902" s="136"/>
      <c r="C902" s="137"/>
      <c r="D902" s="136"/>
      <c r="E902" s="137"/>
      <c r="F902" s="137"/>
      <c r="G902" s="137"/>
      <c r="H902" s="138"/>
      <c r="I902" s="138"/>
      <c r="J902" s="136"/>
      <c r="K902" s="137"/>
      <c r="L902" s="140"/>
      <c r="M902" s="136"/>
      <c r="N902" s="153"/>
      <c r="O902" s="161"/>
      <c r="P902" s="144"/>
      <c r="Q902" s="143"/>
      <c r="R902" s="143"/>
      <c r="S902" s="143"/>
      <c r="T902" s="143"/>
      <c r="U902" s="143"/>
      <c r="V902" s="145"/>
      <c r="W902" s="145"/>
      <c r="X902" s="145"/>
      <c r="Y902" s="136"/>
      <c r="Z902" s="136"/>
      <c r="AA902" s="146"/>
      <c r="AB902" s="136"/>
      <c r="AC902" s="136"/>
      <c r="AD902" s="136"/>
      <c r="AE902" s="136"/>
      <c r="AF902" s="147" t="e">
        <f t="shared" si="41"/>
        <v>#DIV/0!</v>
      </c>
      <c r="AG902" s="148"/>
      <c r="AH902" s="148" t="b">
        <f t="shared" si="42"/>
        <v>1</v>
      </c>
    </row>
    <row r="903" spans="1:34" ht="44.25" customHeight="1" thickBot="1" x14ac:dyDescent="0.3">
      <c r="A903" s="136"/>
      <c r="B903" s="136"/>
      <c r="C903" s="137"/>
      <c r="D903" s="136"/>
      <c r="E903" s="137"/>
      <c r="F903" s="137"/>
      <c r="G903" s="137"/>
      <c r="H903" s="138"/>
      <c r="I903" s="138"/>
      <c r="J903" s="136"/>
      <c r="K903" s="137"/>
      <c r="L903" s="140"/>
      <c r="M903" s="136"/>
      <c r="N903" s="153"/>
      <c r="O903" s="161"/>
      <c r="P903" s="144"/>
      <c r="Q903" s="143"/>
      <c r="R903" s="143"/>
      <c r="S903" s="143"/>
      <c r="T903" s="143"/>
      <c r="U903" s="143"/>
      <c r="V903" s="145"/>
      <c r="W903" s="145"/>
      <c r="X903" s="145"/>
      <c r="Y903" s="136"/>
      <c r="Z903" s="136"/>
      <c r="AA903" s="146"/>
      <c r="AB903" s="136"/>
      <c r="AC903" s="136"/>
      <c r="AD903" s="136"/>
      <c r="AE903" s="136"/>
      <c r="AF903" s="147" t="e">
        <f t="shared" si="41"/>
        <v>#DIV/0!</v>
      </c>
      <c r="AG903" s="148"/>
      <c r="AH903" s="148" t="b">
        <f t="shared" si="42"/>
        <v>1</v>
      </c>
    </row>
    <row r="904" spans="1:34" ht="44.25" customHeight="1" thickBot="1" x14ac:dyDescent="0.3">
      <c r="A904" s="136"/>
      <c r="B904" s="136"/>
      <c r="C904" s="137"/>
      <c r="D904" s="136"/>
      <c r="E904" s="137"/>
      <c r="F904" s="137"/>
      <c r="G904" s="137"/>
      <c r="H904" s="138"/>
      <c r="I904" s="138"/>
      <c r="J904" s="136"/>
      <c r="K904" s="137"/>
      <c r="L904" s="140"/>
      <c r="M904" s="136"/>
      <c r="N904" s="153"/>
      <c r="O904" s="161"/>
      <c r="P904" s="144"/>
      <c r="Q904" s="143"/>
      <c r="R904" s="143"/>
      <c r="S904" s="143"/>
      <c r="T904" s="143"/>
      <c r="U904" s="143"/>
      <c r="V904" s="145"/>
      <c r="W904" s="145"/>
      <c r="X904" s="145"/>
      <c r="Y904" s="136"/>
      <c r="Z904" s="136"/>
      <c r="AA904" s="146"/>
      <c r="AB904" s="136"/>
      <c r="AC904" s="136"/>
      <c r="AD904" s="136"/>
      <c r="AE904" s="136"/>
      <c r="AF904" s="147" t="e">
        <f t="shared" si="41"/>
        <v>#DIV/0!</v>
      </c>
      <c r="AG904" s="148"/>
      <c r="AH904" s="148" t="b">
        <f t="shared" si="42"/>
        <v>1</v>
      </c>
    </row>
    <row r="905" spans="1:34" ht="44.25" customHeight="1" thickBot="1" x14ac:dyDescent="0.3">
      <c r="A905" s="136"/>
      <c r="B905" s="136"/>
      <c r="C905" s="137"/>
      <c r="D905" s="136"/>
      <c r="E905" s="137"/>
      <c r="F905" s="137"/>
      <c r="G905" s="137"/>
      <c r="H905" s="138"/>
      <c r="I905" s="138"/>
      <c r="J905" s="136"/>
      <c r="K905" s="137"/>
      <c r="L905" s="140"/>
      <c r="M905" s="136"/>
      <c r="N905" s="153"/>
      <c r="O905" s="161"/>
      <c r="P905" s="144"/>
      <c r="Q905" s="143"/>
      <c r="R905" s="143"/>
      <c r="S905" s="143"/>
      <c r="T905" s="143"/>
      <c r="U905" s="143"/>
      <c r="V905" s="145"/>
      <c r="W905" s="145"/>
      <c r="X905" s="145"/>
      <c r="Y905" s="136"/>
      <c r="Z905" s="136"/>
      <c r="AA905" s="146"/>
      <c r="AB905" s="136"/>
      <c r="AC905" s="136"/>
      <c r="AD905" s="136"/>
      <c r="AE905" s="136"/>
      <c r="AF905" s="147" t="e">
        <f t="shared" ref="AF905:AF968" si="43">SUM(U905/T905)</f>
        <v>#DIV/0!</v>
      </c>
      <c r="AG905" s="148"/>
      <c r="AH905" s="148" t="b">
        <f t="shared" ref="AH905:AH968" si="44">IF(I905="Funcionamiento",J905=0,J905="")</f>
        <v>1</v>
      </c>
    </row>
    <row r="906" spans="1:34" ht="44.25" customHeight="1" thickBot="1" x14ac:dyDescent="0.3">
      <c r="A906" s="136"/>
      <c r="B906" s="136"/>
      <c r="C906" s="137"/>
      <c r="D906" s="136"/>
      <c r="E906" s="137"/>
      <c r="F906" s="137"/>
      <c r="G906" s="137"/>
      <c r="H906" s="138"/>
      <c r="I906" s="138"/>
      <c r="J906" s="136"/>
      <c r="K906" s="137"/>
      <c r="L906" s="140"/>
      <c r="M906" s="136"/>
      <c r="N906" s="153"/>
      <c r="O906" s="161"/>
      <c r="P906" s="144"/>
      <c r="Q906" s="143"/>
      <c r="R906" s="143"/>
      <c r="S906" s="143"/>
      <c r="T906" s="143"/>
      <c r="U906" s="143"/>
      <c r="V906" s="145"/>
      <c r="W906" s="145"/>
      <c r="X906" s="145"/>
      <c r="Y906" s="136"/>
      <c r="Z906" s="136"/>
      <c r="AA906" s="146"/>
      <c r="AB906" s="136"/>
      <c r="AC906" s="136"/>
      <c r="AD906" s="136"/>
      <c r="AE906" s="136"/>
      <c r="AF906" s="147" t="e">
        <f t="shared" si="43"/>
        <v>#DIV/0!</v>
      </c>
      <c r="AG906" s="148"/>
      <c r="AH906" s="148" t="b">
        <f t="shared" si="44"/>
        <v>1</v>
      </c>
    </row>
    <row r="907" spans="1:34" ht="44.25" customHeight="1" thickBot="1" x14ac:dyDescent="0.3">
      <c r="A907" s="136"/>
      <c r="B907" s="136"/>
      <c r="C907" s="137"/>
      <c r="D907" s="136"/>
      <c r="E907" s="137"/>
      <c r="F907" s="137"/>
      <c r="G907" s="137"/>
      <c r="H907" s="138"/>
      <c r="I907" s="138"/>
      <c r="J907" s="136"/>
      <c r="K907" s="137"/>
      <c r="L907" s="140"/>
      <c r="M907" s="136"/>
      <c r="N907" s="153"/>
      <c r="O907" s="161"/>
      <c r="P907" s="144"/>
      <c r="Q907" s="143"/>
      <c r="R907" s="143"/>
      <c r="S907" s="143"/>
      <c r="T907" s="143"/>
      <c r="U907" s="143"/>
      <c r="V907" s="145"/>
      <c r="W907" s="145"/>
      <c r="X907" s="145"/>
      <c r="Y907" s="136"/>
      <c r="Z907" s="136"/>
      <c r="AA907" s="146"/>
      <c r="AB907" s="136"/>
      <c r="AC907" s="136"/>
      <c r="AD907" s="136"/>
      <c r="AE907" s="136"/>
      <c r="AF907" s="147" t="e">
        <f t="shared" si="43"/>
        <v>#DIV/0!</v>
      </c>
      <c r="AG907" s="148"/>
      <c r="AH907" s="148" t="b">
        <f t="shared" si="44"/>
        <v>1</v>
      </c>
    </row>
    <row r="908" spans="1:34" ht="44.25" customHeight="1" thickBot="1" x14ac:dyDescent="0.3">
      <c r="A908" s="136"/>
      <c r="B908" s="136"/>
      <c r="C908" s="137"/>
      <c r="D908" s="136"/>
      <c r="E908" s="137"/>
      <c r="F908" s="137"/>
      <c r="G908" s="137"/>
      <c r="H908" s="138"/>
      <c r="I908" s="138"/>
      <c r="J908" s="136"/>
      <c r="K908" s="137"/>
      <c r="L908" s="140"/>
      <c r="M908" s="136"/>
      <c r="N908" s="153"/>
      <c r="O908" s="161"/>
      <c r="P908" s="144"/>
      <c r="Q908" s="143"/>
      <c r="R908" s="143"/>
      <c r="S908" s="143"/>
      <c r="T908" s="143"/>
      <c r="U908" s="143"/>
      <c r="V908" s="145"/>
      <c r="W908" s="145"/>
      <c r="X908" s="145"/>
      <c r="Y908" s="136"/>
      <c r="Z908" s="136"/>
      <c r="AA908" s="146"/>
      <c r="AB908" s="136"/>
      <c r="AC908" s="136"/>
      <c r="AD908" s="136"/>
      <c r="AE908" s="136"/>
      <c r="AF908" s="147" t="e">
        <f t="shared" si="43"/>
        <v>#DIV/0!</v>
      </c>
      <c r="AG908" s="148"/>
      <c r="AH908" s="148" t="b">
        <f t="shared" si="44"/>
        <v>1</v>
      </c>
    </row>
    <row r="909" spans="1:34" ht="44.25" customHeight="1" thickBot="1" x14ac:dyDescent="0.3">
      <c r="A909" s="136"/>
      <c r="B909" s="136"/>
      <c r="C909" s="137"/>
      <c r="D909" s="136"/>
      <c r="E909" s="137"/>
      <c r="F909" s="137"/>
      <c r="G909" s="137"/>
      <c r="H909" s="138"/>
      <c r="I909" s="138"/>
      <c r="J909" s="136"/>
      <c r="K909" s="137"/>
      <c r="L909" s="140"/>
      <c r="M909" s="136"/>
      <c r="N909" s="153"/>
      <c r="O909" s="161"/>
      <c r="P909" s="144"/>
      <c r="Q909" s="143"/>
      <c r="R909" s="143"/>
      <c r="S909" s="143"/>
      <c r="T909" s="143"/>
      <c r="U909" s="143"/>
      <c r="V909" s="145"/>
      <c r="W909" s="145"/>
      <c r="X909" s="145"/>
      <c r="Y909" s="136"/>
      <c r="Z909" s="136"/>
      <c r="AA909" s="146"/>
      <c r="AB909" s="136"/>
      <c r="AC909" s="136"/>
      <c r="AD909" s="136"/>
      <c r="AE909" s="136"/>
      <c r="AF909" s="147" t="e">
        <f t="shared" si="43"/>
        <v>#DIV/0!</v>
      </c>
      <c r="AG909" s="148"/>
      <c r="AH909" s="148" t="b">
        <f t="shared" si="44"/>
        <v>1</v>
      </c>
    </row>
    <row r="910" spans="1:34" ht="44.25" customHeight="1" thickBot="1" x14ac:dyDescent="0.3">
      <c r="A910" s="136"/>
      <c r="B910" s="136"/>
      <c r="C910" s="137"/>
      <c r="D910" s="136"/>
      <c r="E910" s="137"/>
      <c r="F910" s="137"/>
      <c r="G910" s="137"/>
      <c r="H910" s="138"/>
      <c r="I910" s="138"/>
      <c r="J910" s="136"/>
      <c r="K910" s="137"/>
      <c r="L910" s="140"/>
      <c r="M910" s="136"/>
      <c r="N910" s="153"/>
      <c r="O910" s="161"/>
      <c r="P910" s="144"/>
      <c r="Q910" s="143"/>
      <c r="R910" s="143"/>
      <c r="S910" s="143"/>
      <c r="T910" s="143"/>
      <c r="U910" s="143"/>
      <c r="V910" s="145"/>
      <c r="W910" s="145"/>
      <c r="X910" s="145"/>
      <c r="Y910" s="136"/>
      <c r="Z910" s="136"/>
      <c r="AA910" s="146"/>
      <c r="AB910" s="136"/>
      <c r="AC910" s="136"/>
      <c r="AD910" s="136"/>
      <c r="AE910" s="136"/>
      <c r="AF910" s="147" t="e">
        <f t="shared" si="43"/>
        <v>#DIV/0!</v>
      </c>
      <c r="AG910" s="148"/>
      <c r="AH910" s="148" t="b">
        <f t="shared" si="44"/>
        <v>1</v>
      </c>
    </row>
    <row r="911" spans="1:34" ht="44.25" customHeight="1" thickBot="1" x14ac:dyDescent="0.3">
      <c r="A911" s="136"/>
      <c r="B911" s="136"/>
      <c r="C911" s="137"/>
      <c r="D911" s="136"/>
      <c r="E911" s="137"/>
      <c r="F911" s="137"/>
      <c r="G911" s="137"/>
      <c r="H911" s="138"/>
      <c r="I911" s="138"/>
      <c r="J911" s="136"/>
      <c r="K911" s="137"/>
      <c r="L911" s="140"/>
      <c r="M911" s="136"/>
      <c r="N911" s="153"/>
      <c r="O911" s="161"/>
      <c r="P911" s="144"/>
      <c r="Q911" s="143"/>
      <c r="R911" s="143"/>
      <c r="S911" s="143"/>
      <c r="T911" s="143"/>
      <c r="U911" s="143"/>
      <c r="V911" s="145"/>
      <c r="W911" s="145"/>
      <c r="X911" s="145"/>
      <c r="Y911" s="136"/>
      <c r="Z911" s="136"/>
      <c r="AA911" s="146"/>
      <c r="AB911" s="136"/>
      <c r="AC911" s="136"/>
      <c r="AD911" s="136"/>
      <c r="AE911" s="136"/>
      <c r="AF911" s="147" t="e">
        <f t="shared" si="43"/>
        <v>#DIV/0!</v>
      </c>
      <c r="AG911" s="148"/>
      <c r="AH911" s="148" t="b">
        <f t="shared" si="44"/>
        <v>1</v>
      </c>
    </row>
    <row r="912" spans="1:34" ht="44.25" customHeight="1" thickBot="1" x14ac:dyDescent="0.3">
      <c r="A912" s="136"/>
      <c r="B912" s="136"/>
      <c r="C912" s="137"/>
      <c r="D912" s="136"/>
      <c r="E912" s="137"/>
      <c r="F912" s="137"/>
      <c r="G912" s="137"/>
      <c r="H912" s="138"/>
      <c r="I912" s="138"/>
      <c r="J912" s="136"/>
      <c r="K912" s="137"/>
      <c r="L912" s="140"/>
      <c r="M912" s="136"/>
      <c r="N912" s="153"/>
      <c r="O912" s="161"/>
      <c r="P912" s="144"/>
      <c r="Q912" s="143"/>
      <c r="R912" s="143"/>
      <c r="S912" s="143"/>
      <c r="T912" s="143"/>
      <c r="U912" s="143"/>
      <c r="V912" s="145"/>
      <c r="W912" s="145"/>
      <c r="X912" s="145"/>
      <c r="Y912" s="136"/>
      <c r="Z912" s="136"/>
      <c r="AA912" s="146"/>
      <c r="AB912" s="136"/>
      <c r="AC912" s="136"/>
      <c r="AD912" s="136"/>
      <c r="AE912" s="136"/>
      <c r="AF912" s="147" t="e">
        <f t="shared" si="43"/>
        <v>#DIV/0!</v>
      </c>
      <c r="AG912" s="148"/>
      <c r="AH912" s="148" t="b">
        <f t="shared" si="44"/>
        <v>1</v>
      </c>
    </row>
    <row r="913" spans="1:34" ht="44.25" customHeight="1" thickBot="1" x14ac:dyDescent="0.3">
      <c r="A913" s="136"/>
      <c r="B913" s="136"/>
      <c r="C913" s="137"/>
      <c r="D913" s="136"/>
      <c r="E913" s="137"/>
      <c r="F913" s="137"/>
      <c r="G913" s="137"/>
      <c r="H913" s="138"/>
      <c r="I913" s="138"/>
      <c r="J913" s="136"/>
      <c r="K913" s="137"/>
      <c r="L913" s="140"/>
      <c r="M913" s="136"/>
      <c r="N913" s="153"/>
      <c r="O913" s="161"/>
      <c r="P913" s="144"/>
      <c r="Q913" s="143"/>
      <c r="R913" s="143"/>
      <c r="S913" s="143"/>
      <c r="T913" s="143"/>
      <c r="U913" s="143"/>
      <c r="V913" s="145"/>
      <c r="W913" s="145"/>
      <c r="X913" s="145"/>
      <c r="Y913" s="136"/>
      <c r="Z913" s="136"/>
      <c r="AA913" s="146"/>
      <c r="AB913" s="136"/>
      <c r="AC913" s="136"/>
      <c r="AD913" s="136"/>
      <c r="AE913" s="136"/>
      <c r="AF913" s="147" t="e">
        <f t="shared" si="43"/>
        <v>#DIV/0!</v>
      </c>
      <c r="AG913" s="148"/>
      <c r="AH913" s="148" t="b">
        <f t="shared" si="44"/>
        <v>1</v>
      </c>
    </row>
    <row r="914" spans="1:34" ht="44.25" customHeight="1" thickBot="1" x14ac:dyDescent="0.3">
      <c r="A914" s="136"/>
      <c r="B914" s="136"/>
      <c r="C914" s="137"/>
      <c r="D914" s="136"/>
      <c r="E914" s="137"/>
      <c r="F914" s="137"/>
      <c r="G914" s="137"/>
      <c r="H914" s="138"/>
      <c r="I914" s="138"/>
      <c r="J914" s="136"/>
      <c r="K914" s="137"/>
      <c r="L914" s="140"/>
      <c r="M914" s="136"/>
      <c r="N914" s="153"/>
      <c r="O914" s="161"/>
      <c r="P914" s="144"/>
      <c r="Q914" s="143"/>
      <c r="R914" s="143"/>
      <c r="S914" s="143"/>
      <c r="T914" s="143"/>
      <c r="U914" s="143"/>
      <c r="V914" s="145"/>
      <c r="W914" s="145"/>
      <c r="X914" s="145"/>
      <c r="Y914" s="136"/>
      <c r="Z914" s="136"/>
      <c r="AA914" s="146"/>
      <c r="AB914" s="136"/>
      <c r="AC914" s="136"/>
      <c r="AD914" s="136"/>
      <c r="AE914" s="136"/>
      <c r="AF914" s="147" t="e">
        <f t="shared" si="43"/>
        <v>#DIV/0!</v>
      </c>
      <c r="AG914" s="148"/>
      <c r="AH914" s="148" t="b">
        <f t="shared" si="44"/>
        <v>1</v>
      </c>
    </row>
    <row r="915" spans="1:34" ht="44.25" customHeight="1" thickBot="1" x14ac:dyDescent="0.3">
      <c r="A915" s="136"/>
      <c r="B915" s="136"/>
      <c r="C915" s="137"/>
      <c r="D915" s="136"/>
      <c r="E915" s="137"/>
      <c r="F915" s="137"/>
      <c r="G915" s="137"/>
      <c r="H915" s="138"/>
      <c r="I915" s="138"/>
      <c r="J915" s="136"/>
      <c r="K915" s="137"/>
      <c r="L915" s="140"/>
      <c r="M915" s="136"/>
      <c r="N915" s="153"/>
      <c r="O915" s="161"/>
      <c r="P915" s="144"/>
      <c r="Q915" s="143"/>
      <c r="R915" s="143"/>
      <c r="S915" s="143"/>
      <c r="T915" s="143"/>
      <c r="U915" s="143"/>
      <c r="V915" s="145"/>
      <c r="W915" s="145"/>
      <c r="X915" s="145"/>
      <c r="Y915" s="136"/>
      <c r="Z915" s="136"/>
      <c r="AA915" s="146"/>
      <c r="AB915" s="136"/>
      <c r="AC915" s="136"/>
      <c r="AD915" s="136"/>
      <c r="AE915" s="136"/>
      <c r="AF915" s="147" t="e">
        <f t="shared" si="43"/>
        <v>#DIV/0!</v>
      </c>
      <c r="AG915" s="148"/>
      <c r="AH915" s="148" t="b">
        <f t="shared" si="44"/>
        <v>1</v>
      </c>
    </row>
    <row r="916" spans="1:34" ht="44.25" customHeight="1" thickBot="1" x14ac:dyDescent="0.3">
      <c r="A916" s="136"/>
      <c r="B916" s="136"/>
      <c r="C916" s="137"/>
      <c r="D916" s="136"/>
      <c r="E916" s="137"/>
      <c r="F916" s="137"/>
      <c r="G916" s="137"/>
      <c r="H916" s="138"/>
      <c r="I916" s="138"/>
      <c r="J916" s="136"/>
      <c r="K916" s="137"/>
      <c r="L916" s="140"/>
      <c r="M916" s="136"/>
      <c r="N916" s="153"/>
      <c r="O916" s="161"/>
      <c r="P916" s="144"/>
      <c r="Q916" s="143"/>
      <c r="R916" s="143"/>
      <c r="S916" s="143"/>
      <c r="T916" s="143"/>
      <c r="U916" s="143"/>
      <c r="V916" s="145"/>
      <c r="W916" s="145"/>
      <c r="X916" s="145"/>
      <c r="Y916" s="136"/>
      <c r="Z916" s="136"/>
      <c r="AA916" s="146"/>
      <c r="AB916" s="136"/>
      <c r="AC916" s="136"/>
      <c r="AD916" s="136"/>
      <c r="AE916" s="136"/>
      <c r="AF916" s="147" t="e">
        <f t="shared" si="43"/>
        <v>#DIV/0!</v>
      </c>
      <c r="AG916" s="148"/>
      <c r="AH916" s="148" t="b">
        <f t="shared" si="44"/>
        <v>1</v>
      </c>
    </row>
    <row r="917" spans="1:34" ht="44.25" customHeight="1" thickBot="1" x14ac:dyDescent="0.3">
      <c r="A917" s="136"/>
      <c r="B917" s="136"/>
      <c r="C917" s="137"/>
      <c r="D917" s="136"/>
      <c r="E917" s="137"/>
      <c r="F917" s="137"/>
      <c r="G917" s="137"/>
      <c r="H917" s="138"/>
      <c r="I917" s="138"/>
      <c r="J917" s="136"/>
      <c r="K917" s="137"/>
      <c r="L917" s="140"/>
      <c r="M917" s="136"/>
      <c r="N917" s="153"/>
      <c r="O917" s="161"/>
      <c r="P917" s="144"/>
      <c r="Q917" s="143"/>
      <c r="R917" s="143"/>
      <c r="S917" s="143"/>
      <c r="T917" s="143"/>
      <c r="U917" s="143"/>
      <c r="V917" s="145"/>
      <c r="W917" s="145"/>
      <c r="X917" s="145"/>
      <c r="Y917" s="136"/>
      <c r="Z917" s="136"/>
      <c r="AA917" s="146"/>
      <c r="AB917" s="136"/>
      <c r="AC917" s="136"/>
      <c r="AD917" s="136"/>
      <c r="AE917" s="136"/>
      <c r="AF917" s="147" t="e">
        <f t="shared" si="43"/>
        <v>#DIV/0!</v>
      </c>
      <c r="AG917" s="148"/>
      <c r="AH917" s="148" t="b">
        <f t="shared" si="44"/>
        <v>1</v>
      </c>
    </row>
    <row r="918" spans="1:34" ht="44.25" customHeight="1" thickBot="1" x14ac:dyDescent="0.3">
      <c r="A918" s="136"/>
      <c r="B918" s="136"/>
      <c r="C918" s="137"/>
      <c r="D918" s="136"/>
      <c r="E918" s="137"/>
      <c r="F918" s="137"/>
      <c r="G918" s="137"/>
      <c r="H918" s="138"/>
      <c r="I918" s="138"/>
      <c r="J918" s="136"/>
      <c r="K918" s="137"/>
      <c r="L918" s="140"/>
      <c r="M918" s="136"/>
      <c r="N918" s="153"/>
      <c r="O918" s="161"/>
      <c r="P918" s="144"/>
      <c r="Q918" s="143"/>
      <c r="R918" s="143"/>
      <c r="S918" s="143"/>
      <c r="T918" s="143"/>
      <c r="U918" s="143"/>
      <c r="V918" s="145"/>
      <c r="W918" s="145"/>
      <c r="X918" s="145"/>
      <c r="Y918" s="136"/>
      <c r="Z918" s="136"/>
      <c r="AA918" s="146"/>
      <c r="AB918" s="136"/>
      <c r="AC918" s="136"/>
      <c r="AD918" s="136"/>
      <c r="AE918" s="136"/>
      <c r="AF918" s="147" t="e">
        <f t="shared" si="43"/>
        <v>#DIV/0!</v>
      </c>
      <c r="AG918" s="148"/>
      <c r="AH918" s="148" t="b">
        <f t="shared" si="44"/>
        <v>1</v>
      </c>
    </row>
    <row r="919" spans="1:34" ht="44.25" customHeight="1" thickBot="1" x14ac:dyDescent="0.3">
      <c r="A919" s="136"/>
      <c r="B919" s="136"/>
      <c r="C919" s="137"/>
      <c r="D919" s="136"/>
      <c r="E919" s="137"/>
      <c r="F919" s="137"/>
      <c r="G919" s="137"/>
      <c r="H919" s="138"/>
      <c r="I919" s="138"/>
      <c r="J919" s="136"/>
      <c r="K919" s="137"/>
      <c r="L919" s="140"/>
      <c r="M919" s="136"/>
      <c r="N919" s="153"/>
      <c r="O919" s="161"/>
      <c r="P919" s="144"/>
      <c r="Q919" s="143"/>
      <c r="R919" s="143"/>
      <c r="S919" s="143"/>
      <c r="T919" s="143"/>
      <c r="U919" s="143"/>
      <c r="V919" s="145"/>
      <c r="W919" s="145"/>
      <c r="X919" s="145"/>
      <c r="Y919" s="136"/>
      <c r="Z919" s="136"/>
      <c r="AA919" s="146"/>
      <c r="AB919" s="136"/>
      <c r="AC919" s="136"/>
      <c r="AD919" s="136"/>
      <c r="AE919" s="136"/>
      <c r="AF919" s="147" t="e">
        <f t="shared" si="43"/>
        <v>#DIV/0!</v>
      </c>
      <c r="AG919" s="148"/>
      <c r="AH919" s="148" t="b">
        <f t="shared" si="44"/>
        <v>1</v>
      </c>
    </row>
    <row r="920" spans="1:34" ht="44.25" customHeight="1" thickBot="1" x14ac:dyDescent="0.3">
      <c r="A920" s="136"/>
      <c r="B920" s="136"/>
      <c r="C920" s="137"/>
      <c r="D920" s="136"/>
      <c r="E920" s="137"/>
      <c r="F920" s="137"/>
      <c r="G920" s="137"/>
      <c r="H920" s="138"/>
      <c r="I920" s="138"/>
      <c r="J920" s="136"/>
      <c r="K920" s="137"/>
      <c r="L920" s="140"/>
      <c r="M920" s="136"/>
      <c r="N920" s="153"/>
      <c r="O920" s="161"/>
      <c r="P920" s="144"/>
      <c r="Q920" s="143"/>
      <c r="R920" s="143"/>
      <c r="S920" s="143"/>
      <c r="T920" s="143"/>
      <c r="U920" s="143"/>
      <c r="V920" s="145"/>
      <c r="W920" s="145"/>
      <c r="X920" s="145"/>
      <c r="Y920" s="136"/>
      <c r="Z920" s="136"/>
      <c r="AA920" s="146"/>
      <c r="AB920" s="136"/>
      <c r="AC920" s="136"/>
      <c r="AD920" s="136"/>
      <c r="AE920" s="136"/>
      <c r="AF920" s="147" t="e">
        <f t="shared" si="43"/>
        <v>#DIV/0!</v>
      </c>
      <c r="AG920" s="148"/>
      <c r="AH920" s="148" t="b">
        <f t="shared" si="44"/>
        <v>1</v>
      </c>
    </row>
    <row r="921" spans="1:34" ht="44.25" customHeight="1" thickBot="1" x14ac:dyDescent="0.3">
      <c r="A921" s="136"/>
      <c r="B921" s="136"/>
      <c r="C921" s="137"/>
      <c r="D921" s="136"/>
      <c r="E921" s="137"/>
      <c r="F921" s="137"/>
      <c r="G921" s="137"/>
      <c r="H921" s="138"/>
      <c r="I921" s="138"/>
      <c r="J921" s="136"/>
      <c r="K921" s="137"/>
      <c r="L921" s="140"/>
      <c r="M921" s="136"/>
      <c r="N921" s="153"/>
      <c r="O921" s="161"/>
      <c r="P921" s="144"/>
      <c r="Q921" s="143"/>
      <c r="R921" s="143"/>
      <c r="S921" s="143"/>
      <c r="T921" s="143"/>
      <c r="U921" s="143"/>
      <c r="V921" s="145"/>
      <c r="W921" s="145"/>
      <c r="X921" s="145"/>
      <c r="Y921" s="136"/>
      <c r="Z921" s="136"/>
      <c r="AA921" s="146"/>
      <c r="AB921" s="136"/>
      <c r="AC921" s="136"/>
      <c r="AD921" s="136"/>
      <c r="AE921" s="136"/>
      <c r="AF921" s="147" t="e">
        <f t="shared" si="43"/>
        <v>#DIV/0!</v>
      </c>
      <c r="AG921" s="148"/>
      <c r="AH921" s="148" t="b">
        <f t="shared" si="44"/>
        <v>1</v>
      </c>
    </row>
    <row r="922" spans="1:34" ht="44.25" customHeight="1" thickBot="1" x14ac:dyDescent="0.3">
      <c r="A922" s="136"/>
      <c r="B922" s="136"/>
      <c r="C922" s="137"/>
      <c r="D922" s="136"/>
      <c r="E922" s="137"/>
      <c r="F922" s="137"/>
      <c r="G922" s="137"/>
      <c r="H922" s="138"/>
      <c r="I922" s="138"/>
      <c r="J922" s="136"/>
      <c r="K922" s="137"/>
      <c r="L922" s="140"/>
      <c r="M922" s="136"/>
      <c r="N922" s="153"/>
      <c r="O922" s="161"/>
      <c r="P922" s="144"/>
      <c r="Q922" s="143"/>
      <c r="R922" s="143"/>
      <c r="S922" s="143"/>
      <c r="T922" s="143"/>
      <c r="U922" s="143"/>
      <c r="V922" s="145"/>
      <c r="W922" s="145"/>
      <c r="X922" s="145"/>
      <c r="Y922" s="136"/>
      <c r="Z922" s="136"/>
      <c r="AA922" s="146"/>
      <c r="AB922" s="136"/>
      <c r="AC922" s="136"/>
      <c r="AD922" s="136"/>
      <c r="AE922" s="136"/>
      <c r="AF922" s="147" t="e">
        <f t="shared" si="43"/>
        <v>#DIV/0!</v>
      </c>
      <c r="AG922" s="148"/>
      <c r="AH922" s="148" t="b">
        <f t="shared" si="44"/>
        <v>1</v>
      </c>
    </row>
    <row r="923" spans="1:34" ht="44.25" customHeight="1" thickBot="1" x14ac:dyDescent="0.3">
      <c r="A923" s="136"/>
      <c r="B923" s="136"/>
      <c r="C923" s="137"/>
      <c r="D923" s="136"/>
      <c r="E923" s="137"/>
      <c r="F923" s="137"/>
      <c r="G923" s="137"/>
      <c r="H923" s="138"/>
      <c r="I923" s="138"/>
      <c r="J923" s="136"/>
      <c r="K923" s="137"/>
      <c r="L923" s="140"/>
      <c r="M923" s="136"/>
      <c r="N923" s="153"/>
      <c r="O923" s="161"/>
      <c r="P923" s="144"/>
      <c r="Q923" s="143"/>
      <c r="R923" s="143"/>
      <c r="S923" s="143"/>
      <c r="T923" s="143"/>
      <c r="U923" s="143"/>
      <c r="V923" s="145"/>
      <c r="W923" s="145"/>
      <c r="X923" s="145"/>
      <c r="Y923" s="136"/>
      <c r="Z923" s="136"/>
      <c r="AA923" s="146"/>
      <c r="AB923" s="136"/>
      <c r="AC923" s="136"/>
      <c r="AD923" s="136"/>
      <c r="AE923" s="136"/>
      <c r="AF923" s="147" t="e">
        <f t="shared" si="43"/>
        <v>#DIV/0!</v>
      </c>
      <c r="AG923" s="148"/>
      <c r="AH923" s="148" t="b">
        <f t="shared" si="44"/>
        <v>1</v>
      </c>
    </row>
    <row r="924" spans="1:34" ht="44.25" customHeight="1" thickBot="1" x14ac:dyDescent="0.3">
      <c r="A924" s="136"/>
      <c r="B924" s="136"/>
      <c r="C924" s="137"/>
      <c r="D924" s="136"/>
      <c r="E924" s="137"/>
      <c r="F924" s="137"/>
      <c r="G924" s="137"/>
      <c r="H924" s="138"/>
      <c r="I924" s="138"/>
      <c r="J924" s="136"/>
      <c r="K924" s="137"/>
      <c r="L924" s="140"/>
      <c r="M924" s="136"/>
      <c r="N924" s="153"/>
      <c r="O924" s="161"/>
      <c r="P924" s="144"/>
      <c r="Q924" s="143"/>
      <c r="R924" s="143"/>
      <c r="S924" s="143"/>
      <c r="T924" s="143"/>
      <c r="U924" s="143"/>
      <c r="V924" s="145"/>
      <c r="W924" s="145"/>
      <c r="X924" s="145"/>
      <c r="Y924" s="136"/>
      <c r="Z924" s="136"/>
      <c r="AA924" s="146"/>
      <c r="AB924" s="136"/>
      <c r="AC924" s="136"/>
      <c r="AD924" s="136"/>
      <c r="AE924" s="136"/>
      <c r="AF924" s="147" t="e">
        <f t="shared" si="43"/>
        <v>#DIV/0!</v>
      </c>
      <c r="AG924" s="148"/>
      <c r="AH924" s="148" t="b">
        <f t="shared" si="44"/>
        <v>1</v>
      </c>
    </row>
    <row r="925" spans="1:34" ht="44.25" customHeight="1" thickBot="1" x14ac:dyDescent="0.3">
      <c r="A925" s="136"/>
      <c r="B925" s="136"/>
      <c r="C925" s="137"/>
      <c r="D925" s="136"/>
      <c r="E925" s="137"/>
      <c r="F925" s="137"/>
      <c r="G925" s="137"/>
      <c r="H925" s="138"/>
      <c r="I925" s="138"/>
      <c r="J925" s="136"/>
      <c r="K925" s="137"/>
      <c r="L925" s="140"/>
      <c r="M925" s="136"/>
      <c r="N925" s="153"/>
      <c r="O925" s="161"/>
      <c r="P925" s="144"/>
      <c r="Q925" s="143"/>
      <c r="R925" s="143"/>
      <c r="S925" s="143"/>
      <c r="T925" s="143"/>
      <c r="U925" s="143"/>
      <c r="V925" s="145"/>
      <c r="W925" s="145"/>
      <c r="X925" s="145"/>
      <c r="Y925" s="136"/>
      <c r="Z925" s="136"/>
      <c r="AA925" s="146"/>
      <c r="AB925" s="136"/>
      <c r="AC925" s="136"/>
      <c r="AD925" s="136"/>
      <c r="AE925" s="136"/>
      <c r="AF925" s="147" t="e">
        <f t="shared" si="43"/>
        <v>#DIV/0!</v>
      </c>
      <c r="AG925" s="148"/>
      <c r="AH925" s="148" t="b">
        <f t="shared" si="44"/>
        <v>1</v>
      </c>
    </row>
    <row r="926" spans="1:34" ht="44.25" customHeight="1" thickBot="1" x14ac:dyDescent="0.3">
      <c r="A926" s="136"/>
      <c r="B926" s="136"/>
      <c r="C926" s="137"/>
      <c r="D926" s="136"/>
      <c r="E926" s="137"/>
      <c r="F926" s="137"/>
      <c r="G926" s="137"/>
      <c r="H926" s="138"/>
      <c r="I926" s="138"/>
      <c r="J926" s="136"/>
      <c r="K926" s="137"/>
      <c r="L926" s="140"/>
      <c r="M926" s="136"/>
      <c r="N926" s="153"/>
      <c r="O926" s="161"/>
      <c r="P926" s="144"/>
      <c r="Q926" s="143"/>
      <c r="R926" s="143"/>
      <c r="S926" s="143"/>
      <c r="T926" s="143"/>
      <c r="U926" s="143"/>
      <c r="V926" s="145"/>
      <c r="W926" s="145"/>
      <c r="X926" s="145"/>
      <c r="Y926" s="136"/>
      <c r="Z926" s="136"/>
      <c r="AA926" s="146"/>
      <c r="AB926" s="136"/>
      <c r="AC926" s="136"/>
      <c r="AD926" s="136"/>
      <c r="AE926" s="136"/>
      <c r="AF926" s="147" t="e">
        <f t="shared" si="43"/>
        <v>#DIV/0!</v>
      </c>
      <c r="AG926" s="148"/>
      <c r="AH926" s="148" t="b">
        <f t="shared" si="44"/>
        <v>1</v>
      </c>
    </row>
    <row r="927" spans="1:34" ht="44.25" customHeight="1" thickBot="1" x14ac:dyDescent="0.3">
      <c r="A927" s="136"/>
      <c r="B927" s="136"/>
      <c r="C927" s="137"/>
      <c r="D927" s="136"/>
      <c r="E927" s="137"/>
      <c r="F927" s="137"/>
      <c r="G927" s="137"/>
      <c r="H927" s="138"/>
      <c r="I927" s="138"/>
      <c r="J927" s="136"/>
      <c r="K927" s="137"/>
      <c r="L927" s="140"/>
      <c r="M927" s="136"/>
      <c r="N927" s="153"/>
      <c r="O927" s="161"/>
      <c r="P927" s="144"/>
      <c r="Q927" s="143"/>
      <c r="R927" s="143"/>
      <c r="S927" s="143"/>
      <c r="T927" s="143"/>
      <c r="U927" s="143"/>
      <c r="V927" s="145"/>
      <c r="W927" s="145"/>
      <c r="X927" s="145"/>
      <c r="Y927" s="136"/>
      <c r="Z927" s="136"/>
      <c r="AA927" s="146"/>
      <c r="AB927" s="136"/>
      <c r="AC927" s="136"/>
      <c r="AD927" s="136"/>
      <c r="AE927" s="136"/>
      <c r="AF927" s="147" t="e">
        <f t="shared" si="43"/>
        <v>#DIV/0!</v>
      </c>
      <c r="AG927" s="148"/>
      <c r="AH927" s="148" t="b">
        <f t="shared" si="44"/>
        <v>1</v>
      </c>
    </row>
    <row r="928" spans="1:34" ht="44.25" customHeight="1" thickBot="1" x14ac:dyDescent="0.3">
      <c r="A928" s="136"/>
      <c r="B928" s="136"/>
      <c r="C928" s="137"/>
      <c r="D928" s="136"/>
      <c r="E928" s="137"/>
      <c r="F928" s="137"/>
      <c r="G928" s="137"/>
      <c r="H928" s="138"/>
      <c r="I928" s="138"/>
      <c r="J928" s="136"/>
      <c r="K928" s="137"/>
      <c r="L928" s="140"/>
      <c r="M928" s="136"/>
      <c r="N928" s="153"/>
      <c r="O928" s="161"/>
      <c r="P928" s="144"/>
      <c r="Q928" s="143"/>
      <c r="R928" s="143"/>
      <c r="S928" s="143"/>
      <c r="T928" s="143"/>
      <c r="U928" s="143"/>
      <c r="V928" s="145"/>
      <c r="W928" s="145"/>
      <c r="X928" s="145"/>
      <c r="Y928" s="136"/>
      <c r="Z928" s="136"/>
      <c r="AA928" s="146"/>
      <c r="AB928" s="136"/>
      <c r="AC928" s="136"/>
      <c r="AD928" s="136"/>
      <c r="AE928" s="136"/>
      <c r="AF928" s="147" t="e">
        <f t="shared" si="43"/>
        <v>#DIV/0!</v>
      </c>
      <c r="AG928" s="148"/>
      <c r="AH928" s="148" t="b">
        <f t="shared" si="44"/>
        <v>1</v>
      </c>
    </row>
    <row r="929" spans="1:34" ht="44.25" customHeight="1" thickBot="1" x14ac:dyDescent="0.3">
      <c r="A929" s="136"/>
      <c r="B929" s="136"/>
      <c r="C929" s="137"/>
      <c r="D929" s="136"/>
      <c r="E929" s="137"/>
      <c r="F929" s="137"/>
      <c r="G929" s="137"/>
      <c r="H929" s="138"/>
      <c r="I929" s="138"/>
      <c r="J929" s="136"/>
      <c r="K929" s="137"/>
      <c r="L929" s="140"/>
      <c r="M929" s="136"/>
      <c r="N929" s="153"/>
      <c r="O929" s="161"/>
      <c r="P929" s="144"/>
      <c r="Q929" s="143"/>
      <c r="R929" s="143"/>
      <c r="S929" s="143"/>
      <c r="T929" s="143"/>
      <c r="U929" s="143"/>
      <c r="V929" s="145"/>
      <c r="W929" s="145"/>
      <c r="X929" s="145"/>
      <c r="Y929" s="136"/>
      <c r="Z929" s="136"/>
      <c r="AA929" s="146"/>
      <c r="AB929" s="136"/>
      <c r="AC929" s="136"/>
      <c r="AD929" s="136"/>
      <c r="AE929" s="136"/>
      <c r="AF929" s="147" t="e">
        <f t="shared" si="43"/>
        <v>#DIV/0!</v>
      </c>
      <c r="AG929" s="148"/>
      <c r="AH929" s="148" t="b">
        <f t="shared" si="44"/>
        <v>1</v>
      </c>
    </row>
    <row r="930" spans="1:34" ht="44.25" customHeight="1" thickBot="1" x14ac:dyDescent="0.3">
      <c r="A930" s="136"/>
      <c r="B930" s="136"/>
      <c r="C930" s="137"/>
      <c r="D930" s="136"/>
      <c r="E930" s="137"/>
      <c r="F930" s="137"/>
      <c r="G930" s="137"/>
      <c r="H930" s="138"/>
      <c r="I930" s="138"/>
      <c r="J930" s="136"/>
      <c r="K930" s="137"/>
      <c r="L930" s="140"/>
      <c r="M930" s="136"/>
      <c r="N930" s="153"/>
      <c r="O930" s="161"/>
      <c r="P930" s="144"/>
      <c r="Q930" s="143"/>
      <c r="R930" s="143"/>
      <c r="S930" s="143"/>
      <c r="T930" s="143"/>
      <c r="U930" s="143"/>
      <c r="V930" s="145"/>
      <c r="W930" s="145"/>
      <c r="X930" s="145"/>
      <c r="Y930" s="136"/>
      <c r="Z930" s="136"/>
      <c r="AA930" s="146"/>
      <c r="AB930" s="136"/>
      <c r="AC930" s="136"/>
      <c r="AD930" s="136"/>
      <c r="AE930" s="136"/>
      <c r="AF930" s="147" t="e">
        <f t="shared" si="43"/>
        <v>#DIV/0!</v>
      </c>
      <c r="AG930" s="148"/>
      <c r="AH930" s="148" t="b">
        <f t="shared" si="44"/>
        <v>1</v>
      </c>
    </row>
    <row r="931" spans="1:34" ht="44.25" customHeight="1" thickBot="1" x14ac:dyDescent="0.3">
      <c r="A931" s="136"/>
      <c r="B931" s="136"/>
      <c r="C931" s="137"/>
      <c r="D931" s="136"/>
      <c r="E931" s="137"/>
      <c r="F931" s="137"/>
      <c r="G931" s="137"/>
      <c r="H931" s="138"/>
      <c r="I931" s="138"/>
      <c r="J931" s="136"/>
      <c r="K931" s="137"/>
      <c r="L931" s="140"/>
      <c r="M931" s="136"/>
      <c r="N931" s="153"/>
      <c r="O931" s="161"/>
      <c r="P931" s="144"/>
      <c r="Q931" s="143"/>
      <c r="R931" s="143"/>
      <c r="S931" s="143"/>
      <c r="T931" s="143"/>
      <c r="U931" s="143"/>
      <c r="V931" s="145"/>
      <c r="W931" s="145"/>
      <c r="X931" s="145"/>
      <c r="Y931" s="136"/>
      <c r="Z931" s="136"/>
      <c r="AA931" s="146"/>
      <c r="AB931" s="136"/>
      <c r="AC931" s="136"/>
      <c r="AD931" s="136"/>
      <c r="AE931" s="136"/>
      <c r="AF931" s="147" t="e">
        <f t="shared" si="43"/>
        <v>#DIV/0!</v>
      </c>
      <c r="AG931" s="148"/>
      <c r="AH931" s="148" t="b">
        <f t="shared" si="44"/>
        <v>1</v>
      </c>
    </row>
    <row r="932" spans="1:34" ht="44.25" customHeight="1" thickBot="1" x14ac:dyDescent="0.3">
      <c r="A932" s="136"/>
      <c r="B932" s="136"/>
      <c r="C932" s="137"/>
      <c r="D932" s="136"/>
      <c r="E932" s="137"/>
      <c r="F932" s="137"/>
      <c r="G932" s="137"/>
      <c r="H932" s="138"/>
      <c r="I932" s="138"/>
      <c r="J932" s="136"/>
      <c r="K932" s="137"/>
      <c r="L932" s="140"/>
      <c r="M932" s="136"/>
      <c r="N932" s="153"/>
      <c r="O932" s="161"/>
      <c r="P932" s="144"/>
      <c r="Q932" s="143"/>
      <c r="R932" s="143"/>
      <c r="S932" s="143"/>
      <c r="T932" s="143"/>
      <c r="U932" s="143"/>
      <c r="V932" s="145"/>
      <c r="W932" s="145"/>
      <c r="X932" s="145"/>
      <c r="Y932" s="136"/>
      <c r="Z932" s="136"/>
      <c r="AA932" s="146"/>
      <c r="AB932" s="136"/>
      <c r="AC932" s="136"/>
      <c r="AD932" s="136"/>
      <c r="AE932" s="136"/>
      <c r="AF932" s="147" t="e">
        <f t="shared" si="43"/>
        <v>#DIV/0!</v>
      </c>
      <c r="AG932" s="148"/>
      <c r="AH932" s="148" t="b">
        <f t="shared" si="44"/>
        <v>1</v>
      </c>
    </row>
    <row r="933" spans="1:34" ht="44.25" customHeight="1" thickBot="1" x14ac:dyDescent="0.3">
      <c r="A933" s="136"/>
      <c r="B933" s="136"/>
      <c r="C933" s="137"/>
      <c r="D933" s="136"/>
      <c r="E933" s="137"/>
      <c r="F933" s="137"/>
      <c r="G933" s="137"/>
      <c r="H933" s="138"/>
      <c r="I933" s="138"/>
      <c r="J933" s="136"/>
      <c r="K933" s="137"/>
      <c r="L933" s="140"/>
      <c r="M933" s="136"/>
      <c r="N933" s="153"/>
      <c r="O933" s="161"/>
      <c r="P933" s="144"/>
      <c r="Q933" s="143"/>
      <c r="R933" s="143"/>
      <c r="S933" s="143"/>
      <c r="T933" s="143"/>
      <c r="U933" s="143"/>
      <c r="V933" s="145"/>
      <c r="W933" s="145"/>
      <c r="X933" s="145"/>
      <c r="Y933" s="136"/>
      <c r="Z933" s="136"/>
      <c r="AA933" s="146"/>
      <c r="AB933" s="136"/>
      <c r="AC933" s="136"/>
      <c r="AD933" s="136"/>
      <c r="AE933" s="136"/>
      <c r="AF933" s="147" t="e">
        <f t="shared" si="43"/>
        <v>#DIV/0!</v>
      </c>
      <c r="AG933" s="148"/>
      <c r="AH933" s="148" t="b">
        <f t="shared" si="44"/>
        <v>1</v>
      </c>
    </row>
    <row r="934" spans="1:34" ht="44.25" customHeight="1" thickBot="1" x14ac:dyDescent="0.3">
      <c r="A934" s="136"/>
      <c r="B934" s="136"/>
      <c r="C934" s="137"/>
      <c r="D934" s="136"/>
      <c r="E934" s="137"/>
      <c r="F934" s="137"/>
      <c r="G934" s="137"/>
      <c r="H934" s="138"/>
      <c r="I934" s="138"/>
      <c r="J934" s="136"/>
      <c r="K934" s="137"/>
      <c r="L934" s="140"/>
      <c r="M934" s="136"/>
      <c r="N934" s="153"/>
      <c r="O934" s="161"/>
      <c r="P934" s="144"/>
      <c r="Q934" s="143"/>
      <c r="R934" s="143"/>
      <c r="S934" s="143"/>
      <c r="T934" s="143"/>
      <c r="U934" s="143"/>
      <c r="V934" s="145"/>
      <c r="W934" s="145"/>
      <c r="X934" s="145"/>
      <c r="Y934" s="136"/>
      <c r="Z934" s="136"/>
      <c r="AA934" s="146"/>
      <c r="AB934" s="136"/>
      <c r="AC934" s="136"/>
      <c r="AD934" s="136"/>
      <c r="AE934" s="136"/>
      <c r="AF934" s="147" t="e">
        <f t="shared" si="43"/>
        <v>#DIV/0!</v>
      </c>
      <c r="AG934" s="148"/>
      <c r="AH934" s="148" t="b">
        <f t="shared" si="44"/>
        <v>1</v>
      </c>
    </row>
    <row r="935" spans="1:34" ht="44.25" customHeight="1" thickBot="1" x14ac:dyDescent="0.3">
      <c r="A935" s="136"/>
      <c r="B935" s="136"/>
      <c r="C935" s="137"/>
      <c r="D935" s="136"/>
      <c r="E935" s="137"/>
      <c r="F935" s="137"/>
      <c r="G935" s="137"/>
      <c r="H935" s="138"/>
      <c r="I935" s="138"/>
      <c r="J935" s="136"/>
      <c r="K935" s="137"/>
      <c r="L935" s="140"/>
      <c r="M935" s="136"/>
      <c r="N935" s="153"/>
      <c r="O935" s="161"/>
      <c r="P935" s="144"/>
      <c r="Q935" s="143"/>
      <c r="R935" s="143"/>
      <c r="S935" s="143"/>
      <c r="T935" s="143"/>
      <c r="U935" s="143"/>
      <c r="V935" s="145"/>
      <c r="W935" s="145"/>
      <c r="X935" s="145"/>
      <c r="Y935" s="136"/>
      <c r="Z935" s="136"/>
      <c r="AA935" s="146"/>
      <c r="AB935" s="136"/>
      <c r="AC935" s="136"/>
      <c r="AD935" s="136"/>
      <c r="AE935" s="136"/>
      <c r="AF935" s="147" t="e">
        <f t="shared" si="43"/>
        <v>#DIV/0!</v>
      </c>
      <c r="AG935" s="148"/>
      <c r="AH935" s="148" t="b">
        <f t="shared" si="44"/>
        <v>1</v>
      </c>
    </row>
    <row r="936" spans="1:34" ht="44.25" customHeight="1" thickBot="1" x14ac:dyDescent="0.3">
      <c r="A936" s="136"/>
      <c r="B936" s="136"/>
      <c r="C936" s="137"/>
      <c r="D936" s="136"/>
      <c r="E936" s="137"/>
      <c r="F936" s="137"/>
      <c r="G936" s="137"/>
      <c r="H936" s="138"/>
      <c r="I936" s="138"/>
      <c r="J936" s="136"/>
      <c r="K936" s="137"/>
      <c r="L936" s="140"/>
      <c r="M936" s="136"/>
      <c r="N936" s="153"/>
      <c r="O936" s="161"/>
      <c r="P936" s="144"/>
      <c r="Q936" s="143"/>
      <c r="R936" s="143"/>
      <c r="S936" s="143"/>
      <c r="T936" s="143"/>
      <c r="U936" s="143"/>
      <c r="V936" s="145"/>
      <c r="W936" s="145"/>
      <c r="X936" s="145"/>
      <c r="Y936" s="136"/>
      <c r="Z936" s="136"/>
      <c r="AA936" s="146"/>
      <c r="AB936" s="136"/>
      <c r="AC936" s="136"/>
      <c r="AD936" s="136"/>
      <c r="AE936" s="136"/>
      <c r="AF936" s="147" t="e">
        <f t="shared" si="43"/>
        <v>#DIV/0!</v>
      </c>
      <c r="AG936" s="148"/>
      <c r="AH936" s="148" t="b">
        <f t="shared" si="44"/>
        <v>1</v>
      </c>
    </row>
    <row r="937" spans="1:34" ht="44.25" customHeight="1" thickBot="1" x14ac:dyDescent="0.3">
      <c r="A937" s="136"/>
      <c r="B937" s="136"/>
      <c r="C937" s="137"/>
      <c r="D937" s="136"/>
      <c r="E937" s="137"/>
      <c r="F937" s="137"/>
      <c r="G937" s="137"/>
      <c r="H937" s="138"/>
      <c r="I937" s="138"/>
      <c r="J937" s="136"/>
      <c r="K937" s="137"/>
      <c r="L937" s="140"/>
      <c r="M937" s="136"/>
      <c r="N937" s="153"/>
      <c r="O937" s="161"/>
      <c r="P937" s="144"/>
      <c r="Q937" s="143"/>
      <c r="R937" s="143"/>
      <c r="S937" s="143"/>
      <c r="T937" s="143"/>
      <c r="U937" s="143"/>
      <c r="V937" s="145"/>
      <c r="W937" s="145"/>
      <c r="X937" s="145"/>
      <c r="Y937" s="136"/>
      <c r="Z937" s="136"/>
      <c r="AA937" s="146"/>
      <c r="AB937" s="136"/>
      <c r="AC937" s="136"/>
      <c r="AD937" s="136"/>
      <c r="AE937" s="136"/>
      <c r="AF937" s="147" t="e">
        <f t="shared" si="43"/>
        <v>#DIV/0!</v>
      </c>
      <c r="AG937" s="148"/>
      <c r="AH937" s="148" t="b">
        <f t="shared" si="44"/>
        <v>1</v>
      </c>
    </row>
    <row r="938" spans="1:34" ht="44.25" customHeight="1" thickBot="1" x14ac:dyDescent="0.3">
      <c r="A938" s="136"/>
      <c r="B938" s="136"/>
      <c r="C938" s="137"/>
      <c r="D938" s="136"/>
      <c r="E938" s="137"/>
      <c r="F938" s="137"/>
      <c r="G938" s="137"/>
      <c r="H938" s="138"/>
      <c r="I938" s="138"/>
      <c r="J938" s="136"/>
      <c r="K938" s="137"/>
      <c r="L938" s="140"/>
      <c r="M938" s="136"/>
      <c r="N938" s="153"/>
      <c r="O938" s="161"/>
      <c r="P938" s="144"/>
      <c r="Q938" s="143"/>
      <c r="R938" s="143"/>
      <c r="S938" s="143"/>
      <c r="T938" s="143"/>
      <c r="U938" s="143"/>
      <c r="V938" s="145"/>
      <c r="W938" s="145"/>
      <c r="X938" s="145"/>
      <c r="Y938" s="136"/>
      <c r="Z938" s="136"/>
      <c r="AA938" s="146"/>
      <c r="AB938" s="136"/>
      <c r="AC938" s="136"/>
      <c r="AD938" s="136"/>
      <c r="AE938" s="136"/>
      <c r="AF938" s="147" t="e">
        <f t="shared" si="43"/>
        <v>#DIV/0!</v>
      </c>
      <c r="AG938" s="148"/>
      <c r="AH938" s="148" t="b">
        <f t="shared" si="44"/>
        <v>1</v>
      </c>
    </row>
    <row r="939" spans="1:34" ht="44.25" customHeight="1" thickBot="1" x14ac:dyDescent="0.3">
      <c r="A939" s="136"/>
      <c r="B939" s="136"/>
      <c r="C939" s="137"/>
      <c r="D939" s="136"/>
      <c r="E939" s="137"/>
      <c r="F939" s="137"/>
      <c r="G939" s="137"/>
      <c r="H939" s="138"/>
      <c r="I939" s="138"/>
      <c r="J939" s="136"/>
      <c r="K939" s="137"/>
      <c r="L939" s="140"/>
      <c r="M939" s="136"/>
      <c r="N939" s="153"/>
      <c r="O939" s="161"/>
      <c r="P939" s="144"/>
      <c r="Q939" s="143"/>
      <c r="R939" s="143"/>
      <c r="S939" s="143"/>
      <c r="T939" s="143"/>
      <c r="U939" s="143"/>
      <c r="V939" s="145"/>
      <c r="W939" s="145"/>
      <c r="X939" s="145"/>
      <c r="Y939" s="136"/>
      <c r="Z939" s="136"/>
      <c r="AA939" s="146"/>
      <c r="AB939" s="136"/>
      <c r="AC939" s="136"/>
      <c r="AD939" s="136"/>
      <c r="AE939" s="136"/>
      <c r="AF939" s="147" t="e">
        <f t="shared" si="43"/>
        <v>#DIV/0!</v>
      </c>
      <c r="AG939" s="148"/>
      <c r="AH939" s="148" t="b">
        <f t="shared" si="44"/>
        <v>1</v>
      </c>
    </row>
    <row r="940" spans="1:34" ht="44.25" customHeight="1" thickBot="1" x14ac:dyDescent="0.3">
      <c r="A940" s="136"/>
      <c r="B940" s="136"/>
      <c r="C940" s="137"/>
      <c r="D940" s="136"/>
      <c r="E940" s="137"/>
      <c r="F940" s="137"/>
      <c r="G940" s="137"/>
      <c r="H940" s="138"/>
      <c r="I940" s="138"/>
      <c r="J940" s="136"/>
      <c r="K940" s="137"/>
      <c r="L940" s="140"/>
      <c r="M940" s="136"/>
      <c r="N940" s="153"/>
      <c r="O940" s="161"/>
      <c r="P940" s="144"/>
      <c r="Q940" s="143"/>
      <c r="R940" s="143"/>
      <c r="S940" s="143"/>
      <c r="T940" s="143"/>
      <c r="U940" s="143"/>
      <c r="V940" s="145"/>
      <c r="W940" s="145"/>
      <c r="X940" s="145"/>
      <c r="Y940" s="136"/>
      <c r="Z940" s="136"/>
      <c r="AA940" s="146"/>
      <c r="AB940" s="136"/>
      <c r="AC940" s="136"/>
      <c r="AD940" s="136"/>
      <c r="AE940" s="136"/>
      <c r="AF940" s="147" t="e">
        <f t="shared" si="43"/>
        <v>#DIV/0!</v>
      </c>
      <c r="AG940" s="148"/>
      <c r="AH940" s="148" t="b">
        <f t="shared" si="44"/>
        <v>1</v>
      </c>
    </row>
    <row r="941" spans="1:34" ht="44.25" customHeight="1" thickBot="1" x14ac:dyDescent="0.3">
      <c r="A941" s="136"/>
      <c r="B941" s="136"/>
      <c r="C941" s="137"/>
      <c r="D941" s="136"/>
      <c r="E941" s="137"/>
      <c r="F941" s="137"/>
      <c r="G941" s="137"/>
      <c r="H941" s="138"/>
      <c r="I941" s="138"/>
      <c r="J941" s="136"/>
      <c r="K941" s="137"/>
      <c r="L941" s="140"/>
      <c r="M941" s="136"/>
      <c r="N941" s="153"/>
      <c r="O941" s="161"/>
      <c r="P941" s="144"/>
      <c r="Q941" s="143"/>
      <c r="R941" s="143"/>
      <c r="S941" s="143"/>
      <c r="T941" s="143"/>
      <c r="U941" s="143"/>
      <c r="V941" s="145"/>
      <c r="W941" s="145"/>
      <c r="X941" s="145"/>
      <c r="Y941" s="136"/>
      <c r="Z941" s="136"/>
      <c r="AA941" s="146"/>
      <c r="AB941" s="136"/>
      <c r="AC941" s="136"/>
      <c r="AD941" s="136"/>
      <c r="AE941" s="136"/>
      <c r="AF941" s="147" t="e">
        <f t="shared" si="43"/>
        <v>#DIV/0!</v>
      </c>
      <c r="AG941" s="148"/>
      <c r="AH941" s="148" t="b">
        <f t="shared" si="44"/>
        <v>1</v>
      </c>
    </row>
    <row r="942" spans="1:34" ht="44.25" customHeight="1" thickBot="1" x14ac:dyDescent="0.3">
      <c r="A942" s="136"/>
      <c r="B942" s="136"/>
      <c r="C942" s="137"/>
      <c r="D942" s="136"/>
      <c r="E942" s="137"/>
      <c r="F942" s="137"/>
      <c r="G942" s="137"/>
      <c r="H942" s="138"/>
      <c r="I942" s="138"/>
      <c r="J942" s="136"/>
      <c r="K942" s="137"/>
      <c r="L942" s="140"/>
      <c r="M942" s="136"/>
      <c r="N942" s="153"/>
      <c r="O942" s="161"/>
      <c r="P942" s="144"/>
      <c r="Q942" s="143"/>
      <c r="R942" s="143"/>
      <c r="S942" s="143"/>
      <c r="T942" s="143"/>
      <c r="U942" s="143"/>
      <c r="V942" s="145"/>
      <c r="W942" s="145"/>
      <c r="X942" s="145"/>
      <c r="Y942" s="136"/>
      <c r="Z942" s="136"/>
      <c r="AA942" s="146"/>
      <c r="AB942" s="136"/>
      <c r="AC942" s="136"/>
      <c r="AD942" s="136"/>
      <c r="AE942" s="136"/>
      <c r="AF942" s="147" t="e">
        <f t="shared" si="43"/>
        <v>#DIV/0!</v>
      </c>
      <c r="AG942" s="148"/>
      <c r="AH942" s="148" t="b">
        <f t="shared" si="44"/>
        <v>1</v>
      </c>
    </row>
    <row r="943" spans="1:34" ht="44.25" customHeight="1" thickBot="1" x14ac:dyDescent="0.3">
      <c r="A943" s="136"/>
      <c r="B943" s="136"/>
      <c r="C943" s="137"/>
      <c r="D943" s="136"/>
      <c r="E943" s="137"/>
      <c r="F943" s="137"/>
      <c r="G943" s="137"/>
      <c r="H943" s="138"/>
      <c r="I943" s="138"/>
      <c r="J943" s="136"/>
      <c r="K943" s="137"/>
      <c r="L943" s="140"/>
      <c r="M943" s="136"/>
      <c r="N943" s="153"/>
      <c r="O943" s="161"/>
      <c r="P943" s="144"/>
      <c r="Q943" s="143"/>
      <c r="R943" s="143"/>
      <c r="S943" s="143"/>
      <c r="T943" s="143"/>
      <c r="U943" s="143"/>
      <c r="V943" s="145"/>
      <c r="W943" s="145"/>
      <c r="X943" s="145"/>
      <c r="Y943" s="136"/>
      <c r="Z943" s="136"/>
      <c r="AA943" s="146"/>
      <c r="AB943" s="136"/>
      <c r="AC943" s="136"/>
      <c r="AD943" s="136"/>
      <c r="AE943" s="136"/>
      <c r="AF943" s="147" t="e">
        <f t="shared" si="43"/>
        <v>#DIV/0!</v>
      </c>
      <c r="AG943" s="148"/>
      <c r="AH943" s="148" t="b">
        <f t="shared" si="44"/>
        <v>1</v>
      </c>
    </row>
    <row r="944" spans="1:34" ht="44.25" customHeight="1" thickBot="1" x14ac:dyDescent="0.3">
      <c r="A944" s="136"/>
      <c r="B944" s="136"/>
      <c r="C944" s="137"/>
      <c r="D944" s="136"/>
      <c r="E944" s="137"/>
      <c r="F944" s="137"/>
      <c r="G944" s="137"/>
      <c r="H944" s="138"/>
      <c r="I944" s="138"/>
      <c r="J944" s="136"/>
      <c r="K944" s="137"/>
      <c r="L944" s="140"/>
      <c r="M944" s="136"/>
      <c r="N944" s="153"/>
      <c r="O944" s="161"/>
      <c r="P944" s="144"/>
      <c r="Q944" s="143"/>
      <c r="R944" s="143"/>
      <c r="S944" s="143"/>
      <c r="T944" s="143"/>
      <c r="U944" s="143"/>
      <c r="V944" s="145"/>
      <c r="W944" s="145"/>
      <c r="X944" s="145"/>
      <c r="Y944" s="136"/>
      <c r="Z944" s="136"/>
      <c r="AA944" s="146"/>
      <c r="AB944" s="136"/>
      <c r="AC944" s="136"/>
      <c r="AD944" s="136"/>
      <c r="AE944" s="136"/>
      <c r="AF944" s="147" t="e">
        <f t="shared" si="43"/>
        <v>#DIV/0!</v>
      </c>
      <c r="AG944" s="148"/>
      <c r="AH944" s="148" t="b">
        <f t="shared" si="44"/>
        <v>1</v>
      </c>
    </row>
    <row r="945" spans="1:34" ht="44.25" customHeight="1" thickBot="1" x14ac:dyDescent="0.3">
      <c r="A945" s="136"/>
      <c r="B945" s="136"/>
      <c r="C945" s="137"/>
      <c r="D945" s="136"/>
      <c r="E945" s="137"/>
      <c r="F945" s="137"/>
      <c r="G945" s="137"/>
      <c r="H945" s="138"/>
      <c r="I945" s="138"/>
      <c r="J945" s="136"/>
      <c r="K945" s="137"/>
      <c r="L945" s="140"/>
      <c r="M945" s="136"/>
      <c r="N945" s="153"/>
      <c r="O945" s="161"/>
      <c r="P945" s="144"/>
      <c r="Q945" s="143"/>
      <c r="R945" s="143"/>
      <c r="S945" s="143"/>
      <c r="T945" s="143"/>
      <c r="U945" s="143"/>
      <c r="V945" s="145"/>
      <c r="W945" s="145"/>
      <c r="X945" s="145"/>
      <c r="Y945" s="136"/>
      <c r="Z945" s="136"/>
      <c r="AA945" s="146"/>
      <c r="AB945" s="136"/>
      <c r="AC945" s="136"/>
      <c r="AD945" s="136"/>
      <c r="AE945" s="136"/>
      <c r="AF945" s="147" t="e">
        <f t="shared" si="43"/>
        <v>#DIV/0!</v>
      </c>
      <c r="AG945" s="148"/>
      <c r="AH945" s="148" t="b">
        <f t="shared" si="44"/>
        <v>1</v>
      </c>
    </row>
    <row r="946" spans="1:34" ht="44.25" customHeight="1" thickBot="1" x14ac:dyDescent="0.3">
      <c r="A946" s="136"/>
      <c r="B946" s="136"/>
      <c r="C946" s="137"/>
      <c r="D946" s="136"/>
      <c r="E946" s="137"/>
      <c r="F946" s="137"/>
      <c r="G946" s="137"/>
      <c r="H946" s="138"/>
      <c r="I946" s="138"/>
      <c r="J946" s="136"/>
      <c r="K946" s="137"/>
      <c r="L946" s="140"/>
      <c r="M946" s="136"/>
      <c r="N946" s="153"/>
      <c r="O946" s="161"/>
      <c r="P946" s="144"/>
      <c r="Q946" s="143"/>
      <c r="R946" s="143"/>
      <c r="S946" s="143"/>
      <c r="T946" s="143"/>
      <c r="U946" s="143"/>
      <c r="V946" s="145"/>
      <c r="W946" s="145"/>
      <c r="X946" s="145"/>
      <c r="Y946" s="136"/>
      <c r="Z946" s="136"/>
      <c r="AA946" s="146"/>
      <c r="AB946" s="136"/>
      <c r="AC946" s="136"/>
      <c r="AD946" s="136"/>
      <c r="AE946" s="136"/>
      <c r="AF946" s="147" t="e">
        <f t="shared" si="43"/>
        <v>#DIV/0!</v>
      </c>
      <c r="AG946" s="148"/>
      <c r="AH946" s="148" t="b">
        <f t="shared" si="44"/>
        <v>1</v>
      </c>
    </row>
    <row r="947" spans="1:34" ht="44.25" customHeight="1" thickBot="1" x14ac:dyDescent="0.3">
      <c r="A947" s="136"/>
      <c r="B947" s="136"/>
      <c r="C947" s="137"/>
      <c r="D947" s="136"/>
      <c r="E947" s="137"/>
      <c r="F947" s="137"/>
      <c r="G947" s="137"/>
      <c r="H947" s="138"/>
      <c r="I947" s="138"/>
      <c r="J947" s="136"/>
      <c r="K947" s="137"/>
      <c r="L947" s="140"/>
      <c r="M947" s="136"/>
      <c r="N947" s="153"/>
      <c r="O947" s="161"/>
      <c r="P947" s="144"/>
      <c r="Q947" s="143"/>
      <c r="R947" s="143"/>
      <c r="S947" s="143"/>
      <c r="T947" s="143"/>
      <c r="U947" s="143"/>
      <c r="V947" s="145"/>
      <c r="W947" s="145"/>
      <c r="X947" s="145"/>
      <c r="Y947" s="136"/>
      <c r="Z947" s="136"/>
      <c r="AA947" s="146"/>
      <c r="AB947" s="136"/>
      <c r="AC947" s="136"/>
      <c r="AD947" s="136"/>
      <c r="AE947" s="136"/>
      <c r="AF947" s="147" t="e">
        <f t="shared" si="43"/>
        <v>#DIV/0!</v>
      </c>
      <c r="AG947" s="148"/>
      <c r="AH947" s="148" t="b">
        <f t="shared" si="44"/>
        <v>1</v>
      </c>
    </row>
    <row r="948" spans="1:34" ht="44.25" customHeight="1" thickBot="1" x14ac:dyDescent="0.3">
      <c r="A948" s="136"/>
      <c r="B948" s="136"/>
      <c r="C948" s="137"/>
      <c r="D948" s="136"/>
      <c r="E948" s="137"/>
      <c r="F948" s="137"/>
      <c r="G948" s="137"/>
      <c r="H948" s="138"/>
      <c r="I948" s="138"/>
      <c r="J948" s="136"/>
      <c r="K948" s="137"/>
      <c r="L948" s="140"/>
      <c r="M948" s="136"/>
      <c r="N948" s="153"/>
      <c r="O948" s="161"/>
      <c r="P948" s="144"/>
      <c r="Q948" s="143"/>
      <c r="R948" s="143"/>
      <c r="S948" s="143"/>
      <c r="T948" s="143"/>
      <c r="U948" s="143"/>
      <c r="V948" s="145"/>
      <c r="W948" s="145"/>
      <c r="X948" s="145"/>
      <c r="Y948" s="136"/>
      <c r="Z948" s="136"/>
      <c r="AA948" s="146"/>
      <c r="AB948" s="136"/>
      <c r="AC948" s="136"/>
      <c r="AD948" s="136"/>
      <c r="AE948" s="136"/>
      <c r="AF948" s="147" t="e">
        <f t="shared" si="43"/>
        <v>#DIV/0!</v>
      </c>
      <c r="AG948" s="148"/>
      <c r="AH948" s="148" t="b">
        <f t="shared" si="44"/>
        <v>1</v>
      </c>
    </row>
    <row r="949" spans="1:34" ht="44.25" customHeight="1" thickBot="1" x14ac:dyDescent="0.3">
      <c r="A949" s="136"/>
      <c r="B949" s="136"/>
      <c r="C949" s="137"/>
      <c r="D949" s="136"/>
      <c r="E949" s="137"/>
      <c r="F949" s="137"/>
      <c r="G949" s="137"/>
      <c r="H949" s="138"/>
      <c r="I949" s="138"/>
      <c r="J949" s="136"/>
      <c r="K949" s="137"/>
      <c r="L949" s="140"/>
      <c r="M949" s="136"/>
      <c r="N949" s="153"/>
      <c r="O949" s="161"/>
      <c r="P949" s="144"/>
      <c r="Q949" s="143"/>
      <c r="R949" s="143"/>
      <c r="S949" s="143"/>
      <c r="T949" s="143"/>
      <c r="U949" s="143"/>
      <c r="V949" s="145"/>
      <c r="W949" s="145"/>
      <c r="X949" s="145"/>
      <c r="Y949" s="136"/>
      <c r="Z949" s="136"/>
      <c r="AA949" s="146"/>
      <c r="AB949" s="136"/>
      <c r="AC949" s="136"/>
      <c r="AD949" s="136"/>
      <c r="AE949" s="136"/>
      <c r="AF949" s="147" t="e">
        <f t="shared" si="43"/>
        <v>#DIV/0!</v>
      </c>
      <c r="AG949" s="148"/>
      <c r="AH949" s="148" t="b">
        <f t="shared" si="44"/>
        <v>1</v>
      </c>
    </row>
    <row r="950" spans="1:34" ht="44.25" customHeight="1" thickBot="1" x14ac:dyDescent="0.3">
      <c r="A950" s="136"/>
      <c r="B950" s="136"/>
      <c r="C950" s="137"/>
      <c r="D950" s="136"/>
      <c r="E950" s="137"/>
      <c r="F950" s="137"/>
      <c r="G950" s="137"/>
      <c r="H950" s="138"/>
      <c r="I950" s="138"/>
      <c r="J950" s="136"/>
      <c r="K950" s="137"/>
      <c r="L950" s="140"/>
      <c r="M950" s="136"/>
      <c r="N950" s="153"/>
      <c r="O950" s="161"/>
      <c r="P950" s="144"/>
      <c r="Q950" s="143"/>
      <c r="R950" s="143"/>
      <c r="S950" s="143"/>
      <c r="T950" s="143"/>
      <c r="U950" s="143"/>
      <c r="V950" s="145"/>
      <c r="W950" s="145"/>
      <c r="X950" s="145"/>
      <c r="Y950" s="136"/>
      <c r="Z950" s="136"/>
      <c r="AA950" s="146"/>
      <c r="AB950" s="136"/>
      <c r="AC950" s="136"/>
      <c r="AD950" s="136"/>
      <c r="AE950" s="136"/>
      <c r="AF950" s="147" t="e">
        <f t="shared" si="43"/>
        <v>#DIV/0!</v>
      </c>
      <c r="AG950" s="148"/>
      <c r="AH950" s="148" t="b">
        <f t="shared" si="44"/>
        <v>1</v>
      </c>
    </row>
    <row r="951" spans="1:34" ht="44.25" customHeight="1" thickBot="1" x14ac:dyDescent="0.3">
      <c r="A951" s="136"/>
      <c r="B951" s="136"/>
      <c r="C951" s="137"/>
      <c r="D951" s="136"/>
      <c r="E951" s="137"/>
      <c r="F951" s="137"/>
      <c r="G951" s="137"/>
      <c r="H951" s="138"/>
      <c r="I951" s="138"/>
      <c r="J951" s="136"/>
      <c r="K951" s="137"/>
      <c r="L951" s="140"/>
      <c r="M951" s="136"/>
      <c r="N951" s="153"/>
      <c r="O951" s="161"/>
      <c r="P951" s="144"/>
      <c r="Q951" s="143"/>
      <c r="R951" s="143"/>
      <c r="S951" s="143"/>
      <c r="T951" s="143"/>
      <c r="U951" s="143"/>
      <c r="V951" s="145"/>
      <c r="W951" s="145"/>
      <c r="X951" s="145"/>
      <c r="Y951" s="136"/>
      <c r="Z951" s="136"/>
      <c r="AA951" s="146"/>
      <c r="AB951" s="136"/>
      <c r="AC951" s="136"/>
      <c r="AD951" s="136"/>
      <c r="AE951" s="136"/>
      <c r="AF951" s="147" t="e">
        <f t="shared" si="43"/>
        <v>#DIV/0!</v>
      </c>
      <c r="AG951" s="148"/>
      <c r="AH951" s="148" t="b">
        <f t="shared" si="44"/>
        <v>1</v>
      </c>
    </row>
    <row r="952" spans="1:34" ht="44.25" customHeight="1" thickBot="1" x14ac:dyDescent="0.3">
      <c r="A952" s="136"/>
      <c r="B952" s="136"/>
      <c r="C952" s="137"/>
      <c r="D952" s="136"/>
      <c r="E952" s="137"/>
      <c r="F952" s="137"/>
      <c r="G952" s="137"/>
      <c r="H952" s="138"/>
      <c r="I952" s="138"/>
      <c r="J952" s="136"/>
      <c r="K952" s="137"/>
      <c r="L952" s="140"/>
      <c r="M952" s="136"/>
      <c r="N952" s="153"/>
      <c r="O952" s="161"/>
      <c r="P952" s="144"/>
      <c r="Q952" s="143"/>
      <c r="R952" s="143"/>
      <c r="S952" s="143"/>
      <c r="T952" s="143"/>
      <c r="U952" s="143"/>
      <c r="V952" s="145"/>
      <c r="W952" s="145"/>
      <c r="X952" s="145"/>
      <c r="Y952" s="136"/>
      <c r="Z952" s="136"/>
      <c r="AA952" s="146"/>
      <c r="AB952" s="136"/>
      <c r="AC952" s="136"/>
      <c r="AD952" s="136"/>
      <c r="AE952" s="136"/>
      <c r="AF952" s="147" t="e">
        <f t="shared" si="43"/>
        <v>#DIV/0!</v>
      </c>
      <c r="AG952" s="148"/>
      <c r="AH952" s="148" t="b">
        <f t="shared" si="44"/>
        <v>1</v>
      </c>
    </row>
    <row r="953" spans="1:34" ht="44.25" customHeight="1" thickBot="1" x14ac:dyDescent="0.3">
      <c r="A953" s="136"/>
      <c r="B953" s="136"/>
      <c r="C953" s="137"/>
      <c r="D953" s="136"/>
      <c r="E953" s="137"/>
      <c r="F953" s="137"/>
      <c r="G953" s="137"/>
      <c r="H953" s="138"/>
      <c r="I953" s="138"/>
      <c r="J953" s="136"/>
      <c r="K953" s="137"/>
      <c r="L953" s="140"/>
      <c r="M953" s="136"/>
      <c r="N953" s="153"/>
      <c r="O953" s="161"/>
      <c r="P953" s="144"/>
      <c r="Q953" s="143"/>
      <c r="R953" s="143"/>
      <c r="S953" s="143"/>
      <c r="T953" s="143"/>
      <c r="U953" s="143"/>
      <c r="V953" s="145"/>
      <c r="W953" s="145"/>
      <c r="X953" s="145"/>
      <c r="Y953" s="136"/>
      <c r="Z953" s="136"/>
      <c r="AA953" s="146"/>
      <c r="AB953" s="136"/>
      <c r="AC953" s="136"/>
      <c r="AD953" s="136"/>
      <c r="AE953" s="136"/>
      <c r="AF953" s="147" t="e">
        <f t="shared" si="43"/>
        <v>#DIV/0!</v>
      </c>
      <c r="AG953" s="148"/>
      <c r="AH953" s="148" t="b">
        <f t="shared" si="44"/>
        <v>1</v>
      </c>
    </row>
    <row r="954" spans="1:34" ht="44.25" customHeight="1" thickBot="1" x14ac:dyDescent="0.3">
      <c r="A954" s="136"/>
      <c r="B954" s="136"/>
      <c r="C954" s="137"/>
      <c r="D954" s="136"/>
      <c r="E954" s="137"/>
      <c r="F954" s="137"/>
      <c r="G954" s="137"/>
      <c r="H954" s="138"/>
      <c r="I954" s="138"/>
      <c r="J954" s="136"/>
      <c r="K954" s="137"/>
      <c r="L954" s="140"/>
      <c r="M954" s="136"/>
      <c r="N954" s="153"/>
      <c r="O954" s="161"/>
      <c r="P954" s="144"/>
      <c r="Q954" s="143"/>
      <c r="R954" s="143"/>
      <c r="S954" s="143"/>
      <c r="T954" s="143"/>
      <c r="U954" s="143"/>
      <c r="V954" s="145"/>
      <c r="W954" s="145"/>
      <c r="X954" s="145"/>
      <c r="Y954" s="136"/>
      <c r="Z954" s="136"/>
      <c r="AA954" s="146"/>
      <c r="AB954" s="136"/>
      <c r="AC954" s="136"/>
      <c r="AD954" s="136"/>
      <c r="AE954" s="136"/>
      <c r="AF954" s="147" t="e">
        <f t="shared" si="43"/>
        <v>#DIV/0!</v>
      </c>
      <c r="AG954" s="148"/>
      <c r="AH954" s="148" t="b">
        <f t="shared" si="44"/>
        <v>1</v>
      </c>
    </row>
    <row r="955" spans="1:34" ht="44.25" customHeight="1" thickBot="1" x14ac:dyDescent="0.3">
      <c r="A955" s="136"/>
      <c r="B955" s="136"/>
      <c r="C955" s="137"/>
      <c r="D955" s="136"/>
      <c r="E955" s="137"/>
      <c r="F955" s="137"/>
      <c r="G955" s="137"/>
      <c r="H955" s="138"/>
      <c r="I955" s="138"/>
      <c r="J955" s="136"/>
      <c r="K955" s="137"/>
      <c r="L955" s="140"/>
      <c r="M955" s="136"/>
      <c r="N955" s="153"/>
      <c r="O955" s="161"/>
      <c r="P955" s="144"/>
      <c r="Q955" s="143"/>
      <c r="R955" s="143"/>
      <c r="S955" s="143"/>
      <c r="T955" s="143"/>
      <c r="U955" s="143"/>
      <c r="V955" s="145"/>
      <c r="W955" s="145"/>
      <c r="X955" s="145"/>
      <c r="Y955" s="136"/>
      <c r="Z955" s="136"/>
      <c r="AA955" s="146"/>
      <c r="AB955" s="136"/>
      <c r="AC955" s="136"/>
      <c r="AD955" s="136"/>
      <c r="AE955" s="136"/>
      <c r="AF955" s="147" t="e">
        <f t="shared" si="43"/>
        <v>#DIV/0!</v>
      </c>
      <c r="AG955" s="148"/>
      <c r="AH955" s="148" t="b">
        <f t="shared" si="44"/>
        <v>1</v>
      </c>
    </row>
    <row r="956" spans="1:34" ht="44.25" customHeight="1" thickBot="1" x14ac:dyDescent="0.3">
      <c r="A956" s="136"/>
      <c r="B956" s="136"/>
      <c r="C956" s="137"/>
      <c r="D956" s="136"/>
      <c r="E956" s="137"/>
      <c r="F956" s="137"/>
      <c r="G956" s="137"/>
      <c r="H956" s="138"/>
      <c r="I956" s="138"/>
      <c r="J956" s="136"/>
      <c r="K956" s="137"/>
      <c r="L956" s="140"/>
      <c r="M956" s="136"/>
      <c r="N956" s="153"/>
      <c r="O956" s="161"/>
      <c r="P956" s="144"/>
      <c r="Q956" s="143"/>
      <c r="R956" s="143"/>
      <c r="S956" s="143"/>
      <c r="T956" s="143"/>
      <c r="U956" s="143"/>
      <c r="V956" s="145"/>
      <c r="W956" s="145"/>
      <c r="X956" s="145"/>
      <c r="Y956" s="136"/>
      <c r="Z956" s="136"/>
      <c r="AA956" s="146"/>
      <c r="AB956" s="136"/>
      <c r="AC956" s="136"/>
      <c r="AD956" s="136"/>
      <c r="AE956" s="136"/>
      <c r="AF956" s="147" t="e">
        <f t="shared" si="43"/>
        <v>#DIV/0!</v>
      </c>
      <c r="AG956" s="148"/>
      <c r="AH956" s="148" t="b">
        <f t="shared" si="44"/>
        <v>1</v>
      </c>
    </row>
    <row r="957" spans="1:34" ht="44.25" customHeight="1" thickBot="1" x14ac:dyDescent="0.3">
      <c r="A957" s="136"/>
      <c r="B957" s="136"/>
      <c r="C957" s="137"/>
      <c r="D957" s="136"/>
      <c r="E957" s="137"/>
      <c r="F957" s="137"/>
      <c r="G957" s="137"/>
      <c r="H957" s="138"/>
      <c r="I957" s="138"/>
      <c r="J957" s="136"/>
      <c r="K957" s="137"/>
      <c r="L957" s="140"/>
      <c r="M957" s="136"/>
      <c r="N957" s="153"/>
      <c r="O957" s="161"/>
      <c r="P957" s="144"/>
      <c r="Q957" s="143"/>
      <c r="R957" s="143"/>
      <c r="S957" s="143"/>
      <c r="T957" s="143"/>
      <c r="U957" s="143"/>
      <c r="V957" s="145"/>
      <c r="W957" s="145"/>
      <c r="X957" s="145"/>
      <c r="Y957" s="136"/>
      <c r="Z957" s="136"/>
      <c r="AA957" s="146"/>
      <c r="AB957" s="136"/>
      <c r="AC957" s="136"/>
      <c r="AD957" s="136"/>
      <c r="AE957" s="136"/>
      <c r="AF957" s="147" t="e">
        <f t="shared" si="43"/>
        <v>#DIV/0!</v>
      </c>
      <c r="AG957" s="148"/>
      <c r="AH957" s="148" t="b">
        <f t="shared" si="44"/>
        <v>1</v>
      </c>
    </row>
    <row r="958" spans="1:34" ht="44.25" customHeight="1" thickBot="1" x14ac:dyDescent="0.3">
      <c r="A958" s="136"/>
      <c r="B958" s="136"/>
      <c r="C958" s="137"/>
      <c r="D958" s="136"/>
      <c r="E958" s="137"/>
      <c r="F958" s="137"/>
      <c r="G958" s="137"/>
      <c r="H958" s="138"/>
      <c r="I958" s="138"/>
      <c r="J958" s="136"/>
      <c r="K958" s="137"/>
      <c r="L958" s="140"/>
      <c r="M958" s="136"/>
      <c r="N958" s="153"/>
      <c r="O958" s="161"/>
      <c r="P958" s="144"/>
      <c r="Q958" s="143"/>
      <c r="R958" s="143"/>
      <c r="S958" s="143"/>
      <c r="T958" s="143"/>
      <c r="U958" s="143"/>
      <c r="V958" s="145"/>
      <c r="W958" s="145"/>
      <c r="X958" s="145"/>
      <c r="Y958" s="136"/>
      <c r="Z958" s="136"/>
      <c r="AA958" s="146"/>
      <c r="AB958" s="136"/>
      <c r="AC958" s="136"/>
      <c r="AD958" s="136"/>
      <c r="AE958" s="136"/>
      <c r="AF958" s="147" t="e">
        <f t="shared" si="43"/>
        <v>#DIV/0!</v>
      </c>
      <c r="AG958" s="148"/>
      <c r="AH958" s="148" t="b">
        <f t="shared" si="44"/>
        <v>1</v>
      </c>
    </row>
    <row r="959" spans="1:34" ht="44.25" customHeight="1" thickBot="1" x14ac:dyDescent="0.3">
      <c r="A959" s="136"/>
      <c r="B959" s="136"/>
      <c r="C959" s="137"/>
      <c r="D959" s="136"/>
      <c r="E959" s="137"/>
      <c r="F959" s="137"/>
      <c r="G959" s="137"/>
      <c r="H959" s="138"/>
      <c r="I959" s="138"/>
      <c r="J959" s="136"/>
      <c r="K959" s="137"/>
      <c r="L959" s="140"/>
      <c r="M959" s="136"/>
      <c r="N959" s="153"/>
      <c r="O959" s="161"/>
      <c r="P959" s="144"/>
      <c r="Q959" s="143"/>
      <c r="R959" s="143"/>
      <c r="S959" s="143"/>
      <c r="T959" s="143"/>
      <c r="U959" s="143"/>
      <c r="V959" s="145"/>
      <c r="W959" s="145"/>
      <c r="X959" s="145"/>
      <c r="Y959" s="136"/>
      <c r="Z959" s="136"/>
      <c r="AA959" s="146"/>
      <c r="AB959" s="136"/>
      <c r="AC959" s="136"/>
      <c r="AD959" s="136"/>
      <c r="AE959" s="136"/>
      <c r="AF959" s="147" t="e">
        <f t="shared" si="43"/>
        <v>#DIV/0!</v>
      </c>
      <c r="AG959" s="148"/>
      <c r="AH959" s="148" t="b">
        <f t="shared" si="44"/>
        <v>1</v>
      </c>
    </row>
    <row r="960" spans="1:34" ht="44.25" customHeight="1" thickBot="1" x14ac:dyDescent="0.3">
      <c r="A960" s="136"/>
      <c r="B960" s="136"/>
      <c r="C960" s="137"/>
      <c r="D960" s="136"/>
      <c r="E960" s="137"/>
      <c r="F960" s="137"/>
      <c r="G960" s="137"/>
      <c r="H960" s="138"/>
      <c r="I960" s="138"/>
      <c r="J960" s="136"/>
      <c r="K960" s="137"/>
      <c r="L960" s="140"/>
      <c r="M960" s="136"/>
      <c r="N960" s="153"/>
      <c r="O960" s="161"/>
      <c r="P960" s="144"/>
      <c r="Q960" s="143"/>
      <c r="R960" s="143"/>
      <c r="S960" s="143"/>
      <c r="T960" s="143"/>
      <c r="U960" s="143"/>
      <c r="V960" s="145"/>
      <c r="W960" s="145"/>
      <c r="X960" s="145"/>
      <c r="Y960" s="136"/>
      <c r="Z960" s="136"/>
      <c r="AA960" s="146"/>
      <c r="AB960" s="136"/>
      <c r="AC960" s="136"/>
      <c r="AD960" s="136"/>
      <c r="AE960" s="136"/>
      <c r="AF960" s="147" t="e">
        <f t="shared" si="43"/>
        <v>#DIV/0!</v>
      </c>
      <c r="AG960" s="148"/>
      <c r="AH960" s="148" t="b">
        <f t="shared" si="44"/>
        <v>1</v>
      </c>
    </row>
    <row r="961" spans="1:34" ht="44.25" customHeight="1" thickBot="1" x14ac:dyDescent="0.3">
      <c r="A961" s="136"/>
      <c r="B961" s="136"/>
      <c r="C961" s="137"/>
      <c r="D961" s="136"/>
      <c r="E961" s="137"/>
      <c r="F961" s="137"/>
      <c r="G961" s="137"/>
      <c r="H961" s="138"/>
      <c r="I961" s="138"/>
      <c r="J961" s="136"/>
      <c r="K961" s="137"/>
      <c r="L961" s="140"/>
      <c r="M961" s="136"/>
      <c r="N961" s="153"/>
      <c r="O961" s="161"/>
      <c r="P961" s="144"/>
      <c r="Q961" s="143"/>
      <c r="R961" s="143"/>
      <c r="S961" s="143"/>
      <c r="T961" s="143"/>
      <c r="U961" s="143"/>
      <c r="V961" s="145"/>
      <c r="W961" s="145"/>
      <c r="X961" s="145"/>
      <c r="Y961" s="136"/>
      <c r="Z961" s="136"/>
      <c r="AA961" s="146"/>
      <c r="AB961" s="136"/>
      <c r="AC961" s="136"/>
      <c r="AD961" s="136"/>
      <c r="AE961" s="136"/>
      <c r="AF961" s="147" t="e">
        <f t="shared" si="43"/>
        <v>#DIV/0!</v>
      </c>
      <c r="AG961" s="148"/>
      <c r="AH961" s="148" t="b">
        <f t="shared" si="44"/>
        <v>1</v>
      </c>
    </row>
    <row r="962" spans="1:34" ht="44.25" customHeight="1" thickBot="1" x14ac:dyDescent="0.3">
      <c r="A962" s="136"/>
      <c r="B962" s="136"/>
      <c r="C962" s="137"/>
      <c r="D962" s="136"/>
      <c r="E962" s="137"/>
      <c r="F962" s="137"/>
      <c r="G962" s="137"/>
      <c r="H962" s="138"/>
      <c r="I962" s="138"/>
      <c r="J962" s="136"/>
      <c r="K962" s="137"/>
      <c r="L962" s="140"/>
      <c r="M962" s="136"/>
      <c r="N962" s="153"/>
      <c r="O962" s="161"/>
      <c r="P962" s="144"/>
      <c r="Q962" s="143"/>
      <c r="R962" s="143"/>
      <c r="S962" s="143"/>
      <c r="T962" s="143"/>
      <c r="U962" s="143"/>
      <c r="V962" s="145"/>
      <c r="W962" s="145"/>
      <c r="X962" s="145"/>
      <c r="Y962" s="136"/>
      <c r="Z962" s="136"/>
      <c r="AA962" s="146"/>
      <c r="AB962" s="136"/>
      <c r="AC962" s="136"/>
      <c r="AD962" s="136"/>
      <c r="AE962" s="136"/>
      <c r="AF962" s="147" t="e">
        <f t="shared" si="43"/>
        <v>#DIV/0!</v>
      </c>
      <c r="AG962" s="148"/>
      <c r="AH962" s="148" t="b">
        <f t="shared" si="44"/>
        <v>1</v>
      </c>
    </row>
    <row r="963" spans="1:34" ht="44.25" customHeight="1" thickBot="1" x14ac:dyDescent="0.3">
      <c r="A963" s="136"/>
      <c r="B963" s="136"/>
      <c r="C963" s="137"/>
      <c r="D963" s="136"/>
      <c r="E963" s="137"/>
      <c r="F963" s="137"/>
      <c r="G963" s="137"/>
      <c r="H963" s="138"/>
      <c r="I963" s="138"/>
      <c r="J963" s="136"/>
      <c r="K963" s="137"/>
      <c r="L963" s="140"/>
      <c r="M963" s="136"/>
      <c r="N963" s="153"/>
      <c r="O963" s="161"/>
      <c r="P963" s="144"/>
      <c r="Q963" s="143"/>
      <c r="R963" s="143"/>
      <c r="S963" s="143"/>
      <c r="T963" s="143"/>
      <c r="U963" s="143"/>
      <c r="V963" s="145"/>
      <c r="W963" s="145"/>
      <c r="X963" s="145"/>
      <c r="Y963" s="136"/>
      <c r="Z963" s="136"/>
      <c r="AA963" s="146"/>
      <c r="AB963" s="136"/>
      <c r="AC963" s="136"/>
      <c r="AD963" s="136"/>
      <c r="AE963" s="136"/>
      <c r="AF963" s="147" t="e">
        <f t="shared" si="43"/>
        <v>#DIV/0!</v>
      </c>
      <c r="AG963" s="148"/>
      <c r="AH963" s="148" t="b">
        <f t="shared" si="44"/>
        <v>1</v>
      </c>
    </row>
    <row r="964" spans="1:34" ht="44.25" customHeight="1" thickBot="1" x14ac:dyDescent="0.3">
      <c r="A964" s="136"/>
      <c r="B964" s="136"/>
      <c r="C964" s="137"/>
      <c r="D964" s="136"/>
      <c r="E964" s="137"/>
      <c r="F964" s="137"/>
      <c r="G964" s="137"/>
      <c r="H964" s="138"/>
      <c r="I964" s="138"/>
      <c r="J964" s="136"/>
      <c r="K964" s="137"/>
      <c r="L964" s="140"/>
      <c r="M964" s="136"/>
      <c r="N964" s="153"/>
      <c r="O964" s="161"/>
      <c r="P964" s="144"/>
      <c r="Q964" s="143"/>
      <c r="R964" s="143"/>
      <c r="S964" s="143"/>
      <c r="T964" s="143"/>
      <c r="U964" s="143"/>
      <c r="V964" s="145"/>
      <c r="W964" s="145"/>
      <c r="X964" s="145"/>
      <c r="Y964" s="136"/>
      <c r="Z964" s="136"/>
      <c r="AA964" s="146"/>
      <c r="AB964" s="136"/>
      <c r="AC964" s="136"/>
      <c r="AD964" s="136"/>
      <c r="AE964" s="136"/>
      <c r="AF964" s="147" t="e">
        <f t="shared" si="43"/>
        <v>#DIV/0!</v>
      </c>
      <c r="AG964" s="148"/>
      <c r="AH964" s="148" t="b">
        <f t="shared" si="44"/>
        <v>1</v>
      </c>
    </row>
    <row r="965" spans="1:34" ht="44.25" customHeight="1" thickBot="1" x14ac:dyDescent="0.3">
      <c r="A965" s="136"/>
      <c r="B965" s="136"/>
      <c r="C965" s="137"/>
      <c r="D965" s="136"/>
      <c r="E965" s="137"/>
      <c r="F965" s="137"/>
      <c r="G965" s="137"/>
      <c r="H965" s="138"/>
      <c r="I965" s="138"/>
      <c r="J965" s="136"/>
      <c r="K965" s="137"/>
      <c r="L965" s="140"/>
      <c r="M965" s="136"/>
      <c r="N965" s="153"/>
      <c r="O965" s="161"/>
      <c r="P965" s="144"/>
      <c r="Q965" s="143"/>
      <c r="R965" s="143"/>
      <c r="S965" s="143"/>
      <c r="T965" s="143"/>
      <c r="U965" s="143"/>
      <c r="V965" s="145"/>
      <c r="W965" s="145"/>
      <c r="X965" s="145"/>
      <c r="Y965" s="136"/>
      <c r="Z965" s="136"/>
      <c r="AA965" s="146"/>
      <c r="AB965" s="136"/>
      <c r="AC965" s="136"/>
      <c r="AD965" s="136"/>
      <c r="AE965" s="136"/>
      <c r="AF965" s="147" t="e">
        <f t="shared" si="43"/>
        <v>#DIV/0!</v>
      </c>
      <c r="AG965" s="148"/>
      <c r="AH965" s="148" t="b">
        <f t="shared" si="44"/>
        <v>1</v>
      </c>
    </row>
    <row r="966" spans="1:34" ht="44.25" customHeight="1" thickBot="1" x14ac:dyDescent="0.3">
      <c r="A966" s="136"/>
      <c r="B966" s="136"/>
      <c r="C966" s="137"/>
      <c r="D966" s="136"/>
      <c r="E966" s="137"/>
      <c r="F966" s="137"/>
      <c r="G966" s="137"/>
      <c r="H966" s="138"/>
      <c r="I966" s="138"/>
      <c r="J966" s="136"/>
      <c r="K966" s="137"/>
      <c r="L966" s="140"/>
      <c r="M966" s="136"/>
      <c r="N966" s="153"/>
      <c r="O966" s="161"/>
      <c r="P966" s="144"/>
      <c r="Q966" s="143"/>
      <c r="R966" s="143"/>
      <c r="S966" s="143"/>
      <c r="T966" s="143"/>
      <c r="U966" s="143"/>
      <c r="V966" s="145"/>
      <c r="W966" s="145"/>
      <c r="X966" s="145"/>
      <c r="Y966" s="136"/>
      <c r="Z966" s="136"/>
      <c r="AA966" s="146"/>
      <c r="AB966" s="136"/>
      <c r="AC966" s="136"/>
      <c r="AD966" s="136"/>
      <c r="AE966" s="136"/>
      <c r="AF966" s="147" t="e">
        <f t="shared" si="43"/>
        <v>#DIV/0!</v>
      </c>
      <c r="AG966" s="148"/>
      <c r="AH966" s="148" t="b">
        <f t="shared" si="44"/>
        <v>1</v>
      </c>
    </row>
    <row r="967" spans="1:34" ht="44.25" customHeight="1" thickBot="1" x14ac:dyDescent="0.3">
      <c r="A967" s="136"/>
      <c r="B967" s="136"/>
      <c r="C967" s="137"/>
      <c r="D967" s="136"/>
      <c r="E967" s="137"/>
      <c r="F967" s="137"/>
      <c r="G967" s="137"/>
      <c r="H967" s="138"/>
      <c r="I967" s="138"/>
      <c r="J967" s="136"/>
      <c r="K967" s="137"/>
      <c r="L967" s="140"/>
      <c r="M967" s="136"/>
      <c r="N967" s="153"/>
      <c r="O967" s="161"/>
      <c r="P967" s="144"/>
      <c r="Q967" s="143"/>
      <c r="R967" s="143"/>
      <c r="S967" s="143"/>
      <c r="T967" s="143"/>
      <c r="U967" s="143"/>
      <c r="V967" s="145"/>
      <c r="W967" s="145"/>
      <c r="X967" s="145"/>
      <c r="Y967" s="136"/>
      <c r="Z967" s="136"/>
      <c r="AA967" s="146"/>
      <c r="AB967" s="136"/>
      <c r="AC967" s="136"/>
      <c r="AD967" s="136"/>
      <c r="AE967" s="136"/>
      <c r="AF967" s="147" t="e">
        <f t="shared" si="43"/>
        <v>#DIV/0!</v>
      </c>
      <c r="AG967" s="148"/>
      <c r="AH967" s="148" t="b">
        <f t="shared" si="44"/>
        <v>1</v>
      </c>
    </row>
    <row r="968" spans="1:34" ht="44.25" customHeight="1" thickBot="1" x14ac:dyDescent="0.3">
      <c r="A968" s="136"/>
      <c r="B968" s="136"/>
      <c r="C968" s="137"/>
      <c r="D968" s="136"/>
      <c r="E968" s="137"/>
      <c r="F968" s="137"/>
      <c r="G968" s="137"/>
      <c r="H968" s="138"/>
      <c r="I968" s="138"/>
      <c r="J968" s="136"/>
      <c r="K968" s="137"/>
      <c r="L968" s="140"/>
      <c r="M968" s="136"/>
      <c r="N968" s="153"/>
      <c r="O968" s="161"/>
      <c r="P968" s="144"/>
      <c r="Q968" s="143"/>
      <c r="R968" s="143"/>
      <c r="S968" s="143"/>
      <c r="T968" s="143"/>
      <c r="U968" s="143"/>
      <c r="V968" s="145"/>
      <c r="W968" s="145"/>
      <c r="X968" s="145"/>
      <c r="Y968" s="136"/>
      <c r="Z968" s="136"/>
      <c r="AA968" s="146"/>
      <c r="AB968" s="136"/>
      <c r="AC968" s="136"/>
      <c r="AD968" s="136"/>
      <c r="AE968" s="136"/>
      <c r="AF968" s="147" t="e">
        <f t="shared" si="43"/>
        <v>#DIV/0!</v>
      </c>
      <c r="AG968" s="148"/>
      <c r="AH968" s="148" t="b">
        <f t="shared" si="44"/>
        <v>1</v>
      </c>
    </row>
    <row r="969" spans="1:34" ht="44.25" customHeight="1" thickBot="1" x14ac:dyDescent="0.3">
      <c r="A969" s="136"/>
      <c r="B969" s="136"/>
      <c r="C969" s="137"/>
      <c r="D969" s="136"/>
      <c r="E969" s="137"/>
      <c r="F969" s="137"/>
      <c r="G969" s="137"/>
      <c r="H969" s="138"/>
      <c r="I969" s="138"/>
      <c r="J969" s="136"/>
      <c r="K969" s="137"/>
      <c r="L969" s="140"/>
      <c r="M969" s="136"/>
      <c r="N969" s="153"/>
      <c r="O969" s="161"/>
      <c r="P969" s="144"/>
      <c r="Q969" s="143"/>
      <c r="R969" s="143"/>
      <c r="S969" s="143"/>
      <c r="T969" s="143"/>
      <c r="U969" s="143"/>
      <c r="V969" s="145"/>
      <c r="W969" s="145"/>
      <c r="X969" s="145"/>
      <c r="Y969" s="136"/>
      <c r="Z969" s="136"/>
      <c r="AA969" s="146"/>
      <c r="AB969" s="136"/>
      <c r="AC969" s="136"/>
      <c r="AD969" s="136"/>
      <c r="AE969" s="136"/>
      <c r="AF969" s="147" t="e">
        <f t="shared" ref="AF969:AF1032" si="45">SUM(U969/T969)</f>
        <v>#DIV/0!</v>
      </c>
      <c r="AG969" s="148"/>
      <c r="AH969" s="148" t="b">
        <f t="shared" ref="AH969:AH1032" si="46">IF(I969="Funcionamiento",J969=0,J969="")</f>
        <v>1</v>
      </c>
    </row>
    <row r="970" spans="1:34" ht="44.25" customHeight="1" thickBot="1" x14ac:dyDescent="0.3">
      <c r="A970" s="136"/>
      <c r="B970" s="136"/>
      <c r="C970" s="137"/>
      <c r="D970" s="136"/>
      <c r="E970" s="137"/>
      <c r="F970" s="137"/>
      <c r="G970" s="137"/>
      <c r="H970" s="138"/>
      <c r="I970" s="138"/>
      <c r="J970" s="136"/>
      <c r="K970" s="137"/>
      <c r="L970" s="140"/>
      <c r="M970" s="136"/>
      <c r="N970" s="153"/>
      <c r="O970" s="161"/>
      <c r="P970" s="144"/>
      <c r="Q970" s="143"/>
      <c r="R970" s="143"/>
      <c r="S970" s="143"/>
      <c r="T970" s="143"/>
      <c r="U970" s="143"/>
      <c r="V970" s="145"/>
      <c r="W970" s="145"/>
      <c r="X970" s="145"/>
      <c r="Y970" s="136"/>
      <c r="Z970" s="136"/>
      <c r="AA970" s="146"/>
      <c r="AB970" s="136"/>
      <c r="AC970" s="136"/>
      <c r="AD970" s="136"/>
      <c r="AE970" s="136"/>
      <c r="AF970" s="147" t="e">
        <f t="shared" si="45"/>
        <v>#DIV/0!</v>
      </c>
      <c r="AG970" s="148"/>
      <c r="AH970" s="148" t="b">
        <f t="shared" si="46"/>
        <v>1</v>
      </c>
    </row>
    <row r="971" spans="1:34" ht="44.25" customHeight="1" thickBot="1" x14ac:dyDescent="0.3">
      <c r="A971" s="136"/>
      <c r="B971" s="136"/>
      <c r="C971" s="137"/>
      <c r="D971" s="136"/>
      <c r="E971" s="137"/>
      <c r="F971" s="137"/>
      <c r="G971" s="137"/>
      <c r="H971" s="138"/>
      <c r="I971" s="138"/>
      <c r="J971" s="136"/>
      <c r="K971" s="137"/>
      <c r="L971" s="140"/>
      <c r="M971" s="136"/>
      <c r="N971" s="153"/>
      <c r="O971" s="161"/>
      <c r="P971" s="144"/>
      <c r="Q971" s="143"/>
      <c r="R971" s="143"/>
      <c r="S971" s="143"/>
      <c r="T971" s="143"/>
      <c r="U971" s="143"/>
      <c r="V971" s="145"/>
      <c r="W971" s="145"/>
      <c r="X971" s="145"/>
      <c r="Y971" s="136"/>
      <c r="Z971" s="136"/>
      <c r="AA971" s="146"/>
      <c r="AB971" s="136"/>
      <c r="AC971" s="136"/>
      <c r="AD971" s="136"/>
      <c r="AE971" s="136"/>
      <c r="AF971" s="147" t="e">
        <f t="shared" si="45"/>
        <v>#DIV/0!</v>
      </c>
      <c r="AG971" s="148"/>
      <c r="AH971" s="148" t="b">
        <f t="shared" si="46"/>
        <v>1</v>
      </c>
    </row>
    <row r="972" spans="1:34" ht="44.25" customHeight="1" thickBot="1" x14ac:dyDescent="0.3">
      <c r="A972" s="136"/>
      <c r="B972" s="136"/>
      <c r="C972" s="137"/>
      <c r="D972" s="136"/>
      <c r="E972" s="137"/>
      <c r="F972" s="137"/>
      <c r="G972" s="137"/>
      <c r="H972" s="138"/>
      <c r="I972" s="138"/>
      <c r="J972" s="136"/>
      <c r="K972" s="137"/>
      <c r="L972" s="140"/>
      <c r="M972" s="136"/>
      <c r="N972" s="153"/>
      <c r="O972" s="161"/>
      <c r="P972" s="144"/>
      <c r="Q972" s="143"/>
      <c r="R972" s="143"/>
      <c r="S972" s="143"/>
      <c r="T972" s="143"/>
      <c r="U972" s="143"/>
      <c r="V972" s="145"/>
      <c r="W972" s="145"/>
      <c r="X972" s="145"/>
      <c r="Y972" s="136"/>
      <c r="Z972" s="136"/>
      <c r="AA972" s="146"/>
      <c r="AB972" s="136"/>
      <c r="AC972" s="136"/>
      <c r="AD972" s="136"/>
      <c r="AE972" s="136"/>
      <c r="AF972" s="147" t="e">
        <f t="shared" si="45"/>
        <v>#DIV/0!</v>
      </c>
      <c r="AG972" s="148"/>
      <c r="AH972" s="148" t="b">
        <f t="shared" si="46"/>
        <v>1</v>
      </c>
    </row>
    <row r="973" spans="1:34" ht="44.25" customHeight="1" thickBot="1" x14ac:dyDescent="0.3">
      <c r="A973" s="136"/>
      <c r="B973" s="136"/>
      <c r="C973" s="137"/>
      <c r="D973" s="136"/>
      <c r="E973" s="137"/>
      <c r="F973" s="137"/>
      <c r="G973" s="137"/>
      <c r="H973" s="138"/>
      <c r="I973" s="138"/>
      <c r="J973" s="136"/>
      <c r="K973" s="137"/>
      <c r="L973" s="140"/>
      <c r="M973" s="136"/>
      <c r="N973" s="153"/>
      <c r="O973" s="161"/>
      <c r="P973" s="144"/>
      <c r="Q973" s="143"/>
      <c r="R973" s="143"/>
      <c r="S973" s="143"/>
      <c r="T973" s="143"/>
      <c r="U973" s="143"/>
      <c r="V973" s="145"/>
      <c r="W973" s="145"/>
      <c r="X973" s="145"/>
      <c r="Y973" s="136"/>
      <c r="Z973" s="136"/>
      <c r="AA973" s="146"/>
      <c r="AB973" s="136"/>
      <c r="AC973" s="136"/>
      <c r="AD973" s="136"/>
      <c r="AE973" s="136"/>
      <c r="AF973" s="147" t="e">
        <f t="shared" si="45"/>
        <v>#DIV/0!</v>
      </c>
      <c r="AG973" s="148"/>
      <c r="AH973" s="148" t="b">
        <f t="shared" si="46"/>
        <v>1</v>
      </c>
    </row>
    <row r="974" spans="1:34" ht="44.25" customHeight="1" thickBot="1" x14ac:dyDescent="0.3">
      <c r="A974" s="136"/>
      <c r="B974" s="136"/>
      <c r="C974" s="137"/>
      <c r="D974" s="136"/>
      <c r="E974" s="137"/>
      <c r="F974" s="137"/>
      <c r="G974" s="137"/>
      <c r="H974" s="138"/>
      <c r="I974" s="138"/>
      <c r="J974" s="136"/>
      <c r="K974" s="137"/>
      <c r="L974" s="140"/>
      <c r="M974" s="136"/>
      <c r="N974" s="153"/>
      <c r="O974" s="161"/>
      <c r="P974" s="144"/>
      <c r="Q974" s="143"/>
      <c r="R974" s="143"/>
      <c r="S974" s="143"/>
      <c r="T974" s="143"/>
      <c r="U974" s="143"/>
      <c r="V974" s="145"/>
      <c r="W974" s="145"/>
      <c r="X974" s="145"/>
      <c r="Y974" s="136"/>
      <c r="Z974" s="136"/>
      <c r="AA974" s="146"/>
      <c r="AB974" s="136"/>
      <c r="AC974" s="136"/>
      <c r="AD974" s="136"/>
      <c r="AE974" s="136"/>
      <c r="AF974" s="147" t="e">
        <f t="shared" si="45"/>
        <v>#DIV/0!</v>
      </c>
      <c r="AG974" s="148"/>
      <c r="AH974" s="148" t="b">
        <f t="shared" si="46"/>
        <v>1</v>
      </c>
    </row>
    <row r="975" spans="1:34" ht="44.25" customHeight="1" thickBot="1" x14ac:dyDescent="0.3">
      <c r="A975" s="136"/>
      <c r="B975" s="136"/>
      <c r="C975" s="137"/>
      <c r="D975" s="136"/>
      <c r="E975" s="137"/>
      <c r="F975" s="137"/>
      <c r="G975" s="137"/>
      <c r="H975" s="138"/>
      <c r="I975" s="138"/>
      <c r="J975" s="136"/>
      <c r="K975" s="137"/>
      <c r="L975" s="140"/>
      <c r="M975" s="136"/>
      <c r="N975" s="153"/>
      <c r="O975" s="161"/>
      <c r="P975" s="144"/>
      <c r="Q975" s="143"/>
      <c r="R975" s="143"/>
      <c r="S975" s="143"/>
      <c r="T975" s="143"/>
      <c r="U975" s="143"/>
      <c r="V975" s="145"/>
      <c r="W975" s="145"/>
      <c r="X975" s="145"/>
      <c r="Y975" s="136"/>
      <c r="Z975" s="136"/>
      <c r="AA975" s="146"/>
      <c r="AB975" s="136"/>
      <c r="AC975" s="136"/>
      <c r="AD975" s="136"/>
      <c r="AE975" s="136"/>
      <c r="AF975" s="147" t="e">
        <f t="shared" si="45"/>
        <v>#DIV/0!</v>
      </c>
      <c r="AG975" s="148"/>
      <c r="AH975" s="148" t="b">
        <f t="shared" si="46"/>
        <v>1</v>
      </c>
    </row>
    <row r="976" spans="1:34" ht="44.25" customHeight="1" thickBot="1" x14ac:dyDescent="0.3">
      <c r="A976" s="136"/>
      <c r="B976" s="136"/>
      <c r="C976" s="137"/>
      <c r="D976" s="136"/>
      <c r="E976" s="137"/>
      <c r="F976" s="137"/>
      <c r="G976" s="137"/>
      <c r="H976" s="138"/>
      <c r="I976" s="138"/>
      <c r="J976" s="136"/>
      <c r="K976" s="137"/>
      <c r="L976" s="140"/>
      <c r="M976" s="136"/>
      <c r="N976" s="153"/>
      <c r="O976" s="161"/>
      <c r="P976" s="144"/>
      <c r="Q976" s="143"/>
      <c r="R976" s="143"/>
      <c r="S976" s="143"/>
      <c r="T976" s="143"/>
      <c r="U976" s="143"/>
      <c r="V976" s="145"/>
      <c r="W976" s="145"/>
      <c r="X976" s="145"/>
      <c r="Y976" s="136"/>
      <c r="Z976" s="136"/>
      <c r="AA976" s="146"/>
      <c r="AB976" s="136"/>
      <c r="AC976" s="136"/>
      <c r="AD976" s="136"/>
      <c r="AE976" s="136"/>
      <c r="AF976" s="147" t="e">
        <f t="shared" si="45"/>
        <v>#DIV/0!</v>
      </c>
      <c r="AG976" s="148"/>
      <c r="AH976" s="148" t="b">
        <f t="shared" si="46"/>
        <v>1</v>
      </c>
    </row>
    <row r="977" spans="1:34" ht="44.25" customHeight="1" thickBot="1" x14ac:dyDescent="0.3">
      <c r="A977" s="136"/>
      <c r="B977" s="136"/>
      <c r="C977" s="137"/>
      <c r="D977" s="136"/>
      <c r="E977" s="137"/>
      <c r="F977" s="137"/>
      <c r="G977" s="137"/>
      <c r="H977" s="138"/>
      <c r="I977" s="138"/>
      <c r="J977" s="136"/>
      <c r="K977" s="137"/>
      <c r="L977" s="140"/>
      <c r="M977" s="136"/>
      <c r="N977" s="153"/>
      <c r="O977" s="161"/>
      <c r="P977" s="144"/>
      <c r="Q977" s="143"/>
      <c r="R977" s="143"/>
      <c r="S977" s="143"/>
      <c r="T977" s="143"/>
      <c r="U977" s="143"/>
      <c r="V977" s="145"/>
      <c r="W977" s="145"/>
      <c r="X977" s="145"/>
      <c r="Y977" s="136"/>
      <c r="Z977" s="136"/>
      <c r="AA977" s="146"/>
      <c r="AB977" s="136"/>
      <c r="AC977" s="136"/>
      <c r="AD977" s="136"/>
      <c r="AE977" s="136"/>
      <c r="AF977" s="147" t="e">
        <f t="shared" si="45"/>
        <v>#DIV/0!</v>
      </c>
      <c r="AG977" s="148"/>
      <c r="AH977" s="148" t="b">
        <f t="shared" si="46"/>
        <v>1</v>
      </c>
    </row>
    <row r="978" spans="1:34" ht="44.25" customHeight="1" thickBot="1" x14ac:dyDescent="0.3">
      <c r="A978" s="136"/>
      <c r="B978" s="136"/>
      <c r="C978" s="137"/>
      <c r="D978" s="136"/>
      <c r="E978" s="137"/>
      <c r="F978" s="137"/>
      <c r="G978" s="137"/>
      <c r="H978" s="138"/>
      <c r="I978" s="138"/>
      <c r="J978" s="136"/>
      <c r="K978" s="137"/>
      <c r="L978" s="140"/>
      <c r="M978" s="136"/>
      <c r="N978" s="153"/>
      <c r="O978" s="161"/>
      <c r="P978" s="144"/>
      <c r="Q978" s="143"/>
      <c r="R978" s="143"/>
      <c r="S978" s="143"/>
      <c r="T978" s="143"/>
      <c r="U978" s="143"/>
      <c r="V978" s="145"/>
      <c r="W978" s="145"/>
      <c r="X978" s="145"/>
      <c r="Y978" s="136"/>
      <c r="Z978" s="136"/>
      <c r="AA978" s="146"/>
      <c r="AB978" s="136"/>
      <c r="AC978" s="136"/>
      <c r="AD978" s="136"/>
      <c r="AE978" s="136"/>
      <c r="AF978" s="147" t="e">
        <f t="shared" si="45"/>
        <v>#DIV/0!</v>
      </c>
      <c r="AG978" s="148"/>
      <c r="AH978" s="148" t="b">
        <f t="shared" si="46"/>
        <v>1</v>
      </c>
    </row>
    <row r="979" spans="1:34" ht="44.25" customHeight="1" thickBot="1" x14ac:dyDescent="0.3">
      <c r="A979" s="136"/>
      <c r="B979" s="136"/>
      <c r="C979" s="137"/>
      <c r="D979" s="136"/>
      <c r="E979" s="137"/>
      <c r="F979" s="137"/>
      <c r="G979" s="137"/>
      <c r="H979" s="138"/>
      <c r="I979" s="138"/>
      <c r="J979" s="136"/>
      <c r="K979" s="137"/>
      <c r="L979" s="140"/>
      <c r="M979" s="136"/>
      <c r="N979" s="153"/>
      <c r="O979" s="161"/>
      <c r="P979" s="144"/>
      <c r="Q979" s="143"/>
      <c r="R979" s="143"/>
      <c r="S979" s="143"/>
      <c r="T979" s="143"/>
      <c r="U979" s="143"/>
      <c r="V979" s="145"/>
      <c r="W979" s="145"/>
      <c r="X979" s="145"/>
      <c r="Y979" s="136"/>
      <c r="Z979" s="136"/>
      <c r="AA979" s="146"/>
      <c r="AB979" s="136"/>
      <c r="AC979" s="136"/>
      <c r="AD979" s="136"/>
      <c r="AE979" s="136"/>
      <c r="AF979" s="147" t="e">
        <f t="shared" si="45"/>
        <v>#DIV/0!</v>
      </c>
      <c r="AG979" s="148"/>
      <c r="AH979" s="148" t="b">
        <f t="shared" si="46"/>
        <v>1</v>
      </c>
    </row>
    <row r="980" spans="1:34" ht="44.25" customHeight="1" thickBot="1" x14ac:dyDescent="0.3">
      <c r="A980" s="136"/>
      <c r="B980" s="136"/>
      <c r="C980" s="137"/>
      <c r="D980" s="136"/>
      <c r="E980" s="137"/>
      <c r="F980" s="137"/>
      <c r="G980" s="137"/>
      <c r="H980" s="138"/>
      <c r="I980" s="138"/>
      <c r="J980" s="136"/>
      <c r="K980" s="137"/>
      <c r="L980" s="140"/>
      <c r="M980" s="136"/>
      <c r="N980" s="153"/>
      <c r="O980" s="161"/>
      <c r="P980" s="144"/>
      <c r="Q980" s="143"/>
      <c r="R980" s="143"/>
      <c r="S980" s="143"/>
      <c r="T980" s="143"/>
      <c r="U980" s="143"/>
      <c r="V980" s="145"/>
      <c r="W980" s="145"/>
      <c r="X980" s="145"/>
      <c r="Y980" s="136"/>
      <c r="Z980" s="136"/>
      <c r="AA980" s="146"/>
      <c r="AB980" s="136"/>
      <c r="AC980" s="136"/>
      <c r="AD980" s="136"/>
      <c r="AE980" s="136"/>
      <c r="AF980" s="147" t="e">
        <f t="shared" si="45"/>
        <v>#DIV/0!</v>
      </c>
      <c r="AG980" s="148"/>
      <c r="AH980" s="148" t="b">
        <f t="shared" si="46"/>
        <v>1</v>
      </c>
    </row>
    <row r="981" spans="1:34" ht="44.25" customHeight="1" thickBot="1" x14ac:dyDescent="0.3">
      <c r="A981" s="136"/>
      <c r="B981" s="136"/>
      <c r="C981" s="137"/>
      <c r="D981" s="136"/>
      <c r="E981" s="137"/>
      <c r="F981" s="137"/>
      <c r="G981" s="137"/>
      <c r="H981" s="138"/>
      <c r="I981" s="138"/>
      <c r="J981" s="136"/>
      <c r="K981" s="137"/>
      <c r="L981" s="140"/>
      <c r="M981" s="136"/>
      <c r="N981" s="153"/>
      <c r="O981" s="161"/>
      <c r="P981" s="144"/>
      <c r="Q981" s="143"/>
      <c r="R981" s="143"/>
      <c r="S981" s="143"/>
      <c r="T981" s="143"/>
      <c r="U981" s="143"/>
      <c r="V981" s="145"/>
      <c r="W981" s="145"/>
      <c r="X981" s="145"/>
      <c r="Y981" s="136"/>
      <c r="Z981" s="136"/>
      <c r="AA981" s="146"/>
      <c r="AB981" s="136"/>
      <c r="AC981" s="136"/>
      <c r="AD981" s="136"/>
      <c r="AE981" s="136"/>
      <c r="AF981" s="147" t="e">
        <f t="shared" si="45"/>
        <v>#DIV/0!</v>
      </c>
      <c r="AG981" s="148"/>
      <c r="AH981" s="148" t="b">
        <f t="shared" si="46"/>
        <v>1</v>
      </c>
    </row>
    <row r="982" spans="1:34" ht="44.25" customHeight="1" thickBot="1" x14ac:dyDescent="0.3">
      <c r="A982" s="136"/>
      <c r="B982" s="136"/>
      <c r="C982" s="137"/>
      <c r="D982" s="136"/>
      <c r="E982" s="137"/>
      <c r="F982" s="137"/>
      <c r="G982" s="137"/>
      <c r="H982" s="138"/>
      <c r="I982" s="138"/>
      <c r="J982" s="136"/>
      <c r="K982" s="137"/>
      <c r="L982" s="140"/>
      <c r="M982" s="136"/>
      <c r="N982" s="153"/>
      <c r="O982" s="161"/>
      <c r="P982" s="144"/>
      <c r="Q982" s="143"/>
      <c r="R982" s="143"/>
      <c r="S982" s="143"/>
      <c r="T982" s="143"/>
      <c r="U982" s="143"/>
      <c r="V982" s="145"/>
      <c r="W982" s="145"/>
      <c r="X982" s="145"/>
      <c r="Y982" s="136"/>
      <c r="Z982" s="136"/>
      <c r="AA982" s="146"/>
      <c r="AB982" s="136"/>
      <c r="AC982" s="136"/>
      <c r="AD982" s="136"/>
      <c r="AE982" s="136"/>
      <c r="AF982" s="147" t="e">
        <f t="shared" si="45"/>
        <v>#DIV/0!</v>
      </c>
      <c r="AG982" s="148"/>
      <c r="AH982" s="148" t="b">
        <f t="shared" si="46"/>
        <v>1</v>
      </c>
    </row>
    <row r="983" spans="1:34" ht="44.25" customHeight="1" thickBot="1" x14ac:dyDescent="0.3">
      <c r="A983" s="136"/>
      <c r="B983" s="136"/>
      <c r="C983" s="137"/>
      <c r="D983" s="136"/>
      <c r="E983" s="137"/>
      <c r="F983" s="137"/>
      <c r="G983" s="137"/>
      <c r="H983" s="138"/>
      <c r="I983" s="138"/>
      <c r="J983" s="136"/>
      <c r="K983" s="137"/>
      <c r="L983" s="140"/>
      <c r="M983" s="136"/>
      <c r="N983" s="153"/>
      <c r="O983" s="161"/>
      <c r="P983" s="144"/>
      <c r="Q983" s="143"/>
      <c r="R983" s="143"/>
      <c r="S983" s="143"/>
      <c r="T983" s="143"/>
      <c r="U983" s="143"/>
      <c r="V983" s="145"/>
      <c r="W983" s="145"/>
      <c r="X983" s="145"/>
      <c r="Y983" s="136"/>
      <c r="Z983" s="136"/>
      <c r="AA983" s="146"/>
      <c r="AB983" s="136"/>
      <c r="AC983" s="136"/>
      <c r="AD983" s="136"/>
      <c r="AE983" s="136"/>
      <c r="AF983" s="147" t="e">
        <f t="shared" si="45"/>
        <v>#DIV/0!</v>
      </c>
      <c r="AG983" s="148"/>
      <c r="AH983" s="148" t="b">
        <f t="shared" si="46"/>
        <v>1</v>
      </c>
    </row>
    <row r="984" spans="1:34" ht="44.25" customHeight="1" thickBot="1" x14ac:dyDescent="0.3">
      <c r="A984" s="136"/>
      <c r="B984" s="136"/>
      <c r="C984" s="137"/>
      <c r="D984" s="136"/>
      <c r="E984" s="137"/>
      <c r="F984" s="137"/>
      <c r="G984" s="137"/>
      <c r="H984" s="138"/>
      <c r="I984" s="138"/>
      <c r="J984" s="136"/>
      <c r="K984" s="137"/>
      <c r="L984" s="140"/>
      <c r="M984" s="136"/>
      <c r="N984" s="153"/>
      <c r="O984" s="161"/>
      <c r="P984" s="144"/>
      <c r="Q984" s="143"/>
      <c r="R984" s="143"/>
      <c r="S984" s="143"/>
      <c r="T984" s="143"/>
      <c r="U984" s="143"/>
      <c r="V984" s="145"/>
      <c r="W984" s="145"/>
      <c r="X984" s="145"/>
      <c r="Y984" s="136"/>
      <c r="Z984" s="136"/>
      <c r="AA984" s="146"/>
      <c r="AB984" s="136"/>
      <c r="AC984" s="136"/>
      <c r="AD984" s="136"/>
      <c r="AE984" s="136"/>
      <c r="AF984" s="147" t="e">
        <f t="shared" si="45"/>
        <v>#DIV/0!</v>
      </c>
      <c r="AG984" s="148"/>
      <c r="AH984" s="148" t="b">
        <f t="shared" si="46"/>
        <v>1</v>
      </c>
    </row>
    <row r="985" spans="1:34" ht="44.25" customHeight="1" thickBot="1" x14ac:dyDescent="0.3">
      <c r="A985" s="136"/>
      <c r="B985" s="136"/>
      <c r="C985" s="137"/>
      <c r="D985" s="136"/>
      <c r="E985" s="137"/>
      <c r="F985" s="137"/>
      <c r="G985" s="137"/>
      <c r="H985" s="138"/>
      <c r="I985" s="138"/>
      <c r="J985" s="136"/>
      <c r="K985" s="137"/>
      <c r="L985" s="140"/>
      <c r="M985" s="136"/>
      <c r="N985" s="153"/>
      <c r="O985" s="161"/>
      <c r="P985" s="144"/>
      <c r="Q985" s="143"/>
      <c r="R985" s="143"/>
      <c r="S985" s="143"/>
      <c r="T985" s="143"/>
      <c r="U985" s="143"/>
      <c r="V985" s="145"/>
      <c r="W985" s="145"/>
      <c r="X985" s="145"/>
      <c r="Y985" s="136"/>
      <c r="Z985" s="136"/>
      <c r="AA985" s="146"/>
      <c r="AB985" s="136"/>
      <c r="AC985" s="136"/>
      <c r="AD985" s="136"/>
      <c r="AE985" s="136"/>
      <c r="AF985" s="147" t="e">
        <f t="shared" si="45"/>
        <v>#DIV/0!</v>
      </c>
      <c r="AG985" s="148"/>
      <c r="AH985" s="148" t="b">
        <f t="shared" si="46"/>
        <v>1</v>
      </c>
    </row>
    <row r="986" spans="1:34" ht="44.25" customHeight="1" thickBot="1" x14ac:dyDescent="0.3">
      <c r="A986" s="136"/>
      <c r="B986" s="136"/>
      <c r="C986" s="137"/>
      <c r="D986" s="136"/>
      <c r="E986" s="137"/>
      <c r="F986" s="137"/>
      <c r="G986" s="137"/>
      <c r="H986" s="138"/>
      <c r="I986" s="138"/>
      <c r="J986" s="136"/>
      <c r="K986" s="137"/>
      <c r="L986" s="140"/>
      <c r="M986" s="136"/>
      <c r="N986" s="153"/>
      <c r="O986" s="161"/>
      <c r="P986" s="144"/>
      <c r="Q986" s="143"/>
      <c r="R986" s="143"/>
      <c r="S986" s="143"/>
      <c r="T986" s="143"/>
      <c r="U986" s="143"/>
      <c r="V986" s="145"/>
      <c r="W986" s="145"/>
      <c r="X986" s="145"/>
      <c r="Y986" s="136"/>
      <c r="Z986" s="136"/>
      <c r="AA986" s="146"/>
      <c r="AB986" s="136"/>
      <c r="AC986" s="136"/>
      <c r="AD986" s="136"/>
      <c r="AE986" s="136"/>
      <c r="AF986" s="147" t="e">
        <f t="shared" si="45"/>
        <v>#DIV/0!</v>
      </c>
      <c r="AG986" s="148"/>
      <c r="AH986" s="148" t="b">
        <f t="shared" si="46"/>
        <v>1</v>
      </c>
    </row>
    <row r="987" spans="1:34" ht="44.25" customHeight="1" thickBot="1" x14ac:dyDescent="0.3">
      <c r="A987" s="136"/>
      <c r="B987" s="136"/>
      <c r="C987" s="137"/>
      <c r="D987" s="136"/>
      <c r="E987" s="137"/>
      <c r="F987" s="137"/>
      <c r="G987" s="137"/>
      <c r="H987" s="138"/>
      <c r="I987" s="138"/>
      <c r="J987" s="136"/>
      <c r="K987" s="137"/>
      <c r="L987" s="140"/>
      <c r="M987" s="136"/>
      <c r="N987" s="153"/>
      <c r="O987" s="161"/>
      <c r="P987" s="144"/>
      <c r="Q987" s="143"/>
      <c r="R987" s="143"/>
      <c r="S987" s="143"/>
      <c r="T987" s="143"/>
      <c r="U987" s="143"/>
      <c r="V987" s="145"/>
      <c r="W987" s="145"/>
      <c r="X987" s="145"/>
      <c r="Y987" s="136"/>
      <c r="Z987" s="136"/>
      <c r="AA987" s="146"/>
      <c r="AB987" s="136"/>
      <c r="AC987" s="136"/>
      <c r="AD987" s="136"/>
      <c r="AE987" s="136"/>
      <c r="AF987" s="147" t="e">
        <f t="shared" si="45"/>
        <v>#DIV/0!</v>
      </c>
      <c r="AG987" s="148"/>
      <c r="AH987" s="148" t="b">
        <f t="shared" si="46"/>
        <v>1</v>
      </c>
    </row>
    <row r="988" spans="1:34" ht="44.25" customHeight="1" thickBot="1" x14ac:dyDescent="0.3">
      <c r="A988" s="136"/>
      <c r="B988" s="136"/>
      <c r="C988" s="137"/>
      <c r="D988" s="136"/>
      <c r="E988" s="137"/>
      <c r="F988" s="137"/>
      <c r="G988" s="137"/>
      <c r="H988" s="138"/>
      <c r="I988" s="138"/>
      <c r="J988" s="136"/>
      <c r="K988" s="137"/>
      <c r="L988" s="140"/>
      <c r="M988" s="136"/>
      <c r="N988" s="153"/>
      <c r="O988" s="161"/>
      <c r="P988" s="144"/>
      <c r="Q988" s="143"/>
      <c r="R988" s="143"/>
      <c r="S988" s="143"/>
      <c r="T988" s="143"/>
      <c r="U988" s="143"/>
      <c r="V988" s="145"/>
      <c r="W988" s="145"/>
      <c r="X988" s="145"/>
      <c r="Y988" s="136"/>
      <c r="Z988" s="136"/>
      <c r="AA988" s="146"/>
      <c r="AB988" s="136"/>
      <c r="AC988" s="136"/>
      <c r="AD988" s="136"/>
      <c r="AE988" s="136"/>
      <c r="AF988" s="147" t="e">
        <f t="shared" si="45"/>
        <v>#DIV/0!</v>
      </c>
      <c r="AG988" s="148"/>
      <c r="AH988" s="148" t="b">
        <f t="shared" si="46"/>
        <v>1</v>
      </c>
    </row>
    <row r="989" spans="1:34" ht="44.25" customHeight="1" thickBot="1" x14ac:dyDescent="0.3">
      <c r="A989" s="136"/>
      <c r="B989" s="136"/>
      <c r="C989" s="137"/>
      <c r="D989" s="136"/>
      <c r="E989" s="137"/>
      <c r="F989" s="137"/>
      <c r="G989" s="137"/>
      <c r="H989" s="138"/>
      <c r="I989" s="138"/>
      <c r="J989" s="136"/>
      <c r="K989" s="137"/>
      <c r="L989" s="140"/>
      <c r="M989" s="136"/>
      <c r="N989" s="153"/>
      <c r="O989" s="161"/>
      <c r="P989" s="144"/>
      <c r="Q989" s="143"/>
      <c r="R989" s="143"/>
      <c r="S989" s="143"/>
      <c r="T989" s="143"/>
      <c r="U989" s="143"/>
      <c r="V989" s="145"/>
      <c r="W989" s="145"/>
      <c r="X989" s="145"/>
      <c r="Y989" s="136"/>
      <c r="Z989" s="136"/>
      <c r="AA989" s="146"/>
      <c r="AB989" s="136"/>
      <c r="AC989" s="136"/>
      <c r="AD989" s="136"/>
      <c r="AE989" s="136"/>
      <c r="AF989" s="147" t="e">
        <f t="shared" si="45"/>
        <v>#DIV/0!</v>
      </c>
      <c r="AG989" s="148"/>
      <c r="AH989" s="148" t="b">
        <f t="shared" si="46"/>
        <v>1</v>
      </c>
    </row>
    <row r="990" spans="1:34" ht="44.25" customHeight="1" thickBot="1" x14ac:dyDescent="0.3">
      <c r="A990" s="136"/>
      <c r="B990" s="136"/>
      <c r="C990" s="137"/>
      <c r="D990" s="136"/>
      <c r="E990" s="137"/>
      <c r="F990" s="137"/>
      <c r="G990" s="137"/>
      <c r="H990" s="138"/>
      <c r="I990" s="138"/>
      <c r="J990" s="136"/>
      <c r="K990" s="137"/>
      <c r="L990" s="140"/>
      <c r="M990" s="136"/>
      <c r="N990" s="153"/>
      <c r="O990" s="161"/>
      <c r="P990" s="144"/>
      <c r="Q990" s="143"/>
      <c r="R990" s="143"/>
      <c r="S990" s="143"/>
      <c r="T990" s="143"/>
      <c r="U990" s="143"/>
      <c r="V990" s="145"/>
      <c r="W990" s="145"/>
      <c r="X990" s="145"/>
      <c r="Y990" s="136"/>
      <c r="Z990" s="136"/>
      <c r="AA990" s="146"/>
      <c r="AB990" s="136"/>
      <c r="AC990" s="136"/>
      <c r="AD990" s="136"/>
      <c r="AE990" s="136"/>
      <c r="AF990" s="147" t="e">
        <f t="shared" si="45"/>
        <v>#DIV/0!</v>
      </c>
      <c r="AG990" s="148"/>
      <c r="AH990" s="148" t="b">
        <f t="shared" si="46"/>
        <v>1</v>
      </c>
    </row>
    <row r="991" spans="1:34" ht="44.25" customHeight="1" thickBot="1" x14ac:dyDescent="0.3">
      <c r="A991" s="136"/>
      <c r="B991" s="136"/>
      <c r="C991" s="137"/>
      <c r="D991" s="136"/>
      <c r="E991" s="137"/>
      <c r="F991" s="137"/>
      <c r="G991" s="137"/>
      <c r="H991" s="138"/>
      <c r="I991" s="138"/>
      <c r="J991" s="136"/>
      <c r="K991" s="137"/>
      <c r="L991" s="140"/>
      <c r="M991" s="136"/>
      <c r="N991" s="153"/>
      <c r="O991" s="161"/>
      <c r="P991" s="144"/>
      <c r="Q991" s="143"/>
      <c r="R991" s="143"/>
      <c r="S991" s="143"/>
      <c r="T991" s="143"/>
      <c r="U991" s="143"/>
      <c r="V991" s="145"/>
      <c r="W991" s="145"/>
      <c r="X991" s="145"/>
      <c r="Y991" s="136"/>
      <c r="Z991" s="136"/>
      <c r="AA991" s="146"/>
      <c r="AB991" s="136"/>
      <c r="AC991" s="136"/>
      <c r="AD991" s="136"/>
      <c r="AE991" s="136"/>
      <c r="AF991" s="147" t="e">
        <f t="shared" si="45"/>
        <v>#DIV/0!</v>
      </c>
      <c r="AG991" s="148"/>
      <c r="AH991" s="148" t="b">
        <f t="shared" si="46"/>
        <v>1</v>
      </c>
    </row>
    <row r="992" spans="1:34" ht="44.25" customHeight="1" thickBot="1" x14ac:dyDescent="0.3">
      <c r="A992" s="136"/>
      <c r="B992" s="136"/>
      <c r="C992" s="137"/>
      <c r="D992" s="136"/>
      <c r="E992" s="137"/>
      <c r="F992" s="137"/>
      <c r="G992" s="137"/>
      <c r="H992" s="138"/>
      <c r="I992" s="138"/>
      <c r="J992" s="136"/>
      <c r="K992" s="137"/>
      <c r="L992" s="140"/>
      <c r="M992" s="136"/>
      <c r="N992" s="153"/>
      <c r="O992" s="161"/>
      <c r="P992" s="144"/>
      <c r="Q992" s="143"/>
      <c r="R992" s="143"/>
      <c r="S992" s="143"/>
      <c r="T992" s="143"/>
      <c r="U992" s="143"/>
      <c r="V992" s="145"/>
      <c r="W992" s="145"/>
      <c r="X992" s="145"/>
      <c r="Y992" s="136"/>
      <c r="Z992" s="136"/>
      <c r="AA992" s="146"/>
      <c r="AB992" s="136"/>
      <c r="AC992" s="136"/>
      <c r="AD992" s="136"/>
      <c r="AE992" s="136"/>
      <c r="AF992" s="147" t="e">
        <f t="shared" si="45"/>
        <v>#DIV/0!</v>
      </c>
      <c r="AG992" s="148"/>
      <c r="AH992" s="148" t="b">
        <f t="shared" si="46"/>
        <v>1</v>
      </c>
    </row>
    <row r="993" spans="1:34" ht="44.25" customHeight="1" thickBot="1" x14ac:dyDescent="0.3">
      <c r="A993" s="136"/>
      <c r="B993" s="136"/>
      <c r="C993" s="137"/>
      <c r="D993" s="136"/>
      <c r="E993" s="137"/>
      <c r="F993" s="137"/>
      <c r="G993" s="137"/>
      <c r="H993" s="138"/>
      <c r="I993" s="138"/>
      <c r="J993" s="136"/>
      <c r="K993" s="137"/>
      <c r="L993" s="140"/>
      <c r="M993" s="136"/>
      <c r="N993" s="153"/>
      <c r="O993" s="161"/>
      <c r="P993" s="144"/>
      <c r="Q993" s="143"/>
      <c r="R993" s="143"/>
      <c r="S993" s="143"/>
      <c r="T993" s="143"/>
      <c r="U993" s="143"/>
      <c r="V993" s="145"/>
      <c r="W993" s="145"/>
      <c r="X993" s="145"/>
      <c r="Y993" s="136"/>
      <c r="Z993" s="136"/>
      <c r="AA993" s="146"/>
      <c r="AB993" s="136"/>
      <c r="AC993" s="136"/>
      <c r="AD993" s="136"/>
      <c r="AE993" s="136"/>
      <c r="AF993" s="147" t="e">
        <f t="shared" si="45"/>
        <v>#DIV/0!</v>
      </c>
      <c r="AG993" s="148"/>
      <c r="AH993" s="148" t="b">
        <f t="shared" si="46"/>
        <v>1</v>
      </c>
    </row>
    <row r="994" spans="1:34" ht="44.25" customHeight="1" thickBot="1" x14ac:dyDescent="0.3">
      <c r="A994" s="136"/>
      <c r="B994" s="136"/>
      <c r="C994" s="137"/>
      <c r="D994" s="136"/>
      <c r="E994" s="137"/>
      <c r="F994" s="137"/>
      <c r="G994" s="137"/>
      <c r="H994" s="138"/>
      <c r="I994" s="138"/>
      <c r="J994" s="136"/>
      <c r="K994" s="137"/>
      <c r="L994" s="140"/>
      <c r="M994" s="136"/>
      <c r="N994" s="153"/>
      <c r="O994" s="161"/>
      <c r="P994" s="144"/>
      <c r="Q994" s="143"/>
      <c r="R994" s="143"/>
      <c r="S994" s="143"/>
      <c r="T994" s="143"/>
      <c r="U994" s="143"/>
      <c r="V994" s="145"/>
      <c r="W994" s="145"/>
      <c r="X994" s="145"/>
      <c r="Y994" s="136"/>
      <c r="Z994" s="136"/>
      <c r="AA994" s="146"/>
      <c r="AB994" s="136"/>
      <c r="AC994" s="136"/>
      <c r="AD994" s="136"/>
      <c r="AE994" s="136"/>
      <c r="AF994" s="147" t="e">
        <f t="shared" si="45"/>
        <v>#DIV/0!</v>
      </c>
      <c r="AG994" s="148"/>
      <c r="AH994" s="148" t="b">
        <f t="shared" si="46"/>
        <v>1</v>
      </c>
    </row>
    <row r="995" spans="1:34" ht="44.25" customHeight="1" thickBot="1" x14ac:dyDescent="0.3">
      <c r="A995" s="136"/>
      <c r="B995" s="136"/>
      <c r="C995" s="137"/>
      <c r="D995" s="136"/>
      <c r="E995" s="137"/>
      <c r="F995" s="137"/>
      <c r="G995" s="137"/>
      <c r="H995" s="138"/>
      <c r="I995" s="138"/>
      <c r="J995" s="136"/>
      <c r="K995" s="137"/>
      <c r="L995" s="140"/>
      <c r="M995" s="136"/>
      <c r="N995" s="153"/>
      <c r="O995" s="161"/>
      <c r="P995" s="144"/>
      <c r="Q995" s="143"/>
      <c r="R995" s="143"/>
      <c r="S995" s="143"/>
      <c r="T995" s="143"/>
      <c r="U995" s="143"/>
      <c r="V995" s="145"/>
      <c r="W995" s="145"/>
      <c r="X995" s="145"/>
      <c r="Y995" s="136"/>
      <c r="Z995" s="136"/>
      <c r="AA995" s="146"/>
      <c r="AB995" s="136"/>
      <c r="AC995" s="136"/>
      <c r="AD995" s="136"/>
      <c r="AE995" s="136"/>
      <c r="AF995" s="147" t="e">
        <f t="shared" si="45"/>
        <v>#DIV/0!</v>
      </c>
      <c r="AG995" s="148"/>
      <c r="AH995" s="148" t="b">
        <f t="shared" si="46"/>
        <v>1</v>
      </c>
    </row>
    <row r="996" spans="1:34" ht="44.25" customHeight="1" thickBot="1" x14ac:dyDescent="0.3">
      <c r="A996" s="136"/>
      <c r="B996" s="136"/>
      <c r="C996" s="137"/>
      <c r="D996" s="136"/>
      <c r="E996" s="137"/>
      <c r="F996" s="137"/>
      <c r="G996" s="137"/>
      <c r="H996" s="138"/>
      <c r="I996" s="138"/>
      <c r="J996" s="136"/>
      <c r="K996" s="137"/>
      <c r="L996" s="140"/>
      <c r="M996" s="136"/>
      <c r="N996" s="153"/>
      <c r="O996" s="161"/>
      <c r="P996" s="144"/>
      <c r="Q996" s="143"/>
      <c r="R996" s="143"/>
      <c r="S996" s="143"/>
      <c r="T996" s="143"/>
      <c r="U996" s="143"/>
      <c r="V996" s="145"/>
      <c r="W996" s="145"/>
      <c r="X996" s="145"/>
      <c r="Y996" s="136"/>
      <c r="Z996" s="136"/>
      <c r="AA996" s="146"/>
      <c r="AB996" s="136"/>
      <c r="AC996" s="136"/>
      <c r="AD996" s="136"/>
      <c r="AE996" s="136"/>
      <c r="AF996" s="147" t="e">
        <f t="shared" si="45"/>
        <v>#DIV/0!</v>
      </c>
      <c r="AG996" s="148"/>
      <c r="AH996" s="148" t="b">
        <f t="shared" si="46"/>
        <v>1</v>
      </c>
    </row>
    <row r="997" spans="1:34" ht="44.25" customHeight="1" thickBot="1" x14ac:dyDescent="0.3">
      <c r="A997" s="136"/>
      <c r="B997" s="136"/>
      <c r="C997" s="137"/>
      <c r="D997" s="136"/>
      <c r="E997" s="137"/>
      <c r="F997" s="137"/>
      <c r="G997" s="137"/>
      <c r="H997" s="138"/>
      <c r="I997" s="138"/>
      <c r="J997" s="136"/>
      <c r="K997" s="137"/>
      <c r="L997" s="140"/>
      <c r="M997" s="136"/>
      <c r="N997" s="153"/>
      <c r="O997" s="161"/>
      <c r="P997" s="144"/>
      <c r="Q997" s="143"/>
      <c r="R997" s="143"/>
      <c r="S997" s="143"/>
      <c r="T997" s="143"/>
      <c r="U997" s="143"/>
      <c r="V997" s="145"/>
      <c r="W997" s="145"/>
      <c r="X997" s="145"/>
      <c r="Y997" s="136"/>
      <c r="Z997" s="136"/>
      <c r="AA997" s="146"/>
      <c r="AB997" s="136"/>
      <c r="AC997" s="136"/>
      <c r="AD997" s="136"/>
      <c r="AE997" s="136"/>
      <c r="AF997" s="147" t="e">
        <f t="shared" si="45"/>
        <v>#DIV/0!</v>
      </c>
      <c r="AG997" s="148"/>
      <c r="AH997" s="148" t="b">
        <f t="shared" si="46"/>
        <v>1</v>
      </c>
    </row>
    <row r="998" spans="1:34" ht="44.25" customHeight="1" thickBot="1" x14ac:dyDescent="0.3">
      <c r="A998" s="136"/>
      <c r="B998" s="136"/>
      <c r="C998" s="137"/>
      <c r="D998" s="136"/>
      <c r="E998" s="137"/>
      <c r="F998" s="137"/>
      <c r="G998" s="137"/>
      <c r="H998" s="138"/>
      <c r="I998" s="138"/>
      <c r="J998" s="136"/>
      <c r="K998" s="137"/>
      <c r="L998" s="140"/>
      <c r="M998" s="136"/>
      <c r="N998" s="153"/>
      <c r="O998" s="161"/>
      <c r="P998" s="144"/>
      <c r="Q998" s="143"/>
      <c r="R998" s="143"/>
      <c r="S998" s="143"/>
      <c r="T998" s="143"/>
      <c r="U998" s="143"/>
      <c r="V998" s="145"/>
      <c r="W998" s="145"/>
      <c r="X998" s="145"/>
      <c r="Y998" s="136"/>
      <c r="Z998" s="136"/>
      <c r="AA998" s="146"/>
      <c r="AB998" s="136"/>
      <c r="AC998" s="136"/>
      <c r="AD998" s="136"/>
      <c r="AE998" s="136"/>
      <c r="AF998" s="147" t="e">
        <f t="shared" si="45"/>
        <v>#DIV/0!</v>
      </c>
      <c r="AG998" s="148"/>
      <c r="AH998" s="148" t="b">
        <f t="shared" si="46"/>
        <v>1</v>
      </c>
    </row>
    <row r="999" spans="1:34" ht="44.25" customHeight="1" thickBot="1" x14ac:dyDescent="0.3">
      <c r="A999" s="136"/>
      <c r="B999" s="136"/>
      <c r="C999" s="137"/>
      <c r="D999" s="136"/>
      <c r="E999" s="137"/>
      <c r="F999" s="137"/>
      <c r="G999" s="137"/>
      <c r="H999" s="138"/>
      <c r="I999" s="138"/>
      <c r="J999" s="136"/>
      <c r="K999" s="137"/>
      <c r="L999" s="140"/>
      <c r="M999" s="136"/>
      <c r="N999" s="153"/>
      <c r="O999" s="161"/>
      <c r="P999" s="144"/>
      <c r="Q999" s="143"/>
      <c r="R999" s="143"/>
      <c r="S999" s="143"/>
      <c r="T999" s="143"/>
      <c r="U999" s="143"/>
      <c r="V999" s="145"/>
      <c r="W999" s="145"/>
      <c r="X999" s="145"/>
      <c r="Y999" s="136"/>
      <c r="Z999" s="136"/>
      <c r="AA999" s="146"/>
      <c r="AB999" s="136"/>
      <c r="AC999" s="136"/>
      <c r="AD999" s="136"/>
      <c r="AE999" s="136"/>
      <c r="AF999" s="147" t="e">
        <f t="shared" si="45"/>
        <v>#DIV/0!</v>
      </c>
      <c r="AG999" s="148"/>
      <c r="AH999" s="148" t="b">
        <f t="shared" si="46"/>
        <v>1</v>
      </c>
    </row>
    <row r="1000" spans="1:34" ht="44.25" customHeight="1" thickBot="1" x14ac:dyDescent="0.3">
      <c r="A1000" s="136"/>
      <c r="B1000" s="136"/>
      <c r="C1000" s="137"/>
      <c r="D1000" s="136"/>
      <c r="E1000" s="137"/>
      <c r="F1000" s="137"/>
      <c r="G1000" s="137"/>
      <c r="H1000" s="138"/>
      <c r="I1000" s="138"/>
      <c r="J1000" s="136"/>
      <c r="K1000" s="137"/>
      <c r="L1000" s="140"/>
      <c r="M1000" s="136"/>
      <c r="N1000" s="153"/>
      <c r="O1000" s="161"/>
      <c r="P1000" s="144"/>
      <c r="Q1000" s="143"/>
      <c r="R1000" s="143"/>
      <c r="S1000" s="143"/>
      <c r="T1000" s="143"/>
      <c r="U1000" s="143"/>
      <c r="V1000" s="145"/>
      <c r="W1000" s="145"/>
      <c r="X1000" s="145"/>
      <c r="Y1000" s="136"/>
      <c r="Z1000" s="136"/>
      <c r="AA1000" s="146"/>
      <c r="AB1000" s="136"/>
      <c r="AC1000" s="136"/>
      <c r="AD1000" s="136"/>
      <c r="AE1000" s="136"/>
      <c r="AF1000" s="147" t="e">
        <f t="shared" si="45"/>
        <v>#DIV/0!</v>
      </c>
      <c r="AG1000" s="148"/>
      <c r="AH1000" s="148" t="b">
        <f t="shared" si="46"/>
        <v>1</v>
      </c>
    </row>
    <row r="1001" spans="1:34" ht="44.25" customHeight="1" thickBot="1" x14ac:dyDescent="0.3">
      <c r="A1001" s="136"/>
      <c r="B1001" s="136"/>
      <c r="C1001" s="137"/>
      <c r="D1001" s="136"/>
      <c r="E1001" s="137"/>
      <c r="F1001" s="137"/>
      <c r="G1001" s="137"/>
      <c r="H1001" s="138"/>
      <c r="I1001" s="138"/>
      <c r="J1001" s="136"/>
      <c r="K1001" s="137"/>
      <c r="L1001" s="140"/>
      <c r="M1001" s="136"/>
      <c r="N1001" s="153"/>
      <c r="O1001" s="161"/>
      <c r="P1001" s="144"/>
      <c r="Q1001" s="143"/>
      <c r="R1001" s="143"/>
      <c r="S1001" s="143"/>
      <c r="T1001" s="143"/>
      <c r="U1001" s="143"/>
      <c r="V1001" s="145"/>
      <c r="W1001" s="145"/>
      <c r="X1001" s="145"/>
      <c r="Y1001" s="136"/>
      <c r="Z1001" s="136"/>
      <c r="AA1001" s="146"/>
      <c r="AB1001" s="136"/>
      <c r="AC1001" s="136"/>
      <c r="AD1001" s="136"/>
      <c r="AE1001" s="136"/>
      <c r="AF1001" s="147" t="e">
        <f t="shared" si="45"/>
        <v>#DIV/0!</v>
      </c>
      <c r="AG1001" s="148"/>
      <c r="AH1001" s="148" t="b">
        <f t="shared" si="46"/>
        <v>1</v>
      </c>
    </row>
    <row r="1002" spans="1:34" ht="44.25" customHeight="1" thickBot="1" x14ac:dyDescent="0.3">
      <c r="A1002" s="136"/>
      <c r="B1002" s="136"/>
      <c r="C1002" s="137"/>
      <c r="D1002" s="136"/>
      <c r="E1002" s="137"/>
      <c r="F1002" s="137"/>
      <c r="G1002" s="137"/>
      <c r="H1002" s="138"/>
      <c r="I1002" s="138"/>
      <c r="J1002" s="136"/>
      <c r="K1002" s="137"/>
      <c r="L1002" s="140"/>
      <c r="M1002" s="136"/>
      <c r="N1002" s="153"/>
      <c r="O1002" s="161"/>
      <c r="P1002" s="144"/>
      <c r="Q1002" s="143"/>
      <c r="R1002" s="143"/>
      <c r="S1002" s="143"/>
      <c r="T1002" s="143"/>
      <c r="U1002" s="143"/>
      <c r="V1002" s="145"/>
      <c r="W1002" s="145"/>
      <c r="X1002" s="145"/>
      <c r="Y1002" s="136"/>
      <c r="Z1002" s="136"/>
      <c r="AA1002" s="146"/>
      <c r="AB1002" s="136"/>
      <c r="AC1002" s="136"/>
      <c r="AD1002" s="136"/>
      <c r="AE1002" s="136"/>
      <c r="AF1002" s="147" t="e">
        <f t="shared" si="45"/>
        <v>#DIV/0!</v>
      </c>
      <c r="AG1002" s="148"/>
      <c r="AH1002" s="148" t="b">
        <f t="shared" si="46"/>
        <v>1</v>
      </c>
    </row>
    <row r="1003" spans="1:34" ht="44.25" customHeight="1" thickBot="1" x14ac:dyDescent="0.3">
      <c r="A1003" s="136"/>
      <c r="B1003" s="136"/>
      <c r="C1003" s="137"/>
      <c r="D1003" s="136"/>
      <c r="E1003" s="137"/>
      <c r="F1003" s="137"/>
      <c r="G1003" s="137"/>
      <c r="H1003" s="138"/>
      <c r="I1003" s="138"/>
      <c r="J1003" s="136"/>
      <c r="K1003" s="137"/>
      <c r="L1003" s="140"/>
      <c r="M1003" s="136"/>
      <c r="N1003" s="153"/>
      <c r="O1003" s="161"/>
      <c r="P1003" s="144"/>
      <c r="Q1003" s="143"/>
      <c r="R1003" s="143"/>
      <c r="S1003" s="143"/>
      <c r="T1003" s="143"/>
      <c r="U1003" s="143"/>
      <c r="V1003" s="145"/>
      <c r="W1003" s="145"/>
      <c r="X1003" s="145"/>
      <c r="Y1003" s="136"/>
      <c r="Z1003" s="136"/>
      <c r="AA1003" s="146"/>
      <c r="AB1003" s="136"/>
      <c r="AC1003" s="136"/>
      <c r="AD1003" s="136"/>
      <c r="AE1003" s="136"/>
      <c r="AF1003" s="147" t="e">
        <f t="shared" si="45"/>
        <v>#DIV/0!</v>
      </c>
      <c r="AG1003" s="148"/>
      <c r="AH1003" s="148" t="b">
        <f t="shared" si="46"/>
        <v>1</v>
      </c>
    </row>
    <row r="1004" spans="1:34" ht="44.25" customHeight="1" thickBot="1" x14ac:dyDescent="0.3">
      <c r="A1004" s="136"/>
      <c r="B1004" s="136"/>
      <c r="C1004" s="137"/>
      <c r="D1004" s="136"/>
      <c r="E1004" s="137"/>
      <c r="F1004" s="137"/>
      <c r="G1004" s="137"/>
      <c r="H1004" s="138"/>
      <c r="I1004" s="138"/>
      <c r="J1004" s="136"/>
      <c r="K1004" s="137"/>
      <c r="L1004" s="140"/>
      <c r="M1004" s="136"/>
      <c r="N1004" s="153"/>
      <c r="O1004" s="161"/>
      <c r="P1004" s="144"/>
      <c r="Q1004" s="143"/>
      <c r="R1004" s="143"/>
      <c r="S1004" s="143"/>
      <c r="T1004" s="143"/>
      <c r="U1004" s="143"/>
      <c r="V1004" s="145"/>
      <c r="W1004" s="145"/>
      <c r="X1004" s="145"/>
      <c r="Y1004" s="136"/>
      <c r="Z1004" s="136"/>
      <c r="AA1004" s="146"/>
      <c r="AB1004" s="136"/>
      <c r="AC1004" s="136"/>
      <c r="AD1004" s="136"/>
      <c r="AE1004" s="136"/>
      <c r="AF1004" s="147" t="e">
        <f t="shared" si="45"/>
        <v>#DIV/0!</v>
      </c>
      <c r="AG1004" s="148"/>
      <c r="AH1004" s="148" t="b">
        <f t="shared" si="46"/>
        <v>1</v>
      </c>
    </row>
    <row r="1005" spans="1:34" ht="44.25" customHeight="1" thickBot="1" x14ac:dyDescent="0.3">
      <c r="A1005" s="136"/>
      <c r="B1005" s="136"/>
      <c r="C1005" s="137"/>
      <c r="D1005" s="136"/>
      <c r="E1005" s="137"/>
      <c r="F1005" s="137"/>
      <c r="G1005" s="137"/>
      <c r="H1005" s="138"/>
      <c r="I1005" s="138"/>
      <c r="J1005" s="136"/>
      <c r="K1005" s="137"/>
      <c r="L1005" s="140"/>
      <c r="M1005" s="136"/>
      <c r="N1005" s="153"/>
      <c r="O1005" s="161"/>
      <c r="P1005" s="144"/>
      <c r="Q1005" s="143"/>
      <c r="R1005" s="143"/>
      <c r="S1005" s="143"/>
      <c r="T1005" s="143"/>
      <c r="U1005" s="143"/>
      <c r="V1005" s="145"/>
      <c r="W1005" s="145"/>
      <c r="X1005" s="145"/>
      <c r="Y1005" s="136"/>
      <c r="Z1005" s="136"/>
      <c r="AA1005" s="146"/>
      <c r="AB1005" s="136"/>
      <c r="AC1005" s="136"/>
      <c r="AD1005" s="136"/>
      <c r="AE1005" s="136"/>
      <c r="AF1005" s="147" t="e">
        <f t="shared" si="45"/>
        <v>#DIV/0!</v>
      </c>
      <c r="AG1005" s="148"/>
      <c r="AH1005" s="148" t="b">
        <f t="shared" si="46"/>
        <v>1</v>
      </c>
    </row>
    <row r="1006" spans="1:34" ht="44.25" customHeight="1" thickBot="1" x14ac:dyDescent="0.3">
      <c r="A1006" s="136"/>
      <c r="B1006" s="136"/>
      <c r="C1006" s="137"/>
      <c r="D1006" s="136"/>
      <c r="E1006" s="137"/>
      <c r="F1006" s="137"/>
      <c r="G1006" s="137"/>
      <c r="H1006" s="138"/>
      <c r="I1006" s="138"/>
      <c r="J1006" s="136"/>
      <c r="K1006" s="137"/>
      <c r="L1006" s="140"/>
      <c r="M1006" s="136"/>
      <c r="N1006" s="153"/>
      <c r="O1006" s="161"/>
      <c r="P1006" s="144"/>
      <c r="Q1006" s="143"/>
      <c r="R1006" s="143"/>
      <c r="S1006" s="143"/>
      <c r="T1006" s="143"/>
      <c r="U1006" s="143"/>
      <c r="V1006" s="145"/>
      <c r="W1006" s="145"/>
      <c r="X1006" s="145"/>
      <c r="Y1006" s="136"/>
      <c r="Z1006" s="136"/>
      <c r="AA1006" s="146"/>
      <c r="AB1006" s="136"/>
      <c r="AC1006" s="136"/>
      <c r="AD1006" s="136"/>
      <c r="AE1006" s="136"/>
      <c r="AF1006" s="147" t="e">
        <f t="shared" si="45"/>
        <v>#DIV/0!</v>
      </c>
      <c r="AG1006" s="148"/>
      <c r="AH1006" s="148" t="b">
        <f t="shared" si="46"/>
        <v>1</v>
      </c>
    </row>
    <row r="1007" spans="1:34" ht="44.25" customHeight="1" thickBot="1" x14ac:dyDescent="0.3">
      <c r="A1007" s="136"/>
      <c r="B1007" s="136"/>
      <c r="C1007" s="137"/>
      <c r="D1007" s="136"/>
      <c r="E1007" s="137"/>
      <c r="F1007" s="137"/>
      <c r="G1007" s="137"/>
      <c r="H1007" s="138"/>
      <c r="I1007" s="138"/>
      <c r="J1007" s="136"/>
      <c r="K1007" s="137"/>
      <c r="L1007" s="140"/>
      <c r="M1007" s="136"/>
      <c r="N1007" s="153"/>
      <c r="O1007" s="161"/>
      <c r="P1007" s="144"/>
      <c r="Q1007" s="143"/>
      <c r="R1007" s="143"/>
      <c r="S1007" s="143"/>
      <c r="T1007" s="143"/>
      <c r="U1007" s="143"/>
      <c r="V1007" s="145"/>
      <c r="W1007" s="145"/>
      <c r="X1007" s="145"/>
      <c r="Y1007" s="136"/>
      <c r="Z1007" s="136"/>
      <c r="AA1007" s="146"/>
      <c r="AB1007" s="136"/>
      <c r="AC1007" s="136"/>
      <c r="AD1007" s="136"/>
      <c r="AE1007" s="136"/>
      <c r="AF1007" s="147" t="e">
        <f t="shared" si="45"/>
        <v>#DIV/0!</v>
      </c>
      <c r="AG1007" s="148"/>
      <c r="AH1007" s="148" t="b">
        <f t="shared" si="46"/>
        <v>1</v>
      </c>
    </row>
    <row r="1008" spans="1:34" ht="44.25" customHeight="1" thickBot="1" x14ac:dyDescent="0.3">
      <c r="A1008" s="136"/>
      <c r="B1008" s="136"/>
      <c r="C1008" s="137"/>
      <c r="D1008" s="136"/>
      <c r="E1008" s="137"/>
      <c r="F1008" s="137"/>
      <c r="G1008" s="137"/>
      <c r="H1008" s="138"/>
      <c r="I1008" s="138"/>
      <c r="J1008" s="136"/>
      <c r="K1008" s="137"/>
      <c r="L1008" s="140"/>
      <c r="M1008" s="136"/>
      <c r="N1008" s="153"/>
      <c r="O1008" s="161"/>
      <c r="P1008" s="144"/>
      <c r="Q1008" s="143"/>
      <c r="R1008" s="143"/>
      <c r="S1008" s="143"/>
      <c r="T1008" s="143"/>
      <c r="U1008" s="143"/>
      <c r="V1008" s="145"/>
      <c r="W1008" s="145"/>
      <c r="X1008" s="145"/>
      <c r="Y1008" s="136"/>
      <c r="Z1008" s="136"/>
      <c r="AA1008" s="146"/>
      <c r="AB1008" s="136"/>
      <c r="AC1008" s="136"/>
      <c r="AD1008" s="136"/>
      <c r="AE1008" s="136"/>
      <c r="AF1008" s="147" t="e">
        <f t="shared" si="45"/>
        <v>#DIV/0!</v>
      </c>
      <c r="AG1008" s="148"/>
      <c r="AH1008" s="148" t="b">
        <f t="shared" si="46"/>
        <v>1</v>
      </c>
    </row>
    <row r="1009" spans="1:34" ht="44.25" customHeight="1" thickBot="1" x14ac:dyDescent="0.3">
      <c r="A1009" s="136"/>
      <c r="B1009" s="136"/>
      <c r="C1009" s="137"/>
      <c r="D1009" s="136"/>
      <c r="E1009" s="137"/>
      <c r="F1009" s="137"/>
      <c r="G1009" s="137"/>
      <c r="H1009" s="138"/>
      <c r="I1009" s="138"/>
      <c r="J1009" s="136"/>
      <c r="K1009" s="137"/>
      <c r="L1009" s="140"/>
      <c r="M1009" s="136"/>
      <c r="N1009" s="153"/>
      <c r="O1009" s="161"/>
      <c r="P1009" s="144"/>
      <c r="Q1009" s="143"/>
      <c r="R1009" s="143"/>
      <c r="S1009" s="143"/>
      <c r="T1009" s="143"/>
      <c r="U1009" s="143"/>
      <c r="V1009" s="145"/>
      <c r="W1009" s="145"/>
      <c r="X1009" s="145"/>
      <c r="Y1009" s="136"/>
      <c r="Z1009" s="136"/>
      <c r="AA1009" s="146"/>
      <c r="AB1009" s="136"/>
      <c r="AC1009" s="136"/>
      <c r="AD1009" s="136"/>
      <c r="AE1009" s="136"/>
      <c r="AF1009" s="147" t="e">
        <f t="shared" si="45"/>
        <v>#DIV/0!</v>
      </c>
      <c r="AG1009" s="148"/>
      <c r="AH1009" s="148" t="b">
        <f t="shared" si="46"/>
        <v>1</v>
      </c>
    </row>
    <row r="1010" spans="1:34" ht="44.25" customHeight="1" thickBot="1" x14ac:dyDescent="0.3">
      <c r="A1010" s="136"/>
      <c r="B1010" s="136"/>
      <c r="C1010" s="137"/>
      <c r="D1010" s="136"/>
      <c r="E1010" s="137"/>
      <c r="F1010" s="137"/>
      <c r="G1010" s="137"/>
      <c r="H1010" s="138"/>
      <c r="I1010" s="138"/>
      <c r="J1010" s="136"/>
      <c r="K1010" s="137"/>
      <c r="L1010" s="140"/>
      <c r="M1010" s="136"/>
      <c r="N1010" s="153"/>
      <c r="O1010" s="161"/>
      <c r="P1010" s="144"/>
      <c r="Q1010" s="143"/>
      <c r="R1010" s="143"/>
      <c r="S1010" s="143"/>
      <c r="T1010" s="143"/>
      <c r="U1010" s="143"/>
      <c r="V1010" s="145"/>
      <c r="W1010" s="145"/>
      <c r="X1010" s="145"/>
      <c r="Y1010" s="136"/>
      <c r="Z1010" s="136"/>
      <c r="AA1010" s="146"/>
      <c r="AB1010" s="136"/>
      <c r="AC1010" s="136"/>
      <c r="AD1010" s="136"/>
      <c r="AE1010" s="136"/>
      <c r="AF1010" s="147" t="e">
        <f t="shared" si="45"/>
        <v>#DIV/0!</v>
      </c>
      <c r="AG1010" s="148"/>
      <c r="AH1010" s="148" t="b">
        <f t="shared" si="46"/>
        <v>1</v>
      </c>
    </row>
    <row r="1011" spans="1:34" ht="44.25" customHeight="1" thickBot="1" x14ac:dyDescent="0.3">
      <c r="A1011" s="136"/>
      <c r="B1011" s="136"/>
      <c r="C1011" s="137"/>
      <c r="D1011" s="136"/>
      <c r="E1011" s="137"/>
      <c r="F1011" s="137"/>
      <c r="G1011" s="137"/>
      <c r="H1011" s="138"/>
      <c r="I1011" s="138"/>
      <c r="J1011" s="136"/>
      <c r="K1011" s="137"/>
      <c r="L1011" s="140"/>
      <c r="M1011" s="136"/>
      <c r="N1011" s="153"/>
      <c r="O1011" s="161"/>
      <c r="P1011" s="144"/>
      <c r="Q1011" s="143"/>
      <c r="R1011" s="143"/>
      <c r="S1011" s="143"/>
      <c r="T1011" s="143"/>
      <c r="U1011" s="143"/>
      <c r="V1011" s="145"/>
      <c r="W1011" s="145"/>
      <c r="X1011" s="145"/>
      <c r="Y1011" s="136"/>
      <c r="Z1011" s="136"/>
      <c r="AA1011" s="146"/>
      <c r="AB1011" s="136"/>
      <c r="AC1011" s="136"/>
      <c r="AD1011" s="136"/>
      <c r="AE1011" s="136"/>
      <c r="AF1011" s="147" t="e">
        <f t="shared" si="45"/>
        <v>#DIV/0!</v>
      </c>
      <c r="AG1011" s="148"/>
      <c r="AH1011" s="148" t="b">
        <f t="shared" si="46"/>
        <v>1</v>
      </c>
    </row>
    <row r="1012" spans="1:34" ht="44.25" customHeight="1" thickBot="1" x14ac:dyDescent="0.3">
      <c r="A1012" s="136"/>
      <c r="B1012" s="136"/>
      <c r="C1012" s="137"/>
      <c r="D1012" s="136"/>
      <c r="E1012" s="137"/>
      <c r="F1012" s="137"/>
      <c r="G1012" s="137"/>
      <c r="H1012" s="138"/>
      <c r="I1012" s="138"/>
      <c r="J1012" s="136"/>
      <c r="K1012" s="137"/>
      <c r="L1012" s="140"/>
      <c r="M1012" s="136"/>
      <c r="N1012" s="153"/>
      <c r="O1012" s="161"/>
      <c r="P1012" s="144"/>
      <c r="Q1012" s="143"/>
      <c r="R1012" s="143"/>
      <c r="S1012" s="143"/>
      <c r="T1012" s="143"/>
      <c r="U1012" s="143"/>
      <c r="V1012" s="145"/>
      <c r="W1012" s="145"/>
      <c r="X1012" s="145"/>
      <c r="Y1012" s="136"/>
      <c r="Z1012" s="136"/>
      <c r="AA1012" s="146"/>
      <c r="AB1012" s="136"/>
      <c r="AC1012" s="136"/>
      <c r="AD1012" s="136"/>
      <c r="AE1012" s="136"/>
      <c r="AF1012" s="147" t="e">
        <f t="shared" si="45"/>
        <v>#DIV/0!</v>
      </c>
      <c r="AG1012" s="148"/>
      <c r="AH1012" s="148" t="b">
        <f t="shared" si="46"/>
        <v>1</v>
      </c>
    </row>
    <row r="1013" spans="1:34" ht="44.25" customHeight="1" thickBot="1" x14ac:dyDescent="0.3">
      <c r="A1013" s="136"/>
      <c r="B1013" s="136"/>
      <c r="C1013" s="137"/>
      <c r="D1013" s="136"/>
      <c r="E1013" s="137"/>
      <c r="F1013" s="137"/>
      <c r="G1013" s="137"/>
      <c r="H1013" s="138"/>
      <c r="I1013" s="138"/>
      <c r="J1013" s="136"/>
      <c r="K1013" s="137"/>
      <c r="L1013" s="140"/>
      <c r="M1013" s="136"/>
      <c r="N1013" s="153"/>
      <c r="O1013" s="161"/>
      <c r="P1013" s="144"/>
      <c r="Q1013" s="143"/>
      <c r="R1013" s="143"/>
      <c r="S1013" s="143"/>
      <c r="T1013" s="143"/>
      <c r="U1013" s="143"/>
      <c r="V1013" s="145"/>
      <c r="W1013" s="145"/>
      <c r="X1013" s="145"/>
      <c r="Y1013" s="136"/>
      <c r="Z1013" s="136"/>
      <c r="AA1013" s="146"/>
      <c r="AB1013" s="136"/>
      <c r="AC1013" s="136"/>
      <c r="AD1013" s="136"/>
      <c r="AE1013" s="136"/>
      <c r="AF1013" s="147" t="e">
        <f t="shared" si="45"/>
        <v>#DIV/0!</v>
      </c>
      <c r="AG1013" s="148"/>
      <c r="AH1013" s="148" t="b">
        <f t="shared" si="46"/>
        <v>1</v>
      </c>
    </row>
    <row r="1014" spans="1:34" ht="44.25" customHeight="1" thickBot="1" x14ac:dyDescent="0.3">
      <c r="A1014" s="136"/>
      <c r="B1014" s="136"/>
      <c r="C1014" s="137"/>
      <c r="D1014" s="136"/>
      <c r="E1014" s="137"/>
      <c r="F1014" s="137"/>
      <c r="G1014" s="137"/>
      <c r="H1014" s="138"/>
      <c r="I1014" s="138"/>
      <c r="J1014" s="136"/>
      <c r="K1014" s="137"/>
      <c r="L1014" s="140"/>
      <c r="M1014" s="136"/>
      <c r="N1014" s="153"/>
      <c r="O1014" s="161"/>
      <c r="P1014" s="144"/>
      <c r="Q1014" s="143"/>
      <c r="R1014" s="143"/>
      <c r="S1014" s="143"/>
      <c r="T1014" s="143"/>
      <c r="U1014" s="143"/>
      <c r="V1014" s="145"/>
      <c r="W1014" s="145"/>
      <c r="X1014" s="145"/>
      <c r="Y1014" s="136"/>
      <c r="Z1014" s="136"/>
      <c r="AA1014" s="146"/>
      <c r="AB1014" s="136"/>
      <c r="AC1014" s="136"/>
      <c r="AD1014" s="136"/>
      <c r="AE1014" s="136"/>
      <c r="AF1014" s="147" t="e">
        <f t="shared" si="45"/>
        <v>#DIV/0!</v>
      </c>
      <c r="AG1014" s="148"/>
      <c r="AH1014" s="148" t="b">
        <f t="shared" si="46"/>
        <v>1</v>
      </c>
    </row>
    <row r="1015" spans="1:34" ht="44.25" customHeight="1" thickBot="1" x14ac:dyDescent="0.3">
      <c r="A1015" s="136"/>
      <c r="B1015" s="136"/>
      <c r="C1015" s="137"/>
      <c r="D1015" s="136"/>
      <c r="E1015" s="137"/>
      <c r="F1015" s="137"/>
      <c r="G1015" s="137"/>
      <c r="H1015" s="138"/>
      <c r="I1015" s="138"/>
      <c r="J1015" s="136"/>
      <c r="K1015" s="137"/>
      <c r="L1015" s="140"/>
      <c r="M1015" s="136"/>
      <c r="N1015" s="153"/>
      <c r="O1015" s="161"/>
      <c r="P1015" s="144"/>
      <c r="Q1015" s="143"/>
      <c r="R1015" s="143"/>
      <c r="S1015" s="143"/>
      <c r="T1015" s="143"/>
      <c r="U1015" s="143"/>
      <c r="V1015" s="145"/>
      <c r="W1015" s="145"/>
      <c r="X1015" s="145"/>
      <c r="Y1015" s="136"/>
      <c r="Z1015" s="136"/>
      <c r="AA1015" s="146"/>
      <c r="AB1015" s="136"/>
      <c r="AC1015" s="136"/>
      <c r="AD1015" s="136"/>
      <c r="AE1015" s="136"/>
      <c r="AF1015" s="147" t="e">
        <f t="shared" si="45"/>
        <v>#DIV/0!</v>
      </c>
      <c r="AG1015" s="148"/>
      <c r="AH1015" s="148" t="b">
        <f t="shared" si="46"/>
        <v>1</v>
      </c>
    </row>
    <row r="1016" spans="1:34" ht="44.25" customHeight="1" thickBot="1" x14ac:dyDescent="0.3">
      <c r="A1016" s="136"/>
      <c r="B1016" s="136"/>
      <c r="C1016" s="137"/>
      <c r="D1016" s="136"/>
      <c r="E1016" s="137"/>
      <c r="F1016" s="137"/>
      <c r="G1016" s="137"/>
      <c r="H1016" s="138"/>
      <c r="I1016" s="138"/>
      <c r="J1016" s="136"/>
      <c r="K1016" s="137"/>
      <c r="L1016" s="140"/>
      <c r="M1016" s="136"/>
      <c r="N1016" s="153"/>
      <c r="O1016" s="161"/>
      <c r="P1016" s="144"/>
      <c r="Q1016" s="143"/>
      <c r="R1016" s="143"/>
      <c r="S1016" s="143"/>
      <c r="T1016" s="143"/>
      <c r="U1016" s="143"/>
      <c r="V1016" s="145"/>
      <c r="W1016" s="145"/>
      <c r="X1016" s="145"/>
      <c r="Y1016" s="136"/>
      <c r="Z1016" s="136"/>
      <c r="AA1016" s="146"/>
      <c r="AB1016" s="136"/>
      <c r="AC1016" s="136"/>
      <c r="AD1016" s="136"/>
      <c r="AE1016" s="136"/>
      <c r="AF1016" s="147" t="e">
        <f t="shared" si="45"/>
        <v>#DIV/0!</v>
      </c>
      <c r="AG1016" s="148"/>
      <c r="AH1016" s="148" t="b">
        <f t="shared" si="46"/>
        <v>1</v>
      </c>
    </row>
    <row r="1017" spans="1:34" ht="44.25" customHeight="1" thickBot="1" x14ac:dyDescent="0.3">
      <c r="A1017" s="136"/>
      <c r="B1017" s="136"/>
      <c r="C1017" s="137"/>
      <c r="D1017" s="136"/>
      <c r="E1017" s="137"/>
      <c r="F1017" s="137"/>
      <c r="G1017" s="137"/>
      <c r="H1017" s="138"/>
      <c r="I1017" s="138"/>
      <c r="J1017" s="136"/>
      <c r="K1017" s="137"/>
      <c r="L1017" s="140"/>
      <c r="M1017" s="136"/>
      <c r="N1017" s="153"/>
      <c r="O1017" s="161"/>
      <c r="P1017" s="144"/>
      <c r="Q1017" s="143"/>
      <c r="R1017" s="143"/>
      <c r="S1017" s="143"/>
      <c r="T1017" s="143"/>
      <c r="U1017" s="143"/>
      <c r="V1017" s="145"/>
      <c r="W1017" s="145"/>
      <c r="X1017" s="145"/>
      <c r="Y1017" s="136"/>
      <c r="Z1017" s="136"/>
      <c r="AA1017" s="146"/>
      <c r="AB1017" s="136"/>
      <c r="AC1017" s="136"/>
      <c r="AD1017" s="136"/>
      <c r="AE1017" s="136"/>
      <c r="AF1017" s="147" t="e">
        <f t="shared" si="45"/>
        <v>#DIV/0!</v>
      </c>
      <c r="AG1017" s="148"/>
      <c r="AH1017" s="148" t="b">
        <f t="shared" si="46"/>
        <v>1</v>
      </c>
    </row>
    <row r="1018" spans="1:34" ht="44.25" customHeight="1" thickBot="1" x14ac:dyDescent="0.3">
      <c r="A1018" s="136"/>
      <c r="B1018" s="136"/>
      <c r="C1018" s="137"/>
      <c r="D1018" s="136"/>
      <c r="E1018" s="137"/>
      <c r="F1018" s="137"/>
      <c r="G1018" s="137"/>
      <c r="H1018" s="138"/>
      <c r="I1018" s="138"/>
      <c r="J1018" s="136"/>
      <c r="K1018" s="137"/>
      <c r="L1018" s="140"/>
      <c r="M1018" s="136"/>
      <c r="N1018" s="153"/>
      <c r="O1018" s="161"/>
      <c r="P1018" s="144"/>
      <c r="Q1018" s="143"/>
      <c r="R1018" s="143"/>
      <c r="S1018" s="143"/>
      <c r="T1018" s="143"/>
      <c r="U1018" s="143"/>
      <c r="V1018" s="145"/>
      <c r="W1018" s="145"/>
      <c r="X1018" s="145"/>
      <c r="Y1018" s="136"/>
      <c r="Z1018" s="136"/>
      <c r="AA1018" s="146"/>
      <c r="AB1018" s="136"/>
      <c r="AC1018" s="136"/>
      <c r="AD1018" s="136"/>
      <c r="AE1018" s="136"/>
      <c r="AF1018" s="147" t="e">
        <f t="shared" si="45"/>
        <v>#DIV/0!</v>
      </c>
      <c r="AG1018" s="148"/>
      <c r="AH1018" s="148" t="b">
        <f t="shared" si="46"/>
        <v>1</v>
      </c>
    </row>
    <row r="1019" spans="1:34" ht="44.25" customHeight="1" thickBot="1" x14ac:dyDescent="0.3">
      <c r="A1019" s="136"/>
      <c r="B1019" s="136"/>
      <c r="C1019" s="137"/>
      <c r="D1019" s="136"/>
      <c r="E1019" s="137"/>
      <c r="F1019" s="137"/>
      <c r="G1019" s="137"/>
      <c r="H1019" s="138"/>
      <c r="I1019" s="138"/>
      <c r="J1019" s="136"/>
      <c r="K1019" s="137"/>
      <c r="L1019" s="140"/>
      <c r="M1019" s="136"/>
      <c r="N1019" s="153"/>
      <c r="O1019" s="161"/>
      <c r="P1019" s="144"/>
      <c r="Q1019" s="143"/>
      <c r="R1019" s="143"/>
      <c r="S1019" s="143"/>
      <c r="T1019" s="143"/>
      <c r="U1019" s="143"/>
      <c r="V1019" s="145"/>
      <c r="W1019" s="145"/>
      <c r="X1019" s="145"/>
      <c r="Y1019" s="136"/>
      <c r="Z1019" s="136"/>
      <c r="AA1019" s="146"/>
      <c r="AB1019" s="136"/>
      <c r="AC1019" s="136"/>
      <c r="AD1019" s="136"/>
      <c r="AE1019" s="136"/>
      <c r="AF1019" s="147" t="e">
        <f t="shared" si="45"/>
        <v>#DIV/0!</v>
      </c>
      <c r="AG1019" s="148"/>
      <c r="AH1019" s="148" t="b">
        <f t="shared" si="46"/>
        <v>1</v>
      </c>
    </row>
    <row r="1020" spans="1:34" ht="44.25" customHeight="1" thickBot="1" x14ac:dyDescent="0.3">
      <c r="A1020" s="136"/>
      <c r="B1020" s="136"/>
      <c r="C1020" s="137"/>
      <c r="D1020" s="136"/>
      <c r="E1020" s="137"/>
      <c r="F1020" s="137"/>
      <c r="G1020" s="137"/>
      <c r="H1020" s="138"/>
      <c r="I1020" s="138"/>
      <c r="J1020" s="136"/>
      <c r="K1020" s="137"/>
      <c r="L1020" s="140"/>
      <c r="M1020" s="136"/>
      <c r="N1020" s="153"/>
      <c r="O1020" s="161"/>
      <c r="P1020" s="144"/>
      <c r="Q1020" s="143"/>
      <c r="R1020" s="143"/>
      <c r="S1020" s="143"/>
      <c r="T1020" s="143"/>
      <c r="U1020" s="143"/>
      <c r="V1020" s="145"/>
      <c r="W1020" s="145"/>
      <c r="X1020" s="145"/>
      <c r="Y1020" s="136"/>
      <c r="Z1020" s="136"/>
      <c r="AA1020" s="146"/>
      <c r="AB1020" s="136"/>
      <c r="AC1020" s="136"/>
      <c r="AD1020" s="136"/>
      <c r="AE1020" s="136"/>
      <c r="AF1020" s="147" t="e">
        <f t="shared" si="45"/>
        <v>#DIV/0!</v>
      </c>
      <c r="AG1020" s="148"/>
      <c r="AH1020" s="148" t="b">
        <f t="shared" si="46"/>
        <v>1</v>
      </c>
    </row>
    <row r="1021" spans="1:34" ht="44.25" customHeight="1" thickBot="1" x14ac:dyDescent="0.3">
      <c r="A1021" s="136"/>
      <c r="B1021" s="136"/>
      <c r="C1021" s="137"/>
      <c r="D1021" s="136"/>
      <c r="E1021" s="137"/>
      <c r="F1021" s="137"/>
      <c r="G1021" s="137"/>
      <c r="H1021" s="138"/>
      <c r="I1021" s="138"/>
      <c r="J1021" s="136"/>
      <c r="K1021" s="137"/>
      <c r="L1021" s="140"/>
      <c r="M1021" s="136"/>
      <c r="N1021" s="153"/>
      <c r="O1021" s="161"/>
      <c r="P1021" s="144"/>
      <c r="Q1021" s="143"/>
      <c r="R1021" s="143"/>
      <c r="S1021" s="143"/>
      <c r="T1021" s="143"/>
      <c r="U1021" s="143"/>
      <c r="V1021" s="145"/>
      <c r="W1021" s="145"/>
      <c r="X1021" s="145"/>
      <c r="Y1021" s="136"/>
      <c r="Z1021" s="136"/>
      <c r="AA1021" s="146"/>
      <c r="AB1021" s="136"/>
      <c r="AC1021" s="136"/>
      <c r="AD1021" s="136"/>
      <c r="AE1021" s="136"/>
      <c r="AF1021" s="147" t="e">
        <f t="shared" si="45"/>
        <v>#DIV/0!</v>
      </c>
      <c r="AG1021" s="148"/>
      <c r="AH1021" s="148" t="b">
        <f t="shared" si="46"/>
        <v>1</v>
      </c>
    </row>
    <row r="1022" spans="1:34" ht="44.25" customHeight="1" thickBot="1" x14ac:dyDescent="0.3">
      <c r="A1022" s="136"/>
      <c r="B1022" s="136"/>
      <c r="C1022" s="137"/>
      <c r="D1022" s="136"/>
      <c r="E1022" s="137"/>
      <c r="F1022" s="137"/>
      <c r="G1022" s="137"/>
      <c r="H1022" s="138"/>
      <c r="I1022" s="138"/>
      <c r="J1022" s="136"/>
      <c r="K1022" s="137"/>
      <c r="L1022" s="140"/>
      <c r="M1022" s="136"/>
      <c r="N1022" s="153"/>
      <c r="O1022" s="161"/>
      <c r="P1022" s="144"/>
      <c r="Q1022" s="143"/>
      <c r="R1022" s="143"/>
      <c r="S1022" s="143"/>
      <c r="T1022" s="143"/>
      <c r="U1022" s="143"/>
      <c r="V1022" s="145"/>
      <c r="W1022" s="145"/>
      <c r="X1022" s="145"/>
      <c r="Y1022" s="136"/>
      <c r="Z1022" s="136"/>
      <c r="AA1022" s="146"/>
      <c r="AB1022" s="136"/>
      <c r="AC1022" s="136"/>
      <c r="AD1022" s="136"/>
      <c r="AE1022" s="136"/>
      <c r="AF1022" s="147" t="e">
        <f t="shared" si="45"/>
        <v>#DIV/0!</v>
      </c>
      <c r="AG1022" s="148"/>
      <c r="AH1022" s="148" t="b">
        <f t="shared" si="46"/>
        <v>1</v>
      </c>
    </row>
    <row r="1023" spans="1:34" ht="44.25" customHeight="1" thickBot="1" x14ac:dyDescent="0.3">
      <c r="A1023" s="136"/>
      <c r="B1023" s="136"/>
      <c r="C1023" s="137"/>
      <c r="D1023" s="136"/>
      <c r="E1023" s="137"/>
      <c r="F1023" s="137"/>
      <c r="G1023" s="137"/>
      <c r="H1023" s="138"/>
      <c r="I1023" s="138"/>
      <c r="J1023" s="136"/>
      <c r="K1023" s="137"/>
      <c r="L1023" s="140"/>
      <c r="M1023" s="136"/>
      <c r="N1023" s="153"/>
      <c r="O1023" s="161"/>
      <c r="P1023" s="144"/>
      <c r="Q1023" s="143"/>
      <c r="R1023" s="143"/>
      <c r="S1023" s="143"/>
      <c r="T1023" s="143"/>
      <c r="U1023" s="143"/>
      <c r="V1023" s="145"/>
      <c r="W1023" s="145"/>
      <c r="X1023" s="145"/>
      <c r="Y1023" s="136"/>
      <c r="Z1023" s="136"/>
      <c r="AA1023" s="146"/>
      <c r="AB1023" s="136"/>
      <c r="AC1023" s="136"/>
      <c r="AD1023" s="136"/>
      <c r="AE1023" s="136"/>
      <c r="AF1023" s="147" t="e">
        <f t="shared" si="45"/>
        <v>#DIV/0!</v>
      </c>
      <c r="AG1023" s="148"/>
      <c r="AH1023" s="148" t="b">
        <f t="shared" si="46"/>
        <v>1</v>
      </c>
    </row>
    <row r="1024" spans="1:34" ht="44.25" customHeight="1" thickBot="1" x14ac:dyDescent="0.3">
      <c r="A1024" s="136"/>
      <c r="B1024" s="136"/>
      <c r="C1024" s="137"/>
      <c r="D1024" s="136"/>
      <c r="E1024" s="137"/>
      <c r="F1024" s="137"/>
      <c r="G1024" s="137"/>
      <c r="H1024" s="138"/>
      <c r="I1024" s="138"/>
      <c r="J1024" s="136"/>
      <c r="K1024" s="137"/>
      <c r="L1024" s="140"/>
      <c r="M1024" s="136"/>
      <c r="N1024" s="153"/>
      <c r="O1024" s="161"/>
      <c r="P1024" s="144"/>
      <c r="Q1024" s="143"/>
      <c r="R1024" s="143"/>
      <c r="S1024" s="143"/>
      <c r="T1024" s="143"/>
      <c r="U1024" s="143"/>
      <c r="V1024" s="145"/>
      <c r="W1024" s="145"/>
      <c r="X1024" s="145"/>
      <c r="Y1024" s="136"/>
      <c r="Z1024" s="136"/>
      <c r="AA1024" s="146"/>
      <c r="AB1024" s="136"/>
      <c r="AC1024" s="136"/>
      <c r="AD1024" s="136"/>
      <c r="AE1024" s="136"/>
      <c r="AF1024" s="147" t="e">
        <f t="shared" si="45"/>
        <v>#DIV/0!</v>
      </c>
      <c r="AG1024" s="148"/>
      <c r="AH1024" s="148" t="b">
        <f t="shared" si="46"/>
        <v>1</v>
      </c>
    </row>
    <row r="1025" spans="1:34" ht="44.25" customHeight="1" thickBot="1" x14ac:dyDescent="0.3">
      <c r="A1025" s="136"/>
      <c r="B1025" s="136"/>
      <c r="C1025" s="137"/>
      <c r="D1025" s="136"/>
      <c r="E1025" s="137"/>
      <c r="F1025" s="137"/>
      <c r="G1025" s="137"/>
      <c r="H1025" s="138"/>
      <c r="I1025" s="138"/>
      <c r="J1025" s="136"/>
      <c r="K1025" s="137"/>
      <c r="L1025" s="140"/>
      <c r="M1025" s="136"/>
      <c r="N1025" s="153"/>
      <c r="O1025" s="161"/>
      <c r="P1025" s="144"/>
      <c r="Q1025" s="143"/>
      <c r="R1025" s="143"/>
      <c r="S1025" s="143"/>
      <c r="T1025" s="143"/>
      <c r="U1025" s="143"/>
      <c r="V1025" s="145"/>
      <c r="W1025" s="145"/>
      <c r="X1025" s="145"/>
      <c r="Y1025" s="136"/>
      <c r="Z1025" s="136"/>
      <c r="AA1025" s="146"/>
      <c r="AB1025" s="136"/>
      <c r="AC1025" s="136"/>
      <c r="AD1025" s="136"/>
      <c r="AE1025" s="136"/>
      <c r="AF1025" s="147" t="e">
        <f t="shared" si="45"/>
        <v>#DIV/0!</v>
      </c>
      <c r="AG1025" s="148"/>
      <c r="AH1025" s="148" t="b">
        <f t="shared" si="46"/>
        <v>1</v>
      </c>
    </row>
    <row r="1026" spans="1:34" ht="44.25" customHeight="1" thickBot="1" x14ac:dyDescent="0.3">
      <c r="A1026" s="136"/>
      <c r="B1026" s="136"/>
      <c r="C1026" s="137"/>
      <c r="D1026" s="136"/>
      <c r="E1026" s="137"/>
      <c r="F1026" s="137"/>
      <c r="G1026" s="137"/>
      <c r="H1026" s="138"/>
      <c r="I1026" s="138"/>
      <c r="J1026" s="136"/>
      <c r="K1026" s="137"/>
      <c r="L1026" s="140"/>
      <c r="M1026" s="136"/>
      <c r="N1026" s="153"/>
      <c r="O1026" s="161"/>
      <c r="P1026" s="144"/>
      <c r="Q1026" s="143"/>
      <c r="R1026" s="143"/>
      <c r="S1026" s="143"/>
      <c r="T1026" s="143"/>
      <c r="U1026" s="143"/>
      <c r="V1026" s="145"/>
      <c r="W1026" s="145"/>
      <c r="X1026" s="145"/>
      <c r="Y1026" s="136"/>
      <c r="Z1026" s="136"/>
      <c r="AA1026" s="146"/>
      <c r="AB1026" s="136"/>
      <c r="AC1026" s="136"/>
      <c r="AD1026" s="136"/>
      <c r="AE1026" s="136"/>
      <c r="AF1026" s="147" t="e">
        <f t="shared" si="45"/>
        <v>#DIV/0!</v>
      </c>
      <c r="AG1026" s="148"/>
      <c r="AH1026" s="148" t="b">
        <f t="shared" si="46"/>
        <v>1</v>
      </c>
    </row>
    <row r="1027" spans="1:34" ht="44.25" customHeight="1" thickBot="1" x14ac:dyDescent="0.3">
      <c r="A1027" s="136"/>
      <c r="B1027" s="136"/>
      <c r="C1027" s="137"/>
      <c r="D1027" s="136"/>
      <c r="E1027" s="137"/>
      <c r="F1027" s="137"/>
      <c r="G1027" s="137"/>
      <c r="H1027" s="138"/>
      <c r="I1027" s="138"/>
      <c r="J1027" s="136"/>
      <c r="K1027" s="137"/>
      <c r="L1027" s="140"/>
      <c r="M1027" s="136"/>
      <c r="N1027" s="153"/>
      <c r="O1027" s="161"/>
      <c r="P1027" s="144"/>
      <c r="Q1027" s="143"/>
      <c r="R1027" s="143"/>
      <c r="S1027" s="143"/>
      <c r="T1027" s="143"/>
      <c r="U1027" s="143"/>
      <c r="V1027" s="145"/>
      <c r="W1027" s="145"/>
      <c r="X1027" s="145"/>
      <c r="Y1027" s="136"/>
      <c r="Z1027" s="136"/>
      <c r="AA1027" s="146"/>
      <c r="AB1027" s="136"/>
      <c r="AC1027" s="136"/>
      <c r="AD1027" s="136"/>
      <c r="AE1027" s="136"/>
      <c r="AF1027" s="147" t="e">
        <f t="shared" si="45"/>
        <v>#DIV/0!</v>
      </c>
      <c r="AG1027" s="148"/>
      <c r="AH1027" s="148" t="b">
        <f t="shared" si="46"/>
        <v>1</v>
      </c>
    </row>
    <row r="1028" spans="1:34" ht="44.25" customHeight="1" thickBot="1" x14ac:dyDescent="0.3">
      <c r="A1028" s="136"/>
      <c r="B1028" s="136"/>
      <c r="C1028" s="137"/>
      <c r="D1028" s="136"/>
      <c r="E1028" s="137"/>
      <c r="F1028" s="137"/>
      <c r="G1028" s="137"/>
      <c r="H1028" s="138"/>
      <c r="I1028" s="138"/>
      <c r="J1028" s="136"/>
      <c r="K1028" s="137"/>
      <c r="L1028" s="140"/>
      <c r="M1028" s="136"/>
      <c r="N1028" s="153"/>
      <c r="O1028" s="161"/>
      <c r="P1028" s="144"/>
      <c r="Q1028" s="143"/>
      <c r="R1028" s="143"/>
      <c r="S1028" s="143"/>
      <c r="T1028" s="143"/>
      <c r="U1028" s="143"/>
      <c r="V1028" s="145"/>
      <c r="W1028" s="145"/>
      <c r="X1028" s="145"/>
      <c r="Y1028" s="136"/>
      <c r="Z1028" s="136"/>
      <c r="AA1028" s="146"/>
      <c r="AB1028" s="136"/>
      <c r="AC1028" s="136"/>
      <c r="AD1028" s="136"/>
      <c r="AE1028" s="136"/>
      <c r="AF1028" s="147" t="e">
        <f t="shared" si="45"/>
        <v>#DIV/0!</v>
      </c>
      <c r="AG1028" s="148"/>
      <c r="AH1028" s="148" t="b">
        <f t="shared" si="46"/>
        <v>1</v>
      </c>
    </row>
    <row r="1029" spans="1:34" ht="44.25" customHeight="1" thickBot="1" x14ac:dyDescent="0.3">
      <c r="A1029" s="136"/>
      <c r="B1029" s="136"/>
      <c r="C1029" s="137"/>
      <c r="D1029" s="136"/>
      <c r="E1029" s="137"/>
      <c r="F1029" s="137"/>
      <c r="G1029" s="137"/>
      <c r="H1029" s="138"/>
      <c r="I1029" s="138"/>
      <c r="J1029" s="136"/>
      <c r="K1029" s="137"/>
      <c r="L1029" s="140"/>
      <c r="M1029" s="136"/>
      <c r="N1029" s="153"/>
      <c r="O1029" s="161"/>
      <c r="P1029" s="144"/>
      <c r="Q1029" s="143"/>
      <c r="R1029" s="143"/>
      <c r="S1029" s="143"/>
      <c r="T1029" s="143"/>
      <c r="U1029" s="143"/>
      <c r="V1029" s="145"/>
      <c r="W1029" s="145"/>
      <c r="X1029" s="145"/>
      <c r="Y1029" s="136"/>
      <c r="Z1029" s="136"/>
      <c r="AA1029" s="146"/>
      <c r="AB1029" s="136"/>
      <c r="AC1029" s="136"/>
      <c r="AD1029" s="136"/>
      <c r="AE1029" s="136"/>
      <c r="AF1029" s="147" t="e">
        <f t="shared" si="45"/>
        <v>#DIV/0!</v>
      </c>
      <c r="AG1029" s="148"/>
      <c r="AH1029" s="148" t="b">
        <f t="shared" si="46"/>
        <v>1</v>
      </c>
    </row>
    <row r="1030" spans="1:34" ht="44.25" customHeight="1" thickBot="1" x14ac:dyDescent="0.3">
      <c r="A1030" s="136"/>
      <c r="B1030" s="136"/>
      <c r="C1030" s="137"/>
      <c r="D1030" s="136"/>
      <c r="E1030" s="137"/>
      <c r="F1030" s="137"/>
      <c r="G1030" s="137"/>
      <c r="H1030" s="138"/>
      <c r="I1030" s="138"/>
      <c r="J1030" s="136"/>
      <c r="K1030" s="137"/>
      <c r="L1030" s="140"/>
      <c r="M1030" s="136"/>
      <c r="N1030" s="153"/>
      <c r="O1030" s="161"/>
      <c r="P1030" s="144"/>
      <c r="Q1030" s="143"/>
      <c r="R1030" s="143"/>
      <c r="S1030" s="143"/>
      <c r="T1030" s="143"/>
      <c r="U1030" s="143"/>
      <c r="V1030" s="145"/>
      <c r="W1030" s="145"/>
      <c r="X1030" s="145"/>
      <c r="Y1030" s="136"/>
      <c r="Z1030" s="136"/>
      <c r="AA1030" s="146"/>
      <c r="AB1030" s="136"/>
      <c r="AC1030" s="136"/>
      <c r="AD1030" s="136"/>
      <c r="AE1030" s="136"/>
      <c r="AF1030" s="147" t="e">
        <f t="shared" si="45"/>
        <v>#DIV/0!</v>
      </c>
      <c r="AG1030" s="148"/>
      <c r="AH1030" s="148" t="b">
        <f t="shared" si="46"/>
        <v>1</v>
      </c>
    </row>
    <row r="1031" spans="1:34" ht="44.25" customHeight="1" thickBot="1" x14ac:dyDescent="0.3">
      <c r="A1031" s="136"/>
      <c r="B1031" s="136"/>
      <c r="C1031" s="137"/>
      <c r="D1031" s="136"/>
      <c r="E1031" s="137"/>
      <c r="F1031" s="137"/>
      <c r="G1031" s="137"/>
      <c r="H1031" s="138"/>
      <c r="I1031" s="138"/>
      <c r="J1031" s="136"/>
      <c r="K1031" s="137"/>
      <c r="L1031" s="140"/>
      <c r="M1031" s="136"/>
      <c r="N1031" s="153"/>
      <c r="O1031" s="161"/>
      <c r="P1031" s="144"/>
      <c r="Q1031" s="143"/>
      <c r="R1031" s="143"/>
      <c r="S1031" s="143"/>
      <c r="T1031" s="143"/>
      <c r="U1031" s="143"/>
      <c r="V1031" s="145"/>
      <c r="W1031" s="145"/>
      <c r="X1031" s="145"/>
      <c r="Y1031" s="136"/>
      <c r="Z1031" s="136"/>
      <c r="AA1031" s="146"/>
      <c r="AB1031" s="136"/>
      <c r="AC1031" s="136"/>
      <c r="AD1031" s="136"/>
      <c r="AE1031" s="136"/>
      <c r="AF1031" s="147" t="e">
        <f t="shared" si="45"/>
        <v>#DIV/0!</v>
      </c>
      <c r="AG1031" s="148"/>
      <c r="AH1031" s="148" t="b">
        <f t="shared" si="46"/>
        <v>1</v>
      </c>
    </row>
    <row r="1032" spans="1:34" ht="44.25" customHeight="1" thickBot="1" x14ac:dyDescent="0.3">
      <c r="A1032" s="136"/>
      <c r="B1032" s="136"/>
      <c r="C1032" s="137"/>
      <c r="D1032" s="136"/>
      <c r="E1032" s="137"/>
      <c r="F1032" s="137"/>
      <c r="G1032" s="137"/>
      <c r="H1032" s="138"/>
      <c r="I1032" s="138"/>
      <c r="J1032" s="136"/>
      <c r="K1032" s="137"/>
      <c r="L1032" s="140"/>
      <c r="M1032" s="136"/>
      <c r="N1032" s="153"/>
      <c r="O1032" s="161"/>
      <c r="P1032" s="144"/>
      <c r="Q1032" s="143"/>
      <c r="R1032" s="143"/>
      <c r="S1032" s="143"/>
      <c r="T1032" s="143"/>
      <c r="U1032" s="143"/>
      <c r="V1032" s="145"/>
      <c r="W1032" s="145"/>
      <c r="X1032" s="145"/>
      <c r="Y1032" s="136"/>
      <c r="Z1032" s="136"/>
      <c r="AA1032" s="146"/>
      <c r="AB1032" s="136"/>
      <c r="AC1032" s="136"/>
      <c r="AD1032" s="136"/>
      <c r="AE1032" s="136"/>
      <c r="AF1032" s="147" t="e">
        <f t="shared" si="45"/>
        <v>#DIV/0!</v>
      </c>
      <c r="AG1032" s="148"/>
      <c r="AH1032" s="148" t="b">
        <f t="shared" si="46"/>
        <v>1</v>
      </c>
    </row>
    <row r="1033" spans="1:34" ht="44.25" customHeight="1" thickBot="1" x14ac:dyDescent="0.3">
      <c r="A1033" s="136"/>
      <c r="B1033" s="136"/>
      <c r="C1033" s="137"/>
      <c r="D1033" s="136"/>
      <c r="E1033" s="137"/>
      <c r="F1033" s="137"/>
      <c r="G1033" s="137"/>
      <c r="H1033" s="138"/>
      <c r="I1033" s="138"/>
      <c r="J1033" s="136"/>
      <c r="K1033" s="137"/>
      <c r="L1033" s="140"/>
      <c r="M1033" s="136"/>
      <c r="N1033" s="153"/>
      <c r="O1033" s="161"/>
      <c r="P1033" s="144"/>
      <c r="Q1033" s="143"/>
      <c r="R1033" s="143"/>
      <c r="S1033" s="143"/>
      <c r="T1033" s="143"/>
      <c r="U1033" s="143"/>
      <c r="V1033" s="145"/>
      <c r="W1033" s="145"/>
      <c r="X1033" s="145"/>
      <c r="Y1033" s="136"/>
      <c r="Z1033" s="136"/>
      <c r="AA1033" s="146"/>
      <c r="AB1033" s="136"/>
      <c r="AC1033" s="136"/>
      <c r="AD1033" s="136"/>
      <c r="AE1033" s="136"/>
      <c r="AF1033" s="147" t="e">
        <f t="shared" ref="AF1033:AF1096" si="47">SUM(U1033/T1033)</f>
        <v>#DIV/0!</v>
      </c>
      <c r="AG1033" s="148"/>
      <c r="AH1033" s="148" t="b">
        <f t="shared" ref="AH1033:AH1096" si="48">IF(I1033="Funcionamiento",J1033=0,J1033="")</f>
        <v>1</v>
      </c>
    </row>
    <row r="1034" spans="1:34" ht="44.25" customHeight="1" thickBot="1" x14ac:dyDescent="0.3">
      <c r="A1034" s="136"/>
      <c r="B1034" s="136"/>
      <c r="C1034" s="137"/>
      <c r="D1034" s="136"/>
      <c r="E1034" s="137"/>
      <c r="F1034" s="137"/>
      <c r="G1034" s="137"/>
      <c r="H1034" s="138"/>
      <c r="I1034" s="138"/>
      <c r="J1034" s="136"/>
      <c r="K1034" s="137"/>
      <c r="L1034" s="140"/>
      <c r="M1034" s="136"/>
      <c r="N1034" s="153"/>
      <c r="O1034" s="161"/>
      <c r="P1034" s="144"/>
      <c r="Q1034" s="143"/>
      <c r="R1034" s="143"/>
      <c r="S1034" s="143"/>
      <c r="T1034" s="143"/>
      <c r="U1034" s="143"/>
      <c r="V1034" s="145"/>
      <c r="W1034" s="145"/>
      <c r="X1034" s="145"/>
      <c r="Y1034" s="136"/>
      <c r="Z1034" s="136"/>
      <c r="AA1034" s="146"/>
      <c r="AB1034" s="136"/>
      <c r="AC1034" s="136"/>
      <c r="AD1034" s="136"/>
      <c r="AE1034" s="136"/>
      <c r="AF1034" s="147" t="e">
        <f t="shared" si="47"/>
        <v>#DIV/0!</v>
      </c>
      <c r="AG1034" s="148"/>
      <c r="AH1034" s="148" t="b">
        <f t="shared" si="48"/>
        <v>1</v>
      </c>
    </row>
    <row r="1035" spans="1:34" ht="44.25" customHeight="1" thickBot="1" x14ac:dyDescent="0.3">
      <c r="A1035" s="136"/>
      <c r="B1035" s="136"/>
      <c r="C1035" s="137"/>
      <c r="D1035" s="136"/>
      <c r="E1035" s="137"/>
      <c r="F1035" s="137"/>
      <c r="G1035" s="137"/>
      <c r="H1035" s="138"/>
      <c r="I1035" s="138"/>
      <c r="J1035" s="136"/>
      <c r="K1035" s="137"/>
      <c r="L1035" s="140"/>
      <c r="M1035" s="136"/>
      <c r="N1035" s="153"/>
      <c r="O1035" s="161"/>
      <c r="P1035" s="144"/>
      <c r="Q1035" s="143"/>
      <c r="R1035" s="143"/>
      <c r="S1035" s="143"/>
      <c r="T1035" s="143"/>
      <c r="U1035" s="143"/>
      <c r="V1035" s="145"/>
      <c r="W1035" s="145"/>
      <c r="X1035" s="145"/>
      <c r="Y1035" s="136"/>
      <c r="Z1035" s="136"/>
      <c r="AA1035" s="146"/>
      <c r="AB1035" s="136"/>
      <c r="AC1035" s="136"/>
      <c r="AD1035" s="136"/>
      <c r="AE1035" s="136"/>
      <c r="AF1035" s="147" t="e">
        <f t="shared" si="47"/>
        <v>#DIV/0!</v>
      </c>
      <c r="AG1035" s="148"/>
      <c r="AH1035" s="148" t="b">
        <f t="shared" si="48"/>
        <v>1</v>
      </c>
    </row>
    <row r="1036" spans="1:34" ht="44.25" customHeight="1" thickBot="1" x14ac:dyDescent="0.3">
      <c r="A1036" s="136"/>
      <c r="B1036" s="136"/>
      <c r="C1036" s="137"/>
      <c r="D1036" s="136"/>
      <c r="E1036" s="137" t="str">
        <f>IF(D1036=1,'Tipo '!$B$2,IF(D1036=2,'Tipo '!$B$3,IF(D1036=3,'Tipo '!$B$4,IF(D1036=4,'Tipo '!$B$5,IF(D1036=5,'Tipo '!$B$6,IF(D1036=6,'Tipo '!$B$7,IF(D1036=7,'Tipo '!$B$8,IF(D1036=8,'Tipo '!$B$9,IF(D1036=9,'Tipo '!$B$10,IF(D1036=10,'Tipo '!$B$11,IF(D1036=11,'Tipo '!$B$12,IF(D1036=12,'Tipo '!$B$13,IF(D1036=13,'Tipo '!$B$14,IF(D1036=14,'Tipo '!$B$15,IF(D1036=15,'Tipo '!$B$16,IF(D1036=16,'Tipo '!$B$17,IF(D1036=17,'Tipo '!$B$18,IF(D1036=18,'Tipo '!$B$19,IF(D1036=19,'Tipo '!$B$20,IF(D1036=20,'Tipo '!$B$21,"No ha seleccionado un tipo de contrato válido"))))))))))))))))))))</f>
        <v>No ha seleccionado un tipo de contrato válido</v>
      </c>
      <c r="F1036" s="137"/>
      <c r="G1036" s="137"/>
      <c r="H1036" s="138"/>
      <c r="I1036" s="138"/>
      <c r="J1036" s="136"/>
      <c r="K1036" s="137" t="str">
        <f>IF(J1036=1,'Equivalencia BH-BMPT'!$D$2,IF(J1036=2,'Equivalencia BH-BMPT'!$D$3,IF(J1036=3,'Equivalencia BH-BMPT'!$D$4,IF(J1036=4,'Equivalencia BH-BMPT'!$D$5,IF(J1036=5,'Equivalencia BH-BMPT'!$D$6,IF(J1036=6,'Equivalencia BH-BMPT'!$D$7,IF(J1036=7,'Equivalencia BH-BMPT'!$D$8,IF(J1036=8,'Equivalencia BH-BMPT'!$D$9,IF(J1036=9,'Equivalencia BH-BMPT'!$D$10,IF(J1036=10,'Equivalencia BH-BMPT'!$D$11,IF(J1036=11,'Equivalencia BH-BMPT'!$D$12,IF(J1036=12,'Equivalencia BH-BMPT'!$D$13,IF(J1036=13,'Equivalencia BH-BMPT'!$D$14,IF(J1036=14,'Equivalencia BH-BMPT'!$D$15,IF(J1036=15,'Equivalencia BH-BMPT'!$D$16,IF(J1036=16,'Equivalencia BH-BMPT'!$D$17,IF(J1036=17,'Equivalencia BH-BMPT'!$D$18,IF(J1036=18,'Equivalencia BH-BMPT'!$D$19,IF(J1036=19,'Equivalencia BH-BMPT'!$D$20,IF(J1036=20,'Equivalencia BH-BMPT'!$D$21,IF(J1036=21,'Equivalencia BH-BMPT'!$D$22,IF(J1036=22,'Equivalencia BH-BMPT'!$D$23,IF(J1036=23,'Equivalencia BH-BMPT'!#REF!,IF(J1036=24,'Equivalencia BH-BMPT'!$D$25,IF(J1036=25,'Equivalencia BH-BMPT'!$D$26,IF(J1036=26,'Equivalencia BH-BMPT'!$D$27,IF(J1036=27,'Equivalencia BH-BMPT'!$D$28,IF(J1036=28,'Equivalencia BH-BMPT'!$D$29,IF(J1036=29,'Equivalencia BH-BMPT'!$D$30,IF(J1036=30,'Equivalencia BH-BMPT'!$D$31,IF(J1036=31,'Equivalencia BH-BMPT'!$D$32,IF(J1036=32,'Equivalencia BH-BMPT'!$D$33,IF(J1036=33,'Equivalencia BH-BMPT'!$D$34,IF(J1036=34,'Equivalencia BH-BMPT'!$D$35,IF(J1036=35,'Equivalencia BH-BMPT'!$D$36,IF(J1036=36,'Equivalencia BH-BMPT'!$D$37,IF(J1036=37,'Equivalencia BH-BMPT'!$D$38,IF(J1036=38,'Equivalencia BH-BMPT'!#REF!,IF(J1036=39,'Equivalencia BH-BMPT'!$D$40,IF(J1036=40,'Equivalencia BH-BMPT'!$D$41,IF(J1036=41,'Equivalencia BH-BMPT'!$D$42,IF(J1036=42,'Equivalencia BH-BMPT'!$D$43,IF(J1036=43,'Equivalencia BH-BMPT'!$D$44,IF(J1036=44,'Equivalencia BH-BMPT'!$D$45,IF(J1036=45,'Equivalencia BH-BMPT'!$D$46,"No ha seleccionado un número de programa")))))))))))))))))))))))))))))))))))))))))))))</f>
        <v>No ha seleccionado un número de programa</v>
      </c>
      <c r="L1036" s="140"/>
      <c r="M1036" s="136"/>
      <c r="N1036" s="153"/>
      <c r="O1036" s="161"/>
      <c r="P1036" s="144"/>
      <c r="Q1036" s="143"/>
      <c r="R1036" s="143"/>
      <c r="S1036" s="143"/>
      <c r="T1036" s="143"/>
      <c r="U1036" s="143"/>
      <c r="V1036" s="145"/>
      <c r="W1036" s="145"/>
      <c r="X1036" s="145"/>
      <c r="Y1036" s="136"/>
      <c r="Z1036" s="136"/>
      <c r="AA1036" s="146"/>
      <c r="AB1036" s="136"/>
      <c r="AC1036" s="136"/>
      <c r="AD1036" s="136"/>
      <c r="AE1036" s="136"/>
      <c r="AF1036" s="147" t="e">
        <f t="shared" si="47"/>
        <v>#DIV/0!</v>
      </c>
      <c r="AG1036" s="148"/>
      <c r="AH1036" s="148" t="b">
        <f t="shared" si="48"/>
        <v>1</v>
      </c>
    </row>
    <row r="1037" spans="1:34" ht="44.25" customHeight="1" thickBot="1" x14ac:dyDescent="0.3">
      <c r="A1037" s="136"/>
      <c r="B1037" s="136"/>
      <c r="C1037" s="137"/>
      <c r="D1037" s="136"/>
      <c r="E1037" s="137" t="str">
        <f>IF(D1037=1,'Tipo '!$B$2,IF(D1037=2,'Tipo '!$B$3,IF(D1037=3,'Tipo '!$B$4,IF(D1037=4,'Tipo '!$B$5,IF(D1037=5,'Tipo '!$B$6,IF(D1037=6,'Tipo '!$B$7,IF(D1037=7,'Tipo '!$B$8,IF(D1037=8,'Tipo '!$B$9,IF(D1037=9,'Tipo '!$B$10,IF(D1037=10,'Tipo '!$B$11,IF(D1037=11,'Tipo '!$B$12,IF(D1037=12,'Tipo '!$B$13,IF(D1037=13,'Tipo '!$B$14,IF(D1037=14,'Tipo '!$B$15,IF(D1037=15,'Tipo '!$B$16,IF(D1037=16,'Tipo '!$B$17,IF(D1037=17,'Tipo '!$B$18,IF(D1037=18,'Tipo '!$B$19,IF(D1037=19,'Tipo '!$B$20,IF(D1037=20,'Tipo '!$B$21,"No ha seleccionado un tipo de contrato válido"))))))))))))))))))))</f>
        <v>No ha seleccionado un tipo de contrato válido</v>
      </c>
      <c r="F1037" s="137"/>
      <c r="G1037" s="137"/>
      <c r="H1037" s="138"/>
      <c r="I1037" s="138"/>
      <c r="J1037" s="136"/>
      <c r="K1037" s="137" t="str">
        <f>IF(J1037=1,'Equivalencia BH-BMPT'!$D$2,IF(J1037=2,'Equivalencia BH-BMPT'!$D$3,IF(J1037=3,'Equivalencia BH-BMPT'!$D$4,IF(J1037=4,'Equivalencia BH-BMPT'!$D$5,IF(J1037=5,'Equivalencia BH-BMPT'!$D$6,IF(J1037=6,'Equivalencia BH-BMPT'!$D$7,IF(J1037=7,'Equivalencia BH-BMPT'!$D$8,IF(J1037=8,'Equivalencia BH-BMPT'!$D$9,IF(J1037=9,'Equivalencia BH-BMPT'!$D$10,IF(J1037=10,'Equivalencia BH-BMPT'!$D$11,IF(J1037=11,'Equivalencia BH-BMPT'!$D$12,IF(J1037=12,'Equivalencia BH-BMPT'!$D$13,IF(J1037=13,'Equivalencia BH-BMPT'!$D$14,IF(J1037=14,'Equivalencia BH-BMPT'!$D$15,IF(J1037=15,'Equivalencia BH-BMPT'!$D$16,IF(J1037=16,'Equivalencia BH-BMPT'!$D$17,IF(J1037=17,'Equivalencia BH-BMPT'!$D$18,IF(J1037=18,'Equivalencia BH-BMPT'!$D$19,IF(J1037=19,'Equivalencia BH-BMPT'!$D$20,IF(J1037=20,'Equivalencia BH-BMPT'!$D$21,IF(J1037=21,'Equivalencia BH-BMPT'!$D$22,IF(J1037=22,'Equivalencia BH-BMPT'!$D$23,IF(J1037=23,'Equivalencia BH-BMPT'!#REF!,IF(J1037=24,'Equivalencia BH-BMPT'!$D$25,IF(J1037=25,'Equivalencia BH-BMPT'!$D$26,IF(J1037=26,'Equivalencia BH-BMPT'!$D$27,IF(J1037=27,'Equivalencia BH-BMPT'!$D$28,IF(J1037=28,'Equivalencia BH-BMPT'!$D$29,IF(J1037=29,'Equivalencia BH-BMPT'!$D$30,IF(J1037=30,'Equivalencia BH-BMPT'!$D$31,IF(J1037=31,'Equivalencia BH-BMPT'!$D$32,IF(J1037=32,'Equivalencia BH-BMPT'!$D$33,IF(J1037=33,'Equivalencia BH-BMPT'!$D$34,IF(J1037=34,'Equivalencia BH-BMPT'!$D$35,IF(J1037=35,'Equivalencia BH-BMPT'!$D$36,IF(J1037=36,'Equivalencia BH-BMPT'!$D$37,IF(J1037=37,'Equivalencia BH-BMPT'!$D$38,IF(J1037=38,'Equivalencia BH-BMPT'!#REF!,IF(J1037=39,'Equivalencia BH-BMPT'!$D$40,IF(J1037=40,'Equivalencia BH-BMPT'!$D$41,IF(J1037=41,'Equivalencia BH-BMPT'!$D$42,IF(J1037=42,'Equivalencia BH-BMPT'!$D$43,IF(J1037=43,'Equivalencia BH-BMPT'!$D$44,IF(J1037=44,'Equivalencia BH-BMPT'!$D$45,IF(J1037=45,'Equivalencia BH-BMPT'!$D$46,"No ha seleccionado un número de programa")))))))))))))))))))))))))))))))))))))))))))))</f>
        <v>No ha seleccionado un número de programa</v>
      </c>
      <c r="L1037" s="140"/>
      <c r="M1037" s="136"/>
      <c r="N1037" s="153"/>
      <c r="O1037" s="161"/>
      <c r="P1037" s="144"/>
      <c r="Q1037" s="143"/>
      <c r="R1037" s="143"/>
      <c r="S1037" s="143"/>
      <c r="T1037" s="143"/>
      <c r="U1037" s="143"/>
      <c r="V1037" s="145"/>
      <c r="W1037" s="145"/>
      <c r="X1037" s="145"/>
      <c r="Y1037" s="136"/>
      <c r="Z1037" s="136"/>
      <c r="AA1037" s="146"/>
      <c r="AB1037" s="136"/>
      <c r="AC1037" s="136"/>
      <c r="AD1037" s="136"/>
      <c r="AE1037" s="136"/>
      <c r="AF1037" s="147" t="e">
        <f t="shared" si="47"/>
        <v>#DIV/0!</v>
      </c>
      <c r="AG1037" s="148"/>
      <c r="AH1037" s="148" t="b">
        <f t="shared" si="48"/>
        <v>1</v>
      </c>
    </row>
    <row r="1038" spans="1:34" ht="44.25" customHeight="1" thickBot="1" x14ac:dyDescent="0.3">
      <c r="A1038" s="136"/>
      <c r="B1038" s="136"/>
      <c r="C1038" s="137"/>
      <c r="D1038" s="136"/>
      <c r="E1038" s="137" t="str">
        <f>IF(D1038=1,'Tipo '!$B$2,IF(D1038=2,'Tipo '!$B$3,IF(D1038=3,'Tipo '!$B$4,IF(D1038=4,'Tipo '!$B$5,IF(D1038=5,'Tipo '!$B$6,IF(D1038=6,'Tipo '!$B$7,IF(D1038=7,'Tipo '!$B$8,IF(D1038=8,'Tipo '!$B$9,IF(D1038=9,'Tipo '!$B$10,IF(D1038=10,'Tipo '!$B$11,IF(D1038=11,'Tipo '!$B$12,IF(D1038=12,'Tipo '!$B$13,IF(D1038=13,'Tipo '!$B$14,IF(D1038=14,'Tipo '!$B$15,IF(D1038=15,'Tipo '!$B$16,IF(D1038=16,'Tipo '!$B$17,IF(D1038=17,'Tipo '!$B$18,IF(D1038=18,'Tipo '!$B$19,IF(D1038=19,'Tipo '!$B$20,IF(D1038=20,'Tipo '!$B$21,"No ha seleccionado un tipo de contrato válido"))))))))))))))))))))</f>
        <v>No ha seleccionado un tipo de contrato válido</v>
      </c>
      <c r="F1038" s="137"/>
      <c r="G1038" s="137"/>
      <c r="H1038" s="138"/>
      <c r="I1038" s="138"/>
      <c r="J1038" s="136"/>
      <c r="K1038" s="137" t="str">
        <f>IF(J1038=1,'Equivalencia BH-BMPT'!$D$2,IF(J1038=2,'Equivalencia BH-BMPT'!$D$3,IF(J1038=3,'Equivalencia BH-BMPT'!$D$4,IF(J1038=4,'Equivalencia BH-BMPT'!$D$5,IF(J1038=5,'Equivalencia BH-BMPT'!$D$6,IF(J1038=6,'Equivalencia BH-BMPT'!$D$7,IF(J1038=7,'Equivalencia BH-BMPT'!$D$8,IF(J1038=8,'Equivalencia BH-BMPT'!$D$9,IF(J1038=9,'Equivalencia BH-BMPT'!$D$10,IF(J1038=10,'Equivalencia BH-BMPT'!$D$11,IF(J1038=11,'Equivalencia BH-BMPT'!$D$12,IF(J1038=12,'Equivalencia BH-BMPT'!$D$13,IF(J1038=13,'Equivalencia BH-BMPT'!$D$14,IF(J1038=14,'Equivalencia BH-BMPT'!$D$15,IF(J1038=15,'Equivalencia BH-BMPT'!$D$16,IF(J1038=16,'Equivalencia BH-BMPT'!$D$17,IF(J1038=17,'Equivalencia BH-BMPT'!$D$18,IF(J1038=18,'Equivalencia BH-BMPT'!$D$19,IF(J1038=19,'Equivalencia BH-BMPT'!$D$20,IF(J1038=20,'Equivalencia BH-BMPT'!$D$21,IF(J1038=21,'Equivalencia BH-BMPT'!$D$22,IF(J1038=22,'Equivalencia BH-BMPT'!$D$23,IF(J1038=23,'Equivalencia BH-BMPT'!#REF!,IF(J1038=24,'Equivalencia BH-BMPT'!$D$25,IF(J1038=25,'Equivalencia BH-BMPT'!$D$26,IF(J1038=26,'Equivalencia BH-BMPT'!$D$27,IF(J1038=27,'Equivalencia BH-BMPT'!$D$28,IF(J1038=28,'Equivalencia BH-BMPT'!$D$29,IF(J1038=29,'Equivalencia BH-BMPT'!$D$30,IF(J1038=30,'Equivalencia BH-BMPT'!$D$31,IF(J1038=31,'Equivalencia BH-BMPT'!$D$32,IF(J1038=32,'Equivalencia BH-BMPT'!$D$33,IF(J1038=33,'Equivalencia BH-BMPT'!$D$34,IF(J1038=34,'Equivalencia BH-BMPT'!$D$35,IF(J1038=35,'Equivalencia BH-BMPT'!$D$36,IF(J1038=36,'Equivalencia BH-BMPT'!$D$37,IF(J1038=37,'Equivalencia BH-BMPT'!$D$38,IF(J1038=38,'Equivalencia BH-BMPT'!#REF!,IF(J1038=39,'Equivalencia BH-BMPT'!$D$40,IF(J1038=40,'Equivalencia BH-BMPT'!$D$41,IF(J1038=41,'Equivalencia BH-BMPT'!$D$42,IF(J1038=42,'Equivalencia BH-BMPT'!$D$43,IF(J1038=43,'Equivalencia BH-BMPT'!$D$44,IF(J1038=44,'Equivalencia BH-BMPT'!$D$45,IF(J1038=45,'Equivalencia BH-BMPT'!$D$46,"No ha seleccionado un número de programa")))))))))))))))))))))))))))))))))))))))))))))</f>
        <v>No ha seleccionado un número de programa</v>
      </c>
      <c r="L1038" s="140"/>
      <c r="M1038" s="136"/>
      <c r="N1038" s="153"/>
      <c r="O1038" s="161"/>
      <c r="P1038" s="144"/>
      <c r="Q1038" s="143"/>
      <c r="R1038" s="143"/>
      <c r="S1038" s="143"/>
      <c r="T1038" s="143"/>
      <c r="U1038" s="143"/>
      <c r="V1038" s="145"/>
      <c r="W1038" s="145"/>
      <c r="X1038" s="145"/>
      <c r="Y1038" s="136"/>
      <c r="Z1038" s="136"/>
      <c r="AA1038" s="146"/>
      <c r="AB1038" s="136"/>
      <c r="AC1038" s="136"/>
      <c r="AD1038" s="136"/>
      <c r="AE1038" s="136"/>
      <c r="AF1038" s="147" t="e">
        <f t="shared" si="47"/>
        <v>#DIV/0!</v>
      </c>
      <c r="AG1038" s="148"/>
      <c r="AH1038" s="148" t="b">
        <f t="shared" si="48"/>
        <v>1</v>
      </c>
    </row>
    <row r="1039" spans="1:34" ht="44.25" customHeight="1" thickBot="1" x14ac:dyDescent="0.3">
      <c r="A1039" s="136"/>
      <c r="B1039" s="136"/>
      <c r="C1039" s="137"/>
      <c r="D1039" s="136"/>
      <c r="E1039" s="137" t="str">
        <f>IF(D1039=1,'Tipo '!$B$2,IF(D1039=2,'Tipo '!$B$3,IF(D1039=3,'Tipo '!$B$4,IF(D1039=4,'Tipo '!$B$5,IF(D1039=5,'Tipo '!$B$6,IF(D1039=6,'Tipo '!$B$7,IF(D1039=7,'Tipo '!$B$8,IF(D1039=8,'Tipo '!$B$9,IF(D1039=9,'Tipo '!$B$10,IF(D1039=10,'Tipo '!$B$11,IF(D1039=11,'Tipo '!$B$12,IF(D1039=12,'Tipo '!$B$13,IF(D1039=13,'Tipo '!$B$14,IF(D1039=14,'Tipo '!$B$15,IF(D1039=15,'Tipo '!$B$16,IF(D1039=16,'Tipo '!$B$17,IF(D1039=17,'Tipo '!$B$18,IF(D1039=18,'Tipo '!$B$19,IF(D1039=19,'Tipo '!$B$20,IF(D1039=20,'Tipo '!$B$21,"No ha seleccionado un tipo de contrato válido"))))))))))))))))))))</f>
        <v>No ha seleccionado un tipo de contrato válido</v>
      </c>
      <c r="F1039" s="137"/>
      <c r="G1039" s="137"/>
      <c r="H1039" s="138"/>
      <c r="I1039" s="138"/>
      <c r="J1039" s="136"/>
      <c r="K1039" s="137" t="str">
        <f>IF(J1039=1,'Equivalencia BH-BMPT'!$D$2,IF(J1039=2,'Equivalencia BH-BMPT'!$D$3,IF(J1039=3,'Equivalencia BH-BMPT'!$D$4,IF(J1039=4,'Equivalencia BH-BMPT'!$D$5,IF(J1039=5,'Equivalencia BH-BMPT'!$D$6,IF(J1039=6,'Equivalencia BH-BMPT'!$D$7,IF(J1039=7,'Equivalencia BH-BMPT'!$D$8,IF(J1039=8,'Equivalencia BH-BMPT'!$D$9,IF(J1039=9,'Equivalencia BH-BMPT'!$D$10,IF(J1039=10,'Equivalencia BH-BMPT'!$D$11,IF(J1039=11,'Equivalencia BH-BMPT'!$D$12,IF(J1039=12,'Equivalencia BH-BMPT'!$D$13,IF(J1039=13,'Equivalencia BH-BMPT'!$D$14,IF(J1039=14,'Equivalencia BH-BMPT'!$D$15,IF(J1039=15,'Equivalencia BH-BMPT'!$D$16,IF(J1039=16,'Equivalencia BH-BMPT'!$D$17,IF(J1039=17,'Equivalencia BH-BMPT'!$D$18,IF(J1039=18,'Equivalencia BH-BMPT'!$D$19,IF(J1039=19,'Equivalencia BH-BMPT'!$D$20,IF(J1039=20,'Equivalencia BH-BMPT'!$D$21,IF(J1039=21,'Equivalencia BH-BMPT'!$D$22,IF(J1039=22,'Equivalencia BH-BMPT'!$D$23,IF(J1039=23,'Equivalencia BH-BMPT'!#REF!,IF(J1039=24,'Equivalencia BH-BMPT'!$D$25,IF(J1039=25,'Equivalencia BH-BMPT'!$D$26,IF(J1039=26,'Equivalencia BH-BMPT'!$D$27,IF(J1039=27,'Equivalencia BH-BMPT'!$D$28,IF(J1039=28,'Equivalencia BH-BMPT'!$D$29,IF(J1039=29,'Equivalencia BH-BMPT'!$D$30,IF(J1039=30,'Equivalencia BH-BMPT'!$D$31,IF(J1039=31,'Equivalencia BH-BMPT'!$D$32,IF(J1039=32,'Equivalencia BH-BMPT'!$D$33,IF(J1039=33,'Equivalencia BH-BMPT'!$D$34,IF(J1039=34,'Equivalencia BH-BMPT'!$D$35,IF(J1039=35,'Equivalencia BH-BMPT'!$D$36,IF(J1039=36,'Equivalencia BH-BMPT'!$D$37,IF(J1039=37,'Equivalencia BH-BMPT'!$D$38,IF(J1039=38,'Equivalencia BH-BMPT'!#REF!,IF(J1039=39,'Equivalencia BH-BMPT'!$D$40,IF(J1039=40,'Equivalencia BH-BMPT'!$D$41,IF(J1039=41,'Equivalencia BH-BMPT'!$D$42,IF(J1039=42,'Equivalencia BH-BMPT'!$D$43,IF(J1039=43,'Equivalencia BH-BMPT'!$D$44,IF(J1039=44,'Equivalencia BH-BMPT'!$D$45,IF(J1039=45,'Equivalencia BH-BMPT'!$D$46,"No ha seleccionado un número de programa")))))))))))))))))))))))))))))))))))))))))))))</f>
        <v>No ha seleccionado un número de programa</v>
      </c>
      <c r="L1039" s="140"/>
      <c r="M1039" s="136"/>
      <c r="N1039" s="153"/>
      <c r="O1039" s="161"/>
      <c r="P1039" s="144"/>
      <c r="Q1039" s="143"/>
      <c r="R1039" s="143"/>
      <c r="S1039" s="143"/>
      <c r="T1039" s="143"/>
      <c r="U1039" s="143"/>
      <c r="V1039" s="145"/>
      <c r="W1039" s="145"/>
      <c r="X1039" s="145"/>
      <c r="Y1039" s="136"/>
      <c r="Z1039" s="136"/>
      <c r="AA1039" s="146"/>
      <c r="AB1039" s="136"/>
      <c r="AC1039" s="136"/>
      <c r="AD1039" s="136"/>
      <c r="AE1039" s="136"/>
      <c r="AF1039" s="147" t="e">
        <f t="shared" si="47"/>
        <v>#DIV/0!</v>
      </c>
      <c r="AG1039" s="148"/>
      <c r="AH1039" s="148" t="b">
        <f t="shared" si="48"/>
        <v>1</v>
      </c>
    </row>
    <row r="1040" spans="1:34" ht="44.25" customHeight="1" thickBot="1" x14ac:dyDescent="0.3">
      <c r="A1040" s="136"/>
      <c r="B1040" s="136"/>
      <c r="C1040" s="137"/>
      <c r="D1040" s="136"/>
      <c r="E1040" s="137" t="str">
        <f>IF(D1040=1,'Tipo '!$B$2,IF(D1040=2,'Tipo '!$B$3,IF(D1040=3,'Tipo '!$B$4,IF(D1040=4,'Tipo '!$B$5,IF(D1040=5,'Tipo '!$B$6,IF(D1040=6,'Tipo '!$B$7,IF(D1040=7,'Tipo '!$B$8,IF(D1040=8,'Tipo '!$B$9,IF(D1040=9,'Tipo '!$B$10,IF(D1040=10,'Tipo '!$B$11,IF(D1040=11,'Tipo '!$B$12,IF(D1040=12,'Tipo '!$B$13,IF(D1040=13,'Tipo '!$B$14,IF(D1040=14,'Tipo '!$B$15,IF(D1040=15,'Tipo '!$B$16,IF(D1040=16,'Tipo '!$B$17,IF(D1040=17,'Tipo '!$B$18,IF(D1040=18,'Tipo '!$B$19,IF(D1040=19,'Tipo '!$B$20,IF(D1040=20,'Tipo '!$B$21,"No ha seleccionado un tipo de contrato válido"))))))))))))))))))))</f>
        <v>No ha seleccionado un tipo de contrato válido</v>
      </c>
      <c r="F1040" s="137"/>
      <c r="G1040" s="137"/>
      <c r="H1040" s="138"/>
      <c r="I1040" s="138"/>
      <c r="J1040" s="136"/>
      <c r="K1040" s="137" t="str">
        <f>IF(J1040=1,'Equivalencia BH-BMPT'!$D$2,IF(J1040=2,'Equivalencia BH-BMPT'!$D$3,IF(J1040=3,'Equivalencia BH-BMPT'!$D$4,IF(J1040=4,'Equivalencia BH-BMPT'!$D$5,IF(J1040=5,'Equivalencia BH-BMPT'!$D$6,IF(J1040=6,'Equivalencia BH-BMPT'!$D$7,IF(J1040=7,'Equivalencia BH-BMPT'!$D$8,IF(J1040=8,'Equivalencia BH-BMPT'!$D$9,IF(J1040=9,'Equivalencia BH-BMPT'!$D$10,IF(J1040=10,'Equivalencia BH-BMPT'!$D$11,IF(J1040=11,'Equivalencia BH-BMPT'!$D$12,IF(J1040=12,'Equivalencia BH-BMPT'!$D$13,IF(J1040=13,'Equivalencia BH-BMPT'!$D$14,IF(J1040=14,'Equivalencia BH-BMPT'!$D$15,IF(J1040=15,'Equivalencia BH-BMPT'!$D$16,IF(J1040=16,'Equivalencia BH-BMPT'!$D$17,IF(J1040=17,'Equivalencia BH-BMPT'!$D$18,IF(J1040=18,'Equivalencia BH-BMPT'!$D$19,IF(J1040=19,'Equivalencia BH-BMPT'!$D$20,IF(J1040=20,'Equivalencia BH-BMPT'!$D$21,IF(J1040=21,'Equivalencia BH-BMPT'!$D$22,IF(J1040=22,'Equivalencia BH-BMPT'!$D$23,IF(J1040=23,'Equivalencia BH-BMPT'!#REF!,IF(J1040=24,'Equivalencia BH-BMPT'!$D$25,IF(J1040=25,'Equivalencia BH-BMPT'!$D$26,IF(J1040=26,'Equivalencia BH-BMPT'!$D$27,IF(J1040=27,'Equivalencia BH-BMPT'!$D$28,IF(J1040=28,'Equivalencia BH-BMPT'!$D$29,IF(J1040=29,'Equivalencia BH-BMPT'!$D$30,IF(J1040=30,'Equivalencia BH-BMPT'!$D$31,IF(J1040=31,'Equivalencia BH-BMPT'!$D$32,IF(J1040=32,'Equivalencia BH-BMPT'!$D$33,IF(J1040=33,'Equivalencia BH-BMPT'!$D$34,IF(J1040=34,'Equivalencia BH-BMPT'!$D$35,IF(J1040=35,'Equivalencia BH-BMPT'!$D$36,IF(J1040=36,'Equivalencia BH-BMPT'!$D$37,IF(J1040=37,'Equivalencia BH-BMPT'!$D$38,IF(J1040=38,'Equivalencia BH-BMPT'!#REF!,IF(J1040=39,'Equivalencia BH-BMPT'!$D$40,IF(J1040=40,'Equivalencia BH-BMPT'!$D$41,IF(J1040=41,'Equivalencia BH-BMPT'!$D$42,IF(J1040=42,'Equivalencia BH-BMPT'!$D$43,IF(J1040=43,'Equivalencia BH-BMPT'!$D$44,IF(J1040=44,'Equivalencia BH-BMPT'!$D$45,IF(J1040=45,'Equivalencia BH-BMPT'!$D$46,"No ha seleccionado un número de programa")))))))))))))))))))))))))))))))))))))))))))))</f>
        <v>No ha seleccionado un número de programa</v>
      </c>
      <c r="L1040" s="140"/>
      <c r="M1040" s="136"/>
      <c r="N1040" s="153"/>
      <c r="O1040" s="161"/>
      <c r="P1040" s="144"/>
      <c r="Q1040" s="143"/>
      <c r="R1040" s="143"/>
      <c r="S1040" s="143"/>
      <c r="T1040" s="143"/>
      <c r="U1040" s="143"/>
      <c r="V1040" s="145"/>
      <c r="W1040" s="145"/>
      <c r="X1040" s="145"/>
      <c r="Y1040" s="136"/>
      <c r="Z1040" s="136"/>
      <c r="AA1040" s="146"/>
      <c r="AB1040" s="136"/>
      <c r="AC1040" s="136"/>
      <c r="AD1040" s="136"/>
      <c r="AE1040" s="136"/>
      <c r="AF1040" s="147" t="e">
        <f t="shared" si="47"/>
        <v>#DIV/0!</v>
      </c>
      <c r="AG1040" s="148"/>
      <c r="AH1040" s="148" t="b">
        <f t="shared" si="48"/>
        <v>1</v>
      </c>
    </row>
    <row r="1041" spans="1:34" ht="44.25" customHeight="1" thickBot="1" x14ac:dyDescent="0.3">
      <c r="A1041" s="136"/>
      <c r="B1041" s="136"/>
      <c r="C1041" s="137"/>
      <c r="D1041" s="136"/>
      <c r="E1041" s="137" t="str">
        <f>IF(D1041=1,'Tipo '!$B$2,IF(D1041=2,'Tipo '!$B$3,IF(D1041=3,'Tipo '!$B$4,IF(D1041=4,'Tipo '!$B$5,IF(D1041=5,'Tipo '!$B$6,IF(D1041=6,'Tipo '!$B$7,IF(D1041=7,'Tipo '!$B$8,IF(D1041=8,'Tipo '!$B$9,IF(D1041=9,'Tipo '!$B$10,IF(D1041=10,'Tipo '!$B$11,IF(D1041=11,'Tipo '!$B$12,IF(D1041=12,'Tipo '!$B$13,IF(D1041=13,'Tipo '!$B$14,IF(D1041=14,'Tipo '!$B$15,IF(D1041=15,'Tipo '!$B$16,IF(D1041=16,'Tipo '!$B$17,IF(D1041=17,'Tipo '!$B$18,IF(D1041=18,'Tipo '!$B$19,IF(D1041=19,'Tipo '!$B$20,IF(D1041=20,'Tipo '!$B$21,"No ha seleccionado un tipo de contrato válido"))))))))))))))))))))</f>
        <v>No ha seleccionado un tipo de contrato válido</v>
      </c>
      <c r="F1041" s="137"/>
      <c r="G1041" s="137"/>
      <c r="H1041" s="138"/>
      <c r="I1041" s="138"/>
      <c r="J1041" s="136"/>
      <c r="K1041" s="137" t="str">
        <f>IF(J1041=1,'Equivalencia BH-BMPT'!$D$2,IF(J1041=2,'Equivalencia BH-BMPT'!$D$3,IF(J1041=3,'Equivalencia BH-BMPT'!$D$4,IF(J1041=4,'Equivalencia BH-BMPT'!$D$5,IF(J1041=5,'Equivalencia BH-BMPT'!$D$6,IF(J1041=6,'Equivalencia BH-BMPT'!$D$7,IF(J1041=7,'Equivalencia BH-BMPT'!$D$8,IF(J1041=8,'Equivalencia BH-BMPT'!$D$9,IF(J1041=9,'Equivalencia BH-BMPT'!$D$10,IF(J1041=10,'Equivalencia BH-BMPT'!$D$11,IF(J1041=11,'Equivalencia BH-BMPT'!$D$12,IF(J1041=12,'Equivalencia BH-BMPT'!$D$13,IF(J1041=13,'Equivalencia BH-BMPT'!$D$14,IF(J1041=14,'Equivalencia BH-BMPT'!$D$15,IF(J1041=15,'Equivalencia BH-BMPT'!$D$16,IF(J1041=16,'Equivalencia BH-BMPT'!$D$17,IF(J1041=17,'Equivalencia BH-BMPT'!$D$18,IF(J1041=18,'Equivalencia BH-BMPT'!$D$19,IF(J1041=19,'Equivalencia BH-BMPT'!$D$20,IF(J1041=20,'Equivalencia BH-BMPT'!$D$21,IF(J1041=21,'Equivalencia BH-BMPT'!$D$22,IF(J1041=22,'Equivalencia BH-BMPT'!$D$23,IF(J1041=23,'Equivalencia BH-BMPT'!#REF!,IF(J1041=24,'Equivalencia BH-BMPT'!$D$25,IF(J1041=25,'Equivalencia BH-BMPT'!$D$26,IF(J1041=26,'Equivalencia BH-BMPT'!$D$27,IF(J1041=27,'Equivalencia BH-BMPT'!$D$28,IF(J1041=28,'Equivalencia BH-BMPT'!$D$29,IF(J1041=29,'Equivalencia BH-BMPT'!$D$30,IF(J1041=30,'Equivalencia BH-BMPT'!$D$31,IF(J1041=31,'Equivalencia BH-BMPT'!$D$32,IF(J1041=32,'Equivalencia BH-BMPT'!$D$33,IF(J1041=33,'Equivalencia BH-BMPT'!$D$34,IF(J1041=34,'Equivalencia BH-BMPT'!$D$35,IF(J1041=35,'Equivalencia BH-BMPT'!$D$36,IF(J1041=36,'Equivalencia BH-BMPT'!$D$37,IF(J1041=37,'Equivalencia BH-BMPT'!$D$38,IF(J1041=38,'Equivalencia BH-BMPT'!#REF!,IF(J1041=39,'Equivalencia BH-BMPT'!$D$40,IF(J1041=40,'Equivalencia BH-BMPT'!$D$41,IF(J1041=41,'Equivalencia BH-BMPT'!$D$42,IF(J1041=42,'Equivalencia BH-BMPT'!$D$43,IF(J1041=43,'Equivalencia BH-BMPT'!$D$44,IF(J1041=44,'Equivalencia BH-BMPT'!$D$45,IF(J1041=45,'Equivalencia BH-BMPT'!$D$46,"No ha seleccionado un número de programa")))))))))))))))))))))))))))))))))))))))))))))</f>
        <v>No ha seleccionado un número de programa</v>
      </c>
      <c r="L1041" s="140"/>
      <c r="M1041" s="136"/>
      <c r="N1041" s="153"/>
      <c r="O1041" s="161"/>
      <c r="P1041" s="144"/>
      <c r="Q1041" s="143"/>
      <c r="R1041" s="143"/>
      <c r="S1041" s="143"/>
      <c r="T1041" s="143"/>
      <c r="U1041" s="143"/>
      <c r="V1041" s="145"/>
      <c r="W1041" s="145"/>
      <c r="X1041" s="145"/>
      <c r="Y1041" s="136"/>
      <c r="Z1041" s="136"/>
      <c r="AA1041" s="146"/>
      <c r="AB1041" s="136"/>
      <c r="AC1041" s="136"/>
      <c r="AD1041" s="136"/>
      <c r="AE1041" s="136"/>
      <c r="AF1041" s="147" t="e">
        <f t="shared" si="47"/>
        <v>#DIV/0!</v>
      </c>
      <c r="AG1041" s="148"/>
      <c r="AH1041" s="148" t="b">
        <f t="shared" si="48"/>
        <v>1</v>
      </c>
    </row>
    <row r="1042" spans="1:34" ht="44.25" customHeight="1" thickBot="1" x14ac:dyDescent="0.3">
      <c r="A1042" s="136"/>
      <c r="B1042" s="136"/>
      <c r="C1042" s="137"/>
      <c r="D1042" s="136"/>
      <c r="E1042" s="137" t="str">
        <f>IF(D1042=1,'Tipo '!$B$2,IF(D1042=2,'Tipo '!$B$3,IF(D1042=3,'Tipo '!$B$4,IF(D1042=4,'Tipo '!$B$5,IF(D1042=5,'Tipo '!$B$6,IF(D1042=6,'Tipo '!$B$7,IF(D1042=7,'Tipo '!$B$8,IF(D1042=8,'Tipo '!$B$9,IF(D1042=9,'Tipo '!$B$10,IF(D1042=10,'Tipo '!$B$11,IF(D1042=11,'Tipo '!$B$12,IF(D1042=12,'Tipo '!$B$13,IF(D1042=13,'Tipo '!$B$14,IF(D1042=14,'Tipo '!$B$15,IF(D1042=15,'Tipo '!$B$16,IF(D1042=16,'Tipo '!$B$17,IF(D1042=17,'Tipo '!$B$18,IF(D1042=18,'Tipo '!$B$19,IF(D1042=19,'Tipo '!$B$20,IF(D1042=20,'Tipo '!$B$21,"No ha seleccionado un tipo de contrato válido"))))))))))))))))))))</f>
        <v>No ha seleccionado un tipo de contrato válido</v>
      </c>
      <c r="F1042" s="137"/>
      <c r="G1042" s="137"/>
      <c r="H1042" s="138"/>
      <c r="I1042" s="138"/>
      <c r="J1042" s="136"/>
      <c r="K1042" s="137" t="str">
        <f>IF(J1042=1,'Equivalencia BH-BMPT'!$D$2,IF(J1042=2,'Equivalencia BH-BMPT'!$D$3,IF(J1042=3,'Equivalencia BH-BMPT'!$D$4,IF(J1042=4,'Equivalencia BH-BMPT'!$D$5,IF(J1042=5,'Equivalencia BH-BMPT'!$D$6,IF(J1042=6,'Equivalencia BH-BMPT'!$D$7,IF(J1042=7,'Equivalencia BH-BMPT'!$D$8,IF(J1042=8,'Equivalencia BH-BMPT'!$D$9,IF(J1042=9,'Equivalencia BH-BMPT'!$D$10,IF(J1042=10,'Equivalencia BH-BMPT'!$D$11,IF(J1042=11,'Equivalencia BH-BMPT'!$D$12,IF(J1042=12,'Equivalencia BH-BMPT'!$D$13,IF(J1042=13,'Equivalencia BH-BMPT'!$D$14,IF(J1042=14,'Equivalencia BH-BMPT'!$D$15,IF(J1042=15,'Equivalencia BH-BMPT'!$D$16,IF(J1042=16,'Equivalencia BH-BMPT'!$D$17,IF(J1042=17,'Equivalencia BH-BMPT'!$D$18,IF(J1042=18,'Equivalencia BH-BMPT'!$D$19,IF(J1042=19,'Equivalencia BH-BMPT'!$D$20,IF(J1042=20,'Equivalencia BH-BMPT'!$D$21,IF(J1042=21,'Equivalencia BH-BMPT'!$D$22,IF(J1042=22,'Equivalencia BH-BMPT'!$D$23,IF(J1042=23,'Equivalencia BH-BMPT'!#REF!,IF(J1042=24,'Equivalencia BH-BMPT'!$D$25,IF(J1042=25,'Equivalencia BH-BMPT'!$D$26,IF(J1042=26,'Equivalencia BH-BMPT'!$D$27,IF(J1042=27,'Equivalencia BH-BMPT'!$D$28,IF(J1042=28,'Equivalencia BH-BMPT'!$D$29,IF(J1042=29,'Equivalencia BH-BMPT'!$D$30,IF(J1042=30,'Equivalencia BH-BMPT'!$D$31,IF(J1042=31,'Equivalencia BH-BMPT'!$D$32,IF(J1042=32,'Equivalencia BH-BMPT'!$D$33,IF(J1042=33,'Equivalencia BH-BMPT'!$D$34,IF(J1042=34,'Equivalencia BH-BMPT'!$D$35,IF(J1042=35,'Equivalencia BH-BMPT'!$D$36,IF(J1042=36,'Equivalencia BH-BMPT'!$D$37,IF(J1042=37,'Equivalencia BH-BMPT'!$D$38,IF(J1042=38,'Equivalencia BH-BMPT'!#REF!,IF(J1042=39,'Equivalencia BH-BMPT'!$D$40,IF(J1042=40,'Equivalencia BH-BMPT'!$D$41,IF(J1042=41,'Equivalencia BH-BMPT'!$D$42,IF(J1042=42,'Equivalencia BH-BMPT'!$D$43,IF(J1042=43,'Equivalencia BH-BMPT'!$D$44,IF(J1042=44,'Equivalencia BH-BMPT'!$D$45,IF(J1042=45,'Equivalencia BH-BMPT'!$D$46,"No ha seleccionado un número de programa")))))))))))))))))))))))))))))))))))))))))))))</f>
        <v>No ha seleccionado un número de programa</v>
      </c>
      <c r="L1042" s="140"/>
      <c r="M1042" s="136"/>
      <c r="N1042" s="153"/>
      <c r="O1042" s="161"/>
      <c r="P1042" s="144"/>
      <c r="Q1042" s="143"/>
      <c r="R1042" s="143"/>
      <c r="S1042" s="143"/>
      <c r="T1042" s="143"/>
      <c r="U1042" s="143"/>
      <c r="V1042" s="145"/>
      <c r="W1042" s="145"/>
      <c r="X1042" s="145"/>
      <c r="Y1042" s="136"/>
      <c r="Z1042" s="136"/>
      <c r="AA1042" s="146"/>
      <c r="AB1042" s="136"/>
      <c r="AC1042" s="136"/>
      <c r="AD1042" s="136"/>
      <c r="AE1042" s="136"/>
      <c r="AF1042" s="147" t="e">
        <f t="shared" si="47"/>
        <v>#DIV/0!</v>
      </c>
      <c r="AG1042" s="148"/>
      <c r="AH1042" s="148" t="b">
        <f t="shared" si="48"/>
        <v>1</v>
      </c>
    </row>
    <row r="1043" spans="1:34" ht="44.25" customHeight="1" thickBot="1" x14ac:dyDescent="0.3">
      <c r="A1043" s="136"/>
      <c r="B1043" s="136"/>
      <c r="C1043" s="137"/>
      <c r="D1043" s="136"/>
      <c r="E1043" s="137" t="str">
        <f>IF(D1043=1,'Tipo '!$B$2,IF(D1043=2,'Tipo '!$B$3,IF(D1043=3,'Tipo '!$B$4,IF(D1043=4,'Tipo '!$B$5,IF(D1043=5,'Tipo '!$B$6,IF(D1043=6,'Tipo '!$B$7,IF(D1043=7,'Tipo '!$B$8,IF(D1043=8,'Tipo '!$B$9,IF(D1043=9,'Tipo '!$B$10,IF(D1043=10,'Tipo '!$B$11,IF(D1043=11,'Tipo '!$B$12,IF(D1043=12,'Tipo '!$B$13,IF(D1043=13,'Tipo '!$B$14,IF(D1043=14,'Tipo '!$B$15,IF(D1043=15,'Tipo '!$B$16,IF(D1043=16,'Tipo '!$B$17,IF(D1043=17,'Tipo '!$B$18,IF(D1043=18,'Tipo '!$B$19,IF(D1043=19,'Tipo '!$B$20,IF(D1043=20,'Tipo '!$B$21,"No ha seleccionado un tipo de contrato válido"))))))))))))))))))))</f>
        <v>No ha seleccionado un tipo de contrato válido</v>
      </c>
      <c r="F1043" s="137"/>
      <c r="G1043" s="137"/>
      <c r="H1043" s="138"/>
      <c r="I1043" s="138"/>
      <c r="J1043" s="136"/>
      <c r="K1043" s="137" t="str">
        <f>IF(J1043=1,'Equivalencia BH-BMPT'!$D$2,IF(J1043=2,'Equivalencia BH-BMPT'!$D$3,IF(J1043=3,'Equivalencia BH-BMPT'!$D$4,IF(J1043=4,'Equivalencia BH-BMPT'!$D$5,IF(J1043=5,'Equivalencia BH-BMPT'!$D$6,IF(J1043=6,'Equivalencia BH-BMPT'!$D$7,IF(J1043=7,'Equivalencia BH-BMPT'!$D$8,IF(J1043=8,'Equivalencia BH-BMPT'!$D$9,IF(J1043=9,'Equivalencia BH-BMPT'!$D$10,IF(J1043=10,'Equivalencia BH-BMPT'!$D$11,IF(J1043=11,'Equivalencia BH-BMPT'!$D$12,IF(J1043=12,'Equivalencia BH-BMPT'!$D$13,IF(J1043=13,'Equivalencia BH-BMPT'!$D$14,IF(J1043=14,'Equivalencia BH-BMPT'!$D$15,IF(J1043=15,'Equivalencia BH-BMPT'!$D$16,IF(J1043=16,'Equivalencia BH-BMPT'!$D$17,IF(J1043=17,'Equivalencia BH-BMPT'!$D$18,IF(J1043=18,'Equivalencia BH-BMPT'!$D$19,IF(J1043=19,'Equivalencia BH-BMPT'!$D$20,IF(J1043=20,'Equivalencia BH-BMPT'!$D$21,IF(J1043=21,'Equivalencia BH-BMPT'!$D$22,IF(J1043=22,'Equivalencia BH-BMPT'!$D$23,IF(J1043=23,'Equivalencia BH-BMPT'!#REF!,IF(J1043=24,'Equivalencia BH-BMPT'!$D$25,IF(J1043=25,'Equivalencia BH-BMPT'!$D$26,IF(J1043=26,'Equivalencia BH-BMPT'!$D$27,IF(J1043=27,'Equivalencia BH-BMPT'!$D$28,IF(J1043=28,'Equivalencia BH-BMPT'!$D$29,IF(J1043=29,'Equivalencia BH-BMPT'!$D$30,IF(J1043=30,'Equivalencia BH-BMPT'!$D$31,IF(J1043=31,'Equivalencia BH-BMPT'!$D$32,IF(J1043=32,'Equivalencia BH-BMPT'!$D$33,IF(J1043=33,'Equivalencia BH-BMPT'!$D$34,IF(J1043=34,'Equivalencia BH-BMPT'!$D$35,IF(J1043=35,'Equivalencia BH-BMPT'!$D$36,IF(J1043=36,'Equivalencia BH-BMPT'!$D$37,IF(J1043=37,'Equivalencia BH-BMPT'!$D$38,IF(J1043=38,'Equivalencia BH-BMPT'!#REF!,IF(J1043=39,'Equivalencia BH-BMPT'!$D$40,IF(J1043=40,'Equivalencia BH-BMPT'!$D$41,IF(J1043=41,'Equivalencia BH-BMPT'!$D$42,IF(J1043=42,'Equivalencia BH-BMPT'!$D$43,IF(J1043=43,'Equivalencia BH-BMPT'!$D$44,IF(J1043=44,'Equivalencia BH-BMPT'!$D$45,IF(J1043=45,'Equivalencia BH-BMPT'!$D$46,"No ha seleccionado un número de programa")))))))))))))))))))))))))))))))))))))))))))))</f>
        <v>No ha seleccionado un número de programa</v>
      </c>
      <c r="L1043" s="140"/>
      <c r="M1043" s="136"/>
      <c r="N1043" s="153"/>
      <c r="O1043" s="161"/>
      <c r="P1043" s="144"/>
      <c r="Q1043" s="143"/>
      <c r="R1043" s="143"/>
      <c r="S1043" s="143"/>
      <c r="T1043" s="143"/>
      <c r="U1043" s="143"/>
      <c r="V1043" s="145"/>
      <c r="W1043" s="145"/>
      <c r="X1043" s="145"/>
      <c r="Y1043" s="136"/>
      <c r="Z1043" s="136"/>
      <c r="AA1043" s="146"/>
      <c r="AB1043" s="136"/>
      <c r="AC1043" s="136"/>
      <c r="AD1043" s="136"/>
      <c r="AE1043" s="136"/>
      <c r="AF1043" s="147" t="e">
        <f t="shared" si="47"/>
        <v>#DIV/0!</v>
      </c>
      <c r="AG1043" s="148"/>
      <c r="AH1043" s="148" t="b">
        <f t="shared" si="48"/>
        <v>1</v>
      </c>
    </row>
    <row r="1044" spans="1:34" ht="44.25" customHeight="1" thickBot="1" x14ac:dyDescent="0.3">
      <c r="A1044" s="136"/>
      <c r="B1044" s="136"/>
      <c r="C1044" s="137"/>
      <c r="D1044" s="136"/>
      <c r="E1044" s="137" t="str">
        <f>IF(D1044=1,'Tipo '!$B$2,IF(D1044=2,'Tipo '!$B$3,IF(D1044=3,'Tipo '!$B$4,IF(D1044=4,'Tipo '!$B$5,IF(D1044=5,'Tipo '!$B$6,IF(D1044=6,'Tipo '!$B$7,IF(D1044=7,'Tipo '!$B$8,IF(D1044=8,'Tipo '!$B$9,IF(D1044=9,'Tipo '!$B$10,IF(D1044=10,'Tipo '!$B$11,IF(D1044=11,'Tipo '!$B$12,IF(D1044=12,'Tipo '!$B$13,IF(D1044=13,'Tipo '!$B$14,IF(D1044=14,'Tipo '!$B$15,IF(D1044=15,'Tipo '!$B$16,IF(D1044=16,'Tipo '!$B$17,IF(D1044=17,'Tipo '!$B$18,IF(D1044=18,'Tipo '!$B$19,IF(D1044=19,'Tipo '!$B$20,IF(D1044=20,'Tipo '!$B$21,"No ha seleccionado un tipo de contrato válido"))))))))))))))))))))</f>
        <v>No ha seleccionado un tipo de contrato válido</v>
      </c>
      <c r="F1044" s="137"/>
      <c r="G1044" s="137"/>
      <c r="H1044" s="138"/>
      <c r="I1044" s="138"/>
      <c r="J1044" s="136"/>
      <c r="K1044" s="137" t="str">
        <f>IF(J1044=1,'Equivalencia BH-BMPT'!$D$2,IF(J1044=2,'Equivalencia BH-BMPT'!$D$3,IF(J1044=3,'Equivalencia BH-BMPT'!$D$4,IF(J1044=4,'Equivalencia BH-BMPT'!$D$5,IF(J1044=5,'Equivalencia BH-BMPT'!$D$6,IF(J1044=6,'Equivalencia BH-BMPT'!$D$7,IF(J1044=7,'Equivalencia BH-BMPT'!$D$8,IF(J1044=8,'Equivalencia BH-BMPT'!$D$9,IF(J1044=9,'Equivalencia BH-BMPT'!$D$10,IF(J1044=10,'Equivalencia BH-BMPT'!$D$11,IF(J1044=11,'Equivalencia BH-BMPT'!$D$12,IF(J1044=12,'Equivalencia BH-BMPT'!$D$13,IF(J1044=13,'Equivalencia BH-BMPT'!$D$14,IF(J1044=14,'Equivalencia BH-BMPT'!$D$15,IF(J1044=15,'Equivalencia BH-BMPT'!$D$16,IF(J1044=16,'Equivalencia BH-BMPT'!$D$17,IF(J1044=17,'Equivalencia BH-BMPT'!$D$18,IF(J1044=18,'Equivalencia BH-BMPT'!$D$19,IF(J1044=19,'Equivalencia BH-BMPT'!$D$20,IF(J1044=20,'Equivalencia BH-BMPT'!$D$21,IF(J1044=21,'Equivalencia BH-BMPT'!$D$22,IF(J1044=22,'Equivalencia BH-BMPT'!$D$23,IF(J1044=23,'Equivalencia BH-BMPT'!#REF!,IF(J1044=24,'Equivalencia BH-BMPT'!$D$25,IF(J1044=25,'Equivalencia BH-BMPT'!$D$26,IF(J1044=26,'Equivalencia BH-BMPT'!$D$27,IF(J1044=27,'Equivalencia BH-BMPT'!$D$28,IF(J1044=28,'Equivalencia BH-BMPT'!$D$29,IF(J1044=29,'Equivalencia BH-BMPT'!$D$30,IF(J1044=30,'Equivalencia BH-BMPT'!$D$31,IF(J1044=31,'Equivalencia BH-BMPT'!$D$32,IF(J1044=32,'Equivalencia BH-BMPT'!$D$33,IF(J1044=33,'Equivalencia BH-BMPT'!$D$34,IF(J1044=34,'Equivalencia BH-BMPT'!$D$35,IF(J1044=35,'Equivalencia BH-BMPT'!$D$36,IF(J1044=36,'Equivalencia BH-BMPT'!$D$37,IF(J1044=37,'Equivalencia BH-BMPT'!$D$38,IF(J1044=38,'Equivalencia BH-BMPT'!#REF!,IF(J1044=39,'Equivalencia BH-BMPT'!$D$40,IF(J1044=40,'Equivalencia BH-BMPT'!$D$41,IF(J1044=41,'Equivalencia BH-BMPT'!$D$42,IF(J1044=42,'Equivalencia BH-BMPT'!$D$43,IF(J1044=43,'Equivalencia BH-BMPT'!$D$44,IF(J1044=44,'Equivalencia BH-BMPT'!$D$45,IF(J1044=45,'Equivalencia BH-BMPT'!$D$46,"No ha seleccionado un número de programa")))))))))))))))))))))))))))))))))))))))))))))</f>
        <v>No ha seleccionado un número de programa</v>
      </c>
      <c r="L1044" s="140"/>
      <c r="M1044" s="136"/>
      <c r="N1044" s="153"/>
      <c r="O1044" s="161"/>
      <c r="P1044" s="144"/>
      <c r="Q1044" s="143"/>
      <c r="R1044" s="143"/>
      <c r="S1044" s="143"/>
      <c r="T1044" s="143"/>
      <c r="U1044" s="143"/>
      <c r="V1044" s="145"/>
      <c r="W1044" s="145"/>
      <c r="X1044" s="145"/>
      <c r="Y1044" s="136"/>
      <c r="Z1044" s="136"/>
      <c r="AA1044" s="146"/>
      <c r="AB1044" s="136"/>
      <c r="AC1044" s="136"/>
      <c r="AD1044" s="136"/>
      <c r="AE1044" s="136"/>
      <c r="AF1044" s="147" t="e">
        <f t="shared" si="47"/>
        <v>#DIV/0!</v>
      </c>
      <c r="AG1044" s="148"/>
      <c r="AH1044" s="148" t="b">
        <f t="shared" si="48"/>
        <v>1</v>
      </c>
    </row>
    <row r="1045" spans="1:34" ht="44.25" customHeight="1" thickBot="1" x14ac:dyDescent="0.3">
      <c r="A1045" s="136"/>
      <c r="B1045" s="136"/>
      <c r="C1045" s="137"/>
      <c r="D1045" s="136"/>
      <c r="E1045" s="137" t="str">
        <f>IF(D1045=1,'Tipo '!$B$2,IF(D1045=2,'Tipo '!$B$3,IF(D1045=3,'Tipo '!$B$4,IF(D1045=4,'Tipo '!$B$5,IF(D1045=5,'Tipo '!$B$6,IF(D1045=6,'Tipo '!$B$7,IF(D1045=7,'Tipo '!$B$8,IF(D1045=8,'Tipo '!$B$9,IF(D1045=9,'Tipo '!$B$10,IF(D1045=10,'Tipo '!$B$11,IF(D1045=11,'Tipo '!$B$12,IF(D1045=12,'Tipo '!$B$13,IF(D1045=13,'Tipo '!$B$14,IF(D1045=14,'Tipo '!$B$15,IF(D1045=15,'Tipo '!$B$16,IF(D1045=16,'Tipo '!$B$17,IF(D1045=17,'Tipo '!$B$18,IF(D1045=18,'Tipo '!$B$19,IF(D1045=19,'Tipo '!$B$20,IF(D1045=20,'Tipo '!$B$21,"No ha seleccionado un tipo de contrato válido"))))))))))))))))))))</f>
        <v>No ha seleccionado un tipo de contrato válido</v>
      </c>
      <c r="F1045" s="137"/>
      <c r="G1045" s="137"/>
      <c r="H1045" s="138"/>
      <c r="I1045" s="138"/>
      <c r="J1045" s="136"/>
      <c r="K1045" s="137" t="str">
        <f>IF(J1045=1,'Equivalencia BH-BMPT'!$D$2,IF(J1045=2,'Equivalencia BH-BMPT'!$D$3,IF(J1045=3,'Equivalencia BH-BMPT'!$D$4,IF(J1045=4,'Equivalencia BH-BMPT'!$D$5,IF(J1045=5,'Equivalencia BH-BMPT'!$D$6,IF(J1045=6,'Equivalencia BH-BMPT'!$D$7,IF(J1045=7,'Equivalencia BH-BMPT'!$D$8,IF(J1045=8,'Equivalencia BH-BMPT'!$D$9,IF(J1045=9,'Equivalencia BH-BMPT'!$D$10,IF(J1045=10,'Equivalencia BH-BMPT'!$D$11,IF(J1045=11,'Equivalencia BH-BMPT'!$D$12,IF(J1045=12,'Equivalencia BH-BMPT'!$D$13,IF(J1045=13,'Equivalencia BH-BMPT'!$D$14,IF(J1045=14,'Equivalencia BH-BMPT'!$D$15,IF(J1045=15,'Equivalencia BH-BMPT'!$D$16,IF(J1045=16,'Equivalencia BH-BMPT'!$D$17,IF(J1045=17,'Equivalencia BH-BMPT'!$D$18,IF(J1045=18,'Equivalencia BH-BMPT'!$D$19,IF(J1045=19,'Equivalencia BH-BMPT'!$D$20,IF(J1045=20,'Equivalencia BH-BMPT'!$D$21,IF(J1045=21,'Equivalencia BH-BMPT'!$D$22,IF(J1045=22,'Equivalencia BH-BMPT'!$D$23,IF(J1045=23,'Equivalencia BH-BMPT'!#REF!,IF(J1045=24,'Equivalencia BH-BMPT'!$D$25,IF(J1045=25,'Equivalencia BH-BMPT'!$D$26,IF(J1045=26,'Equivalencia BH-BMPT'!$D$27,IF(J1045=27,'Equivalencia BH-BMPT'!$D$28,IF(J1045=28,'Equivalencia BH-BMPT'!$D$29,IF(J1045=29,'Equivalencia BH-BMPT'!$D$30,IF(J1045=30,'Equivalencia BH-BMPT'!$D$31,IF(J1045=31,'Equivalencia BH-BMPT'!$D$32,IF(J1045=32,'Equivalencia BH-BMPT'!$D$33,IF(J1045=33,'Equivalencia BH-BMPT'!$D$34,IF(J1045=34,'Equivalencia BH-BMPT'!$D$35,IF(J1045=35,'Equivalencia BH-BMPT'!$D$36,IF(J1045=36,'Equivalencia BH-BMPT'!$D$37,IF(J1045=37,'Equivalencia BH-BMPT'!$D$38,IF(J1045=38,'Equivalencia BH-BMPT'!#REF!,IF(J1045=39,'Equivalencia BH-BMPT'!$D$40,IF(J1045=40,'Equivalencia BH-BMPT'!$D$41,IF(J1045=41,'Equivalencia BH-BMPT'!$D$42,IF(J1045=42,'Equivalencia BH-BMPT'!$D$43,IF(J1045=43,'Equivalencia BH-BMPT'!$D$44,IF(J1045=44,'Equivalencia BH-BMPT'!$D$45,IF(J1045=45,'Equivalencia BH-BMPT'!$D$46,"No ha seleccionado un número de programa")))))))))))))))))))))))))))))))))))))))))))))</f>
        <v>No ha seleccionado un número de programa</v>
      </c>
      <c r="L1045" s="140"/>
      <c r="M1045" s="136"/>
      <c r="N1045" s="153"/>
      <c r="O1045" s="161"/>
      <c r="P1045" s="144"/>
      <c r="Q1045" s="143"/>
      <c r="R1045" s="143"/>
      <c r="S1045" s="143"/>
      <c r="T1045" s="143"/>
      <c r="U1045" s="143"/>
      <c r="V1045" s="145"/>
      <c r="W1045" s="145"/>
      <c r="X1045" s="145"/>
      <c r="Y1045" s="136"/>
      <c r="Z1045" s="136"/>
      <c r="AA1045" s="146"/>
      <c r="AB1045" s="136"/>
      <c r="AC1045" s="136"/>
      <c r="AD1045" s="136"/>
      <c r="AE1045" s="136"/>
      <c r="AF1045" s="147" t="e">
        <f t="shared" si="47"/>
        <v>#DIV/0!</v>
      </c>
      <c r="AG1045" s="148"/>
      <c r="AH1045" s="148" t="b">
        <f t="shared" si="48"/>
        <v>1</v>
      </c>
    </row>
    <row r="1046" spans="1:34" ht="44.25" customHeight="1" thickBot="1" x14ac:dyDescent="0.3">
      <c r="A1046" s="136"/>
      <c r="B1046" s="136"/>
      <c r="C1046" s="137"/>
      <c r="D1046" s="136"/>
      <c r="E1046" s="137" t="str">
        <f>IF(D1046=1,'Tipo '!$B$2,IF(D1046=2,'Tipo '!$B$3,IF(D1046=3,'Tipo '!$B$4,IF(D1046=4,'Tipo '!$B$5,IF(D1046=5,'Tipo '!$B$6,IF(D1046=6,'Tipo '!$B$7,IF(D1046=7,'Tipo '!$B$8,IF(D1046=8,'Tipo '!$B$9,IF(D1046=9,'Tipo '!$B$10,IF(D1046=10,'Tipo '!$B$11,IF(D1046=11,'Tipo '!$B$12,IF(D1046=12,'Tipo '!$B$13,IF(D1046=13,'Tipo '!$B$14,IF(D1046=14,'Tipo '!$B$15,IF(D1046=15,'Tipo '!$B$16,IF(D1046=16,'Tipo '!$B$17,IF(D1046=17,'Tipo '!$B$18,IF(D1046=18,'Tipo '!$B$19,IF(D1046=19,'Tipo '!$B$20,IF(D1046=20,'Tipo '!$B$21,"No ha seleccionado un tipo de contrato válido"))))))))))))))))))))</f>
        <v>No ha seleccionado un tipo de contrato válido</v>
      </c>
      <c r="F1046" s="137"/>
      <c r="G1046" s="137"/>
      <c r="H1046" s="138"/>
      <c r="I1046" s="138"/>
      <c r="J1046" s="136"/>
      <c r="K1046" s="137" t="str">
        <f>IF(J1046=1,'Equivalencia BH-BMPT'!$D$2,IF(J1046=2,'Equivalencia BH-BMPT'!$D$3,IF(J1046=3,'Equivalencia BH-BMPT'!$D$4,IF(J1046=4,'Equivalencia BH-BMPT'!$D$5,IF(J1046=5,'Equivalencia BH-BMPT'!$D$6,IF(J1046=6,'Equivalencia BH-BMPT'!$D$7,IF(J1046=7,'Equivalencia BH-BMPT'!$D$8,IF(J1046=8,'Equivalencia BH-BMPT'!$D$9,IF(J1046=9,'Equivalencia BH-BMPT'!$D$10,IF(J1046=10,'Equivalencia BH-BMPT'!$D$11,IF(J1046=11,'Equivalencia BH-BMPT'!$D$12,IF(J1046=12,'Equivalencia BH-BMPT'!$D$13,IF(J1046=13,'Equivalencia BH-BMPT'!$D$14,IF(J1046=14,'Equivalencia BH-BMPT'!$D$15,IF(J1046=15,'Equivalencia BH-BMPT'!$D$16,IF(J1046=16,'Equivalencia BH-BMPT'!$D$17,IF(J1046=17,'Equivalencia BH-BMPT'!$D$18,IF(J1046=18,'Equivalencia BH-BMPT'!$D$19,IF(J1046=19,'Equivalencia BH-BMPT'!$D$20,IF(J1046=20,'Equivalencia BH-BMPT'!$D$21,IF(J1046=21,'Equivalencia BH-BMPT'!$D$22,IF(J1046=22,'Equivalencia BH-BMPT'!$D$23,IF(J1046=23,'Equivalencia BH-BMPT'!#REF!,IF(J1046=24,'Equivalencia BH-BMPT'!$D$25,IF(J1046=25,'Equivalencia BH-BMPT'!$D$26,IF(J1046=26,'Equivalencia BH-BMPT'!$D$27,IF(J1046=27,'Equivalencia BH-BMPT'!$D$28,IF(J1046=28,'Equivalencia BH-BMPT'!$D$29,IF(J1046=29,'Equivalencia BH-BMPT'!$D$30,IF(J1046=30,'Equivalencia BH-BMPT'!$D$31,IF(J1046=31,'Equivalencia BH-BMPT'!$D$32,IF(J1046=32,'Equivalencia BH-BMPT'!$D$33,IF(J1046=33,'Equivalencia BH-BMPT'!$D$34,IF(J1046=34,'Equivalencia BH-BMPT'!$D$35,IF(J1046=35,'Equivalencia BH-BMPT'!$D$36,IF(J1046=36,'Equivalencia BH-BMPT'!$D$37,IF(J1046=37,'Equivalencia BH-BMPT'!$D$38,IF(J1046=38,'Equivalencia BH-BMPT'!#REF!,IF(J1046=39,'Equivalencia BH-BMPT'!$D$40,IF(J1046=40,'Equivalencia BH-BMPT'!$D$41,IF(J1046=41,'Equivalencia BH-BMPT'!$D$42,IF(J1046=42,'Equivalencia BH-BMPT'!$D$43,IF(J1046=43,'Equivalencia BH-BMPT'!$D$44,IF(J1046=44,'Equivalencia BH-BMPT'!$D$45,IF(J1046=45,'Equivalencia BH-BMPT'!$D$46,"No ha seleccionado un número de programa")))))))))))))))))))))))))))))))))))))))))))))</f>
        <v>No ha seleccionado un número de programa</v>
      </c>
      <c r="L1046" s="140"/>
      <c r="M1046" s="136"/>
      <c r="N1046" s="153"/>
      <c r="O1046" s="161"/>
      <c r="P1046" s="144"/>
      <c r="Q1046" s="143"/>
      <c r="R1046" s="143"/>
      <c r="S1046" s="143"/>
      <c r="T1046" s="143"/>
      <c r="U1046" s="143"/>
      <c r="V1046" s="145"/>
      <c r="W1046" s="145"/>
      <c r="X1046" s="145"/>
      <c r="Y1046" s="136"/>
      <c r="Z1046" s="136"/>
      <c r="AA1046" s="146"/>
      <c r="AB1046" s="136"/>
      <c r="AC1046" s="136"/>
      <c r="AD1046" s="136"/>
      <c r="AE1046" s="136"/>
      <c r="AF1046" s="147" t="e">
        <f t="shared" si="47"/>
        <v>#DIV/0!</v>
      </c>
      <c r="AG1046" s="148"/>
      <c r="AH1046" s="148" t="b">
        <f t="shared" si="48"/>
        <v>1</v>
      </c>
    </row>
    <row r="1047" spans="1:34" ht="44.25" customHeight="1" thickBot="1" x14ac:dyDescent="0.3">
      <c r="A1047" s="136"/>
      <c r="B1047" s="136"/>
      <c r="C1047" s="137"/>
      <c r="D1047" s="136"/>
      <c r="E1047" s="137" t="str">
        <f>IF(D1047=1,'Tipo '!$B$2,IF(D1047=2,'Tipo '!$B$3,IF(D1047=3,'Tipo '!$B$4,IF(D1047=4,'Tipo '!$B$5,IF(D1047=5,'Tipo '!$B$6,IF(D1047=6,'Tipo '!$B$7,IF(D1047=7,'Tipo '!$B$8,IF(D1047=8,'Tipo '!$B$9,IF(D1047=9,'Tipo '!$B$10,IF(D1047=10,'Tipo '!$B$11,IF(D1047=11,'Tipo '!$B$12,IF(D1047=12,'Tipo '!$B$13,IF(D1047=13,'Tipo '!$B$14,IF(D1047=14,'Tipo '!$B$15,IF(D1047=15,'Tipo '!$B$16,IF(D1047=16,'Tipo '!$B$17,IF(D1047=17,'Tipo '!$B$18,IF(D1047=18,'Tipo '!$B$19,IF(D1047=19,'Tipo '!$B$20,IF(D1047=20,'Tipo '!$B$21,"No ha seleccionado un tipo de contrato válido"))))))))))))))))))))</f>
        <v>No ha seleccionado un tipo de contrato válido</v>
      </c>
      <c r="F1047" s="137"/>
      <c r="G1047" s="137"/>
      <c r="H1047" s="138"/>
      <c r="I1047" s="138"/>
      <c r="J1047" s="136"/>
      <c r="K1047" s="137" t="str">
        <f>IF(J1047=1,'Equivalencia BH-BMPT'!$D$2,IF(J1047=2,'Equivalencia BH-BMPT'!$D$3,IF(J1047=3,'Equivalencia BH-BMPT'!$D$4,IF(J1047=4,'Equivalencia BH-BMPT'!$D$5,IF(J1047=5,'Equivalencia BH-BMPT'!$D$6,IF(J1047=6,'Equivalencia BH-BMPT'!$D$7,IF(J1047=7,'Equivalencia BH-BMPT'!$D$8,IF(J1047=8,'Equivalencia BH-BMPT'!$D$9,IF(J1047=9,'Equivalencia BH-BMPT'!$D$10,IF(J1047=10,'Equivalencia BH-BMPT'!$D$11,IF(J1047=11,'Equivalencia BH-BMPT'!$D$12,IF(J1047=12,'Equivalencia BH-BMPT'!$D$13,IF(J1047=13,'Equivalencia BH-BMPT'!$D$14,IF(J1047=14,'Equivalencia BH-BMPT'!$D$15,IF(J1047=15,'Equivalencia BH-BMPT'!$D$16,IF(J1047=16,'Equivalencia BH-BMPT'!$D$17,IF(J1047=17,'Equivalencia BH-BMPT'!$D$18,IF(J1047=18,'Equivalencia BH-BMPT'!$D$19,IF(J1047=19,'Equivalencia BH-BMPT'!$D$20,IF(J1047=20,'Equivalencia BH-BMPT'!$D$21,IF(J1047=21,'Equivalencia BH-BMPT'!$D$22,IF(J1047=22,'Equivalencia BH-BMPT'!$D$23,IF(J1047=23,'Equivalencia BH-BMPT'!#REF!,IF(J1047=24,'Equivalencia BH-BMPT'!$D$25,IF(J1047=25,'Equivalencia BH-BMPT'!$D$26,IF(J1047=26,'Equivalencia BH-BMPT'!$D$27,IF(J1047=27,'Equivalencia BH-BMPT'!$D$28,IF(J1047=28,'Equivalencia BH-BMPT'!$D$29,IF(J1047=29,'Equivalencia BH-BMPT'!$D$30,IF(J1047=30,'Equivalencia BH-BMPT'!$D$31,IF(J1047=31,'Equivalencia BH-BMPT'!$D$32,IF(J1047=32,'Equivalencia BH-BMPT'!$D$33,IF(J1047=33,'Equivalencia BH-BMPT'!$D$34,IF(J1047=34,'Equivalencia BH-BMPT'!$D$35,IF(J1047=35,'Equivalencia BH-BMPT'!$D$36,IF(J1047=36,'Equivalencia BH-BMPT'!$D$37,IF(J1047=37,'Equivalencia BH-BMPT'!$D$38,IF(J1047=38,'Equivalencia BH-BMPT'!#REF!,IF(J1047=39,'Equivalencia BH-BMPT'!$D$40,IF(J1047=40,'Equivalencia BH-BMPT'!$D$41,IF(J1047=41,'Equivalencia BH-BMPT'!$D$42,IF(J1047=42,'Equivalencia BH-BMPT'!$D$43,IF(J1047=43,'Equivalencia BH-BMPT'!$D$44,IF(J1047=44,'Equivalencia BH-BMPT'!$D$45,IF(J1047=45,'Equivalencia BH-BMPT'!$D$46,"No ha seleccionado un número de programa")))))))))))))))))))))))))))))))))))))))))))))</f>
        <v>No ha seleccionado un número de programa</v>
      </c>
      <c r="L1047" s="140"/>
      <c r="M1047" s="136"/>
      <c r="N1047" s="153"/>
      <c r="O1047" s="161"/>
      <c r="P1047" s="144"/>
      <c r="Q1047" s="143"/>
      <c r="R1047" s="143"/>
      <c r="S1047" s="143"/>
      <c r="T1047" s="143"/>
      <c r="U1047" s="143"/>
      <c r="V1047" s="145"/>
      <c r="W1047" s="145"/>
      <c r="X1047" s="145"/>
      <c r="Y1047" s="136"/>
      <c r="Z1047" s="136"/>
      <c r="AA1047" s="146"/>
      <c r="AB1047" s="136"/>
      <c r="AC1047" s="136"/>
      <c r="AD1047" s="136"/>
      <c r="AE1047" s="136"/>
      <c r="AF1047" s="147" t="e">
        <f t="shared" si="47"/>
        <v>#DIV/0!</v>
      </c>
      <c r="AG1047" s="148"/>
      <c r="AH1047" s="148" t="b">
        <f t="shared" si="48"/>
        <v>1</v>
      </c>
    </row>
    <row r="1048" spans="1:34" ht="44.25" customHeight="1" thickBot="1" x14ac:dyDescent="0.3">
      <c r="A1048" s="136"/>
      <c r="B1048" s="136"/>
      <c r="C1048" s="137"/>
      <c r="D1048" s="136"/>
      <c r="E1048" s="137" t="str">
        <f>IF(D1048=1,'Tipo '!$B$2,IF(D1048=2,'Tipo '!$B$3,IF(D1048=3,'Tipo '!$B$4,IF(D1048=4,'Tipo '!$B$5,IF(D1048=5,'Tipo '!$B$6,IF(D1048=6,'Tipo '!$B$7,IF(D1048=7,'Tipo '!$B$8,IF(D1048=8,'Tipo '!$B$9,IF(D1048=9,'Tipo '!$B$10,IF(D1048=10,'Tipo '!$B$11,IF(D1048=11,'Tipo '!$B$12,IF(D1048=12,'Tipo '!$B$13,IF(D1048=13,'Tipo '!$B$14,IF(D1048=14,'Tipo '!$B$15,IF(D1048=15,'Tipo '!$B$16,IF(D1048=16,'Tipo '!$B$17,IF(D1048=17,'Tipo '!$B$18,IF(D1048=18,'Tipo '!$B$19,IF(D1048=19,'Tipo '!$B$20,IF(D1048=20,'Tipo '!$B$21,"No ha seleccionado un tipo de contrato válido"))))))))))))))))))))</f>
        <v>No ha seleccionado un tipo de contrato válido</v>
      </c>
      <c r="F1048" s="137"/>
      <c r="G1048" s="137"/>
      <c r="H1048" s="138"/>
      <c r="I1048" s="138"/>
      <c r="J1048" s="136"/>
      <c r="K1048" s="137" t="str">
        <f>IF(J1048=1,'Equivalencia BH-BMPT'!$D$2,IF(J1048=2,'Equivalencia BH-BMPT'!$D$3,IF(J1048=3,'Equivalencia BH-BMPT'!$D$4,IF(J1048=4,'Equivalencia BH-BMPT'!$D$5,IF(J1048=5,'Equivalencia BH-BMPT'!$D$6,IF(J1048=6,'Equivalencia BH-BMPT'!$D$7,IF(J1048=7,'Equivalencia BH-BMPT'!$D$8,IF(J1048=8,'Equivalencia BH-BMPT'!$D$9,IF(J1048=9,'Equivalencia BH-BMPT'!$D$10,IF(J1048=10,'Equivalencia BH-BMPT'!$D$11,IF(J1048=11,'Equivalencia BH-BMPT'!$D$12,IF(J1048=12,'Equivalencia BH-BMPT'!$D$13,IF(J1048=13,'Equivalencia BH-BMPT'!$D$14,IF(J1048=14,'Equivalencia BH-BMPT'!$D$15,IF(J1048=15,'Equivalencia BH-BMPT'!$D$16,IF(J1048=16,'Equivalencia BH-BMPT'!$D$17,IF(J1048=17,'Equivalencia BH-BMPT'!$D$18,IF(J1048=18,'Equivalencia BH-BMPT'!$D$19,IF(J1048=19,'Equivalencia BH-BMPT'!$D$20,IF(J1048=20,'Equivalencia BH-BMPT'!$D$21,IF(J1048=21,'Equivalencia BH-BMPT'!$D$22,IF(J1048=22,'Equivalencia BH-BMPT'!$D$23,IF(J1048=23,'Equivalencia BH-BMPT'!#REF!,IF(J1048=24,'Equivalencia BH-BMPT'!$D$25,IF(J1048=25,'Equivalencia BH-BMPT'!$D$26,IF(J1048=26,'Equivalencia BH-BMPT'!$D$27,IF(J1048=27,'Equivalencia BH-BMPT'!$D$28,IF(J1048=28,'Equivalencia BH-BMPT'!$D$29,IF(J1048=29,'Equivalencia BH-BMPT'!$D$30,IF(J1048=30,'Equivalencia BH-BMPT'!$D$31,IF(J1048=31,'Equivalencia BH-BMPT'!$D$32,IF(J1048=32,'Equivalencia BH-BMPT'!$D$33,IF(J1048=33,'Equivalencia BH-BMPT'!$D$34,IF(J1048=34,'Equivalencia BH-BMPT'!$D$35,IF(J1048=35,'Equivalencia BH-BMPT'!$D$36,IF(J1048=36,'Equivalencia BH-BMPT'!$D$37,IF(J1048=37,'Equivalencia BH-BMPT'!$D$38,IF(J1048=38,'Equivalencia BH-BMPT'!#REF!,IF(J1048=39,'Equivalencia BH-BMPT'!$D$40,IF(J1048=40,'Equivalencia BH-BMPT'!$D$41,IF(J1048=41,'Equivalencia BH-BMPT'!$D$42,IF(J1048=42,'Equivalencia BH-BMPT'!$D$43,IF(J1048=43,'Equivalencia BH-BMPT'!$D$44,IF(J1048=44,'Equivalencia BH-BMPT'!$D$45,IF(J1048=45,'Equivalencia BH-BMPT'!$D$46,"No ha seleccionado un número de programa")))))))))))))))))))))))))))))))))))))))))))))</f>
        <v>No ha seleccionado un número de programa</v>
      </c>
      <c r="L1048" s="140"/>
      <c r="M1048" s="136"/>
      <c r="N1048" s="153"/>
      <c r="O1048" s="161"/>
      <c r="P1048" s="144"/>
      <c r="Q1048" s="143"/>
      <c r="R1048" s="143"/>
      <c r="S1048" s="143"/>
      <c r="T1048" s="143"/>
      <c r="U1048" s="143"/>
      <c r="V1048" s="145"/>
      <c r="W1048" s="145"/>
      <c r="X1048" s="145"/>
      <c r="Y1048" s="136"/>
      <c r="Z1048" s="136"/>
      <c r="AA1048" s="146"/>
      <c r="AB1048" s="136"/>
      <c r="AC1048" s="136"/>
      <c r="AD1048" s="136"/>
      <c r="AE1048" s="136"/>
      <c r="AF1048" s="147" t="e">
        <f t="shared" si="47"/>
        <v>#DIV/0!</v>
      </c>
      <c r="AG1048" s="148"/>
      <c r="AH1048" s="148" t="b">
        <f t="shared" si="48"/>
        <v>1</v>
      </c>
    </row>
    <row r="1049" spans="1:34" ht="44.25" customHeight="1" thickBot="1" x14ac:dyDescent="0.3">
      <c r="A1049" s="136"/>
      <c r="B1049" s="136"/>
      <c r="C1049" s="137"/>
      <c r="D1049" s="136"/>
      <c r="E1049" s="137" t="str">
        <f>IF(D1049=1,'Tipo '!$B$2,IF(D1049=2,'Tipo '!$B$3,IF(D1049=3,'Tipo '!$B$4,IF(D1049=4,'Tipo '!$B$5,IF(D1049=5,'Tipo '!$B$6,IF(D1049=6,'Tipo '!$B$7,IF(D1049=7,'Tipo '!$B$8,IF(D1049=8,'Tipo '!$B$9,IF(D1049=9,'Tipo '!$B$10,IF(D1049=10,'Tipo '!$B$11,IF(D1049=11,'Tipo '!$B$12,IF(D1049=12,'Tipo '!$B$13,IF(D1049=13,'Tipo '!$B$14,IF(D1049=14,'Tipo '!$B$15,IF(D1049=15,'Tipo '!$B$16,IF(D1049=16,'Tipo '!$B$17,IF(D1049=17,'Tipo '!$B$18,IF(D1049=18,'Tipo '!$B$19,IF(D1049=19,'Tipo '!$B$20,IF(D1049=20,'Tipo '!$B$21,"No ha seleccionado un tipo de contrato válido"))))))))))))))))))))</f>
        <v>No ha seleccionado un tipo de contrato válido</v>
      </c>
      <c r="F1049" s="137"/>
      <c r="G1049" s="137"/>
      <c r="H1049" s="138"/>
      <c r="I1049" s="138"/>
      <c r="J1049" s="136"/>
      <c r="K1049" s="137" t="str">
        <f>IF(J1049=1,'Equivalencia BH-BMPT'!$D$2,IF(J1049=2,'Equivalencia BH-BMPT'!$D$3,IF(J1049=3,'Equivalencia BH-BMPT'!$D$4,IF(J1049=4,'Equivalencia BH-BMPT'!$D$5,IF(J1049=5,'Equivalencia BH-BMPT'!$D$6,IF(J1049=6,'Equivalencia BH-BMPT'!$D$7,IF(J1049=7,'Equivalencia BH-BMPT'!$D$8,IF(J1049=8,'Equivalencia BH-BMPT'!$D$9,IF(J1049=9,'Equivalencia BH-BMPT'!$D$10,IF(J1049=10,'Equivalencia BH-BMPT'!$D$11,IF(J1049=11,'Equivalencia BH-BMPT'!$D$12,IF(J1049=12,'Equivalencia BH-BMPT'!$D$13,IF(J1049=13,'Equivalencia BH-BMPT'!$D$14,IF(J1049=14,'Equivalencia BH-BMPT'!$D$15,IF(J1049=15,'Equivalencia BH-BMPT'!$D$16,IF(J1049=16,'Equivalencia BH-BMPT'!$D$17,IF(J1049=17,'Equivalencia BH-BMPT'!$D$18,IF(J1049=18,'Equivalencia BH-BMPT'!$D$19,IF(J1049=19,'Equivalencia BH-BMPT'!$D$20,IF(J1049=20,'Equivalencia BH-BMPT'!$D$21,IF(J1049=21,'Equivalencia BH-BMPT'!$D$22,IF(J1049=22,'Equivalencia BH-BMPT'!$D$23,IF(J1049=23,'Equivalencia BH-BMPT'!#REF!,IF(J1049=24,'Equivalencia BH-BMPT'!$D$25,IF(J1049=25,'Equivalencia BH-BMPT'!$D$26,IF(J1049=26,'Equivalencia BH-BMPT'!$D$27,IF(J1049=27,'Equivalencia BH-BMPT'!$D$28,IF(J1049=28,'Equivalencia BH-BMPT'!$D$29,IF(J1049=29,'Equivalencia BH-BMPT'!$D$30,IF(J1049=30,'Equivalencia BH-BMPT'!$D$31,IF(J1049=31,'Equivalencia BH-BMPT'!$D$32,IF(J1049=32,'Equivalencia BH-BMPT'!$D$33,IF(J1049=33,'Equivalencia BH-BMPT'!$D$34,IF(J1049=34,'Equivalencia BH-BMPT'!$D$35,IF(J1049=35,'Equivalencia BH-BMPT'!$D$36,IF(J1049=36,'Equivalencia BH-BMPT'!$D$37,IF(J1049=37,'Equivalencia BH-BMPT'!$D$38,IF(J1049=38,'Equivalencia BH-BMPT'!#REF!,IF(J1049=39,'Equivalencia BH-BMPT'!$D$40,IF(J1049=40,'Equivalencia BH-BMPT'!$D$41,IF(J1049=41,'Equivalencia BH-BMPT'!$D$42,IF(J1049=42,'Equivalencia BH-BMPT'!$D$43,IF(J1049=43,'Equivalencia BH-BMPT'!$D$44,IF(J1049=44,'Equivalencia BH-BMPT'!$D$45,IF(J1049=45,'Equivalencia BH-BMPT'!$D$46,"No ha seleccionado un número de programa")))))))))))))))))))))))))))))))))))))))))))))</f>
        <v>No ha seleccionado un número de programa</v>
      </c>
      <c r="L1049" s="140"/>
      <c r="M1049" s="136"/>
      <c r="N1049" s="153"/>
      <c r="O1049" s="161"/>
      <c r="P1049" s="144"/>
      <c r="Q1049" s="143"/>
      <c r="R1049" s="143"/>
      <c r="S1049" s="143"/>
      <c r="T1049" s="143"/>
      <c r="U1049" s="143"/>
      <c r="V1049" s="145"/>
      <c r="W1049" s="145"/>
      <c r="X1049" s="145"/>
      <c r="Y1049" s="136"/>
      <c r="Z1049" s="136"/>
      <c r="AA1049" s="146"/>
      <c r="AB1049" s="136"/>
      <c r="AC1049" s="136"/>
      <c r="AD1049" s="136"/>
      <c r="AE1049" s="136"/>
      <c r="AF1049" s="147" t="e">
        <f t="shared" si="47"/>
        <v>#DIV/0!</v>
      </c>
      <c r="AG1049" s="148"/>
      <c r="AH1049" s="148" t="b">
        <f t="shared" si="48"/>
        <v>1</v>
      </c>
    </row>
    <row r="1050" spans="1:34" ht="44.25" customHeight="1" thickBot="1" x14ac:dyDescent="0.3">
      <c r="A1050" s="136"/>
      <c r="B1050" s="136"/>
      <c r="C1050" s="137"/>
      <c r="D1050" s="136"/>
      <c r="E1050" s="137" t="str">
        <f>IF(D1050=1,'Tipo '!$B$2,IF(D1050=2,'Tipo '!$B$3,IF(D1050=3,'Tipo '!$B$4,IF(D1050=4,'Tipo '!$B$5,IF(D1050=5,'Tipo '!$B$6,IF(D1050=6,'Tipo '!$B$7,IF(D1050=7,'Tipo '!$B$8,IF(D1050=8,'Tipo '!$B$9,IF(D1050=9,'Tipo '!$B$10,IF(D1050=10,'Tipo '!$B$11,IF(D1050=11,'Tipo '!$B$12,IF(D1050=12,'Tipo '!$B$13,IF(D1050=13,'Tipo '!$B$14,IF(D1050=14,'Tipo '!$B$15,IF(D1050=15,'Tipo '!$B$16,IF(D1050=16,'Tipo '!$B$17,IF(D1050=17,'Tipo '!$B$18,IF(D1050=18,'Tipo '!$B$19,IF(D1050=19,'Tipo '!$B$20,IF(D1050=20,'Tipo '!$B$21,"No ha seleccionado un tipo de contrato válido"))))))))))))))))))))</f>
        <v>No ha seleccionado un tipo de contrato válido</v>
      </c>
      <c r="F1050" s="137"/>
      <c r="G1050" s="137"/>
      <c r="H1050" s="138"/>
      <c r="I1050" s="138"/>
      <c r="J1050" s="136"/>
      <c r="K1050" s="137" t="str">
        <f>IF(J1050=1,'Equivalencia BH-BMPT'!$D$2,IF(J1050=2,'Equivalencia BH-BMPT'!$D$3,IF(J1050=3,'Equivalencia BH-BMPT'!$D$4,IF(J1050=4,'Equivalencia BH-BMPT'!$D$5,IF(J1050=5,'Equivalencia BH-BMPT'!$D$6,IF(J1050=6,'Equivalencia BH-BMPT'!$D$7,IF(J1050=7,'Equivalencia BH-BMPT'!$D$8,IF(J1050=8,'Equivalencia BH-BMPT'!$D$9,IF(J1050=9,'Equivalencia BH-BMPT'!$D$10,IF(J1050=10,'Equivalencia BH-BMPT'!$D$11,IF(J1050=11,'Equivalencia BH-BMPT'!$D$12,IF(J1050=12,'Equivalencia BH-BMPT'!$D$13,IF(J1050=13,'Equivalencia BH-BMPT'!$D$14,IF(J1050=14,'Equivalencia BH-BMPT'!$D$15,IF(J1050=15,'Equivalencia BH-BMPT'!$D$16,IF(J1050=16,'Equivalencia BH-BMPT'!$D$17,IF(J1050=17,'Equivalencia BH-BMPT'!$D$18,IF(J1050=18,'Equivalencia BH-BMPT'!$D$19,IF(J1050=19,'Equivalencia BH-BMPT'!$D$20,IF(J1050=20,'Equivalencia BH-BMPT'!$D$21,IF(J1050=21,'Equivalencia BH-BMPT'!$D$22,IF(J1050=22,'Equivalencia BH-BMPT'!$D$23,IF(J1050=23,'Equivalencia BH-BMPT'!#REF!,IF(J1050=24,'Equivalencia BH-BMPT'!$D$25,IF(J1050=25,'Equivalencia BH-BMPT'!$D$26,IF(J1050=26,'Equivalencia BH-BMPT'!$D$27,IF(J1050=27,'Equivalencia BH-BMPT'!$D$28,IF(J1050=28,'Equivalencia BH-BMPT'!$D$29,IF(J1050=29,'Equivalencia BH-BMPT'!$D$30,IF(J1050=30,'Equivalencia BH-BMPT'!$D$31,IF(J1050=31,'Equivalencia BH-BMPT'!$D$32,IF(J1050=32,'Equivalencia BH-BMPT'!$D$33,IF(J1050=33,'Equivalencia BH-BMPT'!$D$34,IF(J1050=34,'Equivalencia BH-BMPT'!$D$35,IF(J1050=35,'Equivalencia BH-BMPT'!$D$36,IF(J1050=36,'Equivalencia BH-BMPT'!$D$37,IF(J1050=37,'Equivalencia BH-BMPT'!$D$38,IF(J1050=38,'Equivalencia BH-BMPT'!#REF!,IF(J1050=39,'Equivalencia BH-BMPT'!$D$40,IF(J1050=40,'Equivalencia BH-BMPT'!$D$41,IF(J1050=41,'Equivalencia BH-BMPT'!$D$42,IF(J1050=42,'Equivalencia BH-BMPT'!$D$43,IF(J1050=43,'Equivalencia BH-BMPT'!$D$44,IF(J1050=44,'Equivalencia BH-BMPT'!$D$45,IF(J1050=45,'Equivalencia BH-BMPT'!$D$46,"No ha seleccionado un número de programa")))))))))))))))))))))))))))))))))))))))))))))</f>
        <v>No ha seleccionado un número de programa</v>
      </c>
      <c r="L1050" s="140"/>
      <c r="M1050" s="136"/>
      <c r="N1050" s="153"/>
      <c r="O1050" s="161"/>
      <c r="P1050" s="144"/>
      <c r="Q1050" s="143"/>
      <c r="R1050" s="143"/>
      <c r="S1050" s="143"/>
      <c r="T1050" s="143"/>
      <c r="U1050" s="143"/>
      <c r="V1050" s="145"/>
      <c r="W1050" s="145"/>
      <c r="X1050" s="145"/>
      <c r="Y1050" s="136"/>
      <c r="Z1050" s="136"/>
      <c r="AA1050" s="146"/>
      <c r="AB1050" s="136"/>
      <c r="AC1050" s="136"/>
      <c r="AD1050" s="136"/>
      <c r="AE1050" s="136"/>
      <c r="AF1050" s="147" t="e">
        <f t="shared" si="47"/>
        <v>#DIV/0!</v>
      </c>
      <c r="AG1050" s="148"/>
      <c r="AH1050" s="148" t="b">
        <f t="shared" si="48"/>
        <v>1</v>
      </c>
    </row>
    <row r="1051" spans="1:34" ht="44.25" customHeight="1" thickBot="1" x14ac:dyDescent="0.3">
      <c r="A1051" s="136"/>
      <c r="B1051" s="136"/>
      <c r="C1051" s="137"/>
      <c r="D1051" s="136"/>
      <c r="E1051" s="137" t="str">
        <f>IF(D1051=1,'Tipo '!$B$2,IF(D1051=2,'Tipo '!$B$3,IF(D1051=3,'Tipo '!$B$4,IF(D1051=4,'Tipo '!$B$5,IF(D1051=5,'Tipo '!$B$6,IF(D1051=6,'Tipo '!$B$7,IF(D1051=7,'Tipo '!$B$8,IF(D1051=8,'Tipo '!$B$9,IF(D1051=9,'Tipo '!$B$10,IF(D1051=10,'Tipo '!$B$11,IF(D1051=11,'Tipo '!$B$12,IF(D1051=12,'Tipo '!$B$13,IF(D1051=13,'Tipo '!$B$14,IF(D1051=14,'Tipo '!$B$15,IF(D1051=15,'Tipo '!$B$16,IF(D1051=16,'Tipo '!$B$17,IF(D1051=17,'Tipo '!$B$18,IF(D1051=18,'Tipo '!$B$19,IF(D1051=19,'Tipo '!$B$20,IF(D1051=20,'Tipo '!$B$21,"No ha seleccionado un tipo de contrato válido"))))))))))))))))))))</f>
        <v>No ha seleccionado un tipo de contrato válido</v>
      </c>
      <c r="F1051" s="137"/>
      <c r="G1051" s="137"/>
      <c r="H1051" s="138"/>
      <c r="I1051" s="138"/>
      <c r="J1051" s="136"/>
      <c r="K1051" s="137" t="str">
        <f>IF(J1051=1,'Equivalencia BH-BMPT'!$D$2,IF(J1051=2,'Equivalencia BH-BMPT'!$D$3,IF(J1051=3,'Equivalencia BH-BMPT'!$D$4,IF(J1051=4,'Equivalencia BH-BMPT'!$D$5,IF(J1051=5,'Equivalencia BH-BMPT'!$D$6,IF(J1051=6,'Equivalencia BH-BMPT'!$D$7,IF(J1051=7,'Equivalencia BH-BMPT'!$D$8,IF(J1051=8,'Equivalencia BH-BMPT'!$D$9,IF(J1051=9,'Equivalencia BH-BMPT'!$D$10,IF(J1051=10,'Equivalencia BH-BMPT'!$D$11,IF(J1051=11,'Equivalencia BH-BMPT'!$D$12,IF(J1051=12,'Equivalencia BH-BMPT'!$D$13,IF(J1051=13,'Equivalencia BH-BMPT'!$D$14,IF(J1051=14,'Equivalencia BH-BMPT'!$D$15,IF(J1051=15,'Equivalencia BH-BMPT'!$D$16,IF(J1051=16,'Equivalencia BH-BMPT'!$D$17,IF(J1051=17,'Equivalencia BH-BMPT'!$D$18,IF(J1051=18,'Equivalencia BH-BMPT'!$D$19,IF(J1051=19,'Equivalencia BH-BMPT'!$D$20,IF(J1051=20,'Equivalencia BH-BMPT'!$D$21,IF(J1051=21,'Equivalencia BH-BMPT'!$D$22,IF(J1051=22,'Equivalencia BH-BMPT'!$D$23,IF(J1051=23,'Equivalencia BH-BMPT'!#REF!,IF(J1051=24,'Equivalencia BH-BMPT'!$D$25,IF(J1051=25,'Equivalencia BH-BMPT'!$D$26,IF(J1051=26,'Equivalencia BH-BMPT'!$D$27,IF(J1051=27,'Equivalencia BH-BMPT'!$D$28,IF(J1051=28,'Equivalencia BH-BMPT'!$D$29,IF(J1051=29,'Equivalencia BH-BMPT'!$D$30,IF(J1051=30,'Equivalencia BH-BMPT'!$D$31,IF(J1051=31,'Equivalencia BH-BMPT'!$D$32,IF(J1051=32,'Equivalencia BH-BMPT'!$D$33,IF(J1051=33,'Equivalencia BH-BMPT'!$D$34,IF(J1051=34,'Equivalencia BH-BMPT'!$D$35,IF(J1051=35,'Equivalencia BH-BMPT'!$D$36,IF(J1051=36,'Equivalencia BH-BMPT'!$D$37,IF(J1051=37,'Equivalencia BH-BMPT'!$D$38,IF(J1051=38,'Equivalencia BH-BMPT'!#REF!,IF(J1051=39,'Equivalencia BH-BMPT'!$D$40,IF(J1051=40,'Equivalencia BH-BMPT'!$D$41,IF(J1051=41,'Equivalencia BH-BMPT'!$D$42,IF(J1051=42,'Equivalencia BH-BMPT'!$D$43,IF(J1051=43,'Equivalencia BH-BMPT'!$D$44,IF(J1051=44,'Equivalencia BH-BMPT'!$D$45,IF(J1051=45,'Equivalencia BH-BMPT'!$D$46,"No ha seleccionado un número de programa")))))))))))))))))))))))))))))))))))))))))))))</f>
        <v>No ha seleccionado un número de programa</v>
      </c>
      <c r="L1051" s="140"/>
      <c r="M1051" s="136"/>
      <c r="N1051" s="153"/>
      <c r="O1051" s="161"/>
      <c r="P1051" s="144"/>
      <c r="Q1051" s="143"/>
      <c r="R1051" s="143"/>
      <c r="S1051" s="143"/>
      <c r="T1051" s="143"/>
      <c r="U1051" s="143"/>
      <c r="V1051" s="145"/>
      <c r="W1051" s="145"/>
      <c r="X1051" s="145"/>
      <c r="Y1051" s="136"/>
      <c r="Z1051" s="136"/>
      <c r="AA1051" s="146"/>
      <c r="AB1051" s="136"/>
      <c r="AC1051" s="136"/>
      <c r="AD1051" s="136"/>
      <c r="AE1051" s="136"/>
      <c r="AF1051" s="147" t="e">
        <f t="shared" si="47"/>
        <v>#DIV/0!</v>
      </c>
      <c r="AG1051" s="148"/>
      <c r="AH1051" s="148" t="b">
        <f t="shared" si="48"/>
        <v>1</v>
      </c>
    </row>
    <row r="1052" spans="1:34" ht="44.25" customHeight="1" thickBot="1" x14ac:dyDescent="0.3">
      <c r="A1052" s="136"/>
      <c r="B1052" s="136"/>
      <c r="C1052" s="137"/>
      <c r="D1052" s="136"/>
      <c r="E1052" s="137" t="str">
        <f>IF(D1052=1,'Tipo '!$B$2,IF(D1052=2,'Tipo '!$B$3,IF(D1052=3,'Tipo '!$B$4,IF(D1052=4,'Tipo '!$B$5,IF(D1052=5,'Tipo '!$B$6,IF(D1052=6,'Tipo '!$B$7,IF(D1052=7,'Tipo '!$B$8,IF(D1052=8,'Tipo '!$B$9,IF(D1052=9,'Tipo '!$B$10,IF(D1052=10,'Tipo '!$B$11,IF(D1052=11,'Tipo '!$B$12,IF(D1052=12,'Tipo '!$B$13,IF(D1052=13,'Tipo '!$B$14,IF(D1052=14,'Tipo '!$B$15,IF(D1052=15,'Tipo '!$B$16,IF(D1052=16,'Tipo '!$B$17,IF(D1052=17,'Tipo '!$B$18,IF(D1052=18,'Tipo '!$B$19,IF(D1052=19,'Tipo '!$B$20,IF(D1052=20,'Tipo '!$B$21,"No ha seleccionado un tipo de contrato válido"))))))))))))))))))))</f>
        <v>No ha seleccionado un tipo de contrato válido</v>
      </c>
      <c r="F1052" s="137"/>
      <c r="G1052" s="137"/>
      <c r="H1052" s="138"/>
      <c r="I1052" s="138"/>
      <c r="J1052" s="136"/>
      <c r="K1052" s="137" t="str">
        <f>IF(J1052=1,'Equivalencia BH-BMPT'!$D$2,IF(J1052=2,'Equivalencia BH-BMPT'!$D$3,IF(J1052=3,'Equivalencia BH-BMPT'!$D$4,IF(J1052=4,'Equivalencia BH-BMPT'!$D$5,IF(J1052=5,'Equivalencia BH-BMPT'!$D$6,IF(J1052=6,'Equivalencia BH-BMPT'!$D$7,IF(J1052=7,'Equivalencia BH-BMPT'!$D$8,IF(J1052=8,'Equivalencia BH-BMPT'!$D$9,IF(J1052=9,'Equivalencia BH-BMPT'!$D$10,IF(J1052=10,'Equivalencia BH-BMPT'!$D$11,IF(J1052=11,'Equivalencia BH-BMPT'!$D$12,IF(J1052=12,'Equivalencia BH-BMPT'!$D$13,IF(J1052=13,'Equivalencia BH-BMPT'!$D$14,IF(J1052=14,'Equivalencia BH-BMPT'!$D$15,IF(J1052=15,'Equivalencia BH-BMPT'!$D$16,IF(J1052=16,'Equivalencia BH-BMPT'!$D$17,IF(J1052=17,'Equivalencia BH-BMPT'!$D$18,IF(J1052=18,'Equivalencia BH-BMPT'!$D$19,IF(J1052=19,'Equivalencia BH-BMPT'!$D$20,IF(J1052=20,'Equivalencia BH-BMPT'!$D$21,IF(J1052=21,'Equivalencia BH-BMPT'!$D$22,IF(J1052=22,'Equivalencia BH-BMPT'!$D$23,IF(J1052=23,'Equivalencia BH-BMPT'!#REF!,IF(J1052=24,'Equivalencia BH-BMPT'!$D$25,IF(J1052=25,'Equivalencia BH-BMPT'!$D$26,IF(J1052=26,'Equivalencia BH-BMPT'!$D$27,IF(J1052=27,'Equivalencia BH-BMPT'!$D$28,IF(J1052=28,'Equivalencia BH-BMPT'!$D$29,IF(J1052=29,'Equivalencia BH-BMPT'!$D$30,IF(J1052=30,'Equivalencia BH-BMPT'!$D$31,IF(J1052=31,'Equivalencia BH-BMPT'!$D$32,IF(J1052=32,'Equivalencia BH-BMPT'!$D$33,IF(J1052=33,'Equivalencia BH-BMPT'!$D$34,IF(J1052=34,'Equivalencia BH-BMPT'!$D$35,IF(J1052=35,'Equivalencia BH-BMPT'!$D$36,IF(J1052=36,'Equivalencia BH-BMPT'!$D$37,IF(J1052=37,'Equivalencia BH-BMPT'!$D$38,IF(J1052=38,'Equivalencia BH-BMPT'!#REF!,IF(J1052=39,'Equivalencia BH-BMPT'!$D$40,IF(J1052=40,'Equivalencia BH-BMPT'!$D$41,IF(J1052=41,'Equivalencia BH-BMPT'!$D$42,IF(J1052=42,'Equivalencia BH-BMPT'!$D$43,IF(J1052=43,'Equivalencia BH-BMPT'!$D$44,IF(J1052=44,'Equivalencia BH-BMPT'!$D$45,IF(J1052=45,'Equivalencia BH-BMPT'!$D$46,"No ha seleccionado un número de programa")))))))))))))))))))))))))))))))))))))))))))))</f>
        <v>No ha seleccionado un número de programa</v>
      </c>
      <c r="L1052" s="140"/>
      <c r="M1052" s="136"/>
      <c r="N1052" s="153"/>
      <c r="O1052" s="161"/>
      <c r="P1052" s="144"/>
      <c r="Q1052" s="143"/>
      <c r="R1052" s="143"/>
      <c r="S1052" s="143"/>
      <c r="T1052" s="143"/>
      <c r="U1052" s="143"/>
      <c r="V1052" s="145"/>
      <c r="W1052" s="145"/>
      <c r="X1052" s="145"/>
      <c r="Y1052" s="136"/>
      <c r="Z1052" s="136"/>
      <c r="AA1052" s="146"/>
      <c r="AB1052" s="136"/>
      <c r="AC1052" s="136"/>
      <c r="AD1052" s="136"/>
      <c r="AE1052" s="136"/>
      <c r="AF1052" s="147" t="e">
        <f t="shared" si="47"/>
        <v>#DIV/0!</v>
      </c>
      <c r="AG1052" s="148"/>
      <c r="AH1052" s="148" t="b">
        <f t="shared" si="48"/>
        <v>1</v>
      </c>
    </row>
    <row r="1053" spans="1:34" ht="44.25" customHeight="1" thickBot="1" x14ac:dyDescent="0.3">
      <c r="A1053" s="136"/>
      <c r="B1053" s="136"/>
      <c r="C1053" s="137"/>
      <c r="D1053" s="136"/>
      <c r="E1053" s="137" t="str">
        <f>IF(D1053=1,'Tipo '!$B$2,IF(D1053=2,'Tipo '!$B$3,IF(D1053=3,'Tipo '!$B$4,IF(D1053=4,'Tipo '!$B$5,IF(D1053=5,'Tipo '!$B$6,IF(D1053=6,'Tipo '!$B$7,IF(D1053=7,'Tipo '!$B$8,IF(D1053=8,'Tipo '!$B$9,IF(D1053=9,'Tipo '!$B$10,IF(D1053=10,'Tipo '!$B$11,IF(D1053=11,'Tipo '!$B$12,IF(D1053=12,'Tipo '!$B$13,IF(D1053=13,'Tipo '!$B$14,IF(D1053=14,'Tipo '!$B$15,IF(D1053=15,'Tipo '!$B$16,IF(D1053=16,'Tipo '!$B$17,IF(D1053=17,'Tipo '!$B$18,IF(D1053=18,'Tipo '!$B$19,IF(D1053=19,'Tipo '!$B$20,IF(D1053=20,'Tipo '!$B$21,"No ha seleccionado un tipo de contrato válido"))))))))))))))))))))</f>
        <v>No ha seleccionado un tipo de contrato válido</v>
      </c>
      <c r="F1053" s="137"/>
      <c r="G1053" s="137"/>
      <c r="H1053" s="138"/>
      <c r="I1053" s="138"/>
      <c r="J1053" s="136"/>
      <c r="K1053" s="137" t="str">
        <f>IF(J1053=1,'Equivalencia BH-BMPT'!$D$2,IF(J1053=2,'Equivalencia BH-BMPT'!$D$3,IF(J1053=3,'Equivalencia BH-BMPT'!$D$4,IF(J1053=4,'Equivalencia BH-BMPT'!$D$5,IF(J1053=5,'Equivalencia BH-BMPT'!$D$6,IF(J1053=6,'Equivalencia BH-BMPT'!$D$7,IF(J1053=7,'Equivalencia BH-BMPT'!$D$8,IF(J1053=8,'Equivalencia BH-BMPT'!$D$9,IF(J1053=9,'Equivalencia BH-BMPT'!$D$10,IF(J1053=10,'Equivalencia BH-BMPT'!$D$11,IF(J1053=11,'Equivalencia BH-BMPT'!$D$12,IF(J1053=12,'Equivalencia BH-BMPT'!$D$13,IF(J1053=13,'Equivalencia BH-BMPT'!$D$14,IF(J1053=14,'Equivalencia BH-BMPT'!$D$15,IF(J1053=15,'Equivalencia BH-BMPT'!$D$16,IF(J1053=16,'Equivalencia BH-BMPT'!$D$17,IF(J1053=17,'Equivalencia BH-BMPT'!$D$18,IF(J1053=18,'Equivalencia BH-BMPT'!$D$19,IF(J1053=19,'Equivalencia BH-BMPT'!$D$20,IF(J1053=20,'Equivalencia BH-BMPT'!$D$21,IF(J1053=21,'Equivalencia BH-BMPT'!$D$22,IF(J1053=22,'Equivalencia BH-BMPT'!$D$23,IF(J1053=23,'Equivalencia BH-BMPT'!#REF!,IF(J1053=24,'Equivalencia BH-BMPT'!$D$25,IF(J1053=25,'Equivalencia BH-BMPT'!$D$26,IF(J1053=26,'Equivalencia BH-BMPT'!$D$27,IF(J1053=27,'Equivalencia BH-BMPT'!$D$28,IF(J1053=28,'Equivalencia BH-BMPT'!$D$29,IF(J1053=29,'Equivalencia BH-BMPT'!$D$30,IF(J1053=30,'Equivalencia BH-BMPT'!$D$31,IF(J1053=31,'Equivalencia BH-BMPT'!$D$32,IF(J1053=32,'Equivalencia BH-BMPT'!$D$33,IF(J1053=33,'Equivalencia BH-BMPT'!$D$34,IF(J1053=34,'Equivalencia BH-BMPT'!$D$35,IF(J1053=35,'Equivalencia BH-BMPT'!$D$36,IF(J1053=36,'Equivalencia BH-BMPT'!$D$37,IF(J1053=37,'Equivalencia BH-BMPT'!$D$38,IF(J1053=38,'Equivalencia BH-BMPT'!#REF!,IF(J1053=39,'Equivalencia BH-BMPT'!$D$40,IF(J1053=40,'Equivalencia BH-BMPT'!$D$41,IF(J1053=41,'Equivalencia BH-BMPT'!$D$42,IF(J1053=42,'Equivalencia BH-BMPT'!$D$43,IF(J1053=43,'Equivalencia BH-BMPT'!$D$44,IF(J1053=44,'Equivalencia BH-BMPT'!$D$45,IF(J1053=45,'Equivalencia BH-BMPT'!$D$46,"No ha seleccionado un número de programa")))))))))))))))))))))))))))))))))))))))))))))</f>
        <v>No ha seleccionado un número de programa</v>
      </c>
      <c r="L1053" s="140"/>
      <c r="M1053" s="136"/>
      <c r="N1053" s="153"/>
      <c r="O1053" s="161"/>
      <c r="P1053" s="144"/>
      <c r="Q1053" s="143"/>
      <c r="R1053" s="143"/>
      <c r="S1053" s="143"/>
      <c r="T1053" s="143"/>
      <c r="U1053" s="143"/>
      <c r="V1053" s="145"/>
      <c r="W1053" s="145"/>
      <c r="X1053" s="145"/>
      <c r="Y1053" s="136"/>
      <c r="Z1053" s="136"/>
      <c r="AA1053" s="146"/>
      <c r="AB1053" s="136"/>
      <c r="AC1053" s="136"/>
      <c r="AD1053" s="136"/>
      <c r="AE1053" s="136"/>
      <c r="AF1053" s="147" t="e">
        <f t="shared" si="47"/>
        <v>#DIV/0!</v>
      </c>
      <c r="AG1053" s="148"/>
      <c r="AH1053" s="148" t="b">
        <f t="shared" si="48"/>
        <v>1</v>
      </c>
    </row>
    <row r="1054" spans="1:34" ht="44.25" customHeight="1" thickBot="1" x14ac:dyDescent="0.3">
      <c r="A1054" s="136"/>
      <c r="B1054" s="136"/>
      <c r="C1054" s="137"/>
      <c r="D1054" s="136"/>
      <c r="E1054" s="137" t="str">
        <f>IF(D1054=1,'Tipo '!$B$2,IF(D1054=2,'Tipo '!$B$3,IF(D1054=3,'Tipo '!$B$4,IF(D1054=4,'Tipo '!$B$5,IF(D1054=5,'Tipo '!$B$6,IF(D1054=6,'Tipo '!$B$7,IF(D1054=7,'Tipo '!$B$8,IF(D1054=8,'Tipo '!$B$9,IF(D1054=9,'Tipo '!$B$10,IF(D1054=10,'Tipo '!$B$11,IF(D1054=11,'Tipo '!$B$12,IF(D1054=12,'Tipo '!$B$13,IF(D1054=13,'Tipo '!$B$14,IF(D1054=14,'Tipo '!$B$15,IF(D1054=15,'Tipo '!$B$16,IF(D1054=16,'Tipo '!$B$17,IF(D1054=17,'Tipo '!$B$18,IF(D1054=18,'Tipo '!$B$19,IF(D1054=19,'Tipo '!$B$20,IF(D1054=20,'Tipo '!$B$21,"No ha seleccionado un tipo de contrato válido"))))))))))))))))))))</f>
        <v>No ha seleccionado un tipo de contrato válido</v>
      </c>
      <c r="F1054" s="137"/>
      <c r="G1054" s="137"/>
      <c r="H1054" s="138"/>
      <c r="I1054" s="138"/>
      <c r="J1054" s="136"/>
      <c r="K1054" s="137" t="str">
        <f>IF(J1054=1,'Equivalencia BH-BMPT'!$D$2,IF(J1054=2,'Equivalencia BH-BMPT'!$D$3,IF(J1054=3,'Equivalencia BH-BMPT'!$D$4,IF(J1054=4,'Equivalencia BH-BMPT'!$D$5,IF(J1054=5,'Equivalencia BH-BMPT'!$D$6,IF(J1054=6,'Equivalencia BH-BMPT'!$D$7,IF(J1054=7,'Equivalencia BH-BMPT'!$D$8,IF(J1054=8,'Equivalencia BH-BMPT'!$D$9,IF(J1054=9,'Equivalencia BH-BMPT'!$D$10,IF(J1054=10,'Equivalencia BH-BMPT'!$D$11,IF(J1054=11,'Equivalencia BH-BMPT'!$D$12,IF(J1054=12,'Equivalencia BH-BMPT'!$D$13,IF(J1054=13,'Equivalencia BH-BMPT'!$D$14,IF(J1054=14,'Equivalencia BH-BMPT'!$D$15,IF(J1054=15,'Equivalencia BH-BMPT'!$D$16,IF(J1054=16,'Equivalencia BH-BMPT'!$D$17,IF(J1054=17,'Equivalencia BH-BMPT'!$D$18,IF(J1054=18,'Equivalencia BH-BMPT'!$D$19,IF(J1054=19,'Equivalencia BH-BMPT'!$D$20,IF(J1054=20,'Equivalencia BH-BMPT'!$D$21,IF(J1054=21,'Equivalencia BH-BMPT'!$D$22,IF(J1054=22,'Equivalencia BH-BMPT'!$D$23,IF(J1054=23,'Equivalencia BH-BMPT'!#REF!,IF(J1054=24,'Equivalencia BH-BMPT'!$D$25,IF(J1054=25,'Equivalencia BH-BMPT'!$D$26,IF(J1054=26,'Equivalencia BH-BMPT'!$D$27,IF(J1054=27,'Equivalencia BH-BMPT'!$D$28,IF(J1054=28,'Equivalencia BH-BMPT'!$D$29,IF(J1054=29,'Equivalencia BH-BMPT'!$D$30,IF(J1054=30,'Equivalencia BH-BMPT'!$D$31,IF(J1054=31,'Equivalencia BH-BMPT'!$D$32,IF(J1054=32,'Equivalencia BH-BMPT'!$D$33,IF(J1054=33,'Equivalencia BH-BMPT'!$D$34,IF(J1054=34,'Equivalencia BH-BMPT'!$D$35,IF(J1054=35,'Equivalencia BH-BMPT'!$D$36,IF(J1054=36,'Equivalencia BH-BMPT'!$D$37,IF(J1054=37,'Equivalencia BH-BMPT'!$D$38,IF(J1054=38,'Equivalencia BH-BMPT'!#REF!,IF(J1054=39,'Equivalencia BH-BMPT'!$D$40,IF(J1054=40,'Equivalencia BH-BMPT'!$D$41,IF(J1054=41,'Equivalencia BH-BMPT'!$D$42,IF(J1054=42,'Equivalencia BH-BMPT'!$D$43,IF(J1054=43,'Equivalencia BH-BMPT'!$D$44,IF(J1054=44,'Equivalencia BH-BMPT'!$D$45,IF(J1054=45,'Equivalencia BH-BMPT'!$D$46,"No ha seleccionado un número de programa")))))))))))))))))))))))))))))))))))))))))))))</f>
        <v>No ha seleccionado un número de programa</v>
      </c>
      <c r="L1054" s="140"/>
      <c r="M1054" s="136"/>
      <c r="N1054" s="153"/>
      <c r="O1054" s="161"/>
      <c r="P1054" s="144"/>
      <c r="Q1054" s="143"/>
      <c r="R1054" s="143"/>
      <c r="S1054" s="143"/>
      <c r="T1054" s="143"/>
      <c r="U1054" s="143"/>
      <c r="V1054" s="145"/>
      <c r="W1054" s="145"/>
      <c r="X1054" s="145"/>
      <c r="Y1054" s="136"/>
      <c r="Z1054" s="136"/>
      <c r="AA1054" s="146"/>
      <c r="AB1054" s="136"/>
      <c r="AC1054" s="136"/>
      <c r="AD1054" s="136"/>
      <c r="AE1054" s="136"/>
      <c r="AF1054" s="147" t="e">
        <f t="shared" si="47"/>
        <v>#DIV/0!</v>
      </c>
      <c r="AG1054" s="148"/>
      <c r="AH1054" s="148" t="b">
        <f t="shared" si="48"/>
        <v>1</v>
      </c>
    </row>
    <row r="1055" spans="1:34" ht="44.25" customHeight="1" thickBot="1" x14ac:dyDescent="0.3">
      <c r="A1055" s="136"/>
      <c r="B1055" s="136"/>
      <c r="C1055" s="137"/>
      <c r="D1055" s="136"/>
      <c r="E1055" s="137" t="str">
        <f>IF(D1055=1,'Tipo '!$B$2,IF(D1055=2,'Tipo '!$B$3,IF(D1055=3,'Tipo '!$B$4,IF(D1055=4,'Tipo '!$B$5,IF(D1055=5,'Tipo '!$B$6,IF(D1055=6,'Tipo '!$B$7,IF(D1055=7,'Tipo '!$B$8,IF(D1055=8,'Tipo '!$B$9,IF(D1055=9,'Tipo '!$B$10,IF(D1055=10,'Tipo '!$B$11,IF(D1055=11,'Tipo '!$B$12,IF(D1055=12,'Tipo '!$B$13,IF(D1055=13,'Tipo '!$B$14,IF(D1055=14,'Tipo '!$B$15,IF(D1055=15,'Tipo '!$B$16,IF(D1055=16,'Tipo '!$B$17,IF(D1055=17,'Tipo '!$B$18,IF(D1055=18,'Tipo '!$B$19,IF(D1055=19,'Tipo '!$B$20,IF(D1055=20,'Tipo '!$B$21,"No ha seleccionado un tipo de contrato válido"))))))))))))))))))))</f>
        <v>No ha seleccionado un tipo de contrato válido</v>
      </c>
      <c r="F1055" s="137"/>
      <c r="G1055" s="137"/>
      <c r="H1055" s="138"/>
      <c r="I1055" s="138"/>
      <c r="J1055" s="136"/>
      <c r="K1055" s="137" t="str">
        <f>IF(J1055=1,'Equivalencia BH-BMPT'!$D$2,IF(J1055=2,'Equivalencia BH-BMPT'!$D$3,IF(J1055=3,'Equivalencia BH-BMPT'!$D$4,IF(J1055=4,'Equivalencia BH-BMPT'!$D$5,IF(J1055=5,'Equivalencia BH-BMPT'!$D$6,IF(J1055=6,'Equivalencia BH-BMPT'!$D$7,IF(J1055=7,'Equivalencia BH-BMPT'!$D$8,IF(J1055=8,'Equivalencia BH-BMPT'!$D$9,IF(J1055=9,'Equivalencia BH-BMPT'!$D$10,IF(J1055=10,'Equivalencia BH-BMPT'!$D$11,IF(J1055=11,'Equivalencia BH-BMPT'!$D$12,IF(J1055=12,'Equivalencia BH-BMPT'!$D$13,IF(J1055=13,'Equivalencia BH-BMPT'!$D$14,IF(J1055=14,'Equivalencia BH-BMPT'!$D$15,IF(J1055=15,'Equivalencia BH-BMPT'!$D$16,IF(J1055=16,'Equivalencia BH-BMPT'!$D$17,IF(J1055=17,'Equivalencia BH-BMPT'!$D$18,IF(J1055=18,'Equivalencia BH-BMPT'!$D$19,IF(J1055=19,'Equivalencia BH-BMPT'!$D$20,IF(J1055=20,'Equivalencia BH-BMPT'!$D$21,IF(J1055=21,'Equivalencia BH-BMPT'!$D$22,IF(J1055=22,'Equivalencia BH-BMPT'!$D$23,IF(J1055=23,'Equivalencia BH-BMPT'!#REF!,IF(J1055=24,'Equivalencia BH-BMPT'!$D$25,IF(J1055=25,'Equivalencia BH-BMPT'!$D$26,IF(J1055=26,'Equivalencia BH-BMPT'!$D$27,IF(J1055=27,'Equivalencia BH-BMPT'!$D$28,IF(J1055=28,'Equivalencia BH-BMPT'!$D$29,IF(J1055=29,'Equivalencia BH-BMPT'!$D$30,IF(J1055=30,'Equivalencia BH-BMPT'!$D$31,IF(J1055=31,'Equivalencia BH-BMPT'!$D$32,IF(J1055=32,'Equivalencia BH-BMPT'!$D$33,IF(J1055=33,'Equivalencia BH-BMPT'!$D$34,IF(J1055=34,'Equivalencia BH-BMPT'!$D$35,IF(J1055=35,'Equivalencia BH-BMPT'!$D$36,IF(J1055=36,'Equivalencia BH-BMPT'!$D$37,IF(J1055=37,'Equivalencia BH-BMPT'!$D$38,IF(J1055=38,'Equivalencia BH-BMPT'!#REF!,IF(J1055=39,'Equivalencia BH-BMPT'!$D$40,IF(J1055=40,'Equivalencia BH-BMPT'!$D$41,IF(J1055=41,'Equivalencia BH-BMPT'!$D$42,IF(J1055=42,'Equivalencia BH-BMPT'!$D$43,IF(J1055=43,'Equivalencia BH-BMPT'!$D$44,IF(J1055=44,'Equivalencia BH-BMPT'!$D$45,IF(J1055=45,'Equivalencia BH-BMPT'!$D$46,"No ha seleccionado un número de programa")))))))))))))))))))))))))))))))))))))))))))))</f>
        <v>No ha seleccionado un número de programa</v>
      </c>
      <c r="L1055" s="140"/>
      <c r="M1055" s="136"/>
      <c r="N1055" s="153"/>
      <c r="O1055" s="161"/>
      <c r="P1055" s="144"/>
      <c r="Q1055" s="143"/>
      <c r="R1055" s="143"/>
      <c r="S1055" s="143"/>
      <c r="T1055" s="143"/>
      <c r="U1055" s="143"/>
      <c r="V1055" s="145"/>
      <c r="W1055" s="145"/>
      <c r="X1055" s="145"/>
      <c r="Y1055" s="136"/>
      <c r="Z1055" s="136"/>
      <c r="AA1055" s="146"/>
      <c r="AB1055" s="136"/>
      <c r="AC1055" s="136"/>
      <c r="AD1055" s="136"/>
      <c r="AE1055" s="136"/>
      <c r="AF1055" s="147" t="e">
        <f t="shared" si="47"/>
        <v>#DIV/0!</v>
      </c>
      <c r="AG1055" s="148"/>
      <c r="AH1055" s="148" t="b">
        <f t="shared" si="48"/>
        <v>1</v>
      </c>
    </row>
    <row r="1056" spans="1:34" ht="44.25" customHeight="1" thickBot="1" x14ac:dyDescent="0.3">
      <c r="A1056" s="136"/>
      <c r="B1056" s="136"/>
      <c r="C1056" s="137"/>
      <c r="D1056" s="136"/>
      <c r="E1056" s="137" t="str">
        <f>IF(D1056=1,'Tipo '!$B$2,IF(D1056=2,'Tipo '!$B$3,IF(D1056=3,'Tipo '!$B$4,IF(D1056=4,'Tipo '!$B$5,IF(D1056=5,'Tipo '!$B$6,IF(D1056=6,'Tipo '!$B$7,IF(D1056=7,'Tipo '!$B$8,IF(D1056=8,'Tipo '!$B$9,IF(D1056=9,'Tipo '!$B$10,IF(D1056=10,'Tipo '!$B$11,IF(D1056=11,'Tipo '!$B$12,IF(D1056=12,'Tipo '!$B$13,IF(D1056=13,'Tipo '!$B$14,IF(D1056=14,'Tipo '!$B$15,IF(D1056=15,'Tipo '!$B$16,IF(D1056=16,'Tipo '!$B$17,IF(D1056=17,'Tipo '!$B$18,IF(D1056=18,'Tipo '!$B$19,IF(D1056=19,'Tipo '!$B$20,IF(D1056=20,'Tipo '!$B$21,"No ha seleccionado un tipo de contrato válido"))))))))))))))))))))</f>
        <v>No ha seleccionado un tipo de contrato válido</v>
      </c>
      <c r="F1056" s="137"/>
      <c r="G1056" s="137"/>
      <c r="H1056" s="138"/>
      <c r="I1056" s="138"/>
      <c r="J1056" s="136"/>
      <c r="K1056" s="137" t="str">
        <f>IF(J1056=1,'Equivalencia BH-BMPT'!$D$2,IF(J1056=2,'Equivalencia BH-BMPT'!$D$3,IF(J1056=3,'Equivalencia BH-BMPT'!$D$4,IF(J1056=4,'Equivalencia BH-BMPT'!$D$5,IF(J1056=5,'Equivalencia BH-BMPT'!$D$6,IF(J1056=6,'Equivalencia BH-BMPT'!$D$7,IF(J1056=7,'Equivalencia BH-BMPT'!$D$8,IF(J1056=8,'Equivalencia BH-BMPT'!$D$9,IF(J1056=9,'Equivalencia BH-BMPT'!$D$10,IF(J1056=10,'Equivalencia BH-BMPT'!$D$11,IF(J1056=11,'Equivalencia BH-BMPT'!$D$12,IF(J1056=12,'Equivalencia BH-BMPT'!$D$13,IF(J1056=13,'Equivalencia BH-BMPT'!$D$14,IF(J1056=14,'Equivalencia BH-BMPT'!$D$15,IF(J1056=15,'Equivalencia BH-BMPT'!$D$16,IF(J1056=16,'Equivalencia BH-BMPT'!$D$17,IF(J1056=17,'Equivalencia BH-BMPT'!$D$18,IF(J1056=18,'Equivalencia BH-BMPT'!$D$19,IF(J1056=19,'Equivalencia BH-BMPT'!$D$20,IF(J1056=20,'Equivalencia BH-BMPT'!$D$21,IF(J1056=21,'Equivalencia BH-BMPT'!$D$22,IF(J1056=22,'Equivalencia BH-BMPT'!$D$23,IF(J1056=23,'Equivalencia BH-BMPT'!#REF!,IF(J1056=24,'Equivalencia BH-BMPT'!$D$25,IF(J1056=25,'Equivalencia BH-BMPT'!$D$26,IF(J1056=26,'Equivalencia BH-BMPT'!$D$27,IF(J1056=27,'Equivalencia BH-BMPT'!$D$28,IF(J1056=28,'Equivalencia BH-BMPT'!$D$29,IF(J1056=29,'Equivalencia BH-BMPT'!$D$30,IF(J1056=30,'Equivalencia BH-BMPT'!$D$31,IF(J1056=31,'Equivalencia BH-BMPT'!$D$32,IF(J1056=32,'Equivalencia BH-BMPT'!$D$33,IF(J1056=33,'Equivalencia BH-BMPT'!$D$34,IF(J1056=34,'Equivalencia BH-BMPT'!$D$35,IF(J1056=35,'Equivalencia BH-BMPT'!$D$36,IF(J1056=36,'Equivalencia BH-BMPT'!$D$37,IF(J1056=37,'Equivalencia BH-BMPT'!$D$38,IF(J1056=38,'Equivalencia BH-BMPT'!#REF!,IF(J1056=39,'Equivalencia BH-BMPT'!$D$40,IF(J1056=40,'Equivalencia BH-BMPT'!$D$41,IF(J1056=41,'Equivalencia BH-BMPT'!$D$42,IF(J1056=42,'Equivalencia BH-BMPT'!$D$43,IF(J1056=43,'Equivalencia BH-BMPT'!$D$44,IF(J1056=44,'Equivalencia BH-BMPT'!$D$45,IF(J1056=45,'Equivalencia BH-BMPT'!$D$46,"No ha seleccionado un número de programa")))))))))))))))))))))))))))))))))))))))))))))</f>
        <v>No ha seleccionado un número de programa</v>
      </c>
      <c r="L1056" s="140"/>
      <c r="M1056" s="136"/>
      <c r="N1056" s="153"/>
      <c r="O1056" s="161"/>
      <c r="P1056" s="144"/>
      <c r="Q1056" s="143"/>
      <c r="R1056" s="143"/>
      <c r="S1056" s="143"/>
      <c r="T1056" s="143"/>
      <c r="U1056" s="143"/>
      <c r="V1056" s="145"/>
      <c r="W1056" s="145"/>
      <c r="X1056" s="145"/>
      <c r="Y1056" s="136"/>
      <c r="Z1056" s="136"/>
      <c r="AA1056" s="146"/>
      <c r="AB1056" s="136"/>
      <c r="AC1056" s="136"/>
      <c r="AD1056" s="136"/>
      <c r="AE1056" s="136"/>
      <c r="AF1056" s="147" t="e">
        <f t="shared" si="47"/>
        <v>#DIV/0!</v>
      </c>
      <c r="AG1056" s="148"/>
      <c r="AH1056" s="148" t="b">
        <f t="shared" si="48"/>
        <v>1</v>
      </c>
    </row>
    <row r="1057" spans="1:34" ht="44.25" customHeight="1" thickBot="1" x14ac:dyDescent="0.3">
      <c r="A1057" s="136"/>
      <c r="B1057" s="136"/>
      <c r="C1057" s="137"/>
      <c r="D1057" s="136"/>
      <c r="E1057" s="137" t="str">
        <f>IF(D1057=1,'Tipo '!$B$2,IF(D1057=2,'Tipo '!$B$3,IF(D1057=3,'Tipo '!$B$4,IF(D1057=4,'Tipo '!$B$5,IF(D1057=5,'Tipo '!$B$6,IF(D1057=6,'Tipo '!$B$7,IF(D1057=7,'Tipo '!$B$8,IF(D1057=8,'Tipo '!$B$9,IF(D1057=9,'Tipo '!$B$10,IF(D1057=10,'Tipo '!$B$11,IF(D1057=11,'Tipo '!$B$12,IF(D1057=12,'Tipo '!$B$13,IF(D1057=13,'Tipo '!$B$14,IF(D1057=14,'Tipo '!$B$15,IF(D1057=15,'Tipo '!$B$16,IF(D1057=16,'Tipo '!$B$17,IF(D1057=17,'Tipo '!$B$18,IF(D1057=18,'Tipo '!$B$19,IF(D1057=19,'Tipo '!$B$20,IF(D1057=20,'Tipo '!$B$21,"No ha seleccionado un tipo de contrato válido"))))))))))))))))))))</f>
        <v>No ha seleccionado un tipo de contrato válido</v>
      </c>
      <c r="F1057" s="137"/>
      <c r="G1057" s="137"/>
      <c r="H1057" s="138"/>
      <c r="I1057" s="138"/>
      <c r="J1057" s="136"/>
      <c r="K1057" s="137" t="str">
        <f>IF(J1057=1,'Equivalencia BH-BMPT'!$D$2,IF(J1057=2,'Equivalencia BH-BMPT'!$D$3,IF(J1057=3,'Equivalencia BH-BMPT'!$D$4,IF(J1057=4,'Equivalencia BH-BMPT'!$D$5,IF(J1057=5,'Equivalencia BH-BMPT'!$D$6,IF(J1057=6,'Equivalencia BH-BMPT'!$D$7,IF(J1057=7,'Equivalencia BH-BMPT'!$D$8,IF(J1057=8,'Equivalencia BH-BMPT'!$D$9,IF(J1057=9,'Equivalencia BH-BMPT'!$D$10,IF(J1057=10,'Equivalencia BH-BMPT'!$D$11,IF(J1057=11,'Equivalencia BH-BMPT'!$D$12,IF(J1057=12,'Equivalencia BH-BMPT'!$D$13,IF(J1057=13,'Equivalencia BH-BMPT'!$D$14,IF(J1057=14,'Equivalencia BH-BMPT'!$D$15,IF(J1057=15,'Equivalencia BH-BMPT'!$D$16,IF(J1057=16,'Equivalencia BH-BMPT'!$D$17,IF(J1057=17,'Equivalencia BH-BMPT'!$D$18,IF(J1057=18,'Equivalencia BH-BMPT'!$D$19,IF(J1057=19,'Equivalencia BH-BMPT'!$D$20,IF(J1057=20,'Equivalencia BH-BMPT'!$D$21,IF(J1057=21,'Equivalencia BH-BMPT'!$D$22,IF(J1057=22,'Equivalencia BH-BMPT'!$D$23,IF(J1057=23,'Equivalencia BH-BMPT'!#REF!,IF(J1057=24,'Equivalencia BH-BMPT'!$D$25,IF(J1057=25,'Equivalencia BH-BMPT'!$D$26,IF(J1057=26,'Equivalencia BH-BMPT'!$D$27,IF(J1057=27,'Equivalencia BH-BMPT'!$D$28,IF(J1057=28,'Equivalencia BH-BMPT'!$D$29,IF(J1057=29,'Equivalencia BH-BMPT'!$D$30,IF(J1057=30,'Equivalencia BH-BMPT'!$D$31,IF(J1057=31,'Equivalencia BH-BMPT'!$D$32,IF(J1057=32,'Equivalencia BH-BMPT'!$D$33,IF(J1057=33,'Equivalencia BH-BMPT'!$D$34,IF(J1057=34,'Equivalencia BH-BMPT'!$D$35,IF(J1057=35,'Equivalencia BH-BMPT'!$D$36,IF(J1057=36,'Equivalencia BH-BMPT'!$D$37,IF(J1057=37,'Equivalencia BH-BMPT'!$D$38,IF(J1057=38,'Equivalencia BH-BMPT'!#REF!,IF(J1057=39,'Equivalencia BH-BMPT'!$D$40,IF(J1057=40,'Equivalencia BH-BMPT'!$D$41,IF(J1057=41,'Equivalencia BH-BMPT'!$D$42,IF(J1057=42,'Equivalencia BH-BMPT'!$D$43,IF(J1057=43,'Equivalencia BH-BMPT'!$D$44,IF(J1057=44,'Equivalencia BH-BMPT'!$D$45,IF(J1057=45,'Equivalencia BH-BMPT'!$D$46,"No ha seleccionado un número de programa")))))))))))))))))))))))))))))))))))))))))))))</f>
        <v>No ha seleccionado un número de programa</v>
      </c>
      <c r="L1057" s="140"/>
      <c r="M1057" s="136"/>
      <c r="N1057" s="153"/>
      <c r="O1057" s="161"/>
      <c r="P1057" s="144"/>
      <c r="Q1057" s="143"/>
      <c r="R1057" s="143"/>
      <c r="S1057" s="143"/>
      <c r="T1057" s="143"/>
      <c r="U1057" s="143"/>
      <c r="V1057" s="145"/>
      <c r="W1057" s="145"/>
      <c r="X1057" s="145"/>
      <c r="Y1057" s="136"/>
      <c r="Z1057" s="136"/>
      <c r="AA1057" s="146"/>
      <c r="AB1057" s="136"/>
      <c r="AC1057" s="136"/>
      <c r="AD1057" s="136"/>
      <c r="AE1057" s="136"/>
      <c r="AF1057" s="147" t="e">
        <f t="shared" si="47"/>
        <v>#DIV/0!</v>
      </c>
      <c r="AG1057" s="148"/>
      <c r="AH1057" s="148" t="b">
        <f t="shared" si="48"/>
        <v>1</v>
      </c>
    </row>
    <row r="1058" spans="1:34" ht="44.25" customHeight="1" thickBot="1" x14ac:dyDescent="0.3">
      <c r="A1058" s="136"/>
      <c r="B1058" s="136"/>
      <c r="C1058" s="137"/>
      <c r="D1058" s="136"/>
      <c r="E1058" s="137" t="str">
        <f>IF(D1058=1,'Tipo '!$B$2,IF(D1058=2,'Tipo '!$B$3,IF(D1058=3,'Tipo '!$B$4,IF(D1058=4,'Tipo '!$B$5,IF(D1058=5,'Tipo '!$B$6,IF(D1058=6,'Tipo '!$B$7,IF(D1058=7,'Tipo '!$B$8,IF(D1058=8,'Tipo '!$B$9,IF(D1058=9,'Tipo '!$B$10,IF(D1058=10,'Tipo '!$B$11,IF(D1058=11,'Tipo '!$B$12,IF(D1058=12,'Tipo '!$B$13,IF(D1058=13,'Tipo '!$B$14,IF(D1058=14,'Tipo '!$B$15,IF(D1058=15,'Tipo '!$B$16,IF(D1058=16,'Tipo '!$B$17,IF(D1058=17,'Tipo '!$B$18,IF(D1058=18,'Tipo '!$B$19,IF(D1058=19,'Tipo '!$B$20,IF(D1058=20,'Tipo '!$B$21,"No ha seleccionado un tipo de contrato válido"))))))))))))))))))))</f>
        <v>No ha seleccionado un tipo de contrato válido</v>
      </c>
      <c r="F1058" s="137"/>
      <c r="G1058" s="137"/>
      <c r="H1058" s="138"/>
      <c r="I1058" s="138"/>
      <c r="J1058" s="136"/>
      <c r="K1058" s="137" t="str">
        <f>IF(J1058=1,'Equivalencia BH-BMPT'!$D$2,IF(J1058=2,'Equivalencia BH-BMPT'!$D$3,IF(J1058=3,'Equivalencia BH-BMPT'!$D$4,IF(J1058=4,'Equivalencia BH-BMPT'!$D$5,IF(J1058=5,'Equivalencia BH-BMPT'!$D$6,IF(J1058=6,'Equivalencia BH-BMPT'!$D$7,IF(J1058=7,'Equivalencia BH-BMPT'!$D$8,IF(J1058=8,'Equivalencia BH-BMPT'!$D$9,IF(J1058=9,'Equivalencia BH-BMPT'!$D$10,IF(J1058=10,'Equivalencia BH-BMPT'!$D$11,IF(J1058=11,'Equivalencia BH-BMPT'!$D$12,IF(J1058=12,'Equivalencia BH-BMPT'!$D$13,IF(J1058=13,'Equivalencia BH-BMPT'!$D$14,IF(J1058=14,'Equivalencia BH-BMPT'!$D$15,IF(J1058=15,'Equivalencia BH-BMPT'!$D$16,IF(J1058=16,'Equivalencia BH-BMPT'!$D$17,IF(J1058=17,'Equivalencia BH-BMPT'!$D$18,IF(J1058=18,'Equivalencia BH-BMPT'!$D$19,IF(J1058=19,'Equivalencia BH-BMPT'!$D$20,IF(J1058=20,'Equivalencia BH-BMPT'!$D$21,IF(J1058=21,'Equivalencia BH-BMPT'!$D$22,IF(J1058=22,'Equivalencia BH-BMPT'!$D$23,IF(J1058=23,'Equivalencia BH-BMPT'!#REF!,IF(J1058=24,'Equivalencia BH-BMPT'!$D$25,IF(J1058=25,'Equivalencia BH-BMPT'!$D$26,IF(J1058=26,'Equivalencia BH-BMPT'!$D$27,IF(J1058=27,'Equivalencia BH-BMPT'!$D$28,IF(J1058=28,'Equivalencia BH-BMPT'!$D$29,IF(J1058=29,'Equivalencia BH-BMPT'!$D$30,IF(J1058=30,'Equivalencia BH-BMPT'!$D$31,IF(J1058=31,'Equivalencia BH-BMPT'!$D$32,IF(J1058=32,'Equivalencia BH-BMPT'!$D$33,IF(J1058=33,'Equivalencia BH-BMPT'!$D$34,IF(J1058=34,'Equivalencia BH-BMPT'!$D$35,IF(J1058=35,'Equivalencia BH-BMPT'!$D$36,IF(J1058=36,'Equivalencia BH-BMPT'!$D$37,IF(J1058=37,'Equivalencia BH-BMPT'!$D$38,IF(J1058=38,'Equivalencia BH-BMPT'!#REF!,IF(J1058=39,'Equivalencia BH-BMPT'!$D$40,IF(J1058=40,'Equivalencia BH-BMPT'!$D$41,IF(J1058=41,'Equivalencia BH-BMPT'!$D$42,IF(J1058=42,'Equivalencia BH-BMPT'!$D$43,IF(J1058=43,'Equivalencia BH-BMPT'!$D$44,IF(J1058=44,'Equivalencia BH-BMPT'!$D$45,IF(J1058=45,'Equivalencia BH-BMPT'!$D$46,"No ha seleccionado un número de programa")))))))))))))))))))))))))))))))))))))))))))))</f>
        <v>No ha seleccionado un número de programa</v>
      </c>
      <c r="L1058" s="140"/>
      <c r="M1058" s="136"/>
      <c r="N1058" s="153"/>
      <c r="O1058" s="161"/>
      <c r="P1058" s="144"/>
      <c r="Q1058" s="143"/>
      <c r="R1058" s="143"/>
      <c r="S1058" s="143"/>
      <c r="T1058" s="143"/>
      <c r="U1058" s="143"/>
      <c r="V1058" s="145"/>
      <c r="W1058" s="145"/>
      <c r="X1058" s="145"/>
      <c r="Y1058" s="136"/>
      <c r="Z1058" s="136"/>
      <c r="AA1058" s="146"/>
      <c r="AB1058" s="136"/>
      <c r="AC1058" s="136"/>
      <c r="AD1058" s="136"/>
      <c r="AE1058" s="136"/>
      <c r="AF1058" s="147" t="e">
        <f t="shared" si="47"/>
        <v>#DIV/0!</v>
      </c>
      <c r="AG1058" s="148"/>
      <c r="AH1058" s="148" t="b">
        <f t="shared" si="48"/>
        <v>1</v>
      </c>
    </row>
    <row r="1059" spans="1:34" ht="44.25" customHeight="1" thickBot="1" x14ac:dyDescent="0.3">
      <c r="A1059" s="136"/>
      <c r="B1059" s="136"/>
      <c r="C1059" s="137"/>
      <c r="D1059" s="136"/>
      <c r="E1059" s="137" t="str">
        <f>IF(D1059=1,'Tipo '!$B$2,IF(D1059=2,'Tipo '!$B$3,IF(D1059=3,'Tipo '!$B$4,IF(D1059=4,'Tipo '!$B$5,IF(D1059=5,'Tipo '!$B$6,IF(D1059=6,'Tipo '!$B$7,IF(D1059=7,'Tipo '!$B$8,IF(D1059=8,'Tipo '!$B$9,IF(D1059=9,'Tipo '!$B$10,IF(D1059=10,'Tipo '!$B$11,IF(D1059=11,'Tipo '!$B$12,IF(D1059=12,'Tipo '!$B$13,IF(D1059=13,'Tipo '!$B$14,IF(D1059=14,'Tipo '!$B$15,IF(D1059=15,'Tipo '!$B$16,IF(D1059=16,'Tipo '!$B$17,IF(D1059=17,'Tipo '!$B$18,IF(D1059=18,'Tipo '!$B$19,IF(D1059=19,'Tipo '!$B$20,IF(D1059=20,'Tipo '!$B$21,"No ha seleccionado un tipo de contrato válido"))))))))))))))))))))</f>
        <v>No ha seleccionado un tipo de contrato válido</v>
      </c>
      <c r="F1059" s="137"/>
      <c r="G1059" s="137"/>
      <c r="H1059" s="138"/>
      <c r="I1059" s="138"/>
      <c r="J1059" s="136"/>
      <c r="K1059" s="137" t="str">
        <f>IF(J1059=1,'Equivalencia BH-BMPT'!$D$2,IF(J1059=2,'Equivalencia BH-BMPT'!$D$3,IF(J1059=3,'Equivalencia BH-BMPT'!$D$4,IF(J1059=4,'Equivalencia BH-BMPT'!$D$5,IF(J1059=5,'Equivalencia BH-BMPT'!$D$6,IF(J1059=6,'Equivalencia BH-BMPT'!$D$7,IF(J1059=7,'Equivalencia BH-BMPT'!$D$8,IF(J1059=8,'Equivalencia BH-BMPT'!$D$9,IF(J1059=9,'Equivalencia BH-BMPT'!$D$10,IF(J1059=10,'Equivalencia BH-BMPT'!$D$11,IF(J1059=11,'Equivalencia BH-BMPT'!$D$12,IF(J1059=12,'Equivalencia BH-BMPT'!$D$13,IF(J1059=13,'Equivalencia BH-BMPT'!$D$14,IF(J1059=14,'Equivalencia BH-BMPT'!$D$15,IF(J1059=15,'Equivalencia BH-BMPT'!$D$16,IF(J1059=16,'Equivalencia BH-BMPT'!$D$17,IF(J1059=17,'Equivalencia BH-BMPT'!$D$18,IF(J1059=18,'Equivalencia BH-BMPT'!$D$19,IF(J1059=19,'Equivalencia BH-BMPT'!$D$20,IF(J1059=20,'Equivalencia BH-BMPT'!$D$21,IF(J1059=21,'Equivalencia BH-BMPT'!$D$22,IF(J1059=22,'Equivalencia BH-BMPT'!$D$23,IF(J1059=23,'Equivalencia BH-BMPT'!#REF!,IF(J1059=24,'Equivalencia BH-BMPT'!$D$25,IF(J1059=25,'Equivalencia BH-BMPT'!$D$26,IF(J1059=26,'Equivalencia BH-BMPT'!$D$27,IF(J1059=27,'Equivalencia BH-BMPT'!$D$28,IF(J1059=28,'Equivalencia BH-BMPT'!$D$29,IF(J1059=29,'Equivalencia BH-BMPT'!$D$30,IF(J1059=30,'Equivalencia BH-BMPT'!$D$31,IF(J1059=31,'Equivalencia BH-BMPT'!$D$32,IF(J1059=32,'Equivalencia BH-BMPT'!$D$33,IF(J1059=33,'Equivalencia BH-BMPT'!$D$34,IF(J1059=34,'Equivalencia BH-BMPT'!$D$35,IF(J1059=35,'Equivalencia BH-BMPT'!$D$36,IF(J1059=36,'Equivalencia BH-BMPT'!$D$37,IF(J1059=37,'Equivalencia BH-BMPT'!$D$38,IF(J1059=38,'Equivalencia BH-BMPT'!#REF!,IF(J1059=39,'Equivalencia BH-BMPT'!$D$40,IF(J1059=40,'Equivalencia BH-BMPT'!$D$41,IF(J1059=41,'Equivalencia BH-BMPT'!$D$42,IF(J1059=42,'Equivalencia BH-BMPT'!$D$43,IF(J1059=43,'Equivalencia BH-BMPT'!$D$44,IF(J1059=44,'Equivalencia BH-BMPT'!$D$45,IF(J1059=45,'Equivalencia BH-BMPT'!$D$46,"No ha seleccionado un número de programa")))))))))))))))))))))))))))))))))))))))))))))</f>
        <v>No ha seleccionado un número de programa</v>
      </c>
      <c r="L1059" s="140"/>
      <c r="M1059" s="136"/>
      <c r="N1059" s="153"/>
      <c r="O1059" s="161"/>
      <c r="P1059" s="144"/>
      <c r="Q1059" s="143"/>
      <c r="R1059" s="143"/>
      <c r="S1059" s="143"/>
      <c r="T1059" s="143"/>
      <c r="U1059" s="143"/>
      <c r="V1059" s="145"/>
      <c r="W1059" s="145"/>
      <c r="X1059" s="145"/>
      <c r="Y1059" s="136"/>
      <c r="Z1059" s="136"/>
      <c r="AA1059" s="146"/>
      <c r="AB1059" s="136"/>
      <c r="AC1059" s="136"/>
      <c r="AD1059" s="136"/>
      <c r="AE1059" s="136"/>
      <c r="AF1059" s="147" t="e">
        <f t="shared" si="47"/>
        <v>#DIV/0!</v>
      </c>
      <c r="AG1059" s="148"/>
      <c r="AH1059" s="148" t="b">
        <f t="shared" si="48"/>
        <v>1</v>
      </c>
    </row>
    <row r="1060" spans="1:34" ht="44.25" customHeight="1" thickBot="1" x14ac:dyDescent="0.3">
      <c r="A1060" s="136"/>
      <c r="B1060" s="136"/>
      <c r="C1060" s="137"/>
      <c r="D1060" s="136"/>
      <c r="E1060" s="137" t="str">
        <f>IF(D1060=1,'Tipo '!$B$2,IF(D1060=2,'Tipo '!$B$3,IF(D1060=3,'Tipo '!$B$4,IF(D1060=4,'Tipo '!$B$5,IF(D1060=5,'Tipo '!$B$6,IF(D1060=6,'Tipo '!$B$7,IF(D1060=7,'Tipo '!$B$8,IF(D1060=8,'Tipo '!$B$9,IF(D1060=9,'Tipo '!$B$10,IF(D1060=10,'Tipo '!$B$11,IF(D1060=11,'Tipo '!$B$12,IF(D1060=12,'Tipo '!$B$13,IF(D1060=13,'Tipo '!$B$14,IF(D1060=14,'Tipo '!$B$15,IF(D1060=15,'Tipo '!$B$16,IF(D1060=16,'Tipo '!$B$17,IF(D1060=17,'Tipo '!$B$18,IF(D1060=18,'Tipo '!$B$19,IF(D1060=19,'Tipo '!$B$20,IF(D1060=20,'Tipo '!$B$21,"No ha seleccionado un tipo de contrato válido"))))))))))))))))))))</f>
        <v>No ha seleccionado un tipo de contrato válido</v>
      </c>
      <c r="F1060" s="137"/>
      <c r="G1060" s="137"/>
      <c r="H1060" s="138"/>
      <c r="I1060" s="138"/>
      <c r="J1060" s="136"/>
      <c r="K1060" s="137" t="str">
        <f>IF(J1060=1,'Equivalencia BH-BMPT'!$D$2,IF(J1060=2,'Equivalencia BH-BMPT'!$D$3,IF(J1060=3,'Equivalencia BH-BMPT'!$D$4,IF(J1060=4,'Equivalencia BH-BMPT'!$D$5,IF(J1060=5,'Equivalencia BH-BMPT'!$D$6,IF(J1060=6,'Equivalencia BH-BMPT'!$D$7,IF(J1060=7,'Equivalencia BH-BMPT'!$D$8,IF(J1060=8,'Equivalencia BH-BMPT'!$D$9,IF(J1060=9,'Equivalencia BH-BMPT'!$D$10,IF(J1060=10,'Equivalencia BH-BMPT'!$D$11,IF(J1060=11,'Equivalencia BH-BMPT'!$D$12,IF(J1060=12,'Equivalencia BH-BMPT'!$D$13,IF(J1060=13,'Equivalencia BH-BMPT'!$D$14,IF(J1060=14,'Equivalencia BH-BMPT'!$D$15,IF(J1060=15,'Equivalencia BH-BMPT'!$D$16,IF(J1060=16,'Equivalencia BH-BMPT'!$D$17,IF(J1060=17,'Equivalencia BH-BMPT'!$D$18,IF(J1060=18,'Equivalencia BH-BMPT'!$D$19,IF(J1060=19,'Equivalencia BH-BMPT'!$D$20,IF(J1060=20,'Equivalencia BH-BMPT'!$D$21,IF(J1060=21,'Equivalencia BH-BMPT'!$D$22,IF(J1060=22,'Equivalencia BH-BMPT'!$D$23,IF(J1060=23,'Equivalencia BH-BMPT'!#REF!,IF(J1060=24,'Equivalencia BH-BMPT'!$D$25,IF(J1060=25,'Equivalencia BH-BMPT'!$D$26,IF(J1060=26,'Equivalencia BH-BMPT'!$D$27,IF(J1060=27,'Equivalencia BH-BMPT'!$D$28,IF(J1060=28,'Equivalencia BH-BMPT'!$D$29,IF(J1060=29,'Equivalencia BH-BMPT'!$D$30,IF(J1060=30,'Equivalencia BH-BMPT'!$D$31,IF(J1060=31,'Equivalencia BH-BMPT'!$D$32,IF(J1060=32,'Equivalencia BH-BMPT'!$D$33,IF(J1060=33,'Equivalencia BH-BMPT'!$D$34,IF(J1060=34,'Equivalencia BH-BMPT'!$D$35,IF(J1060=35,'Equivalencia BH-BMPT'!$D$36,IF(J1060=36,'Equivalencia BH-BMPT'!$D$37,IF(J1060=37,'Equivalencia BH-BMPT'!$D$38,IF(J1060=38,'Equivalencia BH-BMPT'!#REF!,IF(J1060=39,'Equivalencia BH-BMPT'!$D$40,IF(J1060=40,'Equivalencia BH-BMPT'!$D$41,IF(J1060=41,'Equivalencia BH-BMPT'!$D$42,IF(J1060=42,'Equivalencia BH-BMPT'!$D$43,IF(J1060=43,'Equivalencia BH-BMPT'!$D$44,IF(J1060=44,'Equivalencia BH-BMPT'!$D$45,IF(J1060=45,'Equivalencia BH-BMPT'!$D$46,"No ha seleccionado un número de programa")))))))))))))))))))))))))))))))))))))))))))))</f>
        <v>No ha seleccionado un número de programa</v>
      </c>
      <c r="L1060" s="140"/>
      <c r="M1060" s="136"/>
      <c r="N1060" s="153"/>
      <c r="O1060" s="161"/>
      <c r="P1060" s="144"/>
      <c r="Q1060" s="143"/>
      <c r="R1060" s="143"/>
      <c r="S1060" s="143"/>
      <c r="T1060" s="143"/>
      <c r="U1060" s="143"/>
      <c r="V1060" s="145"/>
      <c r="W1060" s="145"/>
      <c r="X1060" s="145"/>
      <c r="Y1060" s="136"/>
      <c r="Z1060" s="136"/>
      <c r="AA1060" s="146"/>
      <c r="AB1060" s="136"/>
      <c r="AC1060" s="136"/>
      <c r="AD1060" s="136"/>
      <c r="AE1060" s="136"/>
      <c r="AF1060" s="147" t="e">
        <f t="shared" si="47"/>
        <v>#DIV/0!</v>
      </c>
      <c r="AG1060" s="148"/>
      <c r="AH1060" s="148" t="b">
        <f t="shared" si="48"/>
        <v>1</v>
      </c>
    </row>
    <row r="1061" spans="1:34" ht="44.25" customHeight="1" thickBot="1" x14ac:dyDescent="0.3">
      <c r="A1061" s="136"/>
      <c r="B1061" s="136"/>
      <c r="C1061" s="137"/>
      <c r="D1061" s="136"/>
      <c r="E1061" s="137" t="str">
        <f>IF(D1061=1,'Tipo '!$B$2,IF(D1061=2,'Tipo '!$B$3,IF(D1061=3,'Tipo '!$B$4,IF(D1061=4,'Tipo '!$B$5,IF(D1061=5,'Tipo '!$B$6,IF(D1061=6,'Tipo '!$B$7,IF(D1061=7,'Tipo '!$B$8,IF(D1061=8,'Tipo '!$B$9,IF(D1061=9,'Tipo '!$B$10,IF(D1061=10,'Tipo '!$B$11,IF(D1061=11,'Tipo '!$B$12,IF(D1061=12,'Tipo '!$B$13,IF(D1061=13,'Tipo '!$B$14,IF(D1061=14,'Tipo '!$B$15,IF(D1061=15,'Tipo '!$B$16,IF(D1061=16,'Tipo '!$B$17,IF(D1061=17,'Tipo '!$B$18,IF(D1061=18,'Tipo '!$B$19,IF(D1061=19,'Tipo '!$B$20,IF(D1061=20,'Tipo '!$B$21,"No ha seleccionado un tipo de contrato válido"))))))))))))))))))))</f>
        <v>No ha seleccionado un tipo de contrato válido</v>
      </c>
      <c r="F1061" s="137"/>
      <c r="G1061" s="137"/>
      <c r="H1061" s="138"/>
      <c r="I1061" s="138"/>
      <c r="J1061" s="136"/>
      <c r="K1061" s="137" t="str">
        <f>IF(J1061=1,'Equivalencia BH-BMPT'!$D$2,IF(J1061=2,'Equivalencia BH-BMPT'!$D$3,IF(J1061=3,'Equivalencia BH-BMPT'!$D$4,IF(J1061=4,'Equivalencia BH-BMPT'!$D$5,IF(J1061=5,'Equivalencia BH-BMPT'!$D$6,IF(J1061=6,'Equivalencia BH-BMPT'!$D$7,IF(J1061=7,'Equivalencia BH-BMPT'!$D$8,IF(J1061=8,'Equivalencia BH-BMPT'!$D$9,IF(J1061=9,'Equivalencia BH-BMPT'!$D$10,IF(J1061=10,'Equivalencia BH-BMPT'!$D$11,IF(J1061=11,'Equivalencia BH-BMPT'!$D$12,IF(J1061=12,'Equivalencia BH-BMPT'!$D$13,IF(J1061=13,'Equivalencia BH-BMPT'!$D$14,IF(J1061=14,'Equivalencia BH-BMPT'!$D$15,IF(J1061=15,'Equivalencia BH-BMPT'!$D$16,IF(J1061=16,'Equivalencia BH-BMPT'!$D$17,IF(J1061=17,'Equivalencia BH-BMPT'!$D$18,IF(J1061=18,'Equivalencia BH-BMPT'!$D$19,IF(J1061=19,'Equivalencia BH-BMPT'!$D$20,IF(J1061=20,'Equivalencia BH-BMPT'!$D$21,IF(J1061=21,'Equivalencia BH-BMPT'!$D$22,IF(J1061=22,'Equivalencia BH-BMPT'!$D$23,IF(J1061=23,'Equivalencia BH-BMPT'!#REF!,IF(J1061=24,'Equivalencia BH-BMPT'!$D$25,IF(J1061=25,'Equivalencia BH-BMPT'!$D$26,IF(J1061=26,'Equivalencia BH-BMPT'!$D$27,IF(J1061=27,'Equivalencia BH-BMPT'!$D$28,IF(J1061=28,'Equivalencia BH-BMPT'!$D$29,IF(J1061=29,'Equivalencia BH-BMPT'!$D$30,IF(J1061=30,'Equivalencia BH-BMPT'!$D$31,IF(J1061=31,'Equivalencia BH-BMPT'!$D$32,IF(J1061=32,'Equivalencia BH-BMPT'!$D$33,IF(J1061=33,'Equivalencia BH-BMPT'!$D$34,IF(J1061=34,'Equivalencia BH-BMPT'!$D$35,IF(J1061=35,'Equivalencia BH-BMPT'!$D$36,IF(J1061=36,'Equivalencia BH-BMPT'!$D$37,IF(J1061=37,'Equivalencia BH-BMPT'!$D$38,IF(J1061=38,'Equivalencia BH-BMPT'!#REF!,IF(J1061=39,'Equivalencia BH-BMPT'!$D$40,IF(J1061=40,'Equivalencia BH-BMPT'!$D$41,IF(J1061=41,'Equivalencia BH-BMPT'!$D$42,IF(J1061=42,'Equivalencia BH-BMPT'!$D$43,IF(J1061=43,'Equivalencia BH-BMPT'!$D$44,IF(J1061=44,'Equivalencia BH-BMPT'!$D$45,IF(J1061=45,'Equivalencia BH-BMPT'!$D$46,"No ha seleccionado un número de programa")))))))))))))))))))))))))))))))))))))))))))))</f>
        <v>No ha seleccionado un número de programa</v>
      </c>
      <c r="L1061" s="140"/>
      <c r="M1061" s="136"/>
      <c r="N1061" s="153"/>
      <c r="O1061" s="161"/>
      <c r="P1061" s="144"/>
      <c r="Q1061" s="143"/>
      <c r="R1061" s="143"/>
      <c r="S1061" s="143"/>
      <c r="T1061" s="143"/>
      <c r="U1061" s="143"/>
      <c r="V1061" s="145"/>
      <c r="W1061" s="145"/>
      <c r="X1061" s="145"/>
      <c r="Y1061" s="136"/>
      <c r="Z1061" s="136"/>
      <c r="AA1061" s="146"/>
      <c r="AB1061" s="136"/>
      <c r="AC1061" s="136"/>
      <c r="AD1061" s="136"/>
      <c r="AE1061" s="136"/>
      <c r="AF1061" s="147" t="e">
        <f t="shared" si="47"/>
        <v>#DIV/0!</v>
      </c>
      <c r="AG1061" s="148"/>
      <c r="AH1061" s="148" t="b">
        <f t="shared" si="48"/>
        <v>1</v>
      </c>
    </row>
    <row r="1062" spans="1:34" ht="44.25" customHeight="1" thickBot="1" x14ac:dyDescent="0.3">
      <c r="A1062" s="136"/>
      <c r="B1062" s="136"/>
      <c r="C1062" s="137"/>
      <c r="D1062" s="136"/>
      <c r="E1062" s="137" t="str">
        <f>IF(D1062=1,'Tipo '!$B$2,IF(D1062=2,'Tipo '!$B$3,IF(D1062=3,'Tipo '!$B$4,IF(D1062=4,'Tipo '!$B$5,IF(D1062=5,'Tipo '!$B$6,IF(D1062=6,'Tipo '!$B$7,IF(D1062=7,'Tipo '!$B$8,IF(D1062=8,'Tipo '!$B$9,IF(D1062=9,'Tipo '!$B$10,IF(D1062=10,'Tipo '!$B$11,IF(D1062=11,'Tipo '!$B$12,IF(D1062=12,'Tipo '!$B$13,IF(D1062=13,'Tipo '!$B$14,IF(D1062=14,'Tipo '!$B$15,IF(D1062=15,'Tipo '!$B$16,IF(D1062=16,'Tipo '!$B$17,IF(D1062=17,'Tipo '!$B$18,IF(D1062=18,'Tipo '!$B$19,IF(D1062=19,'Tipo '!$B$20,IF(D1062=20,'Tipo '!$B$21,"No ha seleccionado un tipo de contrato válido"))))))))))))))))))))</f>
        <v>No ha seleccionado un tipo de contrato válido</v>
      </c>
      <c r="F1062" s="137"/>
      <c r="G1062" s="137"/>
      <c r="H1062" s="138"/>
      <c r="I1062" s="138"/>
      <c r="J1062" s="136"/>
      <c r="K1062" s="137" t="str">
        <f>IF(J1062=1,'Equivalencia BH-BMPT'!$D$2,IF(J1062=2,'Equivalencia BH-BMPT'!$D$3,IF(J1062=3,'Equivalencia BH-BMPT'!$D$4,IF(J1062=4,'Equivalencia BH-BMPT'!$D$5,IF(J1062=5,'Equivalencia BH-BMPT'!$D$6,IF(J1062=6,'Equivalencia BH-BMPT'!$D$7,IF(J1062=7,'Equivalencia BH-BMPT'!$D$8,IF(J1062=8,'Equivalencia BH-BMPT'!$D$9,IF(J1062=9,'Equivalencia BH-BMPT'!$D$10,IF(J1062=10,'Equivalencia BH-BMPT'!$D$11,IF(J1062=11,'Equivalencia BH-BMPT'!$D$12,IF(J1062=12,'Equivalencia BH-BMPT'!$D$13,IF(J1062=13,'Equivalencia BH-BMPT'!$D$14,IF(J1062=14,'Equivalencia BH-BMPT'!$D$15,IF(J1062=15,'Equivalencia BH-BMPT'!$D$16,IF(J1062=16,'Equivalencia BH-BMPT'!$D$17,IF(J1062=17,'Equivalencia BH-BMPT'!$D$18,IF(J1062=18,'Equivalencia BH-BMPT'!$D$19,IF(J1062=19,'Equivalencia BH-BMPT'!$D$20,IF(J1062=20,'Equivalencia BH-BMPT'!$D$21,IF(J1062=21,'Equivalencia BH-BMPT'!$D$22,IF(J1062=22,'Equivalencia BH-BMPT'!$D$23,IF(J1062=23,'Equivalencia BH-BMPT'!#REF!,IF(J1062=24,'Equivalencia BH-BMPT'!$D$25,IF(J1062=25,'Equivalencia BH-BMPT'!$D$26,IF(J1062=26,'Equivalencia BH-BMPT'!$D$27,IF(J1062=27,'Equivalencia BH-BMPT'!$D$28,IF(J1062=28,'Equivalencia BH-BMPT'!$D$29,IF(J1062=29,'Equivalencia BH-BMPT'!$D$30,IF(J1062=30,'Equivalencia BH-BMPT'!$D$31,IF(J1062=31,'Equivalencia BH-BMPT'!$D$32,IF(J1062=32,'Equivalencia BH-BMPT'!$D$33,IF(J1062=33,'Equivalencia BH-BMPT'!$D$34,IF(J1062=34,'Equivalencia BH-BMPT'!$D$35,IF(J1062=35,'Equivalencia BH-BMPT'!$D$36,IF(J1062=36,'Equivalencia BH-BMPT'!$D$37,IF(J1062=37,'Equivalencia BH-BMPT'!$D$38,IF(J1062=38,'Equivalencia BH-BMPT'!#REF!,IF(J1062=39,'Equivalencia BH-BMPT'!$D$40,IF(J1062=40,'Equivalencia BH-BMPT'!$D$41,IF(J1062=41,'Equivalencia BH-BMPT'!$D$42,IF(J1062=42,'Equivalencia BH-BMPT'!$D$43,IF(J1062=43,'Equivalencia BH-BMPT'!$D$44,IF(J1062=44,'Equivalencia BH-BMPT'!$D$45,IF(J1062=45,'Equivalencia BH-BMPT'!$D$46,"No ha seleccionado un número de programa")))))))))))))))))))))))))))))))))))))))))))))</f>
        <v>No ha seleccionado un número de programa</v>
      </c>
      <c r="L1062" s="140"/>
      <c r="M1062" s="136"/>
      <c r="N1062" s="153"/>
      <c r="O1062" s="161"/>
      <c r="P1062" s="144"/>
      <c r="Q1062" s="143"/>
      <c r="R1062" s="143"/>
      <c r="S1062" s="143"/>
      <c r="T1062" s="143"/>
      <c r="U1062" s="143"/>
      <c r="V1062" s="145"/>
      <c r="W1062" s="145"/>
      <c r="X1062" s="145"/>
      <c r="Y1062" s="136"/>
      <c r="Z1062" s="136"/>
      <c r="AA1062" s="146"/>
      <c r="AB1062" s="136"/>
      <c r="AC1062" s="136"/>
      <c r="AD1062" s="136"/>
      <c r="AE1062" s="136"/>
      <c r="AF1062" s="147" t="e">
        <f t="shared" si="47"/>
        <v>#DIV/0!</v>
      </c>
      <c r="AG1062" s="148"/>
      <c r="AH1062" s="148" t="b">
        <f t="shared" si="48"/>
        <v>1</v>
      </c>
    </row>
    <row r="1063" spans="1:34" ht="44.25" customHeight="1" thickBot="1" x14ac:dyDescent="0.3">
      <c r="A1063" s="136"/>
      <c r="B1063" s="136"/>
      <c r="C1063" s="137"/>
      <c r="D1063" s="136"/>
      <c r="E1063" s="137" t="str">
        <f>IF(D1063=1,'Tipo '!$B$2,IF(D1063=2,'Tipo '!$B$3,IF(D1063=3,'Tipo '!$B$4,IF(D1063=4,'Tipo '!$B$5,IF(D1063=5,'Tipo '!$B$6,IF(D1063=6,'Tipo '!$B$7,IF(D1063=7,'Tipo '!$B$8,IF(D1063=8,'Tipo '!$B$9,IF(D1063=9,'Tipo '!$B$10,IF(D1063=10,'Tipo '!$B$11,IF(D1063=11,'Tipo '!$B$12,IF(D1063=12,'Tipo '!$B$13,IF(D1063=13,'Tipo '!$B$14,IF(D1063=14,'Tipo '!$B$15,IF(D1063=15,'Tipo '!$B$16,IF(D1063=16,'Tipo '!$B$17,IF(D1063=17,'Tipo '!$B$18,IF(D1063=18,'Tipo '!$B$19,IF(D1063=19,'Tipo '!$B$20,IF(D1063=20,'Tipo '!$B$21,"No ha seleccionado un tipo de contrato válido"))))))))))))))))))))</f>
        <v>No ha seleccionado un tipo de contrato válido</v>
      </c>
      <c r="F1063" s="137"/>
      <c r="G1063" s="137"/>
      <c r="H1063" s="138"/>
      <c r="I1063" s="138"/>
      <c r="J1063" s="136"/>
      <c r="K1063" s="137" t="str">
        <f>IF(J1063=1,'Equivalencia BH-BMPT'!$D$2,IF(J1063=2,'Equivalencia BH-BMPT'!$D$3,IF(J1063=3,'Equivalencia BH-BMPT'!$D$4,IF(J1063=4,'Equivalencia BH-BMPT'!$D$5,IF(J1063=5,'Equivalencia BH-BMPT'!$D$6,IF(J1063=6,'Equivalencia BH-BMPT'!$D$7,IF(J1063=7,'Equivalencia BH-BMPT'!$D$8,IF(J1063=8,'Equivalencia BH-BMPT'!$D$9,IF(J1063=9,'Equivalencia BH-BMPT'!$D$10,IF(J1063=10,'Equivalencia BH-BMPT'!$D$11,IF(J1063=11,'Equivalencia BH-BMPT'!$D$12,IF(J1063=12,'Equivalencia BH-BMPT'!$D$13,IF(J1063=13,'Equivalencia BH-BMPT'!$D$14,IF(J1063=14,'Equivalencia BH-BMPT'!$D$15,IF(J1063=15,'Equivalencia BH-BMPT'!$D$16,IF(J1063=16,'Equivalencia BH-BMPT'!$D$17,IF(J1063=17,'Equivalencia BH-BMPT'!$D$18,IF(J1063=18,'Equivalencia BH-BMPT'!$D$19,IF(J1063=19,'Equivalencia BH-BMPT'!$D$20,IF(J1063=20,'Equivalencia BH-BMPT'!$D$21,IF(J1063=21,'Equivalencia BH-BMPT'!$D$22,IF(J1063=22,'Equivalencia BH-BMPT'!$D$23,IF(J1063=23,'Equivalencia BH-BMPT'!#REF!,IF(J1063=24,'Equivalencia BH-BMPT'!$D$25,IF(J1063=25,'Equivalencia BH-BMPT'!$D$26,IF(J1063=26,'Equivalencia BH-BMPT'!$D$27,IF(J1063=27,'Equivalencia BH-BMPT'!$D$28,IF(J1063=28,'Equivalencia BH-BMPT'!$D$29,IF(J1063=29,'Equivalencia BH-BMPT'!$D$30,IF(J1063=30,'Equivalencia BH-BMPT'!$D$31,IF(J1063=31,'Equivalencia BH-BMPT'!$D$32,IF(J1063=32,'Equivalencia BH-BMPT'!$D$33,IF(J1063=33,'Equivalencia BH-BMPT'!$D$34,IF(J1063=34,'Equivalencia BH-BMPT'!$D$35,IF(J1063=35,'Equivalencia BH-BMPT'!$D$36,IF(J1063=36,'Equivalencia BH-BMPT'!$D$37,IF(J1063=37,'Equivalencia BH-BMPT'!$D$38,IF(J1063=38,'Equivalencia BH-BMPT'!#REF!,IF(J1063=39,'Equivalencia BH-BMPT'!$D$40,IF(J1063=40,'Equivalencia BH-BMPT'!$D$41,IF(J1063=41,'Equivalencia BH-BMPT'!$D$42,IF(J1063=42,'Equivalencia BH-BMPT'!$D$43,IF(J1063=43,'Equivalencia BH-BMPT'!$D$44,IF(J1063=44,'Equivalencia BH-BMPT'!$D$45,IF(J1063=45,'Equivalencia BH-BMPT'!$D$46,"No ha seleccionado un número de programa")))))))))))))))))))))))))))))))))))))))))))))</f>
        <v>No ha seleccionado un número de programa</v>
      </c>
      <c r="L1063" s="140"/>
      <c r="M1063" s="136"/>
      <c r="N1063" s="153"/>
      <c r="O1063" s="161"/>
      <c r="P1063" s="144"/>
      <c r="Q1063" s="143"/>
      <c r="R1063" s="143"/>
      <c r="S1063" s="143"/>
      <c r="T1063" s="143"/>
      <c r="U1063" s="143"/>
      <c r="V1063" s="145"/>
      <c r="W1063" s="145"/>
      <c r="X1063" s="145"/>
      <c r="Y1063" s="136"/>
      <c r="Z1063" s="136"/>
      <c r="AA1063" s="146"/>
      <c r="AB1063" s="136"/>
      <c r="AC1063" s="136"/>
      <c r="AD1063" s="136"/>
      <c r="AE1063" s="136"/>
      <c r="AF1063" s="147" t="e">
        <f t="shared" si="47"/>
        <v>#DIV/0!</v>
      </c>
      <c r="AG1063" s="148"/>
      <c r="AH1063" s="148" t="b">
        <f t="shared" si="48"/>
        <v>1</v>
      </c>
    </row>
    <row r="1064" spans="1:34" ht="44.25" customHeight="1" thickBot="1" x14ac:dyDescent="0.3">
      <c r="A1064" s="136"/>
      <c r="B1064" s="136"/>
      <c r="C1064" s="137"/>
      <c r="D1064" s="136"/>
      <c r="E1064" s="137" t="str">
        <f>IF(D1064=1,'Tipo '!$B$2,IF(D1064=2,'Tipo '!$B$3,IF(D1064=3,'Tipo '!$B$4,IF(D1064=4,'Tipo '!$B$5,IF(D1064=5,'Tipo '!$B$6,IF(D1064=6,'Tipo '!$B$7,IF(D1064=7,'Tipo '!$B$8,IF(D1064=8,'Tipo '!$B$9,IF(D1064=9,'Tipo '!$B$10,IF(D1064=10,'Tipo '!$B$11,IF(D1064=11,'Tipo '!$B$12,IF(D1064=12,'Tipo '!$B$13,IF(D1064=13,'Tipo '!$B$14,IF(D1064=14,'Tipo '!$B$15,IF(D1064=15,'Tipo '!$B$16,IF(D1064=16,'Tipo '!$B$17,IF(D1064=17,'Tipo '!$B$18,IF(D1064=18,'Tipo '!$B$19,IF(D1064=19,'Tipo '!$B$20,IF(D1064=20,'Tipo '!$B$21,"No ha seleccionado un tipo de contrato válido"))))))))))))))))))))</f>
        <v>No ha seleccionado un tipo de contrato válido</v>
      </c>
      <c r="F1064" s="137"/>
      <c r="G1064" s="137"/>
      <c r="H1064" s="138"/>
      <c r="I1064" s="138"/>
      <c r="J1064" s="136"/>
      <c r="K1064" s="137" t="str">
        <f>IF(J1064=1,'Equivalencia BH-BMPT'!$D$2,IF(J1064=2,'Equivalencia BH-BMPT'!$D$3,IF(J1064=3,'Equivalencia BH-BMPT'!$D$4,IF(J1064=4,'Equivalencia BH-BMPT'!$D$5,IF(J1064=5,'Equivalencia BH-BMPT'!$D$6,IF(J1064=6,'Equivalencia BH-BMPT'!$D$7,IF(J1064=7,'Equivalencia BH-BMPT'!$D$8,IF(J1064=8,'Equivalencia BH-BMPT'!$D$9,IF(J1064=9,'Equivalencia BH-BMPT'!$D$10,IF(J1064=10,'Equivalencia BH-BMPT'!$D$11,IF(J1064=11,'Equivalencia BH-BMPT'!$D$12,IF(J1064=12,'Equivalencia BH-BMPT'!$D$13,IF(J1064=13,'Equivalencia BH-BMPT'!$D$14,IF(J1064=14,'Equivalencia BH-BMPT'!$D$15,IF(J1064=15,'Equivalencia BH-BMPT'!$D$16,IF(J1064=16,'Equivalencia BH-BMPT'!$D$17,IF(J1064=17,'Equivalencia BH-BMPT'!$D$18,IF(J1064=18,'Equivalencia BH-BMPT'!$D$19,IF(J1064=19,'Equivalencia BH-BMPT'!$D$20,IF(J1064=20,'Equivalencia BH-BMPT'!$D$21,IF(J1064=21,'Equivalencia BH-BMPT'!$D$22,IF(J1064=22,'Equivalencia BH-BMPT'!$D$23,IF(J1064=23,'Equivalencia BH-BMPT'!#REF!,IF(J1064=24,'Equivalencia BH-BMPT'!$D$25,IF(J1064=25,'Equivalencia BH-BMPT'!$D$26,IF(J1064=26,'Equivalencia BH-BMPT'!$D$27,IF(J1064=27,'Equivalencia BH-BMPT'!$D$28,IF(J1064=28,'Equivalencia BH-BMPT'!$D$29,IF(J1064=29,'Equivalencia BH-BMPT'!$D$30,IF(J1064=30,'Equivalencia BH-BMPT'!$D$31,IF(J1064=31,'Equivalencia BH-BMPT'!$D$32,IF(J1064=32,'Equivalencia BH-BMPT'!$D$33,IF(J1064=33,'Equivalencia BH-BMPT'!$D$34,IF(J1064=34,'Equivalencia BH-BMPT'!$D$35,IF(J1064=35,'Equivalencia BH-BMPT'!$D$36,IF(J1064=36,'Equivalencia BH-BMPT'!$D$37,IF(J1064=37,'Equivalencia BH-BMPT'!$D$38,IF(J1064=38,'Equivalencia BH-BMPT'!#REF!,IF(J1064=39,'Equivalencia BH-BMPT'!$D$40,IF(J1064=40,'Equivalencia BH-BMPT'!$D$41,IF(J1064=41,'Equivalencia BH-BMPT'!$D$42,IF(J1064=42,'Equivalencia BH-BMPT'!$D$43,IF(J1064=43,'Equivalencia BH-BMPT'!$D$44,IF(J1064=44,'Equivalencia BH-BMPT'!$D$45,IF(J1064=45,'Equivalencia BH-BMPT'!$D$46,"No ha seleccionado un número de programa")))))))))))))))))))))))))))))))))))))))))))))</f>
        <v>No ha seleccionado un número de programa</v>
      </c>
      <c r="L1064" s="140"/>
      <c r="M1064" s="136"/>
      <c r="N1064" s="153"/>
      <c r="O1064" s="161"/>
      <c r="P1064" s="144"/>
      <c r="Q1064" s="143"/>
      <c r="R1064" s="143"/>
      <c r="S1064" s="143"/>
      <c r="T1064" s="143"/>
      <c r="U1064" s="143"/>
      <c r="V1064" s="145"/>
      <c r="W1064" s="145"/>
      <c r="X1064" s="145"/>
      <c r="Y1064" s="136"/>
      <c r="Z1064" s="136"/>
      <c r="AA1064" s="146"/>
      <c r="AB1064" s="136"/>
      <c r="AC1064" s="136"/>
      <c r="AD1064" s="136"/>
      <c r="AE1064" s="136"/>
      <c r="AF1064" s="147" t="e">
        <f t="shared" si="47"/>
        <v>#DIV/0!</v>
      </c>
      <c r="AG1064" s="148"/>
      <c r="AH1064" s="148" t="b">
        <f t="shared" si="48"/>
        <v>1</v>
      </c>
    </row>
    <row r="1065" spans="1:34" ht="44.25" customHeight="1" thickBot="1" x14ac:dyDescent="0.3">
      <c r="A1065" s="136"/>
      <c r="B1065" s="136"/>
      <c r="C1065" s="137"/>
      <c r="D1065" s="136"/>
      <c r="E1065" s="137" t="str">
        <f>IF(D1065=1,'Tipo '!$B$2,IF(D1065=2,'Tipo '!$B$3,IF(D1065=3,'Tipo '!$B$4,IF(D1065=4,'Tipo '!$B$5,IF(D1065=5,'Tipo '!$B$6,IF(D1065=6,'Tipo '!$B$7,IF(D1065=7,'Tipo '!$B$8,IF(D1065=8,'Tipo '!$B$9,IF(D1065=9,'Tipo '!$B$10,IF(D1065=10,'Tipo '!$B$11,IF(D1065=11,'Tipo '!$B$12,IF(D1065=12,'Tipo '!$B$13,IF(D1065=13,'Tipo '!$B$14,IF(D1065=14,'Tipo '!$B$15,IF(D1065=15,'Tipo '!$B$16,IF(D1065=16,'Tipo '!$B$17,IF(D1065=17,'Tipo '!$B$18,IF(D1065=18,'Tipo '!$B$19,IF(D1065=19,'Tipo '!$B$20,IF(D1065=20,'Tipo '!$B$21,"No ha seleccionado un tipo de contrato válido"))))))))))))))))))))</f>
        <v>No ha seleccionado un tipo de contrato válido</v>
      </c>
      <c r="F1065" s="137"/>
      <c r="G1065" s="137"/>
      <c r="H1065" s="138"/>
      <c r="I1065" s="138"/>
      <c r="J1065" s="136"/>
      <c r="K1065" s="137" t="str">
        <f>IF(J1065=1,'Equivalencia BH-BMPT'!$D$2,IF(J1065=2,'Equivalencia BH-BMPT'!$D$3,IF(J1065=3,'Equivalencia BH-BMPT'!$D$4,IF(J1065=4,'Equivalencia BH-BMPT'!$D$5,IF(J1065=5,'Equivalencia BH-BMPT'!$D$6,IF(J1065=6,'Equivalencia BH-BMPT'!$D$7,IF(J1065=7,'Equivalencia BH-BMPT'!$D$8,IF(J1065=8,'Equivalencia BH-BMPT'!$D$9,IF(J1065=9,'Equivalencia BH-BMPT'!$D$10,IF(J1065=10,'Equivalencia BH-BMPT'!$D$11,IF(J1065=11,'Equivalencia BH-BMPT'!$D$12,IF(J1065=12,'Equivalencia BH-BMPT'!$D$13,IF(J1065=13,'Equivalencia BH-BMPT'!$D$14,IF(J1065=14,'Equivalencia BH-BMPT'!$D$15,IF(J1065=15,'Equivalencia BH-BMPT'!$D$16,IF(J1065=16,'Equivalencia BH-BMPT'!$D$17,IF(J1065=17,'Equivalencia BH-BMPT'!$D$18,IF(J1065=18,'Equivalencia BH-BMPT'!$D$19,IF(J1065=19,'Equivalencia BH-BMPT'!$D$20,IF(J1065=20,'Equivalencia BH-BMPT'!$D$21,IF(J1065=21,'Equivalencia BH-BMPT'!$D$22,IF(J1065=22,'Equivalencia BH-BMPT'!$D$23,IF(J1065=23,'Equivalencia BH-BMPT'!#REF!,IF(J1065=24,'Equivalencia BH-BMPT'!$D$25,IF(J1065=25,'Equivalencia BH-BMPT'!$D$26,IF(J1065=26,'Equivalencia BH-BMPT'!$D$27,IF(J1065=27,'Equivalencia BH-BMPT'!$D$28,IF(J1065=28,'Equivalencia BH-BMPT'!$D$29,IF(J1065=29,'Equivalencia BH-BMPT'!$D$30,IF(J1065=30,'Equivalencia BH-BMPT'!$D$31,IF(J1065=31,'Equivalencia BH-BMPT'!$D$32,IF(J1065=32,'Equivalencia BH-BMPT'!$D$33,IF(J1065=33,'Equivalencia BH-BMPT'!$D$34,IF(J1065=34,'Equivalencia BH-BMPT'!$D$35,IF(J1065=35,'Equivalencia BH-BMPT'!$D$36,IF(J1065=36,'Equivalencia BH-BMPT'!$D$37,IF(J1065=37,'Equivalencia BH-BMPT'!$D$38,IF(J1065=38,'Equivalencia BH-BMPT'!#REF!,IF(J1065=39,'Equivalencia BH-BMPT'!$D$40,IF(J1065=40,'Equivalencia BH-BMPT'!$D$41,IF(J1065=41,'Equivalencia BH-BMPT'!$D$42,IF(J1065=42,'Equivalencia BH-BMPT'!$D$43,IF(J1065=43,'Equivalencia BH-BMPT'!$D$44,IF(J1065=44,'Equivalencia BH-BMPT'!$D$45,IF(J1065=45,'Equivalencia BH-BMPT'!$D$46,"No ha seleccionado un número de programa")))))))))))))))))))))))))))))))))))))))))))))</f>
        <v>No ha seleccionado un número de programa</v>
      </c>
      <c r="L1065" s="140"/>
      <c r="M1065" s="136"/>
      <c r="N1065" s="153"/>
      <c r="O1065" s="161"/>
      <c r="P1065" s="144"/>
      <c r="Q1065" s="143"/>
      <c r="R1065" s="143"/>
      <c r="S1065" s="143"/>
      <c r="T1065" s="143"/>
      <c r="U1065" s="143"/>
      <c r="V1065" s="145"/>
      <c r="W1065" s="145"/>
      <c r="X1065" s="145"/>
      <c r="Y1065" s="136"/>
      <c r="Z1065" s="136"/>
      <c r="AA1065" s="146"/>
      <c r="AB1065" s="136"/>
      <c r="AC1065" s="136"/>
      <c r="AD1065" s="136"/>
      <c r="AE1065" s="136"/>
      <c r="AF1065" s="147" t="e">
        <f t="shared" si="47"/>
        <v>#DIV/0!</v>
      </c>
      <c r="AG1065" s="148"/>
      <c r="AH1065" s="148" t="b">
        <f t="shared" si="48"/>
        <v>1</v>
      </c>
    </row>
    <row r="1066" spans="1:34" ht="44.25" customHeight="1" thickBot="1" x14ac:dyDescent="0.3">
      <c r="A1066" s="136"/>
      <c r="B1066" s="136"/>
      <c r="C1066" s="137"/>
      <c r="D1066" s="136"/>
      <c r="E1066" s="137" t="str">
        <f>IF(D1066=1,'Tipo '!$B$2,IF(D1066=2,'Tipo '!$B$3,IF(D1066=3,'Tipo '!$B$4,IF(D1066=4,'Tipo '!$B$5,IF(D1066=5,'Tipo '!$B$6,IF(D1066=6,'Tipo '!$B$7,IF(D1066=7,'Tipo '!$B$8,IF(D1066=8,'Tipo '!$B$9,IF(D1066=9,'Tipo '!$B$10,IF(D1066=10,'Tipo '!$B$11,IF(D1066=11,'Tipo '!$B$12,IF(D1066=12,'Tipo '!$B$13,IF(D1066=13,'Tipo '!$B$14,IF(D1066=14,'Tipo '!$B$15,IF(D1066=15,'Tipo '!$B$16,IF(D1066=16,'Tipo '!$B$17,IF(D1066=17,'Tipo '!$B$18,IF(D1066=18,'Tipo '!$B$19,IF(D1066=19,'Tipo '!$B$20,IF(D1066=20,'Tipo '!$B$21,"No ha seleccionado un tipo de contrato válido"))))))))))))))))))))</f>
        <v>No ha seleccionado un tipo de contrato válido</v>
      </c>
      <c r="F1066" s="137"/>
      <c r="G1066" s="137"/>
      <c r="H1066" s="138"/>
      <c r="I1066" s="138"/>
      <c r="J1066" s="136"/>
      <c r="K1066" s="137" t="str">
        <f>IF(J1066=1,'Equivalencia BH-BMPT'!$D$2,IF(J1066=2,'Equivalencia BH-BMPT'!$D$3,IF(J1066=3,'Equivalencia BH-BMPT'!$D$4,IF(J1066=4,'Equivalencia BH-BMPT'!$D$5,IF(J1066=5,'Equivalencia BH-BMPT'!$D$6,IF(J1066=6,'Equivalencia BH-BMPT'!$D$7,IF(J1066=7,'Equivalencia BH-BMPT'!$D$8,IF(J1066=8,'Equivalencia BH-BMPT'!$D$9,IF(J1066=9,'Equivalencia BH-BMPT'!$D$10,IF(J1066=10,'Equivalencia BH-BMPT'!$D$11,IF(J1066=11,'Equivalencia BH-BMPT'!$D$12,IF(J1066=12,'Equivalencia BH-BMPT'!$D$13,IF(J1066=13,'Equivalencia BH-BMPT'!$D$14,IF(J1066=14,'Equivalencia BH-BMPT'!$D$15,IF(J1066=15,'Equivalencia BH-BMPT'!$D$16,IF(J1066=16,'Equivalencia BH-BMPT'!$D$17,IF(J1066=17,'Equivalencia BH-BMPT'!$D$18,IF(J1066=18,'Equivalencia BH-BMPT'!$D$19,IF(J1066=19,'Equivalencia BH-BMPT'!$D$20,IF(J1066=20,'Equivalencia BH-BMPT'!$D$21,IF(J1066=21,'Equivalencia BH-BMPT'!$D$22,IF(J1066=22,'Equivalencia BH-BMPT'!$D$23,IF(J1066=23,'Equivalencia BH-BMPT'!#REF!,IF(J1066=24,'Equivalencia BH-BMPT'!$D$25,IF(J1066=25,'Equivalencia BH-BMPT'!$D$26,IF(J1066=26,'Equivalencia BH-BMPT'!$D$27,IF(J1066=27,'Equivalencia BH-BMPT'!$D$28,IF(J1066=28,'Equivalencia BH-BMPT'!$D$29,IF(J1066=29,'Equivalencia BH-BMPT'!$D$30,IF(J1066=30,'Equivalencia BH-BMPT'!$D$31,IF(J1066=31,'Equivalencia BH-BMPT'!$D$32,IF(J1066=32,'Equivalencia BH-BMPT'!$D$33,IF(J1066=33,'Equivalencia BH-BMPT'!$D$34,IF(J1066=34,'Equivalencia BH-BMPT'!$D$35,IF(J1066=35,'Equivalencia BH-BMPT'!$D$36,IF(J1066=36,'Equivalencia BH-BMPT'!$D$37,IF(J1066=37,'Equivalencia BH-BMPT'!$D$38,IF(J1066=38,'Equivalencia BH-BMPT'!#REF!,IF(J1066=39,'Equivalencia BH-BMPT'!$D$40,IF(J1066=40,'Equivalencia BH-BMPT'!$D$41,IF(J1066=41,'Equivalencia BH-BMPT'!$D$42,IF(J1066=42,'Equivalencia BH-BMPT'!$D$43,IF(J1066=43,'Equivalencia BH-BMPT'!$D$44,IF(J1066=44,'Equivalencia BH-BMPT'!$D$45,IF(J1066=45,'Equivalencia BH-BMPT'!$D$46,"No ha seleccionado un número de programa")))))))))))))))))))))))))))))))))))))))))))))</f>
        <v>No ha seleccionado un número de programa</v>
      </c>
      <c r="L1066" s="140"/>
      <c r="M1066" s="136"/>
      <c r="N1066" s="153"/>
      <c r="O1066" s="161"/>
      <c r="P1066" s="144"/>
      <c r="Q1066" s="143"/>
      <c r="R1066" s="143"/>
      <c r="S1066" s="143"/>
      <c r="T1066" s="143"/>
      <c r="U1066" s="143"/>
      <c r="V1066" s="145"/>
      <c r="W1066" s="145"/>
      <c r="X1066" s="145"/>
      <c r="Y1066" s="136"/>
      <c r="Z1066" s="136"/>
      <c r="AA1066" s="146"/>
      <c r="AB1066" s="136"/>
      <c r="AC1066" s="136"/>
      <c r="AD1066" s="136"/>
      <c r="AE1066" s="136"/>
      <c r="AF1066" s="147" t="e">
        <f t="shared" si="47"/>
        <v>#DIV/0!</v>
      </c>
      <c r="AG1066" s="148"/>
      <c r="AH1066" s="148" t="b">
        <f t="shared" si="48"/>
        <v>1</v>
      </c>
    </row>
    <row r="1067" spans="1:34" ht="44.25" customHeight="1" thickBot="1" x14ac:dyDescent="0.3">
      <c r="A1067" s="136"/>
      <c r="B1067" s="136"/>
      <c r="C1067" s="137"/>
      <c r="D1067" s="136"/>
      <c r="E1067" s="137" t="str">
        <f>IF(D1067=1,'Tipo '!$B$2,IF(D1067=2,'Tipo '!$B$3,IF(D1067=3,'Tipo '!$B$4,IF(D1067=4,'Tipo '!$B$5,IF(D1067=5,'Tipo '!$B$6,IF(D1067=6,'Tipo '!$B$7,IF(D1067=7,'Tipo '!$B$8,IF(D1067=8,'Tipo '!$B$9,IF(D1067=9,'Tipo '!$B$10,IF(D1067=10,'Tipo '!$B$11,IF(D1067=11,'Tipo '!$B$12,IF(D1067=12,'Tipo '!$B$13,IF(D1067=13,'Tipo '!$B$14,IF(D1067=14,'Tipo '!$B$15,IF(D1067=15,'Tipo '!$B$16,IF(D1067=16,'Tipo '!$B$17,IF(D1067=17,'Tipo '!$B$18,IF(D1067=18,'Tipo '!$B$19,IF(D1067=19,'Tipo '!$B$20,IF(D1067=20,'Tipo '!$B$21,"No ha seleccionado un tipo de contrato válido"))))))))))))))))))))</f>
        <v>No ha seleccionado un tipo de contrato válido</v>
      </c>
      <c r="F1067" s="137"/>
      <c r="G1067" s="137"/>
      <c r="H1067" s="138"/>
      <c r="I1067" s="138"/>
      <c r="J1067" s="136"/>
      <c r="K1067" s="137" t="str">
        <f>IF(J1067=1,'Equivalencia BH-BMPT'!$D$2,IF(J1067=2,'Equivalencia BH-BMPT'!$D$3,IF(J1067=3,'Equivalencia BH-BMPT'!$D$4,IF(J1067=4,'Equivalencia BH-BMPT'!$D$5,IF(J1067=5,'Equivalencia BH-BMPT'!$D$6,IF(J1067=6,'Equivalencia BH-BMPT'!$D$7,IF(J1067=7,'Equivalencia BH-BMPT'!$D$8,IF(J1067=8,'Equivalencia BH-BMPT'!$D$9,IF(J1067=9,'Equivalencia BH-BMPT'!$D$10,IF(J1067=10,'Equivalencia BH-BMPT'!$D$11,IF(J1067=11,'Equivalencia BH-BMPT'!$D$12,IF(J1067=12,'Equivalencia BH-BMPT'!$D$13,IF(J1067=13,'Equivalencia BH-BMPT'!$D$14,IF(J1067=14,'Equivalencia BH-BMPT'!$D$15,IF(J1067=15,'Equivalencia BH-BMPT'!$D$16,IF(J1067=16,'Equivalencia BH-BMPT'!$D$17,IF(J1067=17,'Equivalencia BH-BMPT'!$D$18,IF(J1067=18,'Equivalencia BH-BMPT'!$D$19,IF(J1067=19,'Equivalencia BH-BMPT'!$D$20,IF(J1067=20,'Equivalencia BH-BMPT'!$D$21,IF(J1067=21,'Equivalencia BH-BMPT'!$D$22,IF(J1067=22,'Equivalencia BH-BMPT'!$D$23,IF(J1067=23,'Equivalencia BH-BMPT'!#REF!,IF(J1067=24,'Equivalencia BH-BMPT'!$D$25,IF(J1067=25,'Equivalencia BH-BMPT'!$D$26,IF(J1067=26,'Equivalencia BH-BMPT'!$D$27,IF(J1067=27,'Equivalencia BH-BMPT'!$D$28,IF(J1067=28,'Equivalencia BH-BMPT'!$D$29,IF(J1067=29,'Equivalencia BH-BMPT'!$D$30,IF(J1067=30,'Equivalencia BH-BMPT'!$D$31,IF(J1067=31,'Equivalencia BH-BMPT'!$D$32,IF(J1067=32,'Equivalencia BH-BMPT'!$D$33,IF(J1067=33,'Equivalencia BH-BMPT'!$D$34,IF(J1067=34,'Equivalencia BH-BMPT'!$D$35,IF(J1067=35,'Equivalencia BH-BMPT'!$D$36,IF(J1067=36,'Equivalencia BH-BMPT'!$D$37,IF(J1067=37,'Equivalencia BH-BMPT'!$D$38,IF(J1067=38,'Equivalencia BH-BMPT'!#REF!,IF(J1067=39,'Equivalencia BH-BMPT'!$D$40,IF(J1067=40,'Equivalencia BH-BMPT'!$D$41,IF(J1067=41,'Equivalencia BH-BMPT'!$D$42,IF(J1067=42,'Equivalencia BH-BMPT'!$D$43,IF(J1067=43,'Equivalencia BH-BMPT'!$D$44,IF(J1067=44,'Equivalencia BH-BMPT'!$D$45,IF(J1067=45,'Equivalencia BH-BMPT'!$D$46,"No ha seleccionado un número de programa")))))))))))))))))))))))))))))))))))))))))))))</f>
        <v>No ha seleccionado un número de programa</v>
      </c>
      <c r="L1067" s="140"/>
      <c r="M1067" s="136"/>
      <c r="N1067" s="153"/>
      <c r="O1067" s="161"/>
      <c r="P1067" s="144"/>
      <c r="Q1067" s="143"/>
      <c r="R1067" s="143"/>
      <c r="S1067" s="143"/>
      <c r="T1067" s="143"/>
      <c r="U1067" s="143"/>
      <c r="V1067" s="145"/>
      <c r="W1067" s="145"/>
      <c r="X1067" s="145"/>
      <c r="Y1067" s="136"/>
      <c r="Z1067" s="136"/>
      <c r="AA1067" s="146"/>
      <c r="AB1067" s="136"/>
      <c r="AC1067" s="136"/>
      <c r="AD1067" s="136"/>
      <c r="AE1067" s="136"/>
      <c r="AF1067" s="147" t="e">
        <f t="shared" si="47"/>
        <v>#DIV/0!</v>
      </c>
      <c r="AG1067" s="148"/>
      <c r="AH1067" s="148" t="b">
        <f t="shared" si="48"/>
        <v>1</v>
      </c>
    </row>
    <row r="1068" spans="1:34" ht="44.25" customHeight="1" thickBot="1" x14ac:dyDescent="0.3">
      <c r="A1068" s="136"/>
      <c r="B1068" s="136"/>
      <c r="C1068" s="137"/>
      <c r="D1068" s="136"/>
      <c r="E1068" s="137" t="str">
        <f>IF(D1068=1,'Tipo '!$B$2,IF(D1068=2,'Tipo '!$B$3,IF(D1068=3,'Tipo '!$B$4,IF(D1068=4,'Tipo '!$B$5,IF(D1068=5,'Tipo '!$B$6,IF(D1068=6,'Tipo '!$B$7,IF(D1068=7,'Tipo '!$B$8,IF(D1068=8,'Tipo '!$B$9,IF(D1068=9,'Tipo '!$B$10,IF(D1068=10,'Tipo '!$B$11,IF(D1068=11,'Tipo '!$B$12,IF(D1068=12,'Tipo '!$B$13,IF(D1068=13,'Tipo '!$B$14,IF(D1068=14,'Tipo '!$B$15,IF(D1068=15,'Tipo '!$B$16,IF(D1068=16,'Tipo '!$B$17,IF(D1068=17,'Tipo '!$B$18,IF(D1068=18,'Tipo '!$B$19,IF(D1068=19,'Tipo '!$B$20,IF(D1068=20,'Tipo '!$B$21,"No ha seleccionado un tipo de contrato válido"))))))))))))))))))))</f>
        <v>No ha seleccionado un tipo de contrato válido</v>
      </c>
      <c r="F1068" s="137"/>
      <c r="G1068" s="137"/>
      <c r="H1068" s="138"/>
      <c r="I1068" s="138"/>
      <c r="J1068" s="136"/>
      <c r="K1068" s="137" t="str">
        <f>IF(J1068=1,'Equivalencia BH-BMPT'!$D$2,IF(J1068=2,'Equivalencia BH-BMPT'!$D$3,IF(J1068=3,'Equivalencia BH-BMPT'!$D$4,IF(J1068=4,'Equivalencia BH-BMPT'!$D$5,IF(J1068=5,'Equivalencia BH-BMPT'!$D$6,IF(J1068=6,'Equivalencia BH-BMPT'!$D$7,IF(J1068=7,'Equivalencia BH-BMPT'!$D$8,IF(J1068=8,'Equivalencia BH-BMPT'!$D$9,IF(J1068=9,'Equivalencia BH-BMPT'!$D$10,IF(J1068=10,'Equivalencia BH-BMPT'!$D$11,IF(J1068=11,'Equivalencia BH-BMPT'!$D$12,IF(J1068=12,'Equivalencia BH-BMPT'!$D$13,IF(J1068=13,'Equivalencia BH-BMPT'!$D$14,IF(J1068=14,'Equivalencia BH-BMPT'!$D$15,IF(J1068=15,'Equivalencia BH-BMPT'!$D$16,IF(J1068=16,'Equivalencia BH-BMPT'!$D$17,IF(J1068=17,'Equivalencia BH-BMPT'!$D$18,IF(J1068=18,'Equivalencia BH-BMPT'!$D$19,IF(J1068=19,'Equivalencia BH-BMPT'!$D$20,IF(J1068=20,'Equivalencia BH-BMPT'!$D$21,IF(J1068=21,'Equivalencia BH-BMPT'!$D$22,IF(J1068=22,'Equivalencia BH-BMPT'!$D$23,IF(J1068=23,'Equivalencia BH-BMPT'!#REF!,IF(J1068=24,'Equivalencia BH-BMPT'!$D$25,IF(J1068=25,'Equivalencia BH-BMPT'!$D$26,IF(J1068=26,'Equivalencia BH-BMPT'!$D$27,IF(J1068=27,'Equivalencia BH-BMPT'!$D$28,IF(J1068=28,'Equivalencia BH-BMPT'!$D$29,IF(J1068=29,'Equivalencia BH-BMPT'!$D$30,IF(J1068=30,'Equivalencia BH-BMPT'!$D$31,IF(J1068=31,'Equivalencia BH-BMPT'!$D$32,IF(J1068=32,'Equivalencia BH-BMPT'!$D$33,IF(J1068=33,'Equivalencia BH-BMPT'!$D$34,IF(J1068=34,'Equivalencia BH-BMPT'!$D$35,IF(J1068=35,'Equivalencia BH-BMPT'!$D$36,IF(J1068=36,'Equivalencia BH-BMPT'!$D$37,IF(J1068=37,'Equivalencia BH-BMPT'!$D$38,IF(J1068=38,'Equivalencia BH-BMPT'!#REF!,IF(J1068=39,'Equivalencia BH-BMPT'!$D$40,IF(J1068=40,'Equivalencia BH-BMPT'!$D$41,IF(J1068=41,'Equivalencia BH-BMPT'!$D$42,IF(J1068=42,'Equivalencia BH-BMPT'!$D$43,IF(J1068=43,'Equivalencia BH-BMPT'!$D$44,IF(J1068=44,'Equivalencia BH-BMPT'!$D$45,IF(J1068=45,'Equivalencia BH-BMPT'!$D$46,"No ha seleccionado un número de programa")))))))))))))))))))))))))))))))))))))))))))))</f>
        <v>No ha seleccionado un número de programa</v>
      </c>
      <c r="L1068" s="140"/>
      <c r="M1068" s="136"/>
      <c r="N1068" s="153"/>
      <c r="O1068" s="161"/>
      <c r="P1068" s="144"/>
      <c r="Q1068" s="143"/>
      <c r="R1068" s="143"/>
      <c r="S1068" s="143"/>
      <c r="T1068" s="143"/>
      <c r="U1068" s="143"/>
      <c r="V1068" s="145"/>
      <c r="W1068" s="145"/>
      <c r="X1068" s="145"/>
      <c r="Y1068" s="136"/>
      <c r="Z1068" s="136"/>
      <c r="AA1068" s="146"/>
      <c r="AB1068" s="136"/>
      <c r="AC1068" s="136"/>
      <c r="AD1068" s="136"/>
      <c r="AE1068" s="136"/>
      <c r="AF1068" s="147" t="e">
        <f t="shared" si="47"/>
        <v>#DIV/0!</v>
      </c>
      <c r="AG1068" s="148"/>
      <c r="AH1068" s="148" t="b">
        <f t="shared" si="48"/>
        <v>1</v>
      </c>
    </row>
    <row r="1069" spans="1:34" ht="44.25" customHeight="1" thickBot="1" x14ac:dyDescent="0.3">
      <c r="A1069" s="136"/>
      <c r="B1069" s="136"/>
      <c r="C1069" s="137"/>
      <c r="D1069" s="136"/>
      <c r="E1069" s="137" t="str">
        <f>IF(D1069=1,'Tipo '!$B$2,IF(D1069=2,'Tipo '!$B$3,IF(D1069=3,'Tipo '!$B$4,IF(D1069=4,'Tipo '!$B$5,IF(D1069=5,'Tipo '!$B$6,IF(D1069=6,'Tipo '!$B$7,IF(D1069=7,'Tipo '!$B$8,IF(D1069=8,'Tipo '!$B$9,IF(D1069=9,'Tipo '!$B$10,IF(D1069=10,'Tipo '!$B$11,IF(D1069=11,'Tipo '!$B$12,IF(D1069=12,'Tipo '!$B$13,IF(D1069=13,'Tipo '!$B$14,IF(D1069=14,'Tipo '!$B$15,IF(D1069=15,'Tipo '!$B$16,IF(D1069=16,'Tipo '!$B$17,IF(D1069=17,'Tipo '!$B$18,IF(D1069=18,'Tipo '!$B$19,IF(D1069=19,'Tipo '!$B$20,IF(D1069=20,'Tipo '!$B$21,"No ha seleccionado un tipo de contrato válido"))))))))))))))))))))</f>
        <v>No ha seleccionado un tipo de contrato válido</v>
      </c>
      <c r="F1069" s="137"/>
      <c r="G1069" s="137"/>
      <c r="H1069" s="138"/>
      <c r="I1069" s="138"/>
      <c r="J1069" s="136"/>
      <c r="K1069" s="137" t="str">
        <f>IF(J1069=1,'Equivalencia BH-BMPT'!$D$2,IF(J1069=2,'Equivalencia BH-BMPT'!$D$3,IF(J1069=3,'Equivalencia BH-BMPT'!$D$4,IF(J1069=4,'Equivalencia BH-BMPT'!$D$5,IF(J1069=5,'Equivalencia BH-BMPT'!$D$6,IF(J1069=6,'Equivalencia BH-BMPT'!$D$7,IF(J1069=7,'Equivalencia BH-BMPT'!$D$8,IF(J1069=8,'Equivalencia BH-BMPT'!$D$9,IF(J1069=9,'Equivalencia BH-BMPT'!$D$10,IF(J1069=10,'Equivalencia BH-BMPT'!$D$11,IF(J1069=11,'Equivalencia BH-BMPT'!$D$12,IF(J1069=12,'Equivalencia BH-BMPT'!$D$13,IF(J1069=13,'Equivalencia BH-BMPT'!$D$14,IF(J1069=14,'Equivalencia BH-BMPT'!$D$15,IF(J1069=15,'Equivalencia BH-BMPT'!$D$16,IF(J1069=16,'Equivalencia BH-BMPT'!$D$17,IF(J1069=17,'Equivalencia BH-BMPT'!$D$18,IF(J1069=18,'Equivalencia BH-BMPT'!$D$19,IF(J1069=19,'Equivalencia BH-BMPT'!$D$20,IF(J1069=20,'Equivalencia BH-BMPT'!$D$21,IF(J1069=21,'Equivalencia BH-BMPT'!$D$22,IF(J1069=22,'Equivalencia BH-BMPT'!$D$23,IF(J1069=23,'Equivalencia BH-BMPT'!#REF!,IF(J1069=24,'Equivalencia BH-BMPT'!$D$25,IF(J1069=25,'Equivalencia BH-BMPT'!$D$26,IF(J1069=26,'Equivalencia BH-BMPT'!$D$27,IF(J1069=27,'Equivalencia BH-BMPT'!$D$28,IF(J1069=28,'Equivalencia BH-BMPT'!$D$29,IF(J1069=29,'Equivalencia BH-BMPT'!$D$30,IF(J1069=30,'Equivalencia BH-BMPT'!$D$31,IF(J1069=31,'Equivalencia BH-BMPT'!$D$32,IF(J1069=32,'Equivalencia BH-BMPT'!$D$33,IF(J1069=33,'Equivalencia BH-BMPT'!$D$34,IF(J1069=34,'Equivalencia BH-BMPT'!$D$35,IF(J1069=35,'Equivalencia BH-BMPT'!$D$36,IF(J1069=36,'Equivalencia BH-BMPT'!$D$37,IF(J1069=37,'Equivalencia BH-BMPT'!$D$38,IF(J1069=38,'Equivalencia BH-BMPT'!#REF!,IF(J1069=39,'Equivalencia BH-BMPT'!$D$40,IF(J1069=40,'Equivalencia BH-BMPT'!$D$41,IF(J1069=41,'Equivalencia BH-BMPT'!$D$42,IF(J1069=42,'Equivalencia BH-BMPT'!$D$43,IF(J1069=43,'Equivalencia BH-BMPT'!$D$44,IF(J1069=44,'Equivalencia BH-BMPT'!$D$45,IF(J1069=45,'Equivalencia BH-BMPT'!$D$46,"No ha seleccionado un número de programa")))))))))))))))))))))))))))))))))))))))))))))</f>
        <v>No ha seleccionado un número de programa</v>
      </c>
      <c r="L1069" s="140"/>
      <c r="M1069" s="136"/>
      <c r="N1069" s="153"/>
      <c r="O1069" s="161"/>
      <c r="P1069" s="144"/>
      <c r="Q1069" s="143"/>
      <c r="R1069" s="143"/>
      <c r="S1069" s="143"/>
      <c r="T1069" s="143"/>
      <c r="U1069" s="143"/>
      <c r="V1069" s="145"/>
      <c r="W1069" s="145"/>
      <c r="X1069" s="145"/>
      <c r="Y1069" s="136"/>
      <c r="Z1069" s="136"/>
      <c r="AA1069" s="146"/>
      <c r="AB1069" s="136"/>
      <c r="AC1069" s="136"/>
      <c r="AD1069" s="136"/>
      <c r="AE1069" s="136"/>
      <c r="AF1069" s="147" t="e">
        <f t="shared" si="47"/>
        <v>#DIV/0!</v>
      </c>
      <c r="AG1069" s="148"/>
      <c r="AH1069" s="148" t="b">
        <f t="shared" si="48"/>
        <v>1</v>
      </c>
    </row>
    <row r="1070" spans="1:34" ht="44.25" customHeight="1" thickBot="1" x14ac:dyDescent="0.3">
      <c r="A1070" s="136"/>
      <c r="B1070" s="136"/>
      <c r="C1070" s="137"/>
      <c r="D1070" s="136"/>
      <c r="E1070" s="137" t="str">
        <f>IF(D1070=1,'Tipo '!$B$2,IF(D1070=2,'Tipo '!$B$3,IF(D1070=3,'Tipo '!$B$4,IF(D1070=4,'Tipo '!$B$5,IF(D1070=5,'Tipo '!$B$6,IF(D1070=6,'Tipo '!$B$7,IF(D1070=7,'Tipo '!$B$8,IF(D1070=8,'Tipo '!$B$9,IF(D1070=9,'Tipo '!$B$10,IF(D1070=10,'Tipo '!$B$11,IF(D1070=11,'Tipo '!$B$12,IF(D1070=12,'Tipo '!$B$13,IF(D1070=13,'Tipo '!$B$14,IF(D1070=14,'Tipo '!$B$15,IF(D1070=15,'Tipo '!$B$16,IF(D1070=16,'Tipo '!$B$17,IF(D1070=17,'Tipo '!$B$18,IF(D1070=18,'Tipo '!$B$19,IF(D1070=19,'Tipo '!$B$20,IF(D1070=20,'Tipo '!$B$21,"No ha seleccionado un tipo de contrato válido"))))))))))))))))))))</f>
        <v>No ha seleccionado un tipo de contrato válido</v>
      </c>
      <c r="F1070" s="137"/>
      <c r="G1070" s="137"/>
      <c r="H1070" s="138"/>
      <c r="I1070" s="138"/>
      <c r="J1070" s="136"/>
      <c r="K1070" s="137" t="str">
        <f>IF(J1070=1,'Equivalencia BH-BMPT'!$D$2,IF(J1070=2,'Equivalencia BH-BMPT'!$D$3,IF(J1070=3,'Equivalencia BH-BMPT'!$D$4,IF(J1070=4,'Equivalencia BH-BMPT'!$D$5,IF(J1070=5,'Equivalencia BH-BMPT'!$D$6,IF(J1070=6,'Equivalencia BH-BMPT'!$D$7,IF(J1070=7,'Equivalencia BH-BMPT'!$D$8,IF(J1070=8,'Equivalencia BH-BMPT'!$D$9,IF(J1070=9,'Equivalencia BH-BMPT'!$D$10,IF(J1070=10,'Equivalencia BH-BMPT'!$D$11,IF(J1070=11,'Equivalencia BH-BMPT'!$D$12,IF(J1070=12,'Equivalencia BH-BMPT'!$D$13,IF(J1070=13,'Equivalencia BH-BMPT'!$D$14,IF(J1070=14,'Equivalencia BH-BMPT'!$D$15,IF(J1070=15,'Equivalencia BH-BMPT'!$D$16,IF(J1070=16,'Equivalencia BH-BMPT'!$D$17,IF(J1070=17,'Equivalencia BH-BMPT'!$D$18,IF(J1070=18,'Equivalencia BH-BMPT'!$D$19,IF(J1070=19,'Equivalencia BH-BMPT'!$D$20,IF(J1070=20,'Equivalencia BH-BMPT'!$D$21,IF(J1070=21,'Equivalencia BH-BMPT'!$D$22,IF(J1070=22,'Equivalencia BH-BMPT'!$D$23,IF(J1070=23,'Equivalencia BH-BMPT'!#REF!,IF(J1070=24,'Equivalencia BH-BMPT'!$D$25,IF(J1070=25,'Equivalencia BH-BMPT'!$D$26,IF(J1070=26,'Equivalencia BH-BMPT'!$D$27,IF(J1070=27,'Equivalencia BH-BMPT'!$D$28,IF(J1070=28,'Equivalencia BH-BMPT'!$D$29,IF(J1070=29,'Equivalencia BH-BMPT'!$D$30,IF(J1070=30,'Equivalencia BH-BMPT'!$D$31,IF(J1070=31,'Equivalencia BH-BMPT'!$D$32,IF(J1070=32,'Equivalencia BH-BMPT'!$D$33,IF(J1070=33,'Equivalencia BH-BMPT'!$D$34,IF(J1070=34,'Equivalencia BH-BMPT'!$D$35,IF(J1070=35,'Equivalencia BH-BMPT'!$D$36,IF(J1070=36,'Equivalencia BH-BMPT'!$D$37,IF(J1070=37,'Equivalencia BH-BMPT'!$D$38,IF(J1070=38,'Equivalencia BH-BMPT'!#REF!,IF(J1070=39,'Equivalencia BH-BMPT'!$D$40,IF(J1070=40,'Equivalencia BH-BMPT'!$D$41,IF(J1070=41,'Equivalencia BH-BMPT'!$D$42,IF(J1070=42,'Equivalencia BH-BMPT'!$D$43,IF(J1070=43,'Equivalencia BH-BMPT'!$D$44,IF(J1070=44,'Equivalencia BH-BMPT'!$D$45,IF(J1070=45,'Equivalencia BH-BMPT'!$D$46,"No ha seleccionado un número de programa")))))))))))))))))))))))))))))))))))))))))))))</f>
        <v>No ha seleccionado un número de programa</v>
      </c>
      <c r="L1070" s="140"/>
      <c r="M1070" s="136"/>
      <c r="N1070" s="153"/>
      <c r="O1070" s="161"/>
      <c r="P1070" s="144"/>
      <c r="Q1070" s="143"/>
      <c r="R1070" s="143"/>
      <c r="S1070" s="143"/>
      <c r="T1070" s="143"/>
      <c r="U1070" s="143"/>
      <c r="V1070" s="145"/>
      <c r="W1070" s="145"/>
      <c r="X1070" s="145"/>
      <c r="Y1070" s="136"/>
      <c r="Z1070" s="136"/>
      <c r="AA1070" s="146"/>
      <c r="AB1070" s="136"/>
      <c r="AC1070" s="136"/>
      <c r="AD1070" s="136"/>
      <c r="AE1070" s="136"/>
      <c r="AF1070" s="147" t="e">
        <f t="shared" si="47"/>
        <v>#DIV/0!</v>
      </c>
      <c r="AG1070" s="148"/>
      <c r="AH1070" s="148" t="b">
        <f t="shared" si="48"/>
        <v>1</v>
      </c>
    </row>
    <row r="1071" spans="1:34" ht="44.25" customHeight="1" thickBot="1" x14ac:dyDescent="0.3">
      <c r="A1071" s="136"/>
      <c r="B1071" s="136"/>
      <c r="C1071" s="137"/>
      <c r="D1071" s="136"/>
      <c r="E1071" s="137" t="str">
        <f>IF(D1071=1,'Tipo '!$B$2,IF(D1071=2,'Tipo '!$B$3,IF(D1071=3,'Tipo '!$B$4,IF(D1071=4,'Tipo '!$B$5,IF(D1071=5,'Tipo '!$B$6,IF(D1071=6,'Tipo '!$B$7,IF(D1071=7,'Tipo '!$B$8,IF(D1071=8,'Tipo '!$B$9,IF(D1071=9,'Tipo '!$B$10,IF(D1071=10,'Tipo '!$B$11,IF(D1071=11,'Tipo '!$B$12,IF(D1071=12,'Tipo '!$B$13,IF(D1071=13,'Tipo '!$B$14,IF(D1071=14,'Tipo '!$B$15,IF(D1071=15,'Tipo '!$B$16,IF(D1071=16,'Tipo '!$B$17,IF(D1071=17,'Tipo '!$B$18,IF(D1071=18,'Tipo '!$B$19,IF(D1071=19,'Tipo '!$B$20,IF(D1071=20,'Tipo '!$B$21,"No ha seleccionado un tipo de contrato válido"))))))))))))))))))))</f>
        <v>No ha seleccionado un tipo de contrato válido</v>
      </c>
      <c r="F1071" s="137"/>
      <c r="G1071" s="137"/>
      <c r="H1071" s="138"/>
      <c r="I1071" s="138"/>
      <c r="J1071" s="136"/>
      <c r="K1071" s="137" t="str">
        <f>IF(J1071=1,'Equivalencia BH-BMPT'!$D$2,IF(J1071=2,'Equivalencia BH-BMPT'!$D$3,IF(J1071=3,'Equivalencia BH-BMPT'!$D$4,IF(J1071=4,'Equivalencia BH-BMPT'!$D$5,IF(J1071=5,'Equivalencia BH-BMPT'!$D$6,IF(J1071=6,'Equivalencia BH-BMPT'!$D$7,IF(J1071=7,'Equivalencia BH-BMPT'!$D$8,IF(J1071=8,'Equivalencia BH-BMPT'!$D$9,IF(J1071=9,'Equivalencia BH-BMPT'!$D$10,IF(J1071=10,'Equivalencia BH-BMPT'!$D$11,IF(J1071=11,'Equivalencia BH-BMPT'!$D$12,IF(J1071=12,'Equivalencia BH-BMPT'!$D$13,IF(J1071=13,'Equivalencia BH-BMPT'!$D$14,IF(J1071=14,'Equivalencia BH-BMPT'!$D$15,IF(J1071=15,'Equivalencia BH-BMPT'!$D$16,IF(J1071=16,'Equivalencia BH-BMPT'!$D$17,IF(J1071=17,'Equivalencia BH-BMPT'!$D$18,IF(J1071=18,'Equivalencia BH-BMPT'!$D$19,IF(J1071=19,'Equivalencia BH-BMPT'!$D$20,IF(J1071=20,'Equivalencia BH-BMPT'!$D$21,IF(J1071=21,'Equivalencia BH-BMPT'!$D$22,IF(J1071=22,'Equivalencia BH-BMPT'!$D$23,IF(J1071=23,'Equivalencia BH-BMPT'!#REF!,IF(J1071=24,'Equivalencia BH-BMPT'!$D$25,IF(J1071=25,'Equivalencia BH-BMPT'!$D$26,IF(J1071=26,'Equivalencia BH-BMPT'!$D$27,IF(J1071=27,'Equivalencia BH-BMPT'!$D$28,IF(J1071=28,'Equivalencia BH-BMPT'!$D$29,IF(J1071=29,'Equivalencia BH-BMPT'!$D$30,IF(J1071=30,'Equivalencia BH-BMPT'!$D$31,IF(J1071=31,'Equivalencia BH-BMPT'!$D$32,IF(J1071=32,'Equivalencia BH-BMPT'!$D$33,IF(J1071=33,'Equivalencia BH-BMPT'!$D$34,IF(J1071=34,'Equivalencia BH-BMPT'!$D$35,IF(J1071=35,'Equivalencia BH-BMPT'!$D$36,IF(J1071=36,'Equivalencia BH-BMPT'!$D$37,IF(J1071=37,'Equivalencia BH-BMPT'!$D$38,IF(J1071=38,'Equivalencia BH-BMPT'!#REF!,IF(J1071=39,'Equivalencia BH-BMPT'!$D$40,IF(J1071=40,'Equivalencia BH-BMPT'!$D$41,IF(J1071=41,'Equivalencia BH-BMPT'!$D$42,IF(J1071=42,'Equivalencia BH-BMPT'!$D$43,IF(J1071=43,'Equivalencia BH-BMPT'!$D$44,IF(J1071=44,'Equivalencia BH-BMPT'!$D$45,IF(J1071=45,'Equivalencia BH-BMPT'!$D$46,"No ha seleccionado un número de programa")))))))))))))))))))))))))))))))))))))))))))))</f>
        <v>No ha seleccionado un número de programa</v>
      </c>
      <c r="L1071" s="140"/>
      <c r="M1071" s="136"/>
      <c r="N1071" s="153"/>
      <c r="O1071" s="161"/>
      <c r="P1071" s="144"/>
      <c r="Q1071" s="143"/>
      <c r="R1071" s="143"/>
      <c r="S1071" s="143"/>
      <c r="T1071" s="143"/>
      <c r="U1071" s="143"/>
      <c r="V1071" s="145"/>
      <c r="W1071" s="145"/>
      <c r="X1071" s="145"/>
      <c r="Y1071" s="136"/>
      <c r="Z1071" s="136"/>
      <c r="AA1071" s="146"/>
      <c r="AB1071" s="136"/>
      <c r="AC1071" s="136"/>
      <c r="AD1071" s="136"/>
      <c r="AE1071" s="136"/>
      <c r="AF1071" s="147" t="e">
        <f t="shared" si="47"/>
        <v>#DIV/0!</v>
      </c>
      <c r="AG1071" s="148"/>
      <c r="AH1071" s="148" t="b">
        <f t="shared" si="48"/>
        <v>1</v>
      </c>
    </row>
    <row r="1072" spans="1:34" ht="44.25" customHeight="1" thickBot="1" x14ac:dyDescent="0.3">
      <c r="A1072" s="136"/>
      <c r="B1072" s="136"/>
      <c r="C1072" s="137"/>
      <c r="D1072" s="136"/>
      <c r="E1072" s="137" t="str">
        <f>IF(D1072=1,'Tipo '!$B$2,IF(D1072=2,'Tipo '!$B$3,IF(D1072=3,'Tipo '!$B$4,IF(D1072=4,'Tipo '!$B$5,IF(D1072=5,'Tipo '!$B$6,IF(D1072=6,'Tipo '!$B$7,IF(D1072=7,'Tipo '!$B$8,IF(D1072=8,'Tipo '!$B$9,IF(D1072=9,'Tipo '!$B$10,IF(D1072=10,'Tipo '!$B$11,IF(D1072=11,'Tipo '!$B$12,IF(D1072=12,'Tipo '!$B$13,IF(D1072=13,'Tipo '!$B$14,IF(D1072=14,'Tipo '!$B$15,IF(D1072=15,'Tipo '!$B$16,IF(D1072=16,'Tipo '!$B$17,IF(D1072=17,'Tipo '!$B$18,IF(D1072=18,'Tipo '!$B$19,IF(D1072=19,'Tipo '!$B$20,IF(D1072=20,'Tipo '!$B$21,"No ha seleccionado un tipo de contrato válido"))))))))))))))))))))</f>
        <v>No ha seleccionado un tipo de contrato válido</v>
      </c>
      <c r="F1072" s="137"/>
      <c r="G1072" s="137"/>
      <c r="H1072" s="138"/>
      <c r="I1072" s="138"/>
      <c r="J1072" s="136"/>
      <c r="K1072" s="137" t="str">
        <f>IF(J1072=1,'Equivalencia BH-BMPT'!$D$2,IF(J1072=2,'Equivalencia BH-BMPT'!$D$3,IF(J1072=3,'Equivalencia BH-BMPT'!$D$4,IF(J1072=4,'Equivalencia BH-BMPT'!$D$5,IF(J1072=5,'Equivalencia BH-BMPT'!$D$6,IF(J1072=6,'Equivalencia BH-BMPT'!$D$7,IF(J1072=7,'Equivalencia BH-BMPT'!$D$8,IF(J1072=8,'Equivalencia BH-BMPT'!$D$9,IF(J1072=9,'Equivalencia BH-BMPT'!$D$10,IF(J1072=10,'Equivalencia BH-BMPT'!$D$11,IF(J1072=11,'Equivalencia BH-BMPT'!$D$12,IF(J1072=12,'Equivalencia BH-BMPT'!$D$13,IF(J1072=13,'Equivalencia BH-BMPT'!$D$14,IF(J1072=14,'Equivalencia BH-BMPT'!$D$15,IF(J1072=15,'Equivalencia BH-BMPT'!$D$16,IF(J1072=16,'Equivalencia BH-BMPT'!$D$17,IF(J1072=17,'Equivalencia BH-BMPT'!$D$18,IF(J1072=18,'Equivalencia BH-BMPT'!$D$19,IF(J1072=19,'Equivalencia BH-BMPT'!$D$20,IF(J1072=20,'Equivalencia BH-BMPT'!$D$21,IF(J1072=21,'Equivalencia BH-BMPT'!$D$22,IF(J1072=22,'Equivalencia BH-BMPT'!$D$23,IF(J1072=23,'Equivalencia BH-BMPT'!#REF!,IF(J1072=24,'Equivalencia BH-BMPT'!$D$25,IF(J1072=25,'Equivalencia BH-BMPT'!$D$26,IF(J1072=26,'Equivalencia BH-BMPT'!$D$27,IF(J1072=27,'Equivalencia BH-BMPT'!$D$28,IF(J1072=28,'Equivalencia BH-BMPT'!$D$29,IF(J1072=29,'Equivalencia BH-BMPT'!$D$30,IF(J1072=30,'Equivalencia BH-BMPT'!$D$31,IF(J1072=31,'Equivalencia BH-BMPT'!$D$32,IF(J1072=32,'Equivalencia BH-BMPT'!$D$33,IF(J1072=33,'Equivalencia BH-BMPT'!$D$34,IF(J1072=34,'Equivalencia BH-BMPT'!$D$35,IF(J1072=35,'Equivalencia BH-BMPT'!$D$36,IF(J1072=36,'Equivalencia BH-BMPT'!$D$37,IF(J1072=37,'Equivalencia BH-BMPT'!$D$38,IF(J1072=38,'Equivalencia BH-BMPT'!#REF!,IF(J1072=39,'Equivalencia BH-BMPT'!$D$40,IF(J1072=40,'Equivalencia BH-BMPT'!$D$41,IF(J1072=41,'Equivalencia BH-BMPT'!$D$42,IF(J1072=42,'Equivalencia BH-BMPT'!$D$43,IF(J1072=43,'Equivalencia BH-BMPT'!$D$44,IF(J1072=44,'Equivalencia BH-BMPT'!$D$45,IF(J1072=45,'Equivalencia BH-BMPT'!$D$46,"No ha seleccionado un número de programa")))))))))))))))))))))))))))))))))))))))))))))</f>
        <v>No ha seleccionado un número de programa</v>
      </c>
      <c r="L1072" s="140"/>
      <c r="M1072" s="136"/>
      <c r="N1072" s="153"/>
      <c r="O1072" s="161"/>
      <c r="P1072" s="144"/>
      <c r="Q1072" s="143"/>
      <c r="R1072" s="143"/>
      <c r="S1072" s="143"/>
      <c r="T1072" s="143"/>
      <c r="U1072" s="143"/>
      <c r="V1072" s="145"/>
      <c r="W1072" s="145"/>
      <c r="X1072" s="145"/>
      <c r="Y1072" s="136"/>
      <c r="Z1072" s="136"/>
      <c r="AA1072" s="146"/>
      <c r="AB1072" s="136"/>
      <c r="AC1072" s="136"/>
      <c r="AD1072" s="136"/>
      <c r="AE1072" s="136"/>
      <c r="AF1072" s="147" t="e">
        <f t="shared" si="47"/>
        <v>#DIV/0!</v>
      </c>
      <c r="AG1072" s="148"/>
      <c r="AH1072" s="148" t="b">
        <f t="shared" si="48"/>
        <v>1</v>
      </c>
    </row>
    <row r="1073" spans="1:34" ht="44.25" customHeight="1" thickBot="1" x14ac:dyDescent="0.3">
      <c r="A1073" s="136"/>
      <c r="B1073" s="136"/>
      <c r="C1073" s="137"/>
      <c r="D1073" s="136"/>
      <c r="E1073" s="137" t="str">
        <f>IF(D1073=1,'Tipo '!$B$2,IF(D1073=2,'Tipo '!$B$3,IF(D1073=3,'Tipo '!$B$4,IF(D1073=4,'Tipo '!$B$5,IF(D1073=5,'Tipo '!$B$6,IF(D1073=6,'Tipo '!$B$7,IF(D1073=7,'Tipo '!$B$8,IF(D1073=8,'Tipo '!$B$9,IF(D1073=9,'Tipo '!$B$10,IF(D1073=10,'Tipo '!$B$11,IF(D1073=11,'Tipo '!$B$12,IF(D1073=12,'Tipo '!$B$13,IF(D1073=13,'Tipo '!$B$14,IF(D1073=14,'Tipo '!$B$15,IF(D1073=15,'Tipo '!$B$16,IF(D1073=16,'Tipo '!$B$17,IF(D1073=17,'Tipo '!$B$18,IF(D1073=18,'Tipo '!$B$19,IF(D1073=19,'Tipo '!$B$20,IF(D1073=20,'Tipo '!$B$21,"No ha seleccionado un tipo de contrato válido"))))))))))))))))))))</f>
        <v>No ha seleccionado un tipo de contrato válido</v>
      </c>
      <c r="F1073" s="137"/>
      <c r="G1073" s="137"/>
      <c r="H1073" s="138"/>
      <c r="I1073" s="138"/>
      <c r="J1073" s="136"/>
      <c r="K1073" s="137" t="str">
        <f>IF(J1073=1,'Equivalencia BH-BMPT'!$D$2,IF(J1073=2,'Equivalencia BH-BMPT'!$D$3,IF(J1073=3,'Equivalencia BH-BMPT'!$D$4,IF(J1073=4,'Equivalencia BH-BMPT'!$D$5,IF(J1073=5,'Equivalencia BH-BMPT'!$D$6,IF(J1073=6,'Equivalencia BH-BMPT'!$D$7,IF(J1073=7,'Equivalencia BH-BMPT'!$D$8,IF(J1073=8,'Equivalencia BH-BMPT'!$D$9,IF(J1073=9,'Equivalencia BH-BMPT'!$D$10,IF(J1073=10,'Equivalencia BH-BMPT'!$D$11,IF(J1073=11,'Equivalencia BH-BMPT'!$D$12,IF(J1073=12,'Equivalencia BH-BMPT'!$D$13,IF(J1073=13,'Equivalencia BH-BMPT'!$D$14,IF(J1073=14,'Equivalencia BH-BMPT'!$D$15,IF(J1073=15,'Equivalencia BH-BMPT'!$D$16,IF(J1073=16,'Equivalencia BH-BMPT'!$D$17,IF(J1073=17,'Equivalencia BH-BMPT'!$D$18,IF(J1073=18,'Equivalencia BH-BMPT'!$D$19,IF(J1073=19,'Equivalencia BH-BMPT'!$D$20,IF(J1073=20,'Equivalencia BH-BMPT'!$D$21,IF(J1073=21,'Equivalencia BH-BMPT'!$D$22,IF(J1073=22,'Equivalencia BH-BMPT'!$D$23,IF(J1073=23,'Equivalencia BH-BMPT'!#REF!,IF(J1073=24,'Equivalencia BH-BMPT'!$D$25,IF(J1073=25,'Equivalencia BH-BMPT'!$D$26,IF(J1073=26,'Equivalencia BH-BMPT'!$D$27,IF(J1073=27,'Equivalencia BH-BMPT'!$D$28,IF(J1073=28,'Equivalencia BH-BMPT'!$D$29,IF(J1073=29,'Equivalencia BH-BMPT'!$D$30,IF(J1073=30,'Equivalencia BH-BMPT'!$D$31,IF(J1073=31,'Equivalencia BH-BMPT'!$D$32,IF(J1073=32,'Equivalencia BH-BMPT'!$D$33,IF(J1073=33,'Equivalencia BH-BMPT'!$D$34,IF(J1073=34,'Equivalencia BH-BMPT'!$D$35,IF(J1073=35,'Equivalencia BH-BMPT'!$D$36,IF(J1073=36,'Equivalencia BH-BMPT'!$D$37,IF(J1073=37,'Equivalencia BH-BMPT'!$D$38,IF(J1073=38,'Equivalencia BH-BMPT'!#REF!,IF(J1073=39,'Equivalencia BH-BMPT'!$D$40,IF(J1073=40,'Equivalencia BH-BMPT'!$D$41,IF(J1073=41,'Equivalencia BH-BMPT'!$D$42,IF(J1073=42,'Equivalencia BH-BMPT'!$D$43,IF(J1073=43,'Equivalencia BH-BMPT'!$D$44,IF(J1073=44,'Equivalencia BH-BMPT'!$D$45,IF(J1073=45,'Equivalencia BH-BMPT'!$D$46,"No ha seleccionado un número de programa")))))))))))))))))))))))))))))))))))))))))))))</f>
        <v>No ha seleccionado un número de programa</v>
      </c>
      <c r="L1073" s="140"/>
      <c r="M1073" s="136"/>
      <c r="N1073" s="153"/>
      <c r="O1073" s="161"/>
      <c r="P1073" s="144"/>
      <c r="Q1073" s="143"/>
      <c r="R1073" s="143"/>
      <c r="S1073" s="143"/>
      <c r="T1073" s="143"/>
      <c r="U1073" s="143"/>
      <c r="V1073" s="145"/>
      <c r="W1073" s="145"/>
      <c r="X1073" s="145"/>
      <c r="Y1073" s="136"/>
      <c r="Z1073" s="136"/>
      <c r="AA1073" s="146"/>
      <c r="AB1073" s="136"/>
      <c r="AC1073" s="136"/>
      <c r="AD1073" s="136"/>
      <c r="AE1073" s="136"/>
      <c r="AF1073" s="147" t="e">
        <f t="shared" si="47"/>
        <v>#DIV/0!</v>
      </c>
      <c r="AG1073" s="148"/>
      <c r="AH1073" s="148" t="b">
        <f t="shared" si="48"/>
        <v>1</v>
      </c>
    </row>
    <row r="1074" spans="1:34" ht="44.25" customHeight="1" thickBot="1" x14ac:dyDescent="0.3">
      <c r="A1074" s="136"/>
      <c r="B1074" s="136"/>
      <c r="C1074" s="137"/>
      <c r="D1074" s="136"/>
      <c r="E1074" s="137" t="str">
        <f>IF(D1074=1,'Tipo '!$B$2,IF(D1074=2,'Tipo '!$B$3,IF(D1074=3,'Tipo '!$B$4,IF(D1074=4,'Tipo '!$B$5,IF(D1074=5,'Tipo '!$B$6,IF(D1074=6,'Tipo '!$B$7,IF(D1074=7,'Tipo '!$B$8,IF(D1074=8,'Tipo '!$B$9,IF(D1074=9,'Tipo '!$B$10,IF(D1074=10,'Tipo '!$B$11,IF(D1074=11,'Tipo '!$B$12,IF(D1074=12,'Tipo '!$B$13,IF(D1074=13,'Tipo '!$B$14,IF(D1074=14,'Tipo '!$B$15,IF(D1074=15,'Tipo '!$B$16,IF(D1074=16,'Tipo '!$B$17,IF(D1074=17,'Tipo '!$B$18,IF(D1074=18,'Tipo '!$B$19,IF(D1074=19,'Tipo '!$B$20,IF(D1074=20,'Tipo '!$B$21,"No ha seleccionado un tipo de contrato válido"))))))))))))))))))))</f>
        <v>No ha seleccionado un tipo de contrato válido</v>
      </c>
      <c r="F1074" s="137"/>
      <c r="G1074" s="137"/>
      <c r="H1074" s="138"/>
      <c r="I1074" s="138"/>
      <c r="J1074" s="136"/>
      <c r="K1074" s="137" t="str">
        <f>IF(J1074=1,'Equivalencia BH-BMPT'!$D$2,IF(J1074=2,'Equivalencia BH-BMPT'!$D$3,IF(J1074=3,'Equivalencia BH-BMPT'!$D$4,IF(J1074=4,'Equivalencia BH-BMPT'!$D$5,IF(J1074=5,'Equivalencia BH-BMPT'!$D$6,IF(J1074=6,'Equivalencia BH-BMPT'!$D$7,IF(J1074=7,'Equivalencia BH-BMPT'!$D$8,IF(J1074=8,'Equivalencia BH-BMPT'!$D$9,IF(J1074=9,'Equivalencia BH-BMPT'!$D$10,IF(J1074=10,'Equivalencia BH-BMPT'!$D$11,IF(J1074=11,'Equivalencia BH-BMPT'!$D$12,IF(J1074=12,'Equivalencia BH-BMPT'!$D$13,IF(J1074=13,'Equivalencia BH-BMPT'!$D$14,IF(J1074=14,'Equivalencia BH-BMPT'!$D$15,IF(J1074=15,'Equivalencia BH-BMPT'!$D$16,IF(J1074=16,'Equivalencia BH-BMPT'!$D$17,IF(J1074=17,'Equivalencia BH-BMPT'!$D$18,IF(J1074=18,'Equivalencia BH-BMPT'!$D$19,IF(J1074=19,'Equivalencia BH-BMPT'!$D$20,IF(J1074=20,'Equivalencia BH-BMPT'!$D$21,IF(J1074=21,'Equivalencia BH-BMPT'!$D$22,IF(J1074=22,'Equivalencia BH-BMPT'!$D$23,IF(J1074=23,'Equivalencia BH-BMPT'!#REF!,IF(J1074=24,'Equivalencia BH-BMPT'!$D$25,IF(J1074=25,'Equivalencia BH-BMPT'!$D$26,IF(J1074=26,'Equivalencia BH-BMPT'!$D$27,IF(J1074=27,'Equivalencia BH-BMPT'!$D$28,IF(J1074=28,'Equivalencia BH-BMPT'!$D$29,IF(J1074=29,'Equivalencia BH-BMPT'!$D$30,IF(J1074=30,'Equivalencia BH-BMPT'!$D$31,IF(J1074=31,'Equivalencia BH-BMPT'!$D$32,IF(J1074=32,'Equivalencia BH-BMPT'!$D$33,IF(J1074=33,'Equivalencia BH-BMPT'!$D$34,IF(J1074=34,'Equivalencia BH-BMPT'!$D$35,IF(J1074=35,'Equivalencia BH-BMPT'!$D$36,IF(J1074=36,'Equivalencia BH-BMPT'!$D$37,IF(J1074=37,'Equivalencia BH-BMPT'!$D$38,IF(J1074=38,'Equivalencia BH-BMPT'!#REF!,IF(J1074=39,'Equivalencia BH-BMPT'!$D$40,IF(J1074=40,'Equivalencia BH-BMPT'!$D$41,IF(J1074=41,'Equivalencia BH-BMPT'!$D$42,IF(J1074=42,'Equivalencia BH-BMPT'!$D$43,IF(J1074=43,'Equivalencia BH-BMPT'!$D$44,IF(J1074=44,'Equivalencia BH-BMPT'!$D$45,IF(J1074=45,'Equivalencia BH-BMPT'!$D$46,"No ha seleccionado un número de programa")))))))))))))))))))))))))))))))))))))))))))))</f>
        <v>No ha seleccionado un número de programa</v>
      </c>
      <c r="L1074" s="140"/>
      <c r="M1074" s="136"/>
      <c r="N1074" s="153"/>
      <c r="O1074" s="161"/>
      <c r="P1074" s="144"/>
      <c r="Q1074" s="143"/>
      <c r="R1074" s="143"/>
      <c r="S1074" s="143"/>
      <c r="T1074" s="143"/>
      <c r="U1074" s="143"/>
      <c r="V1074" s="145"/>
      <c r="W1074" s="145"/>
      <c r="X1074" s="145"/>
      <c r="Y1074" s="136"/>
      <c r="Z1074" s="136"/>
      <c r="AA1074" s="146"/>
      <c r="AB1074" s="136"/>
      <c r="AC1074" s="136"/>
      <c r="AD1074" s="136"/>
      <c r="AE1074" s="136"/>
      <c r="AF1074" s="147" t="e">
        <f t="shared" si="47"/>
        <v>#DIV/0!</v>
      </c>
      <c r="AG1074" s="148"/>
      <c r="AH1074" s="148" t="b">
        <f t="shared" si="48"/>
        <v>1</v>
      </c>
    </row>
    <row r="1075" spans="1:34" ht="44.25" customHeight="1" thickBot="1" x14ac:dyDescent="0.3">
      <c r="A1075" s="136"/>
      <c r="B1075" s="136"/>
      <c r="C1075" s="137"/>
      <c r="D1075" s="136"/>
      <c r="E1075" s="137" t="str">
        <f>IF(D1075=1,'Tipo '!$B$2,IF(D1075=2,'Tipo '!$B$3,IF(D1075=3,'Tipo '!$B$4,IF(D1075=4,'Tipo '!$B$5,IF(D1075=5,'Tipo '!$B$6,IF(D1075=6,'Tipo '!$B$7,IF(D1075=7,'Tipo '!$B$8,IF(D1075=8,'Tipo '!$B$9,IF(D1075=9,'Tipo '!$B$10,IF(D1075=10,'Tipo '!$B$11,IF(D1075=11,'Tipo '!$B$12,IF(D1075=12,'Tipo '!$B$13,IF(D1075=13,'Tipo '!$B$14,IF(D1075=14,'Tipo '!$B$15,IF(D1075=15,'Tipo '!$B$16,IF(D1075=16,'Tipo '!$B$17,IF(D1075=17,'Tipo '!$B$18,IF(D1075=18,'Tipo '!$B$19,IF(D1075=19,'Tipo '!$B$20,IF(D1075=20,'Tipo '!$B$21,"No ha seleccionado un tipo de contrato válido"))))))))))))))))))))</f>
        <v>No ha seleccionado un tipo de contrato válido</v>
      </c>
      <c r="F1075" s="137"/>
      <c r="G1075" s="137"/>
      <c r="H1075" s="138"/>
      <c r="I1075" s="138"/>
      <c r="J1075" s="136"/>
      <c r="K1075" s="137" t="str">
        <f>IF(J1075=1,'Equivalencia BH-BMPT'!$D$2,IF(J1075=2,'Equivalencia BH-BMPT'!$D$3,IF(J1075=3,'Equivalencia BH-BMPT'!$D$4,IF(J1075=4,'Equivalencia BH-BMPT'!$D$5,IF(J1075=5,'Equivalencia BH-BMPT'!$D$6,IF(J1075=6,'Equivalencia BH-BMPT'!$D$7,IF(J1075=7,'Equivalencia BH-BMPT'!$D$8,IF(J1075=8,'Equivalencia BH-BMPT'!$D$9,IF(J1075=9,'Equivalencia BH-BMPT'!$D$10,IF(J1075=10,'Equivalencia BH-BMPT'!$D$11,IF(J1075=11,'Equivalencia BH-BMPT'!$D$12,IF(J1075=12,'Equivalencia BH-BMPT'!$D$13,IF(J1075=13,'Equivalencia BH-BMPT'!$D$14,IF(J1075=14,'Equivalencia BH-BMPT'!$D$15,IF(J1075=15,'Equivalencia BH-BMPT'!$D$16,IF(J1075=16,'Equivalencia BH-BMPT'!$D$17,IF(J1075=17,'Equivalencia BH-BMPT'!$D$18,IF(J1075=18,'Equivalencia BH-BMPT'!$D$19,IF(J1075=19,'Equivalencia BH-BMPT'!$D$20,IF(J1075=20,'Equivalencia BH-BMPT'!$D$21,IF(J1075=21,'Equivalencia BH-BMPT'!$D$22,IF(J1075=22,'Equivalencia BH-BMPT'!$D$23,IF(J1075=23,'Equivalencia BH-BMPT'!#REF!,IF(J1075=24,'Equivalencia BH-BMPT'!$D$25,IF(J1075=25,'Equivalencia BH-BMPT'!$D$26,IF(J1075=26,'Equivalencia BH-BMPT'!$D$27,IF(J1075=27,'Equivalencia BH-BMPT'!$D$28,IF(J1075=28,'Equivalencia BH-BMPT'!$D$29,IF(J1075=29,'Equivalencia BH-BMPT'!$D$30,IF(J1075=30,'Equivalencia BH-BMPT'!$D$31,IF(J1075=31,'Equivalencia BH-BMPT'!$D$32,IF(J1075=32,'Equivalencia BH-BMPT'!$D$33,IF(J1075=33,'Equivalencia BH-BMPT'!$D$34,IF(J1075=34,'Equivalencia BH-BMPT'!$D$35,IF(J1075=35,'Equivalencia BH-BMPT'!$D$36,IF(J1075=36,'Equivalencia BH-BMPT'!$D$37,IF(J1075=37,'Equivalencia BH-BMPT'!$D$38,IF(J1075=38,'Equivalencia BH-BMPT'!#REF!,IF(J1075=39,'Equivalencia BH-BMPT'!$D$40,IF(J1075=40,'Equivalencia BH-BMPT'!$D$41,IF(J1075=41,'Equivalencia BH-BMPT'!$D$42,IF(J1075=42,'Equivalencia BH-BMPT'!$D$43,IF(J1075=43,'Equivalencia BH-BMPT'!$D$44,IF(J1075=44,'Equivalencia BH-BMPT'!$D$45,IF(J1075=45,'Equivalencia BH-BMPT'!$D$46,"No ha seleccionado un número de programa")))))))))))))))))))))))))))))))))))))))))))))</f>
        <v>No ha seleccionado un número de programa</v>
      </c>
      <c r="L1075" s="140"/>
      <c r="M1075" s="136"/>
      <c r="N1075" s="153"/>
      <c r="O1075" s="161"/>
      <c r="P1075" s="144"/>
      <c r="Q1075" s="143"/>
      <c r="R1075" s="143"/>
      <c r="S1075" s="143"/>
      <c r="T1075" s="143"/>
      <c r="U1075" s="143"/>
      <c r="V1075" s="145"/>
      <c r="W1075" s="145"/>
      <c r="X1075" s="145"/>
      <c r="Y1075" s="136"/>
      <c r="Z1075" s="136"/>
      <c r="AA1075" s="146"/>
      <c r="AB1075" s="136"/>
      <c r="AC1075" s="136"/>
      <c r="AD1075" s="136"/>
      <c r="AE1075" s="136"/>
      <c r="AF1075" s="147" t="e">
        <f t="shared" si="47"/>
        <v>#DIV/0!</v>
      </c>
      <c r="AG1075" s="148"/>
      <c r="AH1075" s="148" t="b">
        <f t="shared" si="48"/>
        <v>1</v>
      </c>
    </row>
    <row r="1076" spans="1:34" ht="44.25" customHeight="1" thickBot="1" x14ac:dyDescent="0.3">
      <c r="A1076" s="136"/>
      <c r="B1076" s="136"/>
      <c r="C1076" s="137"/>
      <c r="D1076" s="136"/>
      <c r="E1076" s="137" t="str">
        <f>IF(D1076=1,'Tipo '!$B$2,IF(D1076=2,'Tipo '!$B$3,IF(D1076=3,'Tipo '!$B$4,IF(D1076=4,'Tipo '!$B$5,IF(D1076=5,'Tipo '!$B$6,IF(D1076=6,'Tipo '!$B$7,IF(D1076=7,'Tipo '!$B$8,IF(D1076=8,'Tipo '!$B$9,IF(D1076=9,'Tipo '!$B$10,IF(D1076=10,'Tipo '!$B$11,IF(D1076=11,'Tipo '!$B$12,IF(D1076=12,'Tipo '!$B$13,IF(D1076=13,'Tipo '!$B$14,IF(D1076=14,'Tipo '!$B$15,IF(D1076=15,'Tipo '!$B$16,IF(D1076=16,'Tipo '!$B$17,IF(D1076=17,'Tipo '!$B$18,IF(D1076=18,'Tipo '!$B$19,IF(D1076=19,'Tipo '!$B$20,IF(D1076=20,'Tipo '!$B$21,"No ha seleccionado un tipo de contrato válido"))))))))))))))))))))</f>
        <v>No ha seleccionado un tipo de contrato válido</v>
      </c>
      <c r="F1076" s="137"/>
      <c r="G1076" s="137"/>
      <c r="H1076" s="138"/>
      <c r="I1076" s="138"/>
      <c r="J1076" s="136"/>
      <c r="K1076" s="137" t="str">
        <f>IF(J1076=1,'Equivalencia BH-BMPT'!$D$2,IF(J1076=2,'Equivalencia BH-BMPT'!$D$3,IF(J1076=3,'Equivalencia BH-BMPT'!$D$4,IF(J1076=4,'Equivalencia BH-BMPT'!$D$5,IF(J1076=5,'Equivalencia BH-BMPT'!$D$6,IF(J1076=6,'Equivalencia BH-BMPT'!$D$7,IF(J1076=7,'Equivalencia BH-BMPT'!$D$8,IF(J1076=8,'Equivalencia BH-BMPT'!$D$9,IF(J1076=9,'Equivalencia BH-BMPT'!$D$10,IF(J1076=10,'Equivalencia BH-BMPT'!$D$11,IF(J1076=11,'Equivalencia BH-BMPT'!$D$12,IF(J1076=12,'Equivalencia BH-BMPT'!$D$13,IF(J1076=13,'Equivalencia BH-BMPT'!$D$14,IF(J1076=14,'Equivalencia BH-BMPT'!$D$15,IF(J1076=15,'Equivalencia BH-BMPT'!$D$16,IF(J1076=16,'Equivalencia BH-BMPT'!$D$17,IF(J1076=17,'Equivalencia BH-BMPT'!$D$18,IF(J1076=18,'Equivalencia BH-BMPT'!$D$19,IF(J1076=19,'Equivalencia BH-BMPT'!$D$20,IF(J1076=20,'Equivalencia BH-BMPT'!$D$21,IF(J1076=21,'Equivalencia BH-BMPT'!$D$22,IF(J1076=22,'Equivalencia BH-BMPT'!$D$23,IF(J1076=23,'Equivalencia BH-BMPT'!#REF!,IF(J1076=24,'Equivalencia BH-BMPT'!$D$25,IF(J1076=25,'Equivalencia BH-BMPT'!$D$26,IF(J1076=26,'Equivalencia BH-BMPT'!$D$27,IF(J1076=27,'Equivalencia BH-BMPT'!$D$28,IF(J1076=28,'Equivalencia BH-BMPT'!$D$29,IF(J1076=29,'Equivalencia BH-BMPT'!$D$30,IF(J1076=30,'Equivalencia BH-BMPT'!$D$31,IF(J1076=31,'Equivalencia BH-BMPT'!$D$32,IF(J1076=32,'Equivalencia BH-BMPT'!$D$33,IF(J1076=33,'Equivalencia BH-BMPT'!$D$34,IF(J1076=34,'Equivalencia BH-BMPT'!$D$35,IF(J1076=35,'Equivalencia BH-BMPT'!$D$36,IF(J1076=36,'Equivalencia BH-BMPT'!$D$37,IF(J1076=37,'Equivalencia BH-BMPT'!$D$38,IF(J1076=38,'Equivalencia BH-BMPT'!#REF!,IF(J1076=39,'Equivalencia BH-BMPT'!$D$40,IF(J1076=40,'Equivalencia BH-BMPT'!$D$41,IF(J1076=41,'Equivalencia BH-BMPT'!$D$42,IF(J1076=42,'Equivalencia BH-BMPT'!$D$43,IF(J1076=43,'Equivalencia BH-BMPT'!$D$44,IF(J1076=44,'Equivalencia BH-BMPT'!$D$45,IF(J1076=45,'Equivalencia BH-BMPT'!$D$46,"No ha seleccionado un número de programa")))))))))))))))))))))))))))))))))))))))))))))</f>
        <v>No ha seleccionado un número de programa</v>
      </c>
      <c r="L1076" s="140"/>
      <c r="M1076" s="136"/>
      <c r="N1076" s="153"/>
      <c r="O1076" s="161"/>
      <c r="P1076" s="144"/>
      <c r="Q1076" s="143"/>
      <c r="R1076" s="143"/>
      <c r="S1076" s="143"/>
      <c r="T1076" s="143"/>
      <c r="U1076" s="143"/>
      <c r="V1076" s="145"/>
      <c r="W1076" s="145"/>
      <c r="X1076" s="145"/>
      <c r="Y1076" s="136"/>
      <c r="Z1076" s="136"/>
      <c r="AA1076" s="146"/>
      <c r="AB1076" s="136"/>
      <c r="AC1076" s="136"/>
      <c r="AD1076" s="136"/>
      <c r="AE1076" s="136"/>
      <c r="AF1076" s="147" t="e">
        <f t="shared" si="47"/>
        <v>#DIV/0!</v>
      </c>
      <c r="AG1076" s="148"/>
      <c r="AH1076" s="148" t="b">
        <f t="shared" si="48"/>
        <v>1</v>
      </c>
    </row>
    <row r="1077" spans="1:34" ht="44.25" customHeight="1" thickBot="1" x14ac:dyDescent="0.3">
      <c r="A1077" s="136"/>
      <c r="B1077" s="136"/>
      <c r="C1077" s="137"/>
      <c r="D1077" s="136"/>
      <c r="E1077" s="137" t="str">
        <f>IF(D1077=1,'Tipo '!$B$2,IF(D1077=2,'Tipo '!$B$3,IF(D1077=3,'Tipo '!$B$4,IF(D1077=4,'Tipo '!$B$5,IF(D1077=5,'Tipo '!$B$6,IF(D1077=6,'Tipo '!$B$7,IF(D1077=7,'Tipo '!$B$8,IF(D1077=8,'Tipo '!$B$9,IF(D1077=9,'Tipo '!$B$10,IF(D1077=10,'Tipo '!$B$11,IF(D1077=11,'Tipo '!$B$12,IF(D1077=12,'Tipo '!$B$13,IF(D1077=13,'Tipo '!$B$14,IF(D1077=14,'Tipo '!$B$15,IF(D1077=15,'Tipo '!$B$16,IF(D1077=16,'Tipo '!$B$17,IF(D1077=17,'Tipo '!$B$18,IF(D1077=18,'Tipo '!$B$19,IF(D1077=19,'Tipo '!$B$20,IF(D1077=20,'Tipo '!$B$21,"No ha seleccionado un tipo de contrato válido"))))))))))))))))))))</f>
        <v>No ha seleccionado un tipo de contrato válido</v>
      </c>
      <c r="F1077" s="137"/>
      <c r="G1077" s="137"/>
      <c r="H1077" s="138"/>
      <c r="I1077" s="138"/>
      <c r="J1077" s="136"/>
      <c r="K1077" s="137" t="str">
        <f>IF(J1077=1,'Equivalencia BH-BMPT'!$D$2,IF(J1077=2,'Equivalencia BH-BMPT'!$D$3,IF(J1077=3,'Equivalencia BH-BMPT'!$D$4,IF(J1077=4,'Equivalencia BH-BMPT'!$D$5,IF(J1077=5,'Equivalencia BH-BMPT'!$D$6,IF(J1077=6,'Equivalencia BH-BMPT'!$D$7,IF(J1077=7,'Equivalencia BH-BMPT'!$D$8,IF(J1077=8,'Equivalencia BH-BMPT'!$D$9,IF(J1077=9,'Equivalencia BH-BMPT'!$D$10,IF(J1077=10,'Equivalencia BH-BMPT'!$D$11,IF(J1077=11,'Equivalencia BH-BMPT'!$D$12,IF(J1077=12,'Equivalencia BH-BMPT'!$D$13,IF(J1077=13,'Equivalencia BH-BMPT'!$D$14,IF(J1077=14,'Equivalencia BH-BMPT'!$D$15,IF(J1077=15,'Equivalencia BH-BMPT'!$D$16,IF(J1077=16,'Equivalencia BH-BMPT'!$D$17,IF(J1077=17,'Equivalencia BH-BMPT'!$D$18,IF(J1077=18,'Equivalencia BH-BMPT'!$D$19,IF(J1077=19,'Equivalencia BH-BMPT'!$D$20,IF(J1077=20,'Equivalencia BH-BMPT'!$D$21,IF(J1077=21,'Equivalencia BH-BMPT'!$D$22,IF(J1077=22,'Equivalencia BH-BMPT'!$D$23,IF(J1077=23,'Equivalencia BH-BMPT'!#REF!,IF(J1077=24,'Equivalencia BH-BMPT'!$D$25,IF(J1077=25,'Equivalencia BH-BMPT'!$D$26,IF(J1077=26,'Equivalencia BH-BMPT'!$D$27,IF(J1077=27,'Equivalencia BH-BMPT'!$D$28,IF(J1077=28,'Equivalencia BH-BMPT'!$D$29,IF(J1077=29,'Equivalencia BH-BMPT'!$D$30,IF(J1077=30,'Equivalencia BH-BMPT'!$D$31,IF(J1077=31,'Equivalencia BH-BMPT'!$D$32,IF(J1077=32,'Equivalencia BH-BMPT'!$D$33,IF(J1077=33,'Equivalencia BH-BMPT'!$D$34,IF(J1077=34,'Equivalencia BH-BMPT'!$D$35,IF(J1077=35,'Equivalencia BH-BMPT'!$D$36,IF(J1077=36,'Equivalencia BH-BMPT'!$D$37,IF(J1077=37,'Equivalencia BH-BMPT'!$D$38,IF(J1077=38,'Equivalencia BH-BMPT'!#REF!,IF(J1077=39,'Equivalencia BH-BMPT'!$D$40,IF(J1077=40,'Equivalencia BH-BMPT'!$D$41,IF(J1077=41,'Equivalencia BH-BMPT'!$D$42,IF(J1077=42,'Equivalencia BH-BMPT'!$D$43,IF(J1077=43,'Equivalencia BH-BMPT'!$D$44,IF(J1077=44,'Equivalencia BH-BMPT'!$D$45,IF(J1077=45,'Equivalencia BH-BMPT'!$D$46,"No ha seleccionado un número de programa")))))))))))))))))))))))))))))))))))))))))))))</f>
        <v>No ha seleccionado un número de programa</v>
      </c>
      <c r="L1077" s="140"/>
      <c r="M1077" s="136"/>
      <c r="N1077" s="153"/>
      <c r="O1077" s="161"/>
      <c r="P1077" s="144"/>
      <c r="Q1077" s="143"/>
      <c r="R1077" s="143"/>
      <c r="S1077" s="143"/>
      <c r="T1077" s="143"/>
      <c r="U1077" s="143"/>
      <c r="V1077" s="145"/>
      <c r="W1077" s="145"/>
      <c r="X1077" s="145"/>
      <c r="Y1077" s="136"/>
      <c r="Z1077" s="136"/>
      <c r="AA1077" s="146"/>
      <c r="AB1077" s="136"/>
      <c r="AC1077" s="136"/>
      <c r="AD1077" s="136"/>
      <c r="AE1077" s="136"/>
      <c r="AF1077" s="147" t="e">
        <f t="shared" si="47"/>
        <v>#DIV/0!</v>
      </c>
      <c r="AG1077" s="148"/>
      <c r="AH1077" s="148" t="b">
        <f t="shared" si="48"/>
        <v>1</v>
      </c>
    </row>
    <row r="1078" spans="1:34" ht="44.25" customHeight="1" thickBot="1" x14ac:dyDescent="0.3">
      <c r="A1078" s="136"/>
      <c r="B1078" s="136"/>
      <c r="C1078" s="137"/>
      <c r="D1078" s="136"/>
      <c r="E1078" s="137" t="str">
        <f>IF(D1078=1,'Tipo '!$B$2,IF(D1078=2,'Tipo '!$B$3,IF(D1078=3,'Tipo '!$B$4,IF(D1078=4,'Tipo '!$B$5,IF(D1078=5,'Tipo '!$B$6,IF(D1078=6,'Tipo '!$B$7,IF(D1078=7,'Tipo '!$B$8,IF(D1078=8,'Tipo '!$B$9,IF(D1078=9,'Tipo '!$B$10,IF(D1078=10,'Tipo '!$B$11,IF(D1078=11,'Tipo '!$B$12,IF(D1078=12,'Tipo '!$B$13,IF(D1078=13,'Tipo '!$B$14,IF(D1078=14,'Tipo '!$B$15,IF(D1078=15,'Tipo '!$B$16,IF(D1078=16,'Tipo '!$B$17,IF(D1078=17,'Tipo '!$B$18,IF(D1078=18,'Tipo '!$B$19,IF(D1078=19,'Tipo '!$B$20,IF(D1078=20,'Tipo '!$B$21,"No ha seleccionado un tipo de contrato válido"))))))))))))))))))))</f>
        <v>No ha seleccionado un tipo de contrato válido</v>
      </c>
      <c r="F1078" s="137"/>
      <c r="G1078" s="137"/>
      <c r="H1078" s="138"/>
      <c r="I1078" s="138"/>
      <c r="J1078" s="136"/>
      <c r="K1078" s="137" t="str">
        <f>IF(J1078=1,'Equivalencia BH-BMPT'!$D$2,IF(J1078=2,'Equivalencia BH-BMPT'!$D$3,IF(J1078=3,'Equivalencia BH-BMPT'!$D$4,IF(J1078=4,'Equivalencia BH-BMPT'!$D$5,IF(J1078=5,'Equivalencia BH-BMPT'!$D$6,IF(J1078=6,'Equivalencia BH-BMPT'!$D$7,IF(J1078=7,'Equivalencia BH-BMPT'!$D$8,IF(J1078=8,'Equivalencia BH-BMPT'!$D$9,IF(J1078=9,'Equivalencia BH-BMPT'!$D$10,IF(J1078=10,'Equivalencia BH-BMPT'!$D$11,IF(J1078=11,'Equivalencia BH-BMPT'!$D$12,IF(J1078=12,'Equivalencia BH-BMPT'!$D$13,IF(J1078=13,'Equivalencia BH-BMPT'!$D$14,IF(J1078=14,'Equivalencia BH-BMPT'!$D$15,IF(J1078=15,'Equivalencia BH-BMPT'!$D$16,IF(J1078=16,'Equivalencia BH-BMPT'!$D$17,IF(J1078=17,'Equivalencia BH-BMPT'!$D$18,IF(J1078=18,'Equivalencia BH-BMPT'!$D$19,IF(J1078=19,'Equivalencia BH-BMPT'!$D$20,IF(J1078=20,'Equivalencia BH-BMPT'!$D$21,IF(J1078=21,'Equivalencia BH-BMPT'!$D$22,IF(J1078=22,'Equivalencia BH-BMPT'!$D$23,IF(J1078=23,'Equivalencia BH-BMPT'!#REF!,IF(J1078=24,'Equivalencia BH-BMPT'!$D$25,IF(J1078=25,'Equivalencia BH-BMPT'!$D$26,IF(J1078=26,'Equivalencia BH-BMPT'!$D$27,IF(J1078=27,'Equivalencia BH-BMPT'!$D$28,IF(J1078=28,'Equivalencia BH-BMPT'!$D$29,IF(J1078=29,'Equivalencia BH-BMPT'!$D$30,IF(J1078=30,'Equivalencia BH-BMPT'!$D$31,IF(J1078=31,'Equivalencia BH-BMPT'!$D$32,IF(J1078=32,'Equivalencia BH-BMPT'!$D$33,IF(J1078=33,'Equivalencia BH-BMPT'!$D$34,IF(J1078=34,'Equivalencia BH-BMPT'!$D$35,IF(J1078=35,'Equivalencia BH-BMPT'!$D$36,IF(J1078=36,'Equivalencia BH-BMPT'!$D$37,IF(J1078=37,'Equivalencia BH-BMPT'!$D$38,IF(J1078=38,'Equivalencia BH-BMPT'!#REF!,IF(J1078=39,'Equivalencia BH-BMPT'!$D$40,IF(J1078=40,'Equivalencia BH-BMPT'!$D$41,IF(J1078=41,'Equivalencia BH-BMPT'!$D$42,IF(J1078=42,'Equivalencia BH-BMPT'!$D$43,IF(J1078=43,'Equivalencia BH-BMPT'!$D$44,IF(J1078=44,'Equivalencia BH-BMPT'!$D$45,IF(J1078=45,'Equivalencia BH-BMPT'!$D$46,"No ha seleccionado un número de programa")))))))))))))))))))))))))))))))))))))))))))))</f>
        <v>No ha seleccionado un número de programa</v>
      </c>
      <c r="L1078" s="140"/>
      <c r="M1078" s="136"/>
      <c r="N1078" s="153"/>
      <c r="O1078" s="161"/>
      <c r="P1078" s="144"/>
      <c r="Q1078" s="143"/>
      <c r="R1078" s="143"/>
      <c r="S1078" s="143"/>
      <c r="T1078" s="143"/>
      <c r="U1078" s="143"/>
      <c r="V1078" s="145"/>
      <c r="W1078" s="145"/>
      <c r="X1078" s="145"/>
      <c r="Y1078" s="136"/>
      <c r="Z1078" s="136"/>
      <c r="AA1078" s="146"/>
      <c r="AB1078" s="136"/>
      <c r="AC1078" s="136"/>
      <c r="AD1078" s="136"/>
      <c r="AE1078" s="136"/>
      <c r="AF1078" s="147" t="e">
        <f t="shared" si="47"/>
        <v>#DIV/0!</v>
      </c>
      <c r="AG1078" s="148"/>
      <c r="AH1078" s="148" t="b">
        <f t="shared" si="48"/>
        <v>1</v>
      </c>
    </row>
    <row r="1079" spans="1:34" ht="44.25" customHeight="1" thickBot="1" x14ac:dyDescent="0.3">
      <c r="A1079" s="136"/>
      <c r="B1079" s="136"/>
      <c r="C1079" s="137"/>
      <c r="D1079" s="136"/>
      <c r="E1079" s="137" t="str">
        <f>IF(D1079=1,'Tipo '!$B$2,IF(D1079=2,'Tipo '!$B$3,IF(D1079=3,'Tipo '!$B$4,IF(D1079=4,'Tipo '!$B$5,IF(D1079=5,'Tipo '!$B$6,IF(D1079=6,'Tipo '!$B$7,IF(D1079=7,'Tipo '!$B$8,IF(D1079=8,'Tipo '!$B$9,IF(D1079=9,'Tipo '!$B$10,IF(D1079=10,'Tipo '!$B$11,IF(D1079=11,'Tipo '!$B$12,IF(D1079=12,'Tipo '!$B$13,IF(D1079=13,'Tipo '!$B$14,IF(D1079=14,'Tipo '!$B$15,IF(D1079=15,'Tipo '!$B$16,IF(D1079=16,'Tipo '!$B$17,IF(D1079=17,'Tipo '!$B$18,IF(D1079=18,'Tipo '!$B$19,IF(D1079=19,'Tipo '!$B$20,IF(D1079=20,'Tipo '!$B$21,"No ha seleccionado un tipo de contrato válido"))))))))))))))))))))</f>
        <v>No ha seleccionado un tipo de contrato válido</v>
      </c>
      <c r="F1079" s="137"/>
      <c r="G1079" s="137"/>
      <c r="H1079" s="138"/>
      <c r="I1079" s="138"/>
      <c r="J1079" s="136"/>
      <c r="K1079" s="137" t="str">
        <f>IF(J1079=1,'Equivalencia BH-BMPT'!$D$2,IF(J1079=2,'Equivalencia BH-BMPT'!$D$3,IF(J1079=3,'Equivalencia BH-BMPT'!$D$4,IF(J1079=4,'Equivalencia BH-BMPT'!$D$5,IF(J1079=5,'Equivalencia BH-BMPT'!$D$6,IF(J1079=6,'Equivalencia BH-BMPT'!$D$7,IF(J1079=7,'Equivalencia BH-BMPT'!$D$8,IF(J1079=8,'Equivalencia BH-BMPT'!$D$9,IF(J1079=9,'Equivalencia BH-BMPT'!$D$10,IF(J1079=10,'Equivalencia BH-BMPT'!$D$11,IF(J1079=11,'Equivalencia BH-BMPT'!$D$12,IF(J1079=12,'Equivalencia BH-BMPT'!$D$13,IF(J1079=13,'Equivalencia BH-BMPT'!$D$14,IF(J1079=14,'Equivalencia BH-BMPT'!$D$15,IF(J1079=15,'Equivalencia BH-BMPT'!$D$16,IF(J1079=16,'Equivalencia BH-BMPT'!$D$17,IF(J1079=17,'Equivalencia BH-BMPT'!$D$18,IF(J1079=18,'Equivalencia BH-BMPT'!$D$19,IF(J1079=19,'Equivalencia BH-BMPT'!$D$20,IF(J1079=20,'Equivalencia BH-BMPT'!$D$21,IF(J1079=21,'Equivalencia BH-BMPT'!$D$22,IF(J1079=22,'Equivalencia BH-BMPT'!$D$23,IF(J1079=23,'Equivalencia BH-BMPT'!#REF!,IF(J1079=24,'Equivalencia BH-BMPT'!$D$25,IF(J1079=25,'Equivalencia BH-BMPT'!$D$26,IF(J1079=26,'Equivalencia BH-BMPT'!$D$27,IF(J1079=27,'Equivalencia BH-BMPT'!$D$28,IF(J1079=28,'Equivalencia BH-BMPT'!$D$29,IF(J1079=29,'Equivalencia BH-BMPT'!$D$30,IF(J1079=30,'Equivalencia BH-BMPT'!$D$31,IF(J1079=31,'Equivalencia BH-BMPT'!$D$32,IF(J1079=32,'Equivalencia BH-BMPT'!$D$33,IF(J1079=33,'Equivalencia BH-BMPT'!$D$34,IF(J1079=34,'Equivalencia BH-BMPT'!$D$35,IF(J1079=35,'Equivalencia BH-BMPT'!$D$36,IF(J1079=36,'Equivalencia BH-BMPT'!$D$37,IF(J1079=37,'Equivalencia BH-BMPT'!$D$38,IF(J1079=38,'Equivalencia BH-BMPT'!#REF!,IF(J1079=39,'Equivalencia BH-BMPT'!$D$40,IF(J1079=40,'Equivalencia BH-BMPT'!$D$41,IF(J1079=41,'Equivalencia BH-BMPT'!$D$42,IF(J1079=42,'Equivalencia BH-BMPT'!$D$43,IF(J1079=43,'Equivalencia BH-BMPT'!$D$44,IF(J1079=44,'Equivalencia BH-BMPT'!$D$45,IF(J1079=45,'Equivalencia BH-BMPT'!$D$46,"No ha seleccionado un número de programa")))))))))))))))))))))))))))))))))))))))))))))</f>
        <v>No ha seleccionado un número de programa</v>
      </c>
      <c r="L1079" s="140"/>
      <c r="M1079" s="136"/>
      <c r="N1079" s="153"/>
      <c r="O1079" s="161"/>
      <c r="P1079" s="144"/>
      <c r="Q1079" s="143"/>
      <c r="R1079" s="143"/>
      <c r="S1079" s="143"/>
      <c r="T1079" s="143"/>
      <c r="U1079" s="143"/>
      <c r="V1079" s="145"/>
      <c r="W1079" s="145"/>
      <c r="X1079" s="145"/>
      <c r="Y1079" s="136"/>
      <c r="Z1079" s="136"/>
      <c r="AA1079" s="146"/>
      <c r="AB1079" s="136"/>
      <c r="AC1079" s="136"/>
      <c r="AD1079" s="136"/>
      <c r="AE1079" s="136"/>
      <c r="AF1079" s="147" t="e">
        <f t="shared" si="47"/>
        <v>#DIV/0!</v>
      </c>
      <c r="AG1079" s="148"/>
      <c r="AH1079" s="148" t="b">
        <f t="shared" si="48"/>
        <v>1</v>
      </c>
    </row>
    <row r="1080" spans="1:34" ht="44.25" customHeight="1" thickBot="1" x14ac:dyDescent="0.3">
      <c r="A1080" s="136"/>
      <c r="B1080" s="136"/>
      <c r="C1080" s="137"/>
      <c r="D1080" s="136"/>
      <c r="E1080" s="137" t="str">
        <f>IF(D1080=1,'Tipo '!$B$2,IF(D1080=2,'Tipo '!$B$3,IF(D1080=3,'Tipo '!$B$4,IF(D1080=4,'Tipo '!$B$5,IF(D1080=5,'Tipo '!$B$6,IF(D1080=6,'Tipo '!$B$7,IF(D1080=7,'Tipo '!$B$8,IF(D1080=8,'Tipo '!$B$9,IF(D1080=9,'Tipo '!$B$10,IF(D1080=10,'Tipo '!$B$11,IF(D1080=11,'Tipo '!$B$12,IF(D1080=12,'Tipo '!$B$13,IF(D1080=13,'Tipo '!$B$14,IF(D1080=14,'Tipo '!$B$15,IF(D1080=15,'Tipo '!$B$16,IF(D1080=16,'Tipo '!$B$17,IF(D1080=17,'Tipo '!$B$18,IF(D1080=18,'Tipo '!$B$19,IF(D1080=19,'Tipo '!$B$20,IF(D1080=20,'Tipo '!$B$21,"No ha seleccionado un tipo de contrato válido"))))))))))))))))))))</f>
        <v>No ha seleccionado un tipo de contrato válido</v>
      </c>
      <c r="F1080" s="137"/>
      <c r="G1080" s="137"/>
      <c r="H1080" s="138"/>
      <c r="I1080" s="138"/>
      <c r="J1080" s="136"/>
      <c r="K1080" s="137" t="str">
        <f>IF(J1080=1,'Equivalencia BH-BMPT'!$D$2,IF(J1080=2,'Equivalencia BH-BMPT'!$D$3,IF(J1080=3,'Equivalencia BH-BMPT'!$D$4,IF(J1080=4,'Equivalencia BH-BMPT'!$D$5,IF(J1080=5,'Equivalencia BH-BMPT'!$D$6,IF(J1080=6,'Equivalencia BH-BMPT'!$D$7,IF(J1080=7,'Equivalencia BH-BMPT'!$D$8,IF(J1080=8,'Equivalencia BH-BMPT'!$D$9,IF(J1080=9,'Equivalencia BH-BMPT'!$D$10,IF(J1080=10,'Equivalencia BH-BMPT'!$D$11,IF(J1080=11,'Equivalencia BH-BMPT'!$D$12,IF(J1080=12,'Equivalencia BH-BMPT'!$D$13,IF(J1080=13,'Equivalencia BH-BMPT'!$D$14,IF(J1080=14,'Equivalencia BH-BMPT'!$D$15,IF(J1080=15,'Equivalencia BH-BMPT'!$D$16,IF(J1080=16,'Equivalencia BH-BMPT'!$D$17,IF(J1080=17,'Equivalencia BH-BMPT'!$D$18,IF(J1080=18,'Equivalencia BH-BMPT'!$D$19,IF(J1080=19,'Equivalencia BH-BMPT'!$D$20,IF(J1080=20,'Equivalencia BH-BMPT'!$D$21,IF(J1080=21,'Equivalencia BH-BMPT'!$D$22,IF(J1080=22,'Equivalencia BH-BMPT'!$D$23,IF(J1080=23,'Equivalencia BH-BMPT'!#REF!,IF(J1080=24,'Equivalencia BH-BMPT'!$D$25,IF(J1080=25,'Equivalencia BH-BMPT'!$D$26,IF(J1080=26,'Equivalencia BH-BMPT'!$D$27,IF(J1080=27,'Equivalencia BH-BMPT'!$D$28,IF(J1080=28,'Equivalencia BH-BMPT'!$D$29,IF(J1080=29,'Equivalencia BH-BMPT'!$D$30,IF(J1080=30,'Equivalencia BH-BMPT'!$D$31,IF(J1080=31,'Equivalencia BH-BMPT'!$D$32,IF(J1080=32,'Equivalencia BH-BMPT'!$D$33,IF(J1080=33,'Equivalencia BH-BMPT'!$D$34,IF(J1080=34,'Equivalencia BH-BMPT'!$D$35,IF(J1080=35,'Equivalencia BH-BMPT'!$D$36,IF(J1080=36,'Equivalencia BH-BMPT'!$D$37,IF(J1080=37,'Equivalencia BH-BMPT'!$D$38,IF(J1080=38,'Equivalencia BH-BMPT'!#REF!,IF(J1080=39,'Equivalencia BH-BMPT'!$D$40,IF(J1080=40,'Equivalencia BH-BMPT'!$D$41,IF(J1080=41,'Equivalencia BH-BMPT'!$D$42,IF(J1080=42,'Equivalencia BH-BMPT'!$D$43,IF(J1080=43,'Equivalencia BH-BMPT'!$D$44,IF(J1080=44,'Equivalencia BH-BMPT'!$D$45,IF(J1080=45,'Equivalencia BH-BMPT'!$D$46,"No ha seleccionado un número de programa")))))))))))))))))))))))))))))))))))))))))))))</f>
        <v>No ha seleccionado un número de programa</v>
      </c>
      <c r="L1080" s="140"/>
      <c r="M1080" s="136"/>
      <c r="N1080" s="153"/>
      <c r="O1080" s="161"/>
      <c r="P1080" s="144"/>
      <c r="Q1080" s="143"/>
      <c r="R1080" s="143"/>
      <c r="S1080" s="143"/>
      <c r="T1080" s="143"/>
      <c r="U1080" s="143"/>
      <c r="V1080" s="145"/>
      <c r="W1080" s="145"/>
      <c r="X1080" s="145"/>
      <c r="Y1080" s="136"/>
      <c r="Z1080" s="136"/>
      <c r="AA1080" s="146"/>
      <c r="AB1080" s="136"/>
      <c r="AC1080" s="136"/>
      <c r="AD1080" s="136"/>
      <c r="AE1080" s="136"/>
      <c r="AF1080" s="147" t="e">
        <f t="shared" si="47"/>
        <v>#DIV/0!</v>
      </c>
      <c r="AG1080" s="148"/>
      <c r="AH1080" s="148" t="b">
        <f t="shared" si="48"/>
        <v>1</v>
      </c>
    </row>
    <row r="1081" spans="1:34" ht="44.25" customHeight="1" thickBot="1" x14ac:dyDescent="0.3">
      <c r="A1081" s="136"/>
      <c r="B1081" s="136"/>
      <c r="C1081" s="137"/>
      <c r="D1081" s="136"/>
      <c r="E1081" s="137" t="str">
        <f>IF(D1081=1,'Tipo '!$B$2,IF(D1081=2,'Tipo '!$B$3,IF(D1081=3,'Tipo '!$B$4,IF(D1081=4,'Tipo '!$B$5,IF(D1081=5,'Tipo '!$B$6,IF(D1081=6,'Tipo '!$B$7,IF(D1081=7,'Tipo '!$B$8,IF(D1081=8,'Tipo '!$B$9,IF(D1081=9,'Tipo '!$B$10,IF(D1081=10,'Tipo '!$B$11,IF(D1081=11,'Tipo '!$B$12,IF(D1081=12,'Tipo '!$B$13,IF(D1081=13,'Tipo '!$B$14,IF(D1081=14,'Tipo '!$B$15,IF(D1081=15,'Tipo '!$B$16,IF(D1081=16,'Tipo '!$B$17,IF(D1081=17,'Tipo '!$B$18,IF(D1081=18,'Tipo '!$B$19,IF(D1081=19,'Tipo '!$B$20,IF(D1081=20,'Tipo '!$B$21,"No ha seleccionado un tipo de contrato válido"))))))))))))))))))))</f>
        <v>No ha seleccionado un tipo de contrato válido</v>
      </c>
      <c r="F1081" s="137"/>
      <c r="G1081" s="137"/>
      <c r="H1081" s="138"/>
      <c r="I1081" s="138"/>
      <c r="J1081" s="136"/>
      <c r="K1081" s="137" t="str">
        <f>IF(J1081=1,'Equivalencia BH-BMPT'!$D$2,IF(J1081=2,'Equivalencia BH-BMPT'!$D$3,IF(J1081=3,'Equivalencia BH-BMPT'!$D$4,IF(J1081=4,'Equivalencia BH-BMPT'!$D$5,IF(J1081=5,'Equivalencia BH-BMPT'!$D$6,IF(J1081=6,'Equivalencia BH-BMPT'!$D$7,IF(J1081=7,'Equivalencia BH-BMPT'!$D$8,IF(J1081=8,'Equivalencia BH-BMPT'!$D$9,IF(J1081=9,'Equivalencia BH-BMPT'!$D$10,IF(J1081=10,'Equivalencia BH-BMPT'!$D$11,IF(J1081=11,'Equivalencia BH-BMPT'!$D$12,IF(J1081=12,'Equivalencia BH-BMPT'!$D$13,IF(J1081=13,'Equivalencia BH-BMPT'!$D$14,IF(J1081=14,'Equivalencia BH-BMPT'!$D$15,IF(J1081=15,'Equivalencia BH-BMPT'!$D$16,IF(J1081=16,'Equivalencia BH-BMPT'!$D$17,IF(J1081=17,'Equivalencia BH-BMPT'!$D$18,IF(J1081=18,'Equivalencia BH-BMPT'!$D$19,IF(J1081=19,'Equivalencia BH-BMPT'!$D$20,IF(J1081=20,'Equivalencia BH-BMPT'!$D$21,IF(J1081=21,'Equivalencia BH-BMPT'!$D$22,IF(J1081=22,'Equivalencia BH-BMPT'!$D$23,IF(J1081=23,'Equivalencia BH-BMPT'!#REF!,IF(J1081=24,'Equivalencia BH-BMPT'!$D$25,IF(J1081=25,'Equivalencia BH-BMPT'!$D$26,IF(J1081=26,'Equivalencia BH-BMPT'!$D$27,IF(J1081=27,'Equivalencia BH-BMPT'!$D$28,IF(J1081=28,'Equivalencia BH-BMPT'!$D$29,IF(J1081=29,'Equivalencia BH-BMPT'!$D$30,IF(J1081=30,'Equivalencia BH-BMPT'!$D$31,IF(J1081=31,'Equivalencia BH-BMPT'!$D$32,IF(J1081=32,'Equivalencia BH-BMPT'!$D$33,IF(J1081=33,'Equivalencia BH-BMPT'!$D$34,IF(J1081=34,'Equivalencia BH-BMPT'!$D$35,IF(J1081=35,'Equivalencia BH-BMPT'!$D$36,IF(J1081=36,'Equivalencia BH-BMPT'!$D$37,IF(J1081=37,'Equivalencia BH-BMPT'!$D$38,IF(J1081=38,'Equivalencia BH-BMPT'!#REF!,IF(J1081=39,'Equivalencia BH-BMPT'!$D$40,IF(J1081=40,'Equivalencia BH-BMPT'!$D$41,IF(J1081=41,'Equivalencia BH-BMPT'!$D$42,IF(J1081=42,'Equivalencia BH-BMPT'!$D$43,IF(J1081=43,'Equivalencia BH-BMPT'!$D$44,IF(J1081=44,'Equivalencia BH-BMPT'!$D$45,IF(J1081=45,'Equivalencia BH-BMPT'!$D$46,"No ha seleccionado un número de programa")))))))))))))))))))))))))))))))))))))))))))))</f>
        <v>No ha seleccionado un número de programa</v>
      </c>
      <c r="L1081" s="140"/>
      <c r="M1081" s="136"/>
      <c r="N1081" s="153"/>
      <c r="O1081" s="161"/>
      <c r="P1081" s="144"/>
      <c r="Q1081" s="143"/>
      <c r="R1081" s="143"/>
      <c r="S1081" s="143"/>
      <c r="T1081" s="143"/>
      <c r="U1081" s="143"/>
      <c r="V1081" s="145"/>
      <c r="W1081" s="145"/>
      <c r="X1081" s="145"/>
      <c r="Y1081" s="136"/>
      <c r="Z1081" s="136"/>
      <c r="AA1081" s="146"/>
      <c r="AB1081" s="136"/>
      <c r="AC1081" s="136"/>
      <c r="AD1081" s="136"/>
      <c r="AE1081" s="136"/>
      <c r="AF1081" s="147" t="e">
        <f t="shared" si="47"/>
        <v>#DIV/0!</v>
      </c>
      <c r="AG1081" s="148"/>
      <c r="AH1081" s="148" t="b">
        <f t="shared" si="48"/>
        <v>1</v>
      </c>
    </row>
    <row r="1082" spans="1:34" ht="44.25" customHeight="1" thickBot="1" x14ac:dyDescent="0.3">
      <c r="A1082" s="136"/>
      <c r="B1082" s="136"/>
      <c r="C1082" s="137"/>
      <c r="D1082" s="136"/>
      <c r="E1082" s="137" t="str">
        <f>IF(D1082=1,'Tipo '!$B$2,IF(D1082=2,'Tipo '!$B$3,IF(D1082=3,'Tipo '!$B$4,IF(D1082=4,'Tipo '!$B$5,IF(D1082=5,'Tipo '!$B$6,IF(D1082=6,'Tipo '!$B$7,IF(D1082=7,'Tipo '!$B$8,IF(D1082=8,'Tipo '!$B$9,IF(D1082=9,'Tipo '!$B$10,IF(D1082=10,'Tipo '!$B$11,IF(D1082=11,'Tipo '!$B$12,IF(D1082=12,'Tipo '!$B$13,IF(D1082=13,'Tipo '!$B$14,IF(D1082=14,'Tipo '!$B$15,IF(D1082=15,'Tipo '!$B$16,IF(D1082=16,'Tipo '!$B$17,IF(D1082=17,'Tipo '!$B$18,IF(D1082=18,'Tipo '!$B$19,IF(D1082=19,'Tipo '!$B$20,IF(D1082=20,'Tipo '!$B$21,"No ha seleccionado un tipo de contrato válido"))))))))))))))))))))</f>
        <v>No ha seleccionado un tipo de contrato válido</v>
      </c>
      <c r="F1082" s="137"/>
      <c r="G1082" s="137"/>
      <c r="H1082" s="138"/>
      <c r="I1082" s="138"/>
      <c r="J1082" s="136"/>
      <c r="K1082" s="137" t="str">
        <f>IF(J1082=1,'Equivalencia BH-BMPT'!$D$2,IF(J1082=2,'Equivalencia BH-BMPT'!$D$3,IF(J1082=3,'Equivalencia BH-BMPT'!$D$4,IF(J1082=4,'Equivalencia BH-BMPT'!$D$5,IF(J1082=5,'Equivalencia BH-BMPT'!$D$6,IF(J1082=6,'Equivalencia BH-BMPT'!$D$7,IF(J1082=7,'Equivalencia BH-BMPT'!$D$8,IF(J1082=8,'Equivalencia BH-BMPT'!$D$9,IF(J1082=9,'Equivalencia BH-BMPT'!$D$10,IF(J1082=10,'Equivalencia BH-BMPT'!$D$11,IF(J1082=11,'Equivalencia BH-BMPT'!$D$12,IF(J1082=12,'Equivalencia BH-BMPT'!$D$13,IF(J1082=13,'Equivalencia BH-BMPT'!$D$14,IF(J1082=14,'Equivalencia BH-BMPT'!$D$15,IF(J1082=15,'Equivalencia BH-BMPT'!$D$16,IF(J1082=16,'Equivalencia BH-BMPT'!$D$17,IF(J1082=17,'Equivalencia BH-BMPT'!$D$18,IF(J1082=18,'Equivalencia BH-BMPT'!$D$19,IF(J1082=19,'Equivalencia BH-BMPT'!$D$20,IF(J1082=20,'Equivalencia BH-BMPT'!$D$21,IF(J1082=21,'Equivalencia BH-BMPT'!$D$22,IF(J1082=22,'Equivalencia BH-BMPT'!$D$23,IF(J1082=23,'Equivalencia BH-BMPT'!#REF!,IF(J1082=24,'Equivalencia BH-BMPT'!$D$25,IF(J1082=25,'Equivalencia BH-BMPT'!$D$26,IF(J1082=26,'Equivalencia BH-BMPT'!$D$27,IF(J1082=27,'Equivalencia BH-BMPT'!$D$28,IF(J1082=28,'Equivalencia BH-BMPT'!$D$29,IF(J1082=29,'Equivalencia BH-BMPT'!$D$30,IF(J1082=30,'Equivalencia BH-BMPT'!$D$31,IF(J1082=31,'Equivalencia BH-BMPT'!$D$32,IF(J1082=32,'Equivalencia BH-BMPT'!$D$33,IF(J1082=33,'Equivalencia BH-BMPT'!$D$34,IF(J1082=34,'Equivalencia BH-BMPT'!$D$35,IF(J1082=35,'Equivalencia BH-BMPT'!$D$36,IF(J1082=36,'Equivalencia BH-BMPT'!$D$37,IF(J1082=37,'Equivalencia BH-BMPT'!$D$38,IF(J1082=38,'Equivalencia BH-BMPT'!#REF!,IF(J1082=39,'Equivalencia BH-BMPT'!$D$40,IF(J1082=40,'Equivalencia BH-BMPT'!$D$41,IF(J1082=41,'Equivalencia BH-BMPT'!$D$42,IF(J1082=42,'Equivalencia BH-BMPT'!$D$43,IF(J1082=43,'Equivalencia BH-BMPT'!$D$44,IF(J1082=44,'Equivalencia BH-BMPT'!$D$45,IF(J1082=45,'Equivalencia BH-BMPT'!$D$46,"No ha seleccionado un número de programa")))))))))))))))))))))))))))))))))))))))))))))</f>
        <v>No ha seleccionado un número de programa</v>
      </c>
      <c r="L1082" s="140"/>
      <c r="M1082" s="136"/>
      <c r="N1082" s="153"/>
      <c r="O1082" s="161"/>
      <c r="P1082" s="144"/>
      <c r="Q1082" s="143"/>
      <c r="R1082" s="143"/>
      <c r="S1082" s="143"/>
      <c r="T1082" s="143"/>
      <c r="U1082" s="143"/>
      <c r="V1082" s="145"/>
      <c r="W1082" s="145"/>
      <c r="X1082" s="145"/>
      <c r="Y1082" s="136"/>
      <c r="Z1082" s="136"/>
      <c r="AA1082" s="146"/>
      <c r="AB1082" s="136"/>
      <c r="AC1082" s="136"/>
      <c r="AD1082" s="136"/>
      <c r="AE1082" s="136"/>
      <c r="AF1082" s="147" t="e">
        <f t="shared" si="47"/>
        <v>#DIV/0!</v>
      </c>
      <c r="AG1082" s="148"/>
      <c r="AH1082" s="148" t="b">
        <f t="shared" si="48"/>
        <v>1</v>
      </c>
    </row>
    <row r="1083" spans="1:34" ht="44.25" customHeight="1" thickBot="1" x14ac:dyDescent="0.3">
      <c r="A1083" s="136"/>
      <c r="B1083" s="136"/>
      <c r="C1083" s="137"/>
      <c r="D1083" s="136"/>
      <c r="E1083" s="137" t="str">
        <f>IF(D1083=1,'Tipo '!$B$2,IF(D1083=2,'Tipo '!$B$3,IF(D1083=3,'Tipo '!$B$4,IF(D1083=4,'Tipo '!$B$5,IF(D1083=5,'Tipo '!$B$6,IF(D1083=6,'Tipo '!$B$7,IF(D1083=7,'Tipo '!$B$8,IF(D1083=8,'Tipo '!$B$9,IF(D1083=9,'Tipo '!$B$10,IF(D1083=10,'Tipo '!$B$11,IF(D1083=11,'Tipo '!$B$12,IF(D1083=12,'Tipo '!$B$13,IF(D1083=13,'Tipo '!$B$14,IF(D1083=14,'Tipo '!$B$15,IF(D1083=15,'Tipo '!$B$16,IF(D1083=16,'Tipo '!$B$17,IF(D1083=17,'Tipo '!$B$18,IF(D1083=18,'Tipo '!$B$19,IF(D1083=19,'Tipo '!$B$20,IF(D1083=20,'Tipo '!$B$21,"No ha seleccionado un tipo de contrato válido"))))))))))))))))))))</f>
        <v>No ha seleccionado un tipo de contrato válido</v>
      </c>
      <c r="F1083" s="137"/>
      <c r="G1083" s="137"/>
      <c r="H1083" s="138"/>
      <c r="I1083" s="138"/>
      <c r="J1083" s="136"/>
      <c r="K1083" s="137" t="str">
        <f>IF(J1083=1,'Equivalencia BH-BMPT'!$D$2,IF(J1083=2,'Equivalencia BH-BMPT'!$D$3,IF(J1083=3,'Equivalencia BH-BMPT'!$D$4,IF(J1083=4,'Equivalencia BH-BMPT'!$D$5,IF(J1083=5,'Equivalencia BH-BMPT'!$D$6,IF(J1083=6,'Equivalencia BH-BMPT'!$D$7,IF(J1083=7,'Equivalencia BH-BMPT'!$D$8,IF(J1083=8,'Equivalencia BH-BMPT'!$D$9,IF(J1083=9,'Equivalencia BH-BMPT'!$D$10,IF(J1083=10,'Equivalencia BH-BMPT'!$D$11,IF(J1083=11,'Equivalencia BH-BMPT'!$D$12,IF(J1083=12,'Equivalencia BH-BMPT'!$D$13,IF(J1083=13,'Equivalencia BH-BMPT'!$D$14,IF(J1083=14,'Equivalencia BH-BMPT'!$D$15,IF(J1083=15,'Equivalencia BH-BMPT'!$D$16,IF(J1083=16,'Equivalencia BH-BMPT'!$D$17,IF(J1083=17,'Equivalencia BH-BMPT'!$D$18,IF(J1083=18,'Equivalencia BH-BMPT'!$D$19,IF(J1083=19,'Equivalencia BH-BMPT'!$D$20,IF(J1083=20,'Equivalencia BH-BMPT'!$D$21,IF(J1083=21,'Equivalencia BH-BMPT'!$D$22,IF(J1083=22,'Equivalencia BH-BMPT'!$D$23,IF(J1083=23,'Equivalencia BH-BMPT'!#REF!,IF(J1083=24,'Equivalencia BH-BMPT'!$D$25,IF(J1083=25,'Equivalencia BH-BMPT'!$D$26,IF(J1083=26,'Equivalencia BH-BMPT'!$D$27,IF(J1083=27,'Equivalencia BH-BMPT'!$D$28,IF(J1083=28,'Equivalencia BH-BMPT'!$D$29,IF(J1083=29,'Equivalencia BH-BMPT'!$D$30,IF(J1083=30,'Equivalencia BH-BMPT'!$D$31,IF(J1083=31,'Equivalencia BH-BMPT'!$D$32,IF(J1083=32,'Equivalencia BH-BMPT'!$D$33,IF(J1083=33,'Equivalencia BH-BMPT'!$D$34,IF(J1083=34,'Equivalencia BH-BMPT'!$D$35,IF(J1083=35,'Equivalencia BH-BMPT'!$D$36,IF(J1083=36,'Equivalencia BH-BMPT'!$D$37,IF(J1083=37,'Equivalencia BH-BMPT'!$D$38,IF(J1083=38,'Equivalencia BH-BMPT'!#REF!,IF(J1083=39,'Equivalencia BH-BMPT'!$D$40,IF(J1083=40,'Equivalencia BH-BMPT'!$D$41,IF(J1083=41,'Equivalencia BH-BMPT'!$D$42,IF(J1083=42,'Equivalencia BH-BMPT'!$D$43,IF(J1083=43,'Equivalencia BH-BMPT'!$D$44,IF(J1083=44,'Equivalencia BH-BMPT'!$D$45,IF(J1083=45,'Equivalencia BH-BMPT'!$D$46,"No ha seleccionado un número de programa")))))))))))))))))))))))))))))))))))))))))))))</f>
        <v>No ha seleccionado un número de programa</v>
      </c>
      <c r="L1083" s="140"/>
      <c r="M1083" s="136"/>
      <c r="N1083" s="153"/>
      <c r="O1083" s="161"/>
      <c r="P1083" s="144"/>
      <c r="Q1083" s="143"/>
      <c r="R1083" s="143"/>
      <c r="S1083" s="143"/>
      <c r="T1083" s="143"/>
      <c r="U1083" s="143"/>
      <c r="V1083" s="145"/>
      <c r="W1083" s="145"/>
      <c r="X1083" s="145"/>
      <c r="Y1083" s="136"/>
      <c r="Z1083" s="136"/>
      <c r="AA1083" s="146"/>
      <c r="AB1083" s="136"/>
      <c r="AC1083" s="136"/>
      <c r="AD1083" s="136"/>
      <c r="AE1083" s="136"/>
      <c r="AF1083" s="147" t="e">
        <f t="shared" si="47"/>
        <v>#DIV/0!</v>
      </c>
      <c r="AG1083" s="148"/>
      <c r="AH1083" s="148" t="b">
        <f t="shared" si="48"/>
        <v>1</v>
      </c>
    </row>
    <row r="1084" spans="1:34" ht="44.25" customHeight="1" thickBot="1" x14ac:dyDescent="0.3">
      <c r="A1084" s="136"/>
      <c r="B1084" s="136"/>
      <c r="C1084" s="137"/>
      <c r="D1084" s="136"/>
      <c r="E1084" s="137" t="str">
        <f>IF(D1084=1,'Tipo '!$B$2,IF(D1084=2,'Tipo '!$B$3,IF(D1084=3,'Tipo '!$B$4,IF(D1084=4,'Tipo '!$B$5,IF(D1084=5,'Tipo '!$B$6,IF(D1084=6,'Tipo '!$B$7,IF(D1084=7,'Tipo '!$B$8,IF(D1084=8,'Tipo '!$B$9,IF(D1084=9,'Tipo '!$B$10,IF(D1084=10,'Tipo '!$B$11,IF(D1084=11,'Tipo '!$B$12,IF(D1084=12,'Tipo '!$B$13,IF(D1084=13,'Tipo '!$B$14,IF(D1084=14,'Tipo '!$B$15,IF(D1084=15,'Tipo '!$B$16,IF(D1084=16,'Tipo '!$B$17,IF(D1084=17,'Tipo '!$B$18,IF(D1084=18,'Tipo '!$B$19,IF(D1084=19,'Tipo '!$B$20,IF(D1084=20,'Tipo '!$B$21,"No ha seleccionado un tipo de contrato válido"))))))))))))))))))))</f>
        <v>No ha seleccionado un tipo de contrato válido</v>
      </c>
      <c r="F1084" s="137"/>
      <c r="G1084" s="137"/>
      <c r="H1084" s="138"/>
      <c r="I1084" s="138"/>
      <c r="J1084" s="136"/>
      <c r="K1084" s="137" t="str">
        <f>IF(J1084=1,'Equivalencia BH-BMPT'!$D$2,IF(J1084=2,'Equivalencia BH-BMPT'!$D$3,IF(J1084=3,'Equivalencia BH-BMPT'!$D$4,IF(J1084=4,'Equivalencia BH-BMPT'!$D$5,IF(J1084=5,'Equivalencia BH-BMPT'!$D$6,IF(J1084=6,'Equivalencia BH-BMPT'!$D$7,IF(J1084=7,'Equivalencia BH-BMPT'!$D$8,IF(J1084=8,'Equivalencia BH-BMPT'!$D$9,IF(J1084=9,'Equivalencia BH-BMPT'!$D$10,IF(J1084=10,'Equivalencia BH-BMPT'!$D$11,IF(J1084=11,'Equivalencia BH-BMPT'!$D$12,IF(J1084=12,'Equivalencia BH-BMPT'!$D$13,IF(J1084=13,'Equivalencia BH-BMPT'!$D$14,IF(J1084=14,'Equivalencia BH-BMPT'!$D$15,IF(J1084=15,'Equivalencia BH-BMPT'!$D$16,IF(J1084=16,'Equivalencia BH-BMPT'!$D$17,IF(J1084=17,'Equivalencia BH-BMPT'!$D$18,IF(J1084=18,'Equivalencia BH-BMPT'!$D$19,IF(J1084=19,'Equivalencia BH-BMPT'!$D$20,IF(J1084=20,'Equivalencia BH-BMPT'!$D$21,IF(J1084=21,'Equivalencia BH-BMPT'!$D$22,IF(J1084=22,'Equivalencia BH-BMPT'!$D$23,IF(J1084=23,'Equivalencia BH-BMPT'!#REF!,IF(J1084=24,'Equivalencia BH-BMPT'!$D$25,IF(J1084=25,'Equivalencia BH-BMPT'!$D$26,IF(J1084=26,'Equivalencia BH-BMPT'!$D$27,IF(J1084=27,'Equivalencia BH-BMPT'!$D$28,IF(J1084=28,'Equivalencia BH-BMPT'!$D$29,IF(J1084=29,'Equivalencia BH-BMPT'!$D$30,IF(J1084=30,'Equivalencia BH-BMPT'!$D$31,IF(J1084=31,'Equivalencia BH-BMPT'!$D$32,IF(J1084=32,'Equivalencia BH-BMPT'!$D$33,IF(J1084=33,'Equivalencia BH-BMPT'!$D$34,IF(J1084=34,'Equivalencia BH-BMPT'!$D$35,IF(J1084=35,'Equivalencia BH-BMPT'!$D$36,IF(J1084=36,'Equivalencia BH-BMPT'!$D$37,IF(J1084=37,'Equivalencia BH-BMPT'!$D$38,IF(J1084=38,'Equivalencia BH-BMPT'!#REF!,IF(J1084=39,'Equivalencia BH-BMPT'!$D$40,IF(J1084=40,'Equivalencia BH-BMPT'!$D$41,IF(J1084=41,'Equivalencia BH-BMPT'!$D$42,IF(J1084=42,'Equivalencia BH-BMPT'!$D$43,IF(J1084=43,'Equivalencia BH-BMPT'!$D$44,IF(J1084=44,'Equivalencia BH-BMPT'!$D$45,IF(J1084=45,'Equivalencia BH-BMPT'!$D$46,"No ha seleccionado un número de programa")))))))))))))))))))))))))))))))))))))))))))))</f>
        <v>No ha seleccionado un número de programa</v>
      </c>
      <c r="L1084" s="140"/>
      <c r="M1084" s="136"/>
      <c r="N1084" s="153"/>
      <c r="O1084" s="161"/>
      <c r="P1084" s="144"/>
      <c r="Q1084" s="143"/>
      <c r="R1084" s="143"/>
      <c r="S1084" s="143"/>
      <c r="T1084" s="143"/>
      <c r="U1084" s="143"/>
      <c r="V1084" s="145"/>
      <c r="W1084" s="145"/>
      <c r="X1084" s="145"/>
      <c r="Y1084" s="136"/>
      <c r="Z1084" s="136"/>
      <c r="AA1084" s="146"/>
      <c r="AB1084" s="136"/>
      <c r="AC1084" s="136"/>
      <c r="AD1084" s="136"/>
      <c r="AE1084" s="136"/>
      <c r="AF1084" s="147" t="e">
        <f t="shared" si="47"/>
        <v>#DIV/0!</v>
      </c>
      <c r="AG1084" s="148"/>
      <c r="AH1084" s="148" t="b">
        <f t="shared" si="48"/>
        <v>1</v>
      </c>
    </row>
    <row r="1085" spans="1:34" ht="44.25" customHeight="1" thickBot="1" x14ac:dyDescent="0.3">
      <c r="A1085" s="136"/>
      <c r="B1085" s="136"/>
      <c r="C1085" s="137"/>
      <c r="D1085" s="136"/>
      <c r="E1085" s="137" t="str">
        <f>IF(D1085=1,'Tipo '!$B$2,IF(D1085=2,'Tipo '!$B$3,IF(D1085=3,'Tipo '!$B$4,IF(D1085=4,'Tipo '!$B$5,IF(D1085=5,'Tipo '!$B$6,IF(D1085=6,'Tipo '!$B$7,IF(D1085=7,'Tipo '!$B$8,IF(D1085=8,'Tipo '!$B$9,IF(D1085=9,'Tipo '!$B$10,IF(D1085=10,'Tipo '!$B$11,IF(D1085=11,'Tipo '!$B$12,IF(D1085=12,'Tipo '!$B$13,IF(D1085=13,'Tipo '!$B$14,IF(D1085=14,'Tipo '!$B$15,IF(D1085=15,'Tipo '!$B$16,IF(D1085=16,'Tipo '!$B$17,IF(D1085=17,'Tipo '!$B$18,IF(D1085=18,'Tipo '!$B$19,IF(D1085=19,'Tipo '!$B$20,IF(D1085=20,'Tipo '!$B$21,"No ha seleccionado un tipo de contrato válido"))))))))))))))))))))</f>
        <v>No ha seleccionado un tipo de contrato válido</v>
      </c>
      <c r="F1085" s="137"/>
      <c r="G1085" s="137"/>
      <c r="H1085" s="138"/>
      <c r="I1085" s="138"/>
      <c r="J1085" s="136"/>
      <c r="K1085" s="137" t="str">
        <f>IF(J1085=1,'Equivalencia BH-BMPT'!$D$2,IF(J1085=2,'Equivalencia BH-BMPT'!$D$3,IF(J1085=3,'Equivalencia BH-BMPT'!$D$4,IF(J1085=4,'Equivalencia BH-BMPT'!$D$5,IF(J1085=5,'Equivalencia BH-BMPT'!$D$6,IF(J1085=6,'Equivalencia BH-BMPT'!$D$7,IF(J1085=7,'Equivalencia BH-BMPT'!$D$8,IF(J1085=8,'Equivalencia BH-BMPT'!$D$9,IF(J1085=9,'Equivalencia BH-BMPT'!$D$10,IF(J1085=10,'Equivalencia BH-BMPT'!$D$11,IF(J1085=11,'Equivalencia BH-BMPT'!$D$12,IF(J1085=12,'Equivalencia BH-BMPT'!$D$13,IF(J1085=13,'Equivalencia BH-BMPT'!$D$14,IF(J1085=14,'Equivalencia BH-BMPT'!$D$15,IF(J1085=15,'Equivalencia BH-BMPT'!$D$16,IF(J1085=16,'Equivalencia BH-BMPT'!$D$17,IF(J1085=17,'Equivalencia BH-BMPT'!$D$18,IF(J1085=18,'Equivalencia BH-BMPT'!$D$19,IF(J1085=19,'Equivalencia BH-BMPT'!$D$20,IF(J1085=20,'Equivalencia BH-BMPT'!$D$21,IF(J1085=21,'Equivalencia BH-BMPT'!$D$22,IF(J1085=22,'Equivalencia BH-BMPT'!$D$23,IF(J1085=23,'Equivalencia BH-BMPT'!#REF!,IF(J1085=24,'Equivalencia BH-BMPT'!$D$25,IF(J1085=25,'Equivalencia BH-BMPT'!$D$26,IF(J1085=26,'Equivalencia BH-BMPT'!$D$27,IF(J1085=27,'Equivalencia BH-BMPT'!$D$28,IF(J1085=28,'Equivalencia BH-BMPT'!$D$29,IF(J1085=29,'Equivalencia BH-BMPT'!$D$30,IF(J1085=30,'Equivalencia BH-BMPT'!$D$31,IF(J1085=31,'Equivalencia BH-BMPT'!$D$32,IF(J1085=32,'Equivalencia BH-BMPT'!$D$33,IF(J1085=33,'Equivalencia BH-BMPT'!$D$34,IF(J1085=34,'Equivalencia BH-BMPT'!$D$35,IF(J1085=35,'Equivalencia BH-BMPT'!$D$36,IF(J1085=36,'Equivalencia BH-BMPT'!$D$37,IF(J1085=37,'Equivalencia BH-BMPT'!$D$38,IF(J1085=38,'Equivalencia BH-BMPT'!#REF!,IF(J1085=39,'Equivalencia BH-BMPT'!$D$40,IF(J1085=40,'Equivalencia BH-BMPT'!$D$41,IF(J1085=41,'Equivalencia BH-BMPT'!$D$42,IF(J1085=42,'Equivalencia BH-BMPT'!$D$43,IF(J1085=43,'Equivalencia BH-BMPT'!$D$44,IF(J1085=44,'Equivalencia BH-BMPT'!$D$45,IF(J1085=45,'Equivalencia BH-BMPT'!$D$46,"No ha seleccionado un número de programa")))))))))))))))))))))))))))))))))))))))))))))</f>
        <v>No ha seleccionado un número de programa</v>
      </c>
      <c r="L1085" s="140"/>
      <c r="M1085" s="136"/>
      <c r="N1085" s="153"/>
      <c r="O1085" s="161"/>
      <c r="P1085" s="144"/>
      <c r="Q1085" s="143"/>
      <c r="R1085" s="143"/>
      <c r="S1085" s="143"/>
      <c r="T1085" s="143"/>
      <c r="U1085" s="143"/>
      <c r="V1085" s="145"/>
      <c r="W1085" s="145"/>
      <c r="X1085" s="145"/>
      <c r="Y1085" s="136"/>
      <c r="Z1085" s="136"/>
      <c r="AA1085" s="146"/>
      <c r="AB1085" s="136"/>
      <c r="AC1085" s="136"/>
      <c r="AD1085" s="136"/>
      <c r="AE1085" s="136"/>
      <c r="AF1085" s="147" t="e">
        <f t="shared" si="47"/>
        <v>#DIV/0!</v>
      </c>
      <c r="AG1085" s="148"/>
      <c r="AH1085" s="148" t="b">
        <f t="shared" si="48"/>
        <v>1</v>
      </c>
    </row>
    <row r="1086" spans="1:34" ht="44.25" customHeight="1" thickBot="1" x14ac:dyDescent="0.3">
      <c r="A1086" s="136"/>
      <c r="B1086" s="136"/>
      <c r="C1086" s="137"/>
      <c r="D1086" s="136"/>
      <c r="E1086" s="137" t="str">
        <f>IF(D1086=1,'Tipo '!$B$2,IF(D1086=2,'Tipo '!$B$3,IF(D1086=3,'Tipo '!$B$4,IF(D1086=4,'Tipo '!$B$5,IF(D1086=5,'Tipo '!$B$6,IF(D1086=6,'Tipo '!$B$7,IF(D1086=7,'Tipo '!$B$8,IF(D1086=8,'Tipo '!$B$9,IF(D1086=9,'Tipo '!$B$10,IF(D1086=10,'Tipo '!$B$11,IF(D1086=11,'Tipo '!$B$12,IF(D1086=12,'Tipo '!$B$13,IF(D1086=13,'Tipo '!$B$14,IF(D1086=14,'Tipo '!$B$15,IF(D1086=15,'Tipo '!$B$16,IF(D1086=16,'Tipo '!$B$17,IF(D1086=17,'Tipo '!$B$18,IF(D1086=18,'Tipo '!$B$19,IF(D1086=19,'Tipo '!$B$20,IF(D1086=20,'Tipo '!$B$21,"No ha seleccionado un tipo de contrato válido"))))))))))))))))))))</f>
        <v>No ha seleccionado un tipo de contrato válido</v>
      </c>
      <c r="F1086" s="137"/>
      <c r="G1086" s="137"/>
      <c r="H1086" s="138"/>
      <c r="I1086" s="138"/>
      <c r="J1086" s="136"/>
      <c r="K1086" s="137" t="str">
        <f>IF(J1086=1,'Equivalencia BH-BMPT'!$D$2,IF(J1086=2,'Equivalencia BH-BMPT'!$D$3,IF(J1086=3,'Equivalencia BH-BMPT'!$D$4,IF(J1086=4,'Equivalencia BH-BMPT'!$D$5,IF(J1086=5,'Equivalencia BH-BMPT'!$D$6,IF(J1086=6,'Equivalencia BH-BMPT'!$D$7,IF(J1086=7,'Equivalencia BH-BMPT'!$D$8,IF(J1086=8,'Equivalencia BH-BMPT'!$D$9,IF(J1086=9,'Equivalencia BH-BMPT'!$D$10,IF(J1086=10,'Equivalencia BH-BMPT'!$D$11,IF(J1086=11,'Equivalencia BH-BMPT'!$D$12,IF(J1086=12,'Equivalencia BH-BMPT'!$D$13,IF(J1086=13,'Equivalencia BH-BMPT'!$D$14,IF(J1086=14,'Equivalencia BH-BMPT'!$D$15,IF(J1086=15,'Equivalencia BH-BMPT'!$D$16,IF(J1086=16,'Equivalencia BH-BMPT'!$D$17,IF(J1086=17,'Equivalencia BH-BMPT'!$D$18,IF(J1086=18,'Equivalencia BH-BMPT'!$D$19,IF(J1086=19,'Equivalencia BH-BMPT'!$D$20,IF(J1086=20,'Equivalencia BH-BMPT'!$D$21,IF(J1086=21,'Equivalencia BH-BMPT'!$D$22,IF(J1086=22,'Equivalencia BH-BMPT'!$D$23,IF(J1086=23,'Equivalencia BH-BMPT'!#REF!,IF(J1086=24,'Equivalencia BH-BMPT'!$D$25,IF(J1086=25,'Equivalencia BH-BMPT'!$D$26,IF(J1086=26,'Equivalencia BH-BMPT'!$D$27,IF(J1086=27,'Equivalencia BH-BMPT'!$D$28,IF(J1086=28,'Equivalencia BH-BMPT'!$D$29,IF(J1086=29,'Equivalencia BH-BMPT'!$D$30,IF(J1086=30,'Equivalencia BH-BMPT'!$D$31,IF(J1086=31,'Equivalencia BH-BMPT'!$D$32,IF(J1086=32,'Equivalencia BH-BMPT'!$D$33,IF(J1086=33,'Equivalencia BH-BMPT'!$D$34,IF(J1086=34,'Equivalencia BH-BMPT'!$D$35,IF(J1086=35,'Equivalencia BH-BMPT'!$D$36,IF(J1086=36,'Equivalencia BH-BMPT'!$D$37,IF(J1086=37,'Equivalencia BH-BMPT'!$D$38,IF(J1086=38,'Equivalencia BH-BMPT'!#REF!,IF(J1086=39,'Equivalencia BH-BMPT'!$D$40,IF(J1086=40,'Equivalencia BH-BMPT'!$D$41,IF(J1086=41,'Equivalencia BH-BMPT'!$D$42,IF(J1086=42,'Equivalencia BH-BMPT'!$D$43,IF(J1086=43,'Equivalencia BH-BMPT'!$D$44,IF(J1086=44,'Equivalencia BH-BMPT'!$D$45,IF(J1086=45,'Equivalencia BH-BMPT'!$D$46,"No ha seleccionado un número de programa")))))))))))))))))))))))))))))))))))))))))))))</f>
        <v>No ha seleccionado un número de programa</v>
      </c>
      <c r="L1086" s="140"/>
      <c r="M1086" s="136"/>
      <c r="N1086" s="153"/>
      <c r="O1086" s="161"/>
      <c r="P1086" s="144"/>
      <c r="Q1086" s="143"/>
      <c r="R1086" s="143"/>
      <c r="S1086" s="143"/>
      <c r="T1086" s="143"/>
      <c r="U1086" s="143"/>
      <c r="V1086" s="145"/>
      <c r="W1086" s="145"/>
      <c r="X1086" s="145"/>
      <c r="Y1086" s="136"/>
      <c r="Z1086" s="136"/>
      <c r="AA1086" s="146"/>
      <c r="AB1086" s="136"/>
      <c r="AC1086" s="136"/>
      <c r="AD1086" s="136"/>
      <c r="AE1086" s="136"/>
      <c r="AF1086" s="147" t="e">
        <f t="shared" si="47"/>
        <v>#DIV/0!</v>
      </c>
      <c r="AG1086" s="148"/>
      <c r="AH1086" s="148" t="b">
        <f t="shared" si="48"/>
        <v>1</v>
      </c>
    </row>
    <row r="1087" spans="1:34" ht="44.25" customHeight="1" thickBot="1" x14ac:dyDescent="0.3">
      <c r="A1087" s="136"/>
      <c r="B1087" s="136"/>
      <c r="C1087" s="137"/>
      <c r="D1087" s="136"/>
      <c r="E1087" s="137" t="str">
        <f>IF(D1087=1,'Tipo '!$B$2,IF(D1087=2,'Tipo '!$B$3,IF(D1087=3,'Tipo '!$B$4,IF(D1087=4,'Tipo '!$B$5,IF(D1087=5,'Tipo '!$B$6,IF(D1087=6,'Tipo '!$B$7,IF(D1087=7,'Tipo '!$B$8,IF(D1087=8,'Tipo '!$B$9,IF(D1087=9,'Tipo '!$B$10,IF(D1087=10,'Tipo '!$B$11,IF(D1087=11,'Tipo '!$B$12,IF(D1087=12,'Tipo '!$B$13,IF(D1087=13,'Tipo '!$B$14,IF(D1087=14,'Tipo '!$B$15,IF(D1087=15,'Tipo '!$B$16,IF(D1087=16,'Tipo '!$B$17,IF(D1087=17,'Tipo '!$B$18,IF(D1087=18,'Tipo '!$B$19,IF(D1087=19,'Tipo '!$B$20,IF(D1087=20,'Tipo '!$B$21,"No ha seleccionado un tipo de contrato válido"))))))))))))))))))))</f>
        <v>No ha seleccionado un tipo de contrato válido</v>
      </c>
      <c r="F1087" s="137"/>
      <c r="G1087" s="137"/>
      <c r="H1087" s="138"/>
      <c r="I1087" s="138"/>
      <c r="J1087" s="136"/>
      <c r="K1087" s="137" t="str">
        <f>IF(J1087=1,'Equivalencia BH-BMPT'!$D$2,IF(J1087=2,'Equivalencia BH-BMPT'!$D$3,IF(J1087=3,'Equivalencia BH-BMPT'!$D$4,IF(J1087=4,'Equivalencia BH-BMPT'!$D$5,IF(J1087=5,'Equivalencia BH-BMPT'!$D$6,IF(J1087=6,'Equivalencia BH-BMPT'!$D$7,IF(J1087=7,'Equivalencia BH-BMPT'!$D$8,IF(J1087=8,'Equivalencia BH-BMPT'!$D$9,IF(J1087=9,'Equivalencia BH-BMPT'!$D$10,IF(J1087=10,'Equivalencia BH-BMPT'!$D$11,IF(J1087=11,'Equivalencia BH-BMPT'!$D$12,IF(J1087=12,'Equivalencia BH-BMPT'!$D$13,IF(J1087=13,'Equivalencia BH-BMPT'!$D$14,IF(J1087=14,'Equivalencia BH-BMPT'!$D$15,IF(J1087=15,'Equivalencia BH-BMPT'!$D$16,IF(J1087=16,'Equivalencia BH-BMPT'!$D$17,IF(J1087=17,'Equivalencia BH-BMPT'!$D$18,IF(J1087=18,'Equivalencia BH-BMPT'!$D$19,IF(J1087=19,'Equivalencia BH-BMPT'!$D$20,IF(J1087=20,'Equivalencia BH-BMPT'!$D$21,IF(J1087=21,'Equivalencia BH-BMPT'!$D$22,IF(J1087=22,'Equivalencia BH-BMPT'!$D$23,IF(J1087=23,'Equivalencia BH-BMPT'!#REF!,IF(J1087=24,'Equivalencia BH-BMPT'!$D$25,IF(J1087=25,'Equivalencia BH-BMPT'!$D$26,IF(J1087=26,'Equivalencia BH-BMPT'!$D$27,IF(J1087=27,'Equivalencia BH-BMPT'!$D$28,IF(J1087=28,'Equivalencia BH-BMPT'!$D$29,IF(J1087=29,'Equivalencia BH-BMPT'!$D$30,IF(J1087=30,'Equivalencia BH-BMPT'!$D$31,IF(J1087=31,'Equivalencia BH-BMPT'!$D$32,IF(J1087=32,'Equivalencia BH-BMPT'!$D$33,IF(J1087=33,'Equivalencia BH-BMPT'!$D$34,IF(J1087=34,'Equivalencia BH-BMPT'!$D$35,IF(J1087=35,'Equivalencia BH-BMPT'!$D$36,IF(J1087=36,'Equivalencia BH-BMPT'!$D$37,IF(J1087=37,'Equivalencia BH-BMPT'!$D$38,IF(J1087=38,'Equivalencia BH-BMPT'!#REF!,IF(J1087=39,'Equivalencia BH-BMPT'!$D$40,IF(J1087=40,'Equivalencia BH-BMPT'!$D$41,IF(J1087=41,'Equivalencia BH-BMPT'!$D$42,IF(J1087=42,'Equivalencia BH-BMPT'!$D$43,IF(J1087=43,'Equivalencia BH-BMPT'!$D$44,IF(J1087=44,'Equivalencia BH-BMPT'!$D$45,IF(J1087=45,'Equivalencia BH-BMPT'!$D$46,"No ha seleccionado un número de programa")))))))))))))))))))))))))))))))))))))))))))))</f>
        <v>No ha seleccionado un número de programa</v>
      </c>
      <c r="L1087" s="140"/>
      <c r="M1087" s="136"/>
      <c r="N1087" s="153"/>
      <c r="O1087" s="161"/>
      <c r="P1087" s="144"/>
      <c r="Q1087" s="143"/>
      <c r="R1087" s="143"/>
      <c r="S1087" s="143"/>
      <c r="T1087" s="143"/>
      <c r="U1087" s="143"/>
      <c r="V1087" s="145"/>
      <c r="W1087" s="145"/>
      <c r="X1087" s="145"/>
      <c r="Y1087" s="136"/>
      <c r="Z1087" s="136"/>
      <c r="AA1087" s="146"/>
      <c r="AB1087" s="136"/>
      <c r="AC1087" s="136"/>
      <c r="AD1087" s="136"/>
      <c r="AE1087" s="136"/>
      <c r="AF1087" s="147" t="e">
        <f t="shared" si="47"/>
        <v>#DIV/0!</v>
      </c>
      <c r="AG1087" s="148"/>
      <c r="AH1087" s="148" t="b">
        <f t="shared" si="48"/>
        <v>1</v>
      </c>
    </row>
    <row r="1088" spans="1:34" ht="44.25" customHeight="1" thickBot="1" x14ac:dyDescent="0.3">
      <c r="A1088" s="136"/>
      <c r="B1088" s="136"/>
      <c r="C1088" s="137"/>
      <c r="D1088" s="136"/>
      <c r="E1088" s="137" t="str">
        <f>IF(D1088=1,'Tipo '!$B$2,IF(D1088=2,'Tipo '!$B$3,IF(D1088=3,'Tipo '!$B$4,IF(D1088=4,'Tipo '!$B$5,IF(D1088=5,'Tipo '!$B$6,IF(D1088=6,'Tipo '!$B$7,IF(D1088=7,'Tipo '!$B$8,IF(D1088=8,'Tipo '!$B$9,IF(D1088=9,'Tipo '!$B$10,IF(D1088=10,'Tipo '!$B$11,IF(D1088=11,'Tipo '!$B$12,IF(D1088=12,'Tipo '!$B$13,IF(D1088=13,'Tipo '!$B$14,IF(D1088=14,'Tipo '!$B$15,IF(D1088=15,'Tipo '!$B$16,IF(D1088=16,'Tipo '!$B$17,IF(D1088=17,'Tipo '!$B$18,IF(D1088=18,'Tipo '!$B$19,IF(D1088=19,'Tipo '!$B$20,IF(D1088=20,'Tipo '!$B$21,"No ha seleccionado un tipo de contrato válido"))))))))))))))))))))</f>
        <v>No ha seleccionado un tipo de contrato válido</v>
      </c>
      <c r="F1088" s="137"/>
      <c r="G1088" s="137"/>
      <c r="H1088" s="138"/>
      <c r="I1088" s="138"/>
      <c r="J1088" s="136"/>
      <c r="K1088" s="137" t="str">
        <f>IF(J1088=1,'Equivalencia BH-BMPT'!$D$2,IF(J1088=2,'Equivalencia BH-BMPT'!$D$3,IF(J1088=3,'Equivalencia BH-BMPT'!$D$4,IF(J1088=4,'Equivalencia BH-BMPT'!$D$5,IF(J1088=5,'Equivalencia BH-BMPT'!$D$6,IF(J1088=6,'Equivalencia BH-BMPT'!$D$7,IF(J1088=7,'Equivalencia BH-BMPT'!$D$8,IF(J1088=8,'Equivalencia BH-BMPT'!$D$9,IF(J1088=9,'Equivalencia BH-BMPT'!$D$10,IF(J1088=10,'Equivalencia BH-BMPT'!$D$11,IF(J1088=11,'Equivalencia BH-BMPT'!$D$12,IF(J1088=12,'Equivalencia BH-BMPT'!$D$13,IF(J1088=13,'Equivalencia BH-BMPT'!$D$14,IF(J1088=14,'Equivalencia BH-BMPT'!$D$15,IF(J1088=15,'Equivalencia BH-BMPT'!$D$16,IF(J1088=16,'Equivalencia BH-BMPT'!$D$17,IF(J1088=17,'Equivalencia BH-BMPT'!$D$18,IF(J1088=18,'Equivalencia BH-BMPT'!$D$19,IF(J1088=19,'Equivalencia BH-BMPT'!$D$20,IF(J1088=20,'Equivalencia BH-BMPT'!$D$21,IF(J1088=21,'Equivalencia BH-BMPT'!$D$22,IF(J1088=22,'Equivalencia BH-BMPT'!$D$23,IF(J1088=23,'Equivalencia BH-BMPT'!#REF!,IF(J1088=24,'Equivalencia BH-BMPT'!$D$25,IF(J1088=25,'Equivalencia BH-BMPT'!$D$26,IF(J1088=26,'Equivalencia BH-BMPT'!$D$27,IF(J1088=27,'Equivalencia BH-BMPT'!$D$28,IF(J1088=28,'Equivalencia BH-BMPT'!$D$29,IF(J1088=29,'Equivalencia BH-BMPT'!$D$30,IF(J1088=30,'Equivalencia BH-BMPT'!$D$31,IF(J1088=31,'Equivalencia BH-BMPT'!$D$32,IF(J1088=32,'Equivalencia BH-BMPT'!$D$33,IF(J1088=33,'Equivalencia BH-BMPT'!$D$34,IF(J1088=34,'Equivalencia BH-BMPT'!$D$35,IF(J1088=35,'Equivalencia BH-BMPT'!$D$36,IF(J1088=36,'Equivalencia BH-BMPT'!$D$37,IF(J1088=37,'Equivalencia BH-BMPT'!$D$38,IF(J1088=38,'Equivalencia BH-BMPT'!#REF!,IF(J1088=39,'Equivalencia BH-BMPT'!$D$40,IF(J1088=40,'Equivalencia BH-BMPT'!$D$41,IF(J1088=41,'Equivalencia BH-BMPT'!$D$42,IF(J1088=42,'Equivalencia BH-BMPT'!$D$43,IF(J1088=43,'Equivalencia BH-BMPT'!$D$44,IF(J1088=44,'Equivalencia BH-BMPT'!$D$45,IF(J1088=45,'Equivalencia BH-BMPT'!$D$46,"No ha seleccionado un número de programa")))))))))))))))))))))))))))))))))))))))))))))</f>
        <v>No ha seleccionado un número de programa</v>
      </c>
      <c r="L1088" s="140"/>
      <c r="M1088" s="136"/>
      <c r="N1088" s="153"/>
      <c r="O1088" s="161"/>
      <c r="P1088" s="144"/>
      <c r="Q1088" s="143"/>
      <c r="R1088" s="143"/>
      <c r="S1088" s="143"/>
      <c r="T1088" s="143"/>
      <c r="U1088" s="143"/>
      <c r="V1088" s="145"/>
      <c r="W1088" s="145"/>
      <c r="X1088" s="145"/>
      <c r="Y1088" s="136"/>
      <c r="Z1088" s="136"/>
      <c r="AA1088" s="146"/>
      <c r="AB1088" s="136"/>
      <c r="AC1088" s="136"/>
      <c r="AD1088" s="136"/>
      <c r="AE1088" s="136"/>
      <c r="AF1088" s="147" t="e">
        <f t="shared" si="47"/>
        <v>#DIV/0!</v>
      </c>
      <c r="AG1088" s="148"/>
      <c r="AH1088" s="148" t="b">
        <f t="shared" si="48"/>
        <v>1</v>
      </c>
    </row>
    <row r="1089" spans="1:34" ht="44.25" customHeight="1" thickBot="1" x14ac:dyDescent="0.3">
      <c r="A1089" s="136"/>
      <c r="B1089" s="136"/>
      <c r="C1089" s="137"/>
      <c r="D1089" s="136"/>
      <c r="E1089" s="137" t="str">
        <f>IF(D1089=1,'Tipo '!$B$2,IF(D1089=2,'Tipo '!$B$3,IF(D1089=3,'Tipo '!$B$4,IF(D1089=4,'Tipo '!$B$5,IF(D1089=5,'Tipo '!$B$6,IF(D1089=6,'Tipo '!$B$7,IF(D1089=7,'Tipo '!$B$8,IF(D1089=8,'Tipo '!$B$9,IF(D1089=9,'Tipo '!$B$10,IF(D1089=10,'Tipo '!$B$11,IF(D1089=11,'Tipo '!$B$12,IF(D1089=12,'Tipo '!$B$13,IF(D1089=13,'Tipo '!$B$14,IF(D1089=14,'Tipo '!$B$15,IF(D1089=15,'Tipo '!$B$16,IF(D1089=16,'Tipo '!$B$17,IF(D1089=17,'Tipo '!$B$18,IF(D1089=18,'Tipo '!$B$19,IF(D1089=19,'Tipo '!$B$20,IF(D1089=20,'Tipo '!$B$21,"No ha seleccionado un tipo de contrato válido"))))))))))))))))))))</f>
        <v>No ha seleccionado un tipo de contrato válido</v>
      </c>
      <c r="F1089" s="137"/>
      <c r="G1089" s="137"/>
      <c r="H1089" s="138"/>
      <c r="I1089" s="138"/>
      <c r="J1089" s="136"/>
      <c r="K1089" s="137" t="str">
        <f>IF(J1089=1,'Equivalencia BH-BMPT'!$D$2,IF(J1089=2,'Equivalencia BH-BMPT'!$D$3,IF(J1089=3,'Equivalencia BH-BMPT'!$D$4,IF(J1089=4,'Equivalencia BH-BMPT'!$D$5,IF(J1089=5,'Equivalencia BH-BMPT'!$D$6,IF(J1089=6,'Equivalencia BH-BMPT'!$D$7,IF(J1089=7,'Equivalencia BH-BMPT'!$D$8,IF(J1089=8,'Equivalencia BH-BMPT'!$D$9,IF(J1089=9,'Equivalencia BH-BMPT'!$D$10,IF(J1089=10,'Equivalencia BH-BMPT'!$D$11,IF(J1089=11,'Equivalencia BH-BMPT'!$D$12,IF(J1089=12,'Equivalencia BH-BMPT'!$D$13,IF(J1089=13,'Equivalencia BH-BMPT'!$D$14,IF(J1089=14,'Equivalencia BH-BMPT'!$D$15,IF(J1089=15,'Equivalencia BH-BMPT'!$D$16,IF(J1089=16,'Equivalencia BH-BMPT'!$D$17,IF(J1089=17,'Equivalencia BH-BMPT'!$D$18,IF(J1089=18,'Equivalencia BH-BMPT'!$D$19,IF(J1089=19,'Equivalencia BH-BMPT'!$D$20,IF(J1089=20,'Equivalencia BH-BMPT'!$D$21,IF(J1089=21,'Equivalencia BH-BMPT'!$D$22,IF(J1089=22,'Equivalencia BH-BMPT'!$D$23,IF(J1089=23,'Equivalencia BH-BMPT'!#REF!,IF(J1089=24,'Equivalencia BH-BMPT'!$D$25,IF(J1089=25,'Equivalencia BH-BMPT'!$D$26,IF(J1089=26,'Equivalencia BH-BMPT'!$D$27,IF(J1089=27,'Equivalencia BH-BMPT'!$D$28,IF(J1089=28,'Equivalencia BH-BMPT'!$D$29,IF(J1089=29,'Equivalencia BH-BMPT'!$D$30,IF(J1089=30,'Equivalencia BH-BMPT'!$D$31,IF(J1089=31,'Equivalencia BH-BMPT'!$D$32,IF(J1089=32,'Equivalencia BH-BMPT'!$D$33,IF(J1089=33,'Equivalencia BH-BMPT'!$D$34,IF(J1089=34,'Equivalencia BH-BMPT'!$D$35,IF(J1089=35,'Equivalencia BH-BMPT'!$D$36,IF(J1089=36,'Equivalencia BH-BMPT'!$D$37,IF(J1089=37,'Equivalencia BH-BMPT'!$D$38,IF(J1089=38,'Equivalencia BH-BMPT'!#REF!,IF(J1089=39,'Equivalencia BH-BMPT'!$D$40,IF(J1089=40,'Equivalencia BH-BMPT'!$D$41,IF(J1089=41,'Equivalencia BH-BMPT'!$D$42,IF(J1089=42,'Equivalencia BH-BMPT'!$D$43,IF(J1089=43,'Equivalencia BH-BMPT'!$D$44,IF(J1089=44,'Equivalencia BH-BMPT'!$D$45,IF(J1089=45,'Equivalencia BH-BMPT'!$D$46,"No ha seleccionado un número de programa")))))))))))))))))))))))))))))))))))))))))))))</f>
        <v>No ha seleccionado un número de programa</v>
      </c>
      <c r="L1089" s="140"/>
      <c r="M1089" s="136"/>
      <c r="N1089" s="153"/>
      <c r="O1089" s="161"/>
      <c r="P1089" s="144"/>
      <c r="Q1089" s="143"/>
      <c r="R1089" s="143"/>
      <c r="S1089" s="143"/>
      <c r="T1089" s="143"/>
      <c r="U1089" s="143"/>
      <c r="V1089" s="145"/>
      <c r="W1089" s="145"/>
      <c r="X1089" s="145"/>
      <c r="Y1089" s="136"/>
      <c r="Z1089" s="136"/>
      <c r="AA1089" s="146"/>
      <c r="AB1089" s="136"/>
      <c r="AC1089" s="136"/>
      <c r="AD1089" s="136"/>
      <c r="AE1089" s="136"/>
      <c r="AF1089" s="147" t="e">
        <f t="shared" si="47"/>
        <v>#DIV/0!</v>
      </c>
      <c r="AG1089" s="148"/>
      <c r="AH1089" s="148" t="b">
        <f t="shared" si="48"/>
        <v>1</v>
      </c>
    </row>
    <row r="1090" spans="1:34" ht="44.25" customHeight="1" thickBot="1" x14ac:dyDescent="0.3">
      <c r="A1090" s="136"/>
      <c r="B1090" s="136"/>
      <c r="C1090" s="137"/>
      <c r="D1090" s="136"/>
      <c r="E1090" s="137" t="str">
        <f>IF(D1090=1,'Tipo '!$B$2,IF(D1090=2,'Tipo '!$B$3,IF(D1090=3,'Tipo '!$B$4,IF(D1090=4,'Tipo '!$B$5,IF(D1090=5,'Tipo '!$B$6,IF(D1090=6,'Tipo '!$B$7,IF(D1090=7,'Tipo '!$B$8,IF(D1090=8,'Tipo '!$B$9,IF(D1090=9,'Tipo '!$B$10,IF(D1090=10,'Tipo '!$B$11,IF(D1090=11,'Tipo '!$B$12,IF(D1090=12,'Tipo '!$B$13,IF(D1090=13,'Tipo '!$B$14,IF(D1090=14,'Tipo '!$B$15,IF(D1090=15,'Tipo '!$B$16,IF(D1090=16,'Tipo '!$B$17,IF(D1090=17,'Tipo '!$B$18,IF(D1090=18,'Tipo '!$B$19,IF(D1090=19,'Tipo '!$B$20,IF(D1090=20,'Tipo '!$B$21,"No ha seleccionado un tipo de contrato válido"))))))))))))))))))))</f>
        <v>No ha seleccionado un tipo de contrato válido</v>
      </c>
      <c r="F1090" s="137"/>
      <c r="G1090" s="137"/>
      <c r="H1090" s="138"/>
      <c r="I1090" s="138"/>
      <c r="J1090" s="136"/>
      <c r="K1090" s="137" t="str">
        <f>IF(J1090=1,'Equivalencia BH-BMPT'!$D$2,IF(J1090=2,'Equivalencia BH-BMPT'!$D$3,IF(J1090=3,'Equivalencia BH-BMPT'!$D$4,IF(J1090=4,'Equivalencia BH-BMPT'!$D$5,IF(J1090=5,'Equivalencia BH-BMPT'!$D$6,IF(J1090=6,'Equivalencia BH-BMPT'!$D$7,IF(J1090=7,'Equivalencia BH-BMPT'!$D$8,IF(J1090=8,'Equivalencia BH-BMPT'!$D$9,IF(J1090=9,'Equivalencia BH-BMPT'!$D$10,IF(J1090=10,'Equivalencia BH-BMPT'!$D$11,IF(J1090=11,'Equivalencia BH-BMPT'!$D$12,IF(J1090=12,'Equivalencia BH-BMPT'!$D$13,IF(J1090=13,'Equivalencia BH-BMPT'!$D$14,IF(J1090=14,'Equivalencia BH-BMPT'!$D$15,IF(J1090=15,'Equivalencia BH-BMPT'!$D$16,IF(J1090=16,'Equivalencia BH-BMPT'!$D$17,IF(J1090=17,'Equivalencia BH-BMPT'!$D$18,IF(J1090=18,'Equivalencia BH-BMPT'!$D$19,IF(J1090=19,'Equivalencia BH-BMPT'!$D$20,IF(J1090=20,'Equivalencia BH-BMPT'!$D$21,IF(J1090=21,'Equivalencia BH-BMPT'!$D$22,IF(J1090=22,'Equivalencia BH-BMPT'!$D$23,IF(J1090=23,'Equivalencia BH-BMPT'!#REF!,IF(J1090=24,'Equivalencia BH-BMPT'!$D$25,IF(J1090=25,'Equivalencia BH-BMPT'!$D$26,IF(J1090=26,'Equivalencia BH-BMPT'!$D$27,IF(J1090=27,'Equivalencia BH-BMPT'!$D$28,IF(J1090=28,'Equivalencia BH-BMPT'!$D$29,IF(J1090=29,'Equivalencia BH-BMPT'!$D$30,IF(J1090=30,'Equivalencia BH-BMPT'!$D$31,IF(J1090=31,'Equivalencia BH-BMPT'!$D$32,IF(J1090=32,'Equivalencia BH-BMPT'!$D$33,IF(J1090=33,'Equivalencia BH-BMPT'!$D$34,IF(J1090=34,'Equivalencia BH-BMPT'!$D$35,IF(J1090=35,'Equivalencia BH-BMPT'!$D$36,IF(J1090=36,'Equivalencia BH-BMPT'!$D$37,IF(J1090=37,'Equivalencia BH-BMPT'!$D$38,IF(J1090=38,'Equivalencia BH-BMPT'!#REF!,IF(J1090=39,'Equivalencia BH-BMPT'!$D$40,IF(J1090=40,'Equivalencia BH-BMPT'!$D$41,IF(J1090=41,'Equivalencia BH-BMPT'!$D$42,IF(J1090=42,'Equivalencia BH-BMPT'!$D$43,IF(J1090=43,'Equivalencia BH-BMPT'!$D$44,IF(J1090=44,'Equivalencia BH-BMPT'!$D$45,IF(J1090=45,'Equivalencia BH-BMPT'!$D$46,"No ha seleccionado un número de programa")))))))))))))))))))))))))))))))))))))))))))))</f>
        <v>No ha seleccionado un número de programa</v>
      </c>
      <c r="L1090" s="140"/>
      <c r="M1090" s="136"/>
      <c r="N1090" s="153"/>
      <c r="O1090" s="161"/>
      <c r="P1090" s="144"/>
      <c r="Q1090" s="143"/>
      <c r="R1090" s="143"/>
      <c r="S1090" s="143"/>
      <c r="T1090" s="143"/>
      <c r="U1090" s="143"/>
      <c r="V1090" s="145"/>
      <c r="W1090" s="145"/>
      <c r="X1090" s="145"/>
      <c r="Y1090" s="136"/>
      <c r="Z1090" s="136"/>
      <c r="AA1090" s="146"/>
      <c r="AB1090" s="136"/>
      <c r="AC1090" s="136"/>
      <c r="AD1090" s="136"/>
      <c r="AE1090" s="136"/>
      <c r="AF1090" s="147" t="e">
        <f t="shared" si="47"/>
        <v>#DIV/0!</v>
      </c>
      <c r="AG1090" s="148"/>
      <c r="AH1090" s="148" t="b">
        <f t="shared" si="48"/>
        <v>1</v>
      </c>
    </row>
    <row r="1091" spans="1:34" ht="44.25" customHeight="1" thickBot="1" x14ac:dyDescent="0.3">
      <c r="A1091" s="136"/>
      <c r="B1091" s="136"/>
      <c r="C1091" s="137"/>
      <c r="D1091" s="136"/>
      <c r="E1091" s="137" t="str">
        <f>IF(D1091=1,'Tipo '!$B$2,IF(D1091=2,'Tipo '!$B$3,IF(D1091=3,'Tipo '!$B$4,IF(D1091=4,'Tipo '!$B$5,IF(D1091=5,'Tipo '!$B$6,IF(D1091=6,'Tipo '!$B$7,IF(D1091=7,'Tipo '!$B$8,IF(D1091=8,'Tipo '!$B$9,IF(D1091=9,'Tipo '!$B$10,IF(D1091=10,'Tipo '!$B$11,IF(D1091=11,'Tipo '!$B$12,IF(D1091=12,'Tipo '!$B$13,IF(D1091=13,'Tipo '!$B$14,IF(D1091=14,'Tipo '!$B$15,IF(D1091=15,'Tipo '!$B$16,IF(D1091=16,'Tipo '!$B$17,IF(D1091=17,'Tipo '!$B$18,IF(D1091=18,'Tipo '!$B$19,IF(D1091=19,'Tipo '!$B$20,IF(D1091=20,'Tipo '!$B$21,"No ha seleccionado un tipo de contrato válido"))))))))))))))))))))</f>
        <v>No ha seleccionado un tipo de contrato válido</v>
      </c>
      <c r="F1091" s="137"/>
      <c r="G1091" s="137"/>
      <c r="H1091" s="138"/>
      <c r="I1091" s="138"/>
      <c r="J1091" s="136"/>
      <c r="K1091" s="137" t="str">
        <f>IF(J1091=1,'Equivalencia BH-BMPT'!$D$2,IF(J1091=2,'Equivalencia BH-BMPT'!$D$3,IF(J1091=3,'Equivalencia BH-BMPT'!$D$4,IF(J1091=4,'Equivalencia BH-BMPT'!$D$5,IF(J1091=5,'Equivalencia BH-BMPT'!$D$6,IF(J1091=6,'Equivalencia BH-BMPT'!$D$7,IF(J1091=7,'Equivalencia BH-BMPT'!$D$8,IF(J1091=8,'Equivalencia BH-BMPT'!$D$9,IF(J1091=9,'Equivalencia BH-BMPT'!$D$10,IF(J1091=10,'Equivalencia BH-BMPT'!$D$11,IF(J1091=11,'Equivalencia BH-BMPT'!$D$12,IF(J1091=12,'Equivalencia BH-BMPT'!$D$13,IF(J1091=13,'Equivalencia BH-BMPT'!$D$14,IF(J1091=14,'Equivalencia BH-BMPT'!$D$15,IF(J1091=15,'Equivalencia BH-BMPT'!$D$16,IF(J1091=16,'Equivalencia BH-BMPT'!$D$17,IF(J1091=17,'Equivalencia BH-BMPT'!$D$18,IF(J1091=18,'Equivalencia BH-BMPT'!$D$19,IF(J1091=19,'Equivalencia BH-BMPT'!$D$20,IF(J1091=20,'Equivalencia BH-BMPT'!$D$21,IF(J1091=21,'Equivalencia BH-BMPT'!$D$22,IF(J1091=22,'Equivalencia BH-BMPT'!$D$23,IF(J1091=23,'Equivalencia BH-BMPT'!#REF!,IF(J1091=24,'Equivalencia BH-BMPT'!$D$25,IF(J1091=25,'Equivalencia BH-BMPT'!$D$26,IF(J1091=26,'Equivalencia BH-BMPT'!$D$27,IF(J1091=27,'Equivalencia BH-BMPT'!$D$28,IF(J1091=28,'Equivalencia BH-BMPT'!$D$29,IF(J1091=29,'Equivalencia BH-BMPT'!$D$30,IF(J1091=30,'Equivalencia BH-BMPT'!$D$31,IF(J1091=31,'Equivalencia BH-BMPT'!$D$32,IF(J1091=32,'Equivalencia BH-BMPT'!$D$33,IF(J1091=33,'Equivalencia BH-BMPT'!$D$34,IF(J1091=34,'Equivalencia BH-BMPT'!$D$35,IF(J1091=35,'Equivalencia BH-BMPT'!$D$36,IF(J1091=36,'Equivalencia BH-BMPT'!$D$37,IF(J1091=37,'Equivalencia BH-BMPT'!$D$38,IF(J1091=38,'Equivalencia BH-BMPT'!#REF!,IF(J1091=39,'Equivalencia BH-BMPT'!$D$40,IF(J1091=40,'Equivalencia BH-BMPT'!$D$41,IF(J1091=41,'Equivalencia BH-BMPT'!$D$42,IF(J1091=42,'Equivalencia BH-BMPT'!$D$43,IF(J1091=43,'Equivalencia BH-BMPT'!$D$44,IF(J1091=44,'Equivalencia BH-BMPT'!$D$45,IF(J1091=45,'Equivalencia BH-BMPT'!$D$46,"No ha seleccionado un número de programa")))))))))))))))))))))))))))))))))))))))))))))</f>
        <v>No ha seleccionado un número de programa</v>
      </c>
      <c r="L1091" s="140"/>
      <c r="M1091" s="136"/>
      <c r="N1091" s="153"/>
      <c r="O1091" s="161"/>
      <c r="P1091" s="144"/>
      <c r="Q1091" s="143"/>
      <c r="R1091" s="143"/>
      <c r="S1091" s="143"/>
      <c r="T1091" s="143"/>
      <c r="U1091" s="143"/>
      <c r="V1091" s="145"/>
      <c r="W1091" s="145"/>
      <c r="X1091" s="145"/>
      <c r="Y1091" s="136"/>
      <c r="Z1091" s="136"/>
      <c r="AA1091" s="146"/>
      <c r="AB1091" s="136"/>
      <c r="AC1091" s="136"/>
      <c r="AD1091" s="136"/>
      <c r="AE1091" s="136"/>
      <c r="AF1091" s="147" t="e">
        <f t="shared" si="47"/>
        <v>#DIV/0!</v>
      </c>
      <c r="AG1091" s="148"/>
      <c r="AH1091" s="148" t="b">
        <f t="shared" si="48"/>
        <v>1</v>
      </c>
    </row>
    <row r="1092" spans="1:34" ht="44.25" customHeight="1" thickBot="1" x14ac:dyDescent="0.3">
      <c r="A1092" s="136"/>
      <c r="B1092" s="136"/>
      <c r="C1092" s="137"/>
      <c r="D1092" s="136"/>
      <c r="E1092" s="137" t="str">
        <f>IF(D1092=1,'Tipo '!$B$2,IF(D1092=2,'Tipo '!$B$3,IF(D1092=3,'Tipo '!$B$4,IF(D1092=4,'Tipo '!$B$5,IF(D1092=5,'Tipo '!$B$6,IF(D1092=6,'Tipo '!$B$7,IF(D1092=7,'Tipo '!$B$8,IF(D1092=8,'Tipo '!$B$9,IF(D1092=9,'Tipo '!$B$10,IF(D1092=10,'Tipo '!$B$11,IF(D1092=11,'Tipo '!$B$12,IF(D1092=12,'Tipo '!$B$13,IF(D1092=13,'Tipo '!$B$14,IF(D1092=14,'Tipo '!$B$15,IF(D1092=15,'Tipo '!$B$16,IF(D1092=16,'Tipo '!$B$17,IF(D1092=17,'Tipo '!$B$18,IF(D1092=18,'Tipo '!$B$19,IF(D1092=19,'Tipo '!$B$20,IF(D1092=20,'Tipo '!$B$21,"No ha seleccionado un tipo de contrato válido"))))))))))))))))))))</f>
        <v>No ha seleccionado un tipo de contrato válido</v>
      </c>
      <c r="F1092" s="137"/>
      <c r="G1092" s="137"/>
      <c r="H1092" s="138"/>
      <c r="I1092" s="138"/>
      <c r="J1092" s="136"/>
      <c r="K1092" s="137" t="str">
        <f>IF(J1092=1,'Equivalencia BH-BMPT'!$D$2,IF(J1092=2,'Equivalencia BH-BMPT'!$D$3,IF(J1092=3,'Equivalencia BH-BMPT'!$D$4,IF(J1092=4,'Equivalencia BH-BMPT'!$D$5,IF(J1092=5,'Equivalencia BH-BMPT'!$D$6,IF(J1092=6,'Equivalencia BH-BMPT'!$D$7,IF(J1092=7,'Equivalencia BH-BMPT'!$D$8,IF(J1092=8,'Equivalencia BH-BMPT'!$D$9,IF(J1092=9,'Equivalencia BH-BMPT'!$D$10,IF(J1092=10,'Equivalencia BH-BMPT'!$D$11,IF(J1092=11,'Equivalencia BH-BMPT'!$D$12,IF(J1092=12,'Equivalencia BH-BMPT'!$D$13,IF(J1092=13,'Equivalencia BH-BMPT'!$D$14,IF(J1092=14,'Equivalencia BH-BMPT'!$D$15,IF(J1092=15,'Equivalencia BH-BMPT'!$D$16,IF(J1092=16,'Equivalencia BH-BMPT'!$D$17,IF(J1092=17,'Equivalencia BH-BMPT'!$D$18,IF(J1092=18,'Equivalencia BH-BMPT'!$D$19,IF(J1092=19,'Equivalencia BH-BMPT'!$D$20,IF(J1092=20,'Equivalencia BH-BMPT'!$D$21,IF(J1092=21,'Equivalencia BH-BMPT'!$D$22,IF(J1092=22,'Equivalencia BH-BMPT'!$D$23,IF(J1092=23,'Equivalencia BH-BMPT'!#REF!,IF(J1092=24,'Equivalencia BH-BMPT'!$D$25,IF(J1092=25,'Equivalencia BH-BMPT'!$D$26,IF(J1092=26,'Equivalencia BH-BMPT'!$D$27,IF(J1092=27,'Equivalencia BH-BMPT'!$D$28,IF(J1092=28,'Equivalencia BH-BMPT'!$D$29,IF(J1092=29,'Equivalencia BH-BMPT'!$D$30,IF(J1092=30,'Equivalencia BH-BMPT'!$D$31,IF(J1092=31,'Equivalencia BH-BMPT'!$D$32,IF(J1092=32,'Equivalencia BH-BMPT'!$D$33,IF(J1092=33,'Equivalencia BH-BMPT'!$D$34,IF(J1092=34,'Equivalencia BH-BMPT'!$D$35,IF(J1092=35,'Equivalencia BH-BMPT'!$D$36,IF(J1092=36,'Equivalencia BH-BMPT'!$D$37,IF(J1092=37,'Equivalencia BH-BMPT'!$D$38,IF(J1092=38,'Equivalencia BH-BMPT'!#REF!,IF(J1092=39,'Equivalencia BH-BMPT'!$D$40,IF(J1092=40,'Equivalencia BH-BMPT'!$D$41,IF(J1092=41,'Equivalencia BH-BMPT'!$D$42,IF(J1092=42,'Equivalencia BH-BMPT'!$D$43,IF(J1092=43,'Equivalencia BH-BMPT'!$D$44,IF(J1092=44,'Equivalencia BH-BMPT'!$D$45,IF(J1092=45,'Equivalencia BH-BMPT'!$D$46,"No ha seleccionado un número de programa")))))))))))))))))))))))))))))))))))))))))))))</f>
        <v>No ha seleccionado un número de programa</v>
      </c>
      <c r="L1092" s="140"/>
      <c r="M1092" s="136"/>
      <c r="N1092" s="153"/>
      <c r="O1092" s="161"/>
      <c r="P1092" s="144"/>
      <c r="Q1092" s="143"/>
      <c r="R1092" s="143"/>
      <c r="S1092" s="143"/>
      <c r="T1092" s="143"/>
      <c r="U1092" s="143"/>
      <c r="V1092" s="145"/>
      <c r="W1092" s="145"/>
      <c r="X1092" s="145"/>
      <c r="Y1092" s="136"/>
      <c r="Z1092" s="136"/>
      <c r="AA1092" s="146"/>
      <c r="AB1092" s="136"/>
      <c r="AC1092" s="136"/>
      <c r="AD1092" s="136"/>
      <c r="AE1092" s="136"/>
      <c r="AF1092" s="147" t="e">
        <f t="shared" si="47"/>
        <v>#DIV/0!</v>
      </c>
      <c r="AG1092" s="148"/>
      <c r="AH1092" s="148" t="b">
        <f t="shared" si="48"/>
        <v>1</v>
      </c>
    </row>
    <row r="1093" spans="1:34" ht="44.25" customHeight="1" thickBot="1" x14ac:dyDescent="0.3">
      <c r="A1093" s="136"/>
      <c r="B1093" s="136"/>
      <c r="C1093" s="137"/>
      <c r="D1093" s="136"/>
      <c r="E1093" s="137" t="str">
        <f>IF(D1093=1,'Tipo '!$B$2,IF(D1093=2,'Tipo '!$B$3,IF(D1093=3,'Tipo '!$B$4,IF(D1093=4,'Tipo '!$B$5,IF(D1093=5,'Tipo '!$B$6,IF(D1093=6,'Tipo '!$B$7,IF(D1093=7,'Tipo '!$B$8,IF(D1093=8,'Tipo '!$B$9,IF(D1093=9,'Tipo '!$B$10,IF(D1093=10,'Tipo '!$B$11,IF(D1093=11,'Tipo '!$B$12,IF(D1093=12,'Tipo '!$B$13,IF(D1093=13,'Tipo '!$B$14,IF(D1093=14,'Tipo '!$B$15,IF(D1093=15,'Tipo '!$B$16,IF(D1093=16,'Tipo '!$B$17,IF(D1093=17,'Tipo '!$B$18,IF(D1093=18,'Tipo '!$B$19,IF(D1093=19,'Tipo '!$B$20,IF(D1093=20,'Tipo '!$B$21,"No ha seleccionado un tipo de contrato válido"))))))))))))))))))))</f>
        <v>No ha seleccionado un tipo de contrato válido</v>
      </c>
      <c r="F1093" s="137"/>
      <c r="G1093" s="137"/>
      <c r="H1093" s="138"/>
      <c r="I1093" s="138"/>
      <c r="J1093" s="136"/>
      <c r="K1093" s="137" t="str">
        <f>IF(J1093=1,'Equivalencia BH-BMPT'!$D$2,IF(J1093=2,'Equivalencia BH-BMPT'!$D$3,IF(J1093=3,'Equivalencia BH-BMPT'!$D$4,IF(J1093=4,'Equivalencia BH-BMPT'!$D$5,IF(J1093=5,'Equivalencia BH-BMPT'!$D$6,IF(J1093=6,'Equivalencia BH-BMPT'!$D$7,IF(J1093=7,'Equivalencia BH-BMPT'!$D$8,IF(J1093=8,'Equivalencia BH-BMPT'!$D$9,IF(J1093=9,'Equivalencia BH-BMPT'!$D$10,IF(J1093=10,'Equivalencia BH-BMPT'!$D$11,IF(J1093=11,'Equivalencia BH-BMPT'!$D$12,IF(J1093=12,'Equivalencia BH-BMPT'!$D$13,IF(J1093=13,'Equivalencia BH-BMPT'!$D$14,IF(J1093=14,'Equivalencia BH-BMPT'!$D$15,IF(J1093=15,'Equivalencia BH-BMPT'!$D$16,IF(J1093=16,'Equivalencia BH-BMPT'!$D$17,IF(J1093=17,'Equivalencia BH-BMPT'!$D$18,IF(J1093=18,'Equivalencia BH-BMPT'!$D$19,IF(J1093=19,'Equivalencia BH-BMPT'!$D$20,IF(J1093=20,'Equivalencia BH-BMPT'!$D$21,IF(J1093=21,'Equivalencia BH-BMPT'!$D$22,IF(J1093=22,'Equivalencia BH-BMPT'!$D$23,IF(J1093=23,'Equivalencia BH-BMPT'!#REF!,IF(J1093=24,'Equivalencia BH-BMPT'!$D$25,IF(J1093=25,'Equivalencia BH-BMPT'!$D$26,IF(J1093=26,'Equivalencia BH-BMPT'!$D$27,IF(J1093=27,'Equivalencia BH-BMPT'!$D$28,IF(J1093=28,'Equivalencia BH-BMPT'!$D$29,IF(J1093=29,'Equivalencia BH-BMPT'!$D$30,IF(J1093=30,'Equivalencia BH-BMPT'!$D$31,IF(J1093=31,'Equivalencia BH-BMPT'!$D$32,IF(J1093=32,'Equivalencia BH-BMPT'!$D$33,IF(J1093=33,'Equivalencia BH-BMPT'!$D$34,IF(J1093=34,'Equivalencia BH-BMPT'!$D$35,IF(J1093=35,'Equivalencia BH-BMPT'!$D$36,IF(J1093=36,'Equivalencia BH-BMPT'!$D$37,IF(J1093=37,'Equivalencia BH-BMPT'!$D$38,IF(J1093=38,'Equivalencia BH-BMPT'!#REF!,IF(J1093=39,'Equivalencia BH-BMPT'!$D$40,IF(J1093=40,'Equivalencia BH-BMPT'!$D$41,IF(J1093=41,'Equivalencia BH-BMPT'!$D$42,IF(J1093=42,'Equivalencia BH-BMPT'!$D$43,IF(J1093=43,'Equivalencia BH-BMPT'!$D$44,IF(J1093=44,'Equivalencia BH-BMPT'!$D$45,IF(J1093=45,'Equivalencia BH-BMPT'!$D$46,"No ha seleccionado un número de programa")))))))))))))))))))))))))))))))))))))))))))))</f>
        <v>No ha seleccionado un número de programa</v>
      </c>
      <c r="L1093" s="140"/>
      <c r="M1093" s="136"/>
      <c r="N1093" s="153"/>
      <c r="O1093" s="161"/>
      <c r="P1093" s="144"/>
      <c r="Q1093" s="143"/>
      <c r="R1093" s="143"/>
      <c r="S1093" s="143"/>
      <c r="T1093" s="143"/>
      <c r="U1093" s="143"/>
      <c r="V1093" s="145"/>
      <c r="W1093" s="145"/>
      <c r="X1093" s="145"/>
      <c r="Y1093" s="136"/>
      <c r="Z1093" s="136"/>
      <c r="AA1093" s="146"/>
      <c r="AB1093" s="136"/>
      <c r="AC1093" s="136"/>
      <c r="AD1093" s="136"/>
      <c r="AE1093" s="136"/>
      <c r="AF1093" s="147" t="e">
        <f t="shared" si="47"/>
        <v>#DIV/0!</v>
      </c>
      <c r="AG1093" s="148"/>
      <c r="AH1093" s="148" t="b">
        <f t="shared" si="48"/>
        <v>1</v>
      </c>
    </row>
    <row r="1094" spans="1:34" ht="44.25" customHeight="1" thickBot="1" x14ac:dyDescent="0.3">
      <c r="A1094" s="136"/>
      <c r="B1094" s="136"/>
      <c r="C1094" s="137"/>
      <c r="D1094" s="136"/>
      <c r="E1094" s="137" t="str">
        <f>IF(D1094=1,'Tipo '!$B$2,IF(D1094=2,'Tipo '!$B$3,IF(D1094=3,'Tipo '!$B$4,IF(D1094=4,'Tipo '!$B$5,IF(D1094=5,'Tipo '!$B$6,IF(D1094=6,'Tipo '!$B$7,IF(D1094=7,'Tipo '!$B$8,IF(D1094=8,'Tipo '!$B$9,IF(D1094=9,'Tipo '!$B$10,IF(D1094=10,'Tipo '!$B$11,IF(D1094=11,'Tipo '!$B$12,IF(D1094=12,'Tipo '!$B$13,IF(D1094=13,'Tipo '!$B$14,IF(D1094=14,'Tipo '!$B$15,IF(D1094=15,'Tipo '!$B$16,IF(D1094=16,'Tipo '!$B$17,IF(D1094=17,'Tipo '!$B$18,IF(D1094=18,'Tipo '!$B$19,IF(D1094=19,'Tipo '!$B$20,IF(D1094=20,'Tipo '!$B$21,"No ha seleccionado un tipo de contrato válido"))))))))))))))))))))</f>
        <v>No ha seleccionado un tipo de contrato válido</v>
      </c>
      <c r="F1094" s="137"/>
      <c r="G1094" s="137"/>
      <c r="H1094" s="138"/>
      <c r="I1094" s="138"/>
      <c r="J1094" s="136"/>
      <c r="K1094" s="137" t="str">
        <f>IF(J1094=1,'Equivalencia BH-BMPT'!$D$2,IF(J1094=2,'Equivalencia BH-BMPT'!$D$3,IF(J1094=3,'Equivalencia BH-BMPT'!$D$4,IF(J1094=4,'Equivalencia BH-BMPT'!$D$5,IF(J1094=5,'Equivalencia BH-BMPT'!$D$6,IF(J1094=6,'Equivalencia BH-BMPT'!$D$7,IF(J1094=7,'Equivalencia BH-BMPT'!$D$8,IF(J1094=8,'Equivalencia BH-BMPT'!$D$9,IF(J1094=9,'Equivalencia BH-BMPT'!$D$10,IF(J1094=10,'Equivalencia BH-BMPT'!$D$11,IF(J1094=11,'Equivalencia BH-BMPT'!$D$12,IF(J1094=12,'Equivalencia BH-BMPT'!$D$13,IF(J1094=13,'Equivalencia BH-BMPT'!$D$14,IF(J1094=14,'Equivalencia BH-BMPT'!$D$15,IF(J1094=15,'Equivalencia BH-BMPT'!$D$16,IF(J1094=16,'Equivalencia BH-BMPT'!$D$17,IF(J1094=17,'Equivalencia BH-BMPT'!$D$18,IF(J1094=18,'Equivalencia BH-BMPT'!$D$19,IF(J1094=19,'Equivalencia BH-BMPT'!$D$20,IF(J1094=20,'Equivalencia BH-BMPT'!$D$21,IF(J1094=21,'Equivalencia BH-BMPT'!$D$22,IF(J1094=22,'Equivalencia BH-BMPT'!$D$23,IF(J1094=23,'Equivalencia BH-BMPT'!#REF!,IF(J1094=24,'Equivalencia BH-BMPT'!$D$25,IF(J1094=25,'Equivalencia BH-BMPT'!$D$26,IF(J1094=26,'Equivalencia BH-BMPT'!$D$27,IF(J1094=27,'Equivalencia BH-BMPT'!$D$28,IF(J1094=28,'Equivalencia BH-BMPT'!$D$29,IF(J1094=29,'Equivalencia BH-BMPT'!$D$30,IF(J1094=30,'Equivalencia BH-BMPT'!$D$31,IF(J1094=31,'Equivalencia BH-BMPT'!$D$32,IF(J1094=32,'Equivalencia BH-BMPT'!$D$33,IF(J1094=33,'Equivalencia BH-BMPT'!$D$34,IF(J1094=34,'Equivalencia BH-BMPT'!$D$35,IF(J1094=35,'Equivalencia BH-BMPT'!$D$36,IF(J1094=36,'Equivalencia BH-BMPT'!$D$37,IF(J1094=37,'Equivalencia BH-BMPT'!$D$38,IF(J1094=38,'Equivalencia BH-BMPT'!#REF!,IF(J1094=39,'Equivalencia BH-BMPT'!$D$40,IF(J1094=40,'Equivalencia BH-BMPT'!$D$41,IF(J1094=41,'Equivalencia BH-BMPT'!$D$42,IF(J1094=42,'Equivalencia BH-BMPT'!$D$43,IF(J1094=43,'Equivalencia BH-BMPT'!$D$44,IF(J1094=44,'Equivalencia BH-BMPT'!$D$45,IF(J1094=45,'Equivalencia BH-BMPT'!$D$46,"No ha seleccionado un número de programa")))))))))))))))))))))))))))))))))))))))))))))</f>
        <v>No ha seleccionado un número de programa</v>
      </c>
      <c r="L1094" s="140"/>
      <c r="M1094" s="136"/>
      <c r="N1094" s="153"/>
      <c r="O1094" s="161"/>
      <c r="P1094" s="144"/>
      <c r="Q1094" s="143"/>
      <c r="R1094" s="143"/>
      <c r="S1094" s="143"/>
      <c r="T1094" s="143"/>
      <c r="U1094" s="143"/>
      <c r="V1094" s="145"/>
      <c r="W1094" s="145"/>
      <c r="X1094" s="145"/>
      <c r="Y1094" s="136"/>
      <c r="Z1094" s="136"/>
      <c r="AA1094" s="146"/>
      <c r="AB1094" s="136"/>
      <c r="AC1094" s="136"/>
      <c r="AD1094" s="136"/>
      <c r="AE1094" s="136"/>
      <c r="AF1094" s="147" t="e">
        <f t="shared" si="47"/>
        <v>#DIV/0!</v>
      </c>
      <c r="AG1094" s="148"/>
      <c r="AH1094" s="148" t="b">
        <f t="shared" si="48"/>
        <v>1</v>
      </c>
    </row>
    <row r="1095" spans="1:34" ht="44.25" customHeight="1" thickBot="1" x14ac:dyDescent="0.3">
      <c r="A1095" s="136"/>
      <c r="B1095" s="136"/>
      <c r="C1095" s="137"/>
      <c r="D1095" s="136"/>
      <c r="E1095" s="137" t="str">
        <f>IF(D1095=1,'Tipo '!$B$2,IF(D1095=2,'Tipo '!$B$3,IF(D1095=3,'Tipo '!$B$4,IF(D1095=4,'Tipo '!$B$5,IF(D1095=5,'Tipo '!$B$6,IF(D1095=6,'Tipo '!$B$7,IF(D1095=7,'Tipo '!$B$8,IF(D1095=8,'Tipo '!$B$9,IF(D1095=9,'Tipo '!$B$10,IF(D1095=10,'Tipo '!$B$11,IF(D1095=11,'Tipo '!$B$12,IF(D1095=12,'Tipo '!$B$13,IF(D1095=13,'Tipo '!$B$14,IF(D1095=14,'Tipo '!$B$15,IF(D1095=15,'Tipo '!$B$16,IF(D1095=16,'Tipo '!$B$17,IF(D1095=17,'Tipo '!$B$18,IF(D1095=18,'Tipo '!$B$19,IF(D1095=19,'Tipo '!$B$20,IF(D1095=20,'Tipo '!$B$21,"No ha seleccionado un tipo de contrato válido"))))))))))))))))))))</f>
        <v>No ha seleccionado un tipo de contrato válido</v>
      </c>
      <c r="F1095" s="137"/>
      <c r="G1095" s="137"/>
      <c r="H1095" s="138"/>
      <c r="I1095" s="138"/>
      <c r="J1095" s="136"/>
      <c r="K1095" s="137" t="str">
        <f>IF(J1095=1,'Equivalencia BH-BMPT'!$D$2,IF(J1095=2,'Equivalencia BH-BMPT'!$D$3,IF(J1095=3,'Equivalencia BH-BMPT'!$D$4,IF(J1095=4,'Equivalencia BH-BMPT'!$D$5,IF(J1095=5,'Equivalencia BH-BMPT'!$D$6,IF(J1095=6,'Equivalencia BH-BMPT'!$D$7,IF(J1095=7,'Equivalencia BH-BMPT'!$D$8,IF(J1095=8,'Equivalencia BH-BMPT'!$D$9,IF(J1095=9,'Equivalencia BH-BMPT'!$D$10,IF(J1095=10,'Equivalencia BH-BMPT'!$D$11,IF(J1095=11,'Equivalencia BH-BMPT'!$D$12,IF(J1095=12,'Equivalencia BH-BMPT'!$D$13,IF(J1095=13,'Equivalencia BH-BMPT'!$D$14,IF(J1095=14,'Equivalencia BH-BMPT'!$D$15,IF(J1095=15,'Equivalencia BH-BMPT'!$D$16,IF(J1095=16,'Equivalencia BH-BMPT'!$D$17,IF(J1095=17,'Equivalencia BH-BMPT'!$D$18,IF(J1095=18,'Equivalencia BH-BMPT'!$D$19,IF(J1095=19,'Equivalencia BH-BMPT'!$D$20,IF(J1095=20,'Equivalencia BH-BMPT'!$D$21,IF(J1095=21,'Equivalencia BH-BMPT'!$D$22,IF(J1095=22,'Equivalencia BH-BMPT'!$D$23,IF(J1095=23,'Equivalencia BH-BMPT'!#REF!,IF(J1095=24,'Equivalencia BH-BMPT'!$D$25,IF(J1095=25,'Equivalencia BH-BMPT'!$D$26,IF(J1095=26,'Equivalencia BH-BMPT'!$D$27,IF(J1095=27,'Equivalencia BH-BMPT'!$D$28,IF(J1095=28,'Equivalencia BH-BMPT'!$D$29,IF(J1095=29,'Equivalencia BH-BMPT'!$D$30,IF(J1095=30,'Equivalencia BH-BMPT'!$D$31,IF(J1095=31,'Equivalencia BH-BMPT'!$D$32,IF(J1095=32,'Equivalencia BH-BMPT'!$D$33,IF(J1095=33,'Equivalencia BH-BMPT'!$D$34,IF(J1095=34,'Equivalencia BH-BMPT'!$D$35,IF(J1095=35,'Equivalencia BH-BMPT'!$D$36,IF(J1095=36,'Equivalencia BH-BMPT'!$D$37,IF(J1095=37,'Equivalencia BH-BMPT'!$D$38,IF(J1095=38,'Equivalencia BH-BMPT'!#REF!,IF(J1095=39,'Equivalencia BH-BMPT'!$D$40,IF(J1095=40,'Equivalencia BH-BMPT'!$D$41,IF(J1095=41,'Equivalencia BH-BMPT'!$D$42,IF(J1095=42,'Equivalencia BH-BMPT'!$D$43,IF(J1095=43,'Equivalencia BH-BMPT'!$D$44,IF(J1095=44,'Equivalencia BH-BMPT'!$D$45,IF(J1095=45,'Equivalencia BH-BMPT'!$D$46,"No ha seleccionado un número de programa")))))))))))))))))))))))))))))))))))))))))))))</f>
        <v>No ha seleccionado un número de programa</v>
      </c>
      <c r="L1095" s="140"/>
      <c r="M1095" s="136"/>
      <c r="N1095" s="153"/>
      <c r="O1095" s="161"/>
      <c r="P1095" s="144"/>
      <c r="Q1095" s="143"/>
      <c r="R1095" s="143"/>
      <c r="S1095" s="143"/>
      <c r="T1095" s="143"/>
      <c r="U1095" s="143"/>
      <c r="V1095" s="145"/>
      <c r="W1095" s="145"/>
      <c r="X1095" s="145"/>
      <c r="Y1095" s="136"/>
      <c r="Z1095" s="136"/>
      <c r="AA1095" s="146"/>
      <c r="AB1095" s="136"/>
      <c r="AC1095" s="136"/>
      <c r="AD1095" s="136"/>
      <c r="AE1095" s="136"/>
      <c r="AF1095" s="147" t="e">
        <f t="shared" si="47"/>
        <v>#DIV/0!</v>
      </c>
      <c r="AG1095" s="148"/>
      <c r="AH1095" s="148" t="b">
        <f t="shared" si="48"/>
        <v>1</v>
      </c>
    </row>
    <row r="1096" spans="1:34" ht="44.25" customHeight="1" thickBot="1" x14ac:dyDescent="0.3">
      <c r="A1096" s="136"/>
      <c r="B1096" s="136"/>
      <c r="C1096" s="137"/>
      <c r="D1096" s="136"/>
      <c r="E1096" s="137" t="str">
        <f>IF(D1096=1,'Tipo '!$B$2,IF(D1096=2,'Tipo '!$B$3,IF(D1096=3,'Tipo '!$B$4,IF(D1096=4,'Tipo '!$B$5,IF(D1096=5,'Tipo '!$B$6,IF(D1096=6,'Tipo '!$B$7,IF(D1096=7,'Tipo '!$B$8,IF(D1096=8,'Tipo '!$B$9,IF(D1096=9,'Tipo '!$B$10,IF(D1096=10,'Tipo '!$B$11,IF(D1096=11,'Tipo '!$B$12,IF(D1096=12,'Tipo '!$B$13,IF(D1096=13,'Tipo '!$B$14,IF(D1096=14,'Tipo '!$B$15,IF(D1096=15,'Tipo '!$B$16,IF(D1096=16,'Tipo '!$B$17,IF(D1096=17,'Tipo '!$B$18,IF(D1096=18,'Tipo '!$B$19,IF(D1096=19,'Tipo '!$B$20,IF(D1096=20,'Tipo '!$B$21,"No ha seleccionado un tipo de contrato válido"))))))))))))))))))))</f>
        <v>No ha seleccionado un tipo de contrato válido</v>
      </c>
      <c r="F1096" s="137"/>
      <c r="G1096" s="137"/>
      <c r="H1096" s="138"/>
      <c r="I1096" s="138"/>
      <c r="J1096" s="136"/>
      <c r="K1096" s="137" t="str">
        <f>IF(J1096=1,'Equivalencia BH-BMPT'!$D$2,IF(J1096=2,'Equivalencia BH-BMPT'!$D$3,IF(J1096=3,'Equivalencia BH-BMPT'!$D$4,IF(J1096=4,'Equivalencia BH-BMPT'!$D$5,IF(J1096=5,'Equivalencia BH-BMPT'!$D$6,IF(J1096=6,'Equivalencia BH-BMPT'!$D$7,IF(J1096=7,'Equivalencia BH-BMPT'!$D$8,IF(J1096=8,'Equivalencia BH-BMPT'!$D$9,IF(J1096=9,'Equivalencia BH-BMPT'!$D$10,IF(J1096=10,'Equivalencia BH-BMPT'!$D$11,IF(J1096=11,'Equivalencia BH-BMPT'!$D$12,IF(J1096=12,'Equivalencia BH-BMPT'!$D$13,IF(J1096=13,'Equivalencia BH-BMPT'!$D$14,IF(J1096=14,'Equivalencia BH-BMPT'!$D$15,IF(J1096=15,'Equivalencia BH-BMPT'!$D$16,IF(J1096=16,'Equivalencia BH-BMPT'!$D$17,IF(J1096=17,'Equivalencia BH-BMPT'!$D$18,IF(J1096=18,'Equivalencia BH-BMPT'!$D$19,IF(J1096=19,'Equivalencia BH-BMPT'!$D$20,IF(J1096=20,'Equivalencia BH-BMPT'!$D$21,IF(J1096=21,'Equivalencia BH-BMPT'!$D$22,IF(J1096=22,'Equivalencia BH-BMPT'!$D$23,IF(J1096=23,'Equivalencia BH-BMPT'!#REF!,IF(J1096=24,'Equivalencia BH-BMPT'!$D$25,IF(J1096=25,'Equivalencia BH-BMPT'!$D$26,IF(J1096=26,'Equivalencia BH-BMPT'!$D$27,IF(J1096=27,'Equivalencia BH-BMPT'!$D$28,IF(J1096=28,'Equivalencia BH-BMPT'!$D$29,IF(J1096=29,'Equivalencia BH-BMPT'!$D$30,IF(J1096=30,'Equivalencia BH-BMPT'!$D$31,IF(J1096=31,'Equivalencia BH-BMPT'!$D$32,IF(J1096=32,'Equivalencia BH-BMPT'!$D$33,IF(J1096=33,'Equivalencia BH-BMPT'!$D$34,IF(J1096=34,'Equivalencia BH-BMPT'!$D$35,IF(J1096=35,'Equivalencia BH-BMPT'!$D$36,IF(J1096=36,'Equivalencia BH-BMPT'!$D$37,IF(J1096=37,'Equivalencia BH-BMPT'!$D$38,IF(J1096=38,'Equivalencia BH-BMPT'!#REF!,IF(J1096=39,'Equivalencia BH-BMPT'!$D$40,IF(J1096=40,'Equivalencia BH-BMPT'!$D$41,IF(J1096=41,'Equivalencia BH-BMPT'!$D$42,IF(J1096=42,'Equivalencia BH-BMPT'!$D$43,IF(J1096=43,'Equivalencia BH-BMPT'!$D$44,IF(J1096=44,'Equivalencia BH-BMPT'!$D$45,IF(J1096=45,'Equivalencia BH-BMPT'!$D$46,"No ha seleccionado un número de programa")))))))))))))))))))))))))))))))))))))))))))))</f>
        <v>No ha seleccionado un número de programa</v>
      </c>
      <c r="L1096" s="140"/>
      <c r="M1096" s="136"/>
      <c r="N1096" s="153"/>
      <c r="O1096" s="161"/>
      <c r="P1096" s="144"/>
      <c r="Q1096" s="143"/>
      <c r="R1096" s="143"/>
      <c r="S1096" s="143"/>
      <c r="T1096" s="143"/>
      <c r="U1096" s="143"/>
      <c r="V1096" s="145"/>
      <c r="W1096" s="145"/>
      <c r="X1096" s="145"/>
      <c r="Y1096" s="136"/>
      <c r="Z1096" s="136"/>
      <c r="AA1096" s="146"/>
      <c r="AB1096" s="136"/>
      <c r="AC1096" s="136"/>
      <c r="AD1096" s="136"/>
      <c r="AE1096" s="136"/>
      <c r="AF1096" s="147" t="e">
        <f t="shared" si="47"/>
        <v>#DIV/0!</v>
      </c>
      <c r="AG1096" s="148"/>
      <c r="AH1096" s="148" t="b">
        <f t="shared" si="48"/>
        <v>1</v>
      </c>
    </row>
    <row r="1097" spans="1:34" ht="44.25" customHeight="1" thickBot="1" x14ac:dyDescent="0.3">
      <c r="A1097" s="136"/>
      <c r="B1097" s="136"/>
      <c r="C1097" s="137"/>
      <c r="D1097" s="136"/>
      <c r="E1097" s="137" t="str">
        <f>IF(D1097=1,'Tipo '!$B$2,IF(D1097=2,'Tipo '!$B$3,IF(D1097=3,'Tipo '!$B$4,IF(D1097=4,'Tipo '!$B$5,IF(D1097=5,'Tipo '!$B$6,IF(D1097=6,'Tipo '!$B$7,IF(D1097=7,'Tipo '!$B$8,IF(D1097=8,'Tipo '!$B$9,IF(D1097=9,'Tipo '!$B$10,IF(D1097=10,'Tipo '!$B$11,IF(D1097=11,'Tipo '!$B$12,IF(D1097=12,'Tipo '!$B$13,IF(D1097=13,'Tipo '!$B$14,IF(D1097=14,'Tipo '!$B$15,IF(D1097=15,'Tipo '!$B$16,IF(D1097=16,'Tipo '!$B$17,IF(D1097=17,'Tipo '!$B$18,IF(D1097=18,'Tipo '!$B$19,IF(D1097=19,'Tipo '!$B$20,IF(D1097=20,'Tipo '!$B$21,"No ha seleccionado un tipo de contrato válido"))))))))))))))))))))</f>
        <v>No ha seleccionado un tipo de contrato válido</v>
      </c>
      <c r="F1097" s="137"/>
      <c r="G1097" s="137"/>
      <c r="H1097" s="138"/>
      <c r="I1097" s="138"/>
      <c r="J1097" s="136"/>
      <c r="K1097" s="137" t="str">
        <f>IF(J1097=1,'Equivalencia BH-BMPT'!$D$2,IF(J1097=2,'Equivalencia BH-BMPT'!$D$3,IF(J1097=3,'Equivalencia BH-BMPT'!$D$4,IF(J1097=4,'Equivalencia BH-BMPT'!$D$5,IF(J1097=5,'Equivalencia BH-BMPT'!$D$6,IF(J1097=6,'Equivalencia BH-BMPT'!$D$7,IF(J1097=7,'Equivalencia BH-BMPT'!$D$8,IF(J1097=8,'Equivalencia BH-BMPT'!$D$9,IF(J1097=9,'Equivalencia BH-BMPT'!$D$10,IF(J1097=10,'Equivalencia BH-BMPT'!$D$11,IF(J1097=11,'Equivalencia BH-BMPT'!$D$12,IF(J1097=12,'Equivalencia BH-BMPT'!$D$13,IF(J1097=13,'Equivalencia BH-BMPT'!$D$14,IF(J1097=14,'Equivalencia BH-BMPT'!$D$15,IF(J1097=15,'Equivalencia BH-BMPT'!$D$16,IF(J1097=16,'Equivalencia BH-BMPT'!$D$17,IF(J1097=17,'Equivalencia BH-BMPT'!$D$18,IF(J1097=18,'Equivalencia BH-BMPT'!$D$19,IF(J1097=19,'Equivalencia BH-BMPT'!$D$20,IF(J1097=20,'Equivalencia BH-BMPT'!$D$21,IF(J1097=21,'Equivalencia BH-BMPT'!$D$22,IF(J1097=22,'Equivalencia BH-BMPT'!$D$23,IF(J1097=23,'Equivalencia BH-BMPT'!#REF!,IF(J1097=24,'Equivalencia BH-BMPT'!$D$25,IF(J1097=25,'Equivalencia BH-BMPT'!$D$26,IF(J1097=26,'Equivalencia BH-BMPT'!$D$27,IF(J1097=27,'Equivalencia BH-BMPT'!$D$28,IF(J1097=28,'Equivalencia BH-BMPT'!$D$29,IF(J1097=29,'Equivalencia BH-BMPT'!$D$30,IF(J1097=30,'Equivalencia BH-BMPT'!$D$31,IF(J1097=31,'Equivalencia BH-BMPT'!$D$32,IF(J1097=32,'Equivalencia BH-BMPT'!$D$33,IF(J1097=33,'Equivalencia BH-BMPT'!$D$34,IF(J1097=34,'Equivalencia BH-BMPT'!$D$35,IF(J1097=35,'Equivalencia BH-BMPT'!$D$36,IF(J1097=36,'Equivalencia BH-BMPT'!$D$37,IF(J1097=37,'Equivalencia BH-BMPT'!$D$38,IF(J1097=38,'Equivalencia BH-BMPT'!#REF!,IF(J1097=39,'Equivalencia BH-BMPT'!$D$40,IF(J1097=40,'Equivalencia BH-BMPT'!$D$41,IF(J1097=41,'Equivalencia BH-BMPT'!$D$42,IF(J1097=42,'Equivalencia BH-BMPT'!$D$43,IF(J1097=43,'Equivalencia BH-BMPT'!$D$44,IF(J1097=44,'Equivalencia BH-BMPT'!$D$45,IF(J1097=45,'Equivalencia BH-BMPT'!$D$46,"No ha seleccionado un número de programa")))))))))))))))))))))))))))))))))))))))))))))</f>
        <v>No ha seleccionado un número de programa</v>
      </c>
      <c r="L1097" s="140"/>
      <c r="M1097" s="136"/>
      <c r="N1097" s="153"/>
      <c r="O1097" s="161"/>
      <c r="P1097" s="144"/>
      <c r="Q1097" s="143"/>
      <c r="R1097" s="143"/>
      <c r="S1097" s="143"/>
      <c r="T1097" s="143"/>
      <c r="U1097" s="143"/>
      <c r="V1097" s="145"/>
      <c r="W1097" s="145"/>
      <c r="X1097" s="145"/>
      <c r="Y1097" s="136"/>
      <c r="Z1097" s="136"/>
      <c r="AA1097" s="146"/>
      <c r="AB1097" s="136"/>
      <c r="AC1097" s="136"/>
      <c r="AD1097" s="136"/>
      <c r="AE1097" s="136"/>
      <c r="AF1097" s="147" t="e">
        <f t="shared" ref="AF1097:AF1160" si="49">SUM(U1097/T1097)</f>
        <v>#DIV/0!</v>
      </c>
      <c r="AG1097" s="148"/>
      <c r="AH1097" s="148" t="b">
        <f t="shared" ref="AH1097:AH1160" si="50">IF(I1097="Funcionamiento",J1097=0,J1097="")</f>
        <v>1</v>
      </c>
    </row>
    <row r="1098" spans="1:34" ht="44.25" customHeight="1" thickBot="1" x14ac:dyDescent="0.3">
      <c r="A1098" s="136"/>
      <c r="B1098" s="136"/>
      <c r="C1098" s="137"/>
      <c r="D1098" s="136"/>
      <c r="E1098" s="137" t="str">
        <f>IF(D1098=1,'Tipo '!$B$2,IF(D1098=2,'Tipo '!$B$3,IF(D1098=3,'Tipo '!$B$4,IF(D1098=4,'Tipo '!$B$5,IF(D1098=5,'Tipo '!$B$6,IF(D1098=6,'Tipo '!$B$7,IF(D1098=7,'Tipo '!$B$8,IF(D1098=8,'Tipo '!$B$9,IF(D1098=9,'Tipo '!$B$10,IF(D1098=10,'Tipo '!$B$11,IF(D1098=11,'Tipo '!$B$12,IF(D1098=12,'Tipo '!$B$13,IF(D1098=13,'Tipo '!$B$14,IF(D1098=14,'Tipo '!$B$15,IF(D1098=15,'Tipo '!$B$16,IF(D1098=16,'Tipo '!$B$17,IF(D1098=17,'Tipo '!$B$18,IF(D1098=18,'Tipo '!$B$19,IF(D1098=19,'Tipo '!$B$20,IF(D1098=20,'Tipo '!$B$21,"No ha seleccionado un tipo de contrato válido"))))))))))))))))))))</f>
        <v>No ha seleccionado un tipo de contrato válido</v>
      </c>
      <c r="F1098" s="137"/>
      <c r="G1098" s="137"/>
      <c r="H1098" s="138"/>
      <c r="I1098" s="138"/>
      <c r="J1098" s="136"/>
      <c r="K1098" s="137" t="str">
        <f>IF(J1098=1,'Equivalencia BH-BMPT'!$D$2,IF(J1098=2,'Equivalencia BH-BMPT'!$D$3,IF(J1098=3,'Equivalencia BH-BMPT'!$D$4,IF(J1098=4,'Equivalencia BH-BMPT'!$D$5,IF(J1098=5,'Equivalencia BH-BMPT'!$D$6,IF(J1098=6,'Equivalencia BH-BMPT'!$D$7,IF(J1098=7,'Equivalencia BH-BMPT'!$D$8,IF(J1098=8,'Equivalencia BH-BMPT'!$D$9,IF(J1098=9,'Equivalencia BH-BMPT'!$D$10,IF(J1098=10,'Equivalencia BH-BMPT'!$D$11,IF(J1098=11,'Equivalencia BH-BMPT'!$D$12,IF(J1098=12,'Equivalencia BH-BMPT'!$D$13,IF(J1098=13,'Equivalencia BH-BMPT'!$D$14,IF(J1098=14,'Equivalencia BH-BMPT'!$D$15,IF(J1098=15,'Equivalencia BH-BMPT'!$D$16,IF(J1098=16,'Equivalencia BH-BMPT'!$D$17,IF(J1098=17,'Equivalencia BH-BMPT'!$D$18,IF(J1098=18,'Equivalencia BH-BMPT'!$D$19,IF(J1098=19,'Equivalencia BH-BMPT'!$D$20,IF(J1098=20,'Equivalencia BH-BMPT'!$D$21,IF(J1098=21,'Equivalencia BH-BMPT'!$D$22,IF(J1098=22,'Equivalencia BH-BMPT'!$D$23,IF(J1098=23,'Equivalencia BH-BMPT'!#REF!,IF(J1098=24,'Equivalencia BH-BMPT'!$D$25,IF(J1098=25,'Equivalencia BH-BMPT'!$D$26,IF(J1098=26,'Equivalencia BH-BMPT'!$D$27,IF(J1098=27,'Equivalencia BH-BMPT'!$D$28,IF(J1098=28,'Equivalencia BH-BMPT'!$D$29,IF(J1098=29,'Equivalencia BH-BMPT'!$D$30,IF(J1098=30,'Equivalencia BH-BMPT'!$D$31,IF(J1098=31,'Equivalencia BH-BMPT'!$D$32,IF(J1098=32,'Equivalencia BH-BMPT'!$D$33,IF(J1098=33,'Equivalencia BH-BMPT'!$D$34,IF(J1098=34,'Equivalencia BH-BMPT'!$D$35,IF(J1098=35,'Equivalencia BH-BMPT'!$D$36,IF(J1098=36,'Equivalencia BH-BMPT'!$D$37,IF(J1098=37,'Equivalencia BH-BMPT'!$D$38,IF(J1098=38,'Equivalencia BH-BMPT'!#REF!,IF(J1098=39,'Equivalencia BH-BMPT'!$D$40,IF(J1098=40,'Equivalencia BH-BMPT'!$D$41,IF(J1098=41,'Equivalencia BH-BMPT'!$D$42,IF(J1098=42,'Equivalencia BH-BMPT'!$D$43,IF(J1098=43,'Equivalencia BH-BMPT'!$D$44,IF(J1098=44,'Equivalencia BH-BMPT'!$D$45,IF(J1098=45,'Equivalencia BH-BMPT'!$D$46,"No ha seleccionado un número de programa")))))))))))))))))))))))))))))))))))))))))))))</f>
        <v>No ha seleccionado un número de programa</v>
      </c>
      <c r="L1098" s="140"/>
      <c r="M1098" s="136"/>
      <c r="N1098" s="153"/>
      <c r="O1098" s="161"/>
      <c r="P1098" s="144"/>
      <c r="Q1098" s="143"/>
      <c r="R1098" s="143"/>
      <c r="S1098" s="143"/>
      <c r="T1098" s="143"/>
      <c r="U1098" s="143"/>
      <c r="V1098" s="145"/>
      <c r="W1098" s="145"/>
      <c r="X1098" s="145"/>
      <c r="Y1098" s="136"/>
      <c r="Z1098" s="136"/>
      <c r="AA1098" s="146"/>
      <c r="AB1098" s="136"/>
      <c r="AC1098" s="136"/>
      <c r="AD1098" s="136"/>
      <c r="AE1098" s="136"/>
      <c r="AF1098" s="147" t="e">
        <f t="shared" si="49"/>
        <v>#DIV/0!</v>
      </c>
      <c r="AG1098" s="148"/>
      <c r="AH1098" s="148" t="b">
        <f t="shared" si="50"/>
        <v>1</v>
      </c>
    </row>
    <row r="1099" spans="1:34" ht="44.25" customHeight="1" thickBot="1" x14ac:dyDescent="0.3">
      <c r="A1099" s="136"/>
      <c r="B1099" s="136"/>
      <c r="C1099" s="137"/>
      <c r="D1099" s="136"/>
      <c r="E1099" s="137" t="str">
        <f>IF(D1099=1,'Tipo '!$B$2,IF(D1099=2,'Tipo '!$B$3,IF(D1099=3,'Tipo '!$B$4,IF(D1099=4,'Tipo '!$B$5,IF(D1099=5,'Tipo '!$B$6,IF(D1099=6,'Tipo '!$B$7,IF(D1099=7,'Tipo '!$B$8,IF(D1099=8,'Tipo '!$B$9,IF(D1099=9,'Tipo '!$B$10,IF(D1099=10,'Tipo '!$B$11,IF(D1099=11,'Tipo '!$B$12,IF(D1099=12,'Tipo '!$B$13,IF(D1099=13,'Tipo '!$B$14,IF(D1099=14,'Tipo '!$B$15,IF(D1099=15,'Tipo '!$B$16,IF(D1099=16,'Tipo '!$B$17,IF(D1099=17,'Tipo '!$B$18,IF(D1099=18,'Tipo '!$B$19,IF(D1099=19,'Tipo '!$B$20,IF(D1099=20,'Tipo '!$B$21,"No ha seleccionado un tipo de contrato válido"))))))))))))))))))))</f>
        <v>No ha seleccionado un tipo de contrato válido</v>
      </c>
      <c r="F1099" s="137"/>
      <c r="G1099" s="137"/>
      <c r="H1099" s="138"/>
      <c r="I1099" s="138"/>
      <c r="J1099" s="136"/>
      <c r="K1099" s="137" t="str">
        <f>IF(J1099=1,'Equivalencia BH-BMPT'!$D$2,IF(J1099=2,'Equivalencia BH-BMPT'!$D$3,IF(J1099=3,'Equivalencia BH-BMPT'!$D$4,IF(J1099=4,'Equivalencia BH-BMPT'!$D$5,IF(J1099=5,'Equivalencia BH-BMPT'!$D$6,IF(J1099=6,'Equivalencia BH-BMPT'!$D$7,IF(J1099=7,'Equivalencia BH-BMPT'!$D$8,IF(J1099=8,'Equivalencia BH-BMPT'!$D$9,IF(J1099=9,'Equivalencia BH-BMPT'!$D$10,IF(J1099=10,'Equivalencia BH-BMPT'!$D$11,IF(J1099=11,'Equivalencia BH-BMPT'!$D$12,IF(J1099=12,'Equivalencia BH-BMPT'!$D$13,IF(J1099=13,'Equivalencia BH-BMPT'!$D$14,IF(J1099=14,'Equivalencia BH-BMPT'!$D$15,IF(J1099=15,'Equivalencia BH-BMPT'!$D$16,IF(J1099=16,'Equivalencia BH-BMPT'!$D$17,IF(J1099=17,'Equivalencia BH-BMPT'!$D$18,IF(J1099=18,'Equivalencia BH-BMPT'!$D$19,IF(J1099=19,'Equivalencia BH-BMPT'!$D$20,IF(J1099=20,'Equivalencia BH-BMPT'!$D$21,IF(J1099=21,'Equivalencia BH-BMPT'!$D$22,IF(J1099=22,'Equivalencia BH-BMPT'!$D$23,IF(J1099=23,'Equivalencia BH-BMPT'!#REF!,IF(J1099=24,'Equivalencia BH-BMPT'!$D$25,IF(J1099=25,'Equivalencia BH-BMPT'!$D$26,IF(J1099=26,'Equivalencia BH-BMPT'!$D$27,IF(J1099=27,'Equivalencia BH-BMPT'!$D$28,IF(J1099=28,'Equivalencia BH-BMPT'!$D$29,IF(J1099=29,'Equivalencia BH-BMPT'!$D$30,IF(J1099=30,'Equivalencia BH-BMPT'!$D$31,IF(J1099=31,'Equivalencia BH-BMPT'!$D$32,IF(J1099=32,'Equivalencia BH-BMPT'!$D$33,IF(J1099=33,'Equivalencia BH-BMPT'!$D$34,IF(J1099=34,'Equivalencia BH-BMPT'!$D$35,IF(J1099=35,'Equivalencia BH-BMPT'!$D$36,IF(J1099=36,'Equivalencia BH-BMPT'!$D$37,IF(J1099=37,'Equivalencia BH-BMPT'!$D$38,IF(J1099=38,'Equivalencia BH-BMPT'!#REF!,IF(J1099=39,'Equivalencia BH-BMPT'!$D$40,IF(J1099=40,'Equivalencia BH-BMPT'!$D$41,IF(J1099=41,'Equivalencia BH-BMPT'!$D$42,IF(J1099=42,'Equivalencia BH-BMPT'!$D$43,IF(J1099=43,'Equivalencia BH-BMPT'!$D$44,IF(J1099=44,'Equivalencia BH-BMPT'!$D$45,IF(J1099=45,'Equivalencia BH-BMPT'!$D$46,"No ha seleccionado un número de programa")))))))))))))))))))))))))))))))))))))))))))))</f>
        <v>No ha seleccionado un número de programa</v>
      </c>
      <c r="L1099" s="140"/>
      <c r="M1099" s="136"/>
      <c r="N1099" s="153"/>
      <c r="O1099" s="161"/>
      <c r="P1099" s="144"/>
      <c r="Q1099" s="143"/>
      <c r="R1099" s="143"/>
      <c r="S1099" s="143"/>
      <c r="T1099" s="143"/>
      <c r="U1099" s="143"/>
      <c r="V1099" s="145"/>
      <c r="W1099" s="145"/>
      <c r="X1099" s="145"/>
      <c r="Y1099" s="136"/>
      <c r="Z1099" s="136"/>
      <c r="AA1099" s="146"/>
      <c r="AB1099" s="136"/>
      <c r="AC1099" s="136"/>
      <c r="AD1099" s="136"/>
      <c r="AE1099" s="136"/>
      <c r="AF1099" s="147" t="e">
        <f t="shared" si="49"/>
        <v>#DIV/0!</v>
      </c>
      <c r="AG1099" s="148"/>
      <c r="AH1099" s="148" t="b">
        <f t="shared" si="50"/>
        <v>1</v>
      </c>
    </row>
    <row r="1100" spans="1:34" ht="44.25" customHeight="1" thickBot="1" x14ac:dyDescent="0.3">
      <c r="A1100" s="136"/>
      <c r="B1100" s="136"/>
      <c r="C1100" s="137"/>
      <c r="D1100" s="136"/>
      <c r="E1100" s="137" t="str">
        <f>IF(D1100=1,'Tipo '!$B$2,IF(D1100=2,'Tipo '!$B$3,IF(D1100=3,'Tipo '!$B$4,IF(D1100=4,'Tipo '!$B$5,IF(D1100=5,'Tipo '!$B$6,IF(D1100=6,'Tipo '!$B$7,IF(D1100=7,'Tipo '!$B$8,IF(D1100=8,'Tipo '!$B$9,IF(D1100=9,'Tipo '!$B$10,IF(D1100=10,'Tipo '!$B$11,IF(D1100=11,'Tipo '!$B$12,IF(D1100=12,'Tipo '!$B$13,IF(D1100=13,'Tipo '!$B$14,IF(D1100=14,'Tipo '!$B$15,IF(D1100=15,'Tipo '!$B$16,IF(D1100=16,'Tipo '!$B$17,IF(D1100=17,'Tipo '!$B$18,IF(D1100=18,'Tipo '!$B$19,IF(D1100=19,'Tipo '!$B$20,IF(D1100=20,'Tipo '!$B$21,"No ha seleccionado un tipo de contrato válido"))))))))))))))))))))</f>
        <v>No ha seleccionado un tipo de contrato válido</v>
      </c>
      <c r="F1100" s="137"/>
      <c r="G1100" s="137"/>
      <c r="H1100" s="138"/>
      <c r="I1100" s="138"/>
      <c r="J1100" s="136"/>
      <c r="K1100" s="137" t="str">
        <f>IF(J1100=1,'Equivalencia BH-BMPT'!$D$2,IF(J1100=2,'Equivalencia BH-BMPT'!$D$3,IF(J1100=3,'Equivalencia BH-BMPT'!$D$4,IF(J1100=4,'Equivalencia BH-BMPT'!$D$5,IF(J1100=5,'Equivalencia BH-BMPT'!$D$6,IF(J1100=6,'Equivalencia BH-BMPT'!$D$7,IF(J1100=7,'Equivalencia BH-BMPT'!$D$8,IF(J1100=8,'Equivalencia BH-BMPT'!$D$9,IF(J1100=9,'Equivalencia BH-BMPT'!$D$10,IF(J1100=10,'Equivalencia BH-BMPT'!$D$11,IF(J1100=11,'Equivalencia BH-BMPT'!$D$12,IF(J1100=12,'Equivalencia BH-BMPT'!$D$13,IF(J1100=13,'Equivalencia BH-BMPT'!$D$14,IF(J1100=14,'Equivalencia BH-BMPT'!$D$15,IF(J1100=15,'Equivalencia BH-BMPT'!$D$16,IF(J1100=16,'Equivalencia BH-BMPT'!$D$17,IF(J1100=17,'Equivalencia BH-BMPT'!$D$18,IF(J1100=18,'Equivalencia BH-BMPT'!$D$19,IF(J1100=19,'Equivalencia BH-BMPT'!$D$20,IF(J1100=20,'Equivalencia BH-BMPT'!$D$21,IF(J1100=21,'Equivalencia BH-BMPT'!$D$22,IF(J1100=22,'Equivalencia BH-BMPT'!$D$23,IF(J1100=23,'Equivalencia BH-BMPT'!#REF!,IF(J1100=24,'Equivalencia BH-BMPT'!$D$25,IF(J1100=25,'Equivalencia BH-BMPT'!$D$26,IF(J1100=26,'Equivalencia BH-BMPT'!$D$27,IF(J1100=27,'Equivalencia BH-BMPT'!$D$28,IF(J1100=28,'Equivalencia BH-BMPT'!$D$29,IF(J1100=29,'Equivalencia BH-BMPT'!$D$30,IF(J1100=30,'Equivalencia BH-BMPT'!$D$31,IF(J1100=31,'Equivalencia BH-BMPT'!$D$32,IF(J1100=32,'Equivalencia BH-BMPT'!$D$33,IF(J1100=33,'Equivalencia BH-BMPT'!$D$34,IF(J1100=34,'Equivalencia BH-BMPT'!$D$35,IF(J1100=35,'Equivalencia BH-BMPT'!$D$36,IF(J1100=36,'Equivalencia BH-BMPT'!$D$37,IF(J1100=37,'Equivalencia BH-BMPT'!$D$38,IF(J1100=38,'Equivalencia BH-BMPT'!#REF!,IF(J1100=39,'Equivalencia BH-BMPT'!$D$40,IF(J1100=40,'Equivalencia BH-BMPT'!$D$41,IF(J1100=41,'Equivalencia BH-BMPT'!$D$42,IF(J1100=42,'Equivalencia BH-BMPT'!$D$43,IF(J1100=43,'Equivalencia BH-BMPT'!$D$44,IF(J1100=44,'Equivalencia BH-BMPT'!$D$45,IF(J1100=45,'Equivalencia BH-BMPT'!$D$46,"No ha seleccionado un número de programa")))))))))))))))))))))))))))))))))))))))))))))</f>
        <v>No ha seleccionado un número de programa</v>
      </c>
      <c r="L1100" s="140"/>
      <c r="M1100" s="136"/>
      <c r="N1100" s="153"/>
      <c r="O1100" s="161"/>
      <c r="P1100" s="144"/>
      <c r="Q1100" s="143"/>
      <c r="R1100" s="143"/>
      <c r="S1100" s="143"/>
      <c r="T1100" s="143"/>
      <c r="U1100" s="143"/>
      <c r="V1100" s="145"/>
      <c r="W1100" s="145"/>
      <c r="X1100" s="145"/>
      <c r="Y1100" s="136"/>
      <c r="Z1100" s="136"/>
      <c r="AA1100" s="146"/>
      <c r="AB1100" s="136"/>
      <c r="AC1100" s="136"/>
      <c r="AD1100" s="136"/>
      <c r="AE1100" s="136"/>
      <c r="AF1100" s="147" t="e">
        <f t="shared" si="49"/>
        <v>#DIV/0!</v>
      </c>
      <c r="AG1100" s="148"/>
      <c r="AH1100" s="148" t="b">
        <f t="shared" si="50"/>
        <v>1</v>
      </c>
    </row>
    <row r="1101" spans="1:34" ht="44.25" customHeight="1" thickBot="1" x14ac:dyDescent="0.3">
      <c r="A1101" s="136"/>
      <c r="B1101" s="136"/>
      <c r="C1101" s="137"/>
      <c r="D1101" s="136"/>
      <c r="E1101" s="137" t="str">
        <f>IF(D1101=1,'Tipo '!$B$2,IF(D1101=2,'Tipo '!$B$3,IF(D1101=3,'Tipo '!$B$4,IF(D1101=4,'Tipo '!$B$5,IF(D1101=5,'Tipo '!$B$6,IF(D1101=6,'Tipo '!$B$7,IF(D1101=7,'Tipo '!$B$8,IF(D1101=8,'Tipo '!$B$9,IF(D1101=9,'Tipo '!$B$10,IF(D1101=10,'Tipo '!$B$11,IF(D1101=11,'Tipo '!$B$12,IF(D1101=12,'Tipo '!$B$13,IF(D1101=13,'Tipo '!$B$14,IF(D1101=14,'Tipo '!$B$15,IF(D1101=15,'Tipo '!$B$16,IF(D1101=16,'Tipo '!$B$17,IF(D1101=17,'Tipo '!$B$18,IF(D1101=18,'Tipo '!$B$19,IF(D1101=19,'Tipo '!$B$20,IF(D1101=20,'Tipo '!$B$21,"No ha seleccionado un tipo de contrato válido"))))))))))))))))))))</f>
        <v>No ha seleccionado un tipo de contrato válido</v>
      </c>
      <c r="F1101" s="137"/>
      <c r="G1101" s="137"/>
      <c r="H1101" s="138"/>
      <c r="I1101" s="138"/>
      <c r="J1101" s="136"/>
      <c r="K1101" s="137" t="str">
        <f>IF(J1101=1,'Equivalencia BH-BMPT'!$D$2,IF(J1101=2,'Equivalencia BH-BMPT'!$D$3,IF(J1101=3,'Equivalencia BH-BMPT'!$D$4,IF(J1101=4,'Equivalencia BH-BMPT'!$D$5,IF(J1101=5,'Equivalencia BH-BMPT'!$D$6,IF(J1101=6,'Equivalencia BH-BMPT'!$D$7,IF(J1101=7,'Equivalencia BH-BMPT'!$D$8,IF(J1101=8,'Equivalencia BH-BMPT'!$D$9,IF(J1101=9,'Equivalencia BH-BMPT'!$D$10,IF(J1101=10,'Equivalencia BH-BMPT'!$D$11,IF(J1101=11,'Equivalencia BH-BMPT'!$D$12,IF(J1101=12,'Equivalencia BH-BMPT'!$D$13,IF(J1101=13,'Equivalencia BH-BMPT'!$D$14,IF(J1101=14,'Equivalencia BH-BMPT'!$D$15,IF(J1101=15,'Equivalencia BH-BMPT'!$D$16,IF(J1101=16,'Equivalencia BH-BMPT'!$D$17,IF(J1101=17,'Equivalencia BH-BMPT'!$D$18,IF(J1101=18,'Equivalencia BH-BMPT'!$D$19,IF(J1101=19,'Equivalencia BH-BMPT'!$D$20,IF(J1101=20,'Equivalencia BH-BMPT'!$D$21,IF(J1101=21,'Equivalencia BH-BMPT'!$D$22,IF(J1101=22,'Equivalencia BH-BMPT'!$D$23,IF(J1101=23,'Equivalencia BH-BMPT'!#REF!,IF(J1101=24,'Equivalencia BH-BMPT'!$D$25,IF(J1101=25,'Equivalencia BH-BMPT'!$D$26,IF(J1101=26,'Equivalencia BH-BMPT'!$D$27,IF(J1101=27,'Equivalencia BH-BMPT'!$D$28,IF(J1101=28,'Equivalencia BH-BMPT'!$D$29,IF(J1101=29,'Equivalencia BH-BMPT'!$D$30,IF(J1101=30,'Equivalencia BH-BMPT'!$D$31,IF(J1101=31,'Equivalencia BH-BMPT'!$D$32,IF(J1101=32,'Equivalencia BH-BMPT'!$D$33,IF(J1101=33,'Equivalencia BH-BMPT'!$D$34,IF(J1101=34,'Equivalencia BH-BMPT'!$D$35,IF(J1101=35,'Equivalencia BH-BMPT'!$D$36,IF(J1101=36,'Equivalencia BH-BMPT'!$D$37,IF(J1101=37,'Equivalencia BH-BMPT'!$D$38,IF(J1101=38,'Equivalencia BH-BMPT'!#REF!,IF(J1101=39,'Equivalencia BH-BMPT'!$D$40,IF(J1101=40,'Equivalencia BH-BMPT'!$D$41,IF(J1101=41,'Equivalencia BH-BMPT'!$D$42,IF(J1101=42,'Equivalencia BH-BMPT'!$D$43,IF(J1101=43,'Equivalencia BH-BMPT'!$D$44,IF(J1101=44,'Equivalencia BH-BMPT'!$D$45,IF(J1101=45,'Equivalencia BH-BMPT'!$D$46,"No ha seleccionado un número de programa")))))))))))))))))))))))))))))))))))))))))))))</f>
        <v>No ha seleccionado un número de programa</v>
      </c>
      <c r="L1101" s="140"/>
      <c r="M1101" s="136"/>
      <c r="N1101" s="153"/>
      <c r="O1101" s="161"/>
      <c r="P1101" s="144"/>
      <c r="Q1101" s="143"/>
      <c r="R1101" s="143"/>
      <c r="S1101" s="143"/>
      <c r="T1101" s="143"/>
      <c r="U1101" s="143"/>
      <c r="V1101" s="145"/>
      <c r="W1101" s="145"/>
      <c r="X1101" s="145"/>
      <c r="Y1101" s="136"/>
      <c r="Z1101" s="136"/>
      <c r="AA1101" s="146"/>
      <c r="AB1101" s="136"/>
      <c r="AC1101" s="136"/>
      <c r="AD1101" s="136"/>
      <c r="AE1101" s="136"/>
      <c r="AF1101" s="147" t="e">
        <f t="shared" si="49"/>
        <v>#DIV/0!</v>
      </c>
      <c r="AG1101" s="148"/>
      <c r="AH1101" s="148" t="b">
        <f t="shared" si="50"/>
        <v>1</v>
      </c>
    </row>
    <row r="1102" spans="1:34" ht="44.25" customHeight="1" thickBot="1" x14ac:dyDescent="0.3">
      <c r="A1102" s="136"/>
      <c r="B1102" s="136"/>
      <c r="C1102" s="137"/>
      <c r="D1102" s="136"/>
      <c r="E1102" s="137" t="str">
        <f>IF(D1102=1,'Tipo '!$B$2,IF(D1102=2,'Tipo '!$B$3,IF(D1102=3,'Tipo '!$B$4,IF(D1102=4,'Tipo '!$B$5,IF(D1102=5,'Tipo '!$B$6,IF(D1102=6,'Tipo '!$B$7,IF(D1102=7,'Tipo '!$B$8,IF(D1102=8,'Tipo '!$B$9,IF(D1102=9,'Tipo '!$B$10,IF(D1102=10,'Tipo '!$B$11,IF(D1102=11,'Tipo '!$B$12,IF(D1102=12,'Tipo '!$B$13,IF(D1102=13,'Tipo '!$B$14,IF(D1102=14,'Tipo '!$B$15,IF(D1102=15,'Tipo '!$B$16,IF(D1102=16,'Tipo '!$B$17,IF(D1102=17,'Tipo '!$B$18,IF(D1102=18,'Tipo '!$B$19,IF(D1102=19,'Tipo '!$B$20,IF(D1102=20,'Tipo '!$B$21,"No ha seleccionado un tipo de contrato válido"))))))))))))))))))))</f>
        <v>No ha seleccionado un tipo de contrato válido</v>
      </c>
      <c r="F1102" s="137"/>
      <c r="G1102" s="137"/>
      <c r="H1102" s="138"/>
      <c r="I1102" s="138"/>
      <c r="J1102" s="136"/>
      <c r="K1102" s="137" t="str">
        <f>IF(J1102=1,'Equivalencia BH-BMPT'!$D$2,IF(J1102=2,'Equivalencia BH-BMPT'!$D$3,IF(J1102=3,'Equivalencia BH-BMPT'!$D$4,IF(J1102=4,'Equivalencia BH-BMPT'!$D$5,IF(J1102=5,'Equivalencia BH-BMPT'!$D$6,IF(J1102=6,'Equivalencia BH-BMPT'!$D$7,IF(J1102=7,'Equivalencia BH-BMPT'!$D$8,IF(J1102=8,'Equivalencia BH-BMPT'!$D$9,IF(J1102=9,'Equivalencia BH-BMPT'!$D$10,IF(J1102=10,'Equivalencia BH-BMPT'!$D$11,IF(J1102=11,'Equivalencia BH-BMPT'!$D$12,IF(J1102=12,'Equivalencia BH-BMPT'!$D$13,IF(J1102=13,'Equivalencia BH-BMPT'!$D$14,IF(J1102=14,'Equivalencia BH-BMPT'!$D$15,IF(J1102=15,'Equivalencia BH-BMPT'!$D$16,IF(J1102=16,'Equivalencia BH-BMPT'!$D$17,IF(J1102=17,'Equivalencia BH-BMPT'!$D$18,IF(J1102=18,'Equivalencia BH-BMPT'!$D$19,IF(J1102=19,'Equivalencia BH-BMPT'!$D$20,IF(J1102=20,'Equivalencia BH-BMPT'!$D$21,IF(J1102=21,'Equivalencia BH-BMPT'!$D$22,IF(J1102=22,'Equivalencia BH-BMPT'!$D$23,IF(J1102=23,'Equivalencia BH-BMPT'!#REF!,IF(J1102=24,'Equivalencia BH-BMPT'!$D$25,IF(J1102=25,'Equivalencia BH-BMPT'!$D$26,IF(J1102=26,'Equivalencia BH-BMPT'!$D$27,IF(J1102=27,'Equivalencia BH-BMPT'!$D$28,IF(J1102=28,'Equivalencia BH-BMPT'!$D$29,IF(J1102=29,'Equivalencia BH-BMPT'!$D$30,IF(J1102=30,'Equivalencia BH-BMPT'!$D$31,IF(J1102=31,'Equivalencia BH-BMPT'!$D$32,IF(J1102=32,'Equivalencia BH-BMPT'!$D$33,IF(J1102=33,'Equivalencia BH-BMPT'!$D$34,IF(J1102=34,'Equivalencia BH-BMPT'!$D$35,IF(J1102=35,'Equivalencia BH-BMPT'!$D$36,IF(J1102=36,'Equivalencia BH-BMPT'!$D$37,IF(J1102=37,'Equivalencia BH-BMPT'!$D$38,IF(J1102=38,'Equivalencia BH-BMPT'!#REF!,IF(J1102=39,'Equivalencia BH-BMPT'!$D$40,IF(J1102=40,'Equivalencia BH-BMPT'!$D$41,IF(J1102=41,'Equivalencia BH-BMPT'!$D$42,IF(J1102=42,'Equivalencia BH-BMPT'!$D$43,IF(J1102=43,'Equivalencia BH-BMPT'!$D$44,IF(J1102=44,'Equivalencia BH-BMPT'!$D$45,IF(J1102=45,'Equivalencia BH-BMPT'!$D$46,"No ha seleccionado un número de programa")))))))))))))))))))))))))))))))))))))))))))))</f>
        <v>No ha seleccionado un número de programa</v>
      </c>
      <c r="L1102" s="140"/>
      <c r="M1102" s="136"/>
      <c r="N1102" s="153"/>
      <c r="O1102" s="161"/>
      <c r="P1102" s="144"/>
      <c r="Q1102" s="143"/>
      <c r="R1102" s="143"/>
      <c r="S1102" s="143"/>
      <c r="T1102" s="143"/>
      <c r="U1102" s="143"/>
      <c r="V1102" s="145"/>
      <c r="W1102" s="145"/>
      <c r="X1102" s="145"/>
      <c r="Y1102" s="136"/>
      <c r="Z1102" s="136"/>
      <c r="AA1102" s="146"/>
      <c r="AB1102" s="136"/>
      <c r="AC1102" s="136"/>
      <c r="AD1102" s="136"/>
      <c r="AE1102" s="136"/>
      <c r="AF1102" s="147" t="e">
        <f t="shared" si="49"/>
        <v>#DIV/0!</v>
      </c>
      <c r="AG1102" s="148"/>
      <c r="AH1102" s="148" t="b">
        <f t="shared" si="50"/>
        <v>1</v>
      </c>
    </row>
    <row r="1103" spans="1:34" ht="44.25" customHeight="1" thickBot="1" x14ac:dyDescent="0.3">
      <c r="A1103" s="136"/>
      <c r="B1103" s="136"/>
      <c r="C1103" s="137"/>
      <c r="D1103" s="136"/>
      <c r="E1103" s="137" t="str">
        <f>IF(D1103=1,'Tipo '!$B$2,IF(D1103=2,'Tipo '!$B$3,IF(D1103=3,'Tipo '!$B$4,IF(D1103=4,'Tipo '!$B$5,IF(D1103=5,'Tipo '!$B$6,IF(D1103=6,'Tipo '!$B$7,IF(D1103=7,'Tipo '!$B$8,IF(D1103=8,'Tipo '!$B$9,IF(D1103=9,'Tipo '!$B$10,IF(D1103=10,'Tipo '!$B$11,IF(D1103=11,'Tipo '!$B$12,IF(D1103=12,'Tipo '!$B$13,IF(D1103=13,'Tipo '!$B$14,IF(D1103=14,'Tipo '!$B$15,IF(D1103=15,'Tipo '!$B$16,IF(D1103=16,'Tipo '!$B$17,IF(D1103=17,'Tipo '!$B$18,IF(D1103=18,'Tipo '!$B$19,IF(D1103=19,'Tipo '!$B$20,IF(D1103=20,'Tipo '!$B$21,"No ha seleccionado un tipo de contrato válido"))))))))))))))))))))</f>
        <v>No ha seleccionado un tipo de contrato válido</v>
      </c>
      <c r="F1103" s="137"/>
      <c r="G1103" s="137"/>
      <c r="H1103" s="138"/>
      <c r="I1103" s="138"/>
      <c r="J1103" s="136"/>
      <c r="K1103" s="137" t="str">
        <f>IF(J1103=1,'Equivalencia BH-BMPT'!$D$2,IF(J1103=2,'Equivalencia BH-BMPT'!$D$3,IF(J1103=3,'Equivalencia BH-BMPT'!$D$4,IF(J1103=4,'Equivalencia BH-BMPT'!$D$5,IF(J1103=5,'Equivalencia BH-BMPT'!$D$6,IF(J1103=6,'Equivalencia BH-BMPT'!$D$7,IF(J1103=7,'Equivalencia BH-BMPT'!$D$8,IF(J1103=8,'Equivalencia BH-BMPT'!$D$9,IF(J1103=9,'Equivalencia BH-BMPT'!$D$10,IF(J1103=10,'Equivalencia BH-BMPT'!$D$11,IF(J1103=11,'Equivalencia BH-BMPT'!$D$12,IF(J1103=12,'Equivalencia BH-BMPT'!$D$13,IF(J1103=13,'Equivalencia BH-BMPT'!$D$14,IF(J1103=14,'Equivalencia BH-BMPT'!$D$15,IF(J1103=15,'Equivalencia BH-BMPT'!$D$16,IF(J1103=16,'Equivalencia BH-BMPT'!$D$17,IF(J1103=17,'Equivalencia BH-BMPT'!$D$18,IF(J1103=18,'Equivalencia BH-BMPT'!$D$19,IF(J1103=19,'Equivalencia BH-BMPT'!$D$20,IF(J1103=20,'Equivalencia BH-BMPT'!$D$21,IF(J1103=21,'Equivalencia BH-BMPT'!$D$22,IF(J1103=22,'Equivalencia BH-BMPT'!$D$23,IF(J1103=23,'Equivalencia BH-BMPT'!#REF!,IF(J1103=24,'Equivalencia BH-BMPT'!$D$25,IF(J1103=25,'Equivalencia BH-BMPT'!$D$26,IF(J1103=26,'Equivalencia BH-BMPT'!$D$27,IF(J1103=27,'Equivalencia BH-BMPT'!$D$28,IF(J1103=28,'Equivalencia BH-BMPT'!$D$29,IF(J1103=29,'Equivalencia BH-BMPT'!$D$30,IF(J1103=30,'Equivalencia BH-BMPT'!$D$31,IF(J1103=31,'Equivalencia BH-BMPT'!$D$32,IF(J1103=32,'Equivalencia BH-BMPT'!$D$33,IF(J1103=33,'Equivalencia BH-BMPT'!$D$34,IF(J1103=34,'Equivalencia BH-BMPT'!$D$35,IF(J1103=35,'Equivalencia BH-BMPT'!$D$36,IF(J1103=36,'Equivalencia BH-BMPT'!$D$37,IF(J1103=37,'Equivalencia BH-BMPT'!$D$38,IF(J1103=38,'Equivalencia BH-BMPT'!#REF!,IF(J1103=39,'Equivalencia BH-BMPT'!$D$40,IF(J1103=40,'Equivalencia BH-BMPT'!$D$41,IF(J1103=41,'Equivalencia BH-BMPT'!$D$42,IF(J1103=42,'Equivalencia BH-BMPT'!$D$43,IF(J1103=43,'Equivalencia BH-BMPT'!$D$44,IF(J1103=44,'Equivalencia BH-BMPT'!$D$45,IF(J1103=45,'Equivalencia BH-BMPT'!$D$46,"No ha seleccionado un número de programa")))))))))))))))))))))))))))))))))))))))))))))</f>
        <v>No ha seleccionado un número de programa</v>
      </c>
      <c r="L1103" s="140"/>
      <c r="M1103" s="136"/>
      <c r="N1103" s="153"/>
      <c r="O1103" s="161"/>
      <c r="P1103" s="144"/>
      <c r="Q1103" s="143"/>
      <c r="R1103" s="143"/>
      <c r="S1103" s="143"/>
      <c r="T1103" s="143"/>
      <c r="U1103" s="143"/>
      <c r="V1103" s="145"/>
      <c r="W1103" s="145"/>
      <c r="X1103" s="145"/>
      <c r="Y1103" s="136"/>
      <c r="Z1103" s="136"/>
      <c r="AA1103" s="146"/>
      <c r="AB1103" s="136"/>
      <c r="AC1103" s="136"/>
      <c r="AD1103" s="136"/>
      <c r="AE1103" s="136"/>
      <c r="AF1103" s="147" t="e">
        <f t="shared" si="49"/>
        <v>#DIV/0!</v>
      </c>
      <c r="AG1103" s="148"/>
      <c r="AH1103" s="148" t="b">
        <f t="shared" si="50"/>
        <v>1</v>
      </c>
    </row>
    <row r="1104" spans="1:34" ht="44.25" customHeight="1" thickBot="1" x14ac:dyDescent="0.3">
      <c r="A1104" s="136"/>
      <c r="B1104" s="136"/>
      <c r="C1104" s="137"/>
      <c r="D1104" s="136"/>
      <c r="E1104" s="137" t="str">
        <f>IF(D1104=1,'Tipo '!$B$2,IF(D1104=2,'Tipo '!$B$3,IF(D1104=3,'Tipo '!$B$4,IF(D1104=4,'Tipo '!$B$5,IF(D1104=5,'Tipo '!$B$6,IF(D1104=6,'Tipo '!$B$7,IF(D1104=7,'Tipo '!$B$8,IF(D1104=8,'Tipo '!$B$9,IF(D1104=9,'Tipo '!$B$10,IF(D1104=10,'Tipo '!$B$11,IF(D1104=11,'Tipo '!$B$12,IF(D1104=12,'Tipo '!$B$13,IF(D1104=13,'Tipo '!$B$14,IF(D1104=14,'Tipo '!$B$15,IF(D1104=15,'Tipo '!$B$16,IF(D1104=16,'Tipo '!$B$17,IF(D1104=17,'Tipo '!$B$18,IF(D1104=18,'Tipo '!$B$19,IF(D1104=19,'Tipo '!$B$20,IF(D1104=20,'Tipo '!$B$21,"No ha seleccionado un tipo de contrato válido"))))))))))))))))))))</f>
        <v>No ha seleccionado un tipo de contrato válido</v>
      </c>
      <c r="F1104" s="137"/>
      <c r="G1104" s="137"/>
      <c r="H1104" s="138"/>
      <c r="I1104" s="138"/>
      <c r="J1104" s="136"/>
      <c r="K1104" s="137" t="str">
        <f>IF(J1104=1,'Equivalencia BH-BMPT'!$D$2,IF(J1104=2,'Equivalencia BH-BMPT'!$D$3,IF(J1104=3,'Equivalencia BH-BMPT'!$D$4,IF(J1104=4,'Equivalencia BH-BMPT'!$D$5,IF(J1104=5,'Equivalencia BH-BMPT'!$D$6,IF(J1104=6,'Equivalencia BH-BMPT'!$D$7,IF(J1104=7,'Equivalencia BH-BMPT'!$D$8,IF(J1104=8,'Equivalencia BH-BMPT'!$D$9,IF(J1104=9,'Equivalencia BH-BMPT'!$D$10,IF(J1104=10,'Equivalencia BH-BMPT'!$D$11,IF(J1104=11,'Equivalencia BH-BMPT'!$D$12,IF(J1104=12,'Equivalencia BH-BMPT'!$D$13,IF(J1104=13,'Equivalencia BH-BMPT'!$D$14,IF(J1104=14,'Equivalencia BH-BMPT'!$D$15,IF(J1104=15,'Equivalencia BH-BMPT'!$D$16,IF(J1104=16,'Equivalencia BH-BMPT'!$D$17,IF(J1104=17,'Equivalencia BH-BMPT'!$D$18,IF(J1104=18,'Equivalencia BH-BMPT'!$D$19,IF(J1104=19,'Equivalencia BH-BMPT'!$D$20,IF(J1104=20,'Equivalencia BH-BMPT'!$D$21,IF(J1104=21,'Equivalencia BH-BMPT'!$D$22,IF(J1104=22,'Equivalencia BH-BMPT'!$D$23,IF(J1104=23,'Equivalencia BH-BMPT'!#REF!,IF(J1104=24,'Equivalencia BH-BMPT'!$D$25,IF(J1104=25,'Equivalencia BH-BMPT'!$D$26,IF(J1104=26,'Equivalencia BH-BMPT'!$D$27,IF(J1104=27,'Equivalencia BH-BMPT'!$D$28,IF(J1104=28,'Equivalencia BH-BMPT'!$D$29,IF(J1104=29,'Equivalencia BH-BMPT'!$D$30,IF(J1104=30,'Equivalencia BH-BMPT'!$D$31,IF(J1104=31,'Equivalencia BH-BMPT'!$D$32,IF(J1104=32,'Equivalencia BH-BMPT'!$D$33,IF(J1104=33,'Equivalencia BH-BMPT'!$D$34,IF(J1104=34,'Equivalencia BH-BMPT'!$D$35,IF(J1104=35,'Equivalencia BH-BMPT'!$D$36,IF(J1104=36,'Equivalencia BH-BMPT'!$D$37,IF(J1104=37,'Equivalencia BH-BMPT'!$D$38,IF(J1104=38,'Equivalencia BH-BMPT'!#REF!,IF(J1104=39,'Equivalencia BH-BMPT'!$D$40,IF(J1104=40,'Equivalencia BH-BMPT'!$D$41,IF(J1104=41,'Equivalencia BH-BMPT'!$D$42,IF(J1104=42,'Equivalencia BH-BMPT'!$D$43,IF(J1104=43,'Equivalencia BH-BMPT'!$D$44,IF(J1104=44,'Equivalencia BH-BMPT'!$D$45,IF(J1104=45,'Equivalencia BH-BMPT'!$D$46,"No ha seleccionado un número de programa")))))))))))))))))))))))))))))))))))))))))))))</f>
        <v>No ha seleccionado un número de programa</v>
      </c>
      <c r="L1104" s="140"/>
      <c r="M1104" s="136"/>
      <c r="N1104" s="153"/>
      <c r="O1104" s="161"/>
      <c r="P1104" s="144"/>
      <c r="Q1104" s="143"/>
      <c r="R1104" s="143"/>
      <c r="S1104" s="143"/>
      <c r="T1104" s="143"/>
      <c r="U1104" s="143"/>
      <c r="V1104" s="145"/>
      <c r="W1104" s="145"/>
      <c r="X1104" s="145"/>
      <c r="Y1104" s="136"/>
      <c r="Z1104" s="136"/>
      <c r="AA1104" s="146"/>
      <c r="AB1104" s="136"/>
      <c r="AC1104" s="136"/>
      <c r="AD1104" s="136"/>
      <c r="AE1104" s="136"/>
      <c r="AF1104" s="147" t="e">
        <f t="shared" si="49"/>
        <v>#DIV/0!</v>
      </c>
      <c r="AG1104" s="148"/>
      <c r="AH1104" s="148" t="b">
        <f t="shared" si="50"/>
        <v>1</v>
      </c>
    </row>
    <row r="1105" spans="1:34" ht="44.25" customHeight="1" thickBot="1" x14ac:dyDescent="0.3">
      <c r="A1105" s="136"/>
      <c r="B1105" s="136"/>
      <c r="C1105" s="137"/>
      <c r="D1105" s="136"/>
      <c r="E1105" s="137" t="str">
        <f>IF(D1105=1,'Tipo '!$B$2,IF(D1105=2,'Tipo '!$B$3,IF(D1105=3,'Tipo '!$B$4,IF(D1105=4,'Tipo '!$B$5,IF(D1105=5,'Tipo '!$B$6,IF(D1105=6,'Tipo '!$B$7,IF(D1105=7,'Tipo '!$B$8,IF(D1105=8,'Tipo '!$B$9,IF(D1105=9,'Tipo '!$B$10,IF(D1105=10,'Tipo '!$B$11,IF(D1105=11,'Tipo '!$B$12,IF(D1105=12,'Tipo '!$B$13,IF(D1105=13,'Tipo '!$B$14,IF(D1105=14,'Tipo '!$B$15,IF(D1105=15,'Tipo '!$B$16,IF(D1105=16,'Tipo '!$B$17,IF(D1105=17,'Tipo '!$B$18,IF(D1105=18,'Tipo '!$B$19,IF(D1105=19,'Tipo '!$B$20,IF(D1105=20,'Tipo '!$B$21,"No ha seleccionado un tipo de contrato válido"))))))))))))))))))))</f>
        <v>No ha seleccionado un tipo de contrato válido</v>
      </c>
      <c r="F1105" s="137"/>
      <c r="G1105" s="137"/>
      <c r="H1105" s="138"/>
      <c r="I1105" s="138"/>
      <c r="J1105" s="136"/>
      <c r="K1105" s="137" t="str">
        <f>IF(J1105=1,'Equivalencia BH-BMPT'!$D$2,IF(J1105=2,'Equivalencia BH-BMPT'!$D$3,IF(J1105=3,'Equivalencia BH-BMPT'!$D$4,IF(J1105=4,'Equivalencia BH-BMPT'!$D$5,IF(J1105=5,'Equivalencia BH-BMPT'!$D$6,IF(J1105=6,'Equivalencia BH-BMPT'!$D$7,IF(J1105=7,'Equivalencia BH-BMPT'!$D$8,IF(J1105=8,'Equivalencia BH-BMPT'!$D$9,IF(J1105=9,'Equivalencia BH-BMPT'!$D$10,IF(J1105=10,'Equivalencia BH-BMPT'!$D$11,IF(J1105=11,'Equivalencia BH-BMPT'!$D$12,IF(J1105=12,'Equivalencia BH-BMPT'!$D$13,IF(J1105=13,'Equivalencia BH-BMPT'!$D$14,IF(J1105=14,'Equivalencia BH-BMPT'!$D$15,IF(J1105=15,'Equivalencia BH-BMPT'!$D$16,IF(J1105=16,'Equivalencia BH-BMPT'!$D$17,IF(J1105=17,'Equivalencia BH-BMPT'!$D$18,IF(J1105=18,'Equivalencia BH-BMPT'!$D$19,IF(J1105=19,'Equivalencia BH-BMPT'!$D$20,IF(J1105=20,'Equivalencia BH-BMPT'!$D$21,IF(J1105=21,'Equivalencia BH-BMPT'!$D$22,IF(J1105=22,'Equivalencia BH-BMPT'!$D$23,IF(J1105=23,'Equivalencia BH-BMPT'!#REF!,IF(J1105=24,'Equivalencia BH-BMPT'!$D$25,IF(J1105=25,'Equivalencia BH-BMPT'!$D$26,IF(J1105=26,'Equivalencia BH-BMPT'!$D$27,IF(J1105=27,'Equivalencia BH-BMPT'!$D$28,IF(J1105=28,'Equivalencia BH-BMPT'!$D$29,IF(J1105=29,'Equivalencia BH-BMPT'!$D$30,IF(J1105=30,'Equivalencia BH-BMPT'!$D$31,IF(J1105=31,'Equivalencia BH-BMPT'!$D$32,IF(J1105=32,'Equivalencia BH-BMPT'!$D$33,IF(J1105=33,'Equivalencia BH-BMPT'!$D$34,IF(J1105=34,'Equivalencia BH-BMPT'!$D$35,IF(J1105=35,'Equivalencia BH-BMPT'!$D$36,IF(J1105=36,'Equivalencia BH-BMPT'!$D$37,IF(J1105=37,'Equivalencia BH-BMPT'!$D$38,IF(J1105=38,'Equivalencia BH-BMPT'!#REF!,IF(J1105=39,'Equivalencia BH-BMPT'!$D$40,IF(J1105=40,'Equivalencia BH-BMPT'!$D$41,IF(J1105=41,'Equivalencia BH-BMPT'!$D$42,IF(J1105=42,'Equivalencia BH-BMPT'!$D$43,IF(J1105=43,'Equivalencia BH-BMPT'!$D$44,IF(J1105=44,'Equivalencia BH-BMPT'!$D$45,IF(J1105=45,'Equivalencia BH-BMPT'!$D$46,"No ha seleccionado un número de programa")))))))))))))))))))))))))))))))))))))))))))))</f>
        <v>No ha seleccionado un número de programa</v>
      </c>
      <c r="L1105" s="140"/>
      <c r="M1105" s="136"/>
      <c r="N1105" s="153"/>
      <c r="O1105" s="161"/>
      <c r="P1105" s="144"/>
      <c r="Q1105" s="143"/>
      <c r="R1105" s="143"/>
      <c r="S1105" s="143"/>
      <c r="T1105" s="143"/>
      <c r="U1105" s="143"/>
      <c r="V1105" s="145"/>
      <c r="W1105" s="145"/>
      <c r="X1105" s="145"/>
      <c r="Y1105" s="136"/>
      <c r="Z1105" s="136"/>
      <c r="AA1105" s="146"/>
      <c r="AB1105" s="136"/>
      <c r="AC1105" s="136"/>
      <c r="AD1105" s="136"/>
      <c r="AE1105" s="136"/>
      <c r="AF1105" s="147" t="e">
        <f t="shared" si="49"/>
        <v>#DIV/0!</v>
      </c>
      <c r="AG1105" s="148"/>
      <c r="AH1105" s="148" t="b">
        <f t="shared" si="50"/>
        <v>1</v>
      </c>
    </row>
    <row r="1106" spans="1:34" ht="44.25" customHeight="1" thickBot="1" x14ac:dyDescent="0.3">
      <c r="A1106" s="136"/>
      <c r="B1106" s="136"/>
      <c r="C1106" s="137"/>
      <c r="D1106" s="136"/>
      <c r="E1106" s="137" t="str">
        <f>IF(D1106=1,'Tipo '!$B$2,IF(D1106=2,'Tipo '!$B$3,IF(D1106=3,'Tipo '!$B$4,IF(D1106=4,'Tipo '!$B$5,IF(D1106=5,'Tipo '!$B$6,IF(D1106=6,'Tipo '!$B$7,IF(D1106=7,'Tipo '!$B$8,IF(D1106=8,'Tipo '!$B$9,IF(D1106=9,'Tipo '!$B$10,IF(D1106=10,'Tipo '!$B$11,IF(D1106=11,'Tipo '!$B$12,IF(D1106=12,'Tipo '!$B$13,IF(D1106=13,'Tipo '!$B$14,IF(D1106=14,'Tipo '!$B$15,IF(D1106=15,'Tipo '!$B$16,IF(D1106=16,'Tipo '!$B$17,IF(D1106=17,'Tipo '!$B$18,IF(D1106=18,'Tipo '!$B$19,IF(D1106=19,'Tipo '!$B$20,IF(D1106=20,'Tipo '!$B$21,"No ha seleccionado un tipo de contrato válido"))))))))))))))))))))</f>
        <v>No ha seleccionado un tipo de contrato válido</v>
      </c>
      <c r="F1106" s="137"/>
      <c r="G1106" s="137"/>
      <c r="H1106" s="138"/>
      <c r="I1106" s="138"/>
      <c r="J1106" s="136"/>
      <c r="K1106" s="137" t="str">
        <f>IF(J1106=1,'Equivalencia BH-BMPT'!$D$2,IF(J1106=2,'Equivalencia BH-BMPT'!$D$3,IF(J1106=3,'Equivalencia BH-BMPT'!$D$4,IF(J1106=4,'Equivalencia BH-BMPT'!$D$5,IF(J1106=5,'Equivalencia BH-BMPT'!$D$6,IF(J1106=6,'Equivalencia BH-BMPT'!$D$7,IF(J1106=7,'Equivalencia BH-BMPT'!$D$8,IF(J1106=8,'Equivalencia BH-BMPT'!$D$9,IF(J1106=9,'Equivalencia BH-BMPT'!$D$10,IF(J1106=10,'Equivalencia BH-BMPT'!$D$11,IF(J1106=11,'Equivalencia BH-BMPT'!$D$12,IF(J1106=12,'Equivalencia BH-BMPT'!$D$13,IF(J1106=13,'Equivalencia BH-BMPT'!$D$14,IF(J1106=14,'Equivalencia BH-BMPT'!$D$15,IF(J1106=15,'Equivalencia BH-BMPT'!$D$16,IF(J1106=16,'Equivalencia BH-BMPT'!$D$17,IF(J1106=17,'Equivalencia BH-BMPT'!$D$18,IF(J1106=18,'Equivalencia BH-BMPT'!$D$19,IF(J1106=19,'Equivalencia BH-BMPT'!$D$20,IF(J1106=20,'Equivalencia BH-BMPT'!$D$21,IF(J1106=21,'Equivalencia BH-BMPT'!$D$22,IF(J1106=22,'Equivalencia BH-BMPT'!$D$23,IF(J1106=23,'Equivalencia BH-BMPT'!#REF!,IF(J1106=24,'Equivalencia BH-BMPT'!$D$25,IF(J1106=25,'Equivalencia BH-BMPT'!$D$26,IF(J1106=26,'Equivalencia BH-BMPT'!$D$27,IF(J1106=27,'Equivalencia BH-BMPT'!$D$28,IF(J1106=28,'Equivalencia BH-BMPT'!$D$29,IF(J1106=29,'Equivalencia BH-BMPT'!$D$30,IF(J1106=30,'Equivalencia BH-BMPT'!$D$31,IF(J1106=31,'Equivalencia BH-BMPT'!$D$32,IF(J1106=32,'Equivalencia BH-BMPT'!$D$33,IF(J1106=33,'Equivalencia BH-BMPT'!$D$34,IF(J1106=34,'Equivalencia BH-BMPT'!$D$35,IF(J1106=35,'Equivalencia BH-BMPT'!$D$36,IF(J1106=36,'Equivalencia BH-BMPT'!$D$37,IF(J1106=37,'Equivalencia BH-BMPT'!$D$38,IF(J1106=38,'Equivalencia BH-BMPT'!#REF!,IF(J1106=39,'Equivalencia BH-BMPT'!$D$40,IF(J1106=40,'Equivalencia BH-BMPT'!$D$41,IF(J1106=41,'Equivalencia BH-BMPT'!$D$42,IF(J1106=42,'Equivalencia BH-BMPT'!$D$43,IF(J1106=43,'Equivalencia BH-BMPT'!$D$44,IF(J1106=44,'Equivalencia BH-BMPT'!$D$45,IF(J1106=45,'Equivalencia BH-BMPT'!$D$46,"No ha seleccionado un número de programa")))))))))))))))))))))))))))))))))))))))))))))</f>
        <v>No ha seleccionado un número de programa</v>
      </c>
      <c r="L1106" s="140"/>
      <c r="M1106" s="136"/>
      <c r="N1106" s="153"/>
      <c r="O1106" s="161"/>
      <c r="P1106" s="144"/>
      <c r="Q1106" s="143"/>
      <c r="R1106" s="143"/>
      <c r="S1106" s="143"/>
      <c r="T1106" s="143"/>
      <c r="U1106" s="143"/>
      <c r="V1106" s="145"/>
      <c r="W1106" s="145"/>
      <c r="X1106" s="145"/>
      <c r="Y1106" s="136"/>
      <c r="Z1106" s="136"/>
      <c r="AA1106" s="146"/>
      <c r="AB1106" s="136"/>
      <c r="AC1106" s="136"/>
      <c r="AD1106" s="136"/>
      <c r="AE1106" s="136"/>
      <c r="AF1106" s="147" t="e">
        <f t="shared" si="49"/>
        <v>#DIV/0!</v>
      </c>
      <c r="AG1106" s="148"/>
      <c r="AH1106" s="148" t="b">
        <f t="shared" si="50"/>
        <v>1</v>
      </c>
    </row>
    <row r="1107" spans="1:34" ht="44.25" customHeight="1" thickBot="1" x14ac:dyDescent="0.3">
      <c r="A1107" s="136"/>
      <c r="B1107" s="136"/>
      <c r="C1107" s="137"/>
      <c r="D1107" s="136"/>
      <c r="E1107" s="137" t="str">
        <f>IF(D1107=1,'Tipo '!$B$2,IF(D1107=2,'Tipo '!$B$3,IF(D1107=3,'Tipo '!$B$4,IF(D1107=4,'Tipo '!$B$5,IF(D1107=5,'Tipo '!$B$6,IF(D1107=6,'Tipo '!$B$7,IF(D1107=7,'Tipo '!$B$8,IF(D1107=8,'Tipo '!$B$9,IF(D1107=9,'Tipo '!$B$10,IF(D1107=10,'Tipo '!$B$11,IF(D1107=11,'Tipo '!$B$12,IF(D1107=12,'Tipo '!$B$13,IF(D1107=13,'Tipo '!$B$14,IF(D1107=14,'Tipo '!$B$15,IF(D1107=15,'Tipo '!$B$16,IF(D1107=16,'Tipo '!$B$17,IF(D1107=17,'Tipo '!$B$18,IF(D1107=18,'Tipo '!$B$19,IF(D1107=19,'Tipo '!$B$20,IF(D1107=20,'Tipo '!$B$21,"No ha seleccionado un tipo de contrato válido"))))))))))))))))))))</f>
        <v>No ha seleccionado un tipo de contrato válido</v>
      </c>
      <c r="F1107" s="137"/>
      <c r="G1107" s="137"/>
      <c r="H1107" s="138"/>
      <c r="I1107" s="138"/>
      <c r="J1107" s="136"/>
      <c r="K1107" s="137" t="str">
        <f>IF(J1107=1,'Equivalencia BH-BMPT'!$D$2,IF(J1107=2,'Equivalencia BH-BMPT'!$D$3,IF(J1107=3,'Equivalencia BH-BMPT'!$D$4,IF(J1107=4,'Equivalencia BH-BMPT'!$D$5,IF(J1107=5,'Equivalencia BH-BMPT'!$D$6,IF(J1107=6,'Equivalencia BH-BMPT'!$D$7,IF(J1107=7,'Equivalencia BH-BMPT'!$D$8,IF(J1107=8,'Equivalencia BH-BMPT'!$D$9,IF(J1107=9,'Equivalencia BH-BMPT'!$D$10,IF(J1107=10,'Equivalencia BH-BMPT'!$D$11,IF(J1107=11,'Equivalencia BH-BMPT'!$D$12,IF(J1107=12,'Equivalencia BH-BMPT'!$D$13,IF(J1107=13,'Equivalencia BH-BMPT'!$D$14,IF(J1107=14,'Equivalencia BH-BMPT'!$D$15,IF(J1107=15,'Equivalencia BH-BMPT'!$D$16,IF(J1107=16,'Equivalencia BH-BMPT'!$D$17,IF(J1107=17,'Equivalencia BH-BMPT'!$D$18,IF(J1107=18,'Equivalencia BH-BMPT'!$D$19,IF(J1107=19,'Equivalencia BH-BMPT'!$D$20,IF(J1107=20,'Equivalencia BH-BMPT'!$D$21,IF(J1107=21,'Equivalencia BH-BMPT'!$D$22,IF(J1107=22,'Equivalencia BH-BMPT'!$D$23,IF(J1107=23,'Equivalencia BH-BMPT'!#REF!,IF(J1107=24,'Equivalencia BH-BMPT'!$D$25,IF(J1107=25,'Equivalencia BH-BMPT'!$D$26,IF(J1107=26,'Equivalencia BH-BMPT'!$D$27,IF(J1107=27,'Equivalencia BH-BMPT'!$D$28,IF(J1107=28,'Equivalencia BH-BMPT'!$D$29,IF(J1107=29,'Equivalencia BH-BMPT'!$D$30,IF(J1107=30,'Equivalencia BH-BMPT'!$D$31,IF(J1107=31,'Equivalencia BH-BMPT'!$D$32,IF(J1107=32,'Equivalencia BH-BMPT'!$D$33,IF(J1107=33,'Equivalencia BH-BMPT'!$D$34,IF(J1107=34,'Equivalencia BH-BMPT'!$D$35,IF(J1107=35,'Equivalencia BH-BMPT'!$D$36,IF(J1107=36,'Equivalencia BH-BMPT'!$D$37,IF(J1107=37,'Equivalencia BH-BMPT'!$D$38,IF(J1107=38,'Equivalencia BH-BMPT'!#REF!,IF(J1107=39,'Equivalencia BH-BMPT'!$D$40,IF(J1107=40,'Equivalencia BH-BMPT'!$D$41,IF(J1107=41,'Equivalencia BH-BMPT'!$D$42,IF(J1107=42,'Equivalencia BH-BMPT'!$D$43,IF(J1107=43,'Equivalencia BH-BMPT'!$D$44,IF(J1107=44,'Equivalencia BH-BMPT'!$D$45,IF(J1107=45,'Equivalencia BH-BMPT'!$D$46,"No ha seleccionado un número de programa")))))))))))))))))))))))))))))))))))))))))))))</f>
        <v>No ha seleccionado un número de programa</v>
      </c>
      <c r="L1107" s="140"/>
      <c r="M1107" s="136"/>
      <c r="N1107" s="153"/>
      <c r="O1107" s="161"/>
      <c r="P1107" s="144"/>
      <c r="Q1107" s="143"/>
      <c r="R1107" s="143"/>
      <c r="S1107" s="143"/>
      <c r="T1107" s="143"/>
      <c r="U1107" s="143"/>
      <c r="V1107" s="145"/>
      <c r="W1107" s="145"/>
      <c r="X1107" s="145"/>
      <c r="Y1107" s="136"/>
      <c r="Z1107" s="136"/>
      <c r="AA1107" s="146"/>
      <c r="AB1107" s="136"/>
      <c r="AC1107" s="136"/>
      <c r="AD1107" s="136"/>
      <c r="AE1107" s="136"/>
      <c r="AF1107" s="147" t="e">
        <f t="shared" si="49"/>
        <v>#DIV/0!</v>
      </c>
      <c r="AG1107" s="148"/>
      <c r="AH1107" s="148" t="b">
        <f t="shared" si="50"/>
        <v>1</v>
      </c>
    </row>
    <row r="1108" spans="1:34" ht="44.25" customHeight="1" thickBot="1" x14ac:dyDescent="0.3">
      <c r="A1108" s="136"/>
      <c r="B1108" s="136"/>
      <c r="C1108" s="137"/>
      <c r="D1108" s="136"/>
      <c r="E1108" s="137" t="str">
        <f>IF(D1108=1,'Tipo '!$B$2,IF(D1108=2,'Tipo '!$B$3,IF(D1108=3,'Tipo '!$B$4,IF(D1108=4,'Tipo '!$B$5,IF(D1108=5,'Tipo '!$B$6,IF(D1108=6,'Tipo '!$B$7,IF(D1108=7,'Tipo '!$B$8,IF(D1108=8,'Tipo '!$B$9,IF(D1108=9,'Tipo '!$B$10,IF(D1108=10,'Tipo '!$B$11,IF(D1108=11,'Tipo '!$B$12,IF(D1108=12,'Tipo '!$B$13,IF(D1108=13,'Tipo '!$B$14,IF(D1108=14,'Tipo '!$B$15,IF(D1108=15,'Tipo '!$B$16,IF(D1108=16,'Tipo '!$B$17,IF(D1108=17,'Tipo '!$B$18,IF(D1108=18,'Tipo '!$B$19,IF(D1108=19,'Tipo '!$B$20,IF(D1108=20,'Tipo '!$B$21,"No ha seleccionado un tipo de contrato válido"))))))))))))))))))))</f>
        <v>No ha seleccionado un tipo de contrato válido</v>
      </c>
      <c r="F1108" s="137"/>
      <c r="G1108" s="137"/>
      <c r="H1108" s="138"/>
      <c r="I1108" s="138"/>
      <c r="J1108" s="136"/>
      <c r="K1108" s="137" t="str">
        <f>IF(J1108=1,'Equivalencia BH-BMPT'!$D$2,IF(J1108=2,'Equivalencia BH-BMPT'!$D$3,IF(J1108=3,'Equivalencia BH-BMPT'!$D$4,IF(J1108=4,'Equivalencia BH-BMPT'!$D$5,IF(J1108=5,'Equivalencia BH-BMPT'!$D$6,IF(J1108=6,'Equivalencia BH-BMPT'!$D$7,IF(J1108=7,'Equivalencia BH-BMPT'!$D$8,IF(J1108=8,'Equivalencia BH-BMPT'!$D$9,IF(J1108=9,'Equivalencia BH-BMPT'!$D$10,IF(J1108=10,'Equivalencia BH-BMPT'!$D$11,IF(J1108=11,'Equivalencia BH-BMPT'!$D$12,IF(J1108=12,'Equivalencia BH-BMPT'!$D$13,IF(J1108=13,'Equivalencia BH-BMPT'!$D$14,IF(J1108=14,'Equivalencia BH-BMPT'!$D$15,IF(J1108=15,'Equivalencia BH-BMPT'!$D$16,IF(J1108=16,'Equivalencia BH-BMPT'!$D$17,IF(J1108=17,'Equivalencia BH-BMPT'!$D$18,IF(J1108=18,'Equivalencia BH-BMPT'!$D$19,IF(J1108=19,'Equivalencia BH-BMPT'!$D$20,IF(J1108=20,'Equivalencia BH-BMPT'!$D$21,IF(J1108=21,'Equivalencia BH-BMPT'!$D$22,IF(J1108=22,'Equivalencia BH-BMPT'!$D$23,IF(J1108=23,'Equivalencia BH-BMPT'!#REF!,IF(J1108=24,'Equivalencia BH-BMPT'!$D$25,IF(J1108=25,'Equivalencia BH-BMPT'!$D$26,IF(J1108=26,'Equivalencia BH-BMPT'!$D$27,IF(J1108=27,'Equivalencia BH-BMPT'!$D$28,IF(J1108=28,'Equivalencia BH-BMPT'!$D$29,IF(J1108=29,'Equivalencia BH-BMPT'!$D$30,IF(J1108=30,'Equivalencia BH-BMPT'!$D$31,IF(J1108=31,'Equivalencia BH-BMPT'!$D$32,IF(J1108=32,'Equivalencia BH-BMPT'!$D$33,IF(J1108=33,'Equivalencia BH-BMPT'!$D$34,IF(J1108=34,'Equivalencia BH-BMPT'!$D$35,IF(J1108=35,'Equivalencia BH-BMPT'!$D$36,IF(J1108=36,'Equivalencia BH-BMPT'!$D$37,IF(J1108=37,'Equivalencia BH-BMPT'!$D$38,IF(J1108=38,'Equivalencia BH-BMPT'!#REF!,IF(J1108=39,'Equivalencia BH-BMPT'!$D$40,IF(J1108=40,'Equivalencia BH-BMPT'!$D$41,IF(J1108=41,'Equivalencia BH-BMPT'!$D$42,IF(J1108=42,'Equivalencia BH-BMPT'!$D$43,IF(J1108=43,'Equivalencia BH-BMPT'!$D$44,IF(J1108=44,'Equivalencia BH-BMPT'!$D$45,IF(J1108=45,'Equivalencia BH-BMPT'!$D$46,"No ha seleccionado un número de programa")))))))))))))))))))))))))))))))))))))))))))))</f>
        <v>No ha seleccionado un número de programa</v>
      </c>
      <c r="L1108" s="140"/>
      <c r="M1108" s="136"/>
      <c r="N1108" s="153"/>
      <c r="O1108" s="161"/>
      <c r="P1108" s="144"/>
      <c r="Q1108" s="143"/>
      <c r="R1108" s="143"/>
      <c r="S1108" s="143"/>
      <c r="T1108" s="143"/>
      <c r="U1108" s="143"/>
      <c r="V1108" s="145"/>
      <c r="W1108" s="145"/>
      <c r="X1108" s="145"/>
      <c r="Y1108" s="136"/>
      <c r="Z1108" s="136"/>
      <c r="AA1108" s="146"/>
      <c r="AB1108" s="136"/>
      <c r="AC1108" s="136"/>
      <c r="AD1108" s="136"/>
      <c r="AE1108" s="136"/>
      <c r="AF1108" s="147" t="e">
        <f t="shared" si="49"/>
        <v>#DIV/0!</v>
      </c>
      <c r="AG1108" s="148"/>
      <c r="AH1108" s="148" t="b">
        <f t="shared" si="50"/>
        <v>1</v>
      </c>
    </row>
    <row r="1109" spans="1:34" ht="44.25" customHeight="1" thickBot="1" x14ac:dyDescent="0.3">
      <c r="A1109" s="136"/>
      <c r="B1109" s="136"/>
      <c r="C1109" s="137"/>
      <c r="D1109" s="136"/>
      <c r="E1109" s="137" t="str">
        <f>IF(D1109=1,'Tipo '!$B$2,IF(D1109=2,'Tipo '!$B$3,IF(D1109=3,'Tipo '!$B$4,IF(D1109=4,'Tipo '!$B$5,IF(D1109=5,'Tipo '!$B$6,IF(D1109=6,'Tipo '!$B$7,IF(D1109=7,'Tipo '!$B$8,IF(D1109=8,'Tipo '!$B$9,IF(D1109=9,'Tipo '!$B$10,IF(D1109=10,'Tipo '!$B$11,IF(D1109=11,'Tipo '!$B$12,IF(D1109=12,'Tipo '!$B$13,IF(D1109=13,'Tipo '!$B$14,IF(D1109=14,'Tipo '!$B$15,IF(D1109=15,'Tipo '!$B$16,IF(D1109=16,'Tipo '!$B$17,IF(D1109=17,'Tipo '!$B$18,IF(D1109=18,'Tipo '!$B$19,IF(D1109=19,'Tipo '!$B$20,IF(D1109=20,'Tipo '!$B$21,"No ha seleccionado un tipo de contrato válido"))))))))))))))))))))</f>
        <v>No ha seleccionado un tipo de contrato válido</v>
      </c>
      <c r="F1109" s="137"/>
      <c r="G1109" s="137"/>
      <c r="H1109" s="138"/>
      <c r="I1109" s="138"/>
      <c r="J1109" s="136"/>
      <c r="K1109" s="137" t="str">
        <f>IF(J1109=1,'Equivalencia BH-BMPT'!$D$2,IF(J1109=2,'Equivalencia BH-BMPT'!$D$3,IF(J1109=3,'Equivalencia BH-BMPT'!$D$4,IF(J1109=4,'Equivalencia BH-BMPT'!$D$5,IF(J1109=5,'Equivalencia BH-BMPT'!$D$6,IF(J1109=6,'Equivalencia BH-BMPT'!$D$7,IF(J1109=7,'Equivalencia BH-BMPT'!$D$8,IF(J1109=8,'Equivalencia BH-BMPT'!$D$9,IF(J1109=9,'Equivalencia BH-BMPT'!$D$10,IF(J1109=10,'Equivalencia BH-BMPT'!$D$11,IF(J1109=11,'Equivalencia BH-BMPT'!$D$12,IF(J1109=12,'Equivalencia BH-BMPT'!$D$13,IF(J1109=13,'Equivalencia BH-BMPT'!$D$14,IF(J1109=14,'Equivalencia BH-BMPT'!$D$15,IF(J1109=15,'Equivalencia BH-BMPT'!$D$16,IF(J1109=16,'Equivalencia BH-BMPT'!$D$17,IF(J1109=17,'Equivalencia BH-BMPT'!$D$18,IF(J1109=18,'Equivalencia BH-BMPT'!$D$19,IF(J1109=19,'Equivalencia BH-BMPT'!$D$20,IF(J1109=20,'Equivalencia BH-BMPT'!$D$21,IF(J1109=21,'Equivalencia BH-BMPT'!$D$22,IF(J1109=22,'Equivalencia BH-BMPT'!$D$23,IF(J1109=23,'Equivalencia BH-BMPT'!#REF!,IF(J1109=24,'Equivalencia BH-BMPT'!$D$25,IF(J1109=25,'Equivalencia BH-BMPT'!$D$26,IF(J1109=26,'Equivalencia BH-BMPT'!$D$27,IF(J1109=27,'Equivalencia BH-BMPT'!$D$28,IF(J1109=28,'Equivalencia BH-BMPT'!$D$29,IF(J1109=29,'Equivalencia BH-BMPT'!$D$30,IF(J1109=30,'Equivalencia BH-BMPT'!$D$31,IF(J1109=31,'Equivalencia BH-BMPT'!$D$32,IF(J1109=32,'Equivalencia BH-BMPT'!$D$33,IF(J1109=33,'Equivalencia BH-BMPT'!$D$34,IF(J1109=34,'Equivalencia BH-BMPT'!$D$35,IF(J1109=35,'Equivalencia BH-BMPT'!$D$36,IF(J1109=36,'Equivalencia BH-BMPT'!$D$37,IF(J1109=37,'Equivalencia BH-BMPT'!$D$38,IF(J1109=38,'Equivalencia BH-BMPT'!#REF!,IF(J1109=39,'Equivalencia BH-BMPT'!$D$40,IF(J1109=40,'Equivalencia BH-BMPT'!$D$41,IF(J1109=41,'Equivalencia BH-BMPT'!$D$42,IF(J1109=42,'Equivalencia BH-BMPT'!$D$43,IF(J1109=43,'Equivalencia BH-BMPT'!$D$44,IF(J1109=44,'Equivalencia BH-BMPT'!$D$45,IF(J1109=45,'Equivalencia BH-BMPT'!$D$46,"No ha seleccionado un número de programa")))))))))))))))))))))))))))))))))))))))))))))</f>
        <v>No ha seleccionado un número de programa</v>
      </c>
      <c r="L1109" s="140"/>
      <c r="M1109" s="136"/>
      <c r="N1109" s="153"/>
      <c r="O1109" s="161"/>
      <c r="P1109" s="144"/>
      <c r="Q1109" s="143"/>
      <c r="R1109" s="143"/>
      <c r="S1109" s="143"/>
      <c r="T1109" s="143"/>
      <c r="U1109" s="143"/>
      <c r="V1109" s="145"/>
      <c r="W1109" s="145"/>
      <c r="X1109" s="145"/>
      <c r="Y1109" s="136"/>
      <c r="Z1109" s="136"/>
      <c r="AA1109" s="146"/>
      <c r="AB1109" s="136"/>
      <c r="AC1109" s="136"/>
      <c r="AD1109" s="136"/>
      <c r="AE1109" s="136"/>
      <c r="AF1109" s="147" t="e">
        <f t="shared" si="49"/>
        <v>#DIV/0!</v>
      </c>
      <c r="AG1109" s="148"/>
      <c r="AH1109" s="148" t="b">
        <f t="shared" si="50"/>
        <v>1</v>
      </c>
    </row>
    <row r="1110" spans="1:34" ht="44.25" customHeight="1" thickBot="1" x14ac:dyDescent="0.3">
      <c r="A1110" s="136"/>
      <c r="B1110" s="136"/>
      <c r="C1110" s="137"/>
      <c r="D1110" s="136"/>
      <c r="E1110" s="137" t="str">
        <f>IF(D1110=1,'Tipo '!$B$2,IF(D1110=2,'Tipo '!$B$3,IF(D1110=3,'Tipo '!$B$4,IF(D1110=4,'Tipo '!$B$5,IF(D1110=5,'Tipo '!$B$6,IF(D1110=6,'Tipo '!$B$7,IF(D1110=7,'Tipo '!$B$8,IF(D1110=8,'Tipo '!$B$9,IF(D1110=9,'Tipo '!$B$10,IF(D1110=10,'Tipo '!$B$11,IF(D1110=11,'Tipo '!$B$12,IF(D1110=12,'Tipo '!$B$13,IF(D1110=13,'Tipo '!$B$14,IF(D1110=14,'Tipo '!$B$15,IF(D1110=15,'Tipo '!$B$16,IF(D1110=16,'Tipo '!$B$17,IF(D1110=17,'Tipo '!$B$18,IF(D1110=18,'Tipo '!$B$19,IF(D1110=19,'Tipo '!$B$20,IF(D1110=20,'Tipo '!$B$21,"No ha seleccionado un tipo de contrato válido"))))))))))))))))))))</f>
        <v>No ha seleccionado un tipo de contrato válido</v>
      </c>
      <c r="F1110" s="137"/>
      <c r="G1110" s="137"/>
      <c r="H1110" s="138"/>
      <c r="I1110" s="138"/>
      <c r="J1110" s="136"/>
      <c r="K1110" s="137" t="str">
        <f>IF(J1110=1,'Equivalencia BH-BMPT'!$D$2,IF(J1110=2,'Equivalencia BH-BMPT'!$D$3,IF(J1110=3,'Equivalencia BH-BMPT'!$D$4,IF(J1110=4,'Equivalencia BH-BMPT'!$D$5,IF(J1110=5,'Equivalencia BH-BMPT'!$D$6,IF(J1110=6,'Equivalencia BH-BMPT'!$D$7,IF(J1110=7,'Equivalencia BH-BMPT'!$D$8,IF(J1110=8,'Equivalencia BH-BMPT'!$D$9,IF(J1110=9,'Equivalencia BH-BMPT'!$D$10,IF(J1110=10,'Equivalencia BH-BMPT'!$D$11,IF(J1110=11,'Equivalencia BH-BMPT'!$D$12,IF(J1110=12,'Equivalencia BH-BMPT'!$D$13,IF(J1110=13,'Equivalencia BH-BMPT'!$D$14,IF(J1110=14,'Equivalencia BH-BMPT'!$D$15,IF(J1110=15,'Equivalencia BH-BMPT'!$D$16,IF(J1110=16,'Equivalencia BH-BMPT'!$D$17,IF(J1110=17,'Equivalencia BH-BMPT'!$D$18,IF(J1110=18,'Equivalencia BH-BMPT'!$D$19,IF(J1110=19,'Equivalencia BH-BMPT'!$D$20,IF(J1110=20,'Equivalencia BH-BMPT'!$D$21,IF(J1110=21,'Equivalencia BH-BMPT'!$D$22,IF(J1110=22,'Equivalencia BH-BMPT'!$D$23,IF(J1110=23,'Equivalencia BH-BMPT'!#REF!,IF(J1110=24,'Equivalencia BH-BMPT'!$D$25,IF(J1110=25,'Equivalencia BH-BMPT'!$D$26,IF(J1110=26,'Equivalencia BH-BMPT'!$D$27,IF(J1110=27,'Equivalencia BH-BMPT'!$D$28,IF(J1110=28,'Equivalencia BH-BMPT'!$D$29,IF(J1110=29,'Equivalencia BH-BMPT'!$D$30,IF(J1110=30,'Equivalencia BH-BMPT'!$D$31,IF(J1110=31,'Equivalencia BH-BMPT'!$D$32,IF(J1110=32,'Equivalencia BH-BMPT'!$D$33,IF(J1110=33,'Equivalencia BH-BMPT'!$D$34,IF(J1110=34,'Equivalencia BH-BMPT'!$D$35,IF(J1110=35,'Equivalencia BH-BMPT'!$D$36,IF(J1110=36,'Equivalencia BH-BMPT'!$D$37,IF(J1110=37,'Equivalencia BH-BMPT'!$D$38,IF(J1110=38,'Equivalencia BH-BMPT'!#REF!,IF(J1110=39,'Equivalencia BH-BMPT'!$D$40,IF(J1110=40,'Equivalencia BH-BMPT'!$D$41,IF(J1110=41,'Equivalencia BH-BMPT'!$D$42,IF(J1110=42,'Equivalencia BH-BMPT'!$D$43,IF(J1110=43,'Equivalencia BH-BMPT'!$D$44,IF(J1110=44,'Equivalencia BH-BMPT'!$D$45,IF(J1110=45,'Equivalencia BH-BMPT'!$D$46,"No ha seleccionado un número de programa")))))))))))))))))))))))))))))))))))))))))))))</f>
        <v>No ha seleccionado un número de programa</v>
      </c>
      <c r="L1110" s="140"/>
      <c r="M1110" s="136"/>
      <c r="N1110" s="153"/>
      <c r="O1110" s="161"/>
      <c r="P1110" s="144"/>
      <c r="Q1110" s="143"/>
      <c r="R1110" s="143"/>
      <c r="S1110" s="143"/>
      <c r="T1110" s="143"/>
      <c r="U1110" s="143"/>
      <c r="V1110" s="145"/>
      <c r="W1110" s="145"/>
      <c r="X1110" s="145"/>
      <c r="Y1110" s="136"/>
      <c r="Z1110" s="136"/>
      <c r="AA1110" s="146"/>
      <c r="AB1110" s="136"/>
      <c r="AC1110" s="136"/>
      <c r="AD1110" s="136"/>
      <c r="AE1110" s="136"/>
      <c r="AF1110" s="147" t="e">
        <f t="shared" si="49"/>
        <v>#DIV/0!</v>
      </c>
      <c r="AG1110" s="148"/>
      <c r="AH1110" s="148" t="b">
        <f t="shared" si="50"/>
        <v>1</v>
      </c>
    </row>
    <row r="1111" spans="1:34" ht="44.25" customHeight="1" thickBot="1" x14ac:dyDescent="0.3">
      <c r="A1111" s="136"/>
      <c r="B1111" s="136"/>
      <c r="C1111" s="137"/>
      <c r="D1111" s="136"/>
      <c r="E1111" s="137" t="str">
        <f>IF(D1111=1,'Tipo '!$B$2,IF(D1111=2,'Tipo '!$B$3,IF(D1111=3,'Tipo '!$B$4,IF(D1111=4,'Tipo '!$B$5,IF(D1111=5,'Tipo '!$B$6,IF(D1111=6,'Tipo '!$B$7,IF(D1111=7,'Tipo '!$B$8,IF(D1111=8,'Tipo '!$B$9,IF(D1111=9,'Tipo '!$B$10,IF(D1111=10,'Tipo '!$B$11,IF(D1111=11,'Tipo '!$B$12,IF(D1111=12,'Tipo '!$B$13,IF(D1111=13,'Tipo '!$B$14,IF(D1111=14,'Tipo '!$B$15,IF(D1111=15,'Tipo '!$B$16,IF(D1111=16,'Tipo '!$B$17,IF(D1111=17,'Tipo '!$B$18,IF(D1111=18,'Tipo '!$B$19,IF(D1111=19,'Tipo '!$B$20,IF(D1111=20,'Tipo '!$B$21,"No ha seleccionado un tipo de contrato válido"))))))))))))))))))))</f>
        <v>No ha seleccionado un tipo de contrato válido</v>
      </c>
      <c r="F1111" s="137"/>
      <c r="G1111" s="137"/>
      <c r="H1111" s="138"/>
      <c r="I1111" s="138"/>
      <c r="J1111" s="136"/>
      <c r="K1111" s="137" t="str">
        <f>IF(J1111=1,'Equivalencia BH-BMPT'!$D$2,IF(J1111=2,'Equivalencia BH-BMPT'!$D$3,IF(J1111=3,'Equivalencia BH-BMPT'!$D$4,IF(J1111=4,'Equivalencia BH-BMPT'!$D$5,IF(J1111=5,'Equivalencia BH-BMPT'!$D$6,IF(J1111=6,'Equivalencia BH-BMPT'!$D$7,IF(J1111=7,'Equivalencia BH-BMPT'!$D$8,IF(J1111=8,'Equivalencia BH-BMPT'!$D$9,IF(J1111=9,'Equivalencia BH-BMPT'!$D$10,IF(J1111=10,'Equivalencia BH-BMPT'!$D$11,IF(J1111=11,'Equivalencia BH-BMPT'!$D$12,IF(J1111=12,'Equivalencia BH-BMPT'!$D$13,IF(J1111=13,'Equivalencia BH-BMPT'!$D$14,IF(J1111=14,'Equivalencia BH-BMPT'!$D$15,IF(J1111=15,'Equivalencia BH-BMPT'!$D$16,IF(J1111=16,'Equivalencia BH-BMPT'!$D$17,IF(J1111=17,'Equivalencia BH-BMPT'!$D$18,IF(J1111=18,'Equivalencia BH-BMPT'!$D$19,IF(J1111=19,'Equivalencia BH-BMPT'!$D$20,IF(J1111=20,'Equivalencia BH-BMPT'!$D$21,IF(J1111=21,'Equivalencia BH-BMPT'!$D$22,IF(J1111=22,'Equivalencia BH-BMPT'!$D$23,IF(J1111=23,'Equivalencia BH-BMPT'!#REF!,IF(J1111=24,'Equivalencia BH-BMPT'!$D$25,IF(J1111=25,'Equivalencia BH-BMPT'!$D$26,IF(J1111=26,'Equivalencia BH-BMPT'!$D$27,IF(J1111=27,'Equivalencia BH-BMPT'!$D$28,IF(J1111=28,'Equivalencia BH-BMPT'!$D$29,IF(J1111=29,'Equivalencia BH-BMPT'!$D$30,IF(J1111=30,'Equivalencia BH-BMPT'!$D$31,IF(J1111=31,'Equivalencia BH-BMPT'!$D$32,IF(J1111=32,'Equivalencia BH-BMPT'!$D$33,IF(J1111=33,'Equivalencia BH-BMPT'!$D$34,IF(J1111=34,'Equivalencia BH-BMPT'!$D$35,IF(J1111=35,'Equivalencia BH-BMPT'!$D$36,IF(J1111=36,'Equivalencia BH-BMPT'!$D$37,IF(J1111=37,'Equivalencia BH-BMPT'!$D$38,IF(J1111=38,'Equivalencia BH-BMPT'!#REF!,IF(J1111=39,'Equivalencia BH-BMPT'!$D$40,IF(J1111=40,'Equivalencia BH-BMPT'!$D$41,IF(J1111=41,'Equivalencia BH-BMPT'!$D$42,IF(J1111=42,'Equivalencia BH-BMPT'!$D$43,IF(J1111=43,'Equivalencia BH-BMPT'!$D$44,IF(J1111=44,'Equivalencia BH-BMPT'!$D$45,IF(J1111=45,'Equivalencia BH-BMPT'!$D$46,"No ha seleccionado un número de programa")))))))))))))))))))))))))))))))))))))))))))))</f>
        <v>No ha seleccionado un número de programa</v>
      </c>
      <c r="L1111" s="140"/>
      <c r="M1111" s="136"/>
      <c r="N1111" s="153"/>
      <c r="O1111" s="161"/>
      <c r="P1111" s="144"/>
      <c r="Q1111" s="143"/>
      <c r="R1111" s="143"/>
      <c r="S1111" s="143"/>
      <c r="T1111" s="143"/>
      <c r="U1111" s="143"/>
      <c r="V1111" s="145"/>
      <c r="W1111" s="145"/>
      <c r="X1111" s="145"/>
      <c r="Y1111" s="136"/>
      <c r="Z1111" s="136"/>
      <c r="AA1111" s="146"/>
      <c r="AB1111" s="136"/>
      <c r="AC1111" s="136"/>
      <c r="AD1111" s="136"/>
      <c r="AE1111" s="136"/>
      <c r="AF1111" s="147" t="e">
        <f t="shared" si="49"/>
        <v>#DIV/0!</v>
      </c>
      <c r="AG1111" s="148"/>
      <c r="AH1111" s="148" t="b">
        <f t="shared" si="50"/>
        <v>1</v>
      </c>
    </row>
    <row r="1112" spans="1:34" ht="44.25" customHeight="1" thickBot="1" x14ac:dyDescent="0.3">
      <c r="A1112" s="136"/>
      <c r="B1112" s="136"/>
      <c r="C1112" s="137"/>
      <c r="D1112" s="136"/>
      <c r="E1112" s="137" t="str">
        <f>IF(D1112=1,'Tipo '!$B$2,IF(D1112=2,'Tipo '!$B$3,IF(D1112=3,'Tipo '!$B$4,IF(D1112=4,'Tipo '!$B$5,IF(D1112=5,'Tipo '!$B$6,IF(D1112=6,'Tipo '!$B$7,IF(D1112=7,'Tipo '!$B$8,IF(D1112=8,'Tipo '!$B$9,IF(D1112=9,'Tipo '!$B$10,IF(D1112=10,'Tipo '!$B$11,IF(D1112=11,'Tipo '!$B$12,IF(D1112=12,'Tipo '!$B$13,IF(D1112=13,'Tipo '!$B$14,IF(D1112=14,'Tipo '!$B$15,IF(D1112=15,'Tipo '!$B$16,IF(D1112=16,'Tipo '!$B$17,IF(D1112=17,'Tipo '!$B$18,IF(D1112=18,'Tipo '!$B$19,IF(D1112=19,'Tipo '!$B$20,IF(D1112=20,'Tipo '!$B$21,"No ha seleccionado un tipo de contrato válido"))))))))))))))))))))</f>
        <v>No ha seleccionado un tipo de contrato válido</v>
      </c>
      <c r="F1112" s="137"/>
      <c r="G1112" s="137"/>
      <c r="H1112" s="138"/>
      <c r="I1112" s="138"/>
      <c r="J1112" s="136"/>
      <c r="K1112" s="137" t="str">
        <f>IF(J1112=1,'Equivalencia BH-BMPT'!$D$2,IF(J1112=2,'Equivalencia BH-BMPT'!$D$3,IF(J1112=3,'Equivalencia BH-BMPT'!$D$4,IF(J1112=4,'Equivalencia BH-BMPT'!$D$5,IF(J1112=5,'Equivalencia BH-BMPT'!$D$6,IF(J1112=6,'Equivalencia BH-BMPT'!$D$7,IF(J1112=7,'Equivalencia BH-BMPT'!$D$8,IF(J1112=8,'Equivalencia BH-BMPT'!$D$9,IF(J1112=9,'Equivalencia BH-BMPT'!$D$10,IF(J1112=10,'Equivalencia BH-BMPT'!$D$11,IF(J1112=11,'Equivalencia BH-BMPT'!$D$12,IF(J1112=12,'Equivalencia BH-BMPT'!$D$13,IF(J1112=13,'Equivalencia BH-BMPT'!$D$14,IF(J1112=14,'Equivalencia BH-BMPT'!$D$15,IF(J1112=15,'Equivalencia BH-BMPT'!$D$16,IF(J1112=16,'Equivalencia BH-BMPT'!$D$17,IF(J1112=17,'Equivalencia BH-BMPT'!$D$18,IF(J1112=18,'Equivalencia BH-BMPT'!$D$19,IF(J1112=19,'Equivalencia BH-BMPT'!$D$20,IF(J1112=20,'Equivalencia BH-BMPT'!$D$21,IF(J1112=21,'Equivalencia BH-BMPT'!$D$22,IF(J1112=22,'Equivalencia BH-BMPT'!$D$23,IF(J1112=23,'Equivalencia BH-BMPT'!#REF!,IF(J1112=24,'Equivalencia BH-BMPT'!$D$25,IF(J1112=25,'Equivalencia BH-BMPT'!$D$26,IF(J1112=26,'Equivalencia BH-BMPT'!$D$27,IF(J1112=27,'Equivalencia BH-BMPT'!$D$28,IF(J1112=28,'Equivalencia BH-BMPT'!$D$29,IF(J1112=29,'Equivalencia BH-BMPT'!$D$30,IF(J1112=30,'Equivalencia BH-BMPT'!$D$31,IF(J1112=31,'Equivalencia BH-BMPT'!$D$32,IF(J1112=32,'Equivalencia BH-BMPT'!$D$33,IF(J1112=33,'Equivalencia BH-BMPT'!$D$34,IF(J1112=34,'Equivalencia BH-BMPT'!$D$35,IF(J1112=35,'Equivalencia BH-BMPT'!$D$36,IF(J1112=36,'Equivalencia BH-BMPT'!$D$37,IF(J1112=37,'Equivalencia BH-BMPT'!$D$38,IF(J1112=38,'Equivalencia BH-BMPT'!#REF!,IF(J1112=39,'Equivalencia BH-BMPT'!$D$40,IF(J1112=40,'Equivalencia BH-BMPT'!$D$41,IF(J1112=41,'Equivalencia BH-BMPT'!$D$42,IF(J1112=42,'Equivalencia BH-BMPT'!$D$43,IF(J1112=43,'Equivalencia BH-BMPT'!$D$44,IF(J1112=44,'Equivalencia BH-BMPT'!$D$45,IF(J1112=45,'Equivalencia BH-BMPT'!$D$46,"No ha seleccionado un número de programa")))))))))))))))))))))))))))))))))))))))))))))</f>
        <v>No ha seleccionado un número de programa</v>
      </c>
      <c r="L1112" s="140"/>
      <c r="M1112" s="136"/>
      <c r="N1112" s="153"/>
      <c r="O1112" s="161"/>
      <c r="P1112" s="144"/>
      <c r="Q1112" s="143"/>
      <c r="R1112" s="143"/>
      <c r="S1112" s="143"/>
      <c r="T1112" s="143"/>
      <c r="U1112" s="143"/>
      <c r="V1112" s="145"/>
      <c r="W1112" s="145"/>
      <c r="X1112" s="145"/>
      <c r="Y1112" s="136"/>
      <c r="Z1112" s="136"/>
      <c r="AA1112" s="146"/>
      <c r="AB1112" s="136"/>
      <c r="AC1112" s="136"/>
      <c r="AD1112" s="136"/>
      <c r="AE1112" s="136"/>
      <c r="AF1112" s="147" t="e">
        <f t="shared" si="49"/>
        <v>#DIV/0!</v>
      </c>
      <c r="AG1112" s="148"/>
      <c r="AH1112" s="148" t="b">
        <f t="shared" si="50"/>
        <v>1</v>
      </c>
    </row>
    <row r="1113" spans="1:34" ht="44.25" customHeight="1" thickBot="1" x14ac:dyDescent="0.3">
      <c r="A1113" s="136"/>
      <c r="B1113" s="136"/>
      <c r="C1113" s="137"/>
      <c r="D1113" s="136"/>
      <c r="E1113" s="137" t="str">
        <f>IF(D1113=1,'Tipo '!$B$2,IF(D1113=2,'Tipo '!$B$3,IF(D1113=3,'Tipo '!$B$4,IF(D1113=4,'Tipo '!$B$5,IF(D1113=5,'Tipo '!$B$6,IF(D1113=6,'Tipo '!$B$7,IF(D1113=7,'Tipo '!$B$8,IF(D1113=8,'Tipo '!$B$9,IF(D1113=9,'Tipo '!$B$10,IF(D1113=10,'Tipo '!$B$11,IF(D1113=11,'Tipo '!$B$12,IF(D1113=12,'Tipo '!$B$13,IF(D1113=13,'Tipo '!$B$14,IF(D1113=14,'Tipo '!$B$15,IF(D1113=15,'Tipo '!$B$16,IF(D1113=16,'Tipo '!$B$17,IF(D1113=17,'Tipo '!$B$18,IF(D1113=18,'Tipo '!$B$19,IF(D1113=19,'Tipo '!$B$20,IF(D1113=20,'Tipo '!$B$21,"No ha seleccionado un tipo de contrato válido"))))))))))))))))))))</f>
        <v>No ha seleccionado un tipo de contrato válido</v>
      </c>
      <c r="F1113" s="137"/>
      <c r="G1113" s="137"/>
      <c r="H1113" s="138"/>
      <c r="I1113" s="138"/>
      <c r="J1113" s="136"/>
      <c r="K1113" s="137" t="str">
        <f>IF(J1113=1,'Equivalencia BH-BMPT'!$D$2,IF(J1113=2,'Equivalencia BH-BMPT'!$D$3,IF(J1113=3,'Equivalencia BH-BMPT'!$D$4,IF(J1113=4,'Equivalencia BH-BMPT'!$D$5,IF(J1113=5,'Equivalencia BH-BMPT'!$D$6,IF(J1113=6,'Equivalencia BH-BMPT'!$D$7,IF(J1113=7,'Equivalencia BH-BMPT'!$D$8,IF(J1113=8,'Equivalencia BH-BMPT'!$D$9,IF(J1113=9,'Equivalencia BH-BMPT'!$D$10,IF(J1113=10,'Equivalencia BH-BMPT'!$D$11,IF(J1113=11,'Equivalencia BH-BMPT'!$D$12,IF(J1113=12,'Equivalencia BH-BMPT'!$D$13,IF(J1113=13,'Equivalencia BH-BMPT'!$D$14,IF(J1113=14,'Equivalencia BH-BMPT'!$D$15,IF(J1113=15,'Equivalencia BH-BMPT'!$D$16,IF(J1113=16,'Equivalencia BH-BMPT'!$D$17,IF(J1113=17,'Equivalencia BH-BMPT'!$D$18,IF(J1113=18,'Equivalencia BH-BMPT'!$D$19,IF(J1113=19,'Equivalencia BH-BMPT'!$D$20,IF(J1113=20,'Equivalencia BH-BMPT'!$D$21,IF(J1113=21,'Equivalencia BH-BMPT'!$D$22,IF(J1113=22,'Equivalencia BH-BMPT'!$D$23,IF(J1113=23,'Equivalencia BH-BMPT'!#REF!,IF(J1113=24,'Equivalencia BH-BMPT'!$D$25,IF(J1113=25,'Equivalencia BH-BMPT'!$D$26,IF(J1113=26,'Equivalencia BH-BMPT'!$D$27,IF(J1113=27,'Equivalencia BH-BMPT'!$D$28,IF(J1113=28,'Equivalencia BH-BMPT'!$D$29,IF(J1113=29,'Equivalencia BH-BMPT'!$D$30,IF(J1113=30,'Equivalencia BH-BMPT'!$D$31,IF(J1113=31,'Equivalencia BH-BMPT'!$D$32,IF(J1113=32,'Equivalencia BH-BMPT'!$D$33,IF(J1113=33,'Equivalencia BH-BMPT'!$D$34,IF(J1113=34,'Equivalencia BH-BMPT'!$D$35,IF(J1113=35,'Equivalencia BH-BMPT'!$D$36,IF(J1113=36,'Equivalencia BH-BMPT'!$D$37,IF(J1113=37,'Equivalencia BH-BMPT'!$D$38,IF(J1113=38,'Equivalencia BH-BMPT'!#REF!,IF(J1113=39,'Equivalencia BH-BMPT'!$D$40,IF(J1113=40,'Equivalencia BH-BMPT'!$D$41,IF(J1113=41,'Equivalencia BH-BMPT'!$D$42,IF(J1113=42,'Equivalencia BH-BMPT'!$D$43,IF(J1113=43,'Equivalencia BH-BMPT'!$D$44,IF(J1113=44,'Equivalencia BH-BMPT'!$D$45,IF(J1113=45,'Equivalencia BH-BMPT'!$D$46,"No ha seleccionado un número de programa")))))))))))))))))))))))))))))))))))))))))))))</f>
        <v>No ha seleccionado un número de programa</v>
      </c>
      <c r="L1113" s="140"/>
      <c r="M1113" s="136"/>
      <c r="N1113" s="153"/>
      <c r="O1113" s="161"/>
      <c r="P1113" s="144"/>
      <c r="Q1113" s="143"/>
      <c r="R1113" s="143"/>
      <c r="S1113" s="143"/>
      <c r="T1113" s="143"/>
      <c r="U1113" s="143"/>
      <c r="V1113" s="145"/>
      <c r="W1113" s="145"/>
      <c r="X1113" s="145"/>
      <c r="Y1113" s="136"/>
      <c r="Z1113" s="136"/>
      <c r="AA1113" s="146"/>
      <c r="AB1113" s="136"/>
      <c r="AC1113" s="136"/>
      <c r="AD1113" s="136"/>
      <c r="AE1113" s="136"/>
      <c r="AF1113" s="147" t="e">
        <f t="shared" si="49"/>
        <v>#DIV/0!</v>
      </c>
      <c r="AG1113" s="148"/>
      <c r="AH1113" s="148" t="b">
        <f t="shared" si="50"/>
        <v>1</v>
      </c>
    </row>
    <row r="1114" spans="1:34" ht="44.25" customHeight="1" thickBot="1" x14ac:dyDescent="0.3">
      <c r="A1114" s="136"/>
      <c r="B1114" s="136"/>
      <c r="C1114" s="137"/>
      <c r="D1114" s="136"/>
      <c r="E1114" s="137" t="str">
        <f>IF(D1114=1,'Tipo '!$B$2,IF(D1114=2,'Tipo '!$B$3,IF(D1114=3,'Tipo '!$B$4,IF(D1114=4,'Tipo '!$B$5,IF(D1114=5,'Tipo '!$B$6,IF(D1114=6,'Tipo '!$B$7,IF(D1114=7,'Tipo '!$B$8,IF(D1114=8,'Tipo '!$B$9,IF(D1114=9,'Tipo '!$B$10,IF(D1114=10,'Tipo '!$B$11,IF(D1114=11,'Tipo '!$B$12,IF(D1114=12,'Tipo '!$B$13,IF(D1114=13,'Tipo '!$B$14,IF(D1114=14,'Tipo '!$B$15,IF(D1114=15,'Tipo '!$B$16,IF(D1114=16,'Tipo '!$B$17,IF(D1114=17,'Tipo '!$B$18,IF(D1114=18,'Tipo '!$B$19,IF(D1114=19,'Tipo '!$B$20,IF(D1114=20,'Tipo '!$B$21,"No ha seleccionado un tipo de contrato válido"))))))))))))))))))))</f>
        <v>No ha seleccionado un tipo de contrato válido</v>
      </c>
      <c r="F1114" s="137"/>
      <c r="G1114" s="137"/>
      <c r="H1114" s="138"/>
      <c r="I1114" s="138"/>
      <c r="J1114" s="136"/>
      <c r="K1114" s="137" t="str">
        <f>IF(J1114=1,'Equivalencia BH-BMPT'!$D$2,IF(J1114=2,'Equivalencia BH-BMPT'!$D$3,IF(J1114=3,'Equivalencia BH-BMPT'!$D$4,IF(J1114=4,'Equivalencia BH-BMPT'!$D$5,IF(J1114=5,'Equivalencia BH-BMPT'!$D$6,IF(J1114=6,'Equivalencia BH-BMPT'!$D$7,IF(J1114=7,'Equivalencia BH-BMPT'!$D$8,IF(J1114=8,'Equivalencia BH-BMPT'!$D$9,IF(J1114=9,'Equivalencia BH-BMPT'!$D$10,IF(J1114=10,'Equivalencia BH-BMPT'!$D$11,IF(J1114=11,'Equivalencia BH-BMPT'!$D$12,IF(J1114=12,'Equivalencia BH-BMPT'!$D$13,IF(J1114=13,'Equivalencia BH-BMPT'!$D$14,IF(J1114=14,'Equivalencia BH-BMPT'!$D$15,IF(J1114=15,'Equivalencia BH-BMPT'!$D$16,IF(J1114=16,'Equivalencia BH-BMPT'!$D$17,IF(J1114=17,'Equivalencia BH-BMPT'!$D$18,IF(J1114=18,'Equivalencia BH-BMPT'!$D$19,IF(J1114=19,'Equivalencia BH-BMPT'!$D$20,IF(J1114=20,'Equivalencia BH-BMPT'!$D$21,IF(J1114=21,'Equivalencia BH-BMPT'!$D$22,IF(J1114=22,'Equivalencia BH-BMPT'!$D$23,IF(J1114=23,'Equivalencia BH-BMPT'!#REF!,IF(J1114=24,'Equivalencia BH-BMPT'!$D$25,IF(J1114=25,'Equivalencia BH-BMPT'!$D$26,IF(J1114=26,'Equivalencia BH-BMPT'!$D$27,IF(J1114=27,'Equivalencia BH-BMPT'!$D$28,IF(J1114=28,'Equivalencia BH-BMPT'!$D$29,IF(J1114=29,'Equivalencia BH-BMPT'!$D$30,IF(J1114=30,'Equivalencia BH-BMPT'!$D$31,IF(J1114=31,'Equivalencia BH-BMPT'!$D$32,IF(J1114=32,'Equivalencia BH-BMPT'!$D$33,IF(J1114=33,'Equivalencia BH-BMPT'!$D$34,IF(J1114=34,'Equivalencia BH-BMPT'!$D$35,IF(J1114=35,'Equivalencia BH-BMPT'!$D$36,IF(J1114=36,'Equivalencia BH-BMPT'!$D$37,IF(J1114=37,'Equivalencia BH-BMPT'!$D$38,IF(J1114=38,'Equivalencia BH-BMPT'!#REF!,IF(J1114=39,'Equivalencia BH-BMPT'!$D$40,IF(J1114=40,'Equivalencia BH-BMPT'!$D$41,IF(J1114=41,'Equivalencia BH-BMPT'!$D$42,IF(J1114=42,'Equivalencia BH-BMPT'!$D$43,IF(J1114=43,'Equivalencia BH-BMPT'!$D$44,IF(J1114=44,'Equivalencia BH-BMPT'!$D$45,IF(J1114=45,'Equivalencia BH-BMPT'!$D$46,"No ha seleccionado un número de programa")))))))))))))))))))))))))))))))))))))))))))))</f>
        <v>No ha seleccionado un número de programa</v>
      </c>
      <c r="L1114" s="140"/>
      <c r="M1114" s="136"/>
      <c r="N1114" s="153"/>
      <c r="O1114" s="161"/>
      <c r="P1114" s="144"/>
      <c r="Q1114" s="143"/>
      <c r="R1114" s="143"/>
      <c r="S1114" s="143"/>
      <c r="T1114" s="143"/>
      <c r="U1114" s="143"/>
      <c r="V1114" s="145"/>
      <c r="W1114" s="145"/>
      <c r="X1114" s="145"/>
      <c r="Y1114" s="136"/>
      <c r="Z1114" s="136"/>
      <c r="AA1114" s="146"/>
      <c r="AB1114" s="136"/>
      <c r="AC1114" s="136"/>
      <c r="AD1114" s="136"/>
      <c r="AE1114" s="136"/>
      <c r="AF1114" s="147" t="e">
        <f t="shared" si="49"/>
        <v>#DIV/0!</v>
      </c>
      <c r="AG1114" s="148"/>
      <c r="AH1114" s="148" t="b">
        <f t="shared" si="50"/>
        <v>1</v>
      </c>
    </row>
    <row r="1115" spans="1:34" ht="44.25" customHeight="1" thickBot="1" x14ac:dyDescent="0.3">
      <c r="A1115" s="136"/>
      <c r="B1115" s="136"/>
      <c r="C1115" s="137"/>
      <c r="D1115" s="136"/>
      <c r="E1115" s="137" t="str">
        <f>IF(D1115=1,'Tipo '!$B$2,IF(D1115=2,'Tipo '!$B$3,IF(D1115=3,'Tipo '!$B$4,IF(D1115=4,'Tipo '!$B$5,IF(D1115=5,'Tipo '!$B$6,IF(D1115=6,'Tipo '!$B$7,IF(D1115=7,'Tipo '!$B$8,IF(D1115=8,'Tipo '!$B$9,IF(D1115=9,'Tipo '!$B$10,IF(D1115=10,'Tipo '!$B$11,IF(D1115=11,'Tipo '!$B$12,IF(D1115=12,'Tipo '!$B$13,IF(D1115=13,'Tipo '!$B$14,IF(D1115=14,'Tipo '!$B$15,IF(D1115=15,'Tipo '!$B$16,IF(D1115=16,'Tipo '!$B$17,IF(D1115=17,'Tipo '!$B$18,IF(D1115=18,'Tipo '!$B$19,IF(D1115=19,'Tipo '!$B$20,IF(D1115=20,'Tipo '!$B$21,"No ha seleccionado un tipo de contrato válido"))))))))))))))))))))</f>
        <v>No ha seleccionado un tipo de contrato válido</v>
      </c>
      <c r="F1115" s="137"/>
      <c r="G1115" s="137"/>
      <c r="H1115" s="138"/>
      <c r="I1115" s="138"/>
      <c r="J1115" s="136"/>
      <c r="K1115" s="137" t="str">
        <f>IF(J1115=1,'Equivalencia BH-BMPT'!$D$2,IF(J1115=2,'Equivalencia BH-BMPT'!$D$3,IF(J1115=3,'Equivalencia BH-BMPT'!$D$4,IF(J1115=4,'Equivalencia BH-BMPT'!$D$5,IF(J1115=5,'Equivalencia BH-BMPT'!$D$6,IF(J1115=6,'Equivalencia BH-BMPT'!$D$7,IF(J1115=7,'Equivalencia BH-BMPT'!$D$8,IF(J1115=8,'Equivalencia BH-BMPT'!$D$9,IF(J1115=9,'Equivalencia BH-BMPT'!$D$10,IF(J1115=10,'Equivalencia BH-BMPT'!$D$11,IF(J1115=11,'Equivalencia BH-BMPT'!$D$12,IF(J1115=12,'Equivalencia BH-BMPT'!$D$13,IF(J1115=13,'Equivalencia BH-BMPT'!$D$14,IF(J1115=14,'Equivalencia BH-BMPT'!$D$15,IF(J1115=15,'Equivalencia BH-BMPT'!$D$16,IF(J1115=16,'Equivalencia BH-BMPT'!$D$17,IF(J1115=17,'Equivalencia BH-BMPT'!$D$18,IF(J1115=18,'Equivalencia BH-BMPT'!$D$19,IF(J1115=19,'Equivalencia BH-BMPT'!$D$20,IF(J1115=20,'Equivalencia BH-BMPT'!$D$21,IF(J1115=21,'Equivalencia BH-BMPT'!$D$22,IF(J1115=22,'Equivalencia BH-BMPT'!$D$23,IF(J1115=23,'Equivalencia BH-BMPT'!#REF!,IF(J1115=24,'Equivalencia BH-BMPT'!$D$25,IF(J1115=25,'Equivalencia BH-BMPT'!$D$26,IF(J1115=26,'Equivalencia BH-BMPT'!$D$27,IF(J1115=27,'Equivalencia BH-BMPT'!$D$28,IF(J1115=28,'Equivalencia BH-BMPT'!$D$29,IF(J1115=29,'Equivalencia BH-BMPT'!$D$30,IF(J1115=30,'Equivalencia BH-BMPT'!$D$31,IF(J1115=31,'Equivalencia BH-BMPT'!$D$32,IF(J1115=32,'Equivalencia BH-BMPT'!$D$33,IF(J1115=33,'Equivalencia BH-BMPT'!$D$34,IF(J1115=34,'Equivalencia BH-BMPT'!$D$35,IF(J1115=35,'Equivalencia BH-BMPT'!$D$36,IF(J1115=36,'Equivalencia BH-BMPT'!$D$37,IF(J1115=37,'Equivalencia BH-BMPT'!$D$38,IF(J1115=38,'Equivalencia BH-BMPT'!#REF!,IF(J1115=39,'Equivalencia BH-BMPT'!$D$40,IF(J1115=40,'Equivalencia BH-BMPT'!$D$41,IF(J1115=41,'Equivalencia BH-BMPT'!$D$42,IF(J1115=42,'Equivalencia BH-BMPT'!$D$43,IF(J1115=43,'Equivalencia BH-BMPT'!$D$44,IF(J1115=44,'Equivalencia BH-BMPT'!$D$45,IF(J1115=45,'Equivalencia BH-BMPT'!$D$46,"No ha seleccionado un número de programa")))))))))))))))))))))))))))))))))))))))))))))</f>
        <v>No ha seleccionado un número de programa</v>
      </c>
      <c r="L1115" s="140"/>
      <c r="M1115" s="136"/>
      <c r="N1115" s="153"/>
      <c r="O1115" s="161"/>
      <c r="P1115" s="144"/>
      <c r="Q1115" s="143"/>
      <c r="R1115" s="143"/>
      <c r="S1115" s="143"/>
      <c r="T1115" s="143"/>
      <c r="U1115" s="143"/>
      <c r="V1115" s="145"/>
      <c r="W1115" s="145"/>
      <c r="X1115" s="145"/>
      <c r="Y1115" s="136"/>
      <c r="Z1115" s="136"/>
      <c r="AA1115" s="146"/>
      <c r="AB1115" s="136"/>
      <c r="AC1115" s="136"/>
      <c r="AD1115" s="136"/>
      <c r="AE1115" s="136"/>
      <c r="AF1115" s="147" t="e">
        <f t="shared" si="49"/>
        <v>#DIV/0!</v>
      </c>
      <c r="AG1115" s="148"/>
      <c r="AH1115" s="148" t="b">
        <f t="shared" si="50"/>
        <v>1</v>
      </c>
    </row>
    <row r="1116" spans="1:34" ht="44.25" customHeight="1" thickBot="1" x14ac:dyDescent="0.3">
      <c r="A1116" s="136"/>
      <c r="B1116" s="136"/>
      <c r="C1116" s="137"/>
      <c r="D1116" s="136"/>
      <c r="E1116" s="137" t="str">
        <f>IF(D1116=1,'Tipo '!$B$2,IF(D1116=2,'Tipo '!$B$3,IF(D1116=3,'Tipo '!$B$4,IF(D1116=4,'Tipo '!$B$5,IF(D1116=5,'Tipo '!$B$6,IF(D1116=6,'Tipo '!$B$7,IF(D1116=7,'Tipo '!$B$8,IF(D1116=8,'Tipo '!$B$9,IF(D1116=9,'Tipo '!$B$10,IF(D1116=10,'Tipo '!$B$11,IF(D1116=11,'Tipo '!$B$12,IF(D1116=12,'Tipo '!$B$13,IF(D1116=13,'Tipo '!$B$14,IF(D1116=14,'Tipo '!$B$15,IF(D1116=15,'Tipo '!$B$16,IF(D1116=16,'Tipo '!$B$17,IF(D1116=17,'Tipo '!$B$18,IF(D1116=18,'Tipo '!$B$19,IF(D1116=19,'Tipo '!$B$20,IF(D1116=20,'Tipo '!$B$21,"No ha seleccionado un tipo de contrato válido"))))))))))))))))))))</f>
        <v>No ha seleccionado un tipo de contrato válido</v>
      </c>
      <c r="F1116" s="137"/>
      <c r="G1116" s="137"/>
      <c r="H1116" s="138"/>
      <c r="I1116" s="138"/>
      <c r="J1116" s="136"/>
      <c r="K1116" s="137" t="str">
        <f>IF(J1116=1,'Equivalencia BH-BMPT'!$D$2,IF(J1116=2,'Equivalencia BH-BMPT'!$D$3,IF(J1116=3,'Equivalencia BH-BMPT'!$D$4,IF(J1116=4,'Equivalencia BH-BMPT'!$D$5,IF(J1116=5,'Equivalencia BH-BMPT'!$D$6,IF(J1116=6,'Equivalencia BH-BMPT'!$D$7,IF(J1116=7,'Equivalencia BH-BMPT'!$D$8,IF(J1116=8,'Equivalencia BH-BMPT'!$D$9,IF(J1116=9,'Equivalencia BH-BMPT'!$D$10,IF(J1116=10,'Equivalencia BH-BMPT'!$D$11,IF(J1116=11,'Equivalencia BH-BMPT'!$D$12,IF(J1116=12,'Equivalencia BH-BMPT'!$D$13,IF(J1116=13,'Equivalencia BH-BMPT'!$D$14,IF(J1116=14,'Equivalencia BH-BMPT'!$D$15,IF(J1116=15,'Equivalencia BH-BMPT'!$D$16,IF(J1116=16,'Equivalencia BH-BMPT'!$D$17,IF(J1116=17,'Equivalencia BH-BMPT'!$D$18,IF(J1116=18,'Equivalencia BH-BMPT'!$D$19,IF(J1116=19,'Equivalencia BH-BMPT'!$D$20,IF(J1116=20,'Equivalencia BH-BMPT'!$D$21,IF(J1116=21,'Equivalencia BH-BMPT'!$D$22,IF(J1116=22,'Equivalencia BH-BMPT'!$D$23,IF(J1116=23,'Equivalencia BH-BMPT'!#REF!,IF(J1116=24,'Equivalencia BH-BMPT'!$D$25,IF(J1116=25,'Equivalencia BH-BMPT'!$D$26,IF(J1116=26,'Equivalencia BH-BMPT'!$D$27,IF(J1116=27,'Equivalencia BH-BMPT'!$D$28,IF(J1116=28,'Equivalencia BH-BMPT'!$D$29,IF(J1116=29,'Equivalencia BH-BMPT'!$D$30,IF(J1116=30,'Equivalencia BH-BMPT'!$D$31,IF(J1116=31,'Equivalencia BH-BMPT'!$D$32,IF(J1116=32,'Equivalencia BH-BMPT'!$D$33,IF(J1116=33,'Equivalencia BH-BMPT'!$D$34,IF(J1116=34,'Equivalencia BH-BMPT'!$D$35,IF(J1116=35,'Equivalencia BH-BMPT'!$D$36,IF(J1116=36,'Equivalencia BH-BMPT'!$D$37,IF(J1116=37,'Equivalencia BH-BMPT'!$D$38,IF(J1116=38,'Equivalencia BH-BMPT'!#REF!,IF(J1116=39,'Equivalencia BH-BMPT'!$D$40,IF(J1116=40,'Equivalencia BH-BMPT'!$D$41,IF(J1116=41,'Equivalencia BH-BMPT'!$D$42,IF(J1116=42,'Equivalencia BH-BMPT'!$D$43,IF(J1116=43,'Equivalencia BH-BMPT'!$D$44,IF(J1116=44,'Equivalencia BH-BMPT'!$D$45,IF(J1116=45,'Equivalencia BH-BMPT'!$D$46,"No ha seleccionado un número de programa")))))))))))))))))))))))))))))))))))))))))))))</f>
        <v>No ha seleccionado un número de programa</v>
      </c>
      <c r="L1116" s="140"/>
      <c r="M1116" s="136"/>
      <c r="N1116" s="153"/>
      <c r="O1116" s="161"/>
      <c r="P1116" s="144"/>
      <c r="Q1116" s="143"/>
      <c r="R1116" s="143"/>
      <c r="S1116" s="143"/>
      <c r="T1116" s="143"/>
      <c r="U1116" s="143"/>
      <c r="V1116" s="145"/>
      <c r="W1116" s="145"/>
      <c r="X1116" s="145"/>
      <c r="Y1116" s="136"/>
      <c r="Z1116" s="136"/>
      <c r="AA1116" s="146"/>
      <c r="AB1116" s="136"/>
      <c r="AC1116" s="136"/>
      <c r="AD1116" s="136"/>
      <c r="AE1116" s="136"/>
      <c r="AF1116" s="147" t="e">
        <f t="shared" si="49"/>
        <v>#DIV/0!</v>
      </c>
      <c r="AG1116" s="148"/>
      <c r="AH1116" s="148" t="b">
        <f t="shared" si="50"/>
        <v>1</v>
      </c>
    </row>
    <row r="1117" spans="1:34" ht="44.25" customHeight="1" thickBot="1" x14ac:dyDescent="0.3">
      <c r="A1117" s="136"/>
      <c r="B1117" s="136"/>
      <c r="C1117" s="137"/>
      <c r="D1117" s="136"/>
      <c r="E1117" s="137" t="str">
        <f>IF(D1117=1,'Tipo '!$B$2,IF(D1117=2,'Tipo '!$B$3,IF(D1117=3,'Tipo '!$B$4,IF(D1117=4,'Tipo '!$B$5,IF(D1117=5,'Tipo '!$B$6,IF(D1117=6,'Tipo '!$B$7,IF(D1117=7,'Tipo '!$B$8,IF(D1117=8,'Tipo '!$B$9,IF(D1117=9,'Tipo '!$B$10,IF(D1117=10,'Tipo '!$B$11,IF(D1117=11,'Tipo '!$B$12,IF(D1117=12,'Tipo '!$B$13,IF(D1117=13,'Tipo '!$B$14,IF(D1117=14,'Tipo '!$B$15,IF(D1117=15,'Tipo '!$B$16,IF(D1117=16,'Tipo '!$B$17,IF(D1117=17,'Tipo '!$B$18,IF(D1117=18,'Tipo '!$B$19,IF(D1117=19,'Tipo '!$B$20,IF(D1117=20,'Tipo '!$B$21,"No ha seleccionado un tipo de contrato válido"))))))))))))))))))))</f>
        <v>No ha seleccionado un tipo de contrato válido</v>
      </c>
      <c r="F1117" s="137"/>
      <c r="G1117" s="137"/>
      <c r="H1117" s="138"/>
      <c r="I1117" s="138"/>
      <c r="J1117" s="136"/>
      <c r="K1117" s="137" t="str">
        <f>IF(J1117=1,'Equivalencia BH-BMPT'!$D$2,IF(J1117=2,'Equivalencia BH-BMPT'!$D$3,IF(J1117=3,'Equivalencia BH-BMPT'!$D$4,IF(J1117=4,'Equivalencia BH-BMPT'!$D$5,IF(J1117=5,'Equivalencia BH-BMPT'!$D$6,IF(J1117=6,'Equivalencia BH-BMPT'!$D$7,IF(J1117=7,'Equivalencia BH-BMPT'!$D$8,IF(J1117=8,'Equivalencia BH-BMPT'!$D$9,IF(J1117=9,'Equivalencia BH-BMPT'!$D$10,IF(J1117=10,'Equivalencia BH-BMPT'!$D$11,IF(J1117=11,'Equivalencia BH-BMPT'!$D$12,IF(J1117=12,'Equivalencia BH-BMPT'!$D$13,IF(J1117=13,'Equivalencia BH-BMPT'!$D$14,IF(J1117=14,'Equivalencia BH-BMPT'!$D$15,IF(J1117=15,'Equivalencia BH-BMPT'!$D$16,IF(J1117=16,'Equivalencia BH-BMPT'!$D$17,IF(J1117=17,'Equivalencia BH-BMPT'!$D$18,IF(J1117=18,'Equivalencia BH-BMPT'!$D$19,IF(J1117=19,'Equivalencia BH-BMPT'!$D$20,IF(J1117=20,'Equivalencia BH-BMPT'!$D$21,IF(J1117=21,'Equivalencia BH-BMPT'!$D$22,IF(J1117=22,'Equivalencia BH-BMPT'!$D$23,IF(J1117=23,'Equivalencia BH-BMPT'!#REF!,IF(J1117=24,'Equivalencia BH-BMPT'!$D$25,IF(J1117=25,'Equivalencia BH-BMPT'!$D$26,IF(J1117=26,'Equivalencia BH-BMPT'!$D$27,IF(J1117=27,'Equivalencia BH-BMPT'!$D$28,IF(J1117=28,'Equivalencia BH-BMPT'!$D$29,IF(J1117=29,'Equivalencia BH-BMPT'!$D$30,IF(J1117=30,'Equivalencia BH-BMPT'!$D$31,IF(J1117=31,'Equivalencia BH-BMPT'!$D$32,IF(J1117=32,'Equivalencia BH-BMPT'!$D$33,IF(J1117=33,'Equivalencia BH-BMPT'!$D$34,IF(J1117=34,'Equivalencia BH-BMPT'!$D$35,IF(J1117=35,'Equivalencia BH-BMPT'!$D$36,IF(J1117=36,'Equivalencia BH-BMPT'!$D$37,IF(J1117=37,'Equivalencia BH-BMPT'!$D$38,IF(J1117=38,'Equivalencia BH-BMPT'!#REF!,IF(J1117=39,'Equivalencia BH-BMPT'!$D$40,IF(J1117=40,'Equivalencia BH-BMPT'!$D$41,IF(J1117=41,'Equivalencia BH-BMPT'!$D$42,IF(J1117=42,'Equivalencia BH-BMPT'!$D$43,IF(J1117=43,'Equivalencia BH-BMPT'!$D$44,IF(J1117=44,'Equivalencia BH-BMPT'!$D$45,IF(J1117=45,'Equivalencia BH-BMPT'!$D$46,"No ha seleccionado un número de programa")))))))))))))))))))))))))))))))))))))))))))))</f>
        <v>No ha seleccionado un número de programa</v>
      </c>
      <c r="L1117" s="140"/>
      <c r="M1117" s="136"/>
      <c r="N1117" s="153"/>
      <c r="O1117" s="161"/>
      <c r="P1117" s="144"/>
      <c r="Q1117" s="143"/>
      <c r="R1117" s="143"/>
      <c r="S1117" s="143"/>
      <c r="T1117" s="143"/>
      <c r="U1117" s="143"/>
      <c r="V1117" s="145"/>
      <c r="W1117" s="145"/>
      <c r="X1117" s="145"/>
      <c r="Y1117" s="136"/>
      <c r="Z1117" s="136"/>
      <c r="AA1117" s="146"/>
      <c r="AB1117" s="136"/>
      <c r="AC1117" s="136"/>
      <c r="AD1117" s="136"/>
      <c r="AE1117" s="136"/>
      <c r="AF1117" s="147" t="e">
        <f t="shared" si="49"/>
        <v>#DIV/0!</v>
      </c>
      <c r="AG1117" s="148"/>
      <c r="AH1117" s="148" t="b">
        <f t="shared" si="50"/>
        <v>1</v>
      </c>
    </row>
    <row r="1118" spans="1:34" ht="44.25" customHeight="1" thickBot="1" x14ac:dyDescent="0.3">
      <c r="A1118" s="136"/>
      <c r="B1118" s="136"/>
      <c r="C1118" s="137"/>
      <c r="D1118" s="136"/>
      <c r="E1118" s="137" t="str">
        <f>IF(D1118=1,'Tipo '!$B$2,IF(D1118=2,'Tipo '!$B$3,IF(D1118=3,'Tipo '!$B$4,IF(D1118=4,'Tipo '!$B$5,IF(D1118=5,'Tipo '!$B$6,IF(D1118=6,'Tipo '!$B$7,IF(D1118=7,'Tipo '!$B$8,IF(D1118=8,'Tipo '!$B$9,IF(D1118=9,'Tipo '!$B$10,IF(D1118=10,'Tipo '!$B$11,IF(D1118=11,'Tipo '!$B$12,IF(D1118=12,'Tipo '!$B$13,IF(D1118=13,'Tipo '!$B$14,IF(D1118=14,'Tipo '!$B$15,IF(D1118=15,'Tipo '!$B$16,IF(D1118=16,'Tipo '!$B$17,IF(D1118=17,'Tipo '!$B$18,IF(D1118=18,'Tipo '!$B$19,IF(D1118=19,'Tipo '!$B$20,IF(D1118=20,'Tipo '!$B$21,"No ha seleccionado un tipo de contrato válido"))))))))))))))))))))</f>
        <v>No ha seleccionado un tipo de contrato válido</v>
      </c>
      <c r="F1118" s="137"/>
      <c r="G1118" s="137"/>
      <c r="H1118" s="138"/>
      <c r="I1118" s="138"/>
      <c r="J1118" s="136"/>
      <c r="K1118" s="137" t="str">
        <f>IF(J1118=1,'Equivalencia BH-BMPT'!$D$2,IF(J1118=2,'Equivalencia BH-BMPT'!$D$3,IF(J1118=3,'Equivalencia BH-BMPT'!$D$4,IF(J1118=4,'Equivalencia BH-BMPT'!$D$5,IF(J1118=5,'Equivalencia BH-BMPT'!$D$6,IF(J1118=6,'Equivalencia BH-BMPT'!$D$7,IF(J1118=7,'Equivalencia BH-BMPT'!$D$8,IF(J1118=8,'Equivalencia BH-BMPT'!$D$9,IF(J1118=9,'Equivalencia BH-BMPT'!$D$10,IF(J1118=10,'Equivalencia BH-BMPT'!$D$11,IF(J1118=11,'Equivalencia BH-BMPT'!$D$12,IF(J1118=12,'Equivalencia BH-BMPT'!$D$13,IF(J1118=13,'Equivalencia BH-BMPT'!$D$14,IF(J1118=14,'Equivalencia BH-BMPT'!$D$15,IF(J1118=15,'Equivalencia BH-BMPT'!$D$16,IF(J1118=16,'Equivalencia BH-BMPT'!$D$17,IF(J1118=17,'Equivalencia BH-BMPT'!$D$18,IF(J1118=18,'Equivalencia BH-BMPT'!$D$19,IF(J1118=19,'Equivalencia BH-BMPT'!$D$20,IF(J1118=20,'Equivalencia BH-BMPT'!$D$21,IF(J1118=21,'Equivalencia BH-BMPT'!$D$22,IF(J1118=22,'Equivalencia BH-BMPT'!$D$23,IF(J1118=23,'Equivalencia BH-BMPT'!#REF!,IF(J1118=24,'Equivalencia BH-BMPT'!$D$25,IF(J1118=25,'Equivalencia BH-BMPT'!$D$26,IF(J1118=26,'Equivalencia BH-BMPT'!$D$27,IF(J1118=27,'Equivalencia BH-BMPT'!$D$28,IF(J1118=28,'Equivalencia BH-BMPT'!$D$29,IF(J1118=29,'Equivalencia BH-BMPT'!$D$30,IF(J1118=30,'Equivalencia BH-BMPT'!$D$31,IF(J1118=31,'Equivalencia BH-BMPT'!$D$32,IF(J1118=32,'Equivalencia BH-BMPT'!$D$33,IF(J1118=33,'Equivalencia BH-BMPT'!$D$34,IF(J1118=34,'Equivalencia BH-BMPT'!$D$35,IF(J1118=35,'Equivalencia BH-BMPT'!$D$36,IF(J1118=36,'Equivalencia BH-BMPT'!$D$37,IF(J1118=37,'Equivalencia BH-BMPT'!$D$38,IF(J1118=38,'Equivalencia BH-BMPT'!#REF!,IF(J1118=39,'Equivalencia BH-BMPT'!$D$40,IF(J1118=40,'Equivalencia BH-BMPT'!$D$41,IF(J1118=41,'Equivalencia BH-BMPT'!$D$42,IF(J1118=42,'Equivalencia BH-BMPT'!$D$43,IF(J1118=43,'Equivalencia BH-BMPT'!$D$44,IF(J1118=44,'Equivalencia BH-BMPT'!$D$45,IF(J1118=45,'Equivalencia BH-BMPT'!$D$46,"No ha seleccionado un número de programa")))))))))))))))))))))))))))))))))))))))))))))</f>
        <v>No ha seleccionado un número de programa</v>
      </c>
      <c r="L1118" s="140"/>
      <c r="M1118" s="136"/>
      <c r="N1118" s="153"/>
      <c r="O1118" s="161"/>
      <c r="P1118" s="144"/>
      <c r="Q1118" s="143"/>
      <c r="R1118" s="143"/>
      <c r="S1118" s="143"/>
      <c r="T1118" s="143"/>
      <c r="U1118" s="143"/>
      <c r="V1118" s="145"/>
      <c r="W1118" s="145"/>
      <c r="X1118" s="145"/>
      <c r="Y1118" s="136"/>
      <c r="Z1118" s="136"/>
      <c r="AA1118" s="146"/>
      <c r="AB1118" s="136"/>
      <c r="AC1118" s="136"/>
      <c r="AD1118" s="136"/>
      <c r="AE1118" s="136"/>
      <c r="AF1118" s="147" t="e">
        <f t="shared" si="49"/>
        <v>#DIV/0!</v>
      </c>
      <c r="AG1118" s="148"/>
      <c r="AH1118" s="148" t="b">
        <f t="shared" si="50"/>
        <v>1</v>
      </c>
    </row>
    <row r="1119" spans="1:34" ht="44.25" customHeight="1" thickBot="1" x14ac:dyDescent="0.3">
      <c r="A1119" s="136"/>
      <c r="B1119" s="136"/>
      <c r="C1119" s="137"/>
      <c r="D1119" s="136"/>
      <c r="E1119" s="137" t="str">
        <f>IF(D1119=1,'Tipo '!$B$2,IF(D1119=2,'Tipo '!$B$3,IF(D1119=3,'Tipo '!$B$4,IF(D1119=4,'Tipo '!$B$5,IF(D1119=5,'Tipo '!$B$6,IF(D1119=6,'Tipo '!$B$7,IF(D1119=7,'Tipo '!$B$8,IF(D1119=8,'Tipo '!$B$9,IF(D1119=9,'Tipo '!$B$10,IF(D1119=10,'Tipo '!$B$11,IF(D1119=11,'Tipo '!$B$12,IF(D1119=12,'Tipo '!$B$13,IF(D1119=13,'Tipo '!$B$14,IF(D1119=14,'Tipo '!$B$15,IF(D1119=15,'Tipo '!$B$16,IF(D1119=16,'Tipo '!$B$17,IF(D1119=17,'Tipo '!$B$18,IF(D1119=18,'Tipo '!$B$19,IF(D1119=19,'Tipo '!$B$20,IF(D1119=20,'Tipo '!$B$21,"No ha seleccionado un tipo de contrato válido"))))))))))))))))))))</f>
        <v>No ha seleccionado un tipo de contrato válido</v>
      </c>
      <c r="F1119" s="137"/>
      <c r="G1119" s="137"/>
      <c r="H1119" s="138"/>
      <c r="I1119" s="138"/>
      <c r="J1119" s="136"/>
      <c r="K1119" s="137" t="str">
        <f>IF(J1119=1,'Equivalencia BH-BMPT'!$D$2,IF(J1119=2,'Equivalencia BH-BMPT'!$D$3,IF(J1119=3,'Equivalencia BH-BMPT'!$D$4,IF(J1119=4,'Equivalencia BH-BMPT'!$D$5,IF(J1119=5,'Equivalencia BH-BMPT'!$D$6,IF(J1119=6,'Equivalencia BH-BMPT'!$D$7,IF(J1119=7,'Equivalencia BH-BMPT'!$D$8,IF(J1119=8,'Equivalencia BH-BMPT'!$D$9,IF(J1119=9,'Equivalencia BH-BMPT'!$D$10,IF(J1119=10,'Equivalencia BH-BMPT'!$D$11,IF(J1119=11,'Equivalencia BH-BMPT'!$D$12,IF(J1119=12,'Equivalencia BH-BMPT'!$D$13,IF(J1119=13,'Equivalencia BH-BMPT'!$D$14,IF(J1119=14,'Equivalencia BH-BMPT'!$D$15,IF(J1119=15,'Equivalencia BH-BMPT'!$D$16,IF(J1119=16,'Equivalencia BH-BMPT'!$D$17,IF(J1119=17,'Equivalencia BH-BMPT'!$D$18,IF(J1119=18,'Equivalencia BH-BMPT'!$D$19,IF(J1119=19,'Equivalencia BH-BMPT'!$D$20,IF(J1119=20,'Equivalencia BH-BMPT'!$D$21,IF(J1119=21,'Equivalencia BH-BMPT'!$D$22,IF(J1119=22,'Equivalencia BH-BMPT'!$D$23,IF(J1119=23,'Equivalencia BH-BMPT'!#REF!,IF(J1119=24,'Equivalencia BH-BMPT'!$D$25,IF(J1119=25,'Equivalencia BH-BMPT'!$D$26,IF(J1119=26,'Equivalencia BH-BMPT'!$D$27,IF(J1119=27,'Equivalencia BH-BMPT'!$D$28,IF(J1119=28,'Equivalencia BH-BMPT'!$D$29,IF(J1119=29,'Equivalencia BH-BMPT'!$D$30,IF(J1119=30,'Equivalencia BH-BMPT'!$D$31,IF(J1119=31,'Equivalencia BH-BMPT'!$D$32,IF(J1119=32,'Equivalencia BH-BMPT'!$D$33,IF(J1119=33,'Equivalencia BH-BMPT'!$D$34,IF(J1119=34,'Equivalencia BH-BMPT'!$D$35,IF(J1119=35,'Equivalencia BH-BMPT'!$D$36,IF(J1119=36,'Equivalencia BH-BMPT'!$D$37,IF(J1119=37,'Equivalencia BH-BMPT'!$D$38,IF(J1119=38,'Equivalencia BH-BMPT'!#REF!,IF(J1119=39,'Equivalencia BH-BMPT'!$D$40,IF(J1119=40,'Equivalencia BH-BMPT'!$D$41,IF(J1119=41,'Equivalencia BH-BMPT'!$D$42,IF(J1119=42,'Equivalencia BH-BMPT'!$D$43,IF(J1119=43,'Equivalencia BH-BMPT'!$D$44,IF(J1119=44,'Equivalencia BH-BMPT'!$D$45,IF(J1119=45,'Equivalencia BH-BMPT'!$D$46,"No ha seleccionado un número de programa")))))))))))))))))))))))))))))))))))))))))))))</f>
        <v>No ha seleccionado un número de programa</v>
      </c>
      <c r="L1119" s="140"/>
      <c r="M1119" s="136"/>
      <c r="N1119" s="153"/>
      <c r="O1119" s="161"/>
      <c r="P1119" s="144"/>
      <c r="Q1119" s="143"/>
      <c r="R1119" s="143"/>
      <c r="S1119" s="143"/>
      <c r="T1119" s="143"/>
      <c r="U1119" s="143"/>
      <c r="V1119" s="145"/>
      <c r="W1119" s="145"/>
      <c r="X1119" s="145"/>
      <c r="Y1119" s="136"/>
      <c r="Z1119" s="136"/>
      <c r="AA1119" s="146"/>
      <c r="AB1119" s="136"/>
      <c r="AC1119" s="136"/>
      <c r="AD1119" s="136"/>
      <c r="AE1119" s="136"/>
      <c r="AF1119" s="147" t="e">
        <f t="shared" si="49"/>
        <v>#DIV/0!</v>
      </c>
      <c r="AG1119" s="148"/>
      <c r="AH1119" s="148" t="b">
        <f t="shared" si="50"/>
        <v>1</v>
      </c>
    </row>
    <row r="1120" spans="1:34" ht="44.25" customHeight="1" thickBot="1" x14ac:dyDescent="0.3">
      <c r="A1120" s="136"/>
      <c r="B1120" s="136"/>
      <c r="C1120" s="137"/>
      <c r="D1120" s="136"/>
      <c r="E1120" s="137" t="str">
        <f>IF(D1120=1,'Tipo '!$B$2,IF(D1120=2,'Tipo '!$B$3,IF(D1120=3,'Tipo '!$B$4,IF(D1120=4,'Tipo '!$B$5,IF(D1120=5,'Tipo '!$B$6,IF(D1120=6,'Tipo '!$B$7,IF(D1120=7,'Tipo '!$B$8,IF(D1120=8,'Tipo '!$B$9,IF(D1120=9,'Tipo '!$B$10,IF(D1120=10,'Tipo '!$B$11,IF(D1120=11,'Tipo '!$B$12,IF(D1120=12,'Tipo '!$B$13,IF(D1120=13,'Tipo '!$B$14,IF(D1120=14,'Tipo '!$B$15,IF(D1120=15,'Tipo '!$B$16,IF(D1120=16,'Tipo '!$B$17,IF(D1120=17,'Tipo '!$B$18,IF(D1120=18,'Tipo '!$B$19,IF(D1120=19,'Tipo '!$B$20,IF(D1120=20,'Tipo '!$B$21,"No ha seleccionado un tipo de contrato válido"))))))))))))))))))))</f>
        <v>No ha seleccionado un tipo de contrato válido</v>
      </c>
      <c r="F1120" s="137"/>
      <c r="G1120" s="137"/>
      <c r="H1120" s="138"/>
      <c r="I1120" s="138"/>
      <c r="J1120" s="136"/>
      <c r="K1120" s="137" t="str">
        <f>IF(J1120=1,'Equivalencia BH-BMPT'!$D$2,IF(J1120=2,'Equivalencia BH-BMPT'!$D$3,IF(J1120=3,'Equivalencia BH-BMPT'!$D$4,IF(J1120=4,'Equivalencia BH-BMPT'!$D$5,IF(J1120=5,'Equivalencia BH-BMPT'!$D$6,IF(J1120=6,'Equivalencia BH-BMPT'!$D$7,IF(J1120=7,'Equivalencia BH-BMPT'!$D$8,IF(J1120=8,'Equivalencia BH-BMPT'!$D$9,IF(J1120=9,'Equivalencia BH-BMPT'!$D$10,IF(J1120=10,'Equivalencia BH-BMPT'!$D$11,IF(J1120=11,'Equivalencia BH-BMPT'!$D$12,IF(J1120=12,'Equivalencia BH-BMPT'!$D$13,IF(J1120=13,'Equivalencia BH-BMPT'!$D$14,IF(J1120=14,'Equivalencia BH-BMPT'!$D$15,IF(J1120=15,'Equivalencia BH-BMPT'!$D$16,IF(J1120=16,'Equivalencia BH-BMPT'!$D$17,IF(J1120=17,'Equivalencia BH-BMPT'!$D$18,IF(J1120=18,'Equivalencia BH-BMPT'!$D$19,IF(J1120=19,'Equivalencia BH-BMPT'!$D$20,IF(J1120=20,'Equivalencia BH-BMPT'!$D$21,IF(J1120=21,'Equivalencia BH-BMPT'!$D$22,IF(J1120=22,'Equivalencia BH-BMPT'!$D$23,IF(J1120=23,'Equivalencia BH-BMPT'!#REF!,IF(J1120=24,'Equivalencia BH-BMPT'!$D$25,IF(J1120=25,'Equivalencia BH-BMPT'!$D$26,IF(J1120=26,'Equivalencia BH-BMPT'!$D$27,IF(J1120=27,'Equivalencia BH-BMPT'!$D$28,IF(J1120=28,'Equivalencia BH-BMPT'!$D$29,IF(J1120=29,'Equivalencia BH-BMPT'!$D$30,IF(J1120=30,'Equivalencia BH-BMPT'!$D$31,IF(J1120=31,'Equivalencia BH-BMPT'!$D$32,IF(J1120=32,'Equivalencia BH-BMPT'!$D$33,IF(J1120=33,'Equivalencia BH-BMPT'!$D$34,IF(J1120=34,'Equivalencia BH-BMPT'!$D$35,IF(J1120=35,'Equivalencia BH-BMPT'!$D$36,IF(J1120=36,'Equivalencia BH-BMPT'!$D$37,IF(J1120=37,'Equivalencia BH-BMPT'!$D$38,IF(J1120=38,'Equivalencia BH-BMPT'!#REF!,IF(J1120=39,'Equivalencia BH-BMPT'!$D$40,IF(J1120=40,'Equivalencia BH-BMPT'!$D$41,IF(J1120=41,'Equivalencia BH-BMPT'!$D$42,IF(J1120=42,'Equivalencia BH-BMPT'!$D$43,IF(J1120=43,'Equivalencia BH-BMPT'!$D$44,IF(J1120=44,'Equivalencia BH-BMPT'!$D$45,IF(J1120=45,'Equivalencia BH-BMPT'!$D$46,"No ha seleccionado un número de programa")))))))))))))))))))))))))))))))))))))))))))))</f>
        <v>No ha seleccionado un número de programa</v>
      </c>
      <c r="L1120" s="140"/>
      <c r="M1120" s="136"/>
      <c r="N1120" s="153"/>
      <c r="O1120" s="161"/>
      <c r="P1120" s="144"/>
      <c r="Q1120" s="143"/>
      <c r="R1120" s="143"/>
      <c r="S1120" s="143"/>
      <c r="T1120" s="143"/>
      <c r="U1120" s="143"/>
      <c r="V1120" s="145"/>
      <c r="W1120" s="145"/>
      <c r="X1120" s="145"/>
      <c r="Y1120" s="136"/>
      <c r="Z1120" s="136"/>
      <c r="AA1120" s="146"/>
      <c r="AB1120" s="136"/>
      <c r="AC1120" s="136"/>
      <c r="AD1120" s="136"/>
      <c r="AE1120" s="136"/>
      <c r="AF1120" s="147" t="e">
        <f t="shared" si="49"/>
        <v>#DIV/0!</v>
      </c>
      <c r="AG1120" s="148"/>
      <c r="AH1120" s="148" t="b">
        <f t="shared" si="50"/>
        <v>1</v>
      </c>
    </row>
    <row r="1121" spans="1:34" ht="44.25" customHeight="1" thickBot="1" x14ac:dyDescent="0.3">
      <c r="A1121" s="136"/>
      <c r="B1121" s="136"/>
      <c r="C1121" s="137"/>
      <c r="D1121" s="136"/>
      <c r="E1121" s="137" t="str">
        <f>IF(D1121=1,'Tipo '!$B$2,IF(D1121=2,'Tipo '!$B$3,IF(D1121=3,'Tipo '!$B$4,IF(D1121=4,'Tipo '!$B$5,IF(D1121=5,'Tipo '!$B$6,IF(D1121=6,'Tipo '!$B$7,IF(D1121=7,'Tipo '!$B$8,IF(D1121=8,'Tipo '!$B$9,IF(D1121=9,'Tipo '!$B$10,IF(D1121=10,'Tipo '!$B$11,IF(D1121=11,'Tipo '!$B$12,IF(D1121=12,'Tipo '!$B$13,IF(D1121=13,'Tipo '!$B$14,IF(D1121=14,'Tipo '!$B$15,IF(D1121=15,'Tipo '!$B$16,IF(D1121=16,'Tipo '!$B$17,IF(D1121=17,'Tipo '!$B$18,IF(D1121=18,'Tipo '!$B$19,IF(D1121=19,'Tipo '!$B$20,IF(D1121=20,'Tipo '!$B$21,"No ha seleccionado un tipo de contrato válido"))))))))))))))))))))</f>
        <v>No ha seleccionado un tipo de contrato válido</v>
      </c>
      <c r="F1121" s="137"/>
      <c r="G1121" s="137"/>
      <c r="H1121" s="138"/>
      <c r="I1121" s="138"/>
      <c r="J1121" s="136"/>
      <c r="K1121" s="137" t="str">
        <f>IF(J1121=1,'Equivalencia BH-BMPT'!$D$2,IF(J1121=2,'Equivalencia BH-BMPT'!$D$3,IF(J1121=3,'Equivalencia BH-BMPT'!$D$4,IF(J1121=4,'Equivalencia BH-BMPT'!$D$5,IF(J1121=5,'Equivalencia BH-BMPT'!$D$6,IF(J1121=6,'Equivalencia BH-BMPT'!$D$7,IF(J1121=7,'Equivalencia BH-BMPT'!$D$8,IF(J1121=8,'Equivalencia BH-BMPT'!$D$9,IF(J1121=9,'Equivalencia BH-BMPT'!$D$10,IF(J1121=10,'Equivalencia BH-BMPT'!$D$11,IF(J1121=11,'Equivalencia BH-BMPT'!$D$12,IF(J1121=12,'Equivalencia BH-BMPT'!$D$13,IF(J1121=13,'Equivalencia BH-BMPT'!$D$14,IF(J1121=14,'Equivalencia BH-BMPT'!$D$15,IF(J1121=15,'Equivalencia BH-BMPT'!$D$16,IF(J1121=16,'Equivalencia BH-BMPT'!$D$17,IF(J1121=17,'Equivalencia BH-BMPT'!$D$18,IF(J1121=18,'Equivalencia BH-BMPT'!$D$19,IF(J1121=19,'Equivalencia BH-BMPT'!$D$20,IF(J1121=20,'Equivalencia BH-BMPT'!$D$21,IF(J1121=21,'Equivalencia BH-BMPT'!$D$22,IF(J1121=22,'Equivalencia BH-BMPT'!$D$23,IF(J1121=23,'Equivalencia BH-BMPT'!#REF!,IF(J1121=24,'Equivalencia BH-BMPT'!$D$25,IF(J1121=25,'Equivalencia BH-BMPT'!$D$26,IF(J1121=26,'Equivalencia BH-BMPT'!$D$27,IF(J1121=27,'Equivalencia BH-BMPT'!$D$28,IF(J1121=28,'Equivalencia BH-BMPT'!$D$29,IF(J1121=29,'Equivalencia BH-BMPT'!$D$30,IF(J1121=30,'Equivalencia BH-BMPT'!$D$31,IF(J1121=31,'Equivalencia BH-BMPT'!$D$32,IF(J1121=32,'Equivalencia BH-BMPT'!$D$33,IF(J1121=33,'Equivalencia BH-BMPT'!$D$34,IF(J1121=34,'Equivalencia BH-BMPT'!$D$35,IF(J1121=35,'Equivalencia BH-BMPT'!$D$36,IF(J1121=36,'Equivalencia BH-BMPT'!$D$37,IF(J1121=37,'Equivalencia BH-BMPT'!$D$38,IF(J1121=38,'Equivalencia BH-BMPT'!#REF!,IF(J1121=39,'Equivalencia BH-BMPT'!$D$40,IF(J1121=40,'Equivalencia BH-BMPT'!$D$41,IF(J1121=41,'Equivalencia BH-BMPT'!$D$42,IF(J1121=42,'Equivalencia BH-BMPT'!$D$43,IF(J1121=43,'Equivalencia BH-BMPT'!$D$44,IF(J1121=44,'Equivalencia BH-BMPT'!$D$45,IF(J1121=45,'Equivalencia BH-BMPT'!$D$46,"No ha seleccionado un número de programa")))))))))))))))))))))))))))))))))))))))))))))</f>
        <v>No ha seleccionado un número de programa</v>
      </c>
      <c r="L1121" s="140"/>
      <c r="M1121" s="136"/>
      <c r="N1121" s="153"/>
      <c r="O1121" s="161"/>
      <c r="P1121" s="144"/>
      <c r="Q1121" s="143"/>
      <c r="R1121" s="143"/>
      <c r="S1121" s="143"/>
      <c r="T1121" s="143"/>
      <c r="U1121" s="143"/>
      <c r="V1121" s="145"/>
      <c r="W1121" s="145"/>
      <c r="X1121" s="145"/>
      <c r="Y1121" s="136"/>
      <c r="Z1121" s="136"/>
      <c r="AA1121" s="146"/>
      <c r="AB1121" s="136"/>
      <c r="AC1121" s="136"/>
      <c r="AD1121" s="136"/>
      <c r="AE1121" s="136"/>
      <c r="AF1121" s="147" t="e">
        <f t="shared" si="49"/>
        <v>#DIV/0!</v>
      </c>
      <c r="AG1121" s="148"/>
      <c r="AH1121" s="148" t="b">
        <f t="shared" si="50"/>
        <v>1</v>
      </c>
    </row>
    <row r="1122" spans="1:34" ht="44.25" customHeight="1" thickBot="1" x14ac:dyDescent="0.3">
      <c r="A1122" s="136"/>
      <c r="B1122" s="136"/>
      <c r="C1122" s="137"/>
      <c r="D1122" s="136"/>
      <c r="E1122" s="137" t="str">
        <f>IF(D1122=1,'Tipo '!$B$2,IF(D1122=2,'Tipo '!$B$3,IF(D1122=3,'Tipo '!$B$4,IF(D1122=4,'Tipo '!$B$5,IF(D1122=5,'Tipo '!$B$6,IF(D1122=6,'Tipo '!$B$7,IF(D1122=7,'Tipo '!$B$8,IF(D1122=8,'Tipo '!$B$9,IF(D1122=9,'Tipo '!$B$10,IF(D1122=10,'Tipo '!$B$11,IF(D1122=11,'Tipo '!$B$12,IF(D1122=12,'Tipo '!$B$13,IF(D1122=13,'Tipo '!$B$14,IF(D1122=14,'Tipo '!$B$15,IF(D1122=15,'Tipo '!$B$16,IF(D1122=16,'Tipo '!$B$17,IF(D1122=17,'Tipo '!$B$18,IF(D1122=18,'Tipo '!$B$19,IF(D1122=19,'Tipo '!$B$20,IF(D1122=20,'Tipo '!$B$21,"No ha seleccionado un tipo de contrato válido"))))))))))))))))))))</f>
        <v>No ha seleccionado un tipo de contrato válido</v>
      </c>
      <c r="F1122" s="137"/>
      <c r="G1122" s="137"/>
      <c r="H1122" s="138"/>
      <c r="I1122" s="138"/>
      <c r="J1122" s="136"/>
      <c r="K1122" s="137" t="str">
        <f>IF(J1122=1,'Equivalencia BH-BMPT'!$D$2,IF(J1122=2,'Equivalencia BH-BMPT'!$D$3,IF(J1122=3,'Equivalencia BH-BMPT'!$D$4,IF(J1122=4,'Equivalencia BH-BMPT'!$D$5,IF(J1122=5,'Equivalencia BH-BMPT'!$D$6,IF(J1122=6,'Equivalencia BH-BMPT'!$D$7,IF(J1122=7,'Equivalencia BH-BMPT'!$D$8,IF(J1122=8,'Equivalencia BH-BMPT'!$D$9,IF(J1122=9,'Equivalencia BH-BMPT'!$D$10,IF(J1122=10,'Equivalencia BH-BMPT'!$D$11,IF(J1122=11,'Equivalencia BH-BMPT'!$D$12,IF(J1122=12,'Equivalencia BH-BMPT'!$D$13,IF(J1122=13,'Equivalencia BH-BMPT'!$D$14,IF(J1122=14,'Equivalencia BH-BMPT'!$D$15,IF(J1122=15,'Equivalencia BH-BMPT'!$D$16,IF(J1122=16,'Equivalencia BH-BMPT'!$D$17,IF(J1122=17,'Equivalencia BH-BMPT'!$D$18,IF(J1122=18,'Equivalencia BH-BMPT'!$D$19,IF(J1122=19,'Equivalencia BH-BMPT'!$D$20,IF(J1122=20,'Equivalencia BH-BMPT'!$D$21,IF(J1122=21,'Equivalencia BH-BMPT'!$D$22,IF(J1122=22,'Equivalencia BH-BMPT'!$D$23,IF(J1122=23,'Equivalencia BH-BMPT'!#REF!,IF(J1122=24,'Equivalencia BH-BMPT'!$D$25,IF(J1122=25,'Equivalencia BH-BMPT'!$D$26,IF(J1122=26,'Equivalencia BH-BMPT'!$D$27,IF(J1122=27,'Equivalencia BH-BMPT'!$D$28,IF(J1122=28,'Equivalencia BH-BMPT'!$D$29,IF(J1122=29,'Equivalencia BH-BMPT'!$D$30,IF(J1122=30,'Equivalencia BH-BMPT'!$D$31,IF(J1122=31,'Equivalencia BH-BMPT'!$D$32,IF(J1122=32,'Equivalencia BH-BMPT'!$D$33,IF(J1122=33,'Equivalencia BH-BMPT'!$D$34,IF(J1122=34,'Equivalencia BH-BMPT'!$D$35,IF(J1122=35,'Equivalencia BH-BMPT'!$D$36,IF(J1122=36,'Equivalencia BH-BMPT'!$D$37,IF(J1122=37,'Equivalencia BH-BMPT'!$D$38,IF(J1122=38,'Equivalencia BH-BMPT'!#REF!,IF(J1122=39,'Equivalencia BH-BMPT'!$D$40,IF(J1122=40,'Equivalencia BH-BMPT'!$D$41,IF(J1122=41,'Equivalencia BH-BMPT'!$D$42,IF(J1122=42,'Equivalencia BH-BMPT'!$D$43,IF(J1122=43,'Equivalencia BH-BMPT'!$D$44,IF(J1122=44,'Equivalencia BH-BMPT'!$D$45,IF(J1122=45,'Equivalencia BH-BMPT'!$D$46,"No ha seleccionado un número de programa")))))))))))))))))))))))))))))))))))))))))))))</f>
        <v>No ha seleccionado un número de programa</v>
      </c>
      <c r="L1122" s="140"/>
      <c r="M1122" s="136"/>
      <c r="N1122" s="153"/>
      <c r="O1122" s="161"/>
      <c r="P1122" s="144"/>
      <c r="Q1122" s="143"/>
      <c r="R1122" s="143"/>
      <c r="S1122" s="143"/>
      <c r="T1122" s="143"/>
      <c r="U1122" s="143"/>
      <c r="V1122" s="145"/>
      <c r="W1122" s="145"/>
      <c r="X1122" s="145"/>
      <c r="Y1122" s="136"/>
      <c r="Z1122" s="136"/>
      <c r="AA1122" s="146"/>
      <c r="AB1122" s="136"/>
      <c r="AC1122" s="136"/>
      <c r="AD1122" s="136"/>
      <c r="AE1122" s="136"/>
      <c r="AF1122" s="147" t="e">
        <f t="shared" si="49"/>
        <v>#DIV/0!</v>
      </c>
      <c r="AG1122" s="148"/>
      <c r="AH1122" s="148" t="b">
        <f t="shared" si="50"/>
        <v>1</v>
      </c>
    </row>
    <row r="1123" spans="1:34" ht="44.25" customHeight="1" thickBot="1" x14ac:dyDescent="0.3">
      <c r="A1123" s="136"/>
      <c r="B1123" s="136"/>
      <c r="C1123" s="137"/>
      <c r="D1123" s="136"/>
      <c r="E1123" s="137" t="str">
        <f>IF(D1123=1,'Tipo '!$B$2,IF(D1123=2,'Tipo '!$B$3,IF(D1123=3,'Tipo '!$B$4,IF(D1123=4,'Tipo '!$B$5,IF(D1123=5,'Tipo '!$B$6,IF(D1123=6,'Tipo '!$B$7,IF(D1123=7,'Tipo '!$B$8,IF(D1123=8,'Tipo '!$B$9,IF(D1123=9,'Tipo '!$B$10,IF(D1123=10,'Tipo '!$B$11,IF(D1123=11,'Tipo '!$B$12,IF(D1123=12,'Tipo '!$B$13,IF(D1123=13,'Tipo '!$B$14,IF(D1123=14,'Tipo '!$B$15,IF(D1123=15,'Tipo '!$B$16,IF(D1123=16,'Tipo '!$B$17,IF(D1123=17,'Tipo '!$B$18,IF(D1123=18,'Tipo '!$B$19,IF(D1123=19,'Tipo '!$B$20,IF(D1123=20,'Tipo '!$B$21,"No ha seleccionado un tipo de contrato válido"))))))))))))))))))))</f>
        <v>No ha seleccionado un tipo de contrato válido</v>
      </c>
      <c r="F1123" s="137"/>
      <c r="G1123" s="137"/>
      <c r="H1123" s="138"/>
      <c r="I1123" s="138"/>
      <c r="J1123" s="136"/>
      <c r="K1123" s="137" t="str">
        <f>IF(J1123=1,'Equivalencia BH-BMPT'!$D$2,IF(J1123=2,'Equivalencia BH-BMPT'!$D$3,IF(J1123=3,'Equivalencia BH-BMPT'!$D$4,IF(J1123=4,'Equivalencia BH-BMPT'!$D$5,IF(J1123=5,'Equivalencia BH-BMPT'!$D$6,IF(J1123=6,'Equivalencia BH-BMPT'!$D$7,IF(J1123=7,'Equivalencia BH-BMPT'!$D$8,IF(J1123=8,'Equivalencia BH-BMPT'!$D$9,IF(J1123=9,'Equivalencia BH-BMPT'!$D$10,IF(J1123=10,'Equivalencia BH-BMPT'!$D$11,IF(J1123=11,'Equivalencia BH-BMPT'!$D$12,IF(J1123=12,'Equivalencia BH-BMPT'!$D$13,IF(J1123=13,'Equivalencia BH-BMPT'!$D$14,IF(J1123=14,'Equivalencia BH-BMPT'!$D$15,IF(J1123=15,'Equivalencia BH-BMPT'!$D$16,IF(J1123=16,'Equivalencia BH-BMPT'!$D$17,IF(J1123=17,'Equivalencia BH-BMPT'!$D$18,IF(J1123=18,'Equivalencia BH-BMPT'!$D$19,IF(J1123=19,'Equivalencia BH-BMPT'!$D$20,IF(J1123=20,'Equivalencia BH-BMPT'!$D$21,IF(J1123=21,'Equivalencia BH-BMPT'!$D$22,IF(J1123=22,'Equivalencia BH-BMPT'!$D$23,IF(J1123=23,'Equivalencia BH-BMPT'!#REF!,IF(J1123=24,'Equivalencia BH-BMPT'!$D$25,IF(J1123=25,'Equivalencia BH-BMPT'!$D$26,IF(J1123=26,'Equivalencia BH-BMPT'!$D$27,IF(J1123=27,'Equivalencia BH-BMPT'!$D$28,IF(J1123=28,'Equivalencia BH-BMPT'!$D$29,IF(J1123=29,'Equivalencia BH-BMPT'!$D$30,IF(J1123=30,'Equivalencia BH-BMPT'!$D$31,IF(J1123=31,'Equivalencia BH-BMPT'!$D$32,IF(J1123=32,'Equivalencia BH-BMPT'!$D$33,IF(J1123=33,'Equivalencia BH-BMPT'!$D$34,IF(J1123=34,'Equivalencia BH-BMPT'!$D$35,IF(J1123=35,'Equivalencia BH-BMPT'!$D$36,IF(J1123=36,'Equivalencia BH-BMPT'!$D$37,IF(J1123=37,'Equivalencia BH-BMPT'!$D$38,IF(J1123=38,'Equivalencia BH-BMPT'!#REF!,IF(J1123=39,'Equivalencia BH-BMPT'!$D$40,IF(J1123=40,'Equivalencia BH-BMPT'!$D$41,IF(J1123=41,'Equivalencia BH-BMPT'!$D$42,IF(J1123=42,'Equivalencia BH-BMPT'!$D$43,IF(J1123=43,'Equivalencia BH-BMPT'!$D$44,IF(J1123=44,'Equivalencia BH-BMPT'!$D$45,IF(J1123=45,'Equivalencia BH-BMPT'!$D$46,"No ha seleccionado un número de programa")))))))))))))))))))))))))))))))))))))))))))))</f>
        <v>No ha seleccionado un número de programa</v>
      </c>
      <c r="L1123" s="140"/>
      <c r="M1123" s="136"/>
      <c r="N1123" s="153"/>
      <c r="O1123" s="161"/>
      <c r="P1123" s="144"/>
      <c r="Q1123" s="143"/>
      <c r="R1123" s="143"/>
      <c r="S1123" s="143"/>
      <c r="T1123" s="143"/>
      <c r="U1123" s="143"/>
      <c r="V1123" s="145"/>
      <c r="W1123" s="145"/>
      <c r="X1123" s="145"/>
      <c r="Y1123" s="136"/>
      <c r="Z1123" s="136"/>
      <c r="AA1123" s="146"/>
      <c r="AB1123" s="136"/>
      <c r="AC1123" s="136"/>
      <c r="AD1123" s="136"/>
      <c r="AE1123" s="136"/>
      <c r="AF1123" s="147" t="e">
        <f t="shared" si="49"/>
        <v>#DIV/0!</v>
      </c>
      <c r="AG1123" s="148"/>
      <c r="AH1123" s="148" t="b">
        <f t="shared" si="50"/>
        <v>1</v>
      </c>
    </row>
    <row r="1124" spans="1:34" ht="44.25" customHeight="1" thickBot="1" x14ac:dyDescent="0.3">
      <c r="A1124" s="136"/>
      <c r="B1124" s="136"/>
      <c r="C1124" s="137"/>
      <c r="D1124" s="136"/>
      <c r="E1124" s="137" t="str">
        <f>IF(D1124=1,'Tipo '!$B$2,IF(D1124=2,'Tipo '!$B$3,IF(D1124=3,'Tipo '!$B$4,IF(D1124=4,'Tipo '!$B$5,IF(D1124=5,'Tipo '!$B$6,IF(D1124=6,'Tipo '!$B$7,IF(D1124=7,'Tipo '!$B$8,IF(D1124=8,'Tipo '!$B$9,IF(D1124=9,'Tipo '!$B$10,IF(D1124=10,'Tipo '!$B$11,IF(D1124=11,'Tipo '!$B$12,IF(D1124=12,'Tipo '!$B$13,IF(D1124=13,'Tipo '!$B$14,IF(D1124=14,'Tipo '!$B$15,IF(D1124=15,'Tipo '!$B$16,IF(D1124=16,'Tipo '!$B$17,IF(D1124=17,'Tipo '!$B$18,IF(D1124=18,'Tipo '!$B$19,IF(D1124=19,'Tipo '!$B$20,IF(D1124=20,'Tipo '!$B$21,"No ha seleccionado un tipo de contrato válido"))))))))))))))))))))</f>
        <v>No ha seleccionado un tipo de contrato válido</v>
      </c>
      <c r="F1124" s="137"/>
      <c r="G1124" s="137"/>
      <c r="H1124" s="138"/>
      <c r="I1124" s="138"/>
      <c r="J1124" s="136"/>
      <c r="K1124" s="137" t="str">
        <f>IF(J1124=1,'Equivalencia BH-BMPT'!$D$2,IF(J1124=2,'Equivalencia BH-BMPT'!$D$3,IF(J1124=3,'Equivalencia BH-BMPT'!$D$4,IF(J1124=4,'Equivalencia BH-BMPT'!$D$5,IF(J1124=5,'Equivalencia BH-BMPT'!$D$6,IF(J1124=6,'Equivalencia BH-BMPT'!$D$7,IF(J1124=7,'Equivalencia BH-BMPT'!$D$8,IF(J1124=8,'Equivalencia BH-BMPT'!$D$9,IF(J1124=9,'Equivalencia BH-BMPT'!$D$10,IF(J1124=10,'Equivalencia BH-BMPT'!$D$11,IF(J1124=11,'Equivalencia BH-BMPT'!$D$12,IF(J1124=12,'Equivalencia BH-BMPT'!$D$13,IF(J1124=13,'Equivalencia BH-BMPT'!$D$14,IF(J1124=14,'Equivalencia BH-BMPT'!$D$15,IF(J1124=15,'Equivalencia BH-BMPT'!$D$16,IF(J1124=16,'Equivalencia BH-BMPT'!$D$17,IF(J1124=17,'Equivalencia BH-BMPT'!$D$18,IF(J1124=18,'Equivalencia BH-BMPT'!$D$19,IF(J1124=19,'Equivalencia BH-BMPT'!$D$20,IF(J1124=20,'Equivalencia BH-BMPT'!$D$21,IF(J1124=21,'Equivalencia BH-BMPT'!$D$22,IF(J1124=22,'Equivalencia BH-BMPT'!$D$23,IF(J1124=23,'Equivalencia BH-BMPT'!#REF!,IF(J1124=24,'Equivalencia BH-BMPT'!$D$25,IF(J1124=25,'Equivalencia BH-BMPT'!$D$26,IF(J1124=26,'Equivalencia BH-BMPT'!$D$27,IF(J1124=27,'Equivalencia BH-BMPT'!$D$28,IF(J1124=28,'Equivalencia BH-BMPT'!$D$29,IF(J1124=29,'Equivalencia BH-BMPT'!$D$30,IF(J1124=30,'Equivalencia BH-BMPT'!$D$31,IF(J1124=31,'Equivalencia BH-BMPT'!$D$32,IF(J1124=32,'Equivalencia BH-BMPT'!$D$33,IF(J1124=33,'Equivalencia BH-BMPT'!$D$34,IF(J1124=34,'Equivalencia BH-BMPT'!$D$35,IF(J1124=35,'Equivalencia BH-BMPT'!$D$36,IF(J1124=36,'Equivalencia BH-BMPT'!$D$37,IF(J1124=37,'Equivalencia BH-BMPT'!$D$38,IF(J1124=38,'Equivalencia BH-BMPT'!#REF!,IF(J1124=39,'Equivalencia BH-BMPT'!$D$40,IF(J1124=40,'Equivalencia BH-BMPT'!$D$41,IF(J1124=41,'Equivalencia BH-BMPT'!$D$42,IF(J1124=42,'Equivalencia BH-BMPT'!$D$43,IF(J1124=43,'Equivalencia BH-BMPT'!$D$44,IF(J1124=44,'Equivalencia BH-BMPT'!$D$45,IF(J1124=45,'Equivalencia BH-BMPT'!$D$46,"No ha seleccionado un número de programa")))))))))))))))))))))))))))))))))))))))))))))</f>
        <v>No ha seleccionado un número de programa</v>
      </c>
      <c r="L1124" s="140"/>
      <c r="M1124" s="136"/>
      <c r="N1124" s="153"/>
      <c r="O1124" s="161"/>
      <c r="P1124" s="144"/>
      <c r="Q1124" s="143"/>
      <c r="R1124" s="143"/>
      <c r="S1124" s="143"/>
      <c r="T1124" s="143"/>
      <c r="U1124" s="143"/>
      <c r="V1124" s="145"/>
      <c r="W1124" s="145"/>
      <c r="X1124" s="145"/>
      <c r="Y1124" s="136"/>
      <c r="Z1124" s="136"/>
      <c r="AA1124" s="146"/>
      <c r="AB1124" s="136"/>
      <c r="AC1124" s="136"/>
      <c r="AD1124" s="136"/>
      <c r="AE1124" s="136"/>
      <c r="AF1124" s="147" t="e">
        <f t="shared" si="49"/>
        <v>#DIV/0!</v>
      </c>
      <c r="AG1124" s="148"/>
      <c r="AH1124" s="148" t="b">
        <f t="shared" si="50"/>
        <v>1</v>
      </c>
    </row>
    <row r="1125" spans="1:34" ht="44.25" customHeight="1" thickBot="1" x14ac:dyDescent="0.3">
      <c r="A1125" s="136"/>
      <c r="B1125" s="136"/>
      <c r="C1125" s="137"/>
      <c r="D1125" s="136"/>
      <c r="E1125" s="137" t="str">
        <f>IF(D1125=1,'Tipo '!$B$2,IF(D1125=2,'Tipo '!$B$3,IF(D1125=3,'Tipo '!$B$4,IF(D1125=4,'Tipo '!$B$5,IF(D1125=5,'Tipo '!$B$6,IF(D1125=6,'Tipo '!$B$7,IF(D1125=7,'Tipo '!$B$8,IF(D1125=8,'Tipo '!$B$9,IF(D1125=9,'Tipo '!$B$10,IF(D1125=10,'Tipo '!$B$11,IF(D1125=11,'Tipo '!$B$12,IF(D1125=12,'Tipo '!$B$13,IF(D1125=13,'Tipo '!$B$14,IF(D1125=14,'Tipo '!$B$15,IF(D1125=15,'Tipo '!$B$16,IF(D1125=16,'Tipo '!$B$17,IF(D1125=17,'Tipo '!$B$18,IF(D1125=18,'Tipo '!$B$19,IF(D1125=19,'Tipo '!$B$20,IF(D1125=20,'Tipo '!$B$21,"No ha seleccionado un tipo de contrato válido"))))))))))))))))))))</f>
        <v>No ha seleccionado un tipo de contrato válido</v>
      </c>
      <c r="F1125" s="137"/>
      <c r="G1125" s="137"/>
      <c r="H1125" s="138"/>
      <c r="I1125" s="138"/>
      <c r="J1125" s="136"/>
      <c r="K1125" s="137" t="str">
        <f>IF(J1125=1,'Equivalencia BH-BMPT'!$D$2,IF(J1125=2,'Equivalencia BH-BMPT'!$D$3,IF(J1125=3,'Equivalencia BH-BMPT'!$D$4,IF(J1125=4,'Equivalencia BH-BMPT'!$D$5,IF(J1125=5,'Equivalencia BH-BMPT'!$D$6,IF(J1125=6,'Equivalencia BH-BMPT'!$D$7,IF(J1125=7,'Equivalencia BH-BMPT'!$D$8,IF(J1125=8,'Equivalencia BH-BMPT'!$D$9,IF(J1125=9,'Equivalencia BH-BMPT'!$D$10,IF(J1125=10,'Equivalencia BH-BMPT'!$D$11,IF(J1125=11,'Equivalencia BH-BMPT'!$D$12,IF(J1125=12,'Equivalencia BH-BMPT'!$D$13,IF(J1125=13,'Equivalencia BH-BMPT'!$D$14,IF(J1125=14,'Equivalencia BH-BMPT'!$D$15,IF(J1125=15,'Equivalencia BH-BMPT'!$D$16,IF(J1125=16,'Equivalencia BH-BMPT'!$D$17,IF(J1125=17,'Equivalencia BH-BMPT'!$D$18,IF(J1125=18,'Equivalencia BH-BMPT'!$D$19,IF(J1125=19,'Equivalencia BH-BMPT'!$D$20,IF(J1125=20,'Equivalencia BH-BMPT'!$D$21,IF(J1125=21,'Equivalencia BH-BMPT'!$D$22,IF(J1125=22,'Equivalencia BH-BMPT'!$D$23,IF(J1125=23,'Equivalencia BH-BMPT'!#REF!,IF(J1125=24,'Equivalencia BH-BMPT'!$D$25,IF(J1125=25,'Equivalencia BH-BMPT'!$D$26,IF(J1125=26,'Equivalencia BH-BMPT'!$D$27,IF(J1125=27,'Equivalencia BH-BMPT'!$D$28,IF(J1125=28,'Equivalencia BH-BMPT'!$D$29,IF(J1125=29,'Equivalencia BH-BMPT'!$D$30,IF(J1125=30,'Equivalencia BH-BMPT'!$D$31,IF(J1125=31,'Equivalencia BH-BMPT'!$D$32,IF(J1125=32,'Equivalencia BH-BMPT'!$D$33,IF(J1125=33,'Equivalencia BH-BMPT'!$D$34,IF(J1125=34,'Equivalencia BH-BMPT'!$D$35,IF(J1125=35,'Equivalencia BH-BMPT'!$D$36,IF(J1125=36,'Equivalencia BH-BMPT'!$D$37,IF(J1125=37,'Equivalencia BH-BMPT'!$D$38,IF(J1125=38,'Equivalencia BH-BMPT'!#REF!,IF(J1125=39,'Equivalencia BH-BMPT'!$D$40,IF(J1125=40,'Equivalencia BH-BMPT'!$D$41,IF(J1125=41,'Equivalencia BH-BMPT'!$D$42,IF(J1125=42,'Equivalencia BH-BMPT'!$D$43,IF(J1125=43,'Equivalencia BH-BMPT'!$D$44,IF(J1125=44,'Equivalencia BH-BMPT'!$D$45,IF(J1125=45,'Equivalencia BH-BMPT'!$D$46,"No ha seleccionado un número de programa")))))))))))))))))))))))))))))))))))))))))))))</f>
        <v>No ha seleccionado un número de programa</v>
      </c>
      <c r="L1125" s="140"/>
      <c r="M1125" s="136"/>
      <c r="N1125" s="153"/>
      <c r="O1125" s="161"/>
      <c r="P1125" s="144"/>
      <c r="Q1125" s="143"/>
      <c r="R1125" s="143"/>
      <c r="S1125" s="143"/>
      <c r="T1125" s="143"/>
      <c r="U1125" s="143"/>
      <c r="V1125" s="145"/>
      <c r="W1125" s="145"/>
      <c r="X1125" s="145"/>
      <c r="Y1125" s="136"/>
      <c r="Z1125" s="136"/>
      <c r="AA1125" s="146"/>
      <c r="AB1125" s="136"/>
      <c r="AC1125" s="136"/>
      <c r="AD1125" s="136"/>
      <c r="AE1125" s="136"/>
      <c r="AF1125" s="147" t="e">
        <f t="shared" si="49"/>
        <v>#DIV/0!</v>
      </c>
      <c r="AG1125" s="148"/>
      <c r="AH1125" s="148" t="b">
        <f t="shared" si="50"/>
        <v>1</v>
      </c>
    </row>
    <row r="1126" spans="1:34" ht="44.25" customHeight="1" thickBot="1" x14ac:dyDescent="0.3">
      <c r="A1126" s="136"/>
      <c r="B1126" s="136"/>
      <c r="C1126" s="137"/>
      <c r="D1126" s="136"/>
      <c r="E1126" s="137" t="str">
        <f>IF(D1126=1,'Tipo '!$B$2,IF(D1126=2,'Tipo '!$B$3,IF(D1126=3,'Tipo '!$B$4,IF(D1126=4,'Tipo '!$B$5,IF(D1126=5,'Tipo '!$B$6,IF(D1126=6,'Tipo '!$B$7,IF(D1126=7,'Tipo '!$B$8,IF(D1126=8,'Tipo '!$B$9,IF(D1126=9,'Tipo '!$B$10,IF(D1126=10,'Tipo '!$B$11,IF(D1126=11,'Tipo '!$B$12,IF(D1126=12,'Tipo '!$B$13,IF(D1126=13,'Tipo '!$B$14,IF(D1126=14,'Tipo '!$B$15,IF(D1126=15,'Tipo '!$B$16,IF(D1126=16,'Tipo '!$B$17,IF(D1126=17,'Tipo '!$B$18,IF(D1126=18,'Tipo '!$B$19,IF(D1126=19,'Tipo '!$B$20,IF(D1126=20,'Tipo '!$B$21,"No ha seleccionado un tipo de contrato válido"))))))))))))))))))))</f>
        <v>No ha seleccionado un tipo de contrato válido</v>
      </c>
      <c r="F1126" s="137"/>
      <c r="G1126" s="137"/>
      <c r="H1126" s="138"/>
      <c r="I1126" s="138"/>
      <c r="J1126" s="136"/>
      <c r="K1126" s="137" t="str">
        <f>IF(J1126=1,'Equivalencia BH-BMPT'!$D$2,IF(J1126=2,'Equivalencia BH-BMPT'!$D$3,IF(J1126=3,'Equivalencia BH-BMPT'!$D$4,IF(J1126=4,'Equivalencia BH-BMPT'!$D$5,IF(J1126=5,'Equivalencia BH-BMPT'!$D$6,IF(J1126=6,'Equivalencia BH-BMPT'!$D$7,IF(J1126=7,'Equivalencia BH-BMPT'!$D$8,IF(J1126=8,'Equivalencia BH-BMPT'!$D$9,IF(J1126=9,'Equivalencia BH-BMPT'!$D$10,IF(J1126=10,'Equivalencia BH-BMPT'!$D$11,IF(J1126=11,'Equivalencia BH-BMPT'!$D$12,IF(J1126=12,'Equivalencia BH-BMPT'!$D$13,IF(J1126=13,'Equivalencia BH-BMPT'!$D$14,IF(J1126=14,'Equivalencia BH-BMPT'!$D$15,IF(J1126=15,'Equivalencia BH-BMPT'!$D$16,IF(J1126=16,'Equivalencia BH-BMPT'!$D$17,IF(J1126=17,'Equivalencia BH-BMPT'!$D$18,IF(J1126=18,'Equivalencia BH-BMPT'!$D$19,IF(J1126=19,'Equivalencia BH-BMPT'!$D$20,IF(J1126=20,'Equivalencia BH-BMPT'!$D$21,IF(J1126=21,'Equivalencia BH-BMPT'!$D$22,IF(J1126=22,'Equivalencia BH-BMPT'!$D$23,IF(J1126=23,'Equivalencia BH-BMPT'!#REF!,IF(J1126=24,'Equivalencia BH-BMPT'!$D$25,IF(J1126=25,'Equivalencia BH-BMPT'!$D$26,IF(J1126=26,'Equivalencia BH-BMPT'!$D$27,IF(J1126=27,'Equivalencia BH-BMPT'!$D$28,IF(J1126=28,'Equivalencia BH-BMPT'!$D$29,IF(J1126=29,'Equivalencia BH-BMPT'!$D$30,IF(J1126=30,'Equivalencia BH-BMPT'!$D$31,IF(J1126=31,'Equivalencia BH-BMPT'!$D$32,IF(J1126=32,'Equivalencia BH-BMPT'!$D$33,IF(J1126=33,'Equivalencia BH-BMPT'!$D$34,IF(J1126=34,'Equivalencia BH-BMPT'!$D$35,IF(J1126=35,'Equivalencia BH-BMPT'!$D$36,IF(J1126=36,'Equivalencia BH-BMPT'!$D$37,IF(J1126=37,'Equivalencia BH-BMPT'!$D$38,IF(J1126=38,'Equivalencia BH-BMPT'!#REF!,IF(J1126=39,'Equivalencia BH-BMPT'!$D$40,IF(J1126=40,'Equivalencia BH-BMPT'!$D$41,IF(J1126=41,'Equivalencia BH-BMPT'!$D$42,IF(J1126=42,'Equivalencia BH-BMPT'!$D$43,IF(J1126=43,'Equivalencia BH-BMPT'!$D$44,IF(J1126=44,'Equivalencia BH-BMPT'!$D$45,IF(J1126=45,'Equivalencia BH-BMPT'!$D$46,"No ha seleccionado un número de programa")))))))))))))))))))))))))))))))))))))))))))))</f>
        <v>No ha seleccionado un número de programa</v>
      </c>
      <c r="L1126" s="140"/>
      <c r="M1126" s="136"/>
      <c r="N1126" s="153"/>
      <c r="O1126" s="161"/>
      <c r="P1126" s="144"/>
      <c r="Q1126" s="143"/>
      <c r="R1126" s="143"/>
      <c r="S1126" s="143"/>
      <c r="T1126" s="143"/>
      <c r="U1126" s="143"/>
      <c r="V1126" s="145"/>
      <c r="W1126" s="145"/>
      <c r="X1126" s="145"/>
      <c r="Y1126" s="136"/>
      <c r="Z1126" s="136"/>
      <c r="AA1126" s="146"/>
      <c r="AB1126" s="136"/>
      <c r="AC1126" s="136"/>
      <c r="AD1126" s="136"/>
      <c r="AE1126" s="136"/>
      <c r="AF1126" s="147" t="e">
        <f t="shared" si="49"/>
        <v>#DIV/0!</v>
      </c>
      <c r="AG1126" s="148"/>
      <c r="AH1126" s="148" t="b">
        <f t="shared" si="50"/>
        <v>1</v>
      </c>
    </row>
    <row r="1127" spans="1:34" ht="44.25" customHeight="1" thickBot="1" x14ac:dyDescent="0.3">
      <c r="A1127" s="136"/>
      <c r="B1127" s="136"/>
      <c r="C1127" s="137"/>
      <c r="D1127" s="136"/>
      <c r="E1127" s="137" t="str">
        <f>IF(D1127=1,'Tipo '!$B$2,IF(D1127=2,'Tipo '!$B$3,IF(D1127=3,'Tipo '!$B$4,IF(D1127=4,'Tipo '!$B$5,IF(D1127=5,'Tipo '!$B$6,IF(D1127=6,'Tipo '!$B$7,IF(D1127=7,'Tipo '!$B$8,IF(D1127=8,'Tipo '!$B$9,IF(D1127=9,'Tipo '!$B$10,IF(D1127=10,'Tipo '!$B$11,IF(D1127=11,'Tipo '!$B$12,IF(D1127=12,'Tipo '!$B$13,IF(D1127=13,'Tipo '!$B$14,IF(D1127=14,'Tipo '!$B$15,IF(D1127=15,'Tipo '!$B$16,IF(D1127=16,'Tipo '!$B$17,IF(D1127=17,'Tipo '!$B$18,IF(D1127=18,'Tipo '!$B$19,IF(D1127=19,'Tipo '!$B$20,IF(D1127=20,'Tipo '!$B$21,"No ha seleccionado un tipo de contrato válido"))))))))))))))))))))</f>
        <v>No ha seleccionado un tipo de contrato válido</v>
      </c>
      <c r="F1127" s="137"/>
      <c r="G1127" s="137"/>
      <c r="H1127" s="138"/>
      <c r="I1127" s="138"/>
      <c r="J1127" s="136"/>
      <c r="K1127" s="137" t="str">
        <f>IF(J1127=1,'Equivalencia BH-BMPT'!$D$2,IF(J1127=2,'Equivalencia BH-BMPT'!$D$3,IF(J1127=3,'Equivalencia BH-BMPT'!$D$4,IF(J1127=4,'Equivalencia BH-BMPT'!$D$5,IF(J1127=5,'Equivalencia BH-BMPT'!$D$6,IF(J1127=6,'Equivalencia BH-BMPT'!$D$7,IF(J1127=7,'Equivalencia BH-BMPT'!$D$8,IF(J1127=8,'Equivalencia BH-BMPT'!$D$9,IF(J1127=9,'Equivalencia BH-BMPT'!$D$10,IF(J1127=10,'Equivalencia BH-BMPT'!$D$11,IF(J1127=11,'Equivalencia BH-BMPT'!$D$12,IF(J1127=12,'Equivalencia BH-BMPT'!$D$13,IF(J1127=13,'Equivalencia BH-BMPT'!$D$14,IF(J1127=14,'Equivalencia BH-BMPT'!$D$15,IF(J1127=15,'Equivalencia BH-BMPT'!$D$16,IF(J1127=16,'Equivalencia BH-BMPT'!$D$17,IF(J1127=17,'Equivalencia BH-BMPT'!$D$18,IF(J1127=18,'Equivalencia BH-BMPT'!$D$19,IF(J1127=19,'Equivalencia BH-BMPT'!$D$20,IF(J1127=20,'Equivalencia BH-BMPT'!$D$21,IF(J1127=21,'Equivalencia BH-BMPT'!$D$22,IF(J1127=22,'Equivalencia BH-BMPT'!$D$23,IF(J1127=23,'Equivalencia BH-BMPT'!#REF!,IF(J1127=24,'Equivalencia BH-BMPT'!$D$25,IF(J1127=25,'Equivalencia BH-BMPT'!$D$26,IF(J1127=26,'Equivalencia BH-BMPT'!$D$27,IF(J1127=27,'Equivalencia BH-BMPT'!$D$28,IF(J1127=28,'Equivalencia BH-BMPT'!$D$29,IF(J1127=29,'Equivalencia BH-BMPT'!$D$30,IF(J1127=30,'Equivalencia BH-BMPT'!$D$31,IF(J1127=31,'Equivalencia BH-BMPT'!$D$32,IF(J1127=32,'Equivalencia BH-BMPT'!$D$33,IF(J1127=33,'Equivalencia BH-BMPT'!$D$34,IF(J1127=34,'Equivalencia BH-BMPT'!$D$35,IF(J1127=35,'Equivalencia BH-BMPT'!$D$36,IF(J1127=36,'Equivalencia BH-BMPT'!$D$37,IF(J1127=37,'Equivalencia BH-BMPT'!$D$38,IF(J1127=38,'Equivalencia BH-BMPT'!#REF!,IF(J1127=39,'Equivalencia BH-BMPT'!$D$40,IF(J1127=40,'Equivalencia BH-BMPT'!$D$41,IF(J1127=41,'Equivalencia BH-BMPT'!$D$42,IF(J1127=42,'Equivalencia BH-BMPT'!$D$43,IF(J1127=43,'Equivalencia BH-BMPT'!$D$44,IF(J1127=44,'Equivalencia BH-BMPT'!$D$45,IF(J1127=45,'Equivalencia BH-BMPT'!$D$46,"No ha seleccionado un número de programa")))))))))))))))))))))))))))))))))))))))))))))</f>
        <v>No ha seleccionado un número de programa</v>
      </c>
      <c r="L1127" s="140"/>
      <c r="M1127" s="136"/>
      <c r="N1127" s="153"/>
      <c r="O1127" s="161"/>
      <c r="P1127" s="144"/>
      <c r="Q1127" s="143"/>
      <c r="R1127" s="143"/>
      <c r="S1127" s="143"/>
      <c r="T1127" s="143"/>
      <c r="U1127" s="143"/>
      <c r="V1127" s="145"/>
      <c r="W1127" s="145"/>
      <c r="X1127" s="145"/>
      <c r="Y1127" s="136"/>
      <c r="Z1127" s="136"/>
      <c r="AA1127" s="146"/>
      <c r="AB1127" s="136"/>
      <c r="AC1127" s="136"/>
      <c r="AD1127" s="136"/>
      <c r="AE1127" s="136"/>
      <c r="AF1127" s="147" t="e">
        <f t="shared" si="49"/>
        <v>#DIV/0!</v>
      </c>
      <c r="AG1127" s="148"/>
      <c r="AH1127" s="148" t="b">
        <f t="shared" si="50"/>
        <v>1</v>
      </c>
    </row>
    <row r="1128" spans="1:34" ht="44.25" customHeight="1" thickBot="1" x14ac:dyDescent="0.3">
      <c r="A1128" s="136"/>
      <c r="B1128" s="136"/>
      <c r="C1128" s="137"/>
      <c r="D1128" s="136"/>
      <c r="E1128" s="137" t="str">
        <f>IF(D1128=1,'Tipo '!$B$2,IF(D1128=2,'Tipo '!$B$3,IF(D1128=3,'Tipo '!$B$4,IF(D1128=4,'Tipo '!$B$5,IF(D1128=5,'Tipo '!$B$6,IF(D1128=6,'Tipo '!$B$7,IF(D1128=7,'Tipo '!$B$8,IF(D1128=8,'Tipo '!$B$9,IF(D1128=9,'Tipo '!$B$10,IF(D1128=10,'Tipo '!$B$11,IF(D1128=11,'Tipo '!$B$12,IF(D1128=12,'Tipo '!$B$13,IF(D1128=13,'Tipo '!$B$14,IF(D1128=14,'Tipo '!$B$15,IF(D1128=15,'Tipo '!$B$16,IF(D1128=16,'Tipo '!$B$17,IF(D1128=17,'Tipo '!$B$18,IF(D1128=18,'Tipo '!$B$19,IF(D1128=19,'Tipo '!$B$20,IF(D1128=20,'Tipo '!$B$21,"No ha seleccionado un tipo de contrato válido"))))))))))))))))))))</f>
        <v>No ha seleccionado un tipo de contrato válido</v>
      </c>
      <c r="F1128" s="137"/>
      <c r="G1128" s="137"/>
      <c r="H1128" s="138"/>
      <c r="I1128" s="138"/>
      <c r="J1128" s="136"/>
      <c r="K1128" s="137" t="str">
        <f>IF(J1128=1,'Equivalencia BH-BMPT'!$D$2,IF(J1128=2,'Equivalencia BH-BMPT'!$D$3,IF(J1128=3,'Equivalencia BH-BMPT'!$D$4,IF(J1128=4,'Equivalencia BH-BMPT'!$D$5,IF(J1128=5,'Equivalencia BH-BMPT'!$D$6,IF(J1128=6,'Equivalencia BH-BMPT'!$D$7,IF(J1128=7,'Equivalencia BH-BMPT'!$D$8,IF(J1128=8,'Equivalencia BH-BMPT'!$D$9,IF(J1128=9,'Equivalencia BH-BMPT'!$D$10,IF(J1128=10,'Equivalencia BH-BMPT'!$D$11,IF(J1128=11,'Equivalencia BH-BMPT'!$D$12,IF(J1128=12,'Equivalencia BH-BMPT'!$D$13,IF(J1128=13,'Equivalencia BH-BMPT'!$D$14,IF(J1128=14,'Equivalencia BH-BMPT'!$D$15,IF(J1128=15,'Equivalencia BH-BMPT'!$D$16,IF(J1128=16,'Equivalencia BH-BMPT'!$D$17,IF(J1128=17,'Equivalencia BH-BMPT'!$D$18,IF(J1128=18,'Equivalencia BH-BMPT'!$D$19,IF(J1128=19,'Equivalencia BH-BMPT'!$D$20,IF(J1128=20,'Equivalencia BH-BMPT'!$D$21,IF(J1128=21,'Equivalencia BH-BMPT'!$D$22,IF(J1128=22,'Equivalencia BH-BMPT'!$D$23,IF(J1128=23,'Equivalencia BH-BMPT'!#REF!,IF(J1128=24,'Equivalencia BH-BMPT'!$D$25,IF(J1128=25,'Equivalencia BH-BMPT'!$D$26,IF(J1128=26,'Equivalencia BH-BMPT'!$D$27,IF(J1128=27,'Equivalencia BH-BMPT'!$D$28,IF(J1128=28,'Equivalencia BH-BMPT'!$D$29,IF(J1128=29,'Equivalencia BH-BMPT'!$D$30,IF(J1128=30,'Equivalencia BH-BMPT'!$D$31,IF(J1128=31,'Equivalencia BH-BMPT'!$D$32,IF(J1128=32,'Equivalencia BH-BMPT'!$D$33,IF(J1128=33,'Equivalencia BH-BMPT'!$D$34,IF(J1128=34,'Equivalencia BH-BMPT'!$D$35,IF(J1128=35,'Equivalencia BH-BMPT'!$D$36,IF(J1128=36,'Equivalencia BH-BMPT'!$D$37,IF(J1128=37,'Equivalencia BH-BMPT'!$D$38,IF(J1128=38,'Equivalencia BH-BMPT'!#REF!,IF(J1128=39,'Equivalencia BH-BMPT'!$D$40,IF(J1128=40,'Equivalencia BH-BMPT'!$D$41,IF(J1128=41,'Equivalencia BH-BMPT'!$D$42,IF(J1128=42,'Equivalencia BH-BMPT'!$D$43,IF(J1128=43,'Equivalencia BH-BMPT'!$D$44,IF(J1128=44,'Equivalencia BH-BMPT'!$D$45,IF(J1128=45,'Equivalencia BH-BMPT'!$D$46,"No ha seleccionado un número de programa")))))))))))))))))))))))))))))))))))))))))))))</f>
        <v>No ha seleccionado un número de programa</v>
      </c>
      <c r="L1128" s="140"/>
      <c r="M1128" s="136"/>
      <c r="N1128" s="153"/>
      <c r="O1128" s="161"/>
      <c r="P1128" s="144"/>
      <c r="Q1128" s="143"/>
      <c r="R1128" s="143"/>
      <c r="S1128" s="143"/>
      <c r="T1128" s="143"/>
      <c r="U1128" s="143"/>
      <c r="V1128" s="145"/>
      <c r="W1128" s="145"/>
      <c r="X1128" s="145"/>
      <c r="Y1128" s="136"/>
      <c r="Z1128" s="136"/>
      <c r="AA1128" s="146"/>
      <c r="AB1128" s="136"/>
      <c r="AC1128" s="136"/>
      <c r="AD1128" s="136"/>
      <c r="AE1128" s="136"/>
      <c r="AF1128" s="147" t="e">
        <f t="shared" si="49"/>
        <v>#DIV/0!</v>
      </c>
      <c r="AG1128" s="148"/>
      <c r="AH1128" s="148" t="b">
        <f t="shared" si="50"/>
        <v>1</v>
      </c>
    </row>
    <row r="1129" spans="1:34" ht="44.25" customHeight="1" thickBot="1" x14ac:dyDescent="0.3">
      <c r="A1129" s="136"/>
      <c r="B1129" s="136"/>
      <c r="C1129" s="137"/>
      <c r="D1129" s="136"/>
      <c r="E1129" s="137" t="str">
        <f>IF(D1129=1,'Tipo '!$B$2,IF(D1129=2,'Tipo '!$B$3,IF(D1129=3,'Tipo '!$B$4,IF(D1129=4,'Tipo '!$B$5,IF(D1129=5,'Tipo '!$B$6,IF(D1129=6,'Tipo '!$B$7,IF(D1129=7,'Tipo '!$B$8,IF(D1129=8,'Tipo '!$B$9,IF(D1129=9,'Tipo '!$B$10,IF(D1129=10,'Tipo '!$B$11,IF(D1129=11,'Tipo '!$B$12,IF(D1129=12,'Tipo '!$B$13,IF(D1129=13,'Tipo '!$B$14,IF(D1129=14,'Tipo '!$B$15,IF(D1129=15,'Tipo '!$B$16,IF(D1129=16,'Tipo '!$B$17,IF(D1129=17,'Tipo '!$B$18,IF(D1129=18,'Tipo '!$B$19,IF(D1129=19,'Tipo '!$B$20,IF(D1129=20,'Tipo '!$B$21,"No ha seleccionado un tipo de contrato válido"))))))))))))))))))))</f>
        <v>No ha seleccionado un tipo de contrato válido</v>
      </c>
      <c r="F1129" s="137"/>
      <c r="G1129" s="137"/>
      <c r="H1129" s="138"/>
      <c r="I1129" s="138"/>
      <c r="J1129" s="136"/>
      <c r="K1129" s="137" t="str">
        <f>IF(J1129=1,'Equivalencia BH-BMPT'!$D$2,IF(J1129=2,'Equivalencia BH-BMPT'!$D$3,IF(J1129=3,'Equivalencia BH-BMPT'!$D$4,IF(J1129=4,'Equivalencia BH-BMPT'!$D$5,IF(J1129=5,'Equivalencia BH-BMPT'!$D$6,IF(J1129=6,'Equivalencia BH-BMPT'!$D$7,IF(J1129=7,'Equivalencia BH-BMPT'!$D$8,IF(J1129=8,'Equivalencia BH-BMPT'!$D$9,IF(J1129=9,'Equivalencia BH-BMPT'!$D$10,IF(J1129=10,'Equivalencia BH-BMPT'!$D$11,IF(J1129=11,'Equivalencia BH-BMPT'!$D$12,IF(J1129=12,'Equivalencia BH-BMPT'!$D$13,IF(J1129=13,'Equivalencia BH-BMPT'!$D$14,IF(J1129=14,'Equivalencia BH-BMPT'!$D$15,IF(J1129=15,'Equivalencia BH-BMPT'!$D$16,IF(J1129=16,'Equivalencia BH-BMPT'!$D$17,IF(J1129=17,'Equivalencia BH-BMPT'!$D$18,IF(J1129=18,'Equivalencia BH-BMPT'!$D$19,IF(J1129=19,'Equivalencia BH-BMPT'!$D$20,IF(J1129=20,'Equivalencia BH-BMPT'!$D$21,IF(J1129=21,'Equivalencia BH-BMPT'!$D$22,IF(J1129=22,'Equivalencia BH-BMPT'!$D$23,IF(J1129=23,'Equivalencia BH-BMPT'!#REF!,IF(J1129=24,'Equivalencia BH-BMPT'!$D$25,IF(J1129=25,'Equivalencia BH-BMPT'!$D$26,IF(J1129=26,'Equivalencia BH-BMPT'!$D$27,IF(J1129=27,'Equivalencia BH-BMPT'!$D$28,IF(J1129=28,'Equivalencia BH-BMPT'!$D$29,IF(J1129=29,'Equivalencia BH-BMPT'!$D$30,IF(J1129=30,'Equivalencia BH-BMPT'!$D$31,IF(J1129=31,'Equivalencia BH-BMPT'!$D$32,IF(J1129=32,'Equivalencia BH-BMPT'!$D$33,IF(J1129=33,'Equivalencia BH-BMPT'!$D$34,IF(J1129=34,'Equivalencia BH-BMPT'!$D$35,IF(J1129=35,'Equivalencia BH-BMPT'!$D$36,IF(J1129=36,'Equivalencia BH-BMPT'!$D$37,IF(J1129=37,'Equivalencia BH-BMPT'!$D$38,IF(J1129=38,'Equivalencia BH-BMPT'!#REF!,IF(J1129=39,'Equivalencia BH-BMPT'!$D$40,IF(J1129=40,'Equivalencia BH-BMPT'!$D$41,IF(J1129=41,'Equivalencia BH-BMPT'!$D$42,IF(J1129=42,'Equivalencia BH-BMPT'!$D$43,IF(J1129=43,'Equivalencia BH-BMPT'!$D$44,IF(J1129=44,'Equivalencia BH-BMPT'!$D$45,IF(J1129=45,'Equivalencia BH-BMPT'!$D$46,"No ha seleccionado un número de programa")))))))))))))))))))))))))))))))))))))))))))))</f>
        <v>No ha seleccionado un número de programa</v>
      </c>
      <c r="L1129" s="140"/>
      <c r="M1129" s="136"/>
      <c r="N1129" s="153"/>
      <c r="O1129" s="161"/>
      <c r="P1129" s="144"/>
      <c r="Q1129" s="143"/>
      <c r="R1129" s="143"/>
      <c r="S1129" s="143"/>
      <c r="T1129" s="143"/>
      <c r="U1129" s="143"/>
      <c r="V1129" s="145"/>
      <c r="W1129" s="145"/>
      <c r="X1129" s="145"/>
      <c r="Y1129" s="136"/>
      <c r="Z1129" s="136"/>
      <c r="AA1129" s="146"/>
      <c r="AB1129" s="136"/>
      <c r="AC1129" s="136"/>
      <c r="AD1129" s="136"/>
      <c r="AE1129" s="136"/>
      <c r="AF1129" s="147" t="e">
        <f t="shared" si="49"/>
        <v>#DIV/0!</v>
      </c>
      <c r="AG1129" s="148"/>
      <c r="AH1129" s="148" t="b">
        <f t="shared" si="50"/>
        <v>1</v>
      </c>
    </row>
    <row r="1130" spans="1:34" ht="44.25" customHeight="1" thickBot="1" x14ac:dyDescent="0.3">
      <c r="A1130" s="136"/>
      <c r="B1130" s="136"/>
      <c r="C1130" s="137"/>
      <c r="D1130" s="136"/>
      <c r="E1130" s="137" t="str">
        <f>IF(D1130=1,'Tipo '!$B$2,IF(D1130=2,'Tipo '!$B$3,IF(D1130=3,'Tipo '!$B$4,IF(D1130=4,'Tipo '!$B$5,IF(D1130=5,'Tipo '!$B$6,IF(D1130=6,'Tipo '!$B$7,IF(D1130=7,'Tipo '!$B$8,IF(D1130=8,'Tipo '!$B$9,IF(D1130=9,'Tipo '!$B$10,IF(D1130=10,'Tipo '!$B$11,IF(D1130=11,'Tipo '!$B$12,IF(D1130=12,'Tipo '!$B$13,IF(D1130=13,'Tipo '!$B$14,IF(D1130=14,'Tipo '!$B$15,IF(D1130=15,'Tipo '!$B$16,IF(D1130=16,'Tipo '!$B$17,IF(D1130=17,'Tipo '!$B$18,IF(D1130=18,'Tipo '!$B$19,IF(D1130=19,'Tipo '!$B$20,IF(D1130=20,'Tipo '!$B$21,"No ha seleccionado un tipo de contrato válido"))))))))))))))))))))</f>
        <v>No ha seleccionado un tipo de contrato válido</v>
      </c>
      <c r="F1130" s="137"/>
      <c r="G1130" s="137"/>
      <c r="H1130" s="138"/>
      <c r="I1130" s="138"/>
      <c r="J1130" s="136"/>
      <c r="K1130" s="137" t="str">
        <f>IF(J1130=1,'Equivalencia BH-BMPT'!$D$2,IF(J1130=2,'Equivalencia BH-BMPT'!$D$3,IF(J1130=3,'Equivalencia BH-BMPT'!$D$4,IF(J1130=4,'Equivalencia BH-BMPT'!$D$5,IF(J1130=5,'Equivalencia BH-BMPT'!$D$6,IF(J1130=6,'Equivalencia BH-BMPT'!$D$7,IF(J1130=7,'Equivalencia BH-BMPT'!$D$8,IF(J1130=8,'Equivalencia BH-BMPT'!$D$9,IF(J1130=9,'Equivalencia BH-BMPT'!$D$10,IF(J1130=10,'Equivalencia BH-BMPT'!$D$11,IF(J1130=11,'Equivalencia BH-BMPT'!$D$12,IF(J1130=12,'Equivalencia BH-BMPT'!$D$13,IF(J1130=13,'Equivalencia BH-BMPT'!$D$14,IF(J1130=14,'Equivalencia BH-BMPT'!$D$15,IF(J1130=15,'Equivalencia BH-BMPT'!$D$16,IF(J1130=16,'Equivalencia BH-BMPT'!$D$17,IF(J1130=17,'Equivalencia BH-BMPT'!$D$18,IF(J1130=18,'Equivalencia BH-BMPT'!$D$19,IF(J1130=19,'Equivalencia BH-BMPT'!$D$20,IF(J1130=20,'Equivalencia BH-BMPT'!$D$21,IF(J1130=21,'Equivalencia BH-BMPT'!$D$22,IF(J1130=22,'Equivalencia BH-BMPT'!$D$23,IF(J1130=23,'Equivalencia BH-BMPT'!#REF!,IF(J1130=24,'Equivalencia BH-BMPT'!$D$25,IF(J1130=25,'Equivalencia BH-BMPT'!$D$26,IF(J1130=26,'Equivalencia BH-BMPT'!$D$27,IF(J1130=27,'Equivalencia BH-BMPT'!$D$28,IF(J1130=28,'Equivalencia BH-BMPT'!$D$29,IF(J1130=29,'Equivalencia BH-BMPT'!$D$30,IF(J1130=30,'Equivalencia BH-BMPT'!$D$31,IF(J1130=31,'Equivalencia BH-BMPT'!$D$32,IF(J1130=32,'Equivalencia BH-BMPT'!$D$33,IF(J1130=33,'Equivalencia BH-BMPT'!$D$34,IF(J1130=34,'Equivalencia BH-BMPT'!$D$35,IF(J1130=35,'Equivalencia BH-BMPT'!$D$36,IF(J1130=36,'Equivalencia BH-BMPT'!$D$37,IF(J1130=37,'Equivalencia BH-BMPT'!$D$38,IF(J1130=38,'Equivalencia BH-BMPT'!#REF!,IF(J1130=39,'Equivalencia BH-BMPT'!$D$40,IF(J1130=40,'Equivalencia BH-BMPT'!$D$41,IF(J1130=41,'Equivalencia BH-BMPT'!$D$42,IF(J1130=42,'Equivalencia BH-BMPT'!$D$43,IF(J1130=43,'Equivalencia BH-BMPT'!$D$44,IF(J1130=44,'Equivalencia BH-BMPT'!$D$45,IF(J1130=45,'Equivalencia BH-BMPT'!$D$46,"No ha seleccionado un número de programa")))))))))))))))))))))))))))))))))))))))))))))</f>
        <v>No ha seleccionado un número de programa</v>
      </c>
      <c r="L1130" s="140"/>
      <c r="M1130" s="136"/>
      <c r="N1130" s="153"/>
      <c r="O1130" s="161"/>
      <c r="P1130" s="144"/>
      <c r="Q1130" s="143"/>
      <c r="R1130" s="143"/>
      <c r="S1130" s="143"/>
      <c r="T1130" s="143"/>
      <c r="U1130" s="143"/>
      <c r="V1130" s="145"/>
      <c r="W1130" s="145"/>
      <c r="X1130" s="145"/>
      <c r="Y1130" s="136"/>
      <c r="Z1130" s="136"/>
      <c r="AA1130" s="146"/>
      <c r="AB1130" s="136"/>
      <c r="AC1130" s="136"/>
      <c r="AD1130" s="136"/>
      <c r="AE1130" s="136"/>
      <c r="AF1130" s="147" t="e">
        <f t="shared" si="49"/>
        <v>#DIV/0!</v>
      </c>
      <c r="AG1130" s="148"/>
      <c r="AH1130" s="148" t="b">
        <f t="shared" si="50"/>
        <v>1</v>
      </c>
    </row>
    <row r="1131" spans="1:34" ht="44.25" customHeight="1" thickBot="1" x14ac:dyDescent="0.3">
      <c r="A1131" s="136"/>
      <c r="B1131" s="136"/>
      <c r="C1131" s="137"/>
      <c r="D1131" s="136"/>
      <c r="E1131" s="137" t="str">
        <f>IF(D1131=1,'Tipo '!$B$2,IF(D1131=2,'Tipo '!$B$3,IF(D1131=3,'Tipo '!$B$4,IF(D1131=4,'Tipo '!$B$5,IF(D1131=5,'Tipo '!$B$6,IF(D1131=6,'Tipo '!$B$7,IF(D1131=7,'Tipo '!$B$8,IF(D1131=8,'Tipo '!$B$9,IF(D1131=9,'Tipo '!$B$10,IF(D1131=10,'Tipo '!$B$11,IF(D1131=11,'Tipo '!$B$12,IF(D1131=12,'Tipo '!$B$13,IF(D1131=13,'Tipo '!$B$14,IF(D1131=14,'Tipo '!$B$15,IF(D1131=15,'Tipo '!$B$16,IF(D1131=16,'Tipo '!$B$17,IF(D1131=17,'Tipo '!$B$18,IF(D1131=18,'Tipo '!$B$19,IF(D1131=19,'Tipo '!$B$20,IF(D1131=20,'Tipo '!$B$21,"No ha seleccionado un tipo de contrato válido"))))))))))))))))))))</f>
        <v>No ha seleccionado un tipo de contrato válido</v>
      </c>
      <c r="F1131" s="137"/>
      <c r="G1131" s="137"/>
      <c r="H1131" s="138"/>
      <c r="I1131" s="138"/>
      <c r="J1131" s="136"/>
      <c r="K1131" s="137" t="str">
        <f>IF(J1131=1,'Equivalencia BH-BMPT'!$D$2,IF(J1131=2,'Equivalencia BH-BMPT'!$D$3,IF(J1131=3,'Equivalencia BH-BMPT'!$D$4,IF(J1131=4,'Equivalencia BH-BMPT'!$D$5,IF(J1131=5,'Equivalencia BH-BMPT'!$D$6,IF(J1131=6,'Equivalencia BH-BMPT'!$D$7,IF(J1131=7,'Equivalencia BH-BMPT'!$D$8,IF(J1131=8,'Equivalencia BH-BMPT'!$D$9,IF(J1131=9,'Equivalencia BH-BMPT'!$D$10,IF(J1131=10,'Equivalencia BH-BMPT'!$D$11,IF(J1131=11,'Equivalencia BH-BMPT'!$D$12,IF(J1131=12,'Equivalencia BH-BMPT'!$D$13,IF(J1131=13,'Equivalencia BH-BMPT'!$D$14,IF(J1131=14,'Equivalencia BH-BMPT'!$D$15,IF(J1131=15,'Equivalencia BH-BMPT'!$D$16,IF(J1131=16,'Equivalencia BH-BMPT'!$D$17,IF(J1131=17,'Equivalencia BH-BMPT'!$D$18,IF(J1131=18,'Equivalencia BH-BMPT'!$D$19,IF(J1131=19,'Equivalencia BH-BMPT'!$D$20,IF(J1131=20,'Equivalencia BH-BMPT'!$D$21,IF(J1131=21,'Equivalencia BH-BMPT'!$D$22,IF(J1131=22,'Equivalencia BH-BMPT'!$D$23,IF(J1131=23,'Equivalencia BH-BMPT'!#REF!,IF(J1131=24,'Equivalencia BH-BMPT'!$D$25,IF(J1131=25,'Equivalencia BH-BMPT'!$D$26,IF(J1131=26,'Equivalencia BH-BMPT'!$D$27,IF(J1131=27,'Equivalencia BH-BMPT'!$D$28,IF(J1131=28,'Equivalencia BH-BMPT'!$D$29,IF(J1131=29,'Equivalencia BH-BMPT'!$D$30,IF(J1131=30,'Equivalencia BH-BMPT'!$D$31,IF(J1131=31,'Equivalencia BH-BMPT'!$D$32,IF(J1131=32,'Equivalencia BH-BMPT'!$D$33,IF(J1131=33,'Equivalencia BH-BMPT'!$D$34,IF(J1131=34,'Equivalencia BH-BMPT'!$D$35,IF(J1131=35,'Equivalencia BH-BMPT'!$D$36,IF(J1131=36,'Equivalencia BH-BMPT'!$D$37,IF(J1131=37,'Equivalencia BH-BMPT'!$D$38,IF(J1131=38,'Equivalencia BH-BMPT'!#REF!,IF(J1131=39,'Equivalencia BH-BMPT'!$D$40,IF(J1131=40,'Equivalencia BH-BMPT'!$D$41,IF(J1131=41,'Equivalencia BH-BMPT'!$D$42,IF(J1131=42,'Equivalencia BH-BMPT'!$D$43,IF(J1131=43,'Equivalencia BH-BMPT'!$D$44,IF(J1131=44,'Equivalencia BH-BMPT'!$D$45,IF(J1131=45,'Equivalencia BH-BMPT'!$D$46,"No ha seleccionado un número de programa")))))))))))))))))))))))))))))))))))))))))))))</f>
        <v>No ha seleccionado un número de programa</v>
      </c>
      <c r="L1131" s="140"/>
      <c r="M1131" s="136"/>
      <c r="N1131" s="153"/>
      <c r="O1131" s="161"/>
      <c r="P1131" s="144"/>
      <c r="Q1131" s="143"/>
      <c r="R1131" s="143"/>
      <c r="S1131" s="143"/>
      <c r="T1131" s="143"/>
      <c r="U1131" s="143"/>
      <c r="V1131" s="145"/>
      <c r="W1131" s="145"/>
      <c r="X1131" s="145"/>
      <c r="Y1131" s="136"/>
      <c r="Z1131" s="136"/>
      <c r="AA1131" s="146"/>
      <c r="AB1131" s="136"/>
      <c r="AC1131" s="136"/>
      <c r="AD1131" s="136"/>
      <c r="AE1131" s="136"/>
      <c r="AF1131" s="147" t="e">
        <f t="shared" si="49"/>
        <v>#DIV/0!</v>
      </c>
      <c r="AG1131" s="148"/>
      <c r="AH1131" s="148" t="b">
        <f t="shared" si="50"/>
        <v>1</v>
      </c>
    </row>
    <row r="1132" spans="1:34" ht="44.25" customHeight="1" thickBot="1" x14ac:dyDescent="0.3">
      <c r="A1132" s="136"/>
      <c r="B1132" s="136"/>
      <c r="C1132" s="137"/>
      <c r="D1132" s="136"/>
      <c r="E1132" s="137" t="str">
        <f>IF(D1132=1,'Tipo '!$B$2,IF(D1132=2,'Tipo '!$B$3,IF(D1132=3,'Tipo '!$B$4,IF(D1132=4,'Tipo '!$B$5,IF(D1132=5,'Tipo '!$B$6,IF(D1132=6,'Tipo '!$B$7,IF(D1132=7,'Tipo '!$B$8,IF(D1132=8,'Tipo '!$B$9,IF(D1132=9,'Tipo '!$B$10,IF(D1132=10,'Tipo '!$B$11,IF(D1132=11,'Tipo '!$B$12,IF(D1132=12,'Tipo '!$B$13,IF(D1132=13,'Tipo '!$B$14,IF(D1132=14,'Tipo '!$B$15,IF(D1132=15,'Tipo '!$B$16,IF(D1132=16,'Tipo '!$B$17,IF(D1132=17,'Tipo '!$B$18,IF(D1132=18,'Tipo '!$B$19,IF(D1132=19,'Tipo '!$B$20,IF(D1132=20,'Tipo '!$B$21,"No ha seleccionado un tipo de contrato válido"))))))))))))))))))))</f>
        <v>No ha seleccionado un tipo de contrato válido</v>
      </c>
      <c r="F1132" s="137"/>
      <c r="G1132" s="137"/>
      <c r="H1132" s="138"/>
      <c r="I1132" s="138"/>
      <c r="J1132" s="136"/>
      <c r="K1132" s="137" t="str">
        <f>IF(J1132=1,'Equivalencia BH-BMPT'!$D$2,IF(J1132=2,'Equivalencia BH-BMPT'!$D$3,IF(J1132=3,'Equivalencia BH-BMPT'!$D$4,IF(J1132=4,'Equivalencia BH-BMPT'!$D$5,IF(J1132=5,'Equivalencia BH-BMPT'!$D$6,IF(J1132=6,'Equivalencia BH-BMPT'!$D$7,IF(J1132=7,'Equivalencia BH-BMPT'!$D$8,IF(J1132=8,'Equivalencia BH-BMPT'!$D$9,IF(J1132=9,'Equivalencia BH-BMPT'!$D$10,IF(J1132=10,'Equivalencia BH-BMPT'!$D$11,IF(J1132=11,'Equivalencia BH-BMPT'!$D$12,IF(J1132=12,'Equivalencia BH-BMPT'!$D$13,IF(J1132=13,'Equivalencia BH-BMPT'!$D$14,IF(J1132=14,'Equivalencia BH-BMPT'!$D$15,IF(J1132=15,'Equivalencia BH-BMPT'!$D$16,IF(J1132=16,'Equivalencia BH-BMPT'!$D$17,IF(J1132=17,'Equivalencia BH-BMPT'!$D$18,IF(J1132=18,'Equivalencia BH-BMPT'!$D$19,IF(J1132=19,'Equivalencia BH-BMPT'!$D$20,IF(J1132=20,'Equivalencia BH-BMPT'!$D$21,IF(J1132=21,'Equivalencia BH-BMPT'!$D$22,IF(J1132=22,'Equivalencia BH-BMPT'!$D$23,IF(J1132=23,'Equivalencia BH-BMPT'!#REF!,IF(J1132=24,'Equivalencia BH-BMPT'!$D$25,IF(J1132=25,'Equivalencia BH-BMPT'!$D$26,IF(J1132=26,'Equivalencia BH-BMPT'!$D$27,IF(J1132=27,'Equivalencia BH-BMPT'!$D$28,IF(J1132=28,'Equivalencia BH-BMPT'!$D$29,IF(J1132=29,'Equivalencia BH-BMPT'!$D$30,IF(J1132=30,'Equivalencia BH-BMPT'!$D$31,IF(J1132=31,'Equivalencia BH-BMPT'!$D$32,IF(J1132=32,'Equivalencia BH-BMPT'!$D$33,IF(J1132=33,'Equivalencia BH-BMPT'!$D$34,IF(J1132=34,'Equivalencia BH-BMPT'!$D$35,IF(J1132=35,'Equivalencia BH-BMPT'!$D$36,IF(J1132=36,'Equivalencia BH-BMPT'!$D$37,IF(J1132=37,'Equivalencia BH-BMPT'!$D$38,IF(J1132=38,'Equivalencia BH-BMPT'!#REF!,IF(J1132=39,'Equivalencia BH-BMPT'!$D$40,IF(J1132=40,'Equivalencia BH-BMPT'!$D$41,IF(J1132=41,'Equivalencia BH-BMPT'!$D$42,IF(J1132=42,'Equivalencia BH-BMPT'!$D$43,IF(J1132=43,'Equivalencia BH-BMPT'!$D$44,IF(J1132=44,'Equivalencia BH-BMPT'!$D$45,IF(J1132=45,'Equivalencia BH-BMPT'!$D$46,"No ha seleccionado un número de programa")))))))))))))))))))))))))))))))))))))))))))))</f>
        <v>No ha seleccionado un número de programa</v>
      </c>
      <c r="L1132" s="140"/>
      <c r="M1132" s="136"/>
      <c r="N1132" s="153"/>
      <c r="O1132" s="161"/>
      <c r="P1132" s="144"/>
      <c r="Q1132" s="143"/>
      <c r="R1132" s="143"/>
      <c r="S1132" s="143"/>
      <c r="T1132" s="143"/>
      <c r="U1132" s="143"/>
      <c r="V1132" s="145"/>
      <c r="W1132" s="145"/>
      <c r="X1132" s="145"/>
      <c r="Y1132" s="136"/>
      <c r="Z1132" s="136"/>
      <c r="AA1132" s="146"/>
      <c r="AB1132" s="136"/>
      <c r="AC1132" s="136"/>
      <c r="AD1132" s="136"/>
      <c r="AE1132" s="136"/>
      <c r="AF1132" s="147" t="e">
        <f t="shared" si="49"/>
        <v>#DIV/0!</v>
      </c>
      <c r="AG1132" s="148"/>
      <c r="AH1132" s="148" t="b">
        <f t="shared" si="50"/>
        <v>1</v>
      </c>
    </row>
    <row r="1133" spans="1:34" ht="44.25" customHeight="1" thickBot="1" x14ac:dyDescent="0.3">
      <c r="A1133" s="136"/>
      <c r="B1133" s="136"/>
      <c r="C1133" s="137"/>
      <c r="D1133" s="136"/>
      <c r="E1133" s="137" t="str">
        <f>IF(D1133=1,'Tipo '!$B$2,IF(D1133=2,'Tipo '!$B$3,IF(D1133=3,'Tipo '!$B$4,IF(D1133=4,'Tipo '!$B$5,IF(D1133=5,'Tipo '!$B$6,IF(D1133=6,'Tipo '!$B$7,IF(D1133=7,'Tipo '!$B$8,IF(D1133=8,'Tipo '!$B$9,IF(D1133=9,'Tipo '!$B$10,IF(D1133=10,'Tipo '!$B$11,IF(D1133=11,'Tipo '!$B$12,IF(D1133=12,'Tipo '!$B$13,IF(D1133=13,'Tipo '!$B$14,IF(D1133=14,'Tipo '!$B$15,IF(D1133=15,'Tipo '!$B$16,IF(D1133=16,'Tipo '!$B$17,IF(D1133=17,'Tipo '!$B$18,IF(D1133=18,'Tipo '!$B$19,IF(D1133=19,'Tipo '!$B$20,IF(D1133=20,'Tipo '!$B$21,"No ha seleccionado un tipo de contrato válido"))))))))))))))))))))</f>
        <v>No ha seleccionado un tipo de contrato válido</v>
      </c>
      <c r="F1133" s="137"/>
      <c r="G1133" s="137"/>
      <c r="H1133" s="138"/>
      <c r="I1133" s="138"/>
      <c r="J1133" s="136"/>
      <c r="K1133" s="137" t="str">
        <f>IF(J1133=1,'Equivalencia BH-BMPT'!$D$2,IF(J1133=2,'Equivalencia BH-BMPT'!$D$3,IF(J1133=3,'Equivalencia BH-BMPT'!$D$4,IF(J1133=4,'Equivalencia BH-BMPT'!$D$5,IF(J1133=5,'Equivalencia BH-BMPT'!$D$6,IF(J1133=6,'Equivalencia BH-BMPT'!$D$7,IF(J1133=7,'Equivalencia BH-BMPT'!$D$8,IF(J1133=8,'Equivalencia BH-BMPT'!$D$9,IF(J1133=9,'Equivalencia BH-BMPT'!$D$10,IF(J1133=10,'Equivalencia BH-BMPT'!$D$11,IF(J1133=11,'Equivalencia BH-BMPT'!$D$12,IF(J1133=12,'Equivalencia BH-BMPT'!$D$13,IF(J1133=13,'Equivalencia BH-BMPT'!$D$14,IF(J1133=14,'Equivalencia BH-BMPT'!$D$15,IF(J1133=15,'Equivalencia BH-BMPT'!$D$16,IF(J1133=16,'Equivalencia BH-BMPT'!$D$17,IF(J1133=17,'Equivalencia BH-BMPT'!$D$18,IF(J1133=18,'Equivalencia BH-BMPT'!$D$19,IF(J1133=19,'Equivalencia BH-BMPT'!$D$20,IF(J1133=20,'Equivalencia BH-BMPT'!$D$21,IF(J1133=21,'Equivalencia BH-BMPT'!$D$22,IF(J1133=22,'Equivalencia BH-BMPT'!$D$23,IF(J1133=23,'Equivalencia BH-BMPT'!#REF!,IF(J1133=24,'Equivalencia BH-BMPT'!$D$25,IF(J1133=25,'Equivalencia BH-BMPT'!$D$26,IF(J1133=26,'Equivalencia BH-BMPT'!$D$27,IF(J1133=27,'Equivalencia BH-BMPT'!$D$28,IF(J1133=28,'Equivalencia BH-BMPT'!$D$29,IF(J1133=29,'Equivalencia BH-BMPT'!$D$30,IF(J1133=30,'Equivalencia BH-BMPT'!$D$31,IF(J1133=31,'Equivalencia BH-BMPT'!$D$32,IF(J1133=32,'Equivalencia BH-BMPT'!$D$33,IF(J1133=33,'Equivalencia BH-BMPT'!$D$34,IF(J1133=34,'Equivalencia BH-BMPT'!$D$35,IF(J1133=35,'Equivalencia BH-BMPT'!$D$36,IF(J1133=36,'Equivalencia BH-BMPT'!$D$37,IF(J1133=37,'Equivalencia BH-BMPT'!$D$38,IF(J1133=38,'Equivalencia BH-BMPT'!#REF!,IF(J1133=39,'Equivalencia BH-BMPT'!$D$40,IF(J1133=40,'Equivalencia BH-BMPT'!$D$41,IF(J1133=41,'Equivalencia BH-BMPT'!$D$42,IF(J1133=42,'Equivalencia BH-BMPT'!$D$43,IF(J1133=43,'Equivalencia BH-BMPT'!$D$44,IF(J1133=44,'Equivalencia BH-BMPT'!$D$45,IF(J1133=45,'Equivalencia BH-BMPT'!$D$46,"No ha seleccionado un número de programa")))))))))))))))))))))))))))))))))))))))))))))</f>
        <v>No ha seleccionado un número de programa</v>
      </c>
      <c r="L1133" s="140"/>
      <c r="M1133" s="136"/>
      <c r="N1133" s="153"/>
      <c r="O1133" s="161"/>
      <c r="P1133" s="144"/>
      <c r="Q1133" s="143"/>
      <c r="R1133" s="143"/>
      <c r="S1133" s="143"/>
      <c r="T1133" s="143"/>
      <c r="U1133" s="143"/>
      <c r="V1133" s="145"/>
      <c r="W1133" s="145"/>
      <c r="X1133" s="145"/>
      <c r="Y1133" s="136"/>
      <c r="Z1133" s="136"/>
      <c r="AA1133" s="146"/>
      <c r="AB1133" s="136"/>
      <c r="AC1133" s="136"/>
      <c r="AD1133" s="136"/>
      <c r="AE1133" s="136"/>
      <c r="AF1133" s="147" t="e">
        <f t="shared" si="49"/>
        <v>#DIV/0!</v>
      </c>
      <c r="AG1133" s="148"/>
      <c r="AH1133" s="148" t="b">
        <f t="shared" si="50"/>
        <v>1</v>
      </c>
    </row>
    <row r="1134" spans="1:34" ht="44.25" customHeight="1" thickBot="1" x14ac:dyDescent="0.3">
      <c r="A1134" s="136"/>
      <c r="B1134" s="136"/>
      <c r="C1134" s="137"/>
      <c r="D1134" s="136"/>
      <c r="E1134" s="137" t="str">
        <f>IF(D1134=1,'Tipo '!$B$2,IF(D1134=2,'Tipo '!$B$3,IF(D1134=3,'Tipo '!$B$4,IF(D1134=4,'Tipo '!$B$5,IF(D1134=5,'Tipo '!$B$6,IF(D1134=6,'Tipo '!$B$7,IF(D1134=7,'Tipo '!$B$8,IF(D1134=8,'Tipo '!$B$9,IF(D1134=9,'Tipo '!$B$10,IF(D1134=10,'Tipo '!$B$11,IF(D1134=11,'Tipo '!$B$12,IF(D1134=12,'Tipo '!$B$13,IF(D1134=13,'Tipo '!$B$14,IF(D1134=14,'Tipo '!$B$15,IF(D1134=15,'Tipo '!$B$16,IF(D1134=16,'Tipo '!$B$17,IF(D1134=17,'Tipo '!$B$18,IF(D1134=18,'Tipo '!$B$19,IF(D1134=19,'Tipo '!$B$20,IF(D1134=20,'Tipo '!$B$21,"No ha seleccionado un tipo de contrato válido"))))))))))))))))))))</f>
        <v>No ha seleccionado un tipo de contrato válido</v>
      </c>
      <c r="F1134" s="137"/>
      <c r="G1134" s="137"/>
      <c r="H1134" s="138"/>
      <c r="I1134" s="138"/>
      <c r="J1134" s="136"/>
      <c r="K1134" s="137" t="str">
        <f>IF(J1134=1,'Equivalencia BH-BMPT'!$D$2,IF(J1134=2,'Equivalencia BH-BMPT'!$D$3,IF(J1134=3,'Equivalencia BH-BMPT'!$D$4,IF(J1134=4,'Equivalencia BH-BMPT'!$D$5,IF(J1134=5,'Equivalencia BH-BMPT'!$D$6,IF(J1134=6,'Equivalencia BH-BMPT'!$D$7,IF(J1134=7,'Equivalencia BH-BMPT'!$D$8,IF(J1134=8,'Equivalencia BH-BMPT'!$D$9,IF(J1134=9,'Equivalencia BH-BMPT'!$D$10,IF(J1134=10,'Equivalencia BH-BMPT'!$D$11,IF(J1134=11,'Equivalencia BH-BMPT'!$D$12,IF(J1134=12,'Equivalencia BH-BMPT'!$D$13,IF(J1134=13,'Equivalencia BH-BMPT'!$D$14,IF(J1134=14,'Equivalencia BH-BMPT'!$D$15,IF(J1134=15,'Equivalencia BH-BMPT'!$D$16,IF(J1134=16,'Equivalencia BH-BMPT'!$D$17,IF(J1134=17,'Equivalencia BH-BMPT'!$D$18,IF(J1134=18,'Equivalencia BH-BMPT'!$D$19,IF(J1134=19,'Equivalencia BH-BMPT'!$D$20,IF(J1134=20,'Equivalencia BH-BMPT'!$D$21,IF(J1134=21,'Equivalencia BH-BMPT'!$D$22,IF(J1134=22,'Equivalencia BH-BMPT'!$D$23,IF(J1134=23,'Equivalencia BH-BMPT'!#REF!,IF(J1134=24,'Equivalencia BH-BMPT'!$D$25,IF(J1134=25,'Equivalencia BH-BMPT'!$D$26,IF(J1134=26,'Equivalencia BH-BMPT'!$D$27,IF(J1134=27,'Equivalencia BH-BMPT'!$D$28,IF(J1134=28,'Equivalencia BH-BMPT'!$D$29,IF(J1134=29,'Equivalencia BH-BMPT'!$D$30,IF(J1134=30,'Equivalencia BH-BMPT'!$D$31,IF(J1134=31,'Equivalencia BH-BMPT'!$D$32,IF(J1134=32,'Equivalencia BH-BMPT'!$D$33,IF(J1134=33,'Equivalencia BH-BMPT'!$D$34,IF(J1134=34,'Equivalencia BH-BMPT'!$D$35,IF(J1134=35,'Equivalencia BH-BMPT'!$D$36,IF(J1134=36,'Equivalencia BH-BMPT'!$D$37,IF(J1134=37,'Equivalencia BH-BMPT'!$D$38,IF(J1134=38,'Equivalencia BH-BMPT'!#REF!,IF(J1134=39,'Equivalencia BH-BMPT'!$D$40,IF(J1134=40,'Equivalencia BH-BMPT'!$D$41,IF(J1134=41,'Equivalencia BH-BMPT'!$D$42,IF(J1134=42,'Equivalencia BH-BMPT'!$D$43,IF(J1134=43,'Equivalencia BH-BMPT'!$D$44,IF(J1134=44,'Equivalencia BH-BMPT'!$D$45,IF(J1134=45,'Equivalencia BH-BMPT'!$D$46,"No ha seleccionado un número de programa")))))))))))))))))))))))))))))))))))))))))))))</f>
        <v>No ha seleccionado un número de programa</v>
      </c>
      <c r="L1134" s="140"/>
      <c r="M1134" s="136"/>
      <c r="N1134" s="153"/>
      <c r="O1134" s="161"/>
      <c r="P1134" s="144"/>
      <c r="Q1134" s="143"/>
      <c r="R1134" s="143"/>
      <c r="S1134" s="143"/>
      <c r="T1134" s="143"/>
      <c r="U1134" s="143"/>
      <c r="V1134" s="145"/>
      <c r="W1134" s="145"/>
      <c r="X1134" s="145"/>
      <c r="Y1134" s="136"/>
      <c r="Z1134" s="136"/>
      <c r="AA1134" s="146"/>
      <c r="AB1134" s="136"/>
      <c r="AC1134" s="136"/>
      <c r="AD1134" s="136"/>
      <c r="AE1134" s="136"/>
      <c r="AF1134" s="147" t="e">
        <f t="shared" si="49"/>
        <v>#DIV/0!</v>
      </c>
      <c r="AG1134" s="148"/>
      <c r="AH1134" s="148" t="b">
        <f t="shared" si="50"/>
        <v>1</v>
      </c>
    </row>
    <row r="1135" spans="1:34" ht="44.25" customHeight="1" thickBot="1" x14ac:dyDescent="0.3">
      <c r="A1135" s="136"/>
      <c r="B1135" s="136"/>
      <c r="C1135" s="137"/>
      <c r="D1135" s="136"/>
      <c r="E1135" s="137" t="str">
        <f>IF(D1135=1,'Tipo '!$B$2,IF(D1135=2,'Tipo '!$B$3,IF(D1135=3,'Tipo '!$B$4,IF(D1135=4,'Tipo '!$B$5,IF(D1135=5,'Tipo '!$B$6,IF(D1135=6,'Tipo '!$B$7,IF(D1135=7,'Tipo '!$B$8,IF(D1135=8,'Tipo '!$B$9,IF(D1135=9,'Tipo '!$B$10,IF(D1135=10,'Tipo '!$B$11,IF(D1135=11,'Tipo '!$B$12,IF(D1135=12,'Tipo '!$B$13,IF(D1135=13,'Tipo '!$B$14,IF(D1135=14,'Tipo '!$B$15,IF(D1135=15,'Tipo '!$B$16,IF(D1135=16,'Tipo '!$B$17,IF(D1135=17,'Tipo '!$B$18,IF(D1135=18,'Tipo '!$B$19,IF(D1135=19,'Tipo '!$B$20,IF(D1135=20,'Tipo '!$B$21,"No ha seleccionado un tipo de contrato válido"))))))))))))))))))))</f>
        <v>No ha seleccionado un tipo de contrato válido</v>
      </c>
      <c r="F1135" s="137"/>
      <c r="G1135" s="137"/>
      <c r="H1135" s="138"/>
      <c r="I1135" s="138"/>
      <c r="J1135" s="136"/>
      <c r="K1135" s="137" t="str">
        <f>IF(J1135=1,'Equivalencia BH-BMPT'!$D$2,IF(J1135=2,'Equivalencia BH-BMPT'!$D$3,IF(J1135=3,'Equivalencia BH-BMPT'!$D$4,IF(J1135=4,'Equivalencia BH-BMPT'!$D$5,IF(J1135=5,'Equivalencia BH-BMPT'!$D$6,IF(J1135=6,'Equivalencia BH-BMPT'!$D$7,IF(J1135=7,'Equivalencia BH-BMPT'!$D$8,IF(J1135=8,'Equivalencia BH-BMPT'!$D$9,IF(J1135=9,'Equivalencia BH-BMPT'!$D$10,IF(J1135=10,'Equivalencia BH-BMPT'!$D$11,IF(J1135=11,'Equivalencia BH-BMPT'!$D$12,IF(J1135=12,'Equivalencia BH-BMPT'!$D$13,IF(J1135=13,'Equivalencia BH-BMPT'!$D$14,IF(J1135=14,'Equivalencia BH-BMPT'!$D$15,IF(J1135=15,'Equivalencia BH-BMPT'!$D$16,IF(J1135=16,'Equivalencia BH-BMPT'!$D$17,IF(J1135=17,'Equivalencia BH-BMPT'!$D$18,IF(J1135=18,'Equivalencia BH-BMPT'!$D$19,IF(J1135=19,'Equivalencia BH-BMPT'!$D$20,IF(J1135=20,'Equivalencia BH-BMPT'!$D$21,IF(J1135=21,'Equivalencia BH-BMPT'!$D$22,IF(J1135=22,'Equivalencia BH-BMPT'!$D$23,IF(J1135=23,'Equivalencia BH-BMPT'!#REF!,IF(J1135=24,'Equivalencia BH-BMPT'!$D$25,IF(J1135=25,'Equivalencia BH-BMPT'!$D$26,IF(J1135=26,'Equivalencia BH-BMPT'!$D$27,IF(J1135=27,'Equivalencia BH-BMPT'!$D$28,IF(J1135=28,'Equivalencia BH-BMPT'!$D$29,IF(J1135=29,'Equivalencia BH-BMPT'!$D$30,IF(J1135=30,'Equivalencia BH-BMPT'!$D$31,IF(J1135=31,'Equivalencia BH-BMPT'!$D$32,IF(J1135=32,'Equivalencia BH-BMPT'!$D$33,IF(J1135=33,'Equivalencia BH-BMPT'!$D$34,IF(J1135=34,'Equivalencia BH-BMPT'!$D$35,IF(J1135=35,'Equivalencia BH-BMPT'!$D$36,IF(J1135=36,'Equivalencia BH-BMPT'!$D$37,IF(J1135=37,'Equivalencia BH-BMPT'!$D$38,IF(J1135=38,'Equivalencia BH-BMPT'!#REF!,IF(J1135=39,'Equivalencia BH-BMPT'!$D$40,IF(J1135=40,'Equivalencia BH-BMPT'!$D$41,IF(J1135=41,'Equivalencia BH-BMPT'!$D$42,IF(J1135=42,'Equivalencia BH-BMPT'!$D$43,IF(J1135=43,'Equivalencia BH-BMPT'!$D$44,IF(J1135=44,'Equivalencia BH-BMPT'!$D$45,IF(J1135=45,'Equivalencia BH-BMPT'!$D$46,"No ha seleccionado un número de programa")))))))))))))))))))))))))))))))))))))))))))))</f>
        <v>No ha seleccionado un número de programa</v>
      </c>
      <c r="L1135" s="140"/>
      <c r="M1135" s="136"/>
      <c r="N1135" s="153"/>
      <c r="O1135" s="161"/>
      <c r="P1135" s="144"/>
      <c r="Q1135" s="143"/>
      <c r="R1135" s="143"/>
      <c r="S1135" s="143"/>
      <c r="T1135" s="143"/>
      <c r="U1135" s="143"/>
      <c r="V1135" s="145"/>
      <c r="W1135" s="145"/>
      <c r="X1135" s="145"/>
      <c r="Y1135" s="136"/>
      <c r="Z1135" s="136"/>
      <c r="AA1135" s="146"/>
      <c r="AB1135" s="136"/>
      <c r="AC1135" s="136"/>
      <c r="AD1135" s="136"/>
      <c r="AE1135" s="136"/>
      <c r="AF1135" s="147" t="e">
        <f t="shared" si="49"/>
        <v>#DIV/0!</v>
      </c>
      <c r="AG1135" s="148"/>
      <c r="AH1135" s="148" t="b">
        <f t="shared" si="50"/>
        <v>1</v>
      </c>
    </row>
    <row r="1136" spans="1:34" ht="44.25" customHeight="1" thickBot="1" x14ac:dyDescent="0.3">
      <c r="A1136" s="136"/>
      <c r="B1136" s="136"/>
      <c r="C1136" s="137"/>
      <c r="D1136" s="136"/>
      <c r="E1136" s="137" t="str">
        <f>IF(D1136=1,'Tipo '!$B$2,IF(D1136=2,'Tipo '!$B$3,IF(D1136=3,'Tipo '!$B$4,IF(D1136=4,'Tipo '!$B$5,IF(D1136=5,'Tipo '!$B$6,IF(D1136=6,'Tipo '!$B$7,IF(D1136=7,'Tipo '!$B$8,IF(D1136=8,'Tipo '!$B$9,IF(D1136=9,'Tipo '!$B$10,IF(D1136=10,'Tipo '!$B$11,IF(D1136=11,'Tipo '!$B$12,IF(D1136=12,'Tipo '!$B$13,IF(D1136=13,'Tipo '!$B$14,IF(D1136=14,'Tipo '!$B$15,IF(D1136=15,'Tipo '!$B$16,IF(D1136=16,'Tipo '!$B$17,IF(D1136=17,'Tipo '!$B$18,IF(D1136=18,'Tipo '!$B$19,IF(D1136=19,'Tipo '!$B$20,IF(D1136=20,'Tipo '!$B$21,"No ha seleccionado un tipo de contrato válido"))))))))))))))))))))</f>
        <v>No ha seleccionado un tipo de contrato válido</v>
      </c>
      <c r="F1136" s="137"/>
      <c r="G1136" s="137"/>
      <c r="H1136" s="138"/>
      <c r="I1136" s="138"/>
      <c r="J1136" s="136"/>
      <c r="K1136" s="137" t="str">
        <f>IF(J1136=1,'Equivalencia BH-BMPT'!$D$2,IF(J1136=2,'Equivalencia BH-BMPT'!$D$3,IF(J1136=3,'Equivalencia BH-BMPT'!$D$4,IF(J1136=4,'Equivalencia BH-BMPT'!$D$5,IF(J1136=5,'Equivalencia BH-BMPT'!$D$6,IF(J1136=6,'Equivalencia BH-BMPT'!$D$7,IF(J1136=7,'Equivalencia BH-BMPT'!$D$8,IF(J1136=8,'Equivalencia BH-BMPT'!$D$9,IF(J1136=9,'Equivalencia BH-BMPT'!$D$10,IF(J1136=10,'Equivalencia BH-BMPT'!$D$11,IF(J1136=11,'Equivalencia BH-BMPT'!$D$12,IF(J1136=12,'Equivalencia BH-BMPT'!$D$13,IF(J1136=13,'Equivalencia BH-BMPT'!$D$14,IF(J1136=14,'Equivalencia BH-BMPT'!$D$15,IF(J1136=15,'Equivalencia BH-BMPT'!$D$16,IF(J1136=16,'Equivalencia BH-BMPT'!$D$17,IF(J1136=17,'Equivalencia BH-BMPT'!$D$18,IF(J1136=18,'Equivalencia BH-BMPT'!$D$19,IF(J1136=19,'Equivalencia BH-BMPT'!$D$20,IF(J1136=20,'Equivalencia BH-BMPT'!$D$21,IF(J1136=21,'Equivalencia BH-BMPT'!$D$22,IF(J1136=22,'Equivalencia BH-BMPT'!$D$23,IF(J1136=23,'Equivalencia BH-BMPT'!#REF!,IF(J1136=24,'Equivalencia BH-BMPT'!$D$25,IF(J1136=25,'Equivalencia BH-BMPT'!$D$26,IF(J1136=26,'Equivalencia BH-BMPT'!$D$27,IF(J1136=27,'Equivalencia BH-BMPT'!$D$28,IF(J1136=28,'Equivalencia BH-BMPT'!$D$29,IF(J1136=29,'Equivalencia BH-BMPT'!$D$30,IF(J1136=30,'Equivalencia BH-BMPT'!$D$31,IF(J1136=31,'Equivalencia BH-BMPT'!$D$32,IF(J1136=32,'Equivalencia BH-BMPT'!$D$33,IF(J1136=33,'Equivalencia BH-BMPT'!$D$34,IF(J1136=34,'Equivalencia BH-BMPT'!$D$35,IF(J1136=35,'Equivalencia BH-BMPT'!$D$36,IF(J1136=36,'Equivalencia BH-BMPT'!$D$37,IF(J1136=37,'Equivalencia BH-BMPT'!$D$38,IF(J1136=38,'Equivalencia BH-BMPT'!#REF!,IF(J1136=39,'Equivalencia BH-BMPT'!$D$40,IF(J1136=40,'Equivalencia BH-BMPT'!$D$41,IF(J1136=41,'Equivalencia BH-BMPT'!$D$42,IF(J1136=42,'Equivalencia BH-BMPT'!$D$43,IF(J1136=43,'Equivalencia BH-BMPT'!$D$44,IF(J1136=44,'Equivalencia BH-BMPT'!$D$45,IF(J1136=45,'Equivalencia BH-BMPT'!$D$46,"No ha seleccionado un número de programa")))))))))))))))))))))))))))))))))))))))))))))</f>
        <v>No ha seleccionado un número de programa</v>
      </c>
      <c r="L1136" s="140"/>
      <c r="M1136" s="136"/>
      <c r="N1136" s="153"/>
      <c r="O1136" s="161"/>
      <c r="P1136" s="144"/>
      <c r="Q1136" s="143"/>
      <c r="R1136" s="143"/>
      <c r="S1136" s="143"/>
      <c r="T1136" s="143"/>
      <c r="U1136" s="143"/>
      <c r="V1136" s="145"/>
      <c r="W1136" s="145"/>
      <c r="X1136" s="145"/>
      <c r="Y1136" s="136"/>
      <c r="Z1136" s="136"/>
      <c r="AA1136" s="146"/>
      <c r="AB1136" s="136"/>
      <c r="AC1136" s="136"/>
      <c r="AD1136" s="136"/>
      <c r="AE1136" s="136"/>
      <c r="AF1136" s="147" t="e">
        <f t="shared" si="49"/>
        <v>#DIV/0!</v>
      </c>
      <c r="AG1136" s="148"/>
      <c r="AH1136" s="148" t="b">
        <f t="shared" si="50"/>
        <v>1</v>
      </c>
    </row>
    <row r="1137" spans="1:34" ht="44.25" customHeight="1" thickBot="1" x14ac:dyDescent="0.3">
      <c r="A1137" s="136"/>
      <c r="B1137" s="136"/>
      <c r="C1137" s="137"/>
      <c r="D1137" s="136"/>
      <c r="E1137" s="137" t="str">
        <f>IF(D1137=1,'Tipo '!$B$2,IF(D1137=2,'Tipo '!$B$3,IF(D1137=3,'Tipo '!$B$4,IF(D1137=4,'Tipo '!$B$5,IF(D1137=5,'Tipo '!$B$6,IF(D1137=6,'Tipo '!$B$7,IF(D1137=7,'Tipo '!$B$8,IF(D1137=8,'Tipo '!$B$9,IF(D1137=9,'Tipo '!$B$10,IF(D1137=10,'Tipo '!$B$11,IF(D1137=11,'Tipo '!$B$12,IF(D1137=12,'Tipo '!$B$13,IF(D1137=13,'Tipo '!$B$14,IF(D1137=14,'Tipo '!$B$15,IF(D1137=15,'Tipo '!$B$16,IF(D1137=16,'Tipo '!$B$17,IF(D1137=17,'Tipo '!$B$18,IF(D1137=18,'Tipo '!$B$19,IF(D1137=19,'Tipo '!$B$20,IF(D1137=20,'Tipo '!$B$21,"No ha seleccionado un tipo de contrato válido"))))))))))))))))))))</f>
        <v>No ha seleccionado un tipo de contrato válido</v>
      </c>
      <c r="F1137" s="137"/>
      <c r="G1137" s="137"/>
      <c r="H1137" s="138"/>
      <c r="I1137" s="138"/>
      <c r="J1137" s="136"/>
      <c r="K1137" s="137" t="str">
        <f>IF(J1137=1,'Equivalencia BH-BMPT'!$D$2,IF(J1137=2,'Equivalencia BH-BMPT'!$D$3,IF(J1137=3,'Equivalencia BH-BMPT'!$D$4,IF(J1137=4,'Equivalencia BH-BMPT'!$D$5,IF(J1137=5,'Equivalencia BH-BMPT'!$D$6,IF(J1137=6,'Equivalencia BH-BMPT'!$D$7,IF(J1137=7,'Equivalencia BH-BMPT'!$D$8,IF(J1137=8,'Equivalencia BH-BMPT'!$D$9,IF(J1137=9,'Equivalencia BH-BMPT'!$D$10,IF(J1137=10,'Equivalencia BH-BMPT'!$D$11,IF(J1137=11,'Equivalencia BH-BMPT'!$D$12,IF(J1137=12,'Equivalencia BH-BMPT'!$D$13,IF(J1137=13,'Equivalencia BH-BMPT'!$D$14,IF(J1137=14,'Equivalencia BH-BMPT'!$D$15,IF(J1137=15,'Equivalencia BH-BMPT'!$D$16,IF(J1137=16,'Equivalencia BH-BMPT'!$D$17,IF(J1137=17,'Equivalencia BH-BMPT'!$D$18,IF(J1137=18,'Equivalencia BH-BMPT'!$D$19,IF(J1137=19,'Equivalencia BH-BMPT'!$D$20,IF(J1137=20,'Equivalencia BH-BMPT'!$D$21,IF(J1137=21,'Equivalencia BH-BMPT'!$D$22,IF(J1137=22,'Equivalencia BH-BMPT'!$D$23,IF(J1137=23,'Equivalencia BH-BMPT'!#REF!,IF(J1137=24,'Equivalencia BH-BMPT'!$D$25,IF(J1137=25,'Equivalencia BH-BMPT'!$D$26,IF(J1137=26,'Equivalencia BH-BMPT'!$D$27,IF(J1137=27,'Equivalencia BH-BMPT'!$D$28,IF(J1137=28,'Equivalencia BH-BMPT'!$D$29,IF(J1137=29,'Equivalencia BH-BMPT'!$D$30,IF(J1137=30,'Equivalencia BH-BMPT'!$D$31,IF(J1137=31,'Equivalencia BH-BMPT'!$D$32,IF(J1137=32,'Equivalencia BH-BMPT'!$D$33,IF(J1137=33,'Equivalencia BH-BMPT'!$D$34,IF(J1137=34,'Equivalencia BH-BMPT'!$D$35,IF(J1137=35,'Equivalencia BH-BMPT'!$D$36,IF(J1137=36,'Equivalencia BH-BMPT'!$D$37,IF(J1137=37,'Equivalencia BH-BMPT'!$D$38,IF(J1137=38,'Equivalencia BH-BMPT'!#REF!,IF(J1137=39,'Equivalencia BH-BMPT'!$D$40,IF(J1137=40,'Equivalencia BH-BMPT'!$D$41,IF(J1137=41,'Equivalencia BH-BMPT'!$D$42,IF(J1137=42,'Equivalencia BH-BMPT'!$D$43,IF(J1137=43,'Equivalencia BH-BMPT'!$D$44,IF(J1137=44,'Equivalencia BH-BMPT'!$D$45,IF(J1137=45,'Equivalencia BH-BMPT'!$D$46,"No ha seleccionado un número de programa")))))))))))))))))))))))))))))))))))))))))))))</f>
        <v>No ha seleccionado un número de programa</v>
      </c>
      <c r="L1137" s="140"/>
      <c r="M1137" s="136"/>
      <c r="N1137" s="153"/>
      <c r="O1137" s="161"/>
      <c r="P1137" s="144"/>
      <c r="Q1137" s="143"/>
      <c r="R1137" s="143"/>
      <c r="S1137" s="143"/>
      <c r="T1137" s="143"/>
      <c r="U1137" s="143"/>
      <c r="V1137" s="145"/>
      <c r="W1137" s="145"/>
      <c r="X1137" s="145"/>
      <c r="Y1137" s="136"/>
      <c r="Z1137" s="136"/>
      <c r="AA1137" s="146"/>
      <c r="AB1137" s="136"/>
      <c r="AC1137" s="136"/>
      <c r="AD1137" s="136"/>
      <c r="AE1137" s="136"/>
      <c r="AF1137" s="147" t="e">
        <f t="shared" si="49"/>
        <v>#DIV/0!</v>
      </c>
      <c r="AG1137" s="148"/>
      <c r="AH1137" s="148" t="b">
        <f t="shared" si="50"/>
        <v>1</v>
      </c>
    </row>
    <row r="1138" spans="1:34" ht="44.25" customHeight="1" thickBot="1" x14ac:dyDescent="0.3">
      <c r="A1138" s="136"/>
      <c r="B1138" s="136"/>
      <c r="C1138" s="137"/>
      <c r="D1138" s="136"/>
      <c r="E1138" s="137" t="str">
        <f>IF(D1138=1,'Tipo '!$B$2,IF(D1138=2,'Tipo '!$B$3,IF(D1138=3,'Tipo '!$B$4,IF(D1138=4,'Tipo '!$B$5,IF(D1138=5,'Tipo '!$B$6,IF(D1138=6,'Tipo '!$B$7,IF(D1138=7,'Tipo '!$B$8,IF(D1138=8,'Tipo '!$B$9,IF(D1138=9,'Tipo '!$B$10,IF(D1138=10,'Tipo '!$B$11,IF(D1138=11,'Tipo '!$B$12,IF(D1138=12,'Tipo '!$B$13,IF(D1138=13,'Tipo '!$B$14,IF(D1138=14,'Tipo '!$B$15,IF(D1138=15,'Tipo '!$B$16,IF(D1138=16,'Tipo '!$B$17,IF(D1138=17,'Tipo '!$B$18,IF(D1138=18,'Tipo '!$B$19,IF(D1138=19,'Tipo '!$B$20,IF(D1138=20,'Tipo '!$B$21,"No ha seleccionado un tipo de contrato válido"))))))))))))))))))))</f>
        <v>No ha seleccionado un tipo de contrato válido</v>
      </c>
      <c r="F1138" s="137"/>
      <c r="G1138" s="137"/>
      <c r="H1138" s="138"/>
      <c r="I1138" s="138"/>
      <c r="J1138" s="136"/>
      <c r="K1138" s="137" t="str">
        <f>IF(J1138=1,'Equivalencia BH-BMPT'!$D$2,IF(J1138=2,'Equivalencia BH-BMPT'!$D$3,IF(J1138=3,'Equivalencia BH-BMPT'!$D$4,IF(J1138=4,'Equivalencia BH-BMPT'!$D$5,IF(J1138=5,'Equivalencia BH-BMPT'!$D$6,IF(J1138=6,'Equivalencia BH-BMPT'!$D$7,IF(J1138=7,'Equivalencia BH-BMPT'!$D$8,IF(J1138=8,'Equivalencia BH-BMPT'!$D$9,IF(J1138=9,'Equivalencia BH-BMPT'!$D$10,IF(J1138=10,'Equivalencia BH-BMPT'!$D$11,IF(J1138=11,'Equivalencia BH-BMPT'!$D$12,IF(J1138=12,'Equivalencia BH-BMPT'!$D$13,IF(J1138=13,'Equivalencia BH-BMPT'!$D$14,IF(J1138=14,'Equivalencia BH-BMPT'!$D$15,IF(J1138=15,'Equivalencia BH-BMPT'!$D$16,IF(J1138=16,'Equivalencia BH-BMPT'!$D$17,IF(J1138=17,'Equivalencia BH-BMPT'!$D$18,IF(J1138=18,'Equivalencia BH-BMPT'!$D$19,IF(J1138=19,'Equivalencia BH-BMPT'!$D$20,IF(J1138=20,'Equivalencia BH-BMPT'!$D$21,IF(J1138=21,'Equivalencia BH-BMPT'!$D$22,IF(J1138=22,'Equivalencia BH-BMPT'!$D$23,IF(J1138=23,'Equivalencia BH-BMPT'!#REF!,IF(J1138=24,'Equivalencia BH-BMPT'!$D$25,IF(J1138=25,'Equivalencia BH-BMPT'!$D$26,IF(J1138=26,'Equivalencia BH-BMPT'!$D$27,IF(J1138=27,'Equivalencia BH-BMPT'!$D$28,IF(J1138=28,'Equivalencia BH-BMPT'!$D$29,IF(J1138=29,'Equivalencia BH-BMPT'!$D$30,IF(J1138=30,'Equivalencia BH-BMPT'!$D$31,IF(J1138=31,'Equivalencia BH-BMPT'!$D$32,IF(J1138=32,'Equivalencia BH-BMPT'!$D$33,IF(J1138=33,'Equivalencia BH-BMPT'!$D$34,IF(J1138=34,'Equivalencia BH-BMPT'!$D$35,IF(J1138=35,'Equivalencia BH-BMPT'!$D$36,IF(J1138=36,'Equivalencia BH-BMPT'!$D$37,IF(J1138=37,'Equivalencia BH-BMPT'!$D$38,IF(J1138=38,'Equivalencia BH-BMPT'!#REF!,IF(J1138=39,'Equivalencia BH-BMPT'!$D$40,IF(J1138=40,'Equivalencia BH-BMPT'!$D$41,IF(J1138=41,'Equivalencia BH-BMPT'!$D$42,IF(J1138=42,'Equivalencia BH-BMPT'!$D$43,IF(J1138=43,'Equivalencia BH-BMPT'!$D$44,IF(J1138=44,'Equivalencia BH-BMPT'!$D$45,IF(J1138=45,'Equivalencia BH-BMPT'!$D$46,"No ha seleccionado un número de programa")))))))))))))))))))))))))))))))))))))))))))))</f>
        <v>No ha seleccionado un número de programa</v>
      </c>
      <c r="L1138" s="140"/>
      <c r="M1138" s="136"/>
      <c r="N1138" s="153"/>
      <c r="O1138" s="161"/>
      <c r="P1138" s="144"/>
      <c r="Q1138" s="143"/>
      <c r="R1138" s="143"/>
      <c r="S1138" s="143"/>
      <c r="T1138" s="143"/>
      <c r="U1138" s="143"/>
      <c r="V1138" s="145"/>
      <c r="W1138" s="145"/>
      <c r="X1138" s="145"/>
      <c r="Y1138" s="136"/>
      <c r="Z1138" s="136"/>
      <c r="AA1138" s="146"/>
      <c r="AB1138" s="136"/>
      <c r="AC1138" s="136"/>
      <c r="AD1138" s="136"/>
      <c r="AE1138" s="136"/>
      <c r="AF1138" s="147" t="e">
        <f t="shared" si="49"/>
        <v>#DIV/0!</v>
      </c>
      <c r="AG1138" s="148"/>
      <c r="AH1138" s="148" t="b">
        <f t="shared" si="50"/>
        <v>1</v>
      </c>
    </row>
    <row r="1139" spans="1:34" ht="44.25" customHeight="1" thickBot="1" x14ac:dyDescent="0.3">
      <c r="A1139" s="136"/>
      <c r="B1139" s="136"/>
      <c r="C1139" s="137"/>
      <c r="D1139" s="136"/>
      <c r="E1139" s="137" t="str">
        <f>IF(D1139=1,'Tipo '!$B$2,IF(D1139=2,'Tipo '!$B$3,IF(D1139=3,'Tipo '!$B$4,IF(D1139=4,'Tipo '!$B$5,IF(D1139=5,'Tipo '!$B$6,IF(D1139=6,'Tipo '!$B$7,IF(D1139=7,'Tipo '!$B$8,IF(D1139=8,'Tipo '!$B$9,IF(D1139=9,'Tipo '!$B$10,IF(D1139=10,'Tipo '!$B$11,IF(D1139=11,'Tipo '!$B$12,IF(D1139=12,'Tipo '!$B$13,IF(D1139=13,'Tipo '!$B$14,IF(D1139=14,'Tipo '!$B$15,IF(D1139=15,'Tipo '!$B$16,IF(D1139=16,'Tipo '!$B$17,IF(D1139=17,'Tipo '!$B$18,IF(D1139=18,'Tipo '!$B$19,IF(D1139=19,'Tipo '!$B$20,IF(D1139=20,'Tipo '!$B$21,"No ha seleccionado un tipo de contrato válido"))))))))))))))))))))</f>
        <v>No ha seleccionado un tipo de contrato válido</v>
      </c>
      <c r="F1139" s="137"/>
      <c r="G1139" s="137"/>
      <c r="H1139" s="138"/>
      <c r="I1139" s="138"/>
      <c r="J1139" s="136"/>
      <c r="K1139" s="137" t="str">
        <f>IF(J1139=1,'Equivalencia BH-BMPT'!$D$2,IF(J1139=2,'Equivalencia BH-BMPT'!$D$3,IF(J1139=3,'Equivalencia BH-BMPT'!$D$4,IF(J1139=4,'Equivalencia BH-BMPT'!$D$5,IF(J1139=5,'Equivalencia BH-BMPT'!$D$6,IF(J1139=6,'Equivalencia BH-BMPT'!$D$7,IF(J1139=7,'Equivalencia BH-BMPT'!$D$8,IF(J1139=8,'Equivalencia BH-BMPT'!$D$9,IF(J1139=9,'Equivalencia BH-BMPT'!$D$10,IF(J1139=10,'Equivalencia BH-BMPT'!$D$11,IF(J1139=11,'Equivalencia BH-BMPT'!$D$12,IF(J1139=12,'Equivalencia BH-BMPT'!$D$13,IF(J1139=13,'Equivalencia BH-BMPT'!$D$14,IF(J1139=14,'Equivalencia BH-BMPT'!$D$15,IF(J1139=15,'Equivalencia BH-BMPT'!$D$16,IF(J1139=16,'Equivalencia BH-BMPT'!$D$17,IF(J1139=17,'Equivalencia BH-BMPT'!$D$18,IF(J1139=18,'Equivalencia BH-BMPT'!$D$19,IF(J1139=19,'Equivalencia BH-BMPT'!$D$20,IF(J1139=20,'Equivalencia BH-BMPT'!$D$21,IF(J1139=21,'Equivalencia BH-BMPT'!$D$22,IF(J1139=22,'Equivalencia BH-BMPT'!$D$23,IF(J1139=23,'Equivalencia BH-BMPT'!#REF!,IF(J1139=24,'Equivalencia BH-BMPT'!$D$25,IF(J1139=25,'Equivalencia BH-BMPT'!$D$26,IF(J1139=26,'Equivalencia BH-BMPT'!$D$27,IF(J1139=27,'Equivalencia BH-BMPT'!$D$28,IF(J1139=28,'Equivalencia BH-BMPT'!$D$29,IF(J1139=29,'Equivalencia BH-BMPT'!$D$30,IF(J1139=30,'Equivalencia BH-BMPT'!$D$31,IF(J1139=31,'Equivalencia BH-BMPT'!$D$32,IF(J1139=32,'Equivalencia BH-BMPT'!$D$33,IF(J1139=33,'Equivalencia BH-BMPT'!$D$34,IF(J1139=34,'Equivalencia BH-BMPT'!$D$35,IF(J1139=35,'Equivalencia BH-BMPT'!$D$36,IF(J1139=36,'Equivalencia BH-BMPT'!$D$37,IF(J1139=37,'Equivalencia BH-BMPT'!$D$38,IF(J1139=38,'Equivalencia BH-BMPT'!#REF!,IF(J1139=39,'Equivalencia BH-BMPT'!$D$40,IF(J1139=40,'Equivalencia BH-BMPT'!$D$41,IF(J1139=41,'Equivalencia BH-BMPT'!$D$42,IF(J1139=42,'Equivalencia BH-BMPT'!$D$43,IF(J1139=43,'Equivalencia BH-BMPT'!$D$44,IF(J1139=44,'Equivalencia BH-BMPT'!$D$45,IF(J1139=45,'Equivalencia BH-BMPT'!$D$46,"No ha seleccionado un número de programa")))))))))))))))))))))))))))))))))))))))))))))</f>
        <v>No ha seleccionado un número de programa</v>
      </c>
      <c r="L1139" s="140"/>
      <c r="M1139" s="136"/>
      <c r="N1139" s="153"/>
      <c r="O1139" s="161"/>
      <c r="P1139" s="144"/>
      <c r="Q1139" s="143"/>
      <c r="R1139" s="143"/>
      <c r="S1139" s="143"/>
      <c r="T1139" s="143"/>
      <c r="U1139" s="143"/>
      <c r="V1139" s="145"/>
      <c r="W1139" s="145"/>
      <c r="X1139" s="145"/>
      <c r="Y1139" s="136"/>
      <c r="Z1139" s="136"/>
      <c r="AA1139" s="146"/>
      <c r="AB1139" s="136"/>
      <c r="AC1139" s="136"/>
      <c r="AD1139" s="136"/>
      <c r="AE1139" s="136"/>
      <c r="AF1139" s="147" t="e">
        <f t="shared" si="49"/>
        <v>#DIV/0!</v>
      </c>
      <c r="AG1139" s="148"/>
      <c r="AH1139" s="148" t="b">
        <f t="shared" si="50"/>
        <v>1</v>
      </c>
    </row>
    <row r="1140" spans="1:34" ht="44.25" customHeight="1" thickBot="1" x14ac:dyDescent="0.3">
      <c r="A1140" s="136"/>
      <c r="B1140" s="136"/>
      <c r="C1140" s="137"/>
      <c r="D1140" s="136"/>
      <c r="E1140" s="137" t="str">
        <f>IF(D1140=1,'Tipo '!$B$2,IF(D1140=2,'Tipo '!$B$3,IF(D1140=3,'Tipo '!$B$4,IF(D1140=4,'Tipo '!$B$5,IF(D1140=5,'Tipo '!$B$6,IF(D1140=6,'Tipo '!$B$7,IF(D1140=7,'Tipo '!$B$8,IF(D1140=8,'Tipo '!$B$9,IF(D1140=9,'Tipo '!$B$10,IF(D1140=10,'Tipo '!$B$11,IF(D1140=11,'Tipo '!$B$12,IF(D1140=12,'Tipo '!$B$13,IF(D1140=13,'Tipo '!$B$14,IF(D1140=14,'Tipo '!$B$15,IF(D1140=15,'Tipo '!$B$16,IF(D1140=16,'Tipo '!$B$17,IF(D1140=17,'Tipo '!$B$18,IF(D1140=18,'Tipo '!$B$19,IF(D1140=19,'Tipo '!$B$20,IF(D1140=20,'Tipo '!$B$21,"No ha seleccionado un tipo de contrato válido"))))))))))))))))))))</f>
        <v>No ha seleccionado un tipo de contrato válido</v>
      </c>
      <c r="F1140" s="137"/>
      <c r="G1140" s="137"/>
      <c r="H1140" s="138"/>
      <c r="I1140" s="138"/>
      <c r="J1140" s="136"/>
      <c r="K1140" s="137" t="str">
        <f>IF(J1140=1,'Equivalencia BH-BMPT'!$D$2,IF(J1140=2,'Equivalencia BH-BMPT'!$D$3,IF(J1140=3,'Equivalencia BH-BMPT'!$D$4,IF(J1140=4,'Equivalencia BH-BMPT'!$D$5,IF(J1140=5,'Equivalencia BH-BMPT'!$D$6,IF(J1140=6,'Equivalencia BH-BMPT'!$D$7,IF(J1140=7,'Equivalencia BH-BMPT'!$D$8,IF(J1140=8,'Equivalencia BH-BMPT'!$D$9,IF(J1140=9,'Equivalencia BH-BMPT'!$D$10,IF(J1140=10,'Equivalencia BH-BMPT'!$D$11,IF(J1140=11,'Equivalencia BH-BMPT'!$D$12,IF(J1140=12,'Equivalencia BH-BMPT'!$D$13,IF(J1140=13,'Equivalencia BH-BMPT'!$D$14,IF(J1140=14,'Equivalencia BH-BMPT'!$D$15,IF(J1140=15,'Equivalencia BH-BMPT'!$D$16,IF(J1140=16,'Equivalencia BH-BMPT'!$D$17,IF(J1140=17,'Equivalencia BH-BMPT'!$D$18,IF(J1140=18,'Equivalencia BH-BMPT'!$D$19,IF(J1140=19,'Equivalencia BH-BMPT'!$D$20,IF(J1140=20,'Equivalencia BH-BMPT'!$D$21,IF(J1140=21,'Equivalencia BH-BMPT'!$D$22,IF(J1140=22,'Equivalencia BH-BMPT'!$D$23,IF(J1140=23,'Equivalencia BH-BMPT'!#REF!,IF(J1140=24,'Equivalencia BH-BMPT'!$D$25,IF(J1140=25,'Equivalencia BH-BMPT'!$D$26,IF(J1140=26,'Equivalencia BH-BMPT'!$D$27,IF(J1140=27,'Equivalencia BH-BMPT'!$D$28,IF(J1140=28,'Equivalencia BH-BMPT'!$D$29,IF(J1140=29,'Equivalencia BH-BMPT'!$D$30,IF(J1140=30,'Equivalencia BH-BMPT'!$D$31,IF(J1140=31,'Equivalencia BH-BMPT'!$D$32,IF(J1140=32,'Equivalencia BH-BMPT'!$D$33,IF(J1140=33,'Equivalencia BH-BMPT'!$D$34,IF(J1140=34,'Equivalencia BH-BMPT'!$D$35,IF(J1140=35,'Equivalencia BH-BMPT'!$D$36,IF(J1140=36,'Equivalencia BH-BMPT'!$D$37,IF(J1140=37,'Equivalencia BH-BMPT'!$D$38,IF(J1140=38,'Equivalencia BH-BMPT'!#REF!,IF(J1140=39,'Equivalencia BH-BMPT'!$D$40,IF(J1140=40,'Equivalencia BH-BMPT'!$D$41,IF(J1140=41,'Equivalencia BH-BMPT'!$D$42,IF(J1140=42,'Equivalencia BH-BMPT'!$D$43,IF(J1140=43,'Equivalencia BH-BMPT'!$D$44,IF(J1140=44,'Equivalencia BH-BMPT'!$D$45,IF(J1140=45,'Equivalencia BH-BMPT'!$D$46,"No ha seleccionado un número de programa")))))))))))))))))))))))))))))))))))))))))))))</f>
        <v>No ha seleccionado un número de programa</v>
      </c>
      <c r="L1140" s="140"/>
      <c r="M1140" s="136"/>
      <c r="N1140" s="153"/>
      <c r="O1140" s="161"/>
      <c r="P1140" s="144"/>
      <c r="Q1140" s="143"/>
      <c r="R1140" s="143"/>
      <c r="S1140" s="143"/>
      <c r="T1140" s="143"/>
      <c r="U1140" s="143"/>
      <c r="V1140" s="145"/>
      <c r="W1140" s="145"/>
      <c r="X1140" s="145"/>
      <c r="Y1140" s="136"/>
      <c r="Z1140" s="136"/>
      <c r="AA1140" s="146"/>
      <c r="AB1140" s="136"/>
      <c r="AC1140" s="136"/>
      <c r="AD1140" s="136"/>
      <c r="AE1140" s="136"/>
      <c r="AF1140" s="147" t="e">
        <f t="shared" si="49"/>
        <v>#DIV/0!</v>
      </c>
      <c r="AG1140" s="148"/>
      <c r="AH1140" s="148" t="b">
        <f t="shared" si="50"/>
        <v>1</v>
      </c>
    </row>
    <row r="1141" spans="1:34" ht="44.25" customHeight="1" thickBot="1" x14ac:dyDescent="0.3">
      <c r="A1141" s="136"/>
      <c r="B1141" s="136"/>
      <c r="C1141" s="137"/>
      <c r="D1141" s="136"/>
      <c r="E1141" s="137" t="str">
        <f>IF(D1141=1,'Tipo '!$B$2,IF(D1141=2,'Tipo '!$B$3,IF(D1141=3,'Tipo '!$B$4,IF(D1141=4,'Tipo '!$B$5,IF(D1141=5,'Tipo '!$B$6,IF(D1141=6,'Tipo '!$B$7,IF(D1141=7,'Tipo '!$B$8,IF(D1141=8,'Tipo '!$B$9,IF(D1141=9,'Tipo '!$B$10,IF(D1141=10,'Tipo '!$B$11,IF(D1141=11,'Tipo '!$B$12,IF(D1141=12,'Tipo '!$B$13,IF(D1141=13,'Tipo '!$B$14,IF(D1141=14,'Tipo '!$B$15,IF(D1141=15,'Tipo '!$B$16,IF(D1141=16,'Tipo '!$B$17,IF(D1141=17,'Tipo '!$B$18,IF(D1141=18,'Tipo '!$B$19,IF(D1141=19,'Tipo '!$B$20,IF(D1141=20,'Tipo '!$B$21,"No ha seleccionado un tipo de contrato válido"))))))))))))))))))))</f>
        <v>No ha seleccionado un tipo de contrato válido</v>
      </c>
      <c r="F1141" s="137"/>
      <c r="G1141" s="137"/>
      <c r="H1141" s="138"/>
      <c r="I1141" s="138"/>
      <c r="J1141" s="136"/>
      <c r="K1141" s="137" t="str">
        <f>IF(J1141=1,'Equivalencia BH-BMPT'!$D$2,IF(J1141=2,'Equivalencia BH-BMPT'!$D$3,IF(J1141=3,'Equivalencia BH-BMPT'!$D$4,IF(J1141=4,'Equivalencia BH-BMPT'!$D$5,IF(J1141=5,'Equivalencia BH-BMPT'!$D$6,IF(J1141=6,'Equivalencia BH-BMPT'!$D$7,IF(J1141=7,'Equivalencia BH-BMPT'!$D$8,IF(J1141=8,'Equivalencia BH-BMPT'!$D$9,IF(J1141=9,'Equivalencia BH-BMPT'!$D$10,IF(J1141=10,'Equivalencia BH-BMPT'!$D$11,IF(J1141=11,'Equivalencia BH-BMPT'!$D$12,IF(J1141=12,'Equivalencia BH-BMPT'!$D$13,IF(J1141=13,'Equivalencia BH-BMPT'!$D$14,IF(J1141=14,'Equivalencia BH-BMPT'!$D$15,IF(J1141=15,'Equivalencia BH-BMPT'!$D$16,IF(J1141=16,'Equivalencia BH-BMPT'!$D$17,IF(J1141=17,'Equivalencia BH-BMPT'!$D$18,IF(J1141=18,'Equivalencia BH-BMPT'!$D$19,IF(J1141=19,'Equivalencia BH-BMPT'!$D$20,IF(J1141=20,'Equivalencia BH-BMPT'!$D$21,IF(J1141=21,'Equivalencia BH-BMPT'!$D$22,IF(J1141=22,'Equivalencia BH-BMPT'!$D$23,IF(J1141=23,'Equivalencia BH-BMPT'!#REF!,IF(J1141=24,'Equivalencia BH-BMPT'!$D$25,IF(J1141=25,'Equivalencia BH-BMPT'!$D$26,IF(J1141=26,'Equivalencia BH-BMPT'!$D$27,IF(J1141=27,'Equivalencia BH-BMPT'!$D$28,IF(J1141=28,'Equivalencia BH-BMPT'!$D$29,IF(J1141=29,'Equivalencia BH-BMPT'!$D$30,IF(J1141=30,'Equivalencia BH-BMPT'!$D$31,IF(J1141=31,'Equivalencia BH-BMPT'!$D$32,IF(J1141=32,'Equivalencia BH-BMPT'!$D$33,IF(J1141=33,'Equivalencia BH-BMPT'!$D$34,IF(J1141=34,'Equivalencia BH-BMPT'!$D$35,IF(J1141=35,'Equivalencia BH-BMPT'!$D$36,IF(J1141=36,'Equivalencia BH-BMPT'!$D$37,IF(J1141=37,'Equivalencia BH-BMPT'!$D$38,IF(J1141=38,'Equivalencia BH-BMPT'!#REF!,IF(J1141=39,'Equivalencia BH-BMPT'!$D$40,IF(J1141=40,'Equivalencia BH-BMPT'!$D$41,IF(J1141=41,'Equivalencia BH-BMPT'!$D$42,IF(J1141=42,'Equivalencia BH-BMPT'!$D$43,IF(J1141=43,'Equivalencia BH-BMPT'!$D$44,IF(J1141=44,'Equivalencia BH-BMPT'!$D$45,IF(J1141=45,'Equivalencia BH-BMPT'!$D$46,"No ha seleccionado un número de programa")))))))))))))))))))))))))))))))))))))))))))))</f>
        <v>No ha seleccionado un número de programa</v>
      </c>
      <c r="L1141" s="140"/>
      <c r="M1141" s="136"/>
      <c r="N1141" s="153"/>
      <c r="O1141" s="161"/>
      <c r="P1141" s="144"/>
      <c r="Q1141" s="143"/>
      <c r="R1141" s="143"/>
      <c r="S1141" s="143"/>
      <c r="T1141" s="143"/>
      <c r="U1141" s="143"/>
      <c r="V1141" s="145"/>
      <c r="W1141" s="145"/>
      <c r="X1141" s="145"/>
      <c r="Y1141" s="136"/>
      <c r="Z1141" s="136"/>
      <c r="AA1141" s="146"/>
      <c r="AB1141" s="136"/>
      <c r="AC1141" s="136"/>
      <c r="AD1141" s="136"/>
      <c r="AE1141" s="136"/>
      <c r="AF1141" s="147" t="e">
        <f t="shared" si="49"/>
        <v>#DIV/0!</v>
      </c>
      <c r="AG1141" s="148"/>
      <c r="AH1141" s="148" t="b">
        <f t="shared" si="50"/>
        <v>1</v>
      </c>
    </row>
    <row r="1142" spans="1:34" ht="44.25" customHeight="1" thickBot="1" x14ac:dyDescent="0.3">
      <c r="A1142" s="136"/>
      <c r="B1142" s="136"/>
      <c r="C1142" s="137"/>
      <c r="D1142" s="136"/>
      <c r="E1142" s="137" t="str">
        <f>IF(D1142=1,'Tipo '!$B$2,IF(D1142=2,'Tipo '!$B$3,IF(D1142=3,'Tipo '!$B$4,IF(D1142=4,'Tipo '!$B$5,IF(D1142=5,'Tipo '!$B$6,IF(D1142=6,'Tipo '!$B$7,IF(D1142=7,'Tipo '!$B$8,IF(D1142=8,'Tipo '!$B$9,IF(D1142=9,'Tipo '!$B$10,IF(D1142=10,'Tipo '!$B$11,IF(D1142=11,'Tipo '!$B$12,IF(D1142=12,'Tipo '!$B$13,IF(D1142=13,'Tipo '!$B$14,IF(D1142=14,'Tipo '!$B$15,IF(D1142=15,'Tipo '!$B$16,IF(D1142=16,'Tipo '!$B$17,IF(D1142=17,'Tipo '!$B$18,IF(D1142=18,'Tipo '!$B$19,IF(D1142=19,'Tipo '!$B$20,IF(D1142=20,'Tipo '!$B$21,"No ha seleccionado un tipo de contrato válido"))))))))))))))))))))</f>
        <v>No ha seleccionado un tipo de contrato válido</v>
      </c>
      <c r="F1142" s="137"/>
      <c r="G1142" s="137"/>
      <c r="H1142" s="138"/>
      <c r="I1142" s="138"/>
      <c r="J1142" s="136"/>
      <c r="K1142" s="137" t="str">
        <f>IF(J1142=1,'Equivalencia BH-BMPT'!$D$2,IF(J1142=2,'Equivalencia BH-BMPT'!$D$3,IF(J1142=3,'Equivalencia BH-BMPT'!$D$4,IF(J1142=4,'Equivalencia BH-BMPT'!$D$5,IF(J1142=5,'Equivalencia BH-BMPT'!$D$6,IF(J1142=6,'Equivalencia BH-BMPT'!$D$7,IF(J1142=7,'Equivalencia BH-BMPT'!$D$8,IF(J1142=8,'Equivalencia BH-BMPT'!$D$9,IF(J1142=9,'Equivalencia BH-BMPT'!$D$10,IF(J1142=10,'Equivalencia BH-BMPT'!$D$11,IF(J1142=11,'Equivalencia BH-BMPT'!$D$12,IF(J1142=12,'Equivalencia BH-BMPT'!$D$13,IF(J1142=13,'Equivalencia BH-BMPT'!$D$14,IF(J1142=14,'Equivalencia BH-BMPT'!$D$15,IF(J1142=15,'Equivalencia BH-BMPT'!$D$16,IF(J1142=16,'Equivalencia BH-BMPT'!$D$17,IF(J1142=17,'Equivalencia BH-BMPT'!$D$18,IF(J1142=18,'Equivalencia BH-BMPT'!$D$19,IF(J1142=19,'Equivalencia BH-BMPT'!$D$20,IF(J1142=20,'Equivalencia BH-BMPT'!$D$21,IF(J1142=21,'Equivalencia BH-BMPT'!$D$22,IF(J1142=22,'Equivalencia BH-BMPT'!$D$23,IF(J1142=23,'Equivalencia BH-BMPT'!#REF!,IF(J1142=24,'Equivalencia BH-BMPT'!$D$25,IF(J1142=25,'Equivalencia BH-BMPT'!$D$26,IF(J1142=26,'Equivalencia BH-BMPT'!$D$27,IF(J1142=27,'Equivalencia BH-BMPT'!$D$28,IF(J1142=28,'Equivalencia BH-BMPT'!$D$29,IF(J1142=29,'Equivalencia BH-BMPT'!$D$30,IF(J1142=30,'Equivalencia BH-BMPT'!$D$31,IF(J1142=31,'Equivalencia BH-BMPT'!$D$32,IF(J1142=32,'Equivalencia BH-BMPT'!$D$33,IF(J1142=33,'Equivalencia BH-BMPT'!$D$34,IF(J1142=34,'Equivalencia BH-BMPT'!$D$35,IF(J1142=35,'Equivalencia BH-BMPT'!$D$36,IF(J1142=36,'Equivalencia BH-BMPT'!$D$37,IF(J1142=37,'Equivalencia BH-BMPT'!$D$38,IF(J1142=38,'Equivalencia BH-BMPT'!#REF!,IF(J1142=39,'Equivalencia BH-BMPT'!$D$40,IF(J1142=40,'Equivalencia BH-BMPT'!$D$41,IF(J1142=41,'Equivalencia BH-BMPT'!$D$42,IF(J1142=42,'Equivalencia BH-BMPT'!$D$43,IF(J1142=43,'Equivalencia BH-BMPT'!$D$44,IF(J1142=44,'Equivalencia BH-BMPT'!$D$45,IF(J1142=45,'Equivalencia BH-BMPT'!$D$46,"No ha seleccionado un número de programa")))))))))))))))))))))))))))))))))))))))))))))</f>
        <v>No ha seleccionado un número de programa</v>
      </c>
      <c r="L1142" s="140"/>
      <c r="M1142" s="136"/>
      <c r="N1142" s="153"/>
      <c r="O1142" s="161"/>
      <c r="P1142" s="144"/>
      <c r="Q1142" s="143"/>
      <c r="R1142" s="143"/>
      <c r="S1142" s="143"/>
      <c r="T1142" s="143"/>
      <c r="U1142" s="143"/>
      <c r="V1142" s="145"/>
      <c r="W1142" s="145"/>
      <c r="X1142" s="145"/>
      <c r="Y1142" s="136"/>
      <c r="Z1142" s="136"/>
      <c r="AA1142" s="146"/>
      <c r="AB1142" s="136"/>
      <c r="AC1142" s="136"/>
      <c r="AD1142" s="136"/>
      <c r="AE1142" s="136"/>
      <c r="AF1142" s="147" t="e">
        <f t="shared" si="49"/>
        <v>#DIV/0!</v>
      </c>
      <c r="AG1142" s="148"/>
      <c r="AH1142" s="148" t="b">
        <f t="shared" si="50"/>
        <v>1</v>
      </c>
    </row>
    <row r="1143" spans="1:34" ht="44.25" customHeight="1" thickBot="1" x14ac:dyDescent="0.3">
      <c r="A1143" s="136"/>
      <c r="B1143" s="136"/>
      <c r="C1143" s="137"/>
      <c r="D1143" s="136"/>
      <c r="E1143" s="137" t="str">
        <f>IF(D1143=1,'Tipo '!$B$2,IF(D1143=2,'Tipo '!$B$3,IF(D1143=3,'Tipo '!$B$4,IF(D1143=4,'Tipo '!$B$5,IF(D1143=5,'Tipo '!$B$6,IF(D1143=6,'Tipo '!$B$7,IF(D1143=7,'Tipo '!$B$8,IF(D1143=8,'Tipo '!$B$9,IF(D1143=9,'Tipo '!$B$10,IF(D1143=10,'Tipo '!$B$11,IF(D1143=11,'Tipo '!$B$12,IF(D1143=12,'Tipo '!$B$13,IF(D1143=13,'Tipo '!$B$14,IF(D1143=14,'Tipo '!$B$15,IF(D1143=15,'Tipo '!$B$16,IF(D1143=16,'Tipo '!$B$17,IF(D1143=17,'Tipo '!$B$18,IF(D1143=18,'Tipo '!$B$19,IF(D1143=19,'Tipo '!$B$20,IF(D1143=20,'Tipo '!$B$21,"No ha seleccionado un tipo de contrato válido"))))))))))))))))))))</f>
        <v>No ha seleccionado un tipo de contrato válido</v>
      </c>
      <c r="F1143" s="137"/>
      <c r="G1143" s="137"/>
      <c r="H1143" s="138"/>
      <c r="I1143" s="138"/>
      <c r="J1143" s="136"/>
      <c r="K1143" s="137" t="str">
        <f>IF(J1143=1,'Equivalencia BH-BMPT'!$D$2,IF(J1143=2,'Equivalencia BH-BMPT'!$D$3,IF(J1143=3,'Equivalencia BH-BMPT'!$D$4,IF(J1143=4,'Equivalencia BH-BMPT'!$D$5,IF(J1143=5,'Equivalencia BH-BMPT'!$D$6,IF(J1143=6,'Equivalencia BH-BMPT'!$D$7,IF(J1143=7,'Equivalencia BH-BMPT'!$D$8,IF(J1143=8,'Equivalencia BH-BMPT'!$D$9,IF(J1143=9,'Equivalencia BH-BMPT'!$D$10,IF(J1143=10,'Equivalencia BH-BMPT'!$D$11,IF(J1143=11,'Equivalencia BH-BMPT'!$D$12,IF(J1143=12,'Equivalencia BH-BMPT'!$D$13,IF(J1143=13,'Equivalencia BH-BMPT'!$D$14,IF(J1143=14,'Equivalencia BH-BMPT'!$D$15,IF(J1143=15,'Equivalencia BH-BMPT'!$D$16,IF(J1143=16,'Equivalencia BH-BMPT'!$D$17,IF(J1143=17,'Equivalencia BH-BMPT'!$D$18,IF(J1143=18,'Equivalencia BH-BMPT'!$D$19,IF(J1143=19,'Equivalencia BH-BMPT'!$D$20,IF(J1143=20,'Equivalencia BH-BMPT'!$D$21,IF(J1143=21,'Equivalencia BH-BMPT'!$D$22,IF(J1143=22,'Equivalencia BH-BMPT'!$D$23,IF(J1143=23,'Equivalencia BH-BMPT'!#REF!,IF(J1143=24,'Equivalencia BH-BMPT'!$D$25,IF(J1143=25,'Equivalencia BH-BMPT'!$D$26,IF(J1143=26,'Equivalencia BH-BMPT'!$D$27,IF(J1143=27,'Equivalencia BH-BMPT'!$D$28,IF(J1143=28,'Equivalencia BH-BMPT'!$D$29,IF(J1143=29,'Equivalencia BH-BMPT'!$D$30,IF(J1143=30,'Equivalencia BH-BMPT'!$D$31,IF(J1143=31,'Equivalencia BH-BMPT'!$D$32,IF(J1143=32,'Equivalencia BH-BMPT'!$D$33,IF(J1143=33,'Equivalencia BH-BMPT'!$D$34,IF(J1143=34,'Equivalencia BH-BMPT'!$D$35,IF(J1143=35,'Equivalencia BH-BMPT'!$D$36,IF(J1143=36,'Equivalencia BH-BMPT'!$D$37,IF(J1143=37,'Equivalencia BH-BMPT'!$D$38,IF(J1143=38,'Equivalencia BH-BMPT'!#REF!,IF(J1143=39,'Equivalencia BH-BMPT'!$D$40,IF(J1143=40,'Equivalencia BH-BMPT'!$D$41,IF(J1143=41,'Equivalencia BH-BMPT'!$D$42,IF(J1143=42,'Equivalencia BH-BMPT'!$D$43,IF(J1143=43,'Equivalencia BH-BMPT'!$D$44,IF(J1143=44,'Equivalencia BH-BMPT'!$D$45,IF(J1143=45,'Equivalencia BH-BMPT'!$D$46,"No ha seleccionado un número de programa")))))))))))))))))))))))))))))))))))))))))))))</f>
        <v>No ha seleccionado un número de programa</v>
      </c>
      <c r="L1143" s="140"/>
      <c r="M1143" s="136"/>
      <c r="N1143" s="153"/>
      <c r="O1143" s="161"/>
      <c r="P1143" s="144"/>
      <c r="Q1143" s="143"/>
      <c r="R1143" s="143"/>
      <c r="S1143" s="143"/>
      <c r="T1143" s="143"/>
      <c r="U1143" s="143"/>
      <c r="V1143" s="145"/>
      <c r="W1143" s="145"/>
      <c r="X1143" s="145"/>
      <c r="Y1143" s="136"/>
      <c r="Z1143" s="136"/>
      <c r="AA1143" s="146"/>
      <c r="AB1143" s="136"/>
      <c r="AC1143" s="136"/>
      <c r="AD1143" s="136"/>
      <c r="AE1143" s="136"/>
      <c r="AF1143" s="147" t="e">
        <f t="shared" si="49"/>
        <v>#DIV/0!</v>
      </c>
      <c r="AG1143" s="148"/>
      <c r="AH1143" s="148" t="b">
        <f t="shared" si="50"/>
        <v>1</v>
      </c>
    </row>
    <row r="1144" spans="1:34" ht="44.25" customHeight="1" thickBot="1" x14ac:dyDescent="0.3">
      <c r="A1144" s="136"/>
      <c r="B1144" s="136"/>
      <c r="C1144" s="137"/>
      <c r="D1144" s="136"/>
      <c r="E1144" s="137" t="str">
        <f>IF(D1144=1,'Tipo '!$B$2,IF(D1144=2,'Tipo '!$B$3,IF(D1144=3,'Tipo '!$B$4,IF(D1144=4,'Tipo '!$B$5,IF(D1144=5,'Tipo '!$B$6,IF(D1144=6,'Tipo '!$B$7,IF(D1144=7,'Tipo '!$B$8,IF(D1144=8,'Tipo '!$B$9,IF(D1144=9,'Tipo '!$B$10,IF(D1144=10,'Tipo '!$B$11,IF(D1144=11,'Tipo '!$B$12,IF(D1144=12,'Tipo '!$B$13,IF(D1144=13,'Tipo '!$B$14,IF(D1144=14,'Tipo '!$B$15,IF(D1144=15,'Tipo '!$B$16,IF(D1144=16,'Tipo '!$B$17,IF(D1144=17,'Tipo '!$B$18,IF(D1144=18,'Tipo '!$B$19,IF(D1144=19,'Tipo '!$B$20,IF(D1144=20,'Tipo '!$B$21,"No ha seleccionado un tipo de contrato válido"))))))))))))))))))))</f>
        <v>No ha seleccionado un tipo de contrato válido</v>
      </c>
      <c r="F1144" s="137"/>
      <c r="G1144" s="137"/>
      <c r="H1144" s="138"/>
      <c r="I1144" s="138"/>
      <c r="J1144" s="136"/>
      <c r="K1144" s="137" t="str">
        <f>IF(J1144=1,'Equivalencia BH-BMPT'!$D$2,IF(J1144=2,'Equivalencia BH-BMPT'!$D$3,IF(J1144=3,'Equivalencia BH-BMPT'!$D$4,IF(J1144=4,'Equivalencia BH-BMPT'!$D$5,IF(J1144=5,'Equivalencia BH-BMPT'!$D$6,IF(J1144=6,'Equivalencia BH-BMPT'!$D$7,IF(J1144=7,'Equivalencia BH-BMPT'!$D$8,IF(J1144=8,'Equivalencia BH-BMPT'!$D$9,IF(J1144=9,'Equivalencia BH-BMPT'!$D$10,IF(J1144=10,'Equivalencia BH-BMPT'!$D$11,IF(J1144=11,'Equivalencia BH-BMPT'!$D$12,IF(J1144=12,'Equivalencia BH-BMPT'!$D$13,IF(J1144=13,'Equivalencia BH-BMPT'!$D$14,IF(J1144=14,'Equivalencia BH-BMPT'!$D$15,IF(J1144=15,'Equivalencia BH-BMPT'!$D$16,IF(J1144=16,'Equivalencia BH-BMPT'!$D$17,IF(J1144=17,'Equivalencia BH-BMPT'!$D$18,IF(J1144=18,'Equivalencia BH-BMPT'!$D$19,IF(J1144=19,'Equivalencia BH-BMPT'!$D$20,IF(J1144=20,'Equivalencia BH-BMPT'!$D$21,IF(J1144=21,'Equivalencia BH-BMPT'!$D$22,IF(J1144=22,'Equivalencia BH-BMPT'!$D$23,IF(J1144=23,'Equivalencia BH-BMPT'!#REF!,IF(J1144=24,'Equivalencia BH-BMPT'!$D$25,IF(J1144=25,'Equivalencia BH-BMPT'!$D$26,IF(J1144=26,'Equivalencia BH-BMPT'!$D$27,IF(J1144=27,'Equivalencia BH-BMPT'!$D$28,IF(J1144=28,'Equivalencia BH-BMPT'!$D$29,IF(J1144=29,'Equivalencia BH-BMPT'!$D$30,IF(J1144=30,'Equivalencia BH-BMPT'!$D$31,IF(J1144=31,'Equivalencia BH-BMPT'!$D$32,IF(J1144=32,'Equivalencia BH-BMPT'!$D$33,IF(J1144=33,'Equivalencia BH-BMPT'!$D$34,IF(J1144=34,'Equivalencia BH-BMPT'!$D$35,IF(J1144=35,'Equivalencia BH-BMPT'!$D$36,IF(J1144=36,'Equivalencia BH-BMPT'!$D$37,IF(J1144=37,'Equivalencia BH-BMPT'!$D$38,IF(J1144=38,'Equivalencia BH-BMPT'!#REF!,IF(J1144=39,'Equivalencia BH-BMPT'!$D$40,IF(J1144=40,'Equivalencia BH-BMPT'!$D$41,IF(J1144=41,'Equivalencia BH-BMPT'!$D$42,IF(J1144=42,'Equivalencia BH-BMPT'!$D$43,IF(J1144=43,'Equivalencia BH-BMPT'!$D$44,IF(J1144=44,'Equivalencia BH-BMPT'!$D$45,IF(J1144=45,'Equivalencia BH-BMPT'!$D$46,"No ha seleccionado un número de programa")))))))))))))))))))))))))))))))))))))))))))))</f>
        <v>No ha seleccionado un número de programa</v>
      </c>
      <c r="L1144" s="140"/>
      <c r="M1144" s="136"/>
      <c r="N1144" s="153"/>
      <c r="O1144" s="161"/>
      <c r="P1144" s="144"/>
      <c r="Q1144" s="143"/>
      <c r="R1144" s="143"/>
      <c r="S1144" s="143"/>
      <c r="T1144" s="143"/>
      <c r="U1144" s="143"/>
      <c r="V1144" s="145"/>
      <c r="W1144" s="145"/>
      <c r="X1144" s="145"/>
      <c r="Y1144" s="136"/>
      <c r="Z1144" s="136"/>
      <c r="AA1144" s="146"/>
      <c r="AB1144" s="136"/>
      <c r="AC1144" s="136"/>
      <c r="AD1144" s="136"/>
      <c r="AE1144" s="136"/>
      <c r="AF1144" s="147" t="e">
        <f t="shared" si="49"/>
        <v>#DIV/0!</v>
      </c>
      <c r="AG1144" s="148"/>
      <c r="AH1144" s="148" t="b">
        <f t="shared" si="50"/>
        <v>1</v>
      </c>
    </row>
    <row r="1145" spans="1:34" ht="44.25" customHeight="1" thickBot="1" x14ac:dyDescent="0.3">
      <c r="A1145" s="136"/>
      <c r="B1145" s="136"/>
      <c r="C1145" s="137"/>
      <c r="D1145" s="136"/>
      <c r="E1145" s="137" t="str">
        <f>IF(D1145=1,'Tipo '!$B$2,IF(D1145=2,'Tipo '!$B$3,IF(D1145=3,'Tipo '!$B$4,IF(D1145=4,'Tipo '!$B$5,IF(D1145=5,'Tipo '!$B$6,IF(D1145=6,'Tipo '!$B$7,IF(D1145=7,'Tipo '!$B$8,IF(D1145=8,'Tipo '!$B$9,IF(D1145=9,'Tipo '!$B$10,IF(D1145=10,'Tipo '!$B$11,IF(D1145=11,'Tipo '!$B$12,IF(D1145=12,'Tipo '!$B$13,IF(D1145=13,'Tipo '!$B$14,IF(D1145=14,'Tipo '!$B$15,IF(D1145=15,'Tipo '!$B$16,IF(D1145=16,'Tipo '!$B$17,IF(D1145=17,'Tipo '!$B$18,IF(D1145=18,'Tipo '!$B$19,IF(D1145=19,'Tipo '!$B$20,IF(D1145=20,'Tipo '!$B$21,"No ha seleccionado un tipo de contrato válido"))))))))))))))))))))</f>
        <v>No ha seleccionado un tipo de contrato válido</v>
      </c>
      <c r="F1145" s="137"/>
      <c r="G1145" s="137"/>
      <c r="H1145" s="138"/>
      <c r="I1145" s="138"/>
      <c r="J1145" s="136"/>
      <c r="K1145" s="137" t="str">
        <f>IF(J1145=1,'Equivalencia BH-BMPT'!$D$2,IF(J1145=2,'Equivalencia BH-BMPT'!$D$3,IF(J1145=3,'Equivalencia BH-BMPT'!$D$4,IF(J1145=4,'Equivalencia BH-BMPT'!$D$5,IF(J1145=5,'Equivalencia BH-BMPT'!$D$6,IF(J1145=6,'Equivalencia BH-BMPT'!$D$7,IF(J1145=7,'Equivalencia BH-BMPT'!$D$8,IF(J1145=8,'Equivalencia BH-BMPT'!$D$9,IF(J1145=9,'Equivalencia BH-BMPT'!$D$10,IF(J1145=10,'Equivalencia BH-BMPT'!$D$11,IF(J1145=11,'Equivalencia BH-BMPT'!$D$12,IF(J1145=12,'Equivalencia BH-BMPT'!$D$13,IF(J1145=13,'Equivalencia BH-BMPT'!$D$14,IF(J1145=14,'Equivalencia BH-BMPT'!$D$15,IF(J1145=15,'Equivalencia BH-BMPT'!$D$16,IF(J1145=16,'Equivalencia BH-BMPT'!$D$17,IF(J1145=17,'Equivalencia BH-BMPT'!$D$18,IF(J1145=18,'Equivalencia BH-BMPT'!$D$19,IF(J1145=19,'Equivalencia BH-BMPT'!$D$20,IF(J1145=20,'Equivalencia BH-BMPT'!$D$21,IF(J1145=21,'Equivalencia BH-BMPT'!$D$22,IF(J1145=22,'Equivalencia BH-BMPT'!$D$23,IF(J1145=23,'Equivalencia BH-BMPT'!#REF!,IF(J1145=24,'Equivalencia BH-BMPT'!$D$25,IF(J1145=25,'Equivalencia BH-BMPT'!$D$26,IF(J1145=26,'Equivalencia BH-BMPT'!$D$27,IF(J1145=27,'Equivalencia BH-BMPT'!$D$28,IF(J1145=28,'Equivalencia BH-BMPT'!$D$29,IF(J1145=29,'Equivalencia BH-BMPT'!$D$30,IF(J1145=30,'Equivalencia BH-BMPT'!$D$31,IF(J1145=31,'Equivalencia BH-BMPT'!$D$32,IF(J1145=32,'Equivalencia BH-BMPT'!$D$33,IF(J1145=33,'Equivalencia BH-BMPT'!$D$34,IF(J1145=34,'Equivalencia BH-BMPT'!$D$35,IF(J1145=35,'Equivalencia BH-BMPT'!$D$36,IF(J1145=36,'Equivalencia BH-BMPT'!$D$37,IF(J1145=37,'Equivalencia BH-BMPT'!$D$38,IF(J1145=38,'Equivalencia BH-BMPT'!#REF!,IF(J1145=39,'Equivalencia BH-BMPT'!$D$40,IF(J1145=40,'Equivalencia BH-BMPT'!$D$41,IF(J1145=41,'Equivalencia BH-BMPT'!$D$42,IF(J1145=42,'Equivalencia BH-BMPT'!$D$43,IF(J1145=43,'Equivalencia BH-BMPT'!$D$44,IF(J1145=44,'Equivalencia BH-BMPT'!$D$45,IF(J1145=45,'Equivalencia BH-BMPT'!$D$46,"No ha seleccionado un número de programa")))))))))))))))))))))))))))))))))))))))))))))</f>
        <v>No ha seleccionado un número de programa</v>
      </c>
      <c r="L1145" s="140"/>
      <c r="M1145" s="136"/>
      <c r="N1145" s="153"/>
      <c r="O1145" s="161"/>
      <c r="P1145" s="144"/>
      <c r="Q1145" s="143"/>
      <c r="R1145" s="143"/>
      <c r="S1145" s="143"/>
      <c r="T1145" s="143"/>
      <c r="U1145" s="143"/>
      <c r="V1145" s="145"/>
      <c r="W1145" s="145"/>
      <c r="X1145" s="145"/>
      <c r="Y1145" s="136"/>
      <c r="Z1145" s="136"/>
      <c r="AA1145" s="146"/>
      <c r="AB1145" s="136"/>
      <c r="AC1145" s="136"/>
      <c r="AD1145" s="136"/>
      <c r="AE1145" s="136"/>
      <c r="AF1145" s="147" t="e">
        <f t="shared" si="49"/>
        <v>#DIV/0!</v>
      </c>
      <c r="AG1145" s="148"/>
      <c r="AH1145" s="148" t="b">
        <f t="shared" si="50"/>
        <v>1</v>
      </c>
    </row>
    <row r="1146" spans="1:34" ht="44.25" customHeight="1" thickBot="1" x14ac:dyDescent="0.3">
      <c r="A1146" s="136"/>
      <c r="B1146" s="136"/>
      <c r="C1146" s="137"/>
      <c r="D1146" s="136"/>
      <c r="E1146" s="137" t="str">
        <f>IF(D1146=1,'Tipo '!$B$2,IF(D1146=2,'Tipo '!$B$3,IF(D1146=3,'Tipo '!$B$4,IF(D1146=4,'Tipo '!$B$5,IF(D1146=5,'Tipo '!$B$6,IF(D1146=6,'Tipo '!$B$7,IF(D1146=7,'Tipo '!$B$8,IF(D1146=8,'Tipo '!$B$9,IF(D1146=9,'Tipo '!$B$10,IF(D1146=10,'Tipo '!$B$11,IF(D1146=11,'Tipo '!$B$12,IF(D1146=12,'Tipo '!$B$13,IF(D1146=13,'Tipo '!$B$14,IF(D1146=14,'Tipo '!$B$15,IF(D1146=15,'Tipo '!$B$16,IF(D1146=16,'Tipo '!$B$17,IF(D1146=17,'Tipo '!$B$18,IF(D1146=18,'Tipo '!$B$19,IF(D1146=19,'Tipo '!$B$20,IF(D1146=20,'Tipo '!$B$21,"No ha seleccionado un tipo de contrato válido"))))))))))))))))))))</f>
        <v>No ha seleccionado un tipo de contrato válido</v>
      </c>
      <c r="F1146" s="137"/>
      <c r="G1146" s="137"/>
      <c r="H1146" s="138"/>
      <c r="I1146" s="138"/>
      <c r="J1146" s="136"/>
      <c r="K1146" s="137" t="str">
        <f>IF(J1146=1,'Equivalencia BH-BMPT'!$D$2,IF(J1146=2,'Equivalencia BH-BMPT'!$D$3,IF(J1146=3,'Equivalencia BH-BMPT'!$D$4,IF(J1146=4,'Equivalencia BH-BMPT'!$D$5,IF(J1146=5,'Equivalencia BH-BMPT'!$D$6,IF(J1146=6,'Equivalencia BH-BMPT'!$D$7,IF(J1146=7,'Equivalencia BH-BMPT'!$D$8,IF(J1146=8,'Equivalencia BH-BMPT'!$D$9,IF(J1146=9,'Equivalencia BH-BMPT'!$D$10,IF(J1146=10,'Equivalencia BH-BMPT'!$D$11,IF(J1146=11,'Equivalencia BH-BMPT'!$D$12,IF(J1146=12,'Equivalencia BH-BMPT'!$D$13,IF(J1146=13,'Equivalencia BH-BMPT'!$D$14,IF(J1146=14,'Equivalencia BH-BMPT'!$D$15,IF(J1146=15,'Equivalencia BH-BMPT'!$D$16,IF(J1146=16,'Equivalencia BH-BMPT'!$D$17,IF(J1146=17,'Equivalencia BH-BMPT'!$D$18,IF(J1146=18,'Equivalencia BH-BMPT'!$D$19,IF(J1146=19,'Equivalencia BH-BMPT'!$D$20,IF(J1146=20,'Equivalencia BH-BMPT'!$D$21,IF(J1146=21,'Equivalencia BH-BMPT'!$D$22,IF(J1146=22,'Equivalencia BH-BMPT'!$D$23,IF(J1146=23,'Equivalencia BH-BMPT'!#REF!,IF(J1146=24,'Equivalencia BH-BMPT'!$D$25,IF(J1146=25,'Equivalencia BH-BMPT'!$D$26,IF(J1146=26,'Equivalencia BH-BMPT'!$D$27,IF(J1146=27,'Equivalencia BH-BMPT'!$D$28,IF(J1146=28,'Equivalencia BH-BMPT'!$D$29,IF(J1146=29,'Equivalencia BH-BMPT'!$D$30,IF(J1146=30,'Equivalencia BH-BMPT'!$D$31,IF(J1146=31,'Equivalencia BH-BMPT'!$D$32,IF(J1146=32,'Equivalencia BH-BMPT'!$D$33,IF(J1146=33,'Equivalencia BH-BMPT'!$D$34,IF(J1146=34,'Equivalencia BH-BMPT'!$D$35,IF(J1146=35,'Equivalencia BH-BMPT'!$D$36,IF(J1146=36,'Equivalencia BH-BMPT'!$D$37,IF(J1146=37,'Equivalencia BH-BMPT'!$D$38,IF(J1146=38,'Equivalencia BH-BMPT'!#REF!,IF(J1146=39,'Equivalencia BH-BMPT'!$D$40,IF(J1146=40,'Equivalencia BH-BMPT'!$D$41,IF(J1146=41,'Equivalencia BH-BMPT'!$D$42,IF(J1146=42,'Equivalencia BH-BMPT'!$D$43,IF(J1146=43,'Equivalencia BH-BMPT'!$D$44,IF(J1146=44,'Equivalencia BH-BMPT'!$D$45,IF(J1146=45,'Equivalencia BH-BMPT'!$D$46,"No ha seleccionado un número de programa")))))))))))))))))))))))))))))))))))))))))))))</f>
        <v>No ha seleccionado un número de programa</v>
      </c>
      <c r="L1146" s="140"/>
      <c r="M1146" s="136"/>
      <c r="N1146" s="153"/>
      <c r="O1146" s="161"/>
      <c r="P1146" s="144"/>
      <c r="Q1146" s="143"/>
      <c r="R1146" s="143"/>
      <c r="S1146" s="143"/>
      <c r="T1146" s="143"/>
      <c r="U1146" s="143"/>
      <c r="V1146" s="145"/>
      <c r="W1146" s="145"/>
      <c r="X1146" s="145"/>
      <c r="Y1146" s="136"/>
      <c r="Z1146" s="136"/>
      <c r="AA1146" s="146"/>
      <c r="AB1146" s="136"/>
      <c r="AC1146" s="136"/>
      <c r="AD1146" s="136"/>
      <c r="AE1146" s="136"/>
      <c r="AF1146" s="147" t="e">
        <f t="shared" si="49"/>
        <v>#DIV/0!</v>
      </c>
      <c r="AG1146" s="148"/>
      <c r="AH1146" s="148" t="b">
        <f t="shared" si="50"/>
        <v>1</v>
      </c>
    </row>
    <row r="1147" spans="1:34" ht="44.25" customHeight="1" thickBot="1" x14ac:dyDescent="0.3">
      <c r="A1147" s="136"/>
      <c r="B1147" s="136"/>
      <c r="C1147" s="137"/>
      <c r="D1147" s="136"/>
      <c r="E1147" s="137" t="str">
        <f>IF(D1147=1,'Tipo '!$B$2,IF(D1147=2,'Tipo '!$B$3,IF(D1147=3,'Tipo '!$B$4,IF(D1147=4,'Tipo '!$B$5,IF(D1147=5,'Tipo '!$B$6,IF(D1147=6,'Tipo '!$B$7,IF(D1147=7,'Tipo '!$B$8,IF(D1147=8,'Tipo '!$B$9,IF(D1147=9,'Tipo '!$B$10,IF(D1147=10,'Tipo '!$B$11,IF(D1147=11,'Tipo '!$B$12,IF(D1147=12,'Tipo '!$B$13,IF(D1147=13,'Tipo '!$B$14,IF(D1147=14,'Tipo '!$B$15,IF(D1147=15,'Tipo '!$B$16,IF(D1147=16,'Tipo '!$B$17,IF(D1147=17,'Tipo '!$B$18,IF(D1147=18,'Tipo '!$B$19,IF(D1147=19,'Tipo '!$B$20,IF(D1147=20,'Tipo '!$B$21,"No ha seleccionado un tipo de contrato válido"))))))))))))))))))))</f>
        <v>No ha seleccionado un tipo de contrato válido</v>
      </c>
      <c r="F1147" s="137"/>
      <c r="G1147" s="137"/>
      <c r="H1147" s="138"/>
      <c r="I1147" s="138"/>
      <c r="J1147" s="136"/>
      <c r="K1147" s="137" t="str">
        <f>IF(J1147=1,'Equivalencia BH-BMPT'!$D$2,IF(J1147=2,'Equivalencia BH-BMPT'!$D$3,IF(J1147=3,'Equivalencia BH-BMPT'!$D$4,IF(J1147=4,'Equivalencia BH-BMPT'!$D$5,IF(J1147=5,'Equivalencia BH-BMPT'!$D$6,IF(J1147=6,'Equivalencia BH-BMPT'!$D$7,IF(J1147=7,'Equivalencia BH-BMPT'!$D$8,IF(J1147=8,'Equivalencia BH-BMPT'!$D$9,IF(J1147=9,'Equivalencia BH-BMPT'!$D$10,IF(J1147=10,'Equivalencia BH-BMPT'!$D$11,IF(J1147=11,'Equivalencia BH-BMPT'!$D$12,IF(J1147=12,'Equivalencia BH-BMPT'!$D$13,IF(J1147=13,'Equivalencia BH-BMPT'!$D$14,IF(J1147=14,'Equivalencia BH-BMPT'!$D$15,IF(J1147=15,'Equivalencia BH-BMPT'!$D$16,IF(J1147=16,'Equivalencia BH-BMPT'!$D$17,IF(J1147=17,'Equivalencia BH-BMPT'!$D$18,IF(J1147=18,'Equivalencia BH-BMPT'!$D$19,IF(J1147=19,'Equivalencia BH-BMPT'!$D$20,IF(J1147=20,'Equivalencia BH-BMPT'!$D$21,IF(J1147=21,'Equivalencia BH-BMPT'!$D$22,IF(J1147=22,'Equivalencia BH-BMPT'!$D$23,IF(J1147=23,'Equivalencia BH-BMPT'!#REF!,IF(J1147=24,'Equivalencia BH-BMPT'!$D$25,IF(J1147=25,'Equivalencia BH-BMPT'!$D$26,IF(J1147=26,'Equivalencia BH-BMPT'!$D$27,IF(J1147=27,'Equivalencia BH-BMPT'!$D$28,IF(J1147=28,'Equivalencia BH-BMPT'!$D$29,IF(J1147=29,'Equivalencia BH-BMPT'!$D$30,IF(J1147=30,'Equivalencia BH-BMPT'!$D$31,IF(J1147=31,'Equivalencia BH-BMPT'!$D$32,IF(J1147=32,'Equivalencia BH-BMPT'!$D$33,IF(J1147=33,'Equivalencia BH-BMPT'!$D$34,IF(J1147=34,'Equivalencia BH-BMPT'!$D$35,IF(J1147=35,'Equivalencia BH-BMPT'!$D$36,IF(J1147=36,'Equivalencia BH-BMPT'!$D$37,IF(J1147=37,'Equivalencia BH-BMPT'!$D$38,IF(J1147=38,'Equivalencia BH-BMPT'!#REF!,IF(J1147=39,'Equivalencia BH-BMPT'!$D$40,IF(J1147=40,'Equivalencia BH-BMPT'!$D$41,IF(J1147=41,'Equivalencia BH-BMPT'!$D$42,IF(J1147=42,'Equivalencia BH-BMPT'!$D$43,IF(J1147=43,'Equivalencia BH-BMPT'!$D$44,IF(J1147=44,'Equivalencia BH-BMPT'!$D$45,IF(J1147=45,'Equivalencia BH-BMPT'!$D$46,"No ha seleccionado un número de programa")))))))))))))))))))))))))))))))))))))))))))))</f>
        <v>No ha seleccionado un número de programa</v>
      </c>
      <c r="L1147" s="140"/>
      <c r="M1147" s="136"/>
      <c r="N1147" s="153"/>
      <c r="O1147" s="161"/>
      <c r="P1147" s="144"/>
      <c r="Q1147" s="143"/>
      <c r="R1147" s="143"/>
      <c r="S1147" s="143"/>
      <c r="T1147" s="143"/>
      <c r="U1147" s="143"/>
      <c r="V1147" s="145"/>
      <c r="W1147" s="145"/>
      <c r="X1147" s="145"/>
      <c r="Y1147" s="136"/>
      <c r="Z1147" s="136"/>
      <c r="AA1147" s="146"/>
      <c r="AB1147" s="136"/>
      <c r="AC1147" s="136"/>
      <c r="AD1147" s="136"/>
      <c r="AE1147" s="136"/>
      <c r="AF1147" s="147" t="e">
        <f t="shared" si="49"/>
        <v>#DIV/0!</v>
      </c>
      <c r="AG1147" s="148"/>
      <c r="AH1147" s="148" t="b">
        <f t="shared" si="50"/>
        <v>1</v>
      </c>
    </row>
    <row r="1148" spans="1:34" ht="44.25" customHeight="1" thickBot="1" x14ac:dyDescent="0.3">
      <c r="A1148" s="136"/>
      <c r="B1148" s="136"/>
      <c r="C1148" s="137"/>
      <c r="D1148" s="136"/>
      <c r="E1148" s="137" t="str">
        <f>IF(D1148=1,'Tipo '!$B$2,IF(D1148=2,'Tipo '!$B$3,IF(D1148=3,'Tipo '!$B$4,IF(D1148=4,'Tipo '!$B$5,IF(D1148=5,'Tipo '!$B$6,IF(D1148=6,'Tipo '!$B$7,IF(D1148=7,'Tipo '!$B$8,IF(D1148=8,'Tipo '!$B$9,IF(D1148=9,'Tipo '!$B$10,IF(D1148=10,'Tipo '!$B$11,IF(D1148=11,'Tipo '!$B$12,IF(D1148=12,'Tipo '!$B$13,IF(D1148=13,'Tipo '!$B$14,IF(D1148=14,'Tipo '!$B$15,IF(D1148=15,'Tipo '!$B$16,IF(D1148=16,'Tipo '!$B$17,IF(D1148=17,'Tipo '!$B$18,IF(D1148=18,'Tipo '!$B$19,IF(D1148=19,'Tipo '!$B$20,IF(D1148=20,'Tipo '!$B$21,"No ha seleccionado un tipo de contrato válido"))))))))))))))))))))</f>
        <v>No ha seleccionado un tipo de contrato válido</v>
      </c>
      <c r="F1148" s="137"/>
      <c r="G1148" s="137"/>
      <c r="H1148" s="138"/>
      <c r="I1148" s="138"/>
      <c r="J1148" s="136"/>
      <c r="K1148" s="137" t="str">
        <f>IF(J1148=1,'Equivalencia BH-BMPT'!$D$2,IF(J1148=2,'Equivalencia BH-BMPT'!$D$3,IF(J1148=3,'Equivalencia BH-BMPT'!$D$4,IF(J1148=4,'Equivalencia BH-BMPT'!$D$5,IF(J1148=5,'Equivalencia BH-BMPT'!$D$6,IF(J1148=6,'Equivalencia BH-BMPT'!$D$7,IF(J1148=7,'Equivalencia BH-BMPT'!$D$8,IF(J1148=8,'Equivalencia BH-BMPT'!$D$9,IF(J1148=9,'Equivalencia BH-BMPT'!$D$10,IF(J1148=10,'Equivalencia BH-BMPT'!$D$11,IF(J1148=11,'Equivalencia BH-BMPT'!$D$12,IF(J1148=12,'Equivalencia BH-BMPT'!$D$13,IF(J1148=13,'Equivalencia BH-BMPT'!$D$14,IF(J1148=14,'Equivalencia BH-BMPT'!$D$15,IF(J1148=15,'Equivalencia BH-BMPT'!$D$16,IF(J1148=16,'Equivalencia BH-BMPT'!$D$17,IF(J1148=17,'Equivalencia BH-BMPT'!$D$18,IF(J1148=18,'Equivalencia BH-BMPT'!$D$19,IF(J1148=19,'Equivalencia BH-BMPT'!$D$20,IF(J1148=20,'Equivalencia BH-BMPT'!$D$21,IF(J1148=21,'Equivalencia BH-BMPT'!$D$22,IF(J1148=22,'Equivalencia BH-BMPT'!$D$23,IF(J1148=23,'Equivalencia BH-BMPT'!#REF!,IF(J1148=24,'Equivalencia BH-BMPT'!$D$25,IF(J1148=25,'Equivalencia BH-BMPT'!$D$26,IF(J1148=26,'Equivalencia BH-BMPT'!$D$27,IF(J1148=27,'Equivalencia BH-BMPT'!$D$28,IF(J1148=28,'Equivalencia BH-BMPT'!$D$29,IF(J1148=29,'Equivalencia BH-BMPT'!$D$30,IF(J1148=30,'Equivalencia BH-BMPT'!$D$31,IF(J1148=31,'Equivalencia BH-BMPT'!$D$32,IF(J1148=32,'Equivalencia BH-BMPT'!$D$33,IF(J1148=33,'Equivalencia BH-BMPT'!$D$34,IF(J1148=34,'Equivalencia BH-BMPT'!$D$35,IF(J1148=35,'Equivalencia BH-BMPT'!$D$36,IF(J1148=36,'Equivalencia BH-BMPT'!$D$37,IF(J1148=37,'Equivalencia BH-BMPT'!$D$38,IF(J1148=38,'Equivalencia BH-BMPT'!#REF!,IF(J1148=39,'Equivalencia BH-BMPT'!$D$40,IF(J1148=40,'Equivalencia BH-BMPT'!$D$41,IF(J1148=41,'Equivalencia BH-BMPT'!$D$42,IF(J1148=42,'Equivalencia BH-BMPT'!$D$43,IF(J1148=43,'Equivalencia BH-BMPT'!$D$44,IF(J1148=44,'Equivalencia BH-BMPT'!$D$45,IF(J1148=45,'Equivalencia BH-BMPT'!$D$46,"No ha seleccionado un número de programa")))))))))))))))))))))))))))))))))))))))))))))</f>
        <v>No ha seleccionado un número de programa</v>
      </c>
      <c r="L1148" s="140"/>
      <c r="M1148" s="136"/>
      <c r="N1148" s="153"/>
      <c r="O1148" s="161"/>
      <c r="P1148" s="144"/>
      <c r="Q1148" s="143"/>
      <c r="R1148" s="143"/>
      <c r="S1148" s="143"/>
      <c r="T1148" s="143"/>
      <c r="U1148" s="143"/>
      <c r="V1148" s="145"/>
      <c r="W1148" s="145"/>
      <c r="X1148" s="145"/>
      <c r="Y1148" s="136"/>
      <c r="Z1148" s="136"/>
      <c r="AA1148" s="146"/>
      <c r="AB1148" s="136"/>
      <c r="AC1148" s="136"/>
      <c r="AD1148" s="136"/>
      <c r="AE1148" s="136"/>
      <c r="AF1148" s="147" t="e">
        <f t="shared" si="49"/>
        <v>#DIV/0!</v>
      </c>
      <c r="AG1148" s="148"/>
      <c r="AH1148" s="148" t="b">
        <f t="shared" si="50"/>
        <v>1</v>
      </c>
    </row>
    <row r="1149" spans="1:34" ht="44.25" customHeight="1" thickBot="1" x14ac:dyDescent="0.3">
      <c r="A1149" s="136"/>
      <c r="B1149" s="136"/>
      <c r="C1149" s="137"/>
      <c r="D1149" s="136"/>
      <c r="E1149" s="137" t="str">
        <f>IF(D1149=1,'Tipo '!$B$2,IF(D1149=2,'Tipo '!$B$3,IF(D1149=3,'Tipo '!$B$4,IF(D1149=4,'Tipo '!$B$5,IF(D1149=5,'Tipo '!$B$6,IF(D1149=6,'Tipo '!$B$7,IF(D1149=7,'Tipo '!$B$8,IF(D1149=8,'Tipo '!$B$9,IF(D1149=9,'Tipo '!$B$10,IF(D1149=10,'Tipo '!$B$11,IF(D1149=11,'Tipo '!$B$12,IF(D1149=12,'Tipo '!$B$13,IF(D1149=13,'Tipo '!$B$14,IF(D1149=14,'Tipo '!$B$15,IF(D1149=15,'Tipo '!$B$16,IF(D1149=16,'Tipo '!$B$17,IF(D1149=17,'Tipo '!$B$18,IF(D1149=18,'Tipo '!$B$19,IF(D1149=19,'Tipo '!$B$20,IF(D1149=20,'Tipo '!$B$21,"No ha seleccionado un tipo de contrato válido"))))))))))))))))))))</f>
        <v>No ha seleccionado un tipo de contrato válido</v>
      </c>
      <c r="F1149" s="137"/>
      <c r="G1149" s="137"/>
      <c r="H1149" s="138"/>
      <c r="I1149" s="138"/>
      <c r="J1149" s="136"/>
      <c r="K1149" s="137" t="str">
        <f>IF(J1149=1,'Equivalencia BH-BMPT'!$D$2,IF(J1149=2,'Equivalencia BH-BMPT'!$D$3,IF(J1149=3,'Equivalencia BH-BMPT'!$D$4,IF(J1149=4,'Equivalencia BH-BMPT'!$D$5,IF(J1149=5,'Equivalencia BH-BMPT'!$D$6,IF(J1149=6,'Equivalencia BH-BMPT'!$D$7,IF(J1149=7,'Equivalencia BH-BMPT'!$D$8,IF(J1149=8,'Equivalencia BH-BMPT'!$D$9,IF(J1149=9,'Equivalencia BH-BMPT'!$D$10,IF(J1149=10,'Equivalencia BH-BMPT'!$D$11,IF(J1149=11,'Equivalencia BH-BMPT'!$D$12,IF(J1149=12,'Equivalencia BH-BMPT'!$D$13,IF(J1149=13,'Equivalencia BH-BMPT'!$D$14,IF(J1149=14,'Equivalencia BH-BMPT'!$D$15,IF(J1149=15,'Equivalencia BH-BMPT'!$D$16,IF(J1149=16,'Equivalencia BH-BMPT'!$D$17,IF(J1149=17,'Equivalencia BH-BMPT'!$D$18,IF(J1149=18,'Equivalencia BH-BMPT'!$D$19,IF(J1149=19,'Equivalencia BH-BMPT'!$D$20,IF(J1149=20,'Equivalencia BH-BMPT'!$D$21,IF(J1149=21,'Equivalencia BH-BMPT'!$D$22,IF(J1149=22,'Equivalencia BH-BMPT'!$D$23,IF(J1149=23,'Equivalencia BH-BMPT'!#REF!,IF(J1149=24,'Equivalencia BH-BMPT'!$D$25,IF(J1149=25,'Equivalencia BH-BMPT'!$D$26,IF(J1149=26,'Equivalencia BH-BMPT'!$D$27,IF(J1149=27,'Equivalencia BH-BMPT'!$D$28,IF(J1149=28,'Equivalencia BH-BMPT'!$D$29,IF(J1149=29,'Equivalencia BH-BMPT'!$D$30,IF(J1149=30,'Equivalencia BH-BMPT'!$D$31,IF(J1149=31,'Equivalencia BH-BMPT'!$D$32,IF(J1149=32,'Equivalencia BH-BMPT'!$D$33,IF(J1149=33,'Equivalencia BH-BMPT'!$D$34,IF(J1149=34,'Equivalencia BH-BMPT'!$D$35,IF(J1149=35,'Equivalencia BH-BMPT'!$D$36,IF(J1149=36,'Equivalencia BH-BMPT'!$D$37,IF(J1149=37,'Equivalencia BH-BMPT'!$D$38,IF(J1149=38,'Equivalencia BH-BMPT'!#REF!,IF(J1149=39,'Equivalencia BH-BMPT'!$D$40,IF(J1149=40,'Equivalencia BH-BMPT'!$D$41,IF(J1149=41,'Equivalencia BH-BMPT'!$D$42,IF(J1149=42,'Equivalencia BH-BMPT'!$D$43,IF(J1149=43,'Equivalencia BH-BMPT'!$D$44,IF(J1149=44,'Equivalencia BH-BMPT'!$D$45,IF(J1149=45,'Equivalencia BH-BMPT'!$D$46,"No ha seleccionado un número de programa")))))))))))))))))))))))))))))))))))))))))))))</f>
        <v>No ha seleccionado un número de programa</v>
      </c>
      <c r="L1149" s="140"/>
      <c r="M1149" s="136"/>
      <c r="N1149" s="153"/>
      <c r="O1149" s="161"/>
      <c r="P1149" s="144"/>
      <c r="Q1149" s="143"/>
      <c r="R1149" s="143"/>
      <c r="S1149" s="143"/>
      <c r="T1149" s="143"/>
      <c r="U1149" s="143"/>
      <c r="V1149" s="145"/>
      <c r="W1149" s="145"/>
      <c r="X1149" s="145"/>
      <c r="Y1149" s="136"/>
      <c r="Z1149" s="136"/>
      <c r="AA1149" s="146"/>
      <c r="AB1149" s="136"/>
      <c r="AC1149" s="136"/>
      <c r="AD1149" s="136"/>
      <c r="AE1149" s="136"/>
      <c r="AF1149" s="147" t="e">
        <f t="shared" si="49"/>
        <v>#DIV/0!</v>
      </c>
      <c r="AG1149" s="148"/>
      <c r="AH1149" s="148" t="b">
        <f t="shared" si="50"/>
        <v>1</v>
      </c>
    </row>
    <row r="1150" spans="1:34" ht="44.25" customHeight="1" thickBot="1" x14ac:dyDescent="0.3">
      <c r="A1150" s="136"/>
      <c r="B1150" s="136"/>
      <c r="C1150" s="137"/>
      <c r="D1150" s="136"/>
      <c r="E1150" s="137" t="str">
        <f>IF(D1150=1,'Tipo '!$B$2,IF(D1150=2,'Tipo '!$B$3,IF(D1150=3,'Tipo '!$B$4,IF(D1150=4,'Tipo '!$B$5,IF(D1150=5,'Tipo '!$B$6,IF(D1150=6,'Tipo '!$B$7,IF(D1150=7,'Tipo '!$B$8,IF(D1150=8,'Tipo '!$B$9,IF(D1150=9,'Tipo '!$B$10,IF(D1150=10,'Tipo '!$B$11,IF(D1150=11,'Tipo '!$B$12,IF(D1150=12,'Tipo '!$B$13,IF(D1150=13,'Tipo '!$B$14,IF(D1150=14,'Tipo '!$B$15,IF(D1150=15,'Tipo '!$B$16,IF(D1150=16,'Tipo '!$B$17,IF(D1150=17,'Tipo '!$B$18,IF(D1150=18,'Tipo '!$B$19,IF(D1150=19,'Tipo '!$B$20,IF(D1150=20,'Tipo '!$B$21,"No ha seleccionado un tipo de contrato válido"))))))))))))))))))))</f>
        <v>No ha seleccionado un tipo de contrato válido</v>
      </c>
      <c r="F1150" s="137"/>
      <c r="G1150" s="137"/>
      <c r="H1150" s="138"/>
      <c r="I1150" s="138"/>
      <c r="J1150" s="136"/>
      <c r="K1150" s="137" t="str">
        <f>IF(J1150=1,'Equivalencia BH-BMPT'!$D$2,IF(J1150=2,'Equivalencia BH-BMPT'!$D$3,IF(J1150=3,'Equivalencia BH-BMPT'!$D$4,IF(J1150=4,'Equivalencia BH-BMPT'!$D$5,IF(J1150=5,'Equivalencia BH-BMPT'!$D$6,IF(J1150=6,'Equivalencia BH-BMPT'!$D$7,IF(J1150=7,'Equivalencia BH-BMPT'!$D$8,IF(J1150=8,'Equivalencia BH-BMPT'!$D$9,IF(J1150=9,'Equivalencia BH-BMPT'!$D$10,IF(J1150=10,'Equivalencia BH-BMPT'!$D$11,IF(J1150=11,'Equivalencia BH-BMPT'!$D$12,IF(J1150=12,'Equivalencia BH-BMPT'!$D$13,IF(J1150=13,'Equivalencia BH-BMPT'!$D$14,IF(J1150=14,'Equivalencia BH-BMPT'!$D$15,IF(J1150=15,'Equivalencia BH-BMPT'!$D$16,IF(J1150=16,'Equivalencia BH-BMPT'!$D$17,IF(J1150=17,'Equivalencia BH-BMPT'!$D$18,IF(J1150=18,'Equivalencia BH-BMPT'!$D$19,IF(J1150=19,'Equivalencia BH-BMPT'!$D$20,IF(J1150=20,'Equivalencia BH-BMPT'!$D$21,IF(J1150=21,'Equivalencia BH-BMPT'!$D$22,IF(J1150=22,'Equivalencia BH-BMPT'!$D$23,IF(J1150=23,'Equivalencia BH-BMPT'!#REF!,IF(J1150=24,'Equivalencia BH-BMPT'!$D$25,IF(J1150=25,'Equivalencia BH-BMPT'!$D$26,IF(J1150=26,'Equivalencia BH-BMPT'!$D$27,IF(J1150=27,'Equivalencia BH-BMPT'!$D$28,IF(J1150=28,'Equivalencia BH-BMPT'!$D$29,IF(J1150=29,'Equivalencia BH-BMPT'!$D$30,IF(J1150=30,'Equivalencia BH-BMPT'!$D$31,IF(J1150=31,'Equivalencia BH-BMPT'!$D$32,IF(J1150=32,'Equivalencia BH-BMPT'!$D$33,IF(J1150=33,'Equivalencia BH-BMPT'!$D$34,IF(J1150=34,'Equivalencia BH-BMPT'!$D$35,IF(J1150=35,'Equivalencia BH-BMPT'!$D$36,IF(J1150=36,'Equivalencia BH-BMPT'!$D$37,IF(J1150=37,'Equivalencia BH-BMPT'!$D$38,IF(J1150=38,'Equivalencia BH-BMPT'!#REF!,IF(J1150=39,'Equivalencia BH-BMPT'!$D$40,IF(J1150=40,'Equivalencia BH-BMPT'!$D$41,IF(J1150=41,'Equivalencia BH-BMPT'!$D$42,IF(J1150=42,'Equivalencia BH-BMPT'!$D$43,IF(J1150=43,'Equivalencia BH-BMPT'!$D$44,IF(J1150=44,'Equivalencia BH-BMPT'!$D$45,IF(J1150=45,'Equivalencia BH-BMPT'!$D$46,"No ha seleccionado un número de programa")))))))))))))))))))))))))))))))))))))))))))))</f>
        <v>No ha seleccionado un número de programa</v>
      </c>
      <c r="L1150" s="140"/>
      <c r="M1150" s="136"/>
      <c r="N1150" s="153"/>
      <c r="O1150" s="161"/>
      <c r="P1150" s="144"/>
      <c r="Q1150" s="143"/>
      <c r="R1150" s="143"/>
      <c r="S1150" s="143"/>
      <c r="T1150" s="143"/>
      <c r="U1150" s="143"/>
      <c r="V1150" s="145"/>
      <c r="W1150" s="145"/>
      <c r="X1150" s="145"/>
      <c r="Y1150" s="136"/>
      <c r="Z1150" s="136"/>
      <c r="AA1150" s="146"/>
      <c r="AB1150" s="136"/>
      <c r="AC1150" s="136"/>
      <c r="AD1150" s="136"/>
      <c r="AE1150" s="136"/>
      <c r="AF1150" s="147" t="e">
        <f t="shared" si="49"/>
        <v>#DIV/0!</v>
      </c>
      <c r="AG1150" s="148"/>
      <c r="AH1150" s="148" t="b">
        <f t="shared" si="50"/>
        <v>1</v>
      </c>
    </row>
    <row r="1151" spans="1:34" ht="44.25" customHeight="1" thickBot="1" x14ac:dyDescent="0.3">
      <c r="A1151" s="136"/>
      <c r="B1151" s="136"/>
      <c r="C1151" s="137"/>
      <c r="D1151" s="136"/>
      <c r="E1151" s="137" t="str">
        <f>IF(D1151=1,'Tipo '!$B$2,IF(D1151=2,'Tipo '!$B$3,IF(D1151=3,'Tipo '!$B$4,IF(D1151=4,'Tipo '!$B$5,IF(D1151=5,'Tipo '!$B$6,IF(D1151=6,'Tipo '!$B$7,IF(D1151=7,'Tipo '!$B$8,IF(D1151=8,'Tipo '!$B$9,IF(D1151=9,'Tipo '!$B$10,IF(D1151=10,'Tipo '!$B$11,IF(D1151=11,'Tipo '!$B$12,IF(D1151=12,'Tipo '!$B$13,IF(D1151=13,'Tipo '!$B$14,IF(D1151=14,'Tipo '!$B$15,IF(D1151=15,'Tipo '!$B$16,IF(D1151=16,'Tipo '!$B$17,IF(D1151=17,'Tipo '!$B$18,IF(D1151=18,'Tipo '!$B$19,IF(D1151=19,'Tipo '!$B$20,IF(D1151=20,'Tipo '!$B$21,"No ha seleccionado un tipo de contrato válido"))))))))))))))))))))</f>
        <v>No ha seleccionado un tipo de contrato válido</v>
      </c>
      <c r="F1151" s="137"/>
      <c r="G1151" s="137"/>
      <c r="H1151" s="138"/>
      <c r="I1151" s="138"/>
      <c r="J1151" s="136"/>
      <c r="K1151" s="137" t="str">
        <f>IF(J1151=1,'Equivalencia BH-BMPT'!$D$2,IF(J1151=2,'Equivalencia BH-BMPT'!$D$3,IF(J1151=3,'Equivalencia BH-BMPT'!$D$4,IF(J1151=4,'Equivalencia BH-BMPT'!$D$5,IF(J1151=5,'Equivalencia BH-BMPT'!$D$6,IF(J1151=6,'Equivalencia BH-BMPT'!$D$7,IF(J1151=7,'Equivalencia BH-BMPT'!$D$8,IF(J1151=8,'Equivalencia BH-BMPT'!$D$9,IF(J1151=9,'Equivalencia BH-BMPT'!$D$10,IF(J1151=10,'Equivalencia BH-BMPT'!$D$11,IF(J1151=11,'Equivalencia BH-BMPT'!$D$12,IF(J1151=12,'Equivalencia BH-BMPT'!$D$13,IF(J1151=13,'Equivalencia BH-BMPT'!$D$14,IF(J1151=14,'Equivalencia BH-BMPT'!$D$15,IF(J1151=15,'Equivalencia BH-BMPT'!$D$16,IF(J1151=16,'Equivalencia BH-BMPT'!$D$17,IF(J1151=17,'Equivalencia BH-BMPT'!$D$18,IF(J1151=18,'Equivalencia BH-BMPT'!$D$19,IF(J1151=19,'Equivalencia BH-BMPT'!$D$20,IF(J1151=20,'Equivalencia BH-BMPT'!$D$21,IF(J1151=21,'Equivalencia BH-BMPT'!$D$22,IF(J1151=22,'Equivalencia BH-BMPT'!$D$23,IF(J1151=23,'Equivalencia BH-BMPT'!#REF!,IF(J1151=24,'Equivalencia BH-BMPT'!$D$25,IF(J1151=25,'Equivalencia BH-BMPT'!$D$26,IF(J1151=26,'Equivalencia BH-BMPT'!$D$27,IF(J1151=27,'Equivalencia BH-BMPT'!$D$28,IF(J1151=28,'Equivalencia BH-BMPT'!$D$29,IF(J1151=29,'Equivalencia BH-BMPT'!$D$30,IF(J1151=30,'Equivalencia BH-BMPT'!$D$31,IF(J1151=31,'Equivalencia BH-BMPT'!$D$32,IF(J1151=32,'Equivalencia BH-BMPT'!$D$33,IF(J1151=33,'Equivalencia BH-BMPT'!$D$34,IF(J1151=34,'Equivalencia BH-BMPT'!$D$35,IF(J1151=35,'Equivalencia BH-BMPT'!$D$36,IF(J1151=36,'Equivalencia BH-BMPT'!$D$37,IF(J1151=37,'Equivalencia BH-BMPT'!$D$38,IF(J1151=38,'Equivalencia BH-BMPT'!#REF!,IF(J1151=39,'Equivalencia BH-BMPT'!$D$40,IF(J1151=40,'Equivalencia BH-BMPT'!$D$41,IF(J1151=41,'Equivalencia BH-BMPT'!$D$42,IF(J1151=42,'Equivalencia BH-BMPT'!$D$43,IF(J1151=43,'Equivalencia BH-BMPT'!$D$44,IF(J1151=44,'Equivalencia BH-BMPT'!$D$45,IF(J1151=45,'Equivalencia BH-BMPT'!$D$46,"No ha seleccionado un número de programa")))))))))))))))))))))))))))))))))))))))))))))</f>
        <v>No ha seleccionado un número de programa</v>
      </c>
      <c r="L1151" s="140"/>
      <c r="M1151" s="136"/>
      <c r="N1151" s="153"/>
      <c r="O1151" s="161"/>
      <c r="P1151" s="144"/>
      <c r="Q1151" s="143"/>
      <c r="R1151" s="143"/>
      <c r="S1151" s="143"/>
      <c r="T1151" s="143"/>
      <c r="U1151" s="143"/>
      <c r="V1151" s="145"/>
      <c r="W1151" s="145"/>
      <c r="X1151" s="145"/>
      <c r="Y1151" s="136"/>
      <c r="Z1151" s="136"/>
      <c r="AA1151" s="146"/>
      <c r="AB1151" s="136"/>
      <c r="AC1151" s="136"/>
      <c r="AD1151" s="136"/>
      <c r="AE1151" s="136"/>
      <c r="AF1151" s="147" t="e">
        <f t="shared" si="49"/>
        <v>#DIV/0!</v>
      </c>
      <c r="AG1151" s="148"/>
      <c r="AH1151" s="148" t="b">
        <f t="shared" si="50"/>
        <v>1</v>
      </c>
    </row>
    <row r="1152" spans="1:34" ht="44.25" customHeight="1" thickBot="1" x14ac:dyDescent="0.3">
      <c r="A1152" s="136"/>
      <c r="B1152" s="136"/>
      <c r="C1152" s="137"/>
      <c r="D1152" s="136"/>
      <c r="E1152" s="137" t="str">
        <f>IF(D1152=1,'Tipo '!$B$2,IF(D1152=2,'Tipo '!$B$3,IF(D1152=3,'Tipo '!$B$4,IF(D1152=4,'Tipo '!$B$5,IF(D1152=5,'Tipo '!$B$6,IF(D1152=6,'Tipo '!$B$7,IF(D1152=7,'Tipo '!$B$8,IF(D1152=8,'Tipo '!$B$9,IF(D1152=9,'Tipo '!$B$10,IF(D1152=10,'Tipo '!$B$11,IF(D1152=11,'Tipo '!$B$12,IF(D1152=12,'Tipo '!$B$13,IF(D1152=13,'Tipo '!$B$14,IF(D1152=14,'Tipo '!$B$15,IF(D1152=15,'Tipo '!$B$16,IF(D1152=16,'Tipo '!$B$17,IF(D1152=17,'Tipo '!$B$18,IF(D1152=18,'Tipo '!$B$19,IF(D1152=19,'Tipo '!$B$20,IF(D1152=20,'Tipo '!$B$21,"No ha seleccionado un tipo de contrato válido"))))))))))))))))))))</f>
        <v>No ha seleccionado un tipo de contrato válido</v>
      </c>
      <c r="F1152" s="137"/>
      <c r="G1152" s="137"/>
      <c r="H1152" s="138"/>
      <c r="I1152" s="138"/>
      <c r="J1152" s="136"/>
      <c r="K1152" s="137" t="str">
        <f>IF(J1152=1,'Equivalencia BH-BMPT'!$D$2,IF(J1152=2,'Equivalencia BH-BMPT'!$D$3,IF(J1152=3,'Equivalencia BH-BMPT'!$D$4,IF(J1152=4,'Equivalencia BH-BMPT'!$D$5,IF(J1152=5,'Equivalencia BH-BMPT'!$D$6,IF(J1152=6,'Equivalencia BH-BMPT'!$D$7,IF(J1152=7,'Equivalencia BH-BMPT'!$D$8,IF(J1152=8,'Equivalencia BH-BMPT'!$D$9,IF(J1152=9,'Equivalencia BH-BMPT'!$D$10,IF(J1152=10,'Equivalencia BH-BMPT'!$D$11,IF(J1152=11,'Equivalencia BH-BMPT'!$D$12,IF(J1152=12,'Equivalencia BH-BMPT'!$D$13,IF(J1152=13,'Equivalencia BH-BMPT'!$D$14,IF(J1152=14,'Equivalencia BH-BMPT'!$D$15,IF(J1152=15,'Equivalencia BH-BMPT'!$D$16,IF(J1152=16,'Equivalencia BH-BMPT'!$D$17,IF(J1152=17,'Equivalencia BH-BMPT'!$D$18,IF(J1152=18,'Equivalencia BH-BMPT'!$D$19,IF(J1152=19,'Equivalencia BH-BMPT'!$D$20,IF(J1152=20,'Equivalencia BH-BMPT'!$D$21,IF(J1152=21,'Equivalencia BH-BMPT'!$D$22,IF(J1152=22,'Equivalencia BH-BMPT'!$D$23,IF(J1152=23,'Equivalencia BH-BMPT'!#REF!,IF(J1152=24,'Equivalencia BH-BMPT'!$D$25,IF(J1152=25,'Equivalencia BH-BMPT'!$D$26,IF(J1152=26,'Equivalencia BH-BMPT'!$D$27,IF(J1152=27,'Equivalencia BH-BMPT'!$D$28,IF(J1152=28,'Equivalencia BH-BMPT'!$D$29,IF(J1152=29,'Equivalencia BH-BMPT'!$D$30,IF(J1152=30,'Equivalencia BH-BMPT'!$D$31,IF(J1152=31,'Equivalencia BH-BMPT'!$D$32,IF(J1152=32,'Equivalencia BH-BMPT'!$D$33,IF(J1152=33,'Equivalencia BH-BMPT'!$D$34,IF(J1152=34,'Equivalencia BH-BMPT'!$D$35,IF(J1152=35,'Equivalencia BH-BMPT'!$D$36,IF(J1152=36,'Equivalencia BH-BMPT'!$D$37,IF(J1152=37,'Equivalencia BH-BMPT'!$D$38,IF(J1152=38,'Equivalencia BH-BMPT'!#REF!,IF(J1152=39,'Equivalencia BH-BMPT'!$D$40,IF(J1152=40,'Equivalencia BH-BMPT'!$D$41,IF(J1152=41,'Equivalencia BH-BMPT'!$D$42,IF(J1152=42,'Equivalencia BH-BMPT'!$D$43,IF(J1152=43,'Equivalencia BH-BMPT'!$D$44,IF(J1152=44,'Equivalencia BH-BMPT'!$D$45,IF(J1152=45,'Equivalencia BH-BMPT'!$D$46,"No ha seleccionado un número de programa")))))))))))))))))))))))))))))))))))))))))))))</f>
        <v>No ha seleccionado un número de programa</v>
      </c>
      <c r="L1152" s="140"/>
      <c r="M1152" s="136"/>
      <c r="N1152" s="153"/>
      <c r="O1152" s="161"/>
      <c r="P1152" s="144"/>
      <c r="Q1152" s="143"/>
      <c r="R1152" s="143"/>
      <c r="S1152" s="143"/>
      <c r="T1152" s="143"/>
      <c r="U1152" s="143"/>
      <c r="V1152" s="145"/>
      <c r="W1152" s="145"/>
      <c r="X1152" s="145"/>
      <c r="Y1152" s="136"/>
      <c r="Z1152" s="136"/>
      <c r="AA1152" s="146"/>
      <c r="AB1152" s="136"/>
      <c r="AC1152" s="136"/>
      <c r="AD1152" s="136"/>
      <c r="AE1152" s="136"/>
      <c r="AF1152" s="147" t="e">
        <f t="shared" si="49"/>
        <v>#DIV/0!</v>
      </c>
      <c r="AG1152" s="148"/>
      <c r="AH1152" s="148" t="b">
        <f t="shared" si="50"/>
        <v>1</v>
      </c>
    </row>
    <row r="1153" spans="1:34" ht="44.25" customHeight="1" thickBot="1" x14ac:dyDescent="0.3">
      <c r="A1153" s="136"/>
      <c r="B1153" s="136"/>
      <c r="C1153" s="137"/>
      <c r="D1153" s="136"/>
      <c r="E1153" s="137" t="str">
        <f>IF(D1153=1,'Tipo '!$B$2,IF(D1153=2,'Tipo '!$B$3,IF(D1153=3,'Tipo '!$B$4,IF(D1153=4,'Tipo '!$B$5,IF(D1153=5,'Tipo '!$B$6,IF(D1153=6,'Tipo '!$B$7,IF(D1153=7,'Tipo '!$B$8,IF(D1153=8,'Tipo '!$B$9,IF(D1153=9,'Tipo '!$B$10,IF(D1153=10,'Tipo '!$B$11,IF(D1153=11,'Tipo '!$B$12,IF(D1153=12,'Tipo '!$B$13,IF(D1153=13,'Tipo '!$B$14,IF(D1153=14,'Tipo '!$B$15,IF(D1153=15,'Tipo '!$B$16,IF(D1153=16,'Tipo '!$B$17,IF(D1153=17,'Tipo '!$B$18,IF(D1153=18,'Tipo '!$B$19,IF(D1153=19,'Tipo '!$B$20,IF(D1153=20,'Tipo '!$B$21,"No ha seleccionado un tipo de contrato válido"))))))))))))))))))))</f>
        <v>No ha seleccionado un tipo de contrato válido</v>
      </c>
      <c r="F1153" s="137"/>
      <c r="G1153" s="137"/>
      <c r="H1153" s="138"/>
      <c r="I1153" s="138"/>
      <c r="J1153" s="136"/>
      <c r="K1153" s="137" t="str">
        <f>IF(J1153=1,'Equivalencia BH-BMPT'!$D$2,IF(J1153=2,'Equivalencia BH-BMPT'!$D$3,IF(J1153=3,'Equivalencia BH-BMPT'!$D$4,IF(J1153=4,'Equivalencia BH-BMPT'!$D$5,IF(J1153=5,'Equivalencia BH-BMPT'!$D$6,IF(J1153=6,'Equivalencia BH-BMPT'!$D$7,IF(J1153=7,'Equivalencia BH-BMPT'!$D$8,IF(J1153=8,'Equivalencia BH-BMPT'!$D$9,IF(J1153=9,'Equivalencia BH-BMPT'!$D$10,IF(J1153=10,'Equivalencia BH-BMPT'!$D$11,IF(J1153=11,'Equivalencia BH-BMPT'!$D$12,IF(J1153=12,'Equivalencia BH-BMPT'!$D$13,IF(J1153=13,'Equivalencia BH-BMPT'!$D$14,IF(J1153=14,'Equivalencia BH-BMPT'!$D$15,IF(J1153=15,'Equivalencia BH-BMPT'!$D$16,IF(J1153=16,'Equivalencia BH-BMPT'!$D$17,IF(J1153=17,'Equivalencia BH-BMPT'!$D$18,IF(J1153=18,'Equivalencia BH-BMPT'!$D$19,IF(J1153=19,'Equivalencia BH-BMPT'!$D$20,IF(J1153=20,'Equivalencia BH-BMPT'!$D$21,IF(J1153=21,'Equivalencia BH-BMPT'!$D$22,IF(J1153=22,'Equivalencia BH-BMPT'!$D$23,IF(J1153=23,'Equivalencia BH-BMPT'!#REF!,IF(J1153=24,'Equivalencia BH-BMPT'!$D$25,IF(J1153=25,'Equivalencia BH-BMPT'!$D$26,IF(J1153=26,'Equivalencia BH-BMPT'!$D$27,IF(J1153=27,'Equivalencia BH-BMPT'!$D$28,IF(J1153=28,'Equivalencia BH-BMPT'!$D$29,IF(J1153=29,'Equivalencia BH-BMPT'!$D$30,IF(J1153=30,'Equivalencia BH-BMPT'!$D$31,IF(J1153=31,'Equivalencia BH-BMPT'!$D$32,IF(J1153=32,'Equivalencia BH-BMPT'!$D$33,IF(J1153=33,'Equivalencia BH-BMPT'!$D$34,IF(J1153=34,'Equivalencia BH-BMPT'!$D$35,IF(J1153=35,'Equivalencia BH-BMPT'!$D$36,IF(J1153=36,'Equivalencia BH-BMPT'!$D$37,IF(J1153=37,'Equivalencia BH-BMPT'!$D$38,IF(J1153=38,'Equivalencia BH-BMPT'!#REF!,IF(J1153=39,'Equivalencia BH-BMPT'!$D$40,IF(J1153=40,'Equivalencia BH-BMPT'!$D$41,IF(J1153=41,'Equivalencia BH-BMPT'!$D$42,IF(J1153=42,'Equivalencia BH-BMPT'!$D$43,IF(J1153=43,'Equivalencia BH-BMPT'!$D$44,IF(J1153=44,'Equivalencia BH-BMPT'!$D$45,IF(J1153=45,'Equivalencia BH-BMPT'!$D$46,"No ha seleccionado un número de programa")))))))))))))))))))))))))))))))))))))))))))))</f>
        <v>No ha seleccionado un número de programa</v>
      </c>
      <c r="L1153" s="140"/>
      <c r="M1153" s="136"/>
      <c r="N1153" s="153"/>
      <c r="O1153" s="161"/>
      <c r="P1153" s="144"/>
      <c r="Q1153" s="143"/>
      <c r="R1153" s="143"/>
      <c r="S1153" s="143"/>
      <c r="T1153" s="143"/>
      <c r="U1153" s="143"/>
      <c r="V1153" s="145"/>
      <c r="W1153" s="145"/>
      <c r="X1153" s="145"/>
      <c r="Y1153" s="136"/>
      <c r="Z1153" s="136"/>
      <c r="AA1153" s="146"/>
      <c r="AB1153" s="136"/>
      <c r="AC1153" s="136"/>
      <c r="AD1153" s="136"/>
      <c r="AE1153" s="136"/>
      <c r="AF1153" s="147" t="e">
        <f t="shared" si="49"/>
        <v>#DIV/0!</v>
      </c>
      <c r="AG1153" s="148"/>
      <c r="AH1153" s="148" t="b">
        <f t="shared" si="50"/>
        <v>1</v>
      </c>
    </row>
    <row r="1154" spans="1:34" ht="44.25" customHeight="1" thickBot="1" x14ac:dyDescent="0.3">
      <c r="A1154" s="136"/>
      <c r="B1154" s="136"/>
      <c r="C1154" s="137"/>
      <c r="D1154" s="136"/>
      <c r="E1154" s="137" t="str">
        <f>IF(D1154=1,'Tipo '!$B$2,IF(D1154=2,'Tipo '!$B$3,IF(D1154=3,'Tipo '!$B$4,IF(D1154=4,'Tipo '!$B$5,IF(D1154=5,'Tipo '!$B$6,IF(D1154=6,'Tipo '!$B$7,IF(D1154=7,'Tipo '!$B$8,IF(D1154=8,'Tipo '!$B$9,IF(D1154=9,'Tipo '!$B$10,IF(D1154=10,'Tipo '!$B$11,IF(D1154=11,'Tipo '!$B$12,IF(D1154=12,'Tipo '!$B$13,IF(D1154=13,'Tipo '!$B$14,IF(D1154=14,'Tipo '!$B$15,IF(D1154=15,'Tipo '!$B$16,IF(D1154=16,'Tipo '!$B$17,IF(D1154=17,'Tipo '!$B$18,IF(D1154=18,'Tipo '!$B$19,IF(D1154=19,'Tipo '!$B$20,IF(D1154=20,'Tipo '!$B$21,"No ha seleccionado un tipo de contrato válido"))))))))))))))))))))</f>
        <v>No ha seleccionado un tipo de contrato válido</v>
      </c>
      <c r="F1154" s="137"/>
      <c r="G1154" s="137"/>
      <c r="H1154" s="138"/>
      <c r="I1154" s="138"/>
      <c r="J1154" s="136"/>
      <c r="K1154" s="137" t="str">
        <f>IF(J1154=1,'Equivalencia BH-BMPT'!$D$2,IF(J1154=2,'Equivalencia BH-BMPT'!$D$3,IF(J1154=3,'Equivalencia BH-BMPT'!$D$4,IF(J1154=4,'Equivalencia BH-BMPT'!$D$5,IF(J1154=5,'Equivalencia BH-BMPT'!$D$6,IF(J1154=6,'Equivalencia BH-BMPT'!$D$7,IF(J1154=7,'Equivalencia BH-BMPT'!$D$8,IF(J1154=8,'Equivalencia BH-BMPT'!$D$9,IF(J1154=9,'Equivalencia BH-BMPT'!$D$10,IF(J1154=10,'Equivalencia BH-BMPT'!$D$11,IF(J1154=11,'Equivalencia BH-BMPT'!$D$12,IF(J1154=12,'Equivalencia BH-BMPT'!$D$13,IF(J1154=13,'Equivalencia BH-BMPT'!$D$14,IF(J1154=14,'Equivalencia BH-BMPT'!$D$15,IF(J1154=15,'Equivalencia BH-BMPT'!$D$16,IF(J1154=16,'Equivalencia BH-BMPT'!$D$17,IF(J1154=17,'Equivalencia BH-BMPT'!$D$18,IF(J1154=18,'Equivalencia BH-BMPT'!$D$19,IF(J1154=19,'Equivalencia BH-BMPT'!$D$20,IF(J1154=20,'Equivalencia BH-BMPT'!$D$21,IF(J1154=21,'Equivalencia BH-BMPT'!$D$22,IF(J1154=22,'Equivalencia BH-BMPT'!$D$23,IF(J1154=23,'Equivalencia BH-BMPT'!#REF!,IF(J1154=24,'Equivalencia BH-BMPT'!$D$25,IF(J1154=25,'Equivalencia BH-BMPT'!$D$26,IF(J1154=26,'Equivalencia BH-BMPT'!$D$27,IF(J1154=27,'Equivalencia BH-BMPT'!$D$28,IF(J1154=28,'Equivalencia BH-BMPT'!$D$29,IF(J1154=29,'Equivalencia BH-BMPT'!$D$30,IF(J1154=30,'Equivalencia BH-BMPT'!$D$31,IF(J1154=31,'Equivalencia BH-BMPT'!$D$32,IF(J1154=32,'Equivalencia BH-BMPT'!$D$33,IF(J1154=33,'Equivalencia BH-BMPT'!$D$34,IF(J1154=34,'Equivalencia BH-BMPT'!$D$35,IF(J1154=35,'Equivalencia BH-BMPT'!$D$36,IF(J1154=36,'Equivalencia BH-BMPT'!$D$37,IF(J1154=37,'Equivalencia BH-BMPT'!$D$38,IF(J1154=38,'Equivalencia BH-BMPT'!#REF!,IF(J1154=39,'Equivalencia BH-BMPT'!$D$40,IF(J1154=40,'Equivalencia BH-BMPT'!$D$41,IF(J1154=41,'Equivalencia BH-BMPT'!$D$42,IF(J1154=42,'Equivalencia BH-BMPT'!$D$43,IF(J1154=43,'Equivalencia BH-BMPT'!$D$44,IF(J1154=44,'Equivalencia BH-BMPT'!$D$45,IF(J1154=45,'Equivalencia BH-BMPT'!$D$46,"No ha seleccionado un número de programa")))))))))))))))))))))))))))))))))))))))))))))</f>
        <v>No ha seleccionado un número de programa</v>
      </c>
      <c r="L1154" s="140"/>
      <c r="M1154" s="136"/>
      <c r="N1154" s="153"/>
      <c r="O1154" s="161"/>
      <c r="P1154" s="144"/>
      <c r="Q1154" s="143"/>
      <c r="R1154" s="143"/>
      <c r="S1154" s="143"/>
      <c r="T1154" s="143"/>
      <c r="U1154" s="143"/>
      <c r="V1154" s="145"/>
      <c r="W1154" s="145"/>
      <c r="X1154" s="145"/>
      <c r="Y1154" s="136"/>
      <c r="Z1154" s="136"/>
      <c r="AA1154" s="146"/>
      <c r="AB1154" s="136"/>
      <c r="AC1154" s="136"/>
      <c r="AD1154" s="136"/>
      <c r="AE1154" s="136"/>
      <c r="AF1154" s="147" t="e">
        <f t="shared" si="49"/>
        <v>#DIV/0!</v>
      </c>
      <c r="AG1154" s="148"/>
      <c r="AH1154" s="148" t="b">
        <f t="shared" si="50"/>
        <v>1</v>
      </c>
    </row>
    <row r="1155" spans="1:34" ht="44.25" customHeight="1" thickBot="1" x14ac:dyDescent="0.3">
      <c r="A1155" s="136"/>
      <c r="B1155" s="136"/>
      <c r="C1155" s="137"/>
      <c r="D1155" s="136"/>
      <c r="E1155" s="137" t="str">
        <f>IF(D1155=1,'Tipo '!$B$2,IF(D1155=2,'Tipo '!$B$3,IF(D1155=3,'Tipo '!$B$4,IF(D1155=4,'Tipo '!$B$5,IF(D1155=5,'Tipo '!$B$6,IF(D1155=6,'Tipo '!$B$7,IF(D1155=7,'Tipo '!$B$8,IF(D1155=8,'Tipo '!$B$9,IF(D1155=9,'Tipo '!$B$10,IF(D1155=10,'Tipo '!$B$11,IF(D1155=11,'Tipo '!$B$12,IF(D1155=12,'Tipo '!$B$13,IF(D1155=13,'Tipo '!$B$14,IF(D1155=14,'Tipo '!$B$15,IF(D1155=15,'Tipo '!$B$16,IF(D1155=16,'Tipo '!$B$17,IF(D1155=17,'Tipo '!$B$18,IF(D1155=18,'Tipo '!$B$19,IF(D1155=19,'Tipo '!$B$20,IF(D1155=20,'Tipo '!$B$21,"No ha seleccionado un tipo de contrato válido"))))))))))))))))))))</f>
        <v>No ha seleccionado un tipo de contrato válido</v>
      </c>
      <c r="F1155" s="137"/>
      <c r="G1155" s="137"/>
      <c r="H1155" s="138"/>
      <c r="I1155" s="138"/>
      <c r="J1155" s="136"/>
      <c r="K1155" s="137" t="str">
        <f>IF(J1155=1,'Equivalencia BH-BMPT'!$D$2,IF(J1155=2,'Equivalencia BH-BMPT'!$D$3,IF(J1155=3,'Equivalencia BH-BMPT'!$D$4,IF(J1155=4,'Equivalencia BH-BMPT'!$D$5,IF(J1155=5,'Equivalencia BH-BMPT'!$D$6,IF(J1155=6,'Equivalencia BH-BMPT'!$D$7,IF(J1155=7,'Equivalencia BH-BMPT'!$D$8,IF(J1155=8,'Equivalencia BH-BMPT'!$D$9,IF(J1155=9,'Equivalencia BH-BMPT'!$D$10,IF(J1155=10,'Equivalencia BH-BMPT'!$D$11,IF(J1155=11,'Equivalencia BH-BMPT'!$D$12,IF(J1155=12,'Equivalencia BH-BMPT'!$D$13,IF(J1155=13,'Equivalencia BH-BMPT'!$D$14,IF(J1155=14,'Equivalencia BH-BMPT'!$D$15,IF(J1155=15,'Equivalencia BH-BMPT'!$D$16,IF(J1155=16,'Equivalencia BH-BMPT'!$D$17,IF(J1155=17,'Equivalencia BH-BMPT'!$D$18,IF(J1155=18,'Equivalencia BH-BMPT'!$D$19,IF(J1155=19,'Equivalencia BH-BMPT'!$D$20,IF(J1155=20,'Equivalencia BH-BMPT'!$D$21,IF(J1155=21,'Equivalencia BH-BMPT'!$D$22,IF(J1155=22,'Equivalencia BH-BMPT'!$D$23,IF(J1155=23,'Equivalencia BH-BMPT'!#REF!,IF(J1155=24,'Equivalencia BH-BMPT'!$D$25,IF(J1155=25,'Equivalencia BH-BMPT'!$D$26,IF(J1155=26,'Equivalencia BH-BMPT'!$D$27,IF(J1155=27,'Equivalencia BH-BMPT'!$D$28,IF(J1155=28,'Equivalencia BH-BMPT'!$D$29,IF(J1155=29,'Equivalencia BH-BMPT'!$D$30,IF(J1155=30,'Equivalencia BH-BMPT'!$D$31,IF(J1155=31,'Equivalencia BH-BMPT'!$D$32,IF(J1155=32,'Equivalencia BH-BMPT'!$D$33,IF(J1155=33,'Equivalencia BH-BMPT'!$D$34,IF(J1155=34,'Equivalencia BH-BMPT'!$D$35,IF(J1155=35,'Equivalencia BH-BMPT'!$D$36,IF(J1155=36,'Equivalencia BH-BMPT'!$D$37,IF(J1155=37,'Equivalencia BH-BMPT'!$D$38,IF(J1155=38,'Equivalencia BH-BMPT'!#REF!,IF(J1155=39,'Equivalencia BH-BMPT'!$D$40,IF(J1155=40,'Equivalencia BH-BMPT'!$D$41,IF(J1155=41,'Equivalencia BH-BMPT'!$D$42,IF(J1155=42,'Equivalencia BH-BMPT'!$D$43,IF(J1155=43,'Equivalencia BH-BMPT'!$D$44,IF(J1155=44,'Equivalencia BH-BMPT'!$D$45,IF(J1155=45,'Equivalencia BH-BMPT'!$D$46,"No ha seleccionado un número de programa")))))))))))))))))))))))))))))))))))))))))))))</f>
        <v>No ha seleccionado un número de programa</v>
      </c>
      <c r="L1155" s="140"/>
      <c r="M1155" s="136"/>
      <c r="N1155" s="153"/>
      <c r="O1155" s="161"/>
      <c r="P1155" s="144"/>
      <c r="Q1155" s="143"/>
      <c r="R1155" s="143"/>
      <c r="S1155" s="143"/>
      <c r="T1155" s="143"/>
      <c r="U1155" s="143"/>
      <c r="V1155" s="145"/>
      <c r="W1155" s="145"/>
      <c r="X1155" s="145"/>
      <c r="Y1155" s="136"/>
      <c r="Z1155" s="136"/>
      <c r="AA1155" s="146"/>
      <c r="AB1155" s="136"/>
      <c r="AC1155" s="136"/>
      <c r="AD1155" s="136"/>
      <c r="AE1155" s="136"/>
      <c r="AF1155" s="147" t="e">
        <f t="shared" si="49"/>
        <v>#DIV/0!</v>
      </c>
      <c r="AG1155" s="148"/>
      <c r="AH1155" s="148" t="b">
        <f t="shared" si="50"/>
        <v>1</v>
      </c>
    </row>
    <row r="1156" spans="1:34" ht="44.25" customHeight="1" thickBot="1" x14ac:dyDescent="0.3">
      <c r="A1156" s="136"/>
      <c r="B1156" s="136"/>
      <c r="C1156" s="137"/>
      <c r="D1156" s="136"/>
      <c r="E1156" s="137" t="str">
        <f>IF(D1156=1,'Tipo '!$B$2,IF(D1156=2,'Tipo '!$B$3,IF(D1156=3,'Tipo '!$B$4,IF(D1156=4,'Tipo '!$B$5,IF(D1156=5,'Tipo '!$B$6,IF(D1156=6,'Tipo '!$B$7,IF(D1156=7,'Tipo '!$B$8,IF(D1156=8,'Tipo '!$B$9,IF(D1156=9,'Tipo '!$B$10,IF(D1156=10,'Tipo '!$B$11,IF(D1156=11,'Tipo '!$B$12,IF(D1156=12,'Tipo '!$B$13,IF(D1156=13,'Tipo '!$B$14,IF(D1156=14,'Tipo '!$B$15,IF(D1156=15,'Tipo '!$B$16,IF(D1156=16,'Tipo '!$B$17,IF(D1156=17,'Tipo '!$B$18,IF(D1156=18,'Tipo '!$B$19,IF(D1156=19,'Tipo '!$B$20,IF(D1156=20,'Tipo '!$B$21,"No ha seleccionado un tipo de contrato válido"))))))))))))))))))))</f>
        <v>No ha seleccionado un tipo de contrato válido</v>
      </c>
      <c r="F1156" s="137"/>
      <c r="G1156" s="137"/>
      <c r="H1156" s="138"/>
      <c r="I1156" s="138"/>
      <c r="J1156" s="136"/>
      <c r="K1156" s="137" t="str">
        <f>IF(J1156=1,'Equivalencia BH-BMPT'!$D$2,IF(J1156=2,'Equivalencia BH-BMPT'!$D$3,IF(J1156=3,'Equivalencia BH-BMPT'!$D$4,IF(J1156=4,'Equivalencia BH-BMPT'!$D$5,IF(J1156=5,'Equivalencia BH-BMPT'!$D$6,IF(J1156=6,'Equivalencia BH-BMPT'!$D$7,IF(J1156=7,'Equivalencia BH-BMPT'!$D$8,IF(J1156=8,'Equivalencia BH-BMPT'!$D$9,IF(J1156=9,'Equivalencia BH-BMPT'!$D$10,IF(J1156=10,'Equivalencia BH-BMPT'!$D$11,IF(J1156=11,'Equivalencia BH-BMPT'!$D$12,IF(J1156=12,'Equivalencia BH-BMPT'!$D$13,IF(J1156=13,'Equivalencia BH-BMPT'!$D$14,IF(J1156=14,'Equivalencia BH-BMPT'!$D$15,IF(J1156=15,'Equivalencia BH-BMPT'!$D$16,IF(J1156=16,'Equivalencia BH-BMPT'!$D$17,IF(J1156=17,'Equivalencia BH-BMPT'!$D$18,IF(J1156=18,'Equivalencia BH-BMPT'!$D$19,IF(J1156=19,'Equivalencia BH-BMPT'!$D$20,IF(J1156=20,'Equivalencia BH-BMPT'!$D$21,IF(J1156=21,'Equivalencia BH-BMPT'!$D$22,IF(J1156=22,'Equivalencia BH-BMPT'!$D$23,IF(J1156=23,'Equivalencia BH-BMPT'!#REF!,IF(J1156=24,'Equivalencia BH-BMPT'!$D$25,IF(J1156=25,'Equivalencia BH-BMPT'!$D$26,IF(J1156=26,'Equivalencia BH-BMPT'!$D$27,IF(J1156=27,'Equivalencia BH-BMPT'!$D$28,IF(J1156=28,'Equivalencia BH-BMPT'!$D$29,IF(J1156=29,'Equivalencia BH-BMPT'!$D$30,IF(J1156=30,'Equivalencia BH-BMPT'!$D$31,IF(J1156=31,'Equivalencia BH-BMPT'!$D$32,IF(J1156=32,'Equivalencia BH-BMPT'!$D$33,IF(J1156=33,'Equivalencia BH-BMPT'!$D$34,IF(J1156=34,'Equivalencia BH-BMPT'!$D$35,IF(J1156=35,'Equivalencia BH-BMPT'!$D$36,IF(J1156=36,'Equivalencia BH-BMPT'!$D$37,IF(J1156=37,'Equivalencia BH-BMPT'!$D$38,IF(J1156=38,'Equivalencia BH-BMPT'!#REF!,IF(J1156=39,'Equivalencia BH-BMPT'!$D$40,IF(J1156=40,'Equivalencia BH-BMPT'!$D$41,IF(J1156=41,'Equivalencia BH-BMPT'!$D$42,IF(J1156=42,'Equivalencia BH-BMPT'!$D$43,IF(J1156=43,'Equivalencia BH-BMPT'!$D$44,IF(J1156=44,'Equivalencia BH-BMPT'!$D$45,IF(J1156=45,'Equivalencia BH-BMPT'!$D$46,"No ha seleccionado un número de programa")))))))))))))))))))))))))))))))))))))))))))))</f>
        <v>No ha seleccionado un número de programa</v>
      </c>
      <c r="L1156" s="140"/>
      <c r="M1156" s="136"/>
      <c r="N1156" s="153"/>
      <c r="O1156" s="161"/>
      <c r="P1156" s="144"/>
      <c r="Q1156" s="143"/>
      <c r="R1156" s="143"/>
      <c r="S1156" s="143"/>
      <c r="T1156" s="143"/>
      <c r="U1156" s="143"/>
      <c r="V1156" s="145"/>
      <c r="W1156" s="145"/>
      <c r="X1156" s="145"/>
      <c r="Y1156" s="136"/>
      <c r="Z1156" s="136"/>
      <c r="AA1156" s="146"/>
      <c r="AB1156" s="136"/>
      <c r="AC1156" s="136"/>
      <c r="AD1156" s="136"/>
      <c r="AE1156" s="136"/>
      <c r="AF1156" s="147" t="e">
        <f t="shared" si="49"/>
        <v>#DIV/0!</v>
      </c>
      <c r="AG1156" s="148"/>
      <c r="AH1156" s="148" t="b">
        <f t="shared" si="50"/>
        <v>1</v>
      </c>
    </row>
    <row r="1157" spans="1:34" ht="44.25" customHeight="1" thickBot="1" x14ac:dyDescent="0.3">
      <c r="A1157" s="136"/>
      <c r="B1157" s="136"/>
      <c r="C1157" s="137"/>
      <c r="D1157" s="136"/>
      <c r="E1157" s="137" t="str">
        <f>IF(D1157=1,'Tipo '!$B$2,IF(D1157=2,'Tipo '!$B$3,IF(D1157=3,'Tipo '!$B$4,IF(D1157=4,'Tipo '!$B$5,IF(D1157=5,'Tipo '!$B$6,IF(D1157=6,'Tipo '!$B$7,IF(D1157=7,'Tipo '!$B$8,IF(D1157=8,'Tipo '!$B$9,IF(D1157=9,'Tipo '!$B$10,IF(D1157=10,'Tipo '!$B$11,IF(D1157=11,'Tipo '!$B$12,IF(D1157=12,'Tipo '!$B$13,IF(D1157=13,'Tipo '!$B$14,IF(D1157=14,'Tipo '!$B$15,IF(D1157=15,'Tipo '!$B$16,IF(D1157=16,'Tipo '!$B$17,IF(D1157=17,'Tipo '!$B$18,IF(D1157=18,'Tipo '!$B$19,IF(D1157=19,'Tipo '!$B$20,IF(D1157=20,'Tipo '!$B$21,"No ha seleccionado un tipo de contrato válido"))))))))))))))))))))</f>
        <v>No ha seleccionado un tipo de contrato válido</v>
      </c>
      <c r="F1157" s="137"/>
      <c r="G1157" s="137"/>
      <c r="H1157" s="138"/>
      <c r="I1157" s="138"/>
      <c r="J1157" s="136"/>
      <c r="K1157" s="137" t="str">
        <f>IF(J1157=1,'Equivalencia BH-BMPT'!$D$2,IF(J1157=2,'Equivalencia BH-BMPT'!$D$3,IF(J1157=3,'Equivalencia BH-BMPT'!$D$4,IF(J1157=4,'Equivalencia BH-BMPT'!$D$5,IF(J1157=5,'Equivalencia BH-BMPT'!$D$6,IF(J1157=6,'Equivalencia BH-BMPT'!$D$7,IF(J1157=7,'Equivalencia BH-BMPT'!$D$8,IF(J1157=8,'Equivalencia BH-BMPT'!$D$9,IF(J1157=9,'Equivalencia BH-BMPT'!$D$10,IF(J1157=10,'Equivalencia BH-BMPT'!$D$11,IF(J1157=11,'Equivalencia BH-BMPT'!$D$12,IF(J1157=12,'Equivalencia BH-BMPT'!$D$13,IF(J1157=13,'Equivalencia BH-BMPT'!$D$14,IF(J1157=14,'Equivalencia BH-BMPT'!$D$15,IF(J1157=15,'Equivalencia BH-BMPT'!$D$16,IF(J1157=16,'Equivalencia BH-BMPT'!$D$17,IF(J1157=17,'Equivalencia BH-BMPT'!$D$18,IF(J1157=18,'Equivalencia BH-BMPT'!$D$19,IF(J1157=19,'Equivalencia BH-BMPT'!$D$20,IF(J1157=20,'Equivalencia BH-BMPT'!$D$21,IF(J1157=21,'Equivalencia BH-BMPT'!$D$22,IF(J1157=22,'Equivalencia BH-BMPT'!$D$23,IF(J1157=23,'Equivalencia BH-BMPT'!#REF!,IF(J1157=24,'Equivalencia BH-BMPT'!$D$25,IF(J1157=25,'Equivalencia BH-BMPT'!$D$26,IF(J1157=26,'Equivalencia BH-BMPT'!$D$27,IF(J1157=27,'Equivalencia BH-BMPT'!$D$28,IF(J1157=28,'Equivalencia BH-BMPT'!$D$29,IF(J1157=29,'Equivalencia BH-BMPT'!$D$30,IF(J1157=30,'Equivalencia BH-BMPT'!$D$31,IF(J1157=31,'Equivalencia BH-BMPT'!$D$32,IF(J1157=32,'Equivalencia BH-BMPT'!$D$33,IF(J1157=33,'Equivalencia BH-BMPT'!$D$34,IF(J1157=34,'Equivalencia BH-BMPT'!$D$35,IF(J1157=35,'Equivalencia BH-BMPT'!$D$36,IF(J1157=36,'Equivalencia BH-BMPT'!$D$37,IF(J1157=37,'Equivalencia BH-BMPT'!$D$38,IF(J1157=38,'Equivalencia BH-BMPT'!#REF!,IF(J1157=39,'Equivalencia BH-BMPT'!$D$40,IF(J1157=40,'Equivalencia BH-BMPT'!$D$41,IF(J1157=41,'Equivalencia BH-BMPT'!$D$42,IF(J1157=42,'Equivalencia BH-BMPT'!$D$43,IF(J1157=43,'Equivalencia BH-BMPT'!$D$44,IF(J1157=44,'Equivalencia BH-BMPT'!$D$45,IF(J1157=45,'Equivalencia BH-BMPT'!$D$46,"No ha seleccionado un número de programa")))))))))))))))))))))))))))))))))))))))))))))</f>
        <v>No ha seleccionado un número de programa</v>
      </c>
      <c r="L1157" s="140"/>
      <c r="M1157" s="136"/>
      <c r="N1157" s="153"/>
      <c r="O1157" s="161"/>
      <c r="P1157" s="144"/>
      <c r="Q1157" s="143"/>
      <c r="R1157" s="143"/>
      <c r="S1157" s="143"/>
      <c r="T1157" s="143"/>
      <c r="U1157" s="143"/>
      <c r="V1157" s="145"/>
      <c r="W1157" s="145"/>
      <c r="X1157" s="145"/>
      <c r="Y1157" s="136"/>
      <c r="Z1157" s="136"/>
      <c r="AA1157" s="146"/>
      <c r="AB1157" s="136"/>
      <c r="AC1157" s="136"/>
      <c r="AD1157" s="136"/>
      <c r="AE1157" s="136"/>
      <c r="AF1157" s="147" t="e">
        <f t="shared" si="49"/>
        <v>#DIV/0!</v>
      </c>
      <c r="AG1157" s="148"/>
      <c r="AH1157" s="148" t="b">
        <f t="shared" si="50"/>
        <v>1</v>
      </c>
    </row>
    <row r="1158" spans="1:34" ht="44.25" customHeight="1" thickBot="1" x14ac:dyDescent="0.3">
      <c r="A1158" s="136"/>
      <c r="B1158" s="136"/>
      <c r="C1158" s="137"/>
      <c r="D1158" s="136"/>
      <c r="E1158" s="137" t="str">
        <f>IF(D1158=1,'Tipo '!$B$2,IF(D1158=2,'Tipo '!$B$3,IF(D1158=3,'Tipo '!$B$4,IF(D1158=4,'Tipo '!$B$5,IF(D1158=5,'Tipo '!$B$6,IF(D1158=6,'Tipo '!$B$7,IF(D1158=7,'Tipo '!$B$8,IF(D1158=8,'Tipo '!$B$9,IF(D1158=9,'Tipo '!$B$10,IF(D1158=10,'Tipo '!$B$11,IF(D1158=11,'Tipo '!$B$12,IF(D1158=12,'Tipo '!$B$13,IF(D1158=13,'Tipo '!$B$14,IF(D1158=14,'Tipo '!$B$15,IF(D1158=15,'Tipo '!$B$16,IF(D1158=16,'Tipo '!$B$17,IF(D1158=17,'Tipo '!$B$18,IF(D1158=18,'Tipo '!$B$19,IF(D1158=19,'Tipo '!$B$20,IF(D1158=20,'Tipo '!$B$21,"No ha seleccionado un tipo de contrato válido"))))))))))))))))))))</f>
        <v>No ha seleccionado un tipo de contrato válido</v>
      </c>
      <c r="F1158" s="137"/>
      <c r="G1158" s="137"/>
      <c r="H1158" s="138"/>
      <c r="I1158" s="138"/>
      <c r="J1158" s="136"/>
      <c r="K1158" s="137" t="str">
        <f>IF(J1158=1,'Equivalencia BH-BMPT'!$D$2,IF(J1158=2,'Equivalencia BH-BMPT'!$D$3,IF(J1158=3,'Equivalencia BH-BMPT'!$D$4,IF(J1158=4,'Equivalencia BH-BMPT'!$D$5,IF(J1158=5,'Equivalencia BH-BMPT'!$D$6,IF(J1158=6,'Equivalencia BH-BMPT'!$D$7,IF(J1158=7,'Equivalencia BH-BMPT'!$D$8,IF(J1158=8,'Equivalencia BH-BMPT'!$D$9,IF(J1158=9,'Equivalencia BH-BMPT'!$D$10,IF(J1158=10,'Equivalencia BH-BMPT'!$D$11,IF(J1158=11,'Equivalencia BH-BMPT'!$D$12,IF(J1158=12,'Equivalencia BH-BMPT'!$D$13,IF(J1158=13,'Equivalencia BH-BMPT'!$D$14,IF(J1158=14,'Equivalencia BH-BMPT'!$D$15,IF(J1158=15,'Equivalencia BH-BMPT'!$D$16,IF(J1158=16,'Equivalencia BH-BMPT'!$D$17,IF(J1158=17,'Equivalencia BH-BMPT'!$D$18,IF(J1158=18,'Equivalencia BH-BMPT'!$D$19,IF(J1158=19,'Equivalencia BH-BMPT'!$D$20,IF(J1158=20,'Equivalencia BH-BMPT'!$D$21,IF(J1158=21,'Equivalencia BH-BMPT'!$D$22,IF(J1158=22,'Equivalencia BH-BMPT'!$D$23,IF(J1158=23,'Equivalencia BH-BMPT'!#REF!,IF(J1158=24,'Equivalencia BH-BMPT'!$D$25,IF(J1158=25,'Equivalencia BH-BMPT'!$D$26,IF(J1158=26,'Equivalencia BH-BMPT'!$D$27,IF(J1158=27,'Equivalencia BH-BMPT'!$D$28,IF(J1158=28,'Equivalencia BH-BMPT'!$D$29,IF(J1158=29,'Equivalencia BH-BMPT'!$D$30,IF(J1158=30,'Equivalencia BH-BMPT'!$D$31,IF(J1158=31,'Equivalencia BH-BMPT'!$D$32,IF(J1158=32,'Equivalencia BH-BMPT'!$D$33,IF(J1158=33,'Equivalencia BH-BMPT'!$D$34,IF(J1158=34,'Equivalencia BH-BMPT'!$D$35,IF(J1158=35,'Equivalencia BH-BMPT'!$D$36,IF(J1158=36,'Equivalencia BH-BMPT'!$D$37,IF(J1158=37,'Equivalencia BH-BMPT'!$D$38,IF(J1158=38,'Equivalencia BH-BMPT'!#REF!,IF(J1158=39,'Equivalencia BH-BMPT'!$D$40,IF(J1158=40,'Equivalencia BH-BMPT'!$D$41,IF(J1158=41,'Equivalencia BH-BMPT'!$D$42,IF(J1158=42,'Equivalencia BH-BMPT'!$D$43,IF(J1158=43,'Equivalencia BH-BMPT'!$D$44,IF(J1158=44,'Equivalencia BH-BMPT'!$D$45,IF(J1158=45,'Equivalencia BH-BMPT'!$D$46,"No ha seleccionado un número de programa")))))))))))))))))))))))))))))))))))))))))))))</f>
        <v>No ha seleccionado un número de programa</v>
      </c>
      <c r="L1158" s="140"/>
      <c r="M1158" s="136"/>
      <c r="N1158" s="153"/>
      <c r="O1158" s="161"/>
      <c r="P1158" s="144"/>
      <c r="Q1158" s="143"/>
      <c r="R1158" s="143"/>
      <c r="S1158" s="143"/>
      <c r="T1158" s="143"/>
      <c r="U1158" s="143"/>
      <c r="V1158" s="145"/>
      <c r="W1158" s="145"/>
      <c r="X1158" s="145"/>
      <c r="Y1158" s="136"/>
      <c r="Z1158" s="136"/>
      <c r="AA1158" s="146"/>
      <c r="AB1158" s="136"/>
      <c r="AC1158" s="136"/>
      <c r="AD1158" s="136"/>
      <c r="AE1158" s="136"/>
      <c r="AF1158" s="147" t="e">
        <f t="shared" si="49"/>
        <v>#DIV/0!</v>
      </c>
      <c r="AG1158" s="148"/>
      <c r="AH1158" s="148" t="b">
        <f t="shared" si="50"/>
        <v>1</v>
      </c>
    </row>
    <row r="1159" spans="1:34" ht="44.25" customHeight="1" thickBot="1" x14ac:dyDescent="0.3">
      <c r="A1159" s="136"/>
      <c r="B1159" s="136"/>
      <c r="C1159" s="137"/>
      <c r="D1159" s="136"/>
      <c r="E1159" s="137" t="str">
        <f>IF(D1159=1,'Tipo '!$B$2,IF(D1159=2,'Tipo '!$B$3,IF(D1159=3,'Tipo '!$B$4,IF(D1159=4,'Tipo '!$B$5,IF(D1159=5,'Tipo '!$B$6,IF(D1159=6,'Tipo '!$B$7,IF(D1159=7,'Tipo '!$B$8,IF(D1159=8,'Tipo '!$B$9,IF(D1159=9,'Tipo '!$B$10,IF(D1159=10,'Tipo '!$B$11,IF(D1159=11,'Tipo '!$B$12,IF(D1159=12,'Tipo '!$B$13,IF(D1159=13,'Tipo '!$B$14,IF(D1159=14,'Tipo '!$B$15,IF(D1159=15,'Tipo '!$B$16,IF(D1159=16,'Tipo '!$B$17,IF(D1159=17,'Tipo '!$B$18,IF(D1159=18,'Tipo '!$B$19,IF(D1159=19,'Tipo '!$B$20,IF(D1159=20,'Tipo '!$B$21,"No ha seleccionado un tipo de contrato válido"))))))))))))))))))))</f>
        <v>No ha seleccionado un tipo de contrato válido</v>
      </c>
      <c r="F1159" s="137"/>
      <c r="G1159" s="137"/>
      <c r="H1159" s="138"/>
      <c r="I1159" s="138"/>
      <c r="J1159" s="136"/>
      <c r="K1159" s="137" t="str">
        <f>IF(J1159=1,'Equivalencia BH-BMPT'!$D$2,IF(J1159=2,'Equivalencia BH-BMPT'!$D$3,IF(J1159=3,'Equivalencia BH-BMPT'!$D$4,IF(J1159=4,'Equivalencia BH-BMPT'!$D$5,IF(J1159=5,'Equivalencia BH-BMPT'!$D$6,IF(J1159=6,'Equivalencia BH-BMPT'!$D$7,IF(J1159=7,'Equivalencia BH-BMPT'!$D$8,IF(J1159=8,'Equivalencia BH-BMPT'!$D$9,IF(J1159=9,'Equivalencia BH-BMPT'!$D$10,IF(J1159=10,'Equivalencia BH-BMPT'!$D$11,IF(J1159=11,'Equivalencia BH-BMPT'!$D$12,IF(J1159=12,'Equivalencia BH-BMPT'!$D$13,IF(J1159=13,'Equivalencia BH-BMPT'!$D$14,IF(J1159=14,'Equivalencia BH-BMPT'!$D$15,IF(J1159=15,'Equivalencia BH-BMPT'!$D$16,IF(J1159=16,'Equivalencia BH-BMPT'!$D$17,IF(J1159=17,'Equivalencia BH-BMPT'!$D$18,IF(J1159=18,'Equivalencia BH-BMPT'!$D$19,IF(J1159=19,'Equivalencia BH-BMPT'!$D$20,IF(J1159=20,'Equivalencia BH-BMPT'!$D$21,IF(J1159=21,'Equivalencia BH-BMPT'!$D$22,IF(J1159=22,'Equivalencia BH-BMPT'!$D$23,IF(J1159=23,'Equivalencia BH-BMPT'!#REF!,IF(J1159=24,'Equivalencia BH-BMPT'!$D$25,IF(J1159=25,'Equivalencia BH-BMPT'!$D$26,IF(J1159=26,'Equivalencia BH-BMPT'!$D$27,IF(J1159=27,'Equivalencia BH-BMPT'!$D$28,IF(J1159=28,'Equivalencia BH-BMPT'!$D$29,IF(J1159=29,'Equivalencia BH-BMPT'!$D$30,IF(J1159=30,'Equivalencia BH-BMPT'!$D$31,IF(J1159=31,'Equivalencia BH-BMPT'!$D$32,IF(J1159=32,'Equivalencia BH-BMPT'!$D$33,IF(J1159=33,'Equivalencia BH-BMPT'!$D$34,IF(J1159=34,'Equivalencia BH-BMPT'!$D$35,IF(J1159=35,'Equivalencia BH-BMPT'!$D$36,IF(J1159=36,'Equivalencia BH-BMPT'!$D$37,IF(J1159=37,'Equivalencia BH-BMPT'!$D$38,IF(J1159=38,'Equivalencia BH-BMPT'!#REF!,IF(J1159=39,'Equivalencia BH-BMPT'!$D$40,IF(J1159=40,'Equivalencia BH-BMPT'!$D$41,IF(J1159=41,'Equivalencia BH-BMPT'!$D$42,IF(J1159=42,'Equivalencia BH-BMPT'!$D$43,IF(J1159=43,'Equivalencia BH-BMPT'!$D$44,IF(J1159=44,'Equivalencia BH-BMPT'!$D$45,IF(J1159=45,'Equivalencia BH-BMPT'!$D$46,"No ha seleccionado un número de programa")))))))))))))))))))))))))))))))))))))))))))))</f>
        <v>No ha seleccionado un número de programa</v>
      </c>
      <c r="L1159" s="140"/>
      <c r="M1159" s="136"/>
      <c r="N1159" s="153"/>
      <c r="O1159" s="161"/>
      <c r="P1159" s="144"/>
      <c r="Q1159" s="143"/>
      <c r="R1159" s="143"/>
      <c r="S1159" s="143"/>
      <c r="T1159" s="143"/>
      <c r="U1159" s="143"/>
      <c r="V1159" s="145"/>
      <c r="W1159" s="145"/>
      <c r="X1159" s="145"/>
      <c r="Y1159" s="136"/>
      <c r="Z1159" s="136"/>
      <c r="AA1159" s="146"/>
      <c r="AB1159" s="136"/>
      <c r="AC1159" s="136"/>
      <c r="AD1159" s="136"/>
      <c r="AE1159" s="136"/>
      <c r="AF1159" s="147" t="e">
        <f t="shared" si="49"/>
        <v>#DIV/0!</v>
      </c>
      <c r="AG1159" s="148"/>
      <c r="AH1159" s="148" t="b">
        <f t="shared" si="50"/>
        <v>1</v>
      </c>
    </row>
    <row r="1160" spans="1:34" ht="44.25" customHeight="1" thickBot="1" x14ac:dyDescent="0.3">
      <c r="A1160" s="136"/>
      <c r="B1160" s="136"/>
      <c r="C1160" s="137"/>
      <c r="D1160" s="136"/>
      <c r="E1160" s="137" t="str">
        <f>IF(D1160=1,'Tipo '!$B$2,IF(D1160=2,'Tipo '!$B$3,IF(D1160=3,'Tipo '!$B$4,IF(D1160=4,'Tipo '!$B$5,IF(D1160=5,'Tipo '!$B$6,IF(D1160=6,'Tipo '!$B$7,IF(D1160=7,'Tipo '!$B$8,IF(D1160=8,'Tipo '!$B$9,IF(D1160=9,'Tipo '!$B$10,IF(D1160=10,'Tipo '!$B$11,IF(D1160=11,'Tipo '!$B$12,IF(D1160=12,'Tipo '!$B$13,IF(D1160=13,'Tipo '!$B$14,IF(D1160=14,'Tipo '!$B$15,IF(D1160=15,'Tipo '!$B$16,IF(D1160=16,'Tipo '!$B$17,IF(D1160=17,'Tipo '!$B$18,IF(D1160=18,'Tipo '!$B$19,IF(D1160=19,'Tipo '!$B$20,IF(D1160=20,'Tipo '!$B$21,"No ha seleccionado un tipo de contrato válido"))))))))))))))))))))</f>
        <v>No ha seleccionado un tipo de contrato válido</v>
      </c>
      <c r="F1160" s="137"/>
      <c r="G1160" s="137"/>
      <c r="H1160" s="138"/>
      <c r="I1160" s="138"/>
      <c r="J1160" s="136"/>
      <c r="K1160" s="137" t="str">
        <f>IF(J1160=1,'Equivalencia BH-BMPT'!$D$2,IF(J1160=2,'Equivalencia BH-BMPT'!$D$3,IF(J1160=3,'Equivalencia BH-BMPT'!$D$4,IF(J1160=4,'Equivalencia BH-BMPT'!$D$5,IF(J1160=5,'Equivalencia BH-BMPT'!$D$6,IF(J1160=6,'Equivalencia BH-BMPT'!$D$7,IF(J1160=7,'Equivalencia BH-BMPT'!$D$8,IF(J1160=8,'Equivalencia BH-BMPT'!$D$9,IF(J1160=9,'Equivalencia BH-BMPT'!$D$10,IF(J1160=10,'Equivalencia BH-BMPT'!$D$11,IF(J1160=11,'Equivalencia BH-BMPT'!$D$12,IF(J1160=12,'Equivalencia BH-BMPT'!$D$13,IF(J1160=13,'Equivalencia BH-BMPT'!$D$14,IF(J1160=14,'Equivalencia BH-BMPT'!$D$15,IF(J1160=15,'Equivalencia BH-BMPT'!$D$16,IF(J1160=16,'Equivalencia BH-BMPT'!$D$17,IF(J1160=17,'Equivalencia BH-BMPT'!$D$18,IF(J1160=18,'Equivalencia BH-BMPT'!$D$19,IF(J1160=19,'Equivalencia BH-BMPT'!$D$20,IF(J1160=20,'Equivalencia BH-BMPT'!$D$21,IF(J1160=21,'Equivalencia BH-BMPT'!$D$22,IF(J1160=22,'Equivalencia BH-BMPT'!$D$23,IF(J1160=23,'Equivalencia BH-BMPT'!#REF!,IF(J1160=24,'Equivalencia BH-BMPT'!$D$25,IF(J1160=25,'Equivalencia BH-BMPT'!$D$26,IF(J1160=26,'Equivalencia BH-BMPT'!$D$27,IF(J1160=27,'Equivalencia BH-BMPT'!$D$28,IF(J1160=28,'Equivalencia BH-BMPT'!$D$29,IF(J1160=29,'Equivalencia BH-BMPT'!$D$30,IF(J1160=30,'Equivalencia BH-BMPT'!$D$31,IF(J1160=31,'Equivalencia BH-BMPT'!$D$32,IF(J1160=32,'Equivalencia BH-BMPT'!$D$33,IF(J1160=33,'Equivalencia BH-BMPT'!$D$34,IF(J1160=34,'Equivalencia BH-BMPT'!$D$35,IF(J1160=35,'Equivalencia BH-BMPT'!$D$36,IF(J1160=36,'Equivalencia BH-BMPT'!$D$37,IF(J1160=37,'Equivalencia BH-BMPT'!$D$38,IF(J1160=38,'Equivalencia BH-BMPT'!#REF!,IF(J1160=39,'Equivalencia BH-BMPT'!$D$40,IF(J1160=40,'Equivalencia BH-BMPT'!$D$41,IF(J1160=41,'Equivalencia BH-BMPT'!$D$42,IF(J1160=42,'Equivalencia BH-BMPT'!$D$43,IF(J1160=43,'Equivalencia BH-BMPT'!$D$44,IF(J1160=44,'Equivalencia BH-BMPT'!$D$45,IF(J1160=45,'Equivalencia BH-BMPT'!$D$46,"No ha seleccionado un número de programa")))))))))))))))))))))))))))))))))))))))))))))</f>
        <v>No ha seleccionado un número de programa</v>
      </c>
      <c r="L1160" s="140"/>
      <c r="M1160" s="136"/>
      <c r="N1160" s="153"/>
      <c r="O1160" s="161"/>
      <c r="P1160" s="144"/>
      <c r="Q1160" s="143"/>
      <c r="R1160" s="143"/>
      <c r="S1160" s="143"/>
      <c r="T1160" s="143"/>
      <c r="U1160" s="143"/>
      <c r="V1160" s="145"/>
      <c r="W1160" s="145"/>
      <c r="X1160" s="145"/>
      <c r="Y1160" s="136"/>
      <c r="Z1160" s="136"/>
      <c r="AA1160" s="146"/>
      <c r="AB1160" s="136"/>
      <c r="AC1160" s="136"/>
      <c r="AD1160" s="136"/>
      <c r="AE1160" s="136"/>
      <c r="AF1160" s="147" t="e">
        <f t="shared" si="49"/>
        <v>#DIV/0!</v>
      </c>
      <c r="AG1160" s="148"/>
      <c r="AH1160" s="148" t="b">
        <f t="shared" si="50"/>
        <v>1</v>
      </c>
    </row>
    <row r="1161" spans="1:34" ht="44.25" customHeight="1" thickBot="1" x14ac:dyDescent="0.3">
      <c r="A1161" s="136"/>
      <c r="B1161" s="136"/>
      <c r="C1161" s="137"/>
      <c r="D1161" s="136"/>
      <c r="E1161" s="137" t="str">
        <f>IF(D1161=1,'Tipo '!$B$2,IF(D1161=2,'Tipo '!$B$3,IF(D1161=3,'Tipo '!$B$4,IF(D1161=4,'Tipo '!$B$5,IF(D1161=5,'Tipo '!$B$6,IF(D1161=6,'Tipo '!$B$7,IF(D1161=7,'Tipo '!$B$8,IF(D1161=8,'Tipo '!$B$9,IF(D1161=9,'Tipo '!$B$10,IF(D1161=10,'Tipo '!$B$11,IF(D1161=11,'Tipo '!$B$12,IF(D1161=12,'Tipo '!$B$13,IF(D1161=13,'Tipo '!$B$14,IF(D1161=14,'Tipo '!$B$15,IF(D1161=15,'Tipo '!$B$16,IF(D1161=16,'Tipo '!$B$17,IF(D1161=17,'Tipo '!$B$18,IF(D1161=18,'Tipo '!$B$19,IF(D1161=19,'Tipo '!$B$20,IF(D1161=20,'Tipo '!$B$21,"No ha seleccionado un tipo de contrato válido"))))))))))))))))))))</f>
        <v>No ha seleccionado un tipo de contrato válido</v>
      </c>
      <c r="F1161" s="137"/>
      <c r="G1161" s="137"/>
      <c r="H1161" s="138"/>
      <c r="I1161" s="138"/>
      <c r="J1161" s="136"/>
      <c r="K1161" s="137" t="str">
        <f>IF(J1161=1,'Equivalencia BH-BMPT'!$D$2,IF(J1161=2,'Equivalencia BH-BMPT'!$D$3,IF(J1161=3,'Equivalencia BH-BMPT'!$D$4,IF(J1161=4,'Equivalencia BH-BMPT'!$D$5,IF(J1161=5,'Equivalencia BH-BMPT'!$D$6,IF(J1161=6,'Equivalencia BH-BMPT'!$D$7,IF(J1161=7,'Equivalencia BH-BMPT'!$D$8,IF(J1161=8,'Equivalencia BH-BMPT'!$D$9,IF(J1161=9,'Equivalencia BH-BMPT'!$D$10,IF(J1161=10,'Equivalencia BH-BMPT'!$D$11,IF(J1161=11,'Equivalencia BH-BMPT'!$D$12,IF(J1161=12,'Equivalencia BH-BMPT'!$D$13,IF(J1161=13,'Equivalencia BH-BMPT'!$D$14,IF(J1161=14,'Equivalencia BH-BMPT'!$D$15,IF(J1161=15,'Equivalencia BH-BMPT'!$D$16,IF(J1161=16,'Equivalencia BH-BMPT'!$D$17,IF(J1161=17,'Equivalencia BH-BMPT'!$D$18,IF(J1161=18,'Equivalencia BH-BMPT'!$D$19,IF(J1161=19,'Equivalencia BH-BMPT'!$D$20,IF(J1161=20,'Equivalencia BH-BMPT'!$D$21,IF(J1161=21,'Equivalencia BH-BMPT'!$D$22,IF(J1161=22,'Equivalencia BH-BMPT'!$D$23,IF(J1161=23,'Equivalencia BH-BMPT'!#REF!,IF(J1161=24,'Equivalencia BH-BMPT'!$D$25,IF(J1161=25,'Equivalencia BH-BMPT'!$D$26,IF(J1161=26,'Equivalencia BH-BMPT'!$D$27,IF(J1161=27,'Equivalencia BH-BMPT'!$D$28,IF(J1161=28,'Equivalencia BH-BMPT'!$D$29,IF(J1161=29,'Equivalencia BH-BMPT'!$D$30,IF(J1161=30,'Equivalencia BH-BMPT'!$D$31,IF(J1161=31,'Equivalencia BH-BMPT'!$D$32,IF(J1161=32,'Equivalencia BH-BMPT'!$D$33,IF(J1161=33,'Equivalencia BH-BMPT'!$D$34,IF(J1161=34,'Equivalencia BH-BMPT'!$D$35,IF(J1161=35,'Equivalencia BH-BMPT'!$D$36,IF(J1161=36,'Equivalencia BH-BMPT'!$D$37,IF(J1161=37,'Equivalencia BH-BMPT'!$D$38,IF(J1161=38,'Equivalencia BH-BMPT'!#REF!,IF(J1161=39,'Equivalencia BH-BMPT'!$D$40,IF(J1161=40,'Equivalencia BH-BMPT'!$D$41,IF(J1161=41,'Equivalencia BH-BMPT'!$D$42,IF(J1161=42,'Equivalencia BH-BMPT'!$D$43,IF(J1161=43,'Equivalencia BH-BMPT'!$D$44,IF(J1161=44,'Equivalencia BH-BMPT'!$D$45,IF(J1161=45,'Equivalencia BH-BMPT'!$D$46,"No ha seleccionado un número de programa")))))))))))))))))))))))))))))))))))))))))))))</f>
        <v>No ha seleccionado un número de programa</v>
      </c>
      <c r="L1161" s="140"/>
      <c r="M1161" s="136"/>
      <c r="N1161" s="153"/>
      <c r="O1161" s="161"/>
      <c r="P1161" s="144"/>
      <c r="Q1161" s="143"/>
      <c r="R1161" s="143"/>
      <c r="S1161" s="143"/>
      <c r="T1161" s="143"/>
      <c r="U1161" s="143"/>
      <c r="V1161" s="145"/>
      <c r="W1161" s="145"/>
      <c r="X1161" s="145"/>
      <c r="Y1161" s="136"/>
      <c r="Z1161" s="136"/>
      <c r="AA1161" s="146"/>
      <c r="AB1161" s="136"/>
      <c r="AC1161" s="136"/>
      <c r="AD1161" s="136"/>
      <c r="AE1161" s="136"/>
      <c r="AF1161" s="147" t="e">
        <f t="shared" ref="AF1161:AF1224" si="51">SUM(U1161/T1161)</f>
        <v>#DIV/0!</v>
      </c>
      <c r="AG1161" s="148"/>
      <c r="AH1161" s="148" t="b">
        <f t="shared" ref="AH1161:AH1224" si="52">IF(I1161="Funcionamiento",J1161=0,J1161="")</f>
        <v>1</v>
      </c>
    </row>
    <row r="1162" spans="1:34" ht="44.25" customHeight="1" thickBot="1" x14ac:dyDescent="0.3">
      <c r="A1162" s="136"/>
      <c r="B1162" s="136"/>
      <c r="C1162" s="137"/>
      <c r="D1162" s="136"/>
      <c r="E1162" s="137" t="str">
        <f>IF(D1162=1,'Tipo '!$B$2,IF(D1162=2,'Tipo '!$B$3,IF(D1162=3,'Tipo '!$B$4,IF(D1162=4,'Tipo '!$B$5,IF(D1162=5,'Tipo '!$B$6,IF(D1162=6,'Tipo '!$B$7,IF(D1162=7,'Tipo '!$B$8,IF(D1162=8,'Tipo '!$B$9,IF(D1162=9,'Tipo '!$B$10,IF(D1162=10,'Tipo '!$B$11,IF(D1162=11,'Tipo '!$B$12,IF(D1162=12,'Tipo '!$B$13,IF(D1162=13,'Tipo '!$B$14,IF(D1162=14,'Tipo '!$B$15,IF(D1162=15,'Tipo '!$B$16,IF(D1162=16,'Tipo '!$B$17,IF(D1162=17,'Tipo '!$B$18,IF(D1162=18,'Tipo '!$B$19,IF(D1162=19,'Tipo '!$B$20,IF(D1162=20,'Tipo '!$B$21,"No ha seleccionado un tipo de contrato válido"))))))))))))))))))))</f>
        <v>No ha seleccionado un tipo de contrato válido</v>
      </c>
      <c r="F1162" s="137"/>
      <c r="G1162" s="137"/>
      <c r="H1162" s="138"/>
      <c r="I1162" s="138"/>
      <c r="J1162" s="136"/>
      <c r="K1162" s="137" t="str">
        <f>IF(J1162=1,'Equivalencia BH-BMPT'!$D$2,IF(J1162=2,'Equivalencia BH-BMPT'!$D$3,IF(J1162=3,'Equivalencia BH-BMPT'!$D$4,IF(J1162=4,'Equivalencia BH-BMPT'!$D$5,IF(J1162=5,'Equivalencia BH-BMPT'!$D$6,IF(J1162=6,'Equivalencia BH-BMPT'!$D$7,IF(J1162=7,'Equivalencia BH-BMPT'!$D$8,IF(J1162=8,'Equivalencia BH-BMPT'!$D$9,IF(J1162=9,'Equivalencia BH-BMPT'!$D$10,IF(J1162=10,'Equivalencia BH-BMPT'!$D$11,IF(J1162=11,'Equivalencia BH-BMPT'!$D$12,IF(J1162=12,'Equivalencia BH-BMPT'!$D$13,IF(J1162=13,'Equivalencia BH-BMPT'!$D$14,IF(J1162=14,'Equivalencia BH-BMPT'!$D$15,IF(J1162=15,'Equivalencia BH-BMPT'!$D$16,IF(J1162=16,'Equivalencia BH-BMPT'!$D$17,IF(J1162=17,'Equivalencia BH-BMPT'!$D$18,IF(J1162=18,'Equivalencia BH-BMPT'!$D$19,IF(J1162=19,'Equivalencia BH-BMPT'!$D$20,IF(J1162=20,'Equivalencia BH-BMPT'!$D$21,IF(J1162=21,'Equivalencia BH-BMPT'!$D$22,IF(J1162=22,'Equivalencia BH-BMPT'!$D$23,IF(J1162=23,'Equivalencia BH-BMPT'!#REF!,IF(J1162=24,'Equivalencia BH-BMPT'!$D$25,IF(J1162=25,'Equivalencia BH-BMPT'!$D$26,IF(J1162=26,'Equivalencia BH-BMPT'!$D$27,IF(J1162=27,'Equivalencia BH-BMPT'!$D$28,IF(J1162=28,'Equivalencia BH-BMPT'!$D$29,IF(J1162=29,'Equivalencia BH-BMPT'!$D$30,IF(J1162=30,'Equivalencia BH-BMPT'!$D$31,IF(J1162=31,'Equivalencia BH-BMPT'!$D$32,IF(J1162=32,'Equivalencia BH-BMPT'!$D$33,IF(J1162=33,'Equivalencia BH-BMPT'!$D$34,IF(J1162=34,'Equivalencia BH-BMPT'!$D$35,IF(J1162=35,'Equivalencia BH-BMPT'!$D$36,IF(J1162=36,'Equivalencia BH-BMPT'!$D$37,IF(J1162=37,'Equivalencia BH-BMPT'!$D$38,IF(J1162=38,'Equivalencia BH-BMPT'!#REF!,IF(J1162=39,'Equivalencia BH-BMPT'!$D$40,IF(J1162=40,'Equivalencia BH-BMPT'!$D$41,IF(J1162=41,'Equivalencia BH-BMPT'!$D$42,IF(J1162=42,'Equivalencia BH-BMPT'!$D$43,IF(J1162=43,'Equivalencia BH-BMPT'!$D$44,IF(J1162=44,'Equivalencia BH-BMPT'!$D$45,IF(J1162=45,'Equivalencia BH-BMPT'!$D$46,"No ha seleccionado un número de programa")))))))))))))))))))))))))))))))))))))))))))))</f>
        <v>No ha seleccionado un número de programa</v>
      </c>
      <c r="L1162" s="140"/>
      <c r="M1162" s="136"/>
      <c r="N1162" s="153"/>
      <c r="O1162" s="161"/>
      <c r="P1162" s="144"/>
      <c r="Q1162" s="143"/>
      <c r="R1162" s="143"/>
      <c r="S1162" s="143"/>
      <c r="T1162" s="143"/>
      <c r="U1162" s="143"/>
      <c r="V1162" s="145"/>
      <c r="W1162" s="145"/>
      <c r="X1162" s="145"/>
      <c r="Y1162" s="136"/>
      <c r="Z1162" s="136"/>
      <c r="AA1162" s="146"/>
      <c r="AB1162" s="136"/>
      <c r="AC1162" s="136"/>
      <c r="AD1162" s="136"/>
      <c r="AE1162" s="136"/>
      <c r="AF1162" s="147" t="e">
        <f t="shared" si="51"/>
        <v>#DIV/0!</v>
      </c>
      <c r="AG1162" s="148"/>
      <c r="AH1162" s="148" t="b">
        <f t="shared" si="52"/>
        <v>1</v>
      </c>
    </row>
    <row r="1163" spans="1:34" ht="44.25" customHeight="1" thickBot="1" x14ac:dyDescent="0.3">
      <c r="A1163" s="136"/>
      <c r="B1163" s="136"/>
      <c r="C1163" s="137"/>
      <c r="D1163" s="136"/>
      <c r="E1163" s="137" t="str">
        <f>IF(D1163=1,'Tipo '!$B$2,IF(D1163=2,'Tipo '!$B$3,IF(D1163=3,'Tipo '!$B$4,IF(D1163=4,'Tipo '!$B$5,IF(D1163=5,'Tipo '!$B$6,IF(D1163=6,'Tipo '!$B$7,IF(D1163=7,'Tipo '!$B$8,IF(D1163=8,'Tipo '!$B$9,IF(D1163=9,'Tipo '!$B$10,IF(D1163=10,'Tipo '!$B$11,IF(D1163=11,'Tipo '!$B$12,IF(D1163=12,'Tipo '!$B$13,IF(D1163=13,'Tipo '!$B$14,IF(D1163=14,'Tipo '!$B$15,IF(D1163=15,'Tipo '!$B$16,IF(D1163=16,'Tipo '!$B$17,IF(D1163=17,'Tipo '!$B$18,IF(D1163=18,'Tipo '!$B$19,IF(D1163=19,'Tipo '!$B$20,IF(D1163=20,'Tipo '!$B$21,"No ha seleccionado un tipo de contrato válido"))))))))))))))))))))</f>
        <v>No ha seleccionado un tipo de contrato válido</v>
      </c>
      <c r="F1163" s="137"/>
      <c r="G1163" s="137"/>
      <c r="H1163" s="138"/>
      <c r="I1163" s="138"/>
      <c r="J1163" s="136"/>
      <c r="K1163" s="137" t="str">
        <f>IF(J1163=1,'Equivalencia BH-BMPT'!$D$2,IF(J1163=2,'Equivalencia BH-BMPT'!$D$3,IF(J1163=3,'Equivalencia BH-BMPT'!$D$4,IF(J1163=4,'Equivalencia BH-BMPT'!$D$5,IF(J1163=5,'Equivalencia BH-BMPT'!$D$6,IF(J1163=6,'Equivalencia BH-BMPT'!$D$7,IF(J1163=7,'Equivalencia BH-BMPT'!$D$8,IF(J1163=8,'Equivalencia BH-BMPT'!$D$9,IF(J1163=9,'Equivalencia BH-BMPT'!$D$10,IF(J1163=10,'Equivalencia BH-BMPT'!$D$11,IF(J1163=11,'Equivalencia BH-BMPT'!$D$12,IF(J1163=12,'Equivalencia BH-BMPT'!$D$13,IF(J1163=13,'Equivalencia BH-BMPT'!$D$14,IF(J1163=14,'Equivalencia BH-BMPT'!$D$15,IF(J1163=15,'Equivalencia BH-BMPT'!$D$16,IF(J1163=16,'Equivalencia BH-BMPT'!$D$17,IF(J1163=17,'Equivalencia BH-BMPT'!$D$18,IF(J1163=18,'Equivalencia BH-BMPT'!$D$19,IF(J1163=19,'Equivalencia BH-BMPT'!$D$20,IF(J1163=20,'Equivalencia BH-BMPT'!$D$21,IF(J1163=21,'Equivalencia BH-BMPT'!$D$22,IF(J1163=22,'Equivalencia BH-BMPT'!$D$23,IF(J1163=23,'Equivalencia BH-BMPT'!#REF!,IF(J1163=24,'Equivalencia BH-BMPT'!$D$25,IF(J1163=25,'Equivalencia BH-BMPT'!$D$26,IF(J1163=26,'Equivalencia BH-BMPT'!$D$27,IF(J1163=27,'Equivalencia BH-BMPT'!$D$28,IF(J1163=28,'Equivalencia BH-BMPT'!$D$29,IF(J1163=29,'Equivalencia BH-BMPT'!$D$30,IF(J1163=30,'Equivalencia BH-BMPT'!$D$31,IF(J1163=31,'Equivalencia BH-BMPT'!$D$32,IF(J1163=32,'Equivalencia BH-BMPT'!$D$33,IF(J1163=33,'Equivalencia BH-BMPT'!$D$34,IF(J1163=34,'Equivalencia BH-BMPT'!$D$35,IF(J1163=35,'Equivalencia BH-BMPT'!$D$36,IF(J1163=36,'Equivalencia BH-BMPT'!$D$37,IF(J1163=37,'Equivalencia BH-BMPT'!$D$38,IF(J1163=38,'Equivalencia BH-BMPT'!#REF!,IF(J1163=39,'Equivalencia BH-BMPT'!$D$40,IF(J1163=40,'Equivalencia BH-BMPT'!$D$41,IF(J1163=41,'Equivalencia BH-BMPT'!$D$42,IF(J1163=42,'Equivalencia BH-BMPT'!$D$43,IF(J1163=43,'Equivalencia BH-BMPT'!$D$44,IF(J1163=44,'Equivalencia BH-BMPT'!$D$45,IF(J1163=45,'Equivalencia BH-BMPT'!$D$46,"No ha seleccionado un número de programa")))))))))))))))))))))))))))))))))))))))))))))</f>
        <v>No ha seleccionado un número de programa</v>
      </c>
      <c r="L1163" s="140"/>
      <c r="M1163" s="136"/>
      <c r="N1163" s="153"/>
      <c r="O1163" s="161"/>
      <c r="P1163" s="144"/>
      <c r="Q1163" s="143"/>
      <c r="R1163" s="143"/>
      <c r="S1163" s="143"/>
      <c r="T1163" s="143"/>
      <c r="U1163" s="143"/>
      <c r="V1163" s="145"/>
      <c r="W1163" s="145"/>
      <c r="X1163" s="145"/>
      <c r="Y1163" s="136"/>
      <c r="Z1163" s="136"/>
      <c r="AA1163" s="146"/>
      <c r="AB1163" s="136"/>
      <c r="AC1163" s="136"/>
      <c r="AD1163" s="136"/>
      <c r="AE1163" s="136"/>
      <c r="AF1163" s="147" t="e">
        <f t="shared" si="51"/>
        <v>#DIV/0!</v>
      </c>
      <c r="AG1163" s="148"/>
      <c r="AH1163" s="148" t="b">
        <f t="shared" si="52"/>
        <v>1</v>
      </c>
    </row>
    <row r="1164" spans="1:34" ht="44.25" customHeight="1" thickBot="1" x14ac:dyDescent="0.3">
      <c r="A1164" s="136"/>
      <c r="B1164" s="136"/>
      <c r="C1164" s="137"/>
      <c r="D1164" s="136"/>
      <c r="E1164" s="137" t="str">
        <f>IF(D1164=1,'Tipo '!$B$2,IF(D1164=2,'Tipo '!$B$3,IF(D1164=3,'Tipo '!$B$4,IF(D1164=4,'Tipo '!$B$5,IF(D1164=5,'Tipo '!$B$6,IF(D1164=6,'Tipo '!$B$7,IF(D1164=7,'Tipo '!$B$8,IF(D1164=8,'Tipo '!$B$9,IF(D1164=9,'Tipo '!$B$10,IF(D1164=10,'Tipo '!$B$11,IF(D1164=11,'Tipo '!$B$12,IF(D1164=12,'Tipo '!$B$13,IF(D1164=13,'Tipo '!$B$14,IF(D1164=14,'Tipo '!$B$15,IF(D1164=15,'Tipo '!$B$16,IF(D1164=16,'Tipo '!$B$17,IF(D1164=17,'Tipo '!$B$18,IF(D1164=18,'Tipo '!$B$19,IF(D1164=19,'Tipo '!$B$20,IF(D1164=20,'Tipo '!$B$21,"No ha seleccionado un tipo de contrato válido"))))))))))))))))))))</f>
        <v>No ha seleccionado un tipo de contrato válido</v>
      </c>
      <c r="F1164" s="137"/>
      <c r="G1164" s="137"/>
      <c r="H1164" s="138"/>
      <c r="I1164" s="138"/>
      <c r="J1164" s="136"/>
      <c r="K1164" s="137" t="str">
        <f>IF(J1164=1,'Equivalencia BH-BMPT'!$D$2,IF(J1164=2,'Equivalencia BH-BMPT'!$D$3,IF(J1164=3,'Equivalencia BH-BMPT'!$D$4,IF(J1164=4,'Equivalencia BH-BMPT'!$D$5,IF(J1164=5,'Equivalencia BH-BMPT'!$D$6,IF(J1164=6,'Equivalencia BH-BMPT'!$D$7,IF(J1164=7,'Equivalencia BH-BMPT'!$D$8,IF(J1164=8,'Equivalencia BH-BMPT'!$D$9,IF(J1164=9,'Equivalencia BH-BMPT'!$D$10,IF(J1164=10,'Equivalencia BH-BMPT'!$D$11,IF(J1164=11,'Equivalencia BH-BMPT'!$D$12,IF(J1164=12,'Equivalencia BH-BMPT'!$D$13,IF(J1164=13,'Equivalencia BH-BMPT'!$D$14,IF(J1164=14,'Equivalencia BH-BMPT'!$D$15,IF(J1164=15,'Equivalencia BH-BMPT'!$D$16,IF(J1164=16,'Equivalencia BH-BMPT'!$D$17,IF(J1164=17,'Equivalencia BH-BMPT'!$D$18,IF(J1164=18,'Equivalencia BH-BMPT'!$D$19,IF(J1164=19,'Equivalencia BH-BMPT'!$D$20,IF(J1164=20,'Equivalencia BH-BMPT'!$D$21,IF(J1164=21,'Equivalencia BH-BMPT'!$D$22,IF(J1164=22,'Equivalencia BH-BMPT'!$D$23,IF(J1164=23,'Equivalencia BH-BMPT'!#REF!,IF(J1164=24,'Equivalencia BH-BMPT'!$D$25,IF(J1164=25,'Equivalencia BH-BMPT'!$D$26,IF(J1164=26,'Equivalencia BH-BMPT'!$D$27,IF(J1164=27,'Equivalencia BH-BMPT'!$D$28,IF(J1164=28,'Equivalencia BH-BMPT'!$D$29,IF(J1164=29,'Equivalencia BH-BMPT'!$D$30,IF(J1164=30,'Equivalencia BH-BMPT'!$D$31,IF(J1164=31,'Equivalencia BH-BMPT'!$D$32,IF(J1164=32,'Equivalencia BH-BMPT'!$D$33,IF(J1164=33,'Equivalencia BH-BMPT'!$D$34,IF(J1164=34,'Equivalencia BH-BMPT'!$D$35,IF(J1164=35,'Equivalencia BH-BMPT'!$D$36,IF(J1164=36,'Equivalencia BH-BMPT'!$D$37,IF(J1164=37,'Equivalencia BH-BMPT'!$D$38,IF(J1164=38,'Equivalencia BH-BMPT'!#REF!,IF(J1164=39,'Equivalencia BH-BMPT'!$D$40,IF(J1164=40,'Equivalencia BH-BMPT'!$D$41,IF(J1164=41,'Equivalencia BH-BMPT'!$D$42,IF(J1164=42,'Equivalencia BH-BMPT'!$D$43,IF(J1164=43,'Equivalencia BH-BMPT'!$D$44,IF(J1164=44,'Equivalencia BH-BMPT'!$D$45,IF(J1164=45,'Equivalencia BH-BMPT'!$D$46,"No ha seleccionado un número de programa")))))))))))))))))))))))))))))))))))))))))))))</f>
        <v>No ha seleccionado un número de programa</v>
      </c>
      <c r="L1164" s="140"/>
      <c r="M1164" s="136"/>
      <c r="N1164" s="153"/>
      <c r="O1164" s="161"/>
      <c r="P1164" s="144"/>
      <c r="Q1164" s="143"/>
      <c r="R1164" s="143"/>
      <c r="S1164" s="143"/>
      <c r="T1164" s="143"/>
      <c r="U1164" s="143"/>
      <c r="V1164" s="145"/>
      <c r="W1164" s="145"/>
      <c r="X1164" s="145"/>
      <c r="Y1164" s="136"/>
      <c r="Z1164" s="136"/>
      <c r="AA1164" s="146"/>
      <c r="AB1164" s="136"/>
      <c r="AC1164" s="136"/>
      <c r="AD1164" s="136"/>
      <c r="AE1164" s="136"/>
      <c r="AF1164" s="147" t="e">
        <f t="shared" si="51"/>
        <v>#DIV/0!</v>
      </c>
      <c r="AG1164" s="148"/>
      <c r="AH1164" s="148" t="b">
        <f t="shared" si="52"/>
        <v>1</v>
      </c>
    </row>
    <row r="1165" spans="1:34" ht="44.25" customHeight="1" thickBot="1" x14ac:dyDescent="0.3">
      <c r="A1165" s="136"/>
      <c r="B1165" s="136"/>
      <c r="C1165" s="137"/>
      <c r="D1165" s="136"/>
      <c r="E1165" s="137" t="str">
        <f>IF(D1165=1,'Tipo '!$B$2,IF(D1165=2,'Tipo '!$B$3,IF(D1165=3,'Tipo '!$B$4,IF(D1165=4,'Tipo '!$B$5,IF(D1165=5,'Tipo '!$B$6,IF(D1165=6,'Tipo '!$B$7,IF(D1165=7,'Tipo '!$B$8,IF(D1165=8,'Tipo '!$B$9,IF(D1165=9,'Tipo '!$B$10,IF(D1165=10,'Tipo '!$B$11,IF(D1165=11,'Tipo '!$B$12,IF(D1165=12,'Tipo '!$B$13,IF(D1165=13,'Tipo '!$B$14,IF(D1165=14,'Tipo '!$B$15,IF(D1165=15,'Tipo '!$B$16,IF(D1165=16,'Tipo '!$B$17,IF(D1165=17,'Tipo '!$B$18,IF(D1165=18,'Tipo '!$B$19,IF(D1165=19,'Tipo '!$B$20,IF(D1165=20,'Tipo '!$B$21,"No ha seleccionado un tipo de contrato válido"))))))))))))))))))))</f>
        <v>No ha seleccionado un tipo de contrato válido</v>
      </c>
      <c r="F1165" s="137"/>
      <c r="G1165" s="137"/>
      <c r="H1165" s="138"/>
      <c r="I1165" s="138"/>
      <c r="J1165" s="136"/>
      <c r="K1165" s="137" t="str">
        <f>IF(J1165=1,'Equivalencia BH-BMPT'!$D$2,IF(J1165=2,'Equivalencia BH-BMPT'!$D$3,IF(J1165=3,'Equivalencia BH-BMPT'!$D$4,IF(J1165=4,'Equivalencia BH-BMPT'!$D$5,IF(J1165=5,'Equivalencia BH-BMPT'!$D$6,IF(J1165=6,'Equivalencia BH-BMPT'!$D$7,IF(J1165=7,'Equivalencia BH-BMPT'!$D$8,IF(J1165=8,'Equivalencia BH-BMPT'!$D$9,IF(J1165=9,'Equivalencia BH-BMPT'!$D$10,IF(J1165=10,'Equivalencia BH-BMPT'!$D$11,IF(J1165=11,'Equivalencia BH-BMPT'!$D$12,IF(J1165=12,'Equivalencia BH-BMPT'!$D$13,IF(J1165=13,'Equivalencia BH-BMPT'!$D$14,IF(J1165=14,'Equivalencia BH-BMPT'!$D$15,IF(J1165=15,'Equivalencia BH-BMPT'!$D$16,IF(J1165=16,'Equivalencia BH-BMPT'!$D$17,IF(J1165=17,'Equivalencia BH-BMPT'!$D$18,IF(J1165=18,'Equivalencia BH-BMPT'!$D$19,IF(J1165=19,'Equivalencia BH-BMPT'!$D$20,IF(J1165=20,'Equivalencia BH-BMPT'!$D$21,IF(J1165=21,'Equivalencia BH-BMPT'!$D$22,IF(J1165=22,'Equivalencia BH-BMPT'!$D$23,IF(J1165=23,'Equivalencia BH-BMPT'!#REF!,IF(J1165=24,'Equivalencia BH-BMPT'!$D$25,IF(J1165=25,'Equivalencia BH-BMPT'!$D$26,IF(J1165=26,'Equivalencia BH-BMPT'!$D$27,IF(J1165=27,'Equivalencia BH-BMPT'!$D$28,IF(J1165=28,'Equivalencia BH-BMPT'!$D$29,IF(J1165=29,'Equivalencia BH-BMPT'!$D$30,IF(J1165=30,'Equivalencia BH-BMPT'!$D$31,IF(J1165=31,'Equivalencia BH-BMPT'!$D$32,IF(J1165=32,'Equivalencia BH-BMPT'!$D$33,IF(J1165=33,'Equivalencia BH-BMPT'!$D$34,IF(J1165=34,'Equivalencia BH-BMPT'!$D$35,IF(J1165=35,'Equivalencia BH-BMPT'!$D$36,IF(J1165=36,'Equivalencia BH-BMPT'!$D$37,IF(J1165=37,'Equivalencia BH-BMPT'!$D$38,IF(J1165=38,'Equivalencia BH-BMPT'!#REF!,IF(J1165=39,'Equivalencia BH-BMPT'!$D$40,IF(J1165=40,'Equivalencia BH-BMPT'!$D$41,IF(J1165=41,'Equivalencia BH-BMPT'!$D$42,IF(J1165=42,'Equivalencia BH-BMPT'!$D$43,IF(J1165=43,'Equivalencia BH-BMPT'!$D$44,IF(J1165=44,'Equivalencia BH-BMPT'!$D$45,IF(J1165=45,'Equivalencia BH-BMPT'!$D$46,"No ha seleccionado un número de programa")))))))))))))))))))))))))))))))))))))))))))))</f>
        <v>No ha seleccionado un número de programa</v>
      </c>
      <c r="L1165" s="140"/>
      <c r="M1165" s="136"/>
      <c r="N1165" s="153"/>
      <c r="O1165" s="161"/>
      <c r="P1165" s="144"/>
      <c r="Q1165" s="143"/>
      <c r="R1165" s="143"/>
      <c r="S1165" s="143"/>
      <c r="T1165" s="143"/>
      <c r="U1165" s="143"/>
      <c r="V1165" s="145"/>
      <c r="W1165" s="145"/>
      <c r="X1165" s="145"/>
      <c r="Y1165" s="136"/>
      <c r="Z1165" s="136"/>
      <c r="AA1165" s="146"/>
      <c r="AB1165" s="136"/>
      <c r="AC1165" s="136"/>
      <c r="AD1165" s="136"/>
      <c r="AE1165" s="136"/>
      <c r="AF1165" s="147" t="e">
        <f t="shared" si="51"/>
        <v>#DIV/0!</v>
      </c>
      <c r="AG1165" s="148"/>
      <c r="AH1165" s="148" t="b">
        <f t="shared" si="52"/>
        <v>1</v>
      </c>
    </row>
    <row r="1166" spans="1:34" ht="44.25" customHeight="1" thickBot="1" x14ac:dyDescent="0.3">
      <c r="A1166" s="136"/>
      <c r="B1166" s="136"/>
      <c r="C1166" s="137"/>
      <c r="D1166" s="136"/>
      <c r="E1166" s="137" t="str">
        <f>IF(D1166=1,'Tipo '!$B$2,IF(D1166=2,'Tipo '!$B$3,IF(D1166=3,'Tipo '!$B$4,IF(D1166=4,'Tipo '!$B$5,IF(D1166=5,'Tipo '!$B$6,IF(D1166=6,'Tipo '!$B$7,IF(D1166=7,'Tipo '!$B$8,IF(D1166=8,'Tipo '!$B$9,IF(D1166=9,'Tipo '!$B$10,IF(D1166=10,'Tipo '!$B$11,IF(D1166=11,'Tipo '!$B$12,IF(D1166=12,'Tipo '!$B$13,IF(D1166=13,'Tipo '!$B$14,IF(D1166=14,'Tipo '!$B$15,IF(D1166=15,'Tipo '!$B$16,IF(D1166=16,'Tipo '!$B$17,IF(D1166=17,'Tipo '!$B$18,IF(D1166=18,'Tipo '!$B$19,IF(D1166=19,'Tipo '!$B$20,IF(D1166=20,'Tipo '!$B$21,"No ha seleccionado un tipo de contrato válido"))))))))))))))))))))</f>
        <v>No ha seleccionado un tipo de contrato válido</v>
      </c>
      <c r="F1166" s="137"/>
      <c r="G1166" s="137"/>
      <c r="H1166" s="138"/>
      <c r="I1166" s="138"/>
      <c r="J1166" s="136"/>
      <c r="K1166" s="137" t="str">
        <f>IF(J1166=1,'Equivalencia BH-BMPT'!$D$2,IF(J1166=2,'Equivalencia BH-BMPT'!$D$3,IF(J1166=3,'Equivalencia BH-BMPT'!$D$4,IF(J1166=4,'Equivalencia BH-BMPT'!$D$5,IF(J1166=5,'Equivalencia BH-BMPT'!$D$6,IF(J1166=6,'Equivalencia BH-BMPT'!$D$7,IF(J1166=7,'Equivalencia BH-BMPT'!$D$8,IF(J1166=8,'Equivalencia BH-BMPT'!$D$9,IF(J1166=9,'Equivalencia BH-BMPT'!$D$10,IF(J1166=10,'Equivalencia BH-BMPT'!$D$11,IF(J1166=11,'Equivalencia BH-BMPT'!$D$12,IF(J1166=12,'Equivalencia BH-BMPT'!$D$13,IF(J1166=13,'Equivalencia BH-BMPT'!$D$14,IF(J1166=14,'Equivalencia BH-BMPT'!$D$15,IF(J1166=15,'Equivalencia BH-BMPT'!$D$16,IF(J1166=16,'Equivalencia BH-BMPT'!$D$17,IF(J1166=17,'Equivalencia BH-BMPT'!$D$18,IF(J1166=18,'Equivalencia BH-BMPT'!$D$19,IF(J1166=19,'Equivalencia BH-BMPT'!$D$20,IF(J1166=20,'Equivalencia BH-BMPT'!$D$21,IF(J1166=21,'Equivalencia BH-BMPT'!$D$22,IF(J1166=22,'Equivalencia BH-BMPT'!$D$23,IF(J1166=23,'Equivalencia BH-BMPT'!#REF!,IF(J1166=24,'Equivalencia BH-BMPT'!$D$25,IF(J1166=25,'Equivalencia BH-BMPT'!$D$26,IF(J1166=26,'Equivalencia BH-BMPT'!$D$27,IF(J1166=27,'Equivalencia BH-BMPT'!$D$28,IF(J1166=28,'Equivalencia BH-BMPT'!$D$29,IF(J1166=29,'Equivalencia BH-BMPT'!$D$30,IF(J1166=30,'Equivalencia BH-BMPT'!$D$31,IF(J1166=31,'Equivalencia BH-BMPT'!$D$32,IF(J1166=32,'Equivalencia BH-BMPT'!$D$33,IF(J1166=33,'Equivalencia BH-BMPT'!$D$34,IF(J1166=34,'Equivalencia BH-BMPT'!$D$35,IF(J1166=35,'Equivalencia BH-BMPT'!$D$36,IF(J1166=36,'Equivalencia BH-BMPT'!$D$37,IF(J1166=37,'Equivalencia BH-BMPT'!$D$38,IF(J1166=38,'Equivalencia BH-BMPT'!#REF!,IF(J1166=39,'Equivalencia BH-BMPT'!$D$40,IF(J1166=40,'Equivalencia BH-BMPT'!$D$41,IF(J1166=41,'Equivalencia BH-BMPT'!$D$42,IF(J1166=42,'Equivalencia BH-BMPT'!$D$43,IF(J1166=43,'Equivalencia BH-BMPT'!$D$44,IF(J1166=44,'Equivalencia BH-BMPT'!$D$45,IF(J1166=45,'Equivalencia BH-BMPT'!$D$46,"No ha seleccionado un número de programa")))))))))))))))))))))))))))))))))))))))))))))</f>
        <v>No ha seleccionado un número de programa</v>
      </c>
      <c r="L1166" s="140"/>
      <c r="M1166" s="136"/>
      <c r="N1166" s="153"/>
      <c r="O1166" s="161"/>
      <c r="P1166" s="144"/>
      <c r="Q1166" s="143"/>
      <c r="R1166" s="143"/>
      <c r="S1166" s="143"/>
      <c r="T1166" s="143"/>
      <c r="U1166" s="143"/>
      <c r="V1166" s="145"/>
      <c r="W1166" s="145"/>
      <c r="X1166" s="145"/>
      <c r="Y1166" s="136"/>
      <c r="Z1166" s="136"/>
      <c r="AA1166" s="146"/>
      <c r="AB1166" s="136"/>
      <c r="AC1166" s="136"/>
      <c r="AD1166" s="136"/>
      <c r="AE1166" s="136"/>
      <c r="AF1166" s="147" t="e">
        <f t="shared" si="51"/>
        <v>#DIV/0!</v>
      </c>
      <c r="AG1166" s="148"/>
      <c r="AH1166" s="148" t="b">
        <f t="shared" si="52"/>
        <v>1</v>
      </c>
    </row>
    <row r="1167" spans="1:34" ht="44.25" customHeight="1" thickBot="1" x14ac:dyDescent="0.3">
      <c r="A1167" s="136"/>
      <c r="B1167" s="136"/>
      <c r="C1167" s="137"/>
      <c r="D1167" s="136"/>
      <c r="E1167" s="137" t="str">
        <f>IF(D1167=1,'Tipo '!$B$2,IF(D1167=2,'Tipo '!$B$3,IF(D1167=3,'Tipo '!$B$4,IF(D1167=4,'Tipo '!$B$5,IF(D1167=5,'Tipo '!$B$6,IF(D1167=6,'Tipo '!$B$7,IF(D1167=7,'Tipo '!$B$8,IF(D1167=8,'Tipo '!$B$9,IF(D1167=9,'Tipo '!$B$10,IF(D1167=10,'Tipo '!$B$11,IF(D1167=11,'Tipo '!$B$12,IF(D1167=12,'Tipo '!$B$13,IF(D1167=13,'Tipo '!$B$14,IF(D1167=14,'Tipo '!$B$15,IF(D1167=15,'Tipo '!$B$16,IF(D1167=16,'Tipo '!$B$17,IF(D1167=17,'Tipo '!$B$18,IF(D1167=18,'Tipo '!$B$19,IF(D1167=19,'Tipo '!$B$20,IF(D1167=20,'Tipo '!$B$21,"No ha seleccionado un tipo de contrato válido"))))))))))))))))))))</f>
        <v>No ha seleccionado un tipo de contrato válido</v>
      </c>
      <c r="F1167" s="137"/>
      <c r="G1167" s="137"/>
      <c r="H1167" s="138"/>
      <c r="I1167" s="138"/>
      <c r="J1167" s="136"/>
      <c r="K1167" s="137" t="str">
        <f>IF(J1167=1,'Equivalencia BH-BMPT'!$D$2,IF(J1167=2,'Equivalencia BH-BMPT'!$D$3,IF(J1167=3,'Equivalencia BH-BMPT'!$D$4,IF(J1167=4,'Equivalencia BH-BMPT'!$D$5,IF(J1167=5,'Equivalencia BH-BMPT'!$D$6,IF(J1167=6,'Equivalencia BH-BMPT'!$D$7,IF(J1167=7,'Equivalencia BH-BMPT'!$D$8,IF(J1167=8,'Equivalencia BH-BMPT'!$D$9,IF(J1167=9,'Equivalencia BH-BMPT'!$D$10,IF(J1167=10,'Equivalencia BH-BMPT'!$D$11,IF(J1167=11,'Equivalencia BH-BMPT'!$D$12,IF(J1167=12,'Equivalencia BH-BMPT'!$D$13,IF(J1167=13,'Equivalencia BH-BMPT'!$D$14,IF(J1167=14,'Equivalencia BH-BMPT'!$D$15,IF(J1167=15,'Equivalencia BH-BMPT'!$D$16,IF(J1167=16,'Equivalencia BH-BMPT'!$D$17,IF(J1167=17,'Equivalencia BH-BMPT'!$D$18,IF(J1167=18,'Equivalencia BH-BMPT'!$D$19,IF(J1167=19,'Equivalencia BH-BMPT'!$D$20,IF(J1167=20,'Equivalencia BH-BMPT'!$D$21,IF(J1167=21,'Equivalencia BH-BMPT'!$D$22,IF(J1167=22,'Equivalencia BH-BMPT'!$D$23,IF(J1167=23,'Equivalencia BH-BMPT'!#REF!,IF(J1167=24,'Equivalencia BH-BMPT'!$D$25,IF(J1167=25,'Equivalencia BH-BMPT'!$D$26,IF(J1167=26,'Equivalencia BH-BMPT'!$D$27,IF(J1167=27,'Equivalencia BH-BMPT'!$D$28,IF(J1167=28,'Equivalencia BH-BMPT'!$D$29,IF(J1167=29,'Equivalencia BH-BMPT'!$D$30,IF(J1167=30,'Equivalencia BH-BMPT'!$D$31,IF(J1167=31,'Equivalencia BH-BMPT'!$D$32,IF(J1167=32,'Equivalencia BH-BMPT'!$D$33,IF(J1167=33,'Equivalencia BH-BMPT'!$D$34,IF(J1167=34,'Equivalencia BH-BMPT'!$D$35,IF(J1167=35,'Equivalencia BH-BMPT'!$D$36,IF(J1167=36,'Equivalencia BH-BMPT'!$D$37,IF(J1167=37,'Equivalencia BH-BMPT'!$D$38,IF(J1167=38,'Equivalencia BH-BMPT'!#REF!,IF(J1167=39,'Equivalencia BH-BMPT'!$D$40,IF(J1167=40,'Equivalencia BH-BMPT'!$D$41,IF(J1167=41,'Equivalencia BH-BMPT'!$D$42,IF(J1167=42,'Equivalencia BH-BMPT'!$D$43,IF(J1167=43,'Equivalencia BH-BMPT'!$D$44,IF(J1167=44,'Equivalencia BH-BMPT'!$D$45,IF(J1167=45,'Equivalencia BH-BMPT'!$D$46,"No ha seleccionado un número de programa")))))))))))))))))))))))))))))))))))))))))))))</f>
        <v>No ha seleccionado un número de programa</v>
      </c>
      <c r="L1167" s="140"/>
      <c r="M1167" s="136"/>
      <c r="N1167" s="153"/>
      <c r="O1167" s="161"/>
      <c r="P1167" s="144"/>
      <c r="Q1167" s="143"/>
      <c r="R1167" s="143"/>
      <c r="S1167" s="143"/>
      <c r="T1167" s="143"/>
      <c r="U1167" s="143"/>
      <c r="V1167" s="145"/>
      <c r="W1167" s="145"/>
      <c r="X1167" s="145"/>
      <c r="Y1167" s="136"/>
      <c r="Z1167" s="136"/>
      <c r="AA1167" s="146"/>
      <c r="AB1167" s="136"/>
      <c r="AC1167" s="136"/>
      <c r="AD1167" s="136"/>
      <c r="AE1167" s="136"/>
      <c r="AF1167" s="147" t="e">
        <f t="shared" si="51"/>
        <v>#DIV/0!</v>
      </c>
      <c r="AG1167" s="148"/>
      <c r="AH1167" s="148" t="b">
        <f t="shared" si="52"/>
        <v>1</v>
      </c>
    </row>
    <row r="1168" spans="1:34" ht="44.25" customHeight="1" thickBot="1" x14ac:dyDescent="0.3">
      <c r="A1168" s="136"/>
      <c r="B1168" s="136"/>
      <c r="C1168" s="137"/>
      <c r="D1168" s="136"/>
      <c r="E1168" s="137" t="str">
        <f>IF(D1168=1,'Tipo '!$B$2,IF(D1168=2,'Tipo '!$B$3,IF(D1168=3,'Tipo '!$B$4,IF(D1168=4,'Tipo '!$B$5,IF(D1168=5,'Tipo '!$B$6,IF(D1168=6,'Tipo '!$B$7,IF(D1168=7,'Tipo '!$B$8,IF(D1168=8,'Tipo '!$B$9,IF(D1168=9,'Tipo '!$B$10,IF(D1168=10,'Tipo '!$B$11,IF(D1168=11,'Tipo '!$B$12,IF(D1168=12,'Tipo '!$B$13,IF(D1168=13,'Tipo '!$B$14,IF(D1168=14,'Tipo '!$B$15,IF(D1168=15,'Tipo '!$B$16,IF(D1168=16,'Tipo '!$B$17,IF(D1168=17,'Tipo '!$B$18,IF(D1168=18,'Tipo '!$B$19,IF(D1168=19,'Tipo '!$B$20,IF(D1168=20,'Tipo '!$B$21,"No ha seleccionado un tipo de contrato válido"))))))))))))))))))))</f>
        <v>No ha seleccionado un tipo de contrato válido</v>
      </c>
      <c r="F1168" s="137"/>
      <c r="G1168" s="137"/>
      <c r="H1168" s="138"/>
      <c r="I1168" s="138"/>
      <c r="J1168" s="136"/>
      <c r="K1168" s="137" t="str">
        <f>IF(J1168=1,'Equivalencia BH-BMPT'!$D$2,IF(J1168=2,'Equivalencia BH-BMPT'!$D$3,IF(J1168=3,'Equivalencia BH-BMPT'!$D$4,IF(J1168=4,'Equivalencia BH-BMPT'!$D$5,IF(J1168=5,'Equivalencia BH-BMPT'!$D$6,IF(J1168=6,'Equivalencia BH-BMPT'!$D$7,IF(J1168=7,'Equivalencia BH-BMPT'!$D$8,IF(J1168=8,'Equivalencia BH-BMPT'!$D$9,IF(J1168=9,'Equivalencia BH-BMPT'!$D$10,IF(J1168=10,'Equivalencia BH-BMPT'!$D$11,IF(J1168=11,'Equivalencia BH-BMPT'!$D$12,IF(J1168=12,'Equivalencia BH-BMPT'!$D$13,IF(J1168=13,'Equivalencia BH-BMPT'!$D$14,IF(J1168=14,'Equivalencia BH-BMPT'!$D$15,IF(J1168=15,'Equivalencia BH-BMPT'!$D$16,IF(J1168=16,'Equivalencia BH-BMPT'!$D$17,IF(J1168=17,'Equivalencia BH-BMPT'!$D$18,IF(J1168=18,'Equivalencia BH-BMPT'!$D$19,IF(J1168=19,'Equivalencia BH-BMPT'!$D$20,IF(J1168=20,'Equivalencia BH-BMPT'!$D$21,IF(J1168=21,'Equivalencia BH-BMPT'!$D$22,IF(J1168=22,'Equivalencia BH-BMPT'!$D$23,IF(J1168=23,'Equivalencia BH-BMPT'!#REF!,IF(J1168=24,'Equivalencia BH-BMPT'!$D$25,IF(J1168=25,'Equivalencia BH-BMPT'!$D$26,IF(J1168=26,'Equivalencia BH-BMPT'!$D$27,IF(J1168=27,'Equivalencia BH-BMPT'!$D$28,IF(J1168=28,'Equivalencia BH-BMPT'!$D$29,IF(J1168=29,'Equivalencia BH-BMPT'!$D$30,IF(J1168=30,'Equivalencia BH-BMPT'!$D$31,IF(J1168=31,'Equivalencia BH-BMPT'!$D$32,IF(J1168=32,'Equivalencia BH-BMPT'!$D$33,IF(J1168=33,'Equivalencia BH-BMPT'!$D$34,IF(J1168=34,'Equivalencia BH-BMPT'!$D$35,IF(J1168=35,'Equivalencia BH-BMPT'!$D$36,IF(J1168=36,'Equivalencia BH-BMPT'!$D$37,IF(J1168=37,'Equivalencia BH-BMPT'!$D$38,IF(J1168=38,'Equivalencia BH-BMPT'!#REF!,IF(J1168=39,'Equivalencia BH-BMPT'!$D$40,IF(J1168=40,'Equivalencia BH-BMPT'!$D$41,IF(J1168=41,'Equivalencia BH-BMPT'!$D$42,IF(J1168=42,'Equivalencia BH-BMPT'!$D$43,IF(J1168=43,'Equivalencia BH-BMPT'!$D$44,IF(J1168=44,'Equivalencia BH-BMPT'!$D$45,IF(J1168=45,'Equivalencia BH-BMPT'!$D$46,"No ha seleccionado un número de programa")))))))))))))))))))))))))))))))))))))))))))))</f>
        <v>No ha seleccionado un número de programa</v>
      </c>
      <c r="L1168" s="140"/>
      <c r="M1168" s="136"/>
      <c r="N1168" s="153"/>
      <c r="O1168" s="161"/>
      <c r="P1168" s="144"/>
      <c r="Q1168" s="143"/>
      <c r="R1168" s="143"/>
      <c r="S1168" s="143"/>
      <c r="T1168" s="143"/>
      <c r="U1168" s="143"/>
      <c r="V1168" s="145"/>
      <c r="W1168" s="145"/>
      <c r="X1168" s="145"/>
      <c r="Y1168" s="136"/>
      <c r="Z1168" s="136"/>
      <c r="AA1168" s="146"/>
      <c r="AB1168" s="136"/>
      <c r="AC1168" s="136"/>
      <c r="AD1168" s="136"/>
      <c r="AE1168" s="136"/>
      <c r="AF1168" s="147" t="e">
        <f t="shared" si="51"/>
        <v>#DIV/0!</v>
      </c>
      <c r="AG1168" s="148"/>
      <c r="AH1168" s="148" t="b">
        <f t="shared" si="52"/>
        <v>1</v>
      </c>
    </row>
    <row r="1169" spans="1:34" ht="44.25" customHeight="1" thickBot="1" x14ac:dyDescent="0.3">
      <c r="A1169" s="136"/>
      <c r="B1169" s="136"/>
      <c r="C1169" s="137"/>
      <c r="D1169" s="136"/>
      <c r="E1169" s="137" t="str">
        <f>IF(D1169=1,'Tipo '!$B$2,IF(D1169=2,'Tipo '!$B$3,IF(D1169=3,'Tipo '!$B$4,IF(D1169=4,'Tipo '!$B$5,IF(D1169=5,'Tipo '!$B$6,IF(D1169=6,'Tipo '!$B$7,IF(D1169=7,'Tipo '!$B$8,IF(D1169=8,'Tipo '!$B$9,IF(D1169=9,'Tipo '!$B$10,IF(D1169=10,'Tipo '!$B$11,IF(D1169=11,'Tipo '!$B$12,IF(D1169=12,'Tipo '!$B$13,IF(D1169=13,'Tipo '!$B$14,IF(D1169=14,'Tipo '!$B$15,IF(D1169=15,'Tipo '!$B$16,IF(D1169=16,'Tipo '!$B$17,IF(D1169=17,'Tipo '!$B$18,IF(D1169=18,'Tipo '!$B$19,IF(D1169=19,'Tipo '!$B$20,IF(D1169=20,'Tipo '!$B$21,"No ha seleccionado un tipo de contrato válido"))))))))))))))))))))</f>
        <v>No ha seleccionado un tipo de contrato válido</v>
      </c>
      <c r="F1169" s="137"/>
      <c r="G1169" s="137"/>
      <c r="H1169" s="138"/>
      <c r="I1169" s="138"/>
      <c r="J1169" s="136"/>
      <c r="K1169" s="137" t="str">
        <f>IF(J1169=1,'Equivalencia BH-BMPT'!$D$2,IF(J1169=2,'Equivalencia BH-BMPT'!$D$3,IF(J1169=3,'Equivalencia BH-BMPT'!$D$4,IF(J1169=4,'Equivalencia BH-BMPT'!$D$5,IF(J1169=5,'Equivalencia BH-BMPT'!$D$6,IF(J1169=6,'Equivalencia BH-BMPT'!$D$7,IF(J1169=7,'Equivalencia BH-BMPT'!$D$8,IF(J1169=8,'Equivalencia BH-BMPT'!$D$9,IF(J1169=9,'Equivalencia BH-BMPT'!$D$10,IF(J1169=10,'Equivalencia BH-BMPT'!$D$11,IF(J1169=11,'Equivalencia BH-BMPT'!$D$12,IF(J1169=12,'Equivalencia BH-BMPT'!$D$13,IF(J1169=13,'Equivalencia BH-BMPT'!$D$14,IF(J1169=14,'Equivalencia BH-BMPT'!$D$15,IF(J1169=15,'Equivalencia BH-BMPT'!$D$16,IF(J1169=16,'Equivalencia BH-BMPT'!$D$17,IF(J1169=17,'Equivalencia BH-BMPT'!$D$18,IF(J1169=18,'Equivalencia BH-BMPT'!$D$19,IF(J1169=19,'Equivalencia BH-BMPT'!$D$20,IF(J1169=20,'Equivalencia BH-BMPT'!$D$21,IF(J1169=21,'Equivalencia BH-BMPT'!$D$22,IF(J1169=22,'Equivalencia BH-BMPT'!$D$23,IF(J1169=23,'Equivalencia BH-BMPT'!#REF!,IF(J1169=24,'Equivalencia BH-BMPT'!$D$25,IF(J1169=25,'Equivalencia BH-BMPT'!$D$26,IF(J1169=26,'Equivalencia BH-BMPT'!$D$27,IF(J1169=27,'Equivalencia BH-BMPT'!$D$28,IF(J1169=28,'Equivalencia BH-BMPT'!$D$29,IF(J1169=29,'Equivalencia BH-BMPT'!$D$30,IF(J1169=30,'Equivalencia BH-BMPT'!$D$31,IF(J1169=31,'Equivalencia BH-BMPT'!$D$32,IF(J1169=32,'Equivalencia BH-BMPT'!$D$33,IF(J1169=33,'Equivalencia BH-BMPT'!$D$34,IF(J1169=34,'Equivalencia BH-BMPT'!$D$35,IF(J1169=35,'Equivalencia BH-BMPT'!$D$36,IF(J1169=36,'Equivalencia BH-BMPT'!$D$37,IF(J1169=37,'Equivalencia BH-BMPT'!$D$38,IF(J1169=38,'Equivalencia BH-BMPT'!#REF!,IF(J1169=39,'Equivalencia BH-BMPT'!$D$40,IF(J1169=40,'Equivalencia BH-BMPT'!$D$41,IF(J1169=41,'Equivalencia BH-BMPT'!$D$42,IF(J1169=42,'Equivalencia BH-BMPT'!$D$43,IF(J1169=43,'Equivalencia BH-BMPT'!$D$44,IF(J1169=44,'Equivalencia BH-BMPT'!$D$45,IF(J1169=45,'Equivalencia BH-BMPT'!$D$46,"No ha seleccionado un número de programa")))))))))))))))))))))))))))))))))))))))))))))</f>
        <v>No ha seleccionado un número de programa</v>
      </c>
      <c r="L1169" s="140"/>
      <c r="M1169" s="136"/>
      <c r="N1169" s="153"/>
      <c r="O1169" s="161"/>
      <c r="P1169" s="144"/>
      <c r="Q1169" s="143"/>
      <c r="R1169" s="143"/>
      <c r="S1169" s="143"/>
      <c r="T1169" s="143"/>
      <c r="U1169" s="143"/>
      <c r="V1169" s="145"/>
      <c r="W1169" s="145"/>
      <c r="X1169" s="145"/>
      <c r="Y1169" s="136"/>
      <c r="Z1169" s="136"/>
      <c r="AA1169" s="146"/>
      <c r="AB1169" s="136"/>
      <c r="AC1169" s="136"/>
      <c r="AD1169" s="136"/>
      <c r="AE1169" s="136"/>
      <c r="AF1169" s="147" t="e">
        <f t="shared" si="51"/>
        <v>#DIV/0!</v>
      </c>
      <c r="AG1169" s="148"/>
      <c r="AH1169" s="148" t="b">
        <f t="shared" si="52"/>
        <v>1</v>
      </c>
    </row>
    <row r="1170" spans="1:34" ht="44.25" customHeight="1" thickBot="1" x14ac:dyDescent="0.3">
      <c r="A1170" s="136"/>
      <c r="B1170" s="136"/>
      <c r="C1170" s="137"/>
      <c r="D1170" s="136"/>
      <c r="E1170" s="137" t="str">
        <f>IF(D1170=1,'Tipo '!$B$2,IF(D1170=2,'Tipo '!$B$3,IF(D1170=3,'Tipo '!$B$4,IF(D1170=4,'Tipo '!$B$5,IF(D1170=5,'Tipo '!$B$6,IF(D1170=6,'Tipo '!$B$7,IF(D1170=7,'Tipo '!$B$8,IF(D1170=8,'Tipo '!$B$9,IF(D1170=9,'Tipo '!$B$10,IF(D1170=10,'Tipo '!$B$11,IF(D1170=11,'Tipo '!$B$12,IF(D1170=12,'Tipo '!$B$13,IF(D1170=13,'Tipo '!$B$14,IF(D1170=14,'Tipo '!$B$15,IF(D1170=15,'Tipo '!$B$16,IF(D1170=16,'Tipo '!$B$17,IF(D1170=17,'Tipo '!$B$18,IF(D1170=18,'Tipo '!$B$19,IF(D1170=19,'Tipo '!$B$20,IF(D1170=20,'Tipo '!$B$21,"No ha seleccionado un tipo de contrato válido"))))))))))))))))))))</f>
        <v>No ha seleccionado un tipo de contrato válido</v>
      </c>
      <c r="F1170" s="137"/>
      <c r="G1170" s="137"/>
      <c r="H1170" s="138"/>
      <c r="I1170" s="138"/>
      <c r="J1170" s="136"/>
      <c r="K1170" s="137" t="str">
        <f>IF(J1170=1,'Equivalencia BH-BMPT'!$D$2,IF(J1170=2,'Equivalencia BH-BMPT'!$D$3,IF(J1170=3,'Equivalencia BH-BMPT'!$D$4,IF(J1170=4,'Equivalencia BH-BMPT'!$D$5,IF(J1170=5,'Equivalencia BH-BMPT'!$D$6,IF(J1170=6,'Equivalencia BH-BMPT'!$D$7,IF(J1170=7,'Equivalencia BH-BMPT'!$D$8,IF(J1170=8,'Equivalencia BH-BMPT'!$D$9,IF(J1170=9,'Equivalencia BH-BMPT'!$D$10,IF(J1170=10,'Equivalencia BH-BMPT'!$D$11,IF(J1170=11,'Equivalencia BH-BMPT'!$D$12,IF(J1170=12,'Equivalencia BH-BMPT'!$D$13,IF(J1170=13,'Equivalencia BH-BMPT'!$D$14,IF(J1170=14,'Equivalencia BH-BMPT'!$D$15,IF(J1170=15,'Equivalencia BH-BMPT'!$D$16,IF(J1170=16,'Equivalencia BH-BMPT'!$D$17,IF(J1170=17,'Equivalencia BH-BMPT'!$D$18,IF(J1170=18,'Equivalencia BH-BMPT'!$D$19,IF(J1170=19,'Equivalencia BH-BMPT'!$D$20,IF(J1170=20,'Equivalencia BH-BMPT'!$D$21,IF(J1170=21,'Equivalencia BH-BMPT'!$D$22,IF(J1170=22,'Equivalencia BH-BMPT'!$D$23,IF(J1170=23,'Equivalencia BH-BMPT'!#REF!,IF(J1170=24,'Equivalencia BH-BMPT'!$D$25,IF(J1170=25,'Equivalencia BH-BMPT'!$D$26,IF(J1170=26,'Equivalencia BH-BMPT'!$D$27,IF(J1170=27,'Equivalencia BH-BMPT'!$D$28,IF(J1170=28,'Equivalencia BH-BMPT'!$D$29,IF(J1170=29,'Equivalencia BH-BMPT'!$D$30,IF(J1170=30,'Equivalencia BH-BMPT'!$D$31,IF(J1170=31,'Equivalencia BH-BMPT'!$D$32,IF(J1170=32,'Equivalencia BH-BMPT'!$D$33,IF(J1170=33,'Equivalencia BH-BMPT'!$D$34,IF(J1170=34,'Equivalencia BH-BMPT'!$D$35,IF(J1170=35,'Equivalencia BH-BMPT'!$D$36,IF(J1170=36,'Equivalencia BH-BMPT'!$D$37,IF(J1170=37,'Equivalencia BH-BMPT'!$D$38,IF(J1170=38,'Equivalencia BH-BMPT'!#REF!,IF(J1170=39,'Equivalencia BH-BMPT'!$D$40,IF(J1170=40,'Equivalencia BH-BMPT'!$D$41,IF(J1170=41,'Equivalencia BH-BMPT'!$D$42,IF(J1170=42,'Equivalencia BH-BMPT'!$D$43,IF(J1170=43,'Equivalencia BH-BMPT'!$D$44,IF(J1170=44,'Equivalencia BH-BMPT'!$D$45,IF(J1170=45,'Equivalencia BH-BMPT'!$D$46,"No ha seleccionado un número de programa")))))))))))))))))))))))))))))))))))))))))))))</f>
        <v>No ha seleccionado un número de programa</v>
      </c>
      <c r="L1170" s="140"/>
      <c r="M1170" s="136"/>
      <c r="N1170" s="153"/>
      <c r="O1170" s="161"/>
      <c r="P1170" s="144"/>
      <c r="Q1170" s="143"/>
      <c r="R1170" s="143"/>
      <c r="S1170" s="143"/>
      <c r="T1170" s="143"/>
      <c r="U1170" s="143"/>
      <c r="V1170" s="145"/>
      <c r="W1170" s="145"/>
      <c r="X1170" s="145"/>
      <c r="Y1170" s="136"/>
      <c r="Z1170" s="136"/>
      <c r="AA1170" s="146"/>
      <c r="AB1170" s="136"/>
      <c r="AC1170" s="136"/>
      <c r="AD1170" s="136"/>
      <c r="AE1170" s="136"/>
      <c r="AF1170" s="147" t="e">
        <f t="shared" si="51"/>
        <v>#DIV/0!</v>
      </c>
      <c r="AG1170" s="148"/>
      <c r="AH1170" s="148" t="b">
        <f t="shared" si="52"/>
        <v>1</v>
      </c>
    </row>
    <row r="1171" spans="1:34" ht="44.25" customHeight="1" thickBot="1" x14ac:dyDescent="0.3">
      <c r="A1171" s="136"/>
      <c r="B1171" s="136"/>
      <c r="C1171" s="137"/>
      <c r="D1171" s="136"/>
      <c r="E1171" s="137" t="str">
        <f>IF(D1171=1,'Tipo '!$B$2,IF(D1171=2,'Tipo '!$B$3,IF(D1171=3,'Tipo '!$B$4,IF(D1171=4,'Tipo '!$B$5,IF(D1171=5,'Tipo '!$B$6,IF(D1171=6,'Tipo '!$B$7,IF(D1171=7,'Tipo '!$B$8,IF(D1171=8,'Tipo '!$B$9,IF(D1171=9,'Tipo '!$B$10,IF(D1171=10,'Tipo '!$B$11,IF(D1171=11,'Tipo '!$B$12,IF(D1171=12,'Tipo '!$B$13,IF(D1171=13,'Tipo '!$B$14,IF(D1171=14,'Tipo '!$B$15,IF(D1171=15,'Tipo '!$B$16,IF(D1171=16,'Tipo '!$B$17,IF(D1171=17,'Tipo '!$B$18,IF(D1171=18,'Tipo '!$B$19,IF(D1171=19,'Tipo '!$B$20,IF(D1171=20,'Tipo '!$B$21,"No ha seleccionado un tipo de contrato válido"))))))))))))))))))))</f>
        <v>No ha seleccionado un tipo de contrato válido</v>
      </c>
      <c r="F1171" s="137"/>
      <c r="G1171" s="137"/>
      <c r="H1171" s="138"/>
      <c r="I1171" s="138"/>
      <c r="J1171" s="136"/>
      <c r="K1171" s="137" t="str">
        <f>IF(J1171=1,'Equivalencia BH-BMPT'!$D$2,IF(J1171=2,'Equivalencia BH-BMPT'!$D$3,IF(J1171=3,'Equivalencia BH-BMPT'!$D$4,IF(J1171=4,'Equivalencia BH-BMPT'!$D$5,IF(J1171=5,'Equivalencia BH-BMPT'!$D$6,IF(J1171=6,'Equivalencia BH-BMPT'!$D$7,IF(J1171=7,'Equivalencia BH-BMPT'!$D$8,IF(J1171=8,'Equivalencia BH-BMPT'!$D$9,IF(J1171=9,'Equivalencia BH-BMPT'!$D$10,IF(J1171=10,'Equivalencia BH-BMPT'!$D$11,IF(J1171=11,'Equivalencia BH-BMPT'!$D$12,IF(J1171=12,'Equivalencia BH-BMPT'!$D$13,IF(J1171=13,'Equivalencia BH-BMPT'!$D$14,IF(J1171=14,'Equivalencia BH-BMPT'!$D$15,IF(J1171=15,'Equivalencia BH-BMPT'!$D$16,IF(J1171=16,'Equivalencia BH-BMPT'!$D$17,IF(J1171=17,'Equivalencia BH-BMPT'!$D$18,IF(J1171=18,'Equivalencia BH-BMPT'!$D$19,IF(J1171=19,'Equivalencia BH-BMPT'!$D$20,IF(J1171=20,'Equivalencia BH-BMPT'!$D$21,IF(J1171=21,'Equivalencia BH-BMPT'!$D$22,IF(J1171=22,'Equivalencia BH-BMPT'!$D$23,IF(J1171=23,'Equivalencia BH-BMPT'!#REF!,IF(J1171=24,'Equivalencia BH-BMPT'!$D$25,IF(J1171=25,'Equivalencia BH-BMPT'!$D$26,IF(J1171=26,'Equivalencia BH-BMPT'!$D$27,IF(J1171=27,'Equivalencia BH-BMPT'!$D$28,IF(J1171=28,'Equivalencia BH-BMPT'!$D$29,IF(J1171=29,'Equivalencia BH-BMPT'!$D$30,IF(J1171=30,'Equivalencia BH-BMPT'!$D$31,IF(J1171=31,'Equivalencia BH-BMPT'!$D$32,IF(J1171=32,'Equivalencia BH-BMPT'!$D$33,IF(J1171=33,'Equivalencia BH-BMPT'!$D$34,IF(J1171=34,'Equivalencia BH-BMPT'!$D$35,IF(J1171=35,'Equivalencia BH-BMPT'!$D$36,IF(J1171=36,'Equivalencia BH-BMPT'!$D$37,IF(J1171=37,'Equivalencia BH-BMPT'!$D$38,IF(J1171=38,'Equivalencia BH-BMPT'!#REF!,IF(J1171=39,'Equivalencia BH-BMPT'!$D$40,IF(J1171=40,'Equivalencia BH-BMPT'!$D$41,IF(J1171=41,'Equivalencia BH-BMPT'!$D$42,IF(J1171=42,'Equivalencia BH-BMPT'!$D$43,IF(J1171=43,'Equivalencia BH-BMPT'!$D$44,IF(J1171=44,'Equivalencia BH-BMPT'!$D$45,IF(J1171=45,'Equivalencia BH-BMPT'!$D$46,"No ha seleccionado un número de programa")))))))))))))))))))))))))))))))))))))))))))))</f>
        <v>No ha seleccionado un número de programa</v>
      </c>
      <c r="L1171" s="140"/>
      <c r="M1171" s="136"/>
      <c r="N1171" s="153"/>
      <c r="O1171" s="161"/>
      <c r="P1171" s="144"/>
      <c r="Q1171" s="143"/>
      <c r="R1171" s="143"/>
      <c r="S1171" s="143"/>
      <c r="T1171" s="143"/>
      <c r="U1171" s="143"/>
      <c r="V1171" s="145"/>
      <c r="W1171" s="145"/>
      <c r="X1171" s="145"/>
      <c r="Y1171" s="136"/>
      <c r="Z1171" s="136"/>
      <c r="AA1171" s="146"/>
      <c r="AB1171" s="136"/>
      <c r="AC1171" s="136"/>
      <c r="AD1171" s="136"/>
      <c r="AE1171" s="136"/>
      <c r="AF1171" s="147" t="e">
        <f t="shared" si="51"/>
        <v>#DIV/0!</v>
      </c>
      <c r="AG1171" s="148"/>
      <c r="AH1171" s="148" t="b">
        <f t="shared" si="52"/>
        <v>1</v>
      </c>
    </row>
    <row r="1172" spans="1:34" ht="44.25" customHeight="1" thickBot="1" x14ac:dyDescent="0.3">
      <c r="A1172" s="136"/>
      <c r="B1172" s="136"/>
      <c r="C1172" s="137"/>
      <c r="D1172" s="136"/>
      <c r="E1172" s="137" t="str">
        <f>IF(D1172=1,'Tipo '!$B$2,IF(D1172=2,'Tipo '!$B$3,IF(D1172=3,'Tipo '!$B$4,IF(D1172=4,'Tipo '!$B$5,IF(D1172=5,'Tipo '!$B$6,IF(D1172=6,'Tipo '!$B$7,IF(D1172=7,'Tipo '!$B$8,IF(D1172=8,'Tipo '!$B$9,IF(D1172=9,'Tipo '!$B$10,IF(D1172=10,'Tipo '!$B$11,IF(D1172=11,'Tipo '!$B$12,IF(D1172=12,'Tipo '!$B$13,IF(D1172=13,'Tipo '!$B$14,IF(D1172=14,'Tipo '!$B$15,IF(D1172=15,'Tipo '!$B$16,IF(D1172=16,'Tipo '!$B$17,IF(D1172=17,'Tipo '!$B$18,IF(D1172=18,'Tipo '!$B$19,IF(D1172=19,'Tipo '!$B$20,IF(D1172=20,'Tipo '!$B$21,"No ha seleccionado un tipo de contrato válido"))))))))))))))))))))</f>
        <v>No ha seleccionado un tipo de contrato válido</v>
      </c>
      <c r="F1172" s="137"/>
      <c r="G1172" s="137"/>
      <c r="H1172" s="138"/>
      <c r="I1172" s="138"/>
      <c r="J1172" s="136"/>
      <c r="K1172" s="137" t="str">
        <f>IF(J1172=1,'Equivalencia BH-BMPT'!$D$2,IF(J1172=2,'Equivalencia BH-BMPT'!$D$3,IF(J1172=3,'Equivalencia BH-BMPT'!$D$4,IF(J1172=4,'Equivalencia BH-BMPT'!$D$5,IF(J1172=5,'Equivalencia BH-BMPT'!$D$6,IF(J1172=6,'Equivalencia BH-BMPT'!$D$7,IF(J1172=7,'Equivalencia BH-BMPT'!$D$8,IF(J1172=8,'Equivalencia BH-BMPT'!$D$9,IF(J1172=9,'Equivalencia BH-BMPT'!$D$10,IF(J1172=10,'Equivalencia BH-BMPT'!$D$11,IF(J1172=11,'Equivalencia BH-BMPT'!$D$12,IF(J1172=12,'Equivalencia BH-BMPT'!$D$13,IF(J1172=13,'Equivalencia BH-BMPT'!$D$14,IF(J1172=14,'Equivalencia BH-BMPT'!$D$15,IF(J1172=15,'Equivalencia BH-BMPT'!$D$16,IF(J1172=16,'Equivalencia BH-BMPT'!$D$17,IF(J1172=17,'Equivalencia BH-BMPT'!$D$18,IF(J1172=18,'Equivalencia BH-BMPT'!$D$19,IF(J1172=19,'Equivalencia BH-BMPT'!$D$20,IF(J1172=20,'Equivalencia BH-BMPT'!$D$21,IF(J1172=21,'Equivalencia BH-BMPT'!$D$22,IF(J1172=22,'Equivalencia BH-BMPT'!$D$23,IF(J1172=23,'Equivalencia BH-BMPT'!#REF!,IF(J1172=24,'Equivalencia BH-BMPT'!$D$25,IF(J1172=25,'Equivalencia BH-BMPT'!$D$26,IF(J1172=26,'Equivalencia BH-BMPT'!$D$27,IF(J1172=27,'Equivalencia BH-BMPT'!$D$28,IF(J1172=28,'Equivalencia BH-BMPT'!$D$29,IF(J1172=29,'Equivalencia BH-BMPT'!$D$30,IF(J1172=30,'Equivalencia BH-BMPT'!$D$31,IF(J1172=31,'Equivalencia BH-BMPT'!$D$32,IF(J1172=32,'Equivalencia BH-BMPT'!$D$33,IF(J1172=33,'Equivalencia BH-BMPT'!$D$34,IF(J1172=34,'Equivalencia BH-BMPT'!$D$35,IF(J1172=35,'Equivalencia BH-BMPT'!$D$36,IF(J1172=36,'Equivalencia BH-BMPT'!$D$37,IF(J1172=37,'Equivalencia BH-BMPT'!$D$38,IF(J1172=38,'Equivalencia BH-BMPT'!#REF!,IF(J1172=39,'Equivalencia BH-BMPT'!$D$40,IF(J1172=40,'Equivalencia BH-BMPT'!$D$41,IF(J1172=41,'Equivalencia BH-BMPT'!$D$42,IF(J1172=42,'Equivalencia BH-BMPT'!$D$43,IF(J1172=43,'Equivalencia BH-BMPT'!$D$44,IF(J1172=44,'Equivalencia BH-BMPT'!$D$45,IF(J1172=45,'Equivalencia BH-BMPT'!$D$46,"No ha seleccionado un número de programa")))))))))))))))))))))))))))))))))))))))))))))</f>
        <v>No ha seleccionado un número de programa</v>
      </c>
      <c r="L1172" s="140"/>
      <c r="M1172" s="136"/>
      <c r="N1172" s="153"/>
      <c r="O1172" s="161"/>
      <c r="P1172" s="144"/>
      <c r="Q1172" s="143"/>
      <c r="R1172" s="143"/>
      <c r="S1172" s="143"/>
      <c r="T1172" s="143"/>
      <c r="U1172" s="143"/>
      <c r="V1172" s="145"/>
      <c r="W1172" s="145"/>
      <c r="X1172" s="145"/>
      <c r="Y1172" s="136"/>
      <c r="Z1172" s="136"/>
      <c r="AA1172" s="146"/>
      <c r="AB1172" s="136"/>
      <c r="AC1172" s="136"/>
      <c r="AD1172" s="136"/>
      <c r="AE1172" s="136"/>
      <c r="AF1172" s="147" t="e">
        <f t="shared" si="51"/>
        <v>#DIV/0!</v>
      </c>
      <c r="AG1172" s="148"/>
      <c r="AH1172" s="148" t="b">
        <f t="shared" si="52"/>
        <v>1</v>
      </c>
    </row>
    <row r="1173" spans="1:34" ht="44.25" customHeight="1" thickBot="1" x14ac:dyDescent="0.3">
      <c r="A1173" s="136"/>
      <c r="B1173" s="136"/>
      <c r="C1173" s="137"/>
      <c r="D1173" s="136"/>
      <c r="E1173" s="137" t="str">
        <f>IF(D1173=1,'Tipo '!$B$2,IF(D1173=2,'Tipo '!$B$3,IF(D1173=3,'Tipo '!$B$4,IF(D1173=4,'Tipo '!$B$5,IF(D1173=5,'Tipo '!$B$6,IF(D1173=6,'Tipo '!$B$7,IF(D1173=7,'Tipo '!$B$8,IF(D1173=8,'Tipo '!$B$9,IF(D1173=9,'Tipo '!$B$10,IF(D1173=10,'Tipo '!$B$11,IF(D1173=11,'Tipo '!$B$12,IF(D1173=12,'Tipo '!$B$13,IF(D1173=13,'Tipo '!$B$14,IF(D1173=14,'Tipo '!$B$15,IF(D1173=15,'Tipo '!$B$16,IF(D1173=16,'Tipo '!$B$17,IF(D1173=17,'Tipo '!$B$18,IF(D1173=18,'Tipo '!$B$19,IF(D1173=19,'Tipo '!$B$20,IF(D1173=20,'Tipo '!$B$21,"No ha seleccionado un tipo de contrato válido"))))))))))))))))))))</f>
        <v>No ha seleccionado un tipo de contrato válido</v>
      </c>
      <c r="F1173" s="137"/>
      <c r="G1173" s="137"/>
      <c r="H1173" s="138"/>
      <c r="I1173" s="138"/>
      <c r="J1173" s="136"/>
      <c r="K1173" s="137" t="str">
        <f>IF(J1173=1,'Equivalencia BH-BMPT'!$D$2,IF(J1173=2,'Equivalencia BH-BMPT'!$D$3,IF(J1173=3,'Equivalencia BH-BMPT'!$D$4,IF(J1173=4,'Equivalencia BH-BMPT'!$D$5,IF(J1173=5,'Equivalencia BH-BMPT'!$D$6,IF(J1173=6,'Equivalencia BH-BMPT'!$D$7,IF(J1173=7,'Equivalencia BH-BMPT'!$D$8,IF(J1173=8,'Equivalencia BH-BMPT'!$D$9,IF(J1173=9,'Equivalencia BH-BMPT'!$D$10,IF(J1173=10,'Equivalencia BH-BMPT'!$D$11,IF(J1173=11,'Equivalencia BH-BMPT'!$D$12,IF(J1173=12,'Equivalencia BH-BMPT'!$D$13,IF(J1173=13,'Equivalencia BH-BMPT'!$D$14,IF(J1173=14,'Equivalencia BH-BMPT'!$D$15,IF(J1173=15,'Equivalencia BH-BMPT'!$D$16,IF(J1173=16,'Equivalencia BH-BMPT'!$D$17,IF(J1173=17,'Equivalencia BH-BMPT'!$D$18,IF(J1173=18,'Equivalencia BH-BMPT'!$D$19,IF(J1173=19,'Equivalencia BH-BMPT'!$D$20,IF(J1173=20,'Equivalencia BH-BMPT'!$D$21,IF(J1173=21,'Equivalencia BH-BMPT'!$D$22,IF(J1173=22,'Equivalencia BH-BMPT'!$D$23,IF(J1173=23,'Equivalencia BH-BMPT'!#REF!,IF(J1173=24,'Equivalencia BH-BMPT'!$D$25,IF(J1173=25,'Equivalencia BH-BMPT'!$D$26,IF(J1173=26,'Equivalencia BH-BMPT'!$D$27,IF(J1173=27,'Equivalencia BH-BMPT'!$D$28,IF(J1173=28,'Equivalencia BH-BMPT'!$D$29,IF(J1173=29,'Equivalencia BH-BMPT'!$D$30,IF(J1173=30,'Equivalencia BH-BMPT'!$D$31,IF(J1173=31,'Equivalencia BH-BMPT'!$D$32,IF(J1173=32,'Equivalencia BH-BMPT'!$D$33,IF(J1173=33,'Equivalencia BH-BMPT'!$D$34,IF(J1173=34,'Equivalencia BH-BMPT'!$D$35,IF(J1173=35,'Equivalencia BH-BMPT'!$D$36,IF(J1173=36,'Equivalencia BH-BMPT'!$D$37,IF(J1173=37,'Equivalencia BH-BMPT'!$D$38,IF(J1173=38,'Equivalencia BH-BMPT'!#REF!,IF(J1173=39,'Equivalencia BH-BMPT'!$D$40,IF(J1173=40,'Equivalencia BH-BMPT'!$D$41,IF(J1173=41,'Equivalencia BH-BMPT'!$D$42,IF(J1173=42,'Equivalencia BH-BMPT'!$D$43,IF(J1173=43,'Equivalencia BH-BMPT'!$D$44,IF(J1173=44,'Equivalencia BH-BMPT'!$D$45,IF(J1173=45,'Equivalencia BH-BMPT'!$D$46,"No ha seleccionado un número de programa")))))))))))))))))))))))))))))))))))))))))))))</f>
        <v>No ha seleccionado un número de programa</v>
      </c>
      <c r="L1173" s="140"/>
      <c r="M1173" s="136"/>
      <c r="N1173" s="153"/>
      <c r="O1173" s="161"/>
      <c r="P1173" s="144"/>
      <c r="Q1173" s="143"/>
      <c r="R1173" s="143"/>
      <c r="S1173" s="143"/>
      <c r="T1173" s="143"/>
      <c r="U1173" s="143"/>
      <c r="V1173" s="145"/>
      <c r="W1173" s="145"/>
      <c r="X1173" s="145"/>
      <c r="Y1173" s="136"/>
      <c r="Z1173" s="136"/>
      <c r="AA1173" s="146"/>
      <c r="AB1173" s="136"/>
      <c r="AC1173" s="136"/>
      <c r="AD1173" s="136"/>
      <c r="AE1173" s="136"/>
      <c r="AF1173" s="147" t="e">
        <f t="shared" si="51"/>
        <v>#DIV/0!</v>
      </c>
      <c r="AG1173" s="148"/>
      <c r="AH1173" s="148" t="b">
        <f t="shared" si="52"/>
        <v>1</v>
      </c>
    </row>
    <row r="1174" spans="1:34" ht="44.25" customHeight="1" thickBot="1" x14ac:dyDescent="0.3">
      <c r="A1174" s="136"/>
      <c r="B1174" s="136"/>
      <c r="C1174" s="137"/>
      <c r="D1174" s="136"/>
      <c r="E1174" s="137" t="str">
        <f>IF(D1174=1,'Tipo '!$B$2,IF(D1174=2,'Tipo '!$B$3,IF(D1174=3,'Tipo '!$B$4,IF(D1174=4,'Tipo '!$B$5,IF(D1174=5,'Tipo '!$B$6,IF(D1174=6,'Tipo '!$B$7,IF(D1174=7,'Tipo '!$B$8,IF(D1174=8,'Tipo '!$B$9,IF(D1174=9,'Tipo '!$B$10,IF(D1174=10,'Tipo '!$B$11,IF(D1174=11,'Tipo '!$B$12,IF(D1174=12,'Tipo '!$B$13,IF(D1174=13,'Tipo '!$B$14,IF(D1174=14,'Tipo '!$B$15,IF(D1174=15,'Tipo '!$B$16,IF(D1174=16,'Tipo '!$B$17,IF(D1174=17,'Tipo '!$B$18,IF(D1174=18,'Tipo '!$B$19,IF(D1174=19,'Tipo '!$B$20,IF(D1174=20,'Tipo '!$B$21,"No ha seleccionado un tipo de contrato válido"))))))))))))))))))))</f>
        <v>No ha seleccionado un tipo de contrato válido</v>
      </c>
      <c r="F1174" s="137"/>
      <c r="G1174" s="137"/>
      <c r="H1174" s="138"/>
      <c r="I1174" s="138"/>
      <c r="J1174" s="136"/>
      <c r="K1174" s="137" t="str">
        <f>IF(J1174=1,'Equivalencia BH-BMPT'!$D$2,IF(J1174=2,'Equivalencia BH-BMPT'!$D$3,IF(J1174=3,'Equivalencia BH-BMPT'!$D$4,IF(J1174=4,'Equivalencia BH-BMPT'!$D$5,IF(J1174=5,'Equivalencia BH-BMPT'!$D$6,IF(J1174=6,'Equivalencia BH-BMPT'!$D$7,IF(J1174=7,'Equivalencia BH-BMPT'!$D$8,IF(J1174=8,'Equivalencia BH-BMPT'!$D$9,IF(J1174=9,'Equivalencia BH-BMPT'!$D$10,IF(J1174=10,'Equivalencia BH-BMPT'!$D$11,IF(J1174=11,'Equivalencia BH-BMPT'!$D$12,IF(J1174=12,'Equivalencia BH-BMPT'!$D$13,IF(J1174=13,'Equivalencia BH-BMPT'!$D$14,IF(J1174=14,'Equivalencia BH-BMPT'!$D$15,IF(J1174=15,'Equivalencia BH-BMPT'!$D$16,IF(J1174=16,'Equivalencia BH-BMPT'!$D$17,IF(J1174=17,'Equivalencia BH-BMPT'!$D$18,IF(J1174=18,'Equivalencia BH-BMPT'!$D$19,IF(J1174=19,'Equivalencia BH-BMPT'!$D$20,IF(J1174=20,'Equivalencia BH-BMPT'!$D$21,IF(J1174=21,'Equivalencia BH-BMPT'!$D$22,IF(J1174=22,'Equivalencia BH-BMPT'!$D$23,IF(J1174=23,'Equivalencia BH-BMPT'!#REF!,IF(J1174=24,'Equivalencia BH-BMPT'!$D$25,IF(J1174=25,'Equivalencia BH-BMPT'!$D$26,IF(J1174=26,'Equivalencia BH-BMPT'!$D$27,IF(J1174=27,'Equivalencia BH-BMPT'!$D$28,IF(J1174=28,'Equivalencia BH-BMPT'!$D$29,IF(J1174=29,'Equivalencia BH-BMPT'!$D$30,IF(J1174=30,'Equivalencia BH-BMPT'!$D$31,IF(J1174=31,'Equivalencia BH-BMPT'!$D$32,IF(J1174=32,'Equivalencia BH-BMPT'!$D$33,IF(J1174=33,'Equivalencia BH-BMPT'!$D$34,IF(J1174=34,'Equivalencia BH-BMPT'!$D$35,IF(J1174=35,'Equivalencia BH-BMPT'!$D$36,IF(J1174=36,'Equivalencia BH-BMPT'!$D$37,IF(J1174=37,'Equivalencia BH-BMPT'!$D$38,IF(J1174=38,'Equivalencia BH-BMPT'!#REF!,IF(J1174=39,'Equivalencia BH-BMPT'!$D$40,IF(J1174=40,'Equivalencia BH-BMPT'!$D$41,IF(J1174=41,'Equivalencia BH-BMPT'!$D$42,IF(J1174=42,'Equivalencia BH-BMPT'!$D$43,IF(J1174=43,'Equivalencia BH-BMPT'!$D$44,IF(J1174=44,'Equivalencia BH-BMPT'!$D$45,IF(J1174=45,'Equivalencia BH-BMPT'!$D$46,"No ha seleccionado un número de programa")))))))))))))))))))))))))))))))))))))))))))))</f>
        <v>No ha seleccionado un número de programa</v>
      </c>
      <c r="L1174" s="140"/>
      <c r="M1174" s="136"/>
      <c r="N1174" s="153"/>
      <c r="O1174" s="161"/>
      <c r="P1174" s="144"/>
      <c r="Q1174" s="143"/>
      <c r="R1174" s="143"/>
      <c r="S1174" s="143"/>
      <c r="T1174" s="143"/>
      <c r="U1174" s="143"/>
      <c r="V1174" s="145"/>
      <c r="W1174" s="145"/>
      <c r="X1174" s="145"/>
      <c r="Y1174" s="136"/>
      <c r="Z1174" s="136"/>
      <c r="AA1174" s="146"/>
      <c r="AB1174" s="136"/>
      <c r="AC1174" s="136"/>
      <c r="AD1174" s="136"/>
      <c r="AE1174" s="136"/>
      <c r="AF1174" s="147" t="e">
        <f t="shared" si="51"/>
        <v>#DIV/0!</v>
      </c>
      <c r="AG1174" s="148"/>
      <c r="AH1174" s="148" t="b">
        <f t="shared" si="52"/>
        <v>1</v>
      </c>
    </row>
    <row r="1175" spans="1:34" ht="44.25" customHeight="1" thickBot="1" x14ac:dyDescent="0.3">
      <c r="A1175" s="136"/>
      <c r="B1175" s="136"/>
      <c r="C1175" s="137"/>
      <c r="D1175" s="136"/>
      <c r="E1175" s="137" t="str">
        <f>IF(D1175=1,'Tipo '!$B$2,IF(D1175=2,'Tipo '!$B$3,IF(D1175=3,'Tipo '!$B$4,IF(D1175=4,'Tipo '!$B$5,IF(D1175=5,'Tipo '!$B$6,IF(D1175=6,'Tipo '!$B$7,IF(D1175=7,'Tipo '!$B$8,IF(D1175=8,'Tipo '!$B$9,IF(D1175=9,'Tipo '!$B$10,IF(D1175=10,'Tipo '!$B$11,IF(D1175=11,'Tipo '!$B$12,IF(D1175=12,'Tipo '!$B$13,IF(D1175=13,'Tipo '!$B$14,IF(D1175=14,'Tipo '!$B$15,IF(D1175=15,'Tipo '!$B$16,IF(D1175=16,'Tipo '!$B$17,IF(D1175=17,'Tipo '!$B$18,IF(D1175=18,'Tipo '!$B$19,IF(D1175=19,'Tipo '!$B$20,IF(D1175=20,'Tipo '!$B$21,"No ha seleccionado un tipo de contrato válido"))))))))))))))))))))</f>
        <v>No ha seleccionado un tipo de contrato válido</v>
      </c>
      <c r="F1175" s="137"/>
      <c r="G1175" s="137"/>
      <c r="H1175" s="138"/>
      <c r="I1175" s="138"/>
      <c r="J1175" s="136"/>
      <c r="K1175" s="137" t="str">
        <f>IF(J1175=1,'Equivalencia BH-BMPT'!$D$2,IF(J1175=2,'Equivalencia BH-BMPT'!$D$3,IF(J1175=3,'Equivalencia BH-BMPT'!$D$4,IF(J1175=4,'Equivalencia BH-BMPT'!$D$5,IF(J1175=5,'Equivalencia BH-BMPT'!$D$6,IF(J1175=6,'Equivalencia BH-BMPT'!$D$7,IF(J1175=7,'Equivalencia BH-BMPT'!$D$8,IF(J1175=8,'Equivalencia BH-BMPT'!$D$9,IF(J1175=9,'Equivalencia BH-BMPT'!$D$10,IF(J1175=10,'Equivalencia BH-BMPT'!$D$11,IF(J1175=11,'Equivalencia BH-BMPT'!$D$12,IF(J1175=12,'Equivalencia BH-BMPT'!$D$13,IF(J1175=13,'Equivalencia BH-BMPT'!$D$14,IF(J1175=14,'Equivalencia BH-BMPT'!$D$15,IF(J1175=15,'Equivalencia BH-BMPT'!$D$16,IF(J1175=16,'Equivalencia BH-BMPT'!$D$17,IF(J1175=17,'Equivalencia BH-BMPT'!$D$18,IF(J1175=18,'Equivalencia BH-BMPT'!$D$19,IF(J1175=19,'Equivalencia BH-BMPT'!$D$20,IF(J1175=20,'Equivalencia BH-BMPT'!$D$21,IF(J1175=21,'Equivalencia BH-BMPT'!$D$22,IF(J1175=22,'Equivalencia BH-BMPT'!$D$23,IF(J1175=23,'Equivalencia BH-BMPT'!#REF!,IF(J1175=24,'Equivalencia BH-BMPT'!$D$25,IF(J1175=25,'Equivalencia BH-BMPT'!$D$26,IF(J1175=26,'Equivalencia BH-BMPT'!$D$27,IF(J1175=27,'Equivalencia BH-BMPT'!$D$28,IF(J1175=28,'Equivalencia BH-BMPT'!$D$29,IF(J1175=29,'Equivalencia BH-BMPT'!$D$30,IF(J1175=30,'Equivalencia BH-BMPT'!$D$31,IF(J1175=31,'Equivalencia BH-BMPT'!$D$32,IF(J1175=32,'Equivalencia BH-BMPT'!$D$33,IF(J1175=33,'Equivalencia BH-BMPT'!$D$34,IF(J1175=34,'Equivalencia BH-BMPT'!$D$35,IF(J1175=35,'Equivalencia BH-BMPT'!$D$36,IF(J1175=36,'Equivalencia BH-BMPT'!$D$37,IF(J1175=37,'Equivalencia BH-BMPT'!$D$38,IF(J1175=38,'Equivalencia BH-BMPT'!#REF!,IF(J1175=39,'Equivalencia BH-BMPT'!$D$40,IF(J1175=40,'Equivalencia BH-BMPT'!$D$41,IF(J1175=41,'Equivalencia BH-BMPT'!$D$42,IF(J1175=42,'Equivalencia BH-BMPT'!$D$43,IF(J1175=43,'Equivalencia BH-BMPT'!$D$44,IF(J1175=44,'Equivalencia BH-BMPT'!$D$45,IF(J1175=45,'Equivalencia BH-BMPT'!$D$46,"No ha seleccionado un número de programa")))))))))))))))))))))))))))))))))))))))))))))</f>
        <v>No ha seleccionado un número de programa</v>
      </c>
      <c r="L1175" s="140"/>
      <c r="M1175" s="136"/>
      <c r="N1175" s="153"/>
      <c r="O1175" s="161"/>
      <c r="P1175" s="144"/>
      <c r="Q1175" s="143"/>
      <c r="R1175" s="143"/>
      <c r="S1175" s="143"/>
      <c r="T1175" s="143"/>
      <c r="U1175" s="143"/>
      <c r="V1175" s="145"/>
      <c r="W1175" s="145"/>
      <c r="X1175" s="145"/>
      <c r="Y1175" s="136"/>
      <c r="Z1175" s="136"/>
      <c r="AA1175" s="146"/>
      <c r="AB1175" s="136"/>
      <c r="AC1175" s="136"/>
      <c r="AD1175" s="136"/>
      <c r="AE1175" s="136"/>
      <c r="AF1175" s="147" t="e">
        <f t="shared" si="51"/>
        <v>#DIV/0!</v>
      </c>
      <c r="AG1175" s="148"/>
      <c r="AH1175" s="148" t="b">
        <f t="shared" si="52"/>
        <v>1</v>
      </c>
    </row>
    <row r="1176" spans="1:34" ht="44.25" customHeight="1" thickBot="1" x14ac:dyDescent="0.3">
      <c r="A1176" s="136"/>
      <c r="B1176" s="136"/>
      <c r="C1176" s="137"/>
      <c r="D1176" s="136"/>
      <c r="E1176" s="137" t="str">
        <f>IF(D1176=1,'Tipo '!$B$2,IF(D1176=2,'Tipo '!$B$3,IF(D1176=3,'Tipo '!$B$4,IF(D1176=4,'Tipo '!$B$5,IF(D1176=5,'Tipo '!$B$6,IF(D1176=6,'Tipo '!$B$7,IF(D1176=7,'Tipo '!$B$8,IF(D1176=8,'Tipo '!$B$9,IF(D1176=9,'Tipo '!$B$10,IF(D1176=10,'Tipo '!$B$11,IF(D1176=11,'Tipo '!$B$12,IF(D1176=12,'Tipo '!$B$13,IF(D1176=13,'Tipo '!$B$14,IF(D1176=14,'Tipo '!$B$15,IF(D1176=15,'Tipo '!$B$16,IF(D1176=16,'Tipo '!$B$17,IF(D1176=17,'Tipo '!$B$18,IF(D1176=18,'Tipo '!$B$19,IF(D1176=19,'Tipo '!$B$20,IF(D1176=20,'Tipo '!$B$21,"No ha seleccionado un tipo de contrato válido"))))))))))))))))))))</f>
        <v>No ha seleccionado un tipo de contrato válido</v>
      </c>
      <c r="F1176" s="137"/>
      <c r="G1176" s="137"/>
      <c r="H1176" s="138"/>
      <c r="I1176" s="138"/>
      <c r="J1176" s="136"/>
      <c r="K1176" s="137" t="str">
        <f>IF(J1176=1,'Equivalencia BH-BMPT'!$D$2,IF(J1176=2,'Equivalencia BH-BMPT'!$D$3,IF(J1176=3,'Equivalencia BH-BMPT'!$D$4,IF(J1176=4,'Equivalencia BH-BMPT'!$D$5,IF(J1176=5,'Equivalencia BH-BMPT'!$D$6,IF(J1176=6,'Equivalencia BH-BMPT'!$D$7,IF(J1176=7,'Equivalencia BH-BMPT'!$D$8,IF(J1176=8,'Equivalencia BH-BMPT'!$D$9,IF(J1176=9,'Equivalencia BH-BMPT'!$D$10,IF(J1176=10,'Equivalencia BH-BMPT'!$D$11,IF(J1176=11,'Equivalencia BH-BMPT'!$D$12,IF(J1176=12,'Equivalencia BH-BMPT'!$D$13,IF(J1176=13,'Equivalencia BH-BMPT'!$D$14,IF(J1176=14,'Equivalencia BH-BMPT'!$D$15,IF(J1176=15,'Equivalencia BH-BMPT'!$D$16,IF(J1176=16,'Equivalencia BH-BMPT'!$D$17,IF(J1176=17,'Equivalencia BH-BMPT'!$D$18,IF(J1176=18,'Equivalencia BH-BMPT'!$D$19,IF(J1176=19,'Equivalencia BH-BMPT'!$D$20,IF(J1176=20,'Equivalencia BH-BMPT'!$D$21,IF(J1176=21,'Equivalencia BH-BMPT'!$D$22,IF(J1176=22,'Equivalencia BH-BMPT'!$D$23,IF(J1176=23,'Equivalencia BH-BMPT'!#REF!,IF(J1176=24,'Equivalencia BH-BMPT'!$D$25,IF(J1176=25,'Equivalencia BH-BMPT'!$D$26,IF(J1176=26,'Equivalencia BH-BMPT'!$D$27,IF(J1176=27,'Equivalencia BH-BMPT'!$D$28,IF(J1176=28,'Equivalencia BH-BMPT'!$D$29,IF(J1176=29,'Equivalencia BH-BMPT'!$D$30,IF(J1176=30,'Equivalencia BH-BMPT'!$D$31,IF(J1176=31,'Equivalencia BH-BMPT'!$D$32,IF(J1176=32,'Equivalencia BH-BMPT'!$D$33,IF(J1176=33,'Equivalencia BH-BMPT'!$D$34,IF(J1176=34,'Equivalencia BH-BMPT'!$D$35,IF(J1176=35,'Equivalencia BH-BMPT'!$D$36,IF(J1176=36,'Equivalencia BH-BMPT'!$D$37,IF(J1176=37,'Equivalencia BH-BMPT'!$D$38,IF(J1176=38,'Equivalencia BH-BMPT'!#REF!,IF(J1176=39,'Equivalencia BH-BMPT'!$D$40,IF(J1176=40,'Equivalencia BH-BMPT'!$D$41,IF(J1176=41,'Equivalencia BH-BMPT'!$D$42,IF(J1176=42,'Equivalencia BH-BMPT'!$D$43,IF(J1176=43,'Equivalencia BH-BMPT'!$D$44,IF(J1176=44,'Equivalencia BH-BMPT'!$D$45,IF(J1176=45,'Equivalencia BH-BMPT'!$D$46,"No ha seleccionado un número de programa")))))))))))))))))))))))))))))))))))))))))))))</f>
        <v>No ha seleccionado un número de programa</v>
      </c>
      <c r="L1176" s="140"/>
      <c r="M1176" s="136"/>
      <c r="N1176" s="153"/>
      <c r="O1176" s="161"/>
      <c r="P1176" s="144"/>
      <c r="Q1176" s="143"/>
      <c r="R1176" s="143"/>
      <c r="S1176" s="143"/>
      <c r="T1176" s="143"/>
      <c r="U1176" s="143"/>
      <c r="V1176" s="145"/>
      <c r="W1176" s="145"/>
      <c r="X1176" s="145"/>
      <c r="Y1176" s="136"/>
      <c r="Z1176" s="136"/>
      <c r="AA1176" s="146"/>
      <c r="AB1176" s="136"/>
      <c r="AC1176" s="136"/>
      <c r="AD1176" s="136"/>
      <c r="AE1176" s="136"/>
      <c r="AF1176" s="147" t="e">
        <f t="shared" si="51"/>
        <v>#DIV/0!</v>
      </c>
      <c r="AG1176" s="148"/>
      <c r="AH1176" s="148" t="b">
        <f t="shared" si="52"/>
        <v>1</v>
      </c>
    </row>
    <row r="1177" spans="1:34" ht="44.25" customHeight="1" thickBot="1" x14ac:dyDescent="0.3">
      <c r="A1177" s="136"/>
      <c r="B1177" s="136"/>
      <c r="C1177" s="137"/>
      <c r="D1177" s="136"/>
      <c r="E1177" s="137" t="str">
        <f>IF(D1177=1,'Tipo '!$B$2,IF(D1177=2,'Tipo '!$B$3,IF(D1177=3,'Tipo '!$B$4,IF(D1177=4,'Tipo '!$B$5,IF(D1177=5,'Tipo '!$B$6,IF(D1177=6,'Tipo '!$B$7,IF(D1177=7,'Tipo '!$B$8,IF(D1177=8,'Tipo '!$B$9,IF(D1177=9,'Tipo '!$B$10,IF(D1177=10,'Tipo '!$B$11,IF(D1177=11,'Tipo '!$B$12,IF(D1177=12,'Tipo '!$B$13,IF(D1177=13,'Tipo '!$B$14,IF(D1177=14,'Tipo '!$B$15,IF(D1177=15,'Tipo '!$B$16,IF(D1177=16,'Tipo '!$B$17,IF(D1177=17,'Tipo '!$B$18,IF(D1177=18,'Tipo '!$B$19,IF(D1177=19,'Tipo '!$B$20,IF(D1177=20,'Tipo '!$B$21,"No ha seleccionado un tipo de contrato válido"))))))))))))))))))))</f>
        <v>No ha seleccionado un tipo de contrato válido</v>
      </c>
      <c r="F1177" s="137"/>
      <c r="G1177" s="137"/>
      <c r="H1177" s="138"/>
      <c r="I1177" s="138"/>
      <c r="J1177" s="136"/>
      <c r="K1177" s="137" t="str">
        <f>IF(J1177=1,'Equivalencia BH-BMPT'!$D$2,IF(J1177=2,'Equivalencia BH-BMPT'!$D$3,IF(J1177=3,'Equivalencia BH-BMPT'!$D$4,IF(J1177=4,'Equivalencia BH-BMPT'!$D$5,IF(J1177=5,'Equivalencia BH-BMPT'!$D$6,IF(J1177=6,'Equivalencia BH-BMPT'!$D$7,IF(J1177=7,'Equivalencia BH-BMPT'!$D$8,IF(J1177=8,'Equivalencia BH-BMPT'!$D$9,IF(J1177=9,'Equivalencia BH-BMPT'!$D$10,IF(J1177=10,'Equivalencia BH-BMPT'!$D$11,IF(J1177=11,'Equivalencia BH-BMPT'!$D$12,IF(J1177=12,'Equivalencia BH-BMPT'!$D$13,IF(J1177=13,'Equivalencia BH-BMPT'!$D$14,IF(J1177=14,'Equivalencia BH-BMPT'!$D$15,IF(J1177=15,'Equivalencia BH-BMPT'!$D$16,IF(J1177=16,'Equivalencia BH-BMPT'!$D$17,IF(J1177=17,'Equivalencia BH-BMPT'!$D$18,IF(J1177=18,'Equivalencia BH-BMPT'!$D$19,IF(J1177=19,'Equivalencia BH-BMPT'!$D$20,IF(J1177=20,'Equivalencia BH-BMPT'!$D$21,IF(J1177=21,'Equivalencia BH-BMPT'!$D$22,IF(J1177=22,'Equivalencia BH-BMPT'!$D$23,IF(J1177=23,'Equivalencia BH-BMPT'!#REF!,IF(J1177=24,'Equivalencia BH-BMPT'!$D$25,IF(J1177=25,'Equivalencia BH-BMPT'!$D$26,IF(J1177=26,'Equivalencia BH-BMPT'!$D$27,IF(J1177=27,'Equivalencia BH-BMPT'!$D$28,IF(J1177=28,'Equivalencia BH-BMPT'!$D$29,IF(J1177=29,'Equivalencia BH-BMPT'!$D$30,IF(J1177=30,'Equivalencia BH-BMPT'!$D$31,IF(J1177=31,'Equivalencia BH-BMPT'!$D$32,IF(J1177=32,'Equivalencia BH-BMPT'!$D$33,IF(J1177=33,'Equivalencia BH-BMPT'!$D$34,IF(J1177=34,'Equivalencia BH-BMPT'!$D$35,IF(J1177=35,'Equivalencia BH-BMPT'!$D$36,IF(J1177=36,'Equivalencia BH-BMPT'!$D$37,IF(J1177=37,'Equivalencia BH-BMPT'!$D$38,IF(J1177=38,'Equivalencia BH-BMPT'!#REF!,IF(J1177=39,'Equivalencia BH-BMPT'!$D$40,IF(J1177=40,'Equivalencia BH-BMPT'!$D$41,IF(J1177=41,'Equivalencia BH-BMPT'!$D$42,IF(J1177=42,'Equivalencia BH-BMPT'!$D$43,IF(J1177=43,'Equivalencia BH-BMPT'!$D$44,IF(J1177=44,'Equivalencia BH-BMPT'!$D$45,IF(J1177=45,'Equivalencia BH-BMPT'!$D$46,"No ha seleccionado un número de programa")))))))))))))))))))))))))))))))))))))))))))))</f>
        <v>No ha seleccionado un número de programa</v>
      </c>
      <c r="L1177" s="140"/>
      <c r="M1177" s="136"/>
      <c r="N1177" s="153"/>
      <c r="O1177" s="161"/>
      <c r="P1177" s="144"/>
      <c r="Q1177" s="143"/>
      <c r="R1177" s="143"/>
      <c r="S1177" s="143"/>
      <c r="T1177" s="143"/>
      <c r="U1177" s="143"/>
      <c r="V1177" s="145"/>
      <c r="W1177" s="145"/>
      <c r="X1177" s="145"/>
      <c r="Y1177" s="136"/>
      <c r="Z1177" s="136"/>
      <c r="AA1177" s="146"/>
      <c r="AB1177" s="136"/>
      <c r="AC1177" s="136"/>
      <c r="AD1177" s="136"/>
      <c r="AE1177" s="136"/>
      <c r="AF1177" s="147" t="e">
        <f t="shared" si="51"/>
        <v>#DIV/0!</v>
      </c>
      <c r="AG1177" s="148"/>
      <c r="AH1177" s="148" t="b">
        <f t="shared" si="52"/>
        <v>1</v>
      </c>
    </row>
    <row r="1178" spans="1:34" ht="44.25" customHeight="1" thickBot="1" x14ac:dyDescent="0.3">
      <c r="A1178" s="136"/>
      <c r="B1178" s="136"/>
      <c r="C1178" s="137"/>
      <c r="D1178" s="136"/>
      <c r="E1178" s="137" t="str">
        <f>IF(D1178=1,'Tipo '!$B$2,IF(D1178=2,'Tipo '!$B$3,IF(D1178=3,'Tipo '!$B$4,IF(D1178=4,'Tipo '!$B$5,IF(D1178=5,'Tipo '!$B$6,IF(D1178=6,'Tipo '!$B$7,IF(D1178=7,'Tipo '!$B$8,IF(D1178=8,'Tipo '!$B$9,IF(D1178=9,'Tipo '!$B$10,IF(D1178=10,'Tipo '!$B$11,IF(D1178=11,'Tipo '!$B$12,IF(D1178=12,'Tipo '!$B$13,IF(D1178=13,'Tipo '!$B$14,IF(D1178=14,'Tipo '!$B$15,IF(D1178=15,'Tipo '!$B$16,IF(D1178=16,'Tipo '!$B$17,IF(D1178=17,'Tipo '!$B$18,IF(D1178=18,'Tipo '!$B$19,IF(D1178=19,'Tipo '!$B$20,IF(D1178=20,'Tipo '!$B$21,"No ha seleccionado un tipo de contrato válido"))))))))))))))))))))</f>
        <v>No ha seleccionado un tipo de contrato válido</v>
      </c>
      <c r="F1178" s="137"/>
      <c r="G1178" s="137"/>
      <c r="H1178" s="138"/>
      <c r="I1178" s="138"/>
      <c r="J1178" s="136"/>
      <c r="K1178" s="137" t="str">
        <f>IF(J1178=1,'Equivalencia BH-BMPT'!$D$2,IF(J1178=2,'Equivalencia BH-BMPT'!$D$3,IF(J1178=3,'Equivalencia BH-BMPT'!$D$4,IF(J1178=4,'Equivalencia BH-BMPT'!$D$5,IF(J1178=5,'Equivalencia BH-BMPT'!$D$6,IF(J1178=6,'Equivalencia BH-BMPT'!$D$7,IF(J1178=7,'Equivalencia BH-BMPT'!$D$8,IF(J1178=8,'Equivalencia BH-BMPT'!$D$9,IF(J1178=9,'Equivalencia BH-BMPT'!$D$10,IF(J1178=10,'Equivalencia BH-BMPT'!$D$11,IF(J1178=11,'Equivalencia BH-BMPT'!$D$12,IF(J1178=12,'Equivalencia BH-BMPT'!$D$13,IF(J1178=13,'Equivalencia BH-BMPT'!$D$14,IF(J1178=14,'Equivalencia BH-BMPT'!$D$15,IF(J1178=15,'Equivalencia BH-BMPT'!$D$16,IF(J1178=16,'Equivalencia BH-BMPT'!$D$17,IF(J1178=17,'Equivalencia BH-BMPT'!$D$18,IF(J1178=18,'Equivalencia BH-BMPT'!$D$19,IF(J1178=19,'Equivalencia BH-BMPT'!$D$20,IF(J1178=20,'Equivalencia BH-BMPT'!$D$21,IF(J1178=21,'Equivalencia BH-BMPT'!$D$22,IF(J1178=22,'Equivalencia BH-BMPT'!$D$23,IF(J1178=23,'Equivalencia BH-BMPT'!#REF!,IF(J1178=24,'Equivalencia BH-BMPT'!$D$25,IF(J1178=25,'Equivalencia BH-BMPT'!$D$26,IF(J1178=26,'Equivalencia BH-BMPT'!$D$27,IF(J1178=27,'Equivalencia BH-BMPT'!$D$28,IF(J1178=28,'Equivalencia BH-BMPT'!$D$29,IF(J1178=29,'Equivalencia BH-BMPT'!$D$30,IF(J1178=30,'Equivalencia BH-BMPT'!$D$31,IF(J1178=31,'Equivalencia BH-BMPT'!$D$32,IF(J1178=32,'Equivalencia BH-BMPT'!$D$33,IF(J1178=33,'Equivalencia BH-BMPT'!$D$34,IF(J1178=34,'Equivalencia BH-BMPT'!$D$35,IF(J1178=35,'Equivalencia BH-BMPT'!$D$36,IF(J1178=36,'Equivalencia BH-BMPT'!$D$37,IF(J1178=37,'Equivalencia BH-BMPT'!$D$38,IF(J1178=38,'Equivalencia BH-BMPT'!#REF!,IF(J1178=39,'Equivalencia BH-BMPT'!$D$40,IF(J1178=40,'Equivalencia BH-BMPT'!$D$41,IF(J1178=41,'Equivalencia BH-BMPT'!$D$42,IF(J1178=42,'Equivalencia BH-BMPT'!$D$43,IF(J1178=43,'Equivalencia BH-BMPT'!$D$44,IF(J1178=44,'Equivalencia BH-BMPT'!$D$45,IF(J1178=45,'Equivalencia BH-BMPT'!$D$46,"No ha seleccionado un número de programa")))))))))))))))))))))))))))))))))))))))))))))</f>
        <v>No ha seleccionado un número de programa</v>
      </c>
      <c r="L1178" s="140"/>
      <c r="M1178" s="136"/>
      <c r="N1178" s="153"/>
      <c r="O1178" s="161"/>
      <c r="P1178" s="144"/>
      <c r="Q1178" s="143"/>
      <c r="R1178" s="143"/>
      <c r="S1178" s="143"/>
      <c r="T1178" s="143"/>
      <c r="U1178" s="143"/>
      <c r="V1178" s="145"/>
      <c r="W1178" s="145"/>
      <c r="X1178" s="145"/>
      <c r="Y1178" s="136"/>
      <c r="Z1178" s="136"/>
      <c r="AA1178" s="146"/>
      <c r="AB1178" s="136"/>
      <c r="AC1178" s="136"/>
      <c r="AD1178" s="136"/>
      <c r="AE1178" s="136"/>
      <c r="AF1178" s="147" t="e">
        <f t="shared" si="51"/>
        <v>#DIV/0!</v>
      </c>
      <c r="AG1178" s="148"/>
      <c r="AH1178" s="148" t="b">
        <f t="shared" si="52"/>
        <v>1</v>
      </c>
    </row>
    <row r="1179" spans="1:34" ht="44.25" customHeight="1" thickBot="1" x14ac:dyDescent="0.3">
      <c r="A1179" s="136"/>
      <c r="B1179" s="136"/>
      <c r="C1179" s="137"/>
      <c r="D1179" s="136"/>
      <c r="E1179" s="137" t="str">
        <f>IF(D1179=1,'Tipo '!$B$2,IF(D1179=2,'Tipo '!$B$3,IF(D1179=3,'Tipo '!$B$4,IF(D1179=4,'Tipo '!$B$5,IF(D1179=5,'Tipo '!$B$6,IF(D1179=6,'Tipo '!$B$7,IF(D1179=7,'Tipo '!$B$8,IF(D1179=8,'Tipo '!$B$9,IF(D1179=9,'Tipo '!$B$10,IF(D1179=10,'Tipo '!$B$11,IF(D1179=11,'Tipo '!$B$12,IF(D1179=12,'Tipo '!$B$13,IF(D1179=13,'Tipo '!$B$14,IF(D1179=14,'Tipo '!$B$15,IF(D1179=15,'Tipo '!$B$16,IF(D1179=16,'Tipo '!$B$17,IF(D1179=17,'Tipo '!$B$18,IF(D1179=18,'Tipo '!$B$19,IF(D1179=19,'Tipo '!$B$20,IF(D1179=20,'Tipo '!$B$21,"No ha seleccionado un tipo de contrato válido"))))))))))))))))))))</f>
        <v>No ha seleccionado un tipo de contrato válido</v>
      </c>
      <c r="F1179" s="137"/>
      <c r="G1179" s="137"/>
      <c r="H1179" s="138"/>
      <c r="I1179" s="138"/>
      <c r="J1179" s="136"/>
      <c r="K1179" s="137" t="str">
        <f>IF(J1179=1,'Equivalencia BH-BMPT'!$D$2,IF(J1179=2,'Equivalencia BH-BMPT'!$D$3,IF(J1179=3,'Equivalencia BH-BMPT'!$D$4,IF(J1179=4,'Equivalencia BH-BMPT'!$D$5,IF(J1179=5,'Equivalencia BH-BMPT'!$D$6,IF(J1179=6,'Equivalencia BH-BMPT'!$D$7,IF(J1179=7,'Equivalencia BH-BMPT'!$D$8,IF(J1179=8,'Equivalencia BH-BMPT'!$D$9,IF(J1179=9,'Equivalencia BH-BMPT'!$D$10,IF(J1179=10,'Equivalencia BH-BMPT'!$D$11,IF(J1179=11,'Equivalencia BH-BMPT'!$D$12,IF(J1179=12,'Equivalencia BH-BMPT'!$D$13,IF(J1179=13,'Equivalencia BH-BMPT'!$D$14,IF(J1179=14,'Equivalencia BH-BMPT'!$D$15,IF(J1179=15,'Equivalencia BH-BMPT'!$D$16,IF(J1179=16,'Equivalencia BH-BMPT'!$D$17,IF(J1179=17,'Equivalencia BH-BMPT'!$D$18,IF(J1179=18,'Equivalencia BH-BMPT'!$D$19,IF(J1179=19,'Equivalencia BH-BMPT'!$D$20,IF(J1179=20,'Equivalencia BH-BMPT'!$D$21,IF(J1179=21,'Equivalencia BH-BMPT'!$D$22,IF(J1179=22,'Equivalencia BH-BMPT'!$D$23,IF(J1179=23,'Equivalencia BH-BMPT'!#REF!,IF(J1179=24,'Equivalencia BH-BMPT'!$D$25,IF(J1179=25,'Equivalencia BH-BMPT'!$D$26,IF(J1179=26,'Equivalencia BH-BMPT'!$D$27,IF(J1179=27,'Equivalencia BH-BMPT'!$D$28,IF(J1179=28,'Equivalencia BH-BMPT'!$D$29,IF(J1179=29,'Equivalencia BH-BMPT'!$D$30,IF(J1179=30,'Equivalencia BH-BMPT'!$D$31,IF(J1179=31,'Equivalencia BH-BMPT'!$D$32,IF(J1179=32,'Equivalencia BH-BMPT'!$D$33,IF(J1179=33,'Equivalencia BH-BMPT'!$D$34,IF(J1179=34,'Equivalencia BH-BMPT'!$D$35,IF(J1179=35,'Equivalencia BH-BMPT'!$D$36,IF(J1179=36,'Equivalencia BH-BMPT'!$D$37,IF(J1179=37,'Equivalencia BH-BMPT'!$D$38,IF(J1179=38,'Equivalencia BH-BMPT'!#REF!,IF(J1179=39,'Equivalencia BH-BMPT'!$D$40,IF(J1179=40,'Equivalencia BH-BMPT'!$D$41,IF(J1179=41,'Equivalencia BH-BMPT'!$D$42,IF(J1179=42,'Equivalencia BH-BMPT'!$D$43,IF(J1179=43,'Equivalencia BH-BMPT'!$D$44,IF(J1179=44,'Equivalencia BH-BMPT'!$D$45,IF(J1179=45,'Equivalencia BH-BMPT'!$D$46,"No ha seleccionado un número de programa")))))))))))))))))))))))))))))))))))))))))))))</f>
        <v>No ha seleccionado un número de programa</v>
      </c>
      <c r="L1179" s="140"/>
      <c r="M1179" s="136"/>
      <c r="N1179" s="153"/>
      <c r="O1179" s="161"/>
      <c r="P1179" s="144"/>
      <c r="Q1179" s="143"/>
      <c r="R1179" s="143"/>
      <c r="S1179" s="143"/>
      <c r="T1179" s="143"/>
      <c r="U1179" s="143"/>
      <c r="V1179" s="145"/>
      <c r="W1179" s="145"/>
      <c r="X1179" s="145"/>
      <c r="Y1179" s="136"/>
      <c r="Z1179" s="136"/>
      <c r="AA1179" s="146"/>
      <c r="AB1179" s="136"/>
      <c r="AC1179" s="136"/>
      <c r="AD1179" s="136"/>
      <c r="AE1179" s="136"/>
      <c r="AF1179" s="147" t="e">
        <f t="shared" si="51"/>
        <v>#DIV/0!</v>
      </c>
      <c r="AG1179" s="148"/>
      <c r="AH1179" s="148" t="b">
        <f t="shared" si="52"/>
        <v>1</v>
      </c>
    </row>
    <row r="1180" spans="1:34" ht="44.25" customHeight="1" thickBot="1" x14ac:dyDescent="0.3">
      <c r="A1180" s="136"/>
      <c r="B1180" s="136"/>
      <c r="C1180" s="137"/>
      <c r="D1180" s="136"/>
      <c r="E1180" s="137" t="str">
        <f>IF(D1180=1,'Tipo '!$B$2,IF(D1180=2,'Tipo '!$B$3,IF(D1180=3,'Tipo '!$B$4,IF(D1180=4,'Tipo '!$B$5,IF(D1180=5,'Tipo '!$B$6,IF(D1180=6,'Tipo '!$B$7,IF(D1180=7,'Tipo '!$B$8,IF(D1180=8,'Tipo '!$B$9,IF(D1180=9,'Tipo '!$B$10,IF(D1180=10,'Tipo '!$B$11,IF(D1180=11,'Tipo '!$B$12,IF(D1180=12,'Tipo '!$B$13,IF(D1180=13,'Tipo '!$B$14,IF(D1180=14,'Tipo '!$B$15,IF(D1180=15,'Tipo '!$B$16,IF(D1180=16,'Tipo '!$B$17,IF(D1180=17,'Tipo '!$B$18,IF(D1180=18,'Tipo '!$B$19,IF(D1180=19,'Tipo '!$B$20,IF(D1180=20,'Tipo '!$B$21,"No ha seleccionado un tipo de contrato válido"))))))))))))))))))))</f>
        <v>No ha seleccionado un tipo de contrato válido</v>
      </c>
      <c r="F1180" s="137"/>
      <c r="G1180" s="137"/>
      <c r="H1180" s="138"/>
      <c r="I1180" s="138"/>
      <c r="J1180" s="136"/>
      <c r="K1180" s="137" t="str">
        <f>IF(J1180=1,'Equivalencia BH-BMPT'!$D$2,IF(J1180=2,'Equivalencia BH-BMPT'!$D$3,IF(J1180=3,'Equivalencia BH-BMPT'!$D$4,IF(J1180=4,'Equivalencia BH-BMPT'!$D$5,IF(J1180=5,'Equivalencia BH-BMPT'!$D$6,IF(J1180=6,'Equivalencia BH-BMPT'!$D$7,IF(J1180=7,'Equivalencia BH-BMPT'!$D$8,IF(J1180=8,'Equivalencia BH-BMPT'!$D$9,IF(J1180=9,'Equivalencia BH-BMPT'!$D$10,IF(J1180=10,'Equivalencia BH-BMPT'!$D$11,IF(J1180=11,'Equivalencia BH-BMPT'!$D$12,IF(J1180=12,'Equivalencia BH-BMPT'!$D$13,IF(J1180=13,'Equivalencia BH-BMPT'!$D$14,IF(J1180=14,'Equivalencia BH-BMPT'!$D$15,IF(J1180=15,'Equivalencia BH-BMPT'!$D$16,IF(J1180=16,'Equivalencia BH-BMPT'!$D$17,IF(J1180=17,'Equivalencia BH-BMPT'!$D$18,IF(J1180=18,'Equivalencia BH-BMPT'!$D$19,IF(J1180=19,'Equivalencia BH-BMPT'!$D$20,IF(J1180=20,'Equivalencia BH-BMPT'!$D$21,IF(J1180=21,'Equivalencia BH-BMPT'!$D$22,IF(J1180=22,'Equivalencia BH-BMPT'!$D$23,IF(J1180=23,'Equivalencia BH-BMPT'!#REF!,IF(J1180=24,'Equivalencia BH-BMPT'!$D$25,IF(J1180=25,'Equivalencia BH-BMPT'!$D$26,IF(J1180=26,'Equivalencia BH-BMPT'!$D$27,IF(J1180=27,'Equivalencia BH-BMPT'!$D$28,IF(J1180=28,'Equivalencia BH-BMPT'!$D$29,IF(J1180=29,'Equivalencia BH-BMPT'!$D$30,IF(J1180=30,'Equivalencia BH-BMPT'!$D$31,IF(J1180=31,'Equivalencia BH-BMPT'!$D$32,IF(J1180=32,'Equivalencia BH-BMPT'!$D$33,IF(J1180=33,'Equivalencia BH-BMPT'!$D$34,IF(J1180=34,'Equivalencia BH-BMPT'!$D$35,IF(J1180=35,'Equivalencia BH-BMPT'!$D$36,IF(J1180=36,'Equivalencia BH-BMPT'!$D$37,IF(J1180=37,'Equivalencia BH-BMPT'!$D$38,IF(J1180=38,'Equivalencia BH-BMPT'!#REF!,IF(J1180=39,'Equivalencia BH-BMPT'!$D$40,IF(J1180=40,'Equivalencia BH-BMPT'!$D$41,IF(J1180=41,'Equivalencia BH-BMPT'!$D$42,IF(J1180=42,'Equivalencia BH-BMPT'!$D$43,IF(J1180=43,'Equivalencia BH-BMPT'!$D$44,IF(J1180=44,'Equivalencia BH-BMPT'!$D$45,IF(J1180=45,'Equivalencia BH-BMPT'!$D$46,"No ha seleccionado un número de programa")))))))))))))))))))))))))))))))))))))))))))))</f>
        <v>No ha seleccionado un número de programa</v>
      </c>
      <c r="L1180" s="140"/>
      <c r="M1180" s="136"/>
      <c r="N1180" s="153"/>
      <c r="O1180" s="161"/>
      <c r="P1180" s="144"/>
      <c r="Q1180" s="143"/>
      <c r="R1180" s="143"/>
      <c r="S1180" s="143"/>
      <c r="T1180" s="143"/>
      <c r="U1180" s="143"/>
      <c r="V1180" s="145"/>
      <c r="W1180" s="145"/>
      <c r="X1180" s="145"/>
      <c r="Y1180" s="136"/>
      <c r="Z1180" s="136"/>
      <c r="AA1180" s="146"/>
      <c r="AB1180" s="136"/>
      <c r="AC1180" s="136"/>
      <c r="AD1180" s="136"/>
      <c r="AE1180" s="136"/>
      <c r="AF1180" s="147" t="e">
        <f t="shared" si="51"/>
        <v>#DIV/0!</v>
      </c>
      <c r="AG1180" s="148"/>
      <c r="AH1180" s="148" t="b">
        <f t="shared" si="52"/>
        <v>1</v>
      </c>
    </row>
    <row r="1181" spans="1:34" ht="44.25" customHeight="1" thickBot="1" x14ac:dyDescent="0.3">
      <c r="A1181" s="136"/>
      <c r="B1181" s="136"/>
      <c r="C1181" s="137"/>
      <c r="D1181" s="136"/>
      <c r="E1181" s="137" t="str">
        <f>IF(D1181=1,'Tipo '!$B$2,IF(D1181=2,'Tipo '!$B$3,IF(D1181=3,'Tipo '!$B$4,IF(D1181=4,'Tipo '!$B$5,IF(D1181=5,'Tipo '!$B$6,IF(D1181=6,'Tipo '!$B$7,IF(D1181=7,'Tipo '!$B$8,IF(D1181=8,'Tipo '!$B$9,IF(D1181=9,'Tipo '!$B$10,IF(D1181=10,'Tipo '!$B$11,IF(D1181=11,'Tipo '!$B$12,IF(D1181=12,'Tipo '!$B$13,IF(D1181=13,'Tipo '!$B$14,IF(D1181=14,'Tipo '!$B$15,IF(D1181=15,'Tipo '!$B$16,IF(D1181=16,'Tipo '!$B$17,IF(D1181=17,'Tipo '!$B$18,IF(D1181=18,'Tipo '!$B$19,IF(D1181=19,'Tipo '!$B$20,IF(D1181=20,'Tipo '!$B$21,"No ha seleccionado un tipo de contrato válido"))))))))))))))))))))</f>
        <v>No ha seleccionado un tipo de contrato válido</v>
      </c>
      <c r="F1181" s="137"/>
      <c r="G1181" s="137"/>
      <c r="H1181" s="138"/>
      <c r="I1181" s="138"/>
      <c r="J1181" s="136"/>
      <c r="K1181" s="137" t="str">
        <f>IF(J1181=1,'Equivalencia BH-BMPT'!$D$2,IF(J1181=2,'Equivalencia BH-BMPT'!$D$3,IF(J1181=3,'Equivalencia BH-BMPT'!$D$4,IF(J1181=4,'Equivalencia BH-BMPT'!$D$5,IF(J1181=5,'Equivalencia BH-BMPT'!$D$6,IF(J1181=6,'Equivalencia BH-BMPT'!$D$7,IF(J1181=7,'Equivalencia BH-BMPT'!$D$8,IF(J1181=8,'Equivalencia BH-BMPT'!$D$9,IF(J1181=9,'Equivalencia BH-BMPT'!$D$10,IF(J1181=10,'Equivalencia BH-BMPT'!$D$11,IF(J1181=11,'Equivalencia BH-BMPT'!$D$12,IF(J1181=12,'Equivalencia BH-BMPT'!$D$13,IF(J1181=13,'Equivalencia BH-BMPT'!$D$14,IF(J1181=14,'Equivalencia BH-BMPT'!$D$15,IF(J1181=15,'Equivalencia BH-BMPT'!$D$16,IF(J1181=16,'Equivalencia BH-BMPT'!$D$17,IF(J1181=17,'Equivalencia BH-BMPT'!$D$18,IF(J1181=18,'Equivalencia BH-BMPT'!$D$19,IF(J1181=19,'Equivalencia BH-BMPT'!$D$20,IF(J1181=20,'Equivalencia BH-BMPT'!$D$21,IF(J1181=21,'Equivalencia BH-BMPT'!$D$22,IF(J1181=22,'Equivalencia BH-BMPT'!$D$23,IF(J1181=23,'Equivalencia BH-BMPT'!#REF!,IF(J1181=24,'Equivalencia BH-BMPT'!$D$25,IF(J1181=25,'Equivalencia BH-BMPT'!$D$26,IF(J1181=26,'Equivalencia BH-BMPT'!$D$27,IF(J1181=27,'Equivalencia BH-BMPT'!$D$28,IF(J1181=28,'Equivalencia BH-BMPT'!$D$29,IF(J1181=29,'Equivalencia BH-BMPT'!$D$30,IF(J1181=30,'Equivalencia BH-BMPT'!$D$31,IF(J1181=31,'Equivalencia BH-BMPT'!$D$32,IF(J1181=32,'Equivalencia BH-BMPT'!$D$33,IF(J1181=33,'Equivalencia BH-BMPT'!$D$34,IF(J1181=34,'Equivalencia BH-BMPT'!$D$35,IF(J1181=35,'Equivalencia BH-BMPT'!$D$36,IF(J1181=36,'Equivalencia BH-BMPT'!$D$37,IF(J1181=37,'Equivalencia BH-BMPT'!$D$38,IF(J1181=38,'Equivalencia BH-BMPT'!#REF!,IF(J1181=39,'Equivalencia BH-BMPT'!$D$40,IF(J1181=40,'Equivalencia BH-BMPT'!$D$41,IF(J1181=41,'Equivalencia BH-BMPT'!$D$42,IF(J1181=42,'Equivalencia BH-BMPT'!$D$43,IF(J1181=43,'Equivalencia BH-BMPT'!$D$44,IF(J1181=44,'Equivalencia BH-BMPT'!$D$45,IF(J1181=45,'Equivalencia BH-BMPT'!$D$46,"No ha seleccionado un número de programa")))))))))))))))))))))))))))))))))))))))))))))</f>
        <v>No ha seleccionado un número de programa</v>
      </c>
      <c r="L1181" s="140"/>
      <c r="M1181" s="136"/>
      <c r="N1181" s="153"/>
      <c r="O1181" s="161"/>
      <c r="P1181" s="144"/>
      <c r="Q1181" s="143"/>
      <c r="R1181" s="143"/>
      <c r="S1181" s="143"/>
      <c r="T1181" s="143"/>
      <c r="U1181" s="143"/>
      <c r="V1181" s="145"/>
      <c r="W1181" s="145"/>
      <c r="X1181" s="145"/>
      <c r="Y1181" s="136"/>
      <c r="Z1181" s="136"/>
      <c r="AA1181" s="146"/>
      <c r="AB1181" s="136"/>
      <c r="AC1181" s="136"/>
      <c r="AD1181" s="136"/>
      <c r="AE1181" s="136"/>
      <c r="AF1181" s="147" t="e">
        <f t="shared" si="51"/>
        <v>#DIV/0!</v>
      </c>
      <c r="AG1181" s="148"/>
      <c r="AH1181" s="148" t="b">
        <f t="shared" si="52"/>
        <v>1</v>
      </c>
    </row>
    <row r="1182" spans="1:34" ht="44.25" customHeight="1" thickBot="1" x14ac:dyDescent="0.3">
      <c r="A1182" s="136"/>
      <c r="B1182" s="136"/>
      <c r="C1182" s="137"/>
      <c r="D1182" s="136"/>
      <c r="E1182" s="137" t="str">
        <f>IF(D1182=1,'Tipo '!$B$2,IF(D1182=2,'Tipo '!$B$3,IF(D1182=3,'Tipo '!$B$4,IF(D1182=4,'Tipo '!$B$5,IF(D1182=5,'Tipo '!$B$6,IF(D1182=6,'Tipo '!$B$7,IF(D1182=7,'Tipo '!$B$8,IF(D1182=8,'Tipo '!$B$9,IF(D1182=9,'Tipo '!$B$10,IF(D1182=10,'Tipo '!$B$11,IF(D1182=11,'Tipo '!$B$12,IF(D1182=12,'Tipo '!$B$13,IF(D1182=13,'Tipo '!$B$14,IF(D1182=14,'Tipo '!$B$15,IF(D1182=15,'Tipo '!$B$16,IF(D1182=16,'Tipo '!$B$17,IF(D1182=17,'Tipo '!$B$18,IF(D1182=18,'Tipo '!$B$19,IF(D1182=19,'Tipo '!$B$20,IF(D1182=20,'Tipo '!$B$21,"No ha seleccionado un tipo de contrato válido"))))))))))))))))))))</f>
        <v>No ha seleccionado un tipo de contrato válido</v>
      </c>
      <c r="F1182" s="137"/>
      <c r="G1182" s="137"/>
      <c r="H1182" s="138"/>
      <c r="I1182" s="138"/>
      <c r="J1182" s="136"/>
      <c r="K1182" s="137" t="str">
        <f>IF(J1182=1,'Equivalencia BH-BMPT'!$D$2,IF(J1182=2,'Equivalencia BH-BMPT'!$D$3,IF(J1182=3,'Equivalencia BH-BMPT'!$D$4,IF(J1182=4,'Equivalencia BH-BMPT'!$D$5,IF(J1182=5,'Equivalencia BH-BMPT'!$D$6,IF(J1182=6,'Equivalencia BH-BMPT'!$D$7,IF(J1182=7,'Equivalencia BH-BMPT'!$D$8,IF(J1182=8,'Equivalencia BH-BMPT'!$D$9,IF(J1182=9,'Equivalencia BH-BMPT'!$D$10,IF(J1182=10,'Equivalencia BH-BMPT'!$D$11,IF(J1182=11,'Equivalencia BH-BMPT'!$D$12,IF(J1182=12,'Equivalencia BH-BMPT'!$D$13,IF(J1182=13,'Equivalencia BH-BMPT'!$D$14,IF(J1182=14,'Equivalencia BH-BMPT'!$D$15,IF(J1182=15,'Equivalencia BH-BMPT'!$D$16,IF(J1182=16,'Equivalencia BH-BMPT'!$D$17,IF(J1182=17,'Equivalencia BH-BMPT'!$D$18,IF(J1182=18,'Equivalencia BH-BMPT'!$D$19,IF(J1182=19,'Equivalencia BH-BMPT'!$D$20,IF(J1182=20,'Equivalencia BH-BMPT'!$D$21,IF(J1182=21,'Equivalencia BH-BMPT'!$D$22,IF(J1182=22,'Equivalencia BH-BMPT'!$D$23,IF(J1182=23,'Equivalencia BH-BMPT'!#REF!,IF(J1182=24,'Equivalencia BH-BMPT'!$D$25,IF(J1182=25,'Equivalencia BH-BMPT'!$D$26,IF(J1182=26,'Equivalencia BH-BMPT'!$D$27,IF(J1182=27,'Equivalencia BH-BMPT'!$D$28,IF(J1182=28,'Equivalencia BH-BMPT'!$D$29,IF(J1182=29,'Equivalencia BH-BMPT'!$D$30,IF(J1182=30,'Equivalencia BH-BMPT'!$D$31,IF(J1182=31,'Equivalencia BH-BMPT'!$D$32,IF(J1182=32,'Equivalencia BH-BMPT'!$D$33,IF(J1182=33,'Equivalencia BH-BMPT'!$D$34,IF(J1182=34,'Equivalencia BH-BMPT'!$D$35,IF(J1182=35,'Equivalencia BH-BMPT'!$D$36,IF(J1182=36,'Equivalencia BH-BMPT'!$D$37,IF(J1182=37,'Equivalencia BH-BMPT'!$D$38,IF(J1182=38,'Equivalencia BH-BMPT'!#REF!,IF(J1182=39,'Equivalencia BH-BMPT'!$D$40,IF(J1182=40,'Equivalencia BH-BMPT'!$D$41,IF(J1182=41,'Equivalencia BH-BMPT'!$D$42,IF(J1182=42,'Equivalencia BH-BMPT'!$D$43,IF(J1182=43,'Equivalencia BH-BMPT'!$D$44,IF(J1182=44,'Equivalencia BH-BMPT'!$D$45,IF(J1182=45,'Equivalencia BH-BMPT'!$D$46,"No ha seleccionado un número de programa")))))))))))))))))))))))))))))))))))))))))))))</f>
        <v>No ha seleccionado un número de programa</v>
      </c>
      <c r="L1182" s="140"/>
      <c r="M1182" s="136"/>
      <c r="N1182" s="153"/>
      <c r="O1182" s="161"/>
      <c r="P1182" s="144"/>
      <c r="Q1182" s="143"/>
      <c r="R1182" s="143"/>
      <c r="S1182" s="143"/>
      <c r="T1182" s="143"/>
      <c r="U1182" s="143"/>
      <c r="V1182" s="145"/>
      <c r="W1182" s="145"/>
      <c r="X1182" s="145"/>
      <c r="Y1182" s="136"/>
      <c r="Z1182" s="136"/>
      <c r="AA1182" s="146"/>
      <c r="AB1182" s="136"/>
      <c r="AC1182" s="136"/>
      <c r="AD1182" s="136"/>
      <c r="AE1182" s="136"/>
      <c r="AF1182" s="147" t="e">
        <f t="shared" si="51"/>
        <v>#DIV/0!</v>
      </c>
      <c r="AG1182" s="148"/>
      <c r="AH1182" s="148" t="b">
        <f t="shared" si="52"/>
        <v>1</v>
      </c>
    </row>
    <row r="1183" spans="1:34" ht="44.25" customHeight="1" thickBot="1" x14ac:dyDescent="0.3">
      <c r="A1183" s="136"/>
      <c r="B1183" s="136"/>
      <c r="C1183" s="137"/>
      <c r="D1183" s="136"/>
      <c r="E1183" s="137" t="str">
        <f>IF(D1183=1,'Tipo '!$B$2,IF(D1183=2,'Tipo '!$B$3,IF(D1183=3,'Tipo '!$B$4,IF(D1183=4,'Tipo '!$B$5,IF(D1183=5,'Tipo '!$B$6,IF(D1183=6,'Tipo '!$B$7,IF(D1183=7,'Tipo '!$B$8,IF(D1183=8,'Tipo '!$B$9,IF(D1183=9,'Tipo '!$B$10,IF(D1183=10,'Tipo '!$B$11,IF(D1183=11,'Tipo '!$B$12,IF(D1183=12,'Tipo '!$B$13,IF(D1183=13,'Tipo '!$B$14,IF(D1183=14,'Tipo '!$B$15,IF(D1183=15,'Tipo '!$B$16,IF(D1183=16,'Tipo '!$B$17,IF(D1183=17,'Tipo '!$B$18,IF(D1183=18,'Tipo '!$B$19,IF(D1183=19,'Tipo '!$B$20,IF(D1183=20,'Tipo '!$B$21,"No ha seleccionado un tipo de contrato válido"))))))))))))))))))))</f>
        <v>No ha seleccionado un tipo de contrato válido</v>
      </c>
      <c r="F1183" s="137"/>
      <c r="G1183" s="137"/>
      <c r="H1183" s="138"/>
      <c r="I1183" s="138"/>
      <c r="J1183" s="136"/>
      <c r="K1183" s="137" t="str">
        <f>IF(J1183=1,'Equivalencia BH-BMPT'!$D$2,IF(J1183=2,'Equivalencia BH-BMPT'!$D$3,IF(J1183=3,'Equivalencia BH-BMPT'!$D$4,IF(J1183=4,'Equivalencia BH-BMPT'!$D$5,IF(J1183=5,'Equivalencia BH-BMPT'!$D$6,IF(J1183=6,'Equivalencia BH-BMPT'!$D$7,IF(J1183=7,'Equivalencia BH-BMPT'!$D$8,IF(J1183=8,'Equivalencia BH-BMPT'!$D$9,IF(J1183=9,'Equivalencia BH-BMPT'!$D$10,IF(J1183=10,'Equivalencia BH-BMPT'!$D$11,IF(J1183=11,'Equivalencia BH-BMPT'!$D$12,IF(J1183=12,'Equivalencia BH-BMPT'!$D$13,IF(J1183=13,'Equivalencia BH-BMPT'!$D$14,IF(J1183=14,'Equivalencia BH-BMPT'!$D$15,IF(J1183=15,'Equivalencia BH-BMPT'!$D$16,IF(J1183=16,'Equivalencia BH-BMPT'!$D$17,IF(J1183=17,'Equivalencia BH-BMPT'!$D$18,IF(J1183=18,'Equivalencia BH-BMPT'!$D$19,IF(J1183=19,'Equivalencia BH-BMPT'!$D$20,IF(J1183=20,'Equivalencia BH-BMPT'!$D$21,IF(J1183=21,'Equivalencia BH-BMPT'!$D$22,IF(J1183=22,'Equivalencia BH-BMPT'!$D$23,IF(J1183=23,'Equivalencia BH-BMPT'!#REF!,IF(J1183=24,'Equivalencia BH-BMPT'!$D$25,IF(J1183=25,'Equivalencia BH-BMPT'!$D$26,IF(J1183=26,'Equivalencia BH-BMPT'!$D$27,IF(J1183=27,'Equivalencia BH-BMPT'!$D$28,IF(J1183=28,'Equivalencia BH-BMPT'!$D$29,IF(J1183=29,'Equivalencia BH-BMPT'!$D$30,IF(J1183=30,'Equivalencia BH-BMPT'!$D$31,IF(J1183=31,'Equivalencia BH-BMPT'!$D$32,IF(J1183=32,'Equivalencia BH-BMPT'!$D$33,IF(J1183=33,'Equivalencia BH-BMPT'!$D$34,IF(J1183=34,'Equivalencia BH-BMPT'!$D$35,IF(J1183=35,'Equivalencia BH-BMPT'!$D$36,IF(J1183=36,'Equivalencia BH-BMPT'!$D$37,IF(J1183=37,'Equivalencia BH-BMPT'!$D$38,IF(J1183=38,'Equivalencia BH-BMPT'!#REF!,IF(J1183=39,'Equivalencia BH-BMPT'!$D$40,IF(J1183=40,'Equivalencia BH-BMPT'!$D$41,IF(J1183=41,'Equivalencia BH-BMPT'!$D$42,IF(J1183=42,'Equivalencia BH-BMPT'!$D$43,IF(J1183=43,'Equivalencia BH-BMPT'!$D$44,IF(J1183=44,'Equivalencia BH-BMPT'!$D$45,IF(J1183=45,'Equivalencia BH-BMPT'!$D$46,"No ha seleccionado un número de programa")))))))))))))))))))))))))))))))))))))))))))))</f>
        <v>No ha seleccionado un número de programa</v>
      </c>
      <c r="L1183" s="140"/>
      <c r="M1183" s="136"/>
      <c r="N1183" s="153"/>
      <c r="O1183" s="161"/>
      <c r="P1183" s="144"/>
      <c r="Q1183" s="143"/>
      <c r="R1183" s="143"/>
      <c r="S1183" s="143"/>
      <c r="T1183" s="143"/>
      <c r="U1183" s="143"/>
      <c r="V1183" s="145"/>
      <c r="W1183" s="145"/>
      <c r="X1183" s="145"/>
      <c r="Y1183" s="136"/>
      <c r="Z1183" s="136"/>
      <c r="AA1183" s="146"/>
      <c r="AB1183" s="136"/>
      <c r="AC1183" s="136"/>
      <c r="AD1183" s="136"/>
      <c r="AE1183" s="136"/>
      <c r="AF1183" s="147" t="e">
        <f t="shared" si="51"/>
        <v>#DIV/0!</v>
      </c>
      <c r="AG1183" s="148"/>
      <c r="AH1183" s="148" t="b">
        <f t="shared" si="52"/>
        <v>1</v>
      </c>
    </row>
    <row r="1184" spans="1:34" ht="44.25" customHeight="1" thickBot="1" x14ac:dyDescent="0.3">
      <c r="A1184" s="136"/>
      <c r="B1184" s="136"/>
      <c r="C1184" s="137"/>
      <c r="D1184" s="136"/>
      <c r="E1184" s="137" t="str">
        <f>IF(D1184=1,'Tipo '!$B$2,IF(D1184=2,'Tipo '!$B$3,IF(D1184=3,'Tipo '!$B$4,IF(D1184=4,'Tipo '!$B$5,IF(D1184=5,'Tipo '!$B$6,IF(D1184=6,'Tipo '!$B$7,IF(D1184=7,'Tipo '!$B$8,IF(D1184=8,'Tipo '!$B$9,IF(D1184=9,'Tipo '!$B$10,IF(D1184=10,'Tipo '!$B$11,IF(D1184=11,'Tipo '!$B$12,IF(D1184=12,'Tipo '!$B$13,IF(D1184=13,'Tipo '!$B$14,IF(D1184=14,'Tipo '!$B$15,IF(D1184=15,'Tipo '!$B$16,IF(D1184=16,'Tipo '!$B$17,IF(D1184=17,'Tipo '!$B$18,IF(D1184=18,'Tipo '!$B$19,IF(D1184=19,'Tipo '!$B$20,IF(D1184=20,'Tipo '!$B$21,"No ha seleccionado un tipo de contrato válido"))))))))))))))))))))</f>
        <v>No ha seleccionado un tipo de contrato válido</v>
      </c>
      <c r="F1184" s="137"/>
      <c r="G1184" s="137"/>
      <c r="H1184" s="138"/>
      <c r="I1184" s="138"/>
      <c r="J1184" s="136"/>
      <c r="K1184" s="137" t="str">
        <f>IF(J1184=1,'Equivalencia BH-BMPT'!$D$2,IF(J1184=2,'Equivalencia BH-BMPT'!$D$3,IF(J1184=3,'Equivalencia BH-BMPT'!$D$4,IF(J1184=4,'Equivalencia BH-BMPT'!$D$5,IF(J1184=5,'Equivalencia BH-BMPT'!$D$6,IF(J1184=6,'Equivalencia BH-BMPT'!$D$7,IF(J1184=7,'Equivalencia BH-BMPT'!$D$8,IF(J1184=8,'Equivalencia BH-BMPT'!$D$9,IF(J1184=9,'Equivalencia BH-BMPT'!$D$10,IF(J1184=10,'Equivalencia BH-BMPT'!$D$11,IF(J1184=11,'Equivalencia BH-BMPT'!$D$12,IF(J1184=12,'Equivalencia BH-BMPT'!$D$13,IF(J1184=13,'Equivalencia BH-BMPT'!$D$14,IF(J1184=14,'Equivalencia BH-BMPT'!$D$15,IF(J1184=15,'Equivalencia BH-BMPT'!$D$16,IF(J1184=16,'Equivalencia BH-BMPT'!$D$17,IF(J1184=17,'Equivalencia BH-BMPT'!$D$18,IF(J1184=18,'Equivalencia BH-BMPT'!$D$19,IF(J1184=19,'Equivalencia BH-BMPT'!$D$20,IF(J1184=20,'Equivalencia BH-BMPT'!$D$21,IF(J1184=21,'Equivalencia BH-BMPT'!$D$22,IF(J1184=22,'Equivalencia BH-BMPT'!$D$23,IF(J1184=23,'Equivalencia BH-BMPT'!#REF!,IF(J1184=24,'Equivalencia BH-BMPT'!$D$25,IF(J1184=25,'Equivalencia BH-BMPT'!$D$26,IF(J1184=26,'Equivalencia BH-BMPT'!$D$27,IF(J1184=27,'Equivalencia BH-BMPT'!$D$28,IF(J1184=28,'Equivalencia BH-BMPT'!$D$29,IF(J1184=29,'Equivalencia BH-BMPT'!$D$30,IF(J1184=30,'Equivalencia BH-BMPT'!$D$31,IF(J1184=31,'Equivalencia BH-BMPT'!$D$32,IF(J1184=32,'Equivalencia BH-BMPT'!$D$33,IF(J1184=33,'Equivalencia BH-BMPT'!$D$34,IF(J1184=34,'Equivalencia BH-BMPT'!$D$35,IF(J1184=35,'Equivalencia BH-BMPT'!$D$36,IF(J1184=36,'Equivalencia BH-BMPT'!$D$37,IF(J1184=37,'Equivalencia BH-BMPT'!$D$38,IF(J1184=38,'Equivalencia BH-BMPT'!#REF!,IF(J1184=39,'Equivalencia BH-BMPT'!$D$40,IF(J1184=40,'Equivalencia BH-BMPT'!$D$41,IF(J1184=41,'Equivalencia BH-BMPT'!$D$42,IF(J1184=42,'Equivalencia BH-BMPT'!$D$43,IF(J1184=43,'Equivalencia BH-BMPT'!$D$44,IF(J1184=44,'Equivalencia BH-BMPT'!$D$45,IF(J1184=45,'Equivalencia BH-BMPT'!$D$46,"No ha seleccionado un número de programa")))))))))))))))))))))))))))))))))))))))))))))</f>
        <v>No ha seleccionado un número de programa</v>
      </c>
      <c r="L1184" s="140"/>
      <c r="M1184" s="136"/>
      <c r="N1184" s="153"/>
      <c r="O1184" s="161"/>
      <c r="P1184" s="144"/>
      <c r="Q1184" s="143"/>
      <c r="R1184" s="143"/>
      <c r="S1184" s="143"/>
      <c r="T1184" s="143"/>
      <c r="U1184" s="143"/>
      <c r="V1184" s="145"/>
      <c r="W1184" s="145"/>
      <c r="X1184" s="145"/>
      <c r="Y1184" s="136"/>
      <c r="Z1184" s="136"/>
      <c r="AA1184" s="146"/>
      <c r="AB1184" s="136"/>
      <c r="AC1184" s="136"/>
      <c r="AD1184" s="136"/>
      <c r="AE1184" s="136"/>
      <c r="AF1184" s="147" t="e">
        <f t="shared" si="51"/>
        <v>#DIV/0!</v>
      </c>
      <c r="AG1184" s="148"/>
      <c r="AH1184" s="148" t="b">
        <f t="shared" si="52"/>
        <v>1</v>
      </c>
    </row>
    <row r="1185" spans="1:34" ht="44.25" customHeight="1" thickBot="1" x14ac:dyDescent="0.3">
      <c r="A1185" s="136"/>
      <c r="B1185" s="136"/>
      <c r="C1185" s="137"/>
      <c r="D1185" s="136"/>
      <c r="E1185" s="137" t="str">
        <f>IF(D1185=1,'Tipo '!$B$2,IF(D1185=2,'Tipo '!$B$3,IF(D1185=3,'Tipo '!$B$4,IF(D1185=4,'Tipo '!$B$5,IF(D1185=5,'Tipo '!$B$6,IF(D1185=6,'Tipo '!$B$7,IF(D1185=7,'Tipo '!$B$8,IF(D1185=8,'Tipo '!$B$9,IF(D1185=9,'Tipo '!$B$10,IF(D1185=10,'Tipo '!$B$11,IF(D1185=11,'Tipo '!$B$12,IF(D1185=12,'Tipo '!$B$13,IF(D1185=13,'Tipo '!$B$14,IF(D1185=14,'Tipo '!$B$15,IF(D1185=15,'Tipo '!$B$16,IF(D1185=16,'Tipo '!$B$17,IF(D1185=17,'Tipo '!$B$18,IF(D1185=18,'Tipo '!$B$19,IF(D1185=19,'Tipo '!$B$20,IF(D1185=20,'Tipo '!$B$21,"No ha seleccionado un tipo de contrato válido"))))))))))))))))))))</f>
        <v>No ha seleccionado un tipo de contrato válido</v>
      </c>
      <c r="F1185" s="137"/>
      <c r="G1185" s="137"/>
      <c r="H1185" s="138"/>
      <c r="I1185" s="138"/>
      <c r="J1185" s="136"/>
      <c r="K1185" s="137" t="str">
        <f>IF(J1185=1,'Equivalencia BH-BMPT'!$D$2,IF(J1185=2,'Equivalencia BH-BMPT'!$D$3,IF(J1185=3,'Equivalencia BH-BMPT'!$D$4,IF(J1185=4,'Equivalencia BH-BMPT'!$D$5,IF(J1185=5,'Equivalencia BH-BMPT'!$D$6,IF(J1185=6,'Equivalencia BH-BMPT'!$D$7,IF(J1185=7,'Equivalencia BH-BMPT'!$D$8,IF(J1185=8,'Equivalencia BH-BMPT'!$D$9,IF(J1185=9,'Equivalencia BH-BMPT'!$D$10,IF(J1185=10,'Equivalencia BH-BMPT'!$D$11,IF(J1185=11,'Equivalencia BH-BMPT'!$D$12,IF(J1185=12,'Equivalencia BH-BMPT'!$D$13,IF(J1185=13,'Equivalencia BH-BMPT'!$D$14,IF(J1185=14,'Equivalencia BH-BMPT'!$D$15,IF(J1185=15,'Equivalencia BH-BMPT'!$D$16,IF(J1185=16,'Equivalencia BH-BMPT'!$D$17,IF(J1185=17,'Equivalencia BH-BMPT'!$D$18,IF(J1185=18,'Equivalencia BH-BMPT'!$D$19,IF(J1185=19,'Equivalencia BH-BMPT'!$D$20,IF(J1185=20,'Equivalencia BH-BMPT'!$D$21,IF(J1185=21,'Equivalencia BH-BMPT'!$D$22,IF(J1185=22,'Equivalencia BH-BMPT'!$D$23,IF(J1185=23,'Equivalencia BH-BMPT'!#REF!,IF(J1185=24,'Equivalencia BH-BMPT'!$D$25,IF(J1185=25,'Equivalencia BH-BMPT'!$D$26,IF(J1185=26,'Equivalencia BH-BMPT'!$D$27,IF(J1185=27,'Equivalencia BH-BMPT'!$D$28,IF(J1185=28,'Equivalencia BH-BMPT'!$D$29,IF(J1185=29,'Equivalencia BH-BMPT'!$D$30,IF(J1185=30,'Equivalencia BH-BMPT'!$D$31,IF(J1185=31,'Equivalencia BH-BMPT'!$D$32,IF(J1185=32,'Equivalencia BH-BMPT'!$D$33,IF(J1185=33,'Equivalencia BH-BMPT'!$D$34,IF(J1185=34,'Equivalencia BH-BMPT'!$D$35,IF(J1185=35,'Equivalencia BH-BMPT'!$D$36,IF(J1185=36,'Equivalencia BH-BMPT'!$D$37,IF(J1185=37,'Equivalencia BH-BMPT'!$D$38,IF(J1185=38,'Equivalencia BH-BMPT'!#REF!,IF(J1185=39,'Equivalencia BH-BMPT'!$D$40,IF(J1185=40,'Equivalencia BH-BMPT'!$D$41,IF(J1185=41,'Equivalencia BH-BMPT'!$D$42,IF(J1185=42,'Equivalencia BH-BMPT'!$D$43,IF(J1185=43,'Equivalencia BH-BMPT'!$D$44,IF(J1185=44,'Equivalencia BH-BMPT'!$D$45,IF(J1185=45,'Equivalencia BH-BMPT'!$D$46,"No ha seleccionado un número de programa")))))))))))))))))))))))))))))))))))))))))))))</f>
        <v>No ha seleccionado un número de programa</v>
      </c>
      <c r="L1185" s="140"/>
      <c r="M1185" s="136"/>
      <c r="N1185" s="153"/>
      <c r="O1185" s="161"/>
      <c r="P1185" s="144"/>
      <c r="Q1185" s="143"/>
      <c r="R1185" s="143"/>
      <c r="S1185" s="143"/>
      <c r="T1185" s="143"/>
      <c r="U1185" s="143"/>
      <c r="V1185" s="145"/>
      <c r="W1185" s="145"/>
      <c r="X1185" s="145"/>
      <c r="Y1185" s="136"/>
      <c r="Z1185" s="136"/>
      <c r="AA1185" s="146"/>
      <c r="AB1185" s="136"/>
      <c r="AC1185" s="136"/>
      <c r="AD1185" s="136"/>
      <c r="AE1185" s="136"/>
      <c r="AF1185" s="147" t="e">
        <f t="shared" si="51"/>
        <v>#DIV/0!</v>
      </c>
      <c r="AG1185" s="148"/>
      <c r="AH1185" s="148" t="b">
        <f t="shared" si="52"/>
        <v>1</v>
      </c>
    </row>
    <row r="1186" spans="1:34" ht="44.25" customHeight="1" thickBot="1" x14ac:dyDescent="0.3">
      <c r="A1186" s="136"/>
      <c r="B1186" s="136"/>
      <c r="C1186" s="137"/>
      <c r="D1186" s="136"/>
      <c r="E1186" s="137" t="str">
        <f>IF(D1186=1,'Tipo '!$B$2,IF(D1186=2,'Tipo '!$B$3,IF(D1186=3,'Tipo '!$B$4,IF(D1186=4,'Tipo '!$B$5,IF(D1186=5,'Tipo '!$B$6,IF(D1186=6,'Tipo '!$B$7,IF(D1186=7,'Tipo '!$B$8,IF(D1186=8,'Tipo '!$B$9,IF(D1186=9,'Tipo '!$B$10,IF(D1186=10,'Tipo '!$B$11,IF(D1186=11,'Tipo '!$B$12,IF(D1186=12,'Tipo '!$B$13,IF(D1186=13,'Tipo '!$B$14,IF(D1186=14,'Tipo '!$B$15,IF(D1186=15,'Tipo '!$B$16,IF(D1186=16,'Tipo '!$B$17,IF(D1186=17,'Tipo '!$B$18,IF(D1186=18,'Tipo '!$B$19,IF(D1186=19,'Tipo '!$B$20,IF(D1186=20,'Tipo '!$B$21,"No ha seleccionado un tipo de contrato válido"))))))))))))))))))))</f>
        <v>No ha seleccionado un tipo de contrato válido</v>
      </c>
      <c r="F1186" s="137"/>
      <c r="G1186" s="137"/>
      <c r="H1186" s="138"/>
      <c r="I1186" s="138"/>
      <c r="J1186" s="136"/>
      <c r="K1186" s="137" t="str">
        <f>IF(J1186=1,'Equivalencia BH-BMPT'!$D$2,IF(J1186=2,'Equivalencia BH-BMPT'!$D$3,IF(J1186=3,'Equivalencia BH-BMPT'!$D$4,IF(J1186=4,'Equivalencia BH-BMPT'!$D$5,IF(J1186=5,'Equivalencia BH-BMPT'!$D$6,IF(J1186=6,'Equivalencia BH-BMPT'!$D$7,IF(J1186=7,'Equivalencia BH-BMPT'!$D$8,IF(J1186=8,'Equivalencia BH-BMPT'!$D$9,IF(J1186=9,'Equivalencia BH-BMPT'!$D$10,IF(J1186=10,'Equivalencia BH-BMPT'!$D$11,IF(J1186=11,'Equivalencia BH-BMPT'!$D$12,IF(J1186=12,'Equivalencia BH-BMPT'!$D$13,IF(J1186=13,'Equivalencia BH-BMPT'!$D$14,IF(J1186=14,'Equivalencia BH-BMPT'!$D$15,IF(J1186=15,'Equivalencia BH-BMPT'!$D$16,IF(J1186=16,'Equivalencia BH-BMPT'!$D$17,IF(J1186=17,'Equivalencia BH-BMPT'!$D$18,IF(J1186=18,'Equivalencia BH-BMPT'!$D$19,IF(J1186=19,'Equivalencia BH-BMPT'!$D$20,IF(J1186=20,'Equivalencia BH-BMPT'!$D$21,IF(J1186=21,'Equivalencia BH-BMPT'!$D$22,IF(J1186=22,'Equivalencia BH-BMPT'!$D$23,IF(J1186=23,'Equivalencia BH-BMPT'!#REF!,IF(J1186=24,'Equivalencia BH-BMPT'!$D$25,IF(J1186=25,'Equivalencia BH-BMPT'!$D$26,IF(J1186=26,'Equivalencia BH-BMPT'!$D$27,IF(J1186=27,'Equivalencia BH-BMPT'!$D$28,IF(J1186=28,'Equivalencia BH-BMPT'!$D$29,IF(J1186=29,'Equivalencia BH-BMPT'!$D$30,IF(J1186=30,'Equivalencia BH-BMPT'!$D$31,IF(J1186=31,'Equivalencia BH-BMPT'!$D$32,IF(J1186=32,'Equivalencia BH-BMPT'!$D$33,IF(J1186=33,'Equivalencia BH-BMPT'!$D$34,IF(J1186=34,'Equivalencia BH-BMPT'!$D$35,IF(J1186=35,'Equivalencia BH-BMPT'!$D$36,IF(J1186=36,'Equivalencia BH-BMPT'!$D$37,IF(J1186=37,'Equivalencia BH-BMPT'!$D$38,IF(J1186=38,'Equivalencia BH-BMPT'!#REF!,IF(J1186=39,'Equivalencia BH-BMPT'!$D$40,IF(J1186=40,'Equivalencia BH-BMPT'!$D$41,IF(J1186=41,'Equivalencia BH-BMPT'!$D$42,IF(J1186=42,'Equivalencia BH-BMPT'!$D$43,IF(J1186=43,'Equivalencia BH-BMPT'!$D$44,IF(J1186=44,'Equivalencia BH-BMPT'!$D$45,IF(J1186=45,'Equivalencia BH-BMPT'!$D$46,"No ha seleccionado un número de programa")))))))))))))))))))))))))))))))))))))))))))))</f>
        <v>No ha seleccionado un número de programa</v>
      </c>
      <c r="L1186" s="140"/>
      <c r="M1186" s="136"/>
      <c r="N1186" s="153"/>
      <c r="O1186" s="161"/>
      <c r="P1186" s="144"/>
      <c r="Q1186" s="143"/>
      <c r="R1186" s="143"/>
      <c r="S1186" s="143"/>
      <c r="T1186" s="143"/>
      <c r="U1186" s="143"/>
      <c r="V1186" s="145"/>
      <c r="W1186" s="145"/>
      <c r="X1186" s="145"/>
      <c r="Y1186" s="136"/>
      <c r="Z1186" s="136"/>
      <c r="AA1186" s="146"/>
      <c r="AB1186" s="136"/>
      <c r="AC1186" s="136"/>
      <c r="AD1186" s="136"/>
      <c r="AE1186" s="136"/>
      <c r="AF1186" s="147" t="e">
        <f t="shared" si="51"/>
        <v>#DIV/0!</v>
      </c>
      <c r="AG1186" s="148"/>
      <c r="AH1186" s="148" t="b">
        <f t="shared" si="52"/>
        <v>1</v>
      </c>
    </row>
    <row r="1187" spans="1:34" ht="44.25" customHeight="1" thickBot="1" x14ac:dyDescent="0.3">
      <c r="A1187" s="136"/>
      <c r="B1187" s="136"/>
      <c r="C1187" s="137"/>
      <c r="D1187" s="136"/>
      <c r="E1187" s="137" t="str">
        <f>IF(D1187=1,'Tipo '!$B$2,IF(D1187=2,'Tipo '!$B$3,IF(D1187=3,'Tipo '!$B$4,IF(D1187=4,'Tipo '!$B$5,IF(D1187=5,'Tipo '!$B$6,IF(D1187=6,'Tipo '!$B$7,IF(D1187=7,'Tipo '!$B$8,IF(D1187=8,'Tipo '!$B$9,IF(D1187=9,'Tipo '!$B$10,IF(D1187=10,'Tipo '!$B$11,IF(D1187=11,'Tipo '!$B$12,IF(D1187=12,'Tipo '!$B$13,IF(D1187=13,'Tipo '!$B$14,IF(D1187=14,'Tipo '!$B$15,IF(D1187=15,'Tipo '!$B$16,IF(D1187=16,'Tipo '!$B$17,IF(D1187=17,'Tipo '!$B$18,IF(D1187=18,'Tipo '!$B$19,IF(D1187=19,'Tipo '!$B$20,IF(D1187=20,'Tipo '!$B$21,"No ha seleccionado un tipo de contrato válido"))))))))))))))))))))</f>
        <v>No ha seleccionado un tipo de contrato válido</v>
      </c>
      <c r="F1187" s="137"/>
      <c r="G1187" s="137"/>
      <c r="H1187" s="138"/>
      <c r="I1187" s="138"/>
      <c r="J1187" s="136"/>
      <c r="K1187" s="137" t="str">
        <f>IF(J1187=1,'Equivalencia BH-BMPT'!$D$2,IF(J1187=2,'Equivalencia BH-BMPT'!$D$3,IF(J1187=3,'Equivalencia BH-BMPT'!$D$4,IF(J1187=4,'Equivalencia BH-BMPT'!$D$5,IF(J1187=5,'Equivalencia BH-BMPT'!$D$6,IF(J1187=6,'Equivalencia BH-BMPT'!$D$7,IF(J1187=7,'Equivalencia BH-BMPT'!$D$8,IF(J1187=8,'Equivalencia BH-BMPT'!$D$9,IF(J1187=9,'Equivalencia BH-BMPT'!$D$10,IF(J1187=10,'Equivalencia BH-BMPT'!$D$11,IF(J1187=11,'Equivalencia BH-BMPT'!$D$12,IF(J1187=12,'Equivalencia BH-BMPT'!$D$13,IF(J1187=13,'Equivalencia BH-BMPT'!$D$14,IF(J1187=14,'Equivalencia BH-BMPT'!$D$15,IF(J1187=15,'Equivalencia BH-BMPT'!$D$16,IF(J1187=16,'Equivalencia BH-BMPT'!$D$17,IF(J1187=17,'Equivalencia BH-BMPT'!$D$18,IF(J1187=18,'Equivalencia BH-BMPT'!$D$19,IF(J1187=19,'Equivalencia BH-BMPT'!$D$20,IF(J1187=20,'Equivalencia BH-BMPT'!$D$21,IF(J1187=21,'Equivalencia BH-BMPT'!$D$22,IF(J1187=22,'Equivalencia BH-BMPT'!$D$23,IF(J1187=23,'Equivalencia BH-BMPT'!#REF!,IF(J1187=24,'Equivalencia BH-BMPT'!$D$25,IF(J1187=25,'Equivalencia BH-BMPT'!$D$26,IF(J1187=26,'Equivalencia BH-BMPT'!$D$27,IF(J1187=27,'Equivalencia BH-BMPT'!$D$28,IF(J1187=28,'Equivalencia BH-BMPT'!$D$29,IF(J1187=29,'Equivalencia BH-BMPT'!$D$30,IF(J1187=30,'Equivalencia BH-BMPT'!$D$31,IF(J1187=31,'Equivalencia BH-BMPT'!$D$32,IF(J1187=32,'Equivalencia BH-BMPT'!$D$33,IF(J1187=33,'Equivalencia BH-BMPT'!$D$34,IF(J1187=34,'Equivalencia BH-BMPT'!$D$35,IF(J1187=35,'Equivalencia BH-BMPT'!$D$36,IF(J1187=36,'Equivalencia BH-BMPT'!$D$37,IF(J1187=37,'Equivalencia BH-BMPT'!$D$38,IF(J1187=38,'Equivalencia BH-BMPT'!#REF!,IF(J1187=39,'Equivalencia BH-BMPT'!$D$40,IF(J1187=40,'Equivalencia BH-BMPT'!$D$41,IF(J1187=41,'Equivalencia BH-BMPT'!$D$42,IF(J1187=42,'Equivalencia BH-BMPT'!$D$43,IF(J1187=43,'Equivalencia BH-BMPT'!$D$44,IF(J1187=44,'Equivalencia BH-BMPT'!$D$45,IF(J1187=45,'Equivalencia BH-BMPT'!$D$46,"No ha seleccionado un número de programa")))))))))))))))))))))))))))))))))))))))))))))</f>
        <v>No ha seleccionado un número de programa</v>
      </c>
      <c r="L1187" s="140"/>
      <c r="M1187" s="136"/>
      <c r="N1187" s="153"/>
      <c r="O1187" s="161"/>
      <c r="P1187" s="144"/>
      <c r="Q1187" s="143"/>
      <c r="R1187" s="143"/>
      <c r="S1187" s="143"/>
      <c r="T1187" s="143"/>
      <c r="U1187" s="143"/>
      <c r="V1187" s="145"/>
      <c r="W1187" s="145"/>
      <c r="X1187" s="145"/>
      <c r="Y1187" s="136"/>
      <c r="Z1187" s="136"/>
      <c r="AA1187" s="146"/>
      <c r="AB1187" s="136"/>
      <c r="AC1187" s="136"/>
      <c r="AD1187" s="136"/>
      <c r="AE1187" s="136"/>
      <c r="AF1187" s="147" t="e">
        <f t="shared" si="51"/>
        <v>#DIV/0!</v>
      </c>
      <c r="AG1187" s="148"/>
      <c r="AH1187" s="148" t="b">
        <f t="shared" si="52"/>
        <v>1</v>
      </c>
    </row>
    <row r="1188" spans="1:34" ht="44.25" customHeight="1" thickBot="1" x14ac:dyDescent="0.3">
      <c r="A1188" s="136"/>
      <c r="B1188" s="136"/>
      <c r="C1188" s="137"/>
      <c r="D1188" s="136"/>
      <c r="E1188" s="137" t="str">
        <f>IF(D1188=1,'Tipo '!$B$2,IF(D1188=2,'Tipo '!$B$3,IF(D1188=3,'Tipo '!$B$4,IF(D1188=4,'Tipo '!$B$5,IF(D1188=5,'Tipo '!$B$6,IF(D1188=6,'Tipo '!$B$7,IF(D1188=7,'Tipo '!$B$8,IF(D1188=8,'Tipo '!$B$9,IF(D1188=9,'Tipo '!$B$10,IF(D1188=10,'Tipo '!$B$11,IF(D1188=11,'Tipo '!$B$12,IF(D1188=12,'Tipo '!$B$13,IF(D1188=13,'Tipo '!$B$14,IF(D1188=14,'Tipo '!$B$15,IF(D1188=15,'Tipo '!$B$16,IF(D1188=16,'Tipo '!$B$17,IF(D1188=17,'Tipo '!$B$18,IF(D1188=18,'Tipo '!$B$19,IF(D1188=19,'Tipo '!$B$20,IF(D1188=20,'Tipo '!$B$21,"No ha seleccionado un tipo de contrato válido"))))))))))))))))))))</f>
        <v>No ha seleccionado un tipo de contrato válido</v>
      </c>
      <c r="F1188" s="137"/>
      <c r="G1188" s="137"/>
      <c r="H1188" s="138"/>
      <c r="I1188" s="138"/>
      <c r="J1188" s="136"/>
      <c r="K1188" s="137" t="str">
        <f>IF(J1188=1,'Equivalencia BH-BMPT'!$D$2,IF(J1188=2,'Equivalencia BH-BMPT'!$D$3,IF(J1188=3,'Equivalencia BH-BMPT'!$D$4,IF(J1188=4,'Equivalencia BH-BMPT'!$D$5,IF(J1188=5,'Equivalencia BH-BMPT'!$D$6,IF(J1188=6,'Equivalencia BH-BMPT'!$D$7,IF(J1188=7,'Equivalencia BH-BMPT'!$D$8,IF(J1188=8,'Equivalencia BH-BMPT'!$D$9,IF(J1188=9,'Equivalencia BH-BMPT'!$D$10,IF(J1188=10,'Equivalencia BH-BMPT'!$D$11,IF(J1188=11,'Equivalencia BH-BMPT'!$D$12,IF(J1188=12,'Equivalencia BH-BMPT'!$D$13,IF(J1188=13,'Equivalencia BH-BMPT'!$D$14,IF(J1188=14,'Equivalencia BH-BMPT'!$D$15,IF(J1188=15,'Equivalencia BH-BMPT'!$D$16,IF(J1188=16,'Equivalencia BH-BMPT'!$D$17,IF(J1188=17,'Equivalencia BH-BMPT'!$D$18,IF(J1188=18,'Equivalencia BH-BMPT'!$D$19,IF(J1188=19,'Equivalencia BH-BMPT'!$D$20,IF(J1188=20,'Equivalencia BH-BMPT'!$D$21,IF(J1188=21,'Equivalencia BH-BMPT'!$D$22,IF(J1188=22,'Equivalencia BH-BMPT'!$D$23,IF(J1188=23,'Equivalencia BH-BMPT'!#REF!,IF(J1188=24,'Equivalencia BH-BMPT'!$D$25,IF(J1188=25,'Equivalencia BH-BMPT'!$D$26,IF(J1188=26,'Equivalencia BH-BMPT'!$D$27,IF(J1188=27,'Equivalencia BH-BMPT'!$D$28,IF(J1188=28,'Equivalencia BH-BMPT'!$D$29,IF(J1188=29,'Equivalencia BH-BMPT'!$D$30,IF(J1188=30,'Equivalencia BH-BMPT'!$D$31,IF(J1188=31,'Equivalencia BH-BMPT'!$D$32,IF(J1188=32,'Equivalencia BH-BMPT'!$D$33,IF(J1188=33,'Equivalencia BH-BMPT'!$D$34,IF(J1188=34,'Equivalencia BH-BMPT'!$D$35,IF(J1188=35,'Equivalencia BH-BMPT'!$D$36,IF(J1188=36,'Equivalencia BH-BMPT'!$D$37,IF(J1188=37,'Equivalencia BH-BMPT'!$D$38,IF(J1188=38,'Equivalencia BH-BMPT'!#REF!,IF(J1188=39,'Equivalencia BH-BMPT'!$D$40,IF(J1188=40,'Equivalencia BH-BMPT'!$D$41,IF(J1188=41,'Equivalencia BH-BMPT'!$D$42,IF(J1188=42,'Equivalencia BH-BMPT'!$D$43,IF(J1188=43,'Equivalencia BH-BMPT'!$D$44,IF(J1188=44,'Equivalencia BH-BMPT'!$D$45,IF(J1188=45,'Equivalencia BH-BMPT'!$D$46,"No ha seleccionado un número de programa")))))))))))))))))))))))))))))))))))))))))))))</f>
        <v>No ha seleccionado un número de programa</v>
      </c>
      <c r="L1188" s="140"/>
      <c r="M1188" s="136"/>
      <c r="N1188" s="153"/>
      <c r="O1188" s="161"/>
      <c r="P1188" s="144"/>
      <c r="Q1188" s="143"/>
      <c r="R1188" s="143"/>
      <c r="S1188" s="143"/>
      <c r="T1188" s="143"/>
      <c r="U1188" s="143"/>
      <c r="V1188" s="145"/>
      <c r="W1188" s="145"/>
      <c r="X1188" s="145"/>
      <c r="Y1188" s="136"/>
      <c r="Z1188" s="136"/>
      <c r="AA1188" s="146"/>
      <c r="AB1188" s="136"/>
      <c r="AC1188" s="136"/>
      <c r="AD1188" s="136"/>
      <c r="AE1188" s="136"/>
      <c r="AF1188" s="147" t="e">
        <f t="shared" si="51"/>
        <v>#DIV/0!</v>
      </c>
      <c r="AG1188" s="148"/>
      <c r="AH1188" s="148" t="b">
        <f t="shared" si="52"/>
        <v>1</v>
      </c>
    </row>
    <row r="1189" spans="1:34" ht="44.25" customHeight="1" thickBot="1" x14ac:dyDescent="0.3">
      <c r="A1189" s="136"/>
      <c r="B1189" s="136"/>
      <c r="C1189" s="137"/>
      <c r="D1189" s="136"/>
      <c r="E1189" s="137" t="str">
        <f>IF(D1189=1,'Tipo '!$B$2,IF(D1189=2,'Tipo '!$B$3,IF(D1189=3,'Tipo '!$B$4,IF(D1189=4,'Tipo '!$B$5,IF(D1189=5,'Tipo '!$B$6,IF(D1189=6,'Tipo '!$B$7,IF(D1189=7,'Tipo '!$B$8,IF(D1189=8,'Tipo '!$B$9,IF(D1189=9,'Tipo '!$B$10,IF(D1189=10,'Tipo '!$B$11,IF(D1189=11,'Tipo '!$B$12,IF(D1189=12,'Tipo '!$B$13,IF(D1189=13,'Tipo '!$B$14,IF(D1189=14,'Tipo '!$B$15,IF(D1189=15,'Tipo '!$B$16,IF(D1189=16,'Tipo '!$B$17,IF(D1189=17,'Tipo '!$B$18,IF(D1189=18,'Tipo '!$B$19,IF(D1189=19,'Tipo '!$B$20,IF(D1189=20,'Tipo '!$B$21,"No ha seleccionado un tipo de contrato válido"))))))))))))))))))))</f>
        <v>No ha seleccionado un tipo de contrato válido</v>
      </c>
      <c r="F1189" s="137"/>
      <c r="G1189" s="137"/>
      <c r="H1189" s="138"/>
      <c r="I1189" s="138"/>
      <c r="J1189" s="136"/>
      <c r="K1189" s="137" t="str">
        <f>IF(J1189=1,'Equivalencia BH-BMPT'!$D$2,IF(J1189=2,'Equivalencia BH-BMPT'!$D$3,IF(J1189=3,'Equivalencia BH-BMPT'!$D$4,IF(J1189=4,'Equivalencia BH-BMPT'!$D$5,IF(J1189=5,'Equivalencia BH-BMPT'!$D$6,IF(J1189=6,'Equivalencia BH-BMPT'!$D$7,IF(J1189=7,'Equivalencia BH-BMPT'!$D$8,IF(J1189=8,'Equivalencia BH-BMPT'!$D$9,IF(J1189=9,'Equivalencia BH-BMPT'!$D$10,IF(J1189=10,'Equivalencia BH-BMPT'!$D$11,IF(J1189=11,'Equivalencia BH-BMPT'!$D$12,IF(J1189=12,'Equivalencia BH-BMPT'!$D$13,IF(J1189=13,'Equivalencia BH-BMPT'!$D$14,IF(J1189=14,'Equivalencia BH-BMPT'!$D$15,IF(J1189=15,'Equivalencia BH-BMPT'!$D$16,IF(J1189=16,'Equivalencia BH-BMPT'!$D$17,IF(J1189=17,'Equivalencia BH-BMPT'!$D$18,IF(J1189=18,'Equivalencia BH-BMPT'!$D$19,IF(J1189=19,'Equivalencia BH-BMPT'!$D$20,IF(J1189=20,'Equivalencia BH-BMPT'!$D$21,IF(J1189=21,'Equivalencia BH-BMPT'!$D$22,IF(J1189=22,'Equivalencia BH-BMPT'!$D$23,IF(J1189=23,'Equivalencia BH-BMPT'!#REF!,IF(J1189=24,'Equivalencia BH-BMPT'!$D$25,IF(J1189=25,'Equivalencia BH-BMPT'!$D$26,IF(J1189=26,'Equivalencia BH-BMPT'!$D$27,IF(J1189=27,'Equivalencia BH-BMPT'!$D$28,IF(J1189=28,'Equivalencia BH-BMPT'!$D$29,IF(J1189=29,'Equivalencia BH-BMPT'!$D$30,IF(J1189=30,'Equivalencia BH-BMPT'!$D$31,IF(J1189=31,'Equivalencia BH-BMPT'!$D$32,IF(J1189=32,'Equivalencia BH-BMPT'!$D$33,IF(J1189=33,'Equivalencia BH-BMPT'!$D$34,IF(J1189=34,'Equivalencia BH-BMPT'!$D$35,IF(J1189=35,'Equivalencia BH-BMPT'!$D$36,IF(J1189=36,'Equivalencia BH-BMPT'!$D$37,IF(J1189=37,'Equivalencia BH-BMPT'!$D$38,IF(J1189=38,'Equivalencia BH-BMPT'!#REF!,IF(J1189=39,'Equivalencia BH-BMPT'!$D$40,IF(J1189=40,'Equivalencia BH-BMPT'!$D$41,IF(J1189=41,'Equivalencia BH-BMPT'!$D$42,IF(J1189=42,'Equivalencia BH-BMPT'!$D$43,IF(J1189=43,'Equivalencia BH-BMPT'!$D$44,IF(J1189=44,'Equivalencia BH-BMPT'!$D$45,IF(J1189=45,'Equivalencia BH-BMPT'!$D$46,"No ha seleccionado un número de programa")))))))))))))))))))))))))))))))))))))))))))))</f>
        <v>No ha seleccionado un número de programa</v>
      </c>
      <c r="L1189" s="140"/>
      <c r="M1189" s="136"/>
      <c r="N1189" s="153"/>
      <c r="O1189" s="161"/>
      <c r="P1189" s="144"/>
      <c r="Q1189" s="143"/>
      <c r="R1189" s="143"/>
      <c r="S1189" s="143"/>
      <c r="T1189" s="143"/>
      <c r="U1189" s="143"/>
      <c r="V1189" s="145"/>
      <c r="W1189" s="145"/>
      <c r="X1189" s="145"/>
      <c r="Y1189" s="136"/>
      <c r="Z1189" s="136"/>
      <c r="AA1189" s="146"/>
      <c r="AB1189" s="136"/>
      <c r="AC1189" s="136"/>
      <c r="AD1189" s="136"/>
      <c r="AE1189" s="136"/>
      <c r="AF1189" s="147" t="e">
        <f t="shared" si="51"/>
        <v>#DIV/0!</v>
      </c>
      <c r="AG1189" s="148"/>
      <c r="AH1189" s="148" t="b">
        <f t="shared" si="52"/>
        <v>1</v>
      </c>
    </row>
    <row r="1190" spans="1:34" ht="44.25" customHeight="1" thickBot="1" x14ac:dyDescent="0.3">
      <c r="A1190" s="136"/>
      <c r="B1190" s="136"/>
      <c r="C1190" s="137"/>
      <c r="D1190" s="136"/>
      <c r="E1190" s="137" t="str">
        <f>IF(D1190=1,'Tipo '!$B$2,IF(D1190=2,'Tipo '!$B$3,IF(D1190=3,'Tipo '!$B$4,IF(D1190=4,'Tipo '!$B$5,IF(D1190=5,'Tipo '!$B$6,IF(D1190=6,'Tipo '!$B$7,IF(D1190=7,'Tipo '!$B$8,IF(D1190=8,'Tipo '!$B$9,IF(D1190=9,'Tipo '!$B$10,IF(D1190=10,'Tipo '!$B$11,IF(D1190=11,'Tipo '!$B$12,IF(D1190=12,'Tipo '!$B$13,IF(D1190=13,'Tipo '!$B$14,IF(D1190=14,'Tipo '!$B$15,IF(D1190=15,'Tipo '!$B$16,IF(D1190=16,'Tipo '!$B$17,IF(D1190=17,'Tipo '!$B$18,IF(D1190=18,'Tipo '!$B$19,IF(D1190=19,'Tipo '!$B$20,IF(D1190=20,'Tipo '!$B$21,"No ha seleccionado un tipo de contrato válido"))))))))))))))))))))</f>
        <v>No ha seleccionado un tipo de contrato válido</v>
      </c>
      <c r="F1190" s="137"/>
      <c r="G1190" s="137"/>
      <c r="H1190" s="138"/>
      <c r="I1190" s="138"/>
      <c r="J1190" s="136"/>
      <c r="K1190" s="137" t="str">
        <f>IF(J1190=1,'Equivalencia BH-BMPT'!$D$2,IF(J1190=2,'Equivalencia BH-BMPT'!$D$3,IF(J1190=3,'Equivalencia BH-BMPT'!$D$4,IF(J1190=4,'Equivalencia BH-BMPT'!$D$5,IF(J1190=5,'Equivalencia BH-BMPT'!$D$6,IF(J1190=6,'Equivalencia BH-BMPT'!$D$7,IF(J1190=7,'Equivalencia BH-BMPT'!$D$8,IF(J1190=8,'Equivalencia BH-BMPT'!$D$9,IF(J1190=9,'Equivalencia BH-BMPT'!$D$10,IF(J1190=10,'Equivalencia BH-BMPT'!$D$11,IF(J1190=11,'Equivalencia BH-BMPT'!$D$12,IF(J1190=12,'Equivalencia BH-BMPT'!$D$13,IF(J1190=13,'Equivalencia BH-BMPT'!$D$14,IF(J1190=14,'Equivalencia BH-BMPT'!$D$15,IF(J1190=15,'Equivalencia BH-BMPT'!$D$16,IF(J1190=16,'Equivalencia BH-BMPT'!$D$17,IF(J1190=17,'Equivalencia BH-BMPT'!$D$18,IF(J1190=18,'Equivalencia BH-BMPT'!$D$19,IF(J1190=19,'Equivalencia BH-BMPT'!$D$20,IF(J1190=20,'Equivalencia BH-BMPT'!$D$21,IF(J1190=21,'Equivalencia BH-BMPT'!$D$22,IF(J1190=22,'Equivalencia BH-BMPT'!$D$23,IF(J1190=23,'Equivalencia BH-BMPT'!#REF!,IF(J1190=24,'Equivalencia BH-BMPT'!$D$25,IF(J1190=25,'Equivalencia BH-BMPT'!$D$26,IF(J1190=26,'Equivalencia BH-BMPT'!$D$27,IF(J1190=27,'Equivalencia BH-BMPT'!$D$28,IF(J1190=28,'Equivalencia BH-BMPT'!$D$29,IF(J1190=29,'Equivalencia BH-BMPT'!$D$30,IF(J1190=30,'Equivalencia BH-BMPT'!$D$31,IF(J1190=31,'Equivalencia BH-BMPT'!$D$32,IF(J1190=32,'Equivalencia BH-BMPT'!$D$33,IF(J1190=33,'Equivalencia BH-BMPT'!$D$34,IF(J1190=34,'Equivalencia BH-BMPT'!$D$35,IF(J1190=35,'Equivalencia BH-BMPT'!$D$36,IF(J1190=36,'Equivalencia BH-BMPT'!$D$37,IF(J1190=37,'Equivalencia BH-BMPT'!$D$38,IF(J1190=38,'Equivalencia BH-BMPT'!#REF!,IF(J1190=39,'Equivalencia BH-BMPT'!$D$40,IF(J1190=40,'Equivalencia BH-BMPT'!$D$41,IF(J1190=41,'Equivalencia BH-BMPT'!$D$42,IF(J1190=42,'Equivalencia BH-BMPT'!$D$43,IF(J1190=43,'Equivalencia BH-BMPT'!$D$44,IF(J1190=44,'Equivalencia BH-BMPT'!$D$45,IF(J1190=45,'Equivalencia BH-BMPT'!$D$46,"No ha seleccionado un número de programa")))))))))))))))))))))))))))))))))))))))))))))</f>
        <v>No ha seleccionado un número de programa</v>
      </c>
      <c r="L1190" s="140"/>
      <c r="M1190" s="136"/>
      <c r="N1190" s="153"/>
      <c r="O1190" s="161"/>
      <c r="P1190" s="144"/>
      <c r="Q1190" s="143"/>
      <c r="R1190" s="143"/>
      <c r="S1190" s="143"/>
      <c r="T1190" s="143"/>
      <c r="U1190" s="143"/>
      <c r="V1190" s="145"/>
      <c r="W1190" s="145"/>
      <c r="X1190" s="145"/>
      <c r="Y1190" s="136"/>
      <c r="Z1190" s="136"/>
      <c r="AA1190" s="146"/>
      <c r="AB1190" s="136"/>
      <c r="AC1190" s="136"/>
      <c r="AD1190" s="136"/>
      <c r="AE1190" s="136"/>
      <c r="AF1190" s="147" t="e">
        <f t="shared" si="51"/>
        <v>#DIV/0!</v>
      </c>
      <c r="AG1190" s="148"/>
      <c r="AH1190" s="148" t="b">
        <f t="shared" si="52"/>
        <v>1</v>
      </c>
    </row>
    <row r="1191" spans="1:34" ht="44.25" customHeight="1" thickBot="1" x14ac:dyDescent="0.3">
      <c r="A1191" s="136"/>
      <c r="B1191" s="136"/>
      <c r="C1191" s="137"/>
      <c r="D1191" s="136"/>
      <c r="E1191" s="137" t="str">
        <f>IF(D1191=1,'Tipo '!$B$2,IF(D1191=2,'Tipo '!$B$3,IF(D1191=3,'Tipo '!$B$4,IF(D1191=4,'Tipo '!$B$5,IF(D1191=5,'Tipo '!$B$6,IF(D1191=6,'Tipo '!$B$7,IF(D1191=7,'Tipo '!$B$8,IF(D1191=8,'Tipo '!$B$9,IF(D1191=9,'Tipo '!$B$10,IF(D1191=10,'Tipo '!$B$11,IF(D1191=11,'Tipo '!$B$12,IF(D1191=12,'Tipo '!$B$13,IF(D1191=13,'Tipo '!$B$14,IF(D1191=14,'Tipo '!$B$15,IF(D1191=15,'Tipo '!$B$16,IF(D1191=16,'Tipo '!$B$17,IF(D1191=17,'Tipo '!$B$18,IF(D1191=18,'Tipo '!$B$19,IF(D1191=19,'Tipo '!$B$20,IF(D1191=20,'Tipo '!$B$21,"No ha seleccionado un tipo de contrato válido"))))))))))))))))))))</f>
        <v>No ha seleccionado un tipo de contrato válido</v>
      </c>
      <c r="F1191" s="137"/>
      <c r="G1191" s="137"/>
      <c r="H1191" s="138"/>
      <c r="I1191" s="138"/>
      <c r="J1191" s="136"/>
      <c r="K1191" s="137" t="str">
        <f>IF(J1191=1,'Equivalencia BH-BMPT'!$D$2,IF(J1191=2,'Equivalencia BH-BMPT'!$D$3,IF(J1191=3,'Equivalencia BH-BMPT'!$D$4,IF(J1191=4,'Equivalencia BH-BMPT'!$D$5,IF(J1191=5,'Equivalencia BH-BMPT'!$D$6,IF(J1191=6,'Equivalencia BH-BMPT'!$D$7,IF(J1191=7,'Equivalencia BH-BMPT'!$D$8,IF(J1191=8,'Equivalencia BH-BMPT'!$D$9,IF(J1191=9,'Equivalencia BH-BMPT'!$D$10,IF(J1191=10,'Equivalencia BH-BMPT'!$D$11,IF(J1191=11,'Equivalencia BH-BMPT'!$D$12,IF(J1191=12,'Equivalencia BH-BMPT'!$D$13,IF(J1191=13,'Equivalencia BH-BMPT'!$D$14,IF(J1191=14,'Equivalencia BH-BMPT'!$D$15,IF(J1191=15,'Equivalencia BH-BMPT'!$D$16,IF(J1191=16,'Equivalencia BH-BMPT'!$D$17,IF(J1191=17,'Equivalencia BH-BMPT'!$D$18,IF(J1191=18,'Equivalencia BH-BMPT'!$D$19,IF(J1191=19,'Equivalencia BH-BMPT'!$D$20,IF(J1191=20,'Equivalencia BH-BMPT'!$D$21,IF(J1191=21,'Equivalencia BH-BMPT'!$D$22,IF(J1191=22,'Equivalencia BH-BMPT'!$D$23,IF(J1191=23,'Equivalencia BH-BMPT'!#REF!,IF(J1191=24,'Equivalencia BH-BMPT'!$D$25,IF(J1191=25,'Equivalencia BH-BMPT'!$D$26,IF(J1191=26,'Equivalencia BH-BMPT'!$D$27,IF(J1191=27,'Equivalencia BH-BMPT'!$D$28,IF(J1191=28,'Equivalencia BH-BMPT'!$D$29,IF(J1191=29,'Equivalencia BH-BMPT'!$D$30,IF(J1191=30,'Equivalencia BH-BMPT'!$D$31,IF(J1191=31,'Equivalencia BH-BMPT'!$D$32,IF(J1191=32,'Equivalencia BH-BMPT'!$D$33,IF(J1191=33,'Equivalencia BH-BMPT'!$D$34,IF(J1191=34,'Equivalencia BH-BMPT'!$D$35,IF(J1191=35,'Equivalencia BH-BMPT'!$D$36,IF(J1191=36,'Equivalencia BH-BMPT'!$D$37,IF(J1191=37,'Equivalencia BH-BMPT'!$D$38,IF(J1191=38,'Equivalencia BH-BMPT'!#REF!,IF(J1191=39,'Equivalencia BH-BMPT'!$D$40,IF(J1191=40,'Equivalencia BH-BMPT'!$D$41,IF(J1191=41,'Equivalencia BH-BMPT'!$D$42,IF(J1191=42,'Equivalencia BH-BMPT'!$D$43,IF(J1191=43,'Equivalencia BH-BMPT'!$D$44,IF(J1191=44,'Equivalencia BH-BMPT'!$D$45,IF(J1191=45,'Equivalencia BH-BMPT'!$D$46,"No ha seleccionado un número de programa")))))))))))))))))))))))))))))))))))))))))))))</f>
        <v>No ha seleccionado un número de programa</v>
      </c>
      <c r="L1191" s="140"/>
      <c r="M1191" s="136"/>
      <c r="N1191" s="153"/>
      <c r="O1191" s="161"/>
      <c r="P1191" s="144"/>
      <c r="Q1191" s="143"/>
      <c r="R1191" s="143"/>
      <c r="S1191" s="143"/>
      <c r="T1191" s="143"/>
      <c r="U1191" s="143"/>
      <c r="V1191" s="145"/>
      <c r="W1191" s="145"/>
      <c r="X1191" s="145"/>
      <c r="Y1191" s="136"/>
      <c r="Z1191" s="136"/>
      <c r="AA1191" s="146"/>
      <c r="AB1191" s="136"/>
      <c r="AC1191" s="136"/>
      <c r="AD1191" s="136"/>
      <c r="AE1191" s="136"/>
      <c r="AF1191" s="147" t="e">
        <f t="shared" si="51"/>
        <v>#DIV/0!</v>
      </c>
      <c r="AG1191" s="148"/>
      <c r="AH1191" s="148" t="b">
        <f t="shared" si="52"/>
        <v>1</v>
      </c>
    </row>
    <row r="1192" spans="1:34" ht="44.25" customHeight="1" thickBot="1" x14ac:dyDescent="0.3">
      <c r="A1192" s="136"/>
      <c r="B1192" s="136"/>
      <c r="C1192" s="137"/>
      <c r="D1192" s="136"/>
      <c r="E1192" s="137" t="str">
        <f>IF(D1192=1,'Tipo '!$B$2,IF(D1192=2,'Tipo '!$B$3,IF(D1192=3,'Tipo '!$B$4,IF(D1192=4,'Tipo '!$B$5,IF(D1192=5,'Tipo '!$B$6,IF(D1192=6,'Tipo '!$B$7,IF(D1192=7,'Tipo '!$B$8,IF(D1192=8,'Tipo '!$B$9,IF(D1192=9,'Tipo '!$B$10,IF(D1192=10,'Tipo '!$B$11,IF(D1192=11,'Tipo '!$B$12,IF(D1192=12,'Tipo '!$B$13,IF(D1192=13,'Tipo '!$B$14,IF(D1192=14,'Tipo '!$B$15,IF(D1192=15,'Tipo '!$B$16,IF(D1192=16,'Tipo '!$B$17,IF(D1192=17,'Tipo '!$B$18,IF(D1192=18,'Tipo '!$B$19,IF(D1192=19,'Tipo '!$B$20,IF(D1192=20,'Tipo '!$B$21,"No ha seleccionado un tipo de contrato válido"))))))))))))))))))))</f>
        <v>No ha seleccionado un tipo de contrato válido</v>
      </c>
      <c r="F1192" s="137"/>
      <c r="G1192" s="137"/>
      <c r="H1192" s="138"/>
      <c r="I1192" s="138"/>
      <c r="J1192" s="136"/>
      <c r="K1192" s="137" t="str">
        <f>IF(J1192=1,'Equivalencia BH-BMPT'!$D$2,IF(J1192=2,'Equivalencia BH-BMPT'!$D$3,IF(J1192=3,'Equivalencia BH-BMPT'!$D$4,IF(J1192=4,'Equivalencia BH-BMPT'!$D$5,IF(J1192=5,'Equivalencia BH-BMPT'!$D$6,IF(J1192=6,'Equivalencia BH-BMPT'!$D$7,IF(J1192=7,'Equivalencia BH-BMPT'!$D$8,IF(J1192=8,'Equivalencia BH-BMPT'!$D$9,IF(J1192=9,'Equivalencia BH-BMPT'!$D$10,IF(J1192=10,'Equivalencia BH-BMPT'!$D$11,IF(J1192=11,'Equivalencia BH-BMPT'!$D$12,IF(J1192=12,'Equivalencia BH-BMPT'!$D$13,IF(J1192=13,'Equivalencia BH-BMPT'!$D$14,IF(J1192=14,'Equivalencia BH-BMPT'!$D$15,IF(J1192=15,'Equivalencia BH-BMPT'!$D$16,IF(J1192=16,'Equivalencia BH-BMPT'!$D$17,IF(J1192=17,'Equivalencia BH-BMPT'!$D$18,IF(J1192=18,'Equivalencia BH-BMPT'!$D$19,IF(J1192=19,'Equivalencia BH-BMPT'!$D$20,IF(J1192=20,'Equivalencia BH-BMPT'!$D$21,IF(J1192=21,'Equivalencia BH-BMPT'!$D$22,IF(J1192=22,'Equivalencia BH-BMPT'!$D$23,IF(J1192=23,'Equivalencia BH-BMPT'!#REF!,IF(J1192=24,'Equivalencia BH-BMPT'!$D$25,IF(J1192=25,'Equivalencia BH-BMPT'!$D$26,IF(J1192=26,'Equivalencia BH-BMPT'!$D$27,IF(J1192=27,'Equivalencia BH-BMPT'!$D$28,IF(J1192=28,'Equivalencia BH-BMPT'!$D$29,IF(J1192=29,'Equivalencia BH-BMPT'!$D$30,IF(J1192=30,'Equivalencia BH-BMPT'!$D$31,IF(J1192=31,'Equivalencia BH-BMPT'!$D$32,IF(J1192=32,'Equivalencia BH-BMPT'!$D$33,IF(J1192=33,'Equivalencia BH-BMPT'!$D$34,IF(J1192=34,'Equivalencia BH-BMPT'!$D$35,IF(J1192=35,'Equivalencia BH-BMPT'!$D$36,IF(J1192=36,'Equivalencia BH-BMPT'!$D$37,IF(J1192=37,'Equivalencia BH-BMPT'!$D$38,IF(J1192=38,'Equivalencia BH-BMPT'!#REF!,IF(J1192=39,'Equivalencia BH-BMPT'!$D$40,IF(J1192=40,'Equivalencia BH-BMPT'!$D$41,IF(J1192=41,'Equivalencia BH-BMPT'!$D$42,IF(J1192=42,'Equivalencia BH-BMPT'!$D$43,IF(J1192=43,'Equivalencia BH-BMPT'!$D$44,IF(J1192=44,'Equivalencia BH-BMPT'!$D$45,IF(J1192=45,'Equivalencia BH-BMPT'!$D$46,"No ha seleccionado un número de programa")))))))))))))))))))))))))))))))))))))))))))))</f>
        <v>No ha seleccionado un número de programa</v>
      </c>
      <c r="L1192" s="140"/>
      <c r="M1192" s="136"/>
      <c r="N1192" s="153"/>
      <c r="O1192" s="161"/>
      <c r="P1192" s="144"/>
      <c r="Q1192" s="143"/>
      <c r="R1192" s="143"/>
      <c r="S1192" s="143"/>
      <c r="T1192" s="143"/>
      <c r="U1192" s="143"/>
      <c r="V1192" s="145"/>
      <c r="W1192" s="145"/>
      <c r="X1192" s="145"/>
      <c r="Y1192" s="136"/>
      <c r="Z1192" s="136"/>
      <c r="AA1192" s="146"/>
      <c r="AB1192" s="136"/>
      <c r="AC1192" s="136"/>
      <c r="AD1192" s="136"/>
      <c r="AE1192" s="136"/>
      <c r="AF1192" s="147" t="e">
        <f t="shared" si="51"/>
        <v>#DIV/0!</v>
      </c>
      <c r="AG1192" s="148"/>
      <c r="AH1192" s="148" t="b">
        <f t="shared" si="52"/>
        <v>1</v>
      </c>
    </row>
    <row r="1193" spans="1:34" ht="44.25" customHeight="1" thickBot="1" x14ac:dyDescent="0.3">
      <c r="A1193" s="136"/>
      <c r="B1193" s="136"/>
      <c r="C1193" s="137"/>
      <c r="D1193" s="136"/>
      <c r="E1193" s="137" t="str">
        <f>IF(D1193=1,'Tipo '!$B$2,IF(D1193=2,'Tipo '!$B$3,IF(D1193=3,'Tipo '!$B$4,IF(D1193=4,'Tipo '!$B$5,IF(D1193=5,'Tipo '!$B$6,IF(D1193=6,'Tipo '!$B$7,IF(D1193=7,'Tipo '!$B$8,IF(D1193=8,'Tipo '!$B$9,IF(D1193=9,'Tipo '!$B$10,IF(D1193=10,'Tipo '!$B$11,IF(D1193=11,'Tipo '!$B$12,IF(D1193=12,'Tipo '!$B$13,IF(D1193=13,'Tipo '!$B$14,IF(D1193=14,'Tipo '!$B$15,IF(D1193=15,'Tipo '!$B$16,IF(D1193=16,'Tipo '!$B$17,IF(D1193=17,'Tipo '!$B$18,IF(D1193=18,'Tipo '!$B$19,IF(D1193=19,'Tipo '!$B$20,IF(D1193=20,'Tipo '!$B$21,"No ha seleccionado un tipo de contrato válido"))))))))))))))))))))</f>
        <v>No ha seleccionado un tipo de contrato válido</v>
      </c>
      <c r="F1193" s="137"/>
      <c r="G1193" s="137"/>
      <c r="H1193" s="138"/>
      <c r="I1193" s="138"/>
      <c r="J1193" s="136"/>
      <c r="K1193" s="137" t="str">
        <f>IF(J1193=1,'Equivalencia BH-BMPT'!$D$2,IF(J1193=2,'Equivalencia BH-BMPT'!$D$3,IF(J1193=3,'Equivalencia BH-BMPT'!$D$4,IF(J1193=4,'Equivalencia BH-BMPT'!$D$5,IF(J1193=5,'Equivalencia BH-BMPT'!$D$6,IF(J1193=6,'Equivalencia BH-BMPT'!$D$7,IF(J1193=7,'Equivalencia BH-BMPT'!$D$8,IF(J1193=8,'Equivalencia BH-BMPT'!$D$9,IF(J1193=9,'Equivalencia BH-BMPT'!$D$10,IF(J1193=10,'Equivalencia BH-BMPT'!$D$11,IF(J1193=11,'Equivalencia BH-BMPT'!$D$12,IF(J1193=12,'Equivalencia BH-BMPT'!$D$13,IF(J1193=13,'Equivalencia BH-BMPT'!$D$14,IF(J1193=14,'Equivalencia BH-BMPT'!$D$15,IF(J1193=15,'Equivalencia BH-BMPT'!$D$16,IF(J1193=16,'Equivalencia BH-BMPT'!$D$17,IF(J1193=17,'Equivalencia BH-BMPT'!$D$18,IF(J1193=18,'Equivalencia BH-BMPT'!$D$19,IF(J1193=19,'Equivalencia BH-BMPT'!$D$20,IF(J1193=20,'Equivalencia BH-BMPT'!$D$21,IF(J1193=21,'Equivalencia BH-BMPT'!$D$22,IF(J1193=22,'Equivalencia BH-BMPT'!$D$23,IF(J1193=23,'Equivalencia BH-BMPT'!#REF!,IF(J1193=24,'Equivalencia BH-BMPT'!$D$25,IF(J1193=25,'Equivalencia BH-BMPT'!$D$26,IF(J1193=26,'Equivalencia BH-BMPT'!$D$27,IF(J1193=27,'Equivalencia BH-BMPT'!$D$28,IF(J1193=28,'Equivalencia BH-BMPT'!$D$29,IF(J1193=29,'Equivalencia BH-BMPT'!$D$30,IF(J1193=30,'Equivalencia BH-BMPT'!$D$31,IF(J1193=31,'Equivalencia BH-BMPT'!$D$32,IF(J1193=32,'Equivalencia BH-BMPT'!$D$33,IF(J1193=33,'Equivalencia BH-BMPT'!$D$34,IF(J1193=34,'Equivalencia BH-BMPT'!$D$35,IF(J1193=35,'Equivalencia BH-BMPT'!$D$36,IF(J1193=36,'Equivalencia BH-BMPT'!$D$37,IF(J1193=37,'Equivalencia BH-BMPT'!$D$38,IF(J1193=38,'Equivalencia BH-BMPT'!#REF!,IF(J1193=39,'Equivalencia BH-BMPT'!$D$40,IF(J1193=40,'Equivalencia BH-BMPT'!$D$41,IF(J1193=41,'Equivalencia BH-BMPT'!$D$42,IF(J1193=42,'Equivalencia BH-BMPT'!$D$43,IF(J1193=43,'Equivalencia BH-BMPT'!$D$44,IF(J1193=44,'Equivalencia BH-BMPT'!$D$45,IF(J1193=45,'Equivalencia BH-BMPT'!$D$46,"No ha seleccionado un número de programa")))))))))))))))))))))))))))))))))))))))))))))</f>
        <v>No ha seleccionado un número de programa</v>
      </c>
      <c r="L1193" s="140"/>
      <c r="M1193" s="136"/>
      <c r="N1193" s="153"/>
      <c r="O1193" s="161"/>
      <c r="P1193" s="144"/>
      <c r="Q1193" s="143"/>
      <c r="R1193" s="143"/>
      <c r="S1193" s="143"/>
      <c r="T1193" s="143"/>
      <c r="U1193" s="143"/>
      <c r="V1193" s="145"/>
      <c r="W1193" s="145"/>
      <c r="X1193" s="145"/>
      <c r="Y1193" s="136"/>
      <c r="Z1193" s="136"/>
      <c r="AA1193" s="146"/>
      <c r="AB1193" s="136"/>
      <c r="AC1193" s="136"/>
      <c r="AD1193" s="136"/>
      <c r="AE1193" s="136"/>
      <c r="AF1193" s="147" t="e">
        <f t="shared" si="51"/>
        <v>#DIV/0!</v>
      </c>
      <c r="AG1193" s="148"/>
      <c r="AH1193" s="148" t="b">
        <f t="shared" si="52"/>
        <v>1</v>
      </c>
    </row>
    <row r="1194" spans="1:34" ht="44.25" customHeight="1" thickBot="1" x14ac:dyDescent="0.3">
      <c r="A1194" s="136"/>
      <c r="B1194" s="136"/>
      <c r="C1194" s="137"/>
      <c r="D1194" s="136"/>
      <c r="E1194" s="137" t="str">
        <f>IF(D1194=1,'Tipo '!$B$2,IF(D1194=2,'Tipo '!$B$3,IF(D1194=3,'Tipo '!$B$4,IF(D1194=4,'Tipo '!$B$5,IF(D1194=5,'Tipo '!$B$6,IF(D1194=6,'Tipo '!$B$7,IF(D1194=7,'Tipo '!$B$8,IF(D1194=8,'Tipo '!$B$9,IF(D1194=9,'Tipo '!$B$10,IF(D1194=10,'Tipo '!$B$11,IF(D1194=11,'Tipo '!$B$12,IF(D1194=12,'Tipo '!$B$13,IF(D1194=13,'Tipo '!$B$14,IF(D1194=14,'Tipo '!$B$15,IF(D1194=15,'Tipo '!$B$16,IF(D1194=16,'Tipo '!$B$17,IF(D1194=17,'Tipo '!$B$18,IF(D1194=18,'Tipo '!$B$19,IF(D1194=19,'Tipo '!$B$20,IF(D1194=20,'Tipo '!$B$21,"No ha seleccionado un tipo de contrato válido"))))))))))))))))))))</f>
        <v>No ha seleccionado un tipo de contrato válido</v>
      </c>
      <c r="F1194" s="137"/>
      <c r="G1194" s="137"/>
      <c r="H1194" s="138"/>
      <c r="I1194" s="138"/>
      <c r="J1194" s="136"/>
      <c r="K1194" s="137" t="str">
        <f>IF(J1194=1,'Equivalencia BH-BMPT'!$D$2,IF(J1194=2,'Equivalencia BH-BMPT'!$D$3,IF(J1194=3,'Equivalencia BH-BMPT'!$D$4,IF(J1194=4,'Equivalencia BH-BMPT'!$D$5,IF(J1194=5,'Equivalencia BH-BMPT'!$D$6,IF(J1194=6,'Equivalencia BH-BMPT'!$D$7,IF(J1194=7,'Equivalencia BH-BMPT'!$D$8,IF(J1194=8,'Equivalencia BH-BMPT'!$D$9,IF(J1194=9,'Equivalencia BH-BMPT'!$D$10,IF(J1194=10,'Equivalencia BH-BMPT'!$D$11,IF(J1194=11,'Equivalencia BH-BMPT'!$D$12,IF(J1194=12,'Equivalencia BH-BMPT'!$D$13,IF(J1194=13,'Equivalencia BH-BMPT'!$D$14,IF(J1194=14,'Equivalencia BH-BMPT'!$D$15,IF(J1194=15,'Equivalencia BH-BMPT'!$D$16,IF(J1194=16,'Equivalencia BH-BMPT'!$D$17,IF(J1194=17,'Equivalencia BH-BMPT'!$D$18,IF(J1194=18,'Equivalencia BH-BMPT'!$D$19,IF(J1194=19,'Equivalencia BH-BMPT'!$D$20,IF(J1194=20,'Equivalencia BH-BMPT'!$D$21,IF(J1194=21,'Equivalencia BH-BMPT'!$D$22,IF(J1194=22,'Equivalencia BH-BMPT'!$D$23,IF(J1194=23,'Equivalencia BH-BMPT'!#REF!,IF(J1194=24,'Equivalencia BH-BMPT'!$D$25,IF(J1194=25,'Equivalencia BH-BMPT'!$D$26,IF(J1194=26,'Equivalencia BH-BMPT'!$D$27,IF(J1194=27,'Equivalencia BH-BMPT'!$D$28,IF(J1194=28,'Equivalencia BH-BMPT'!$D$29,IF(J1194=29,'Equivalencia BH-BMPT'!$D$30,IF(J1194=30,'Equivalencia BH-BMPT'!$D$31,IF(J1194=31,'Equivalencia BH-BMPT'!$D$32,IF(J1194=32,'Equivalencia BH-BMPT'!$D$33,IF(J1194=33,'Equivalencia BH-BMPT'!$D$34,IF(J1194=34,'Equivalencia BH-BMPT'!$D$35,IF(J1194=35,'Equivalencia BH-BMPT'!$D$36,IF(J1194=36,'Equivalencia BH-BMPT'!$D$37,IF(J1194=37,'Equivalencia BH-BMPT'!$D$38,IF(J1194=38,'Equivalencia BH-BMPT'!#REF!,IF(J1194=39,'Equivalencia BH-BMPT'!$D$40,IF(J1194=40,'Equivalencia BH-BMPT'!$D$41,IF(J1194=41,'Equivalencia BH-BMPT'!$D$42,IF(J1194=42,'Equivalencia BH-BMPT'!$D$43,IF(J1194=43,'Equivalencia BH-BMPT'!$D$44,IF(J1194=44,'Equivalencia BH-BMPT'!$D$45,IF(J1194=45,'Equivalencia BH-BMPT'!$D$46,"No ha seleccionado un número de programa")))))))))))))))))))))))))))))))))))))))))))))</f>
        <v>No ha seleccionado un número de programa</v>
      </c>
      <c r="L1194" s="140"/>
      <c r="M1194" s="136"/>
      <c r="N1194" s="153"/>
      <c r="O1194" s="161"/>
      <c r="P1194" s="144"/>
      <c r="Q1194" s="143"/>
      <c r="R1194" s="143"/>
      <c r="S1194" s="143"/>
      <c r="T1194" s="143"/>
      <c r="U1194" s="143"/>
      <c r="V1194" s="145"/>
      <c r="W1194" s="145"/>
      <c r="X1194" s="145"/>
      <c r="Y1194" s="136"/>
      <c r="Z1194" s="136"/>
      <c r="AA1194" s="146"/>
      <c r="AB1194" s="136"/>
      <c r="AC1194" s="136"/>
      <c r="AD1194" s="136"/>
      <c r="AE1194" s="136"/>
      <c r="AF1194" s="147" t="e">
        <f t="shared" si="51"/>
        <v>#DIV/0!</v>
      </c>
      <c r="AG1194" s="148"/>
      <c r="AH1194" s="148" t="b">
        <f t="shared" si="52"/>
        <v>1</v>
      </c>
    </row>
    <row r="1195" spans="1:34" ht="44.25" customHeight="1" thickBot="1" x14ac:dyDescent="0.3">
      <c r="A1195" s="136"/>
      <c r="B1195" s="136"/>
      <c r="C1195" s="137"/>
      <c r="D1195" s="136"/>
      <c r="E1195" s="137" t="str">
        <f>IF(D1195=1,'Tipo '!$B$2,IF(D1195=2,'Tipo '!$B$3,IF(D1195=3,'Tipo '!$B$4,IF(D1195=4,'Tipo '!$B$5,IF(D1195=5,'Tipo '!$B$6,IF(D1195=6,'Tipo '!$B$7,IF(D1195=7,'Tipo '!$B$8,IF(D1195=8,'Tipo '!$B$9,IF(D1195=9,'Tipo '!$B$10,IF(D1195=10,'Tipo '!$B$11,IF(D1195=11,'Tipo '!$B$12,IF(D1195=12,'Tipo '!$B$13,IF(D1195=13,'Tipo '!$B$14,IF(D1195=14,'Tipo '!$B$15,IF(D1195=15,'Tipo '!$B$16,IF(D1195=16,'Tipo '!$B$17,IF(D1195=17,'Tipo '!$B$18,IF(D1195=18,'Tipo '!$B$19,IF(D1195=19,'Tipo '!$B$20,IF(D1195=20,'Tipo '!$B$21,"No ha seleccionado un tipo de contrato válido"))))))))))))))))))))</f>
        <v>No ha seleccionado un tipo de contrato válido</v>
      </c>
      <c r="F1195" s="137"/>
      <c r="G1195" s="137"/>
      <c r="H1195" s="138"/>
      <c r="I1195" s="138"/>
      <c r="J1195" s="136"/>
      <c r="K1195" s="137" t="str">
        <f>IF(J1195=1,'Equivalencia BH-BMPT'!$D$2,IF(J1195=2,'Equivalencia BH-BMPT'!$D$3,IF(J1195=3,'Equivalencia BH-BMPT'!$D$4,IF(J1195=4,'Equivalencia BH-BMPT'!$D$5,IF(J1195=5,'Equivalencia BH-BMPT'!$D$6,IF(J1195=6,'Equivalencia BH-BMPT'!$D$7,IF(J1195=7,'Equivalencia BH-BMPT'!$D$8,IF(J1195=8,'Equivalencia BH-BMPT'!$D$9,IF(J1195=9,'Equivalencia BH-BMPT'!$D$10,IF(J1195=10,'Equivalencia BH-BMPT'!$D$11,IF(J1195=11,'Equivalencia BH-BMPT'!$D$12,IF(J1195=12,'Equivalencia BH-BMPT'!$D$13,IF(J1195=13,'Equivalencia BH-BMPT'!$D$14,IF(J1195=14,'Equivalencia BH-BMPT'!$D$15,IF(J1195=15,'Equivalencia BH-BMPT'!$D$16,IF(J1195=16,'Equivalencia BH-BMPT'!$D$17,IF(J1195=17,'Equivalencia BH-BMPT'!$D$18,IF(J1195=18,'Equivalencia BH-BMPT'!$D$19,IF(J1195=19,'Equivalencia BH-BMPT'!$D$20,IF(J1195=20,'Equivalencia BH-BMPT'!$D$21,IF(J1195=21,'Equivalencia BH-BMPT'!$D$22,IF(J1195=22,'Equivalencia BH-BMPT'!$D$23,IF(J1195=23,'Equivalencia BH-BMPT'!#REF!,IF(J1195=24,'Equivalencia BH-BMPT'!$D$25,IF(J1195=25,'Equivalencia BH-BMPT'!$D$26,IF(J1195=26,'Equivalencia BH-BMPT'!$D$27,IF(J1195=27,'Equivalencia BH-BMPT'!$D$28,IF(J1195=28,'Equivalencia BH-BMPT'!$D$29,IF(J1195=29,'Equivalencia BH-BMPT'!$D$30,IF(J1195=30,'Equivalencia BH-BMPT'!$D$31,IF(J1195=31,'Equivalencia BH-BMPT'!$D$32,IF(J1195=32,'Equivalencia BH-BMPT'!$D$33,IF(J1195=33,'Equivalencia BH-BMPT'!$D$34,IF(J1195=34,'Equivalencia BH-BMPT'!$D$35,IF(J1195=35,'Equivalencia BH-BMPT'!$D$36,IF(J1195=36,'Equivalencia BH-BMPT'!$D$37,IF(J1195=37,'Equivalencia BH-BMPT'!$D$38,IF(J1195=38,'Equivalencia BH-BMPT'!#REF!,IF(J1195=39,'Equivalencia BH-BMPT'!$D$40,IF(J1195=40,'Equivalencia BH-BMPT'!$D$41,IF(J1195=41,'Equivalencia BH-BMPT'!$D$42,IF(J1195=42,'Equivalencia BH-BMPT'!$D$43,IF(J1195=43,'Equivalencia BH-BMPT'!$D$44,IF(J1195=44,'Equivalencia BH-BMPT'!$D$45,IF(J1195=45,'Equivalencia BH-BMPT'!$D$46,"No ha seleccionado un número de programa")))))))))))))))))))))))))))))))))))))))))))))</f>
        <v>No ha seleccionado un número de programa</v>
      </c>
      <c r="L1195" s="140"/>
      <c r="M1195" s="136"/>
      <c r="N1195" s="153"/>
      <c r="O1195" s="161"/>
      <c r="P1195" s="144"/>
      <c r="Q1195" s="143"/>
      <c r="R1195" s="143"/>
      <c r="S1195" s="143"/>
      <c r="T1195" s="143"/>
      <c r="U1195" s="143"/>
      <c r="V1195" s="145"/>
      <c r="W1195" s="145"/>
      <c r="X1195" s="145"/>
      <c r="Y1195" s="136"/>
      <c r="Z1195" s="136"/>
      <c r="AA1195" s="146"/>
      <c r="AB1195" s="136"/>
      <c r="AC1195" s="136"/>
      <c r="AD1195" s="136"/>
      <c r="AE1195" s="136"/>
      <c r="AF1195" s="147" t="e">
        <f t="shared" si="51"/>
        <v>#DIV/0!</v>
      </c>
      <c r="AG1195" s="148"/>
      <c r="AH1195" s="148" t="b">
        <f t="shared" si="52"/>
        <v>1</v>
      </c>
    </row>
    <row r="1196" spans="1:34" ht="44.25" customHeight="1" thickBot="1" x14ac:dyDescent="0.3">
      <c r="A1196" s="136"/>
      <c r="B1196" s="136"/>
      <c r="C1196" s="137"/>
      <c r="D1196" s="136"/>
      <c r="E1196" s="137" t="str">
        <f>IF(D1196=1,'Tipo '!$B$2,IF(D1196=2,'Tipo '!$B$3,IF(D1196=3,'Tipo '!$B$4,IF(D1196=4,'Tipo '!$B$5,IF(D1196=5,'Tipo '!$B$6,IF(D1196=6,'Tipo '!$B$7,IF(D1196=7,'Tipo '!$B$8,IF(D1196=8,'Tipo '!$B$9,IF(D1196=9,'Tipo '!$B$10,IF(D1196=10,'Tipo '!$B$11,IF(D1196=11,'Tipo '!$B$12,IF(D1196=12,'Tipo '!$B$13,IF(D1196=13,'Tipo '!$B$14,IF(D1196=14,'Tipo '!$B$15,IF(D1196=15,'Tipo '!$B$16,IF(D1196=16,'Tipo '!$B$17,IF(D1196=17,'Tipo '!$B$18,IF(D1196=18,'Tipo '!$B$19,IF(D1196=19,'Tipo '!$B$20,IF(D1196=20,'Tipo '!$B$21,"No ha seleccionado un tipo de contrato válido"))))))))))))))))))))</f>
        <v>No ha seleccionado un tipo de contrato válido</v>
      </c>
      <c r="F1196" s="137"/>
      <c r="G1196" s="137"/>
      <c r="H1196" s="138"/>
      <c r="I1196" s="138"/>
      <c r="J1196" s="136"/>
      <c r="K1196" s="137" t="str">
        <f>IF(J1196=1,'Equivalencia BH-BMPT'!$D$2,IF(J1196=2,'Equivalencia BH-BMPT'!$D$3,IF(J1196=3,'Equivalencia BH-BMPT'!$D$4,IF(J1196=4,'Equivalencia BH-BMPT'!$D$5,IF(J1196=5,'Equivalencia BH-BMPT'!$D$6,IF(J1196=6,'Equivalencia BH-BMPT'!$D$7,IF(J1196=7,'Equivalencia BH-BMPT'!$D$8,IF(J1196=8,'Equivalencia BH-BMPT'!$D$9,IF(J1196=9,'Equivalencia BH-BMPT'!$D$10,IF(J1196=10,'Equivalencia BH-BMPT'!$D$11,IF(J1196=11,'Equivalencia BH-BMPT'!$D$12,IF(J1196=12,'Equivalencia BH-BMPT'!$D$13,IF(J1196=13,'Equivalencia BH-BMPT'!$D$14,IF(J1196=14,'Equivalencia BH-BMPT'!$D$15,IF(J1196=15,'Equivalencia BH-BMPT'!$D$16,IF(J1196=16,'Equivalencia BH-BMPT'!$D$17,IF(J1196=17,'Equivalencia BH-BMPT'!$D$18,IF(J1196=18,'Equivalencia BH-BMPT'!$D$19,IF(J1196=19,'Equivalencia BH-BMPT'!$D$20,IF(J1196=20,'Equivalencia BH-BMPT'!$D$21,IF(J1196=21,'Equivalencia BH-BMPT'!$D$22,IF(J1196=22,'Equivalencia BH-BMPT'!$D$23,IF(J1196=23,'Equivalencia BH-BMPT'!#REF!,IF(J1196=24,'Equivalencia BH-BMPT'!$D$25,IF(J1196=25,'Equivalencia BH-BMPT'!$D$26,IF(J1196=26,'Equivalencia BH-BMPT'!$D$27,IF(J1196=27,'Equivalencia BH-BMPT'!$D$28,IF(J1196=28,'Equivalencia BH-BMPT'!$D$29,IF(J1196=29,'Equivalencia BH-BMPT'!$D$30,IF(J1196=30,'Equivalencia BH-BMPT'!$D$31,IF(J1196=31,'Equivalencia BH-BMPT'!$D$32,IF(J1196=32,'Equivalencia BH-BMPT'!$D$33,IF(J1196=33,'Equivalencia BH-BMPT'!$D$34,IF(J1196=34,'Equivalencia BH-BMPT'!$D$35,IF(J1196=35,'Equivalencia BH-BMPT'!$D$36,IF(J1196=36,'Equivalencia BH-BMPT'!$D$37,IF(J1196=37,'Equivalencia BH-BMPT'!$D$38,IF(J1196=38,'Equivalencia BH-BMPT'!#REF!,IF(J1196=39,'Equivalencia BH-BMPT'!$D$40,IF(J1196=40,'Equivalencia BH-BMPT'!$D$41,IF(J1196=41,'Equivalencia BH-BMPT'!$D$42,IF(J1196=42,'Equivalencia BH-BMPT'!$D$43,IF(J1196=43,'Equivalencia BH-BMPT'!$D$44,IF(J1196=44,'Equivalencia BH-BMPT'!$D$45,IF(J1196=45,'Equivalencia BH-BMPT'!$D$46,"No ha seleccionado un número de programa")))))))))))))))))))))))))))))))))))))))))))))</f>
        <v>No ha seleccionado un número de programa</v>
      </c>
      <c r="L1196" s="140"/>
      <c r="M1196" s="136"/>
      <c r="N1196" s="153"/>
      <c r="O1196" s="161"/>
      <c r="P1196" s="144"/>
      <c r="Q1196" s="143"/>
      <c r="R1196" s="143"/>
      <c r="S1196" s="143"/>
      <c r="T1196" s="143"/>
      <c r="U1196" s="143"/>
      <c r="V1196" s="145"/>
      <c r="W1196" s="145"/>
      <c r="X1196" s="145"/>
      <c r="Y1196" s="136"/>
      <c r="Z1196" s="136"/>
      <c r="AA1196" s="146"/>
      <c r="AB1196" s="136"/>
      <c r="AC1196" s="136"/>
      <c r="AD1196" s="136"/>
      <c r="AE1196" s="136"/>
      <c r="AF1196" s="147" t="e">
        <f t="shared" si="51"/>
        <v>#DIV/0!</v>
      </c>
      <c r="AG1196" s="148"/>
      <c r="AH1196" s="148" t="b">
        <f t="shared" si="52"/>
        <v>1</v>
      </c>
    </row>
    <row r="1197" spans="1:34" ht="44.25" customHeight="1" thickBot="1" x14ac:dyDescent="0.3">
      <c r="A1197" s="136"/>
      <c r="B1197" s="136"/>
      <c r="C1197" s="137"/>
      <c r="D1197" s="136"/>
      <c r="E1197" s="137" t="str">
        <f>IF(D1197=1,'Tipo '!$B$2,IF(D1197=2,'Tipo '!$B$3,IF(D1197=3,'Tipo '!$B$4,IF(D1197=4,'Tipo '!$B$5,IF(D1197=5,'Tipo '!$B$6,IF(D1197=6,'Tipo '!$B$7,IF(D1197=7,'Tipo '!$B$8,IF(D1197=8,'Tipo '!$B$9,IF(D1197=9,'Tipo '!$B$10,IF(D1197=10,'Tipo '!$B$11,IF(D1197=11,'Tipo '!$B$12,IF(D1197=12,'Tipo '!$B$13,IF(D1197=13,'Tipo '!$B$14,IF(D1197=14,'Tipo '!$B$15,IF(D1197=15,'Tipo '!$B$16,IF(D1197=16,'Tipo '!$B$17,IF(D1197=17,'Tipo '!$B$18,IF(D1197=18,'Tipo '!$B$19,IF(D1197=19,'Tipo '!$B$20,IF(D1197=20,'Tipo '!$B$21,"No ha seleccionado un tipo de contrato válido"))))))))))))))))))))</f>
        <v>No ha seleccionado un tipo de contrato válido</v>
      </c>
      <c r="F1197" s="137"/>
      <c r="G1197" s="137"/>
      <c r="H1197" s="138"/>
      <c r="I1197" s="138"/>
      <c r="J1197" s="136"/>
      <c r="K1197" s="137" t="str">
        <f>IF(J1197=1,'Equivalencia BH-BMPT'!$D$2,IF(J1197=2,'Equivalencia BH-BMPT'!$D$3,IF(J1197=3,'Equivalencia BH-BMPT'!$D$4,IF(J1197=4,'Equivalencia BH-BMPT'!$D$5,IF(J1197=5,'Equivalencia BH-BMPT'!$D$6,IF(J1197=6,'Equivalencia BH-BMPT'!$D$7,IF(J1197=7,'Equivalencia BH-BMPT'!$D$8,IF(J1197=8,'Equivalencia BH-BMPT'!$D$9,IF(J1197=9,'Equivalencia BH-BMPT'!$D$10,IF(J1197=10,'Equivalencia BH-BMPT'!$D$11,IF(J1197=11,'Equivalencia BH-BMPT'!$D$12,IF(J1197=12,'Equivalencia BH-BMPT'!$D$13,IF(J1197=13,'Equivalencia BH-BMPT'!$D$14,IF(J1197=14,'Equivalencia BH-BMPT'!$D$15,IF(J1197=15,'Equivalencia BH-BMPT'!$D$16,IF(J1197=16,'Equivalencia BH-BMPT'!$D$17,IF(J1197=17,'Equivalencia BH-BMPT'!$D$18,IF(J1197=18,'Equivalencia BH-BMPT'!$D$19,IF(J1197=19,'Equivalencia BH-BMPT'!$D$20,IF(J1197=20,'Equivalencia BH-BMPT'!$D$21,IF(J1197=21,'Equivalencia BH-BMPT'!$D$22,IF(J1197=22,'Equivalencia BH-BMPT'!$D$23,IF(J1197=23,'Equivalencia BH-BMPT'!#REF!,IF(J1197=24,'Equivalencia BH-BMPT'!$D$25,IF(J1197=25,'Equivalencia BH-BMPT'!$D$26,IF(J1197=26,'Equivalencia BH-BMPT'!$D$27,IF(J1197=27,'Equivalencia BH-BMPT'!$D$28,IF(J1197=28,'Equivalencia BH-BMPT'!$D$29,IF(J1197=29,'Equivalencia BH-BMPT'!$D$30,IF(J1197=30,'Equivalencia BH-BMPT'!$D$31,IF(J1197=31,'Equivalencia BH-BMPT'!$D$32,IF(J1197=32,'Equivalencia BH-BMPT'!$D$33,IF(J1197=33,'Equivalencia BH-BMPT'!$D$34,IF(J1197=34,'Equivalencia BH-BMPT'!$D$35,IF(J1197=35,'Equivalencia BH-BMPT'!$D$36,IF(J1197=36,'Equivalencia BH-BMPT'!$D$37,IF(J1197=37,'Equivalencia BH-BMPT'!$D$38,IF(J1197=38,'Equivalencia BH-BMPT'!#REF!,IF(J1197=39,'Equivalencia BH-BMPT'!$D$40,IF(J1197=40,'Equivalencia BH-BMPT'!$D$41,IF(J1197=41,'Equivalencia BH-BMPT'!$D$42,IF(J1197=42,'Equivalencia BH-BMPT'!$D$43,IF(J1197=43,'Equivalencia BH-BMPT'!$D$44,IF(J1197=44,'Equivalencia BH-BMPT'!$D$45,IF(J1197=45,'Equivalencia BH-BMPT'!$D$46,"No ha seleccionado un número de programa")))))))))))))))))))))))))))))))))))))))))))))</f>
        <v>No ha seleccionado un número de programa</v>
      </c>
      <c r="L1197" s="140"/>
      <c r="M1197" s="136"/>
      <c r="N1197" s="153"/>
      <c r="O1197" s="161"/>
      <c r="P1197" s="144"/>
      <c r="Q1197" s="143"/>
      <c r="R1197" s="143"/>
      <c r="S1197" s="143"/>
      <c r="T1197" s="143"/>
      <c r="U1197" s="143"/>
      <c r="V1197" s="145"/>
      <c r="W1197" s="145"/>
      <c r="X1197" s="145"/>
      <c r="Y1197" s="136"/>
      <c r="Z1197" s="136"/>
      <c r="AA1197" s="146"/>
      <c r="AB1197" s="136"/>
      <c r="AC1197" s="136"/>
      <c r="AD1197" s="136"/>
      <c r="AE1197" s="136"/>
      <c r="AF1197" s="147" t="e">
        <f t="shared" si="51"/>
        <v>#DIV/0!</v>
      </c>
      <c r="AG1197" s="148"/>
      <c r="AH1197" s="148" t="b">
        <f t="shared" si="52"/>
        <v>1</v>
      </c>
    </row>
    <row r="1198" spans="1:34" ht="44.25" customHeight="1" thickBot="1" x14ac:dyDescent="0.3">
      <c r="A1198" s="136"/>
      <c r="B1198" s="136"/>
      <c r="C1198" s="137"/>
      <c r="D1198" s="136"/>
      <c r="E1198" s="137" t="str">
        <f>IF(D1198=1,'Tipo '!$B$2,IF(D1198=2,'Tipo '!$B$3,IF(D1198=3,'Tipo '!$B$4,IF(D1198=4,'Tipo '!$B$5,IF(D1198=5,'Tipo '!$B$6,IF(D1198=6,'Tipo '!$B$7,IF(D1198=7,'Tipo '!$B$8,IF(D1198=8,'Tipo '!$B$9,IF(D1198=9,'Tipo '!$B$10,IF(D1198=10,'Tipo '!$B$11,IF(D1198=11,'Tipo '!$B$12,IF(D1198=12,'Tipo '!$B$13,IF(D1198=13,'Tipo '!$B$14,IF(D1198=14,'Tipo '!$B$15,IF(D1198=15,'Tipo '!$B$16,IF(D1198=16,'Tipo '!$B$17,IF(D1198=17,'Tipo '!$B$18,IF(D1198=18,'Tipo '!$B$19,IF(D1198=19,'Tipo '!$B$20,IF(D1198=20,'Tipo '!$B$21,"No ha seleccionado un tipo de contrato válido"))))))))))))))))))))</f>
        <v>No ha seleccionado un tipo de contrato válido</v>
      </c>
      <c r="F1198" s="137"/>
      <c r="G1198" s="137"/>
      <c r="H1198" s="138"/>
      <c r="I1198" s="138"/>
      <c r="J1198" s="136"/>
      <c r="K1198" s="137" t="str">
        <f>IF(J1198=1,'Equivalencia BH-BMPT'!$D$2,IF(J1198=2,'Equivalencia BH-BMPT'!$D$3,IF(J1198=3,'Equivalencia BH-BMPT'!$D$4,IF(J1198=4,'Equivalencia BH-BMPT'!$D$5,IF(J1198=5,'Equivalencia BH-BMPT'!$D$6,IF(J1198=6,'Equivalencia BH-BMPT'!$D$7,IF(J1198=7,'Equivalencia BH-BMPT'!$D$8,IF(J1198=8,'Equivalencia BH-BMPT'!$D$9,IF(J1198=9,'Equivalencia BH-BMPT'!$D$10,IF(J1198=10,'Equivalencia BH-BMPT'!$D$11,IF(J1198=11,'Equivalencia BH-BMPT'!$D$12,IF(J1198=12,'Equivalencia BH-BMPT'!$D$13,IF(J1198=13,'Equivalencia BH-BMPT'!$D$14,IF(J1198=14,'Equivalencia BH-BMPT'!$D$15,IF(J1198=15,'Equivalencia BH-BMPT'!$D$16,IF(J1198=16,'Equivalencia BH-BMPT'!$D$17,IF(J1198=17,'Equivalencia BH-BMPT'!$D$18,IF(J1198=18,'Equivalencia BH-BMPT'!$D$19,IF(J1198=19,'Equivalencia BH-BMPT'!$D$20,IF(J1198=20,'Equivalencia BH-BMPT'!$D$21,IF(J1198=21,'Equivalencia BH-BMPT'!$D$22,IF(J1198=22,'Equivalencia BH-BMPT'!$D$23,IF(J1198=23,'Equivalencia BH-BMPT'!#REF!,IF(J1198=24,'Equivalencia BH-BMPT'!$D$25,IF(J1198=25,'Equivalencia BH-BMPT'!$D$26,IF(J1198=26,'Equivalencia BH-BMPT'!$D$27,IF(J1198=27,'Equivalencia BH-BMPT'!$D$28,IF(J1198=28,'Equivalencia BH-BMPT'!$D$29,IF(J1198=29,'Equivalencia BH-BMPT'!$D$30,IF(J1198=30,'Equivalencia BH-BMPT'!$D$31,IF(J1198=31,'Equivalencia BH-BMPT'!$D$32,IF(J1198=32,'Equivalencia BH-BMPT'!$D$33,IF(J1198=33,'Equivalencia BH-BMPT'!$D$34,IF(J1198=34,'Equivalencia BH-BMPT'!$D$35,IF(J1198=35,'Equivalencia BH-BMPT'!$D$36,IF(J1198=36,'Equivalencia BH-BMPT'!$D$37,IF(J1198=37,'Equivalencia BH-BMPT'!$D$38,IF(J1198=38,'Equivalencia BH-BMPT'!#REF!,IF(J1198=39,'Equivalencia BH-BMPT'!$D$40,IF(J1198=40,'Equivalencia BH-BMPT'!$D$41,IF(J1198=41,'Equivalencia BH-BMPT'!$D$42,IF(J1198=42,'Equivalencia BH-BMPT'!$D$43,IF(J1198=43,'Equivalencia BH-BMPT'!$D$44,IF(J1198=44,'Equivalencia BH-BMPT'!$D$45,IF(J1198=45,'Equivalencia BH-BMPT'!$D$46,"No ha seleccionado un número de programa")))))))))))))))))))))))))))))))))))))))))))))</f>
        <v>No ha seleccionado un número de programa</v>
      </c>
      <c r="L1198" s="140"/>
      <c r="M1198" s="136"/>
      <c r="N1198" s="153"/>
      <c r="O1198" s="161"/>
      <c r="P1198" s="144"/>
      <c r="Q1198" s="143"/>
      <c r="R1198" s="143"/>
      <c r="S1198" s="143"/>
      <c r="T1198" s="143"/>
      <c r="U1198" s="143"/>
      <c r="V1198" s="145"/>
      <c r="W1198" s="145"/>
      <c r="X1198" s="145"/>
      <c r="Y1198" s="136"/>
      <c r="Z1198" s="136"/>
      <c r="AA1198" s="146"/>
      <c r="AB1198" s="136"/>
      <c r="AC1198" s="136"/>
      <c r="AD1198" s="136"/>
      <c r="AE1198" s="136"/>
      <c r="AF1198" s="147" t="e">
        <f t="shared" si="51"/>
        <v>#DIV/0!</v>
      </c>
      <c r="AG1198" s="148"/>
      <c r="AH1198" s="148" t="b">
        <f t="shared" si="52"/>
        <v>1</v>
      </c>
    </row>
    <row r="1199" spans="1:34" ht="44.25" customHeight="1" thickBot="1" x14ac:dyDescent="0.3">
      <c r="A1199" s="136"/>
      <c r="B1199" s="136"/>
      <c r="C1199" s="137"/>
      <c r="D1199" s="136"/>
      <c r="E1199" s="137" t="str">
        <f>IF(D1199=1,'Tipo '!$B$2,IF(D1199=2,'Tipo '!$B$3,IF(D1199=3,'Tipo '!$B$4,IF(D1199=4,'Tipo '!$B$5,IF(D1199=5,'Tipo '!$B$6,IF(D1199=6,'Tipo '!$B$7,IF(D1199=7,'Tipo '!$B$8,IF(D1199=8,'Tipo '!$B$9,IF(D1199=9,'Tipo '!$B$10,IF(D1199=10,'Tipo '!$B$11,IF(D1199=11,'Tipo '!$B$12,IF(D1199=12,'Tipo '!$B$13,IF(D1199=13,'Tipo '!$B$14,IF(D1199=14,'Tipo '!$B$15,IF(D1199=15,'Tipo '!$B$16,IF(D1199=16,'Tipo '!$B$17,IF(D1199=17,'Tipo '!$B$18,IF(D1199=18,'Tipo '!$B$19,IF(D1199=19,'Tipo '!$B$20,IF(D1199=20,'Tipo '!$B$21,"No ha seleccionado un tipo de contrato válido"))))))))))))))))))))</f>
        <v>No ha seleccionado un tipo de contrato válido</v>
      </c>
      <c r="F1199" s="137"/>
      <c r="G1199" s="137"/>
      <c r="H1199" s="138"/>
      <c r="I1199" s="138"/>
      <c r="J1199" s="136"/>
      <c r="K1199" s="137" t="str">
        <f>IF(J1199=1,'Equivalencia BH-BMPT'!$D$2,IF(J1199=2,'Equivalencia BH-BMPT'!$D$3,IF(J1199=3,'Equivalencia BH-BMPT'!$D$4,IF(J1199=4,'Equivalencia BH-BMPT'!$D$5,IF(J1199=5,'Equivalencia BH-BMPT'!$D$6,IF(J1199=6,'Equivalencia BH-BMPT'!$D$7,IF(J1199=7,'Equivalencia BH-BMPT'!$D$8,IF(J1199=8,'Equivalencia BH-BMPT'!$D$9,IF(J1199=9,'Equivalencia BH-BMPT'!$D$10,IF(J1199=10,'Equivalencia BH-BMPT'!$D$11,IF(J1199=11,'Equivalencia BH-BMPT'!$D$12,IF(J1199=12,'Equivalencia BH-BMPT'!$D$13,IF(J1199=13,'Equivalencia BH-BMPT'!$D$14,IF(J1199=14,'Equivalencia BH-BMPT'!$D$15,IF(J1199=15,'Equivalencia BH-BMPT'!$D$16,IF(J1199=16,'Equivalencia BH-BMPT'!$D$17,IF(J1199=17,'Equivalencia BH-BMPT'!$D$18,IF(J1199=18,'Equivalencia BH-BMPT'!$D$19,IF(J1199=19,'Equivalencia BH-BMPT'!$D$20,IF(J1199=20,'Equivalencia BH-BMPT'!$D$21,IF(J1199=21,'Equivalencia BH-BMPT'!$D$22,IF(J1199=22,'Equivalencia BH-BMPT'!$D$23,IF(J1199=23,'Equivalencia BH-BMPT'!#REF!,IF(J1199=24,'Equivalencia BH-BMPT'!$D$25,IF(J1199=25,'Equivalencia BH-BMPT'!$D$26,IF(J1199=26,'Equivalencia BH-BMPT'!$D$27,IF(J1199=27,'Equivalencia BH-BMPT'!$D$28,IF(J1199=28,'Equivalencia BH-BMPT'!$D$29,IF(J1199=29,'Equivalencia BH-BMPT'!$D$30,IF(J1199=30,'Equivalencia BH-BMPT'!$D$31,IF(J1199=31,'Equivalencia BH-BMPT'!$D$32,IF(J1199=32,'Equivalencia BH-BMPT'!$D$33,IF(J1199=33,'Equivalencia BH-BMPT'!$D$34,IF(J1199=34,'Equivalencia BH-BMPT'!$D$35,IF(J1199=35,'Equivalencia BH-BMPT'!$D$36,IF(J1199=36,'Equivalencia BH-BMPT'!$D$37,IF(J1199=37,'Equivalencia BH-BMPT'!$D$38,IF(J1199=38,'Equivalencia BH-BMPT'!#REF!,IF(J1199=39,'Equivalencia BH-BMPT'!$D$40,IF(J1199=40,'Equivalencia BH-BMPT'!$D$41,IF(J1199=41,'Equivalencia BH-BMPT'!$D$42,IF(J1199=42,'Equivalencia BH-BMPT'!$D$43,IF(J1199=43,'Equivalencia BH-BMPT'!$D$44,IF(J1199=44,'Equivalencia BH-BMPT'!$D$45,IF(J1199=45,'Equivalencia BH-BMPT'!$D$46,"No ha seleccionado un número de programa")))))))))))))))))))))))))))))))))))))))))))))</f>
        <v>No ha seleccionado un número de programa</v>
      </c>
      <c r="L1199" s="140"/>
      <c r="M1199" s="136"/>
      <c r="N1199" s="153"/>
      <c r="O1199" s="161"/>
      <c r="P1199" s="144"/>
      <c r="Q1199" s="143"/>
      <c r="R1199" s="143"/>
      <c r="S1199" s="143"/>
      <c r="T1199" s="143"/>
      <c r="U1199" s="143"/>
      <c r="V1199" s="145"/>
      <c r="W1199" s="145"/>
      <c r="X1199" s="145"/>
      <c r="Y1199" s="136"/>
      <c r="Z1199" s="136"/>
      <c r="AA1199" s="146"/>
      <c r="AB1199" s="136"/>
      <c r="AC1199" s="136"/>
      <c r="AD1199" s="136"/>
      <c r="AE1199" s="136"/>
      <c r="AF1199" s="147" t="e">
        <f t="shared" si="51"/>
        <v>#DIV/0!</v>
      </c>
      <c r="AG1199" s="148"/>
      <c r="AH1199" s="148" t="b">
        <f t="shared" si="52"/>
        <v>1</v>
      </c>
    </row>
    <row r="1200" spans="1:34" ht="44.25" customHeight="1" thickBot="1" x14ac:dyDescent="0.3">
      <c r="A1200" s="136"/>
      <c r="B1200" s="136"/>
      <c r="C1200" s="137"/>
      <c r="D1200" s="136"/>
      <c r="E1200" s="137" t="str">
        <f>IF(D1200=1,'Tipo '!$B$2,IF(D1200=2,'Tipo '!$B$3,IF(D1200=3,'Tipo '!$B$4,IF(D1200=4,'Tipo '!$B$5,IF(D1200=5,'Tipo '!$B$6,IF(D1200=6,'Tipo '!$B$7,IF(D1200=7,'Tipo '!$B$8,IF(D1200=8,'Tipo '!$B$9,IF(D1200=9,'Tipo '!$B$10,IF(D1200=10,'Tipo '!$B$11,IF(D1200=11,'Tipo '!$B$12,IF(D1200=12,'Tipo '!$B$13,IF(D1200=13,'Tipo '!$B$14,IF(D1200=14,'Tipo '!$B$15,IF(D1200=15,'Tipo '!$B$16,IF(D1200=16,'Tipo '!$B$17,IF(D1200=17,'Tipo '!$B$18,IF(D1200=18,'Tipo '!$B$19,IF(D1200=19,'Tipo '!$B$20,IF(D1200=20,'Tipo '!$B$21,"No ha seleccionado un tipo de contrato válido"))))))))))))))))))))</f>
        <v>No ha seleccionado un tipo de contrato válido</v>
      </c>
      <c r="F1200" s="137"/>
      <c r="G1200" s="137"/>
      <c r="H1200" s="138"/>
      <c r="I1200" s="138"/>
      <c r="J1200" s="136"/>
      <c r="K1200" s="137" t="str">
        <f>IF(J1200=1,'Equivalencia BH-BMPT'!$D$2,IF(J1200=2,'Equivalencia BH-BMPT'!$D$3,IF(J1200=3,'Equivalencia BH-BMPT'!$D$4,IF(J1200=4,'Equivalencia BH-BMPT'!$D$5,IF(J1200=5,'Equivalencia BH-BMPT'!$D$6,IF(J1200=6,'Equivalencia BH-BMPT'!$D$7,IF(J1200=7,'Equivalencia BH-BMPT'!$D$8,IF(J1200=8,'Equivalencia BH-BMPT'!$D$9,IF(J1200=9,'Equivalencia BH-BMPT'!$D$10,IF(J1200=10,'Equivalencia BH-BMPT'!$D$11,IF(J1200=11,'Equivalencia BH-BMPT'!$D$12,IF(J1200=12,'Equivalencia BH-BMPT'!$D$13,IF(J1200=13,'Equivalencia BH-BMPT'!$D$14,IF(J1200=14,'Equivalencia BH-BMPT'!$D$15,IF(J1200=15,'Equivalencia BH-BMPT'!$D$16,IF(J1200=16,'Equivalencia BH-BMPT'!$D$17,IF(J1200=17,'Equivalencia BH-BMPT'!$D$18,IF(J1200=18,'Equivalencia BH-BMPT'!$D$19,IF(J1200=19,'Equivalencia BH-BMPT'!$D$20,IF(J1200=20,'Equivalencia BH-BMPT'!$D$21,IF(J1200=21,'Equivalencia BH-BMPT'!$D$22,IF(J1200=22,'Equivalencia BH-BMPT'!$D$23,IF(J1200=23,'Equivalencia BH-BMPT'!#REF!,IF(J1200=24,'Equivalencia BH-BMPT'!$D$25,IF(J1200=25,'Equivalencia BH-BMPT'!$D$26,IF(J1200=26,'Equivalencia BH-BMPT'!$D$27,IF(J1200=27,'Equivalencia BH-BMPT'!$D$28,IF(J1200=28,'Equivalencia BH-BMPT'!$D$29,IF(J1200=29,'Equivalencia BH-BMPT'!$D$30,IF(J1200=30,'Equivalencia BH-BMPT'!$D$31,IF(J1200=31,'Equivalencia BH-BMPT'!$D$32,IF(J1200=32,'Equivalencia BH-BMPT'!$D$33,IF(J1200=33,'Equivalencia BH-BMPT'!$D$34,IF(J1200=34,'Equivalencia BH-BMPT'!$D$35,IF(J1200=35,'Equivalencia BH-BMPT'!$D$36,IF(J1200=36,'Equivalencia BH-BMPT'!$D$37,IF(J1200=37,'Equivalencia BH-BMPT'!$D$38,IF(J1200=38,'Equivalencia BH-BMPT'!#REF!,IF(J1200=39,'Equivalencia BH-BMPT'!$D$40,IF(J1200=40,'Equivalencia BH-BMPT'!$D$41,IF(J1200=41,'Equivalencia BH-BMPT'!$D$42,IF(J1200=42,'Equivalencia BH-BMPT'!$D$43,IF(J1200=43,'Equivalencia BH-BMPT'!$D$44,IF(J1200=44,'Equivalencia BH-BMPT'!$D$45,IF(J1200=45,'Equivalencia BH-BMPT'!$D$46,"No ha seleccionado un número de programa")))))))))))))))))))))))))))))))))))))))))))))</f>
        <v>No ha seleccionado un número de programa</v>
      </c>
      <c r="L1200" s="140"/>
      <c r="M1200" s="136"/>
      <c r="N1200" s="153"/>
      <c r="O1200" s="161"/>
      <c r="P1200" s="144"/>
      <c r="Q1200" s="143"/>
      <c r="R1200" s="143"/>
      <c r="S1200" s="143"/>
      <c r="T1200" s="143"/>
      <c r="U1200" s="143"/>
      <c r="V1200" s="145"/>
      <c r="W1200" s="145"/>
      <c r="X1200" s="145"/>
      <c r="Y1200" s="136"/>
      <c r="Z1200" s="136"/>
      <c r="AA1200" s="146"/>
      <c r="AB1200" s="136"/>
      <c r="AC1200" s="136"/>
      <c r="AD1200" s="136"/>
      <c r="AE1200" s="136"/>
      <c r="AF1200" s="147" t="e">
        <f t="shared" si="51"/>
        <v>#DIV/0!</v>
      </c>
      <c r="AG1200" s="148"/>
      <c r="AH1200" s="148" t="b">
        <f t="shared" si="52"/>
        <v>1</v>
      </c>
    </row>
    <row r="1201" spans="1:34" ht="44.25" customHeight="1" thickBot="1" x14ac:dyDescent="0.3">
      <c r="A1201" s="136"/>
      <c r="B1201" s="136"/>
      <c r="C1201" s="137"/>
      <c r="D1201" s="136"/>
      <c r="E1201" s="137" t="str">
        <f>IF(D1201=1,'Tipo '!$B$2,IF(D1201=2,'Tipo '!$B$3,IF(D1201=3,'Tipo '!$B$4,IF(D1201=4,'Tipo '!$B$5,IF(D1201=5,'Tipo '!$B$6,IF(D1201=6,'Tipo '!$B$7,IF(D1201=7,'Tipo '!$B$8,IF(D1201=8,'Tipo '!$B$9,IF(D1201=9,'Tipo '!$B$10,IF(D1201=10,'Tipo '!$B$11,IF(D1201=11,'Tipo '!$B$12,IF(D1201=12,'Tipo '!$B$13,IF(D1201=13,'Tipo '!$B$14,IF(D1201=14,'Tipo '!$B$15,IF(D1201=15,'Tipo '!$B$16,IF(D1201=16,'Tipo '!$B$17,IF(D1201=17,'Tipo '!$B$18,IF(D1201=18,'Tipo '!$B$19,IF(D1201=19,'Tipo '!$B$20,IF(D1201=20,'Tipo '!$B$21,"No ha seleccionado un tipo de contrato válido"))))))))))))))))))))</f>
        <v>No ha seleccionado un tipo de contrato válido</v>
      </c>
      <c r="F1201" s="137"/>
      <c r="G1201" s="137"/>
      <c r="H1201" s="138"/>
      <c r="I1201" s="138"/>
      <c r="J1201" s="136"/>
      <c r="K1201" s="137" t="str">
        <f>IF(J1201=1,'Equivalencia BH-BMPT'!$D$2,IF(J1201=2,'Equivalencia BH-BMPT'!$D$3,IF(J1201=3,'Equivalencia BH-BMPT'!$D$4,IF(J1201=4,'Equivalencia BH-BMPT'!$D$5,IF(J1201=5,'Equivalencia BH-BMPT'!$D$6,IF(J1201=6,'Equivalencia BH-BMPT'!$D$7,IF(J1201=7,'Equivalencia BH-BMPT'!$D$8,IF(J1201=8,'Equivalencia BH-BMPT'!$D$9,IF(J1201=9,'Equivalencia BH-BMPT'!$D$10,IF(J1201=10,'Equivalencia BH-BMPT'!$D$11,IF(J1201=11,'Equivalencia BH-BMPT'!$D$12,IF(J1201=12,'Equivalencia BH-BMPT'!$D$13,IF(J1201=13,'Equivalencia BH-BMPT'!$D$14,IF(J1201=14,'Equivalencia BH-BMPT'!$D$15,IF(J1201=15,'Equivalencia BH-BMPT'!$D$16,IF(J1201=16,'Equivalencia BH-BMPT'!$D$17,IF(J1201=17,'Equivalencia BH-BMPT'!$D$18,IF(J1201=18,'Equivalencia BH-BMPT'!$D$19,IF(J1201=19,'Equivalencia BH-BMPT'!$D$20,IF(J1201=20,'Equivalencia BH-BMPT'!$D$21,IF(J1201=21,'Equivalencia BH-BMPT'!$D$22,IF(J1201=22,'Equivalencia BH-BMPT'!$D$23,IF(J1201=23,'Equivalencia BH-BMPT'!#REF!,IF(J1201=24,'Equivalencia BH-BMPT'!$D$25,IF(J1201=25,'Equivalencia BH-BMPT'!$D$26,IF(J1201=26,'Equivalencia BH-BMPT'!$D$27,IF(J1201=27,'Equivalencia BH-BMPT'!$D$28,IF(J1201=28,'Equivalencia BH-BMPT'!$D$29,IF(J1201=29,'Equivalencia BH-BMPT'!$D$30,IF(J1201=30,'Equivalencia BH-BMPT'!$D$31,IF(J1201=31,'Equivalencia BH-BMPT'!$D$32,IF(J1201=32,'Equivalencia BH-BMPT'!$D$33,IF(J1201=33,'Equivalencia BH-BMPT'!$D$34,IF(J1201=34,'Equivalencia BH-BMPT'!$D$35,IF(J1201=35,'Equivalencia BH-BMPT'!$D$36,IF(J1201=36,'Equivalencia BH-BMPT'!$D$37,IF(J1201=37,'Equivalencia BH-BMPT'!$D$38,IF(J1201=38,'Equivalencia BH-BMPT'!#REF!,IF(J1201=39,'Equivalencia BH-BMPT'!$D$40,IF(J1201=40,'Equivalencia BH-BMPT'!$D$41,IF(J1201=41,'Equivalencia BH-BMPT'!$D$42,IF(J1201=42,'Equivalencia BH-BMPT'!$D$43,IF(J1201=43,'Equivalencia BH-BMPT'!$D$44,IF(J1201=44,'Equivalencia BH-BMPT'!$D$45,IF(J1201=45,'Equivalencia BH-BMPT'!$D$46,"No ha seleccionado un número de programa")))))))))))))))))))))))))))))))))))))))))))))</f>
        <v>No ha seleccionado un número de programa</v>
      </c>
      <c r="L1201" s="140"/>
      <c r="M1201" s="136"/>
      <c r="N1201" s="153"/>
      <c r="O1201" s="161"/>
      <c r="P1201" s="144"/>
      <c r="Q1201" s="143"/>
      <c r="R1201" s="143"/>
      <c r="S1201" s="143"/>
      <c r="T1201" s="143"/>
      <c r="U1201" s="143"/>
      <c r="V1201" s="145"/>
      <c r="W1201" s="145"/>
      <c r="X1201" s="145"/>
      <c r="Y1201" s="136"/>
      <c r="Z1201" s="136"/>
      <c r="AA1201" s="146"/>
      <c r="AB1201" s="136"/>
      <c r="AC1201" s="136"/>
      <c r="AD1201" s="136"/>
      <c r="AE1201" s="136"/>
      <c r="AF1201" s="147" t="e">
        <f t="shared" si="51"/>
        <v>#DIV/0!</v>
      </c>
      <c r="AG1201" s="148"/>
      <c r="AH1201" s="148" t="b">
        <f t="shared" si="52"/>
        <v>1</v>
      </c>
    </row>
    <row r="1202" spans="1:34" ht="44.25" customHeight="1" thickBot="1" x14ac:dyDescent="0.3">
      <c r="A1202" s="136"/>
      <c r="B1202" s="136"/>
      <c r="C1202" s="137"/>
      <c r="D1202" s="136"/>
      <c r="E1202" s="137" t="str">
        <f>IF(D1202=1,'Tipo '!$B$2,IF(D1202=2,'Tipo '!$B$3,IF(D1202=3,'Tipo '!$B$4,IF(D1202=4,'Tipo '!$B$5,IF(D1202=5,'Tipo '!$B$6,IF(D1202=6,'Tipo '!$B$7,IF(D1202=7,'Tipo '!$B$8,IF(D1202=8,'Tipo '!$B$9,IF(D1202=9,'Tipo '!$B$10,IF(D1202=10,'Tipo '!$B$11,IF(D1202=11,'Tipo '!$B$12,IF(D1202=12,'Tipo '!$B$13,IF(D1202=13,'Tipo '!$B$14,IF(D1202=14,'Tipo '!$B$15,IF(D1202=15,'Tipo '!$B$16,IF(D1202=16,'Tipo '!$B$17,IF(D1202=17,'Tipo '!$B$18,IF(D1202=18,'Tipo '!$B$19,IF(D1202=19,'Tipo '!$B$20,IF(D1202=20,'Tipo '!$B$21,"No ha seleccionado un tipo de contrato válido"))))))))))))))))))))</f>
        <v>No ha seleccionado un tipo de contrato válido</v>
      </c>
      <c r="F1202" s="137"/>
      <c r="G1202" s="137"/>
      <c r="H1202" s="138"/>
      <c r="I1202" s="138"/>
      <c r="J1202" s="136"/>
      <c r="K1202" s="137" t="str">
        <f>IF(J1202=1,'Equivalencia BH-BMPT'!$D$2,IF(J1202=2,'Equivalencia BH-BMPT'!$D$3,IF(J1202=3,'Equivalencia BH-BMPT'!$D$4,IF(J1202=4,'Equivalencia BH-BMPT'!$D$5,IF(J1202=5,'Equivalencia BH-BMPT'!$D$6,IF(J1202=6,'Equivalencia BH-BMPT'!$D$7,IF(J1202=7,'Equivalencia BH-BMPT'!$D$8,IF(J1202=8,'Equivalencia BH-BMPT'!$D$9,IF(J1202=9,'Equivalencia BH-BMPT'!$D$10,IF(J1202=10,'Equivalencia BH-BMPT'!$D$11,IF(J1202=11,'Equivalencia BH-BMPT'!$D$12,IF(J1202=12,'Equivalencia BH-BMPT'!$D$13,IF(J1202=13,'Equivalencia BH-BMPT'!$D$14,IF(J1202=14,'Equivalencia BH-BMPT'!$D$15,IF(J1202=15,'Equivalencia BH-BMPT'!$D$16,IF(J1202=16,'Equivalencia BH-BMPT'!$D$17,IF(J1202=17,'Equivalencia BH-BMPT'!$D$18,IF(J1202=18,'Equivalencia BH-BMPT'!$D$19,IF(J1202=19,'Equivalencia BH-BMPT'!$D$20,IF(J1202=20,'Equivalencia BH-BMPT'!$D$21,IF(J1202=21,'Equivalencia BH-BMPT'!$D$22,IF(J1202=22,'Equivalencia BH-BMPT'!$D$23,IF(J1202=23,'Equivalencia BH-BMPT'!#REF!,IF(J1202=24,'Equivalencia BH-BMPT'!$D$25,IF(J1202=25,'Equivalencia BH-BMPT'!$D$26,IF(J1202=26,'Equivalencia BH-BMPT'!$D$27,IF(J1202=27,'Equivalencia BH-BMPT'!$D$28,IF(J1202=28,'Equivalencia BH-BMPT'!$D$29,IF(J1202=29,'Equivalencia BH-BMPT'!$D$30,IF(J1202=30,'Equivalencia BH-BMPT'!$D$31,IF(J1202=31,'Equivalencia BH-BMPT'!$D$32,IF(J1202=32,'Equivalencia BH-BMPT'!$D$33,IF(J1202=33,'Equivalencia BH-BMPT'!$D$34,IF(J1202=34,'Equivalencia BH-BMPT'!$D$35,IF(J1202=35,'Equivalencia BH-BMPT'!$D$36,IF(J1202=36,'Equivalencia BH-BMPT'!$D$37,IF(J1202=37,'Equivalencia BH-BMPT'!$D$38,IF(J1202=38,'Equivalencia BH-BMPT'!#REF!,IF(J1202=39,'Equivalencia BH-BMPT'!$D$40,IF(J1202=40,'Equivalencia BH-BMPT'!$D$41,IF(J1202=41,'Equivalencia BH-BMPT'!$D$42,IF(J1202=42,'Equivalencia BH-BMPT'!$D$43,IF(J1202=43,'Equivalencia BH-BMPT'!$D$44,IF(J1202=44,'Equivalencia BH-BMPT'!$D$45,IF(J1202=45,'Equivalencia BH-BMPT'!$D$46,"No ha seleccionado un número de programa")))))))))))))))))))))))))))))))))))))))))))))</f>
        <v>No ha seleccionado un número de programa</v>
      </c>
      <c r="L1202" s="140"/>
      <c r="M1202" s="136"/>
      <c r="N1202" s="153"/>
      <c r="O1202" s="161"/>
      <c r="P1202" s="144"/>
      <c r="Q1202" s="143"/>
      <c r="R1202" s="143"/>
      <c r="S1202" s="143"/>
      <c r="T1202" s="143"/>
      <c r="U1202" s="143"/>
      <c r="V1202" s="145"/>
      <c r="W1202" s="145"/>
      <c r="X1202" s="145"/>
      <c r="Y1202" s="136"/>
      <c r="Z1202" s="136"/>
      <c r="AA1202" s="146"/>
      <c r="AB1202" s="136"/>
      <c r="AC1202" s="136"/>
      <c r="AD1202" s="136"/>
      <c r="AE1202" s="136"/>
      <c r="AF1202" s="147" t="e">
        <f t="shared" si="51"/>
        <v>#DIV/0!</v>
      </c>
      <c r="AG1202" s="148"/>
      <c r="AH1202" s="148" t="b">
        <f t="shared" si="52"/>
        <v>1</v>
      </c>
    </row>
    <row r="1203" spans="1:34" ht="44.25" customHeight="1" thickBot="1" x14ac:dyDescent="0.3">
      <c r="A1203" s="136"/>
      <c r="B1203" s="136"/>
      <c r="C1203" s="137"/>
      <c r="D1203" s="136"/>
      <c r="E1203" s="137" t="str">
        <f>IF(D1203=1,'Tipo '!$B$2,IF(D1203=2,'Tipo '!$B$3,IF(D1203=3,'Tipo '!$B$4,IF(D1203=4,'Tipo '!$B$5,IF(D1203=5,'Tipo '!$B$6,IF(D1203=6,'Tipo '!$B$7,IF(D1203=7,'Tipo '!$B$8,IF(D1203=8,'Tipo '!$B$9,IF(D1203=9,'Tipo '!$B$10,IF(D1203=10,'Tipo '!$B$11,IF(D1203=11,'Tipo '!$B$12,IF(D1203=12,'Tipo '!$B$13,IF(D1203=13,'Tipo '!$B$14,IF(D1203=14,'Tipo '!$B$15,IF(D1203=15,'Tipo '!$B$16,IF(D1203=16,'Tipo '!$B$17,IF(D1203=17,'Tipo '!$B$18,IF(D1203=18,'Tipo '!$B$19,IF(D1203=19,'Tipo '!$B$20,IF(D1203=20,'Tipo '!$B$21,"No ha seleccionado un tipo de contrato válido"))))))))))))))))))))</f>
        <v>No ha seleccionado un tipo de contrato válido</v>
      </c>
      <c r="F1203" s="137"/>
      <c r="G1203" s="137"/>
      <c r="H1203" s="138"/>
      <c r="I1203" s="138"/>
      <c r="J1203" s="136"/>
      <c r="K1203" s="137" t="str">
        <f>IF(J1203=1,'Equivalencia BH-BMPT'!$D$2,IF(J1203=2,'Equivalencia BH-BMPT'!$D$3,IF(J1203=3,'Equivalencia BH-BMPT'!$D$4,IF(J1203=4,'Equivalencia BH-BMPT'!$D$5,IF(J1203=5,'Equivalencia BH-BMPT'!$D$6,IF(J1203=6,'Equivalencia BH-BMPT'!$D$7,IF(J1203=7,'Equivalencia BH-BMPT'!$D$8,IF(J1203=8,'Equivalencia BH-BMPT'!$D$9,IF(J1203=9,'Equivalencia BH-BMPT'!$D$10,IF(J1203=10,'Equivalencia BH-BMPT'!$D$11,IF(J1203=11,'Equivalencia BH-BMPT'!$D$12,IF(J1203=12,'Equivalencia BH-BMPT'!$D$13,IF(J1203=13,'Equivalencia BH-BMPT'!$D$14,IF(J1203=14,'Equivalencia BH-BMPT'!$D$15,IF(J1203=15,'Equivalencia BH-BMPT'!$D$16,IF(J1203=16,'Equivalencia BH-BMPT'!$D$17,IF(J1203=17,'Equivalencia BH-BMPT'!$D$18,IF(J1203=18,'Equivalencia BH-BMPT'!$D$19,IF(J1203=19,'Equivalencia BH-BMPT'!$D$20,IF(J1203=20,'Equivalencia BH-BMPT'!$D$21,IF(J1203=21,'Equivalencia BH-BMPT'!$D$22,IF(J1203=22,'Equivalencia BH-BMPT'!$D$23,IF(J1203=23,'Equivalencia BH-BMPT'!#REF!,IF(J1203=24,'Equivalencia BH-BMPT'!$D$25,IF(J1203=25,'Equivalencia BH-BMPT'!$D$26,IF(J1203=26,'Equivalencia BH-BMPT'!$D$27,IF(J1203=27,'Equivalencia BH-BMPT'!$D$28,IF(J1203=28,'Equivalencia BH-BMPT'!$D$29,IF(J1203=29,'Equivalencia BH-BMPT'!$D$30,IF(J1203=30,'Equivalencia BH-BMPT'!$D$31,IF(J1203=31,'Equivalencia BH-BMPT'!$D$32,IF(J1203=32,'Equivalencia BH-BMPT'!$D$33,IF(J1203=33,'Equivalencia BH-BMPT'!$D$34,IF(J1203=34,'Equivalencia BH-BMPT'!$D$35,IF(J1203=35,'Equivalencia BH-BMPT'!$D$36,IF(J1203=36,'Equivalencia BH-BMPT'!$D$37,IF(J1203=37,'Equivalencia BH-BMPT'!$D$38,IF(J1203=38,'Equivalencia BH-BMPT'!#REF!,IF(J1203=39,'Equivalencia BH-BMPT'!$D$40,IF(J1203=40,'Equivalencia BH-BMPT'!$D$41,IF(J1203=41,'Equivalencia BH-BMPT'!$D$42,IF(J1203=42,'Equivalencia BH-BMPT'!$D$43,IF(J1203=43,'Equivalencia BH-BMPT'!$D$44,IF(J1203=44,'Equivalencia BH-BMPT'!$D$45,IF(J1203=45,'Equivalencia BH-BMPT'!$D$46,"No ha seleccionado un número de programa")))))))))))))))))))))))))))))))))))))))))))))</f>
        <v>No ha seleccionado un número de programa</v>
      </c>
      <c r="L1203" s="140"/>
      <c r="M1203" s="136"/>
      <c r="N1203" s="153"/>
      <c r="O1203" s="161"/>
      <c r="P1203" s="144"/>
      <c r="Q1203" s="143"/>
      <c r="R1203" s="143"/>
      <c r="S1203" s="143"/>
      <c r="T1203" s="143"/>
      <c r="U1203" s="143"/>
      <c r="V1203" s="145"/>
      <c r="W1203" s="145"/>
      <c r="X1203" s="145"/>
      <c r="Y1203" s="136"/>
      <c r="Z1203" s="136"/>
      <c r="AA1203" s="146"/>
      <c r="AB1203" s="136"/>
      <c r="AC1203" s="136"/>
      <c r="AD1203" s="136"/>
      <c r="AE1203" s="136"/>
      <c r="AF1203" s="147" t="e">
        <f t="shared" si="51"/>
        <v>#DIV/0!</v>
      </c>
      <c r="AG1203" s="148"/>
      <c r="AH1203" s="148" t="b">
        <f t="shared" si="52"/>
        <v>1</v>
      </c>
    </row>
    <row r="1204" spans="1:34" ht="44.25" customHeight="1" thickBot="1" x14ac:dyDescent="0.3">
      <c r="A1204" s="136"/>
      <c r="B1204" s="136"/>
      <c r="C1204" s="137"/>
      <c r="D1204" s="136"/>
      <c r="E1204" s="137" t="str">
        <f>IF(D1204=1,'Tipo '!$B$2,IF(D1204=2,'Tipo '!$B$3,IF(D1204=3,'Tipo '!$B$4,IF(D1204=4,'Tipo '!$B$5,IF(D1204=5,'Tipo '!$B$6,IF(D1204=6,'Tipo '!$B$7,IF(D1204=7,'Tipo '!$B$8,IF(D1204=8,'Tipo '!$B$9,IF(D1204=9,'Tipo '!$B$10,IF(D1204=10,'Tipo '!$B$11,IF(D1204=11,'Tipo '!$B$12,IF(D1204=12,'Tipo '!$B$13,IF(D1204=13,'Tipo '!$B$14,IF(D1204=14,'Tipo '!$B$15,IF(D1204=15,'Tipo '!$B$16,IF(D1204=16,'Tipo '!$B$17,IF(D1204=17,'Tipo '!$B$18,IF(D1204=18,'Tipo '!$B$19,IF(D1204=19,'Tipo '!$B$20,IF(D1204=20,'Tipo '!$B$21,"No ha seleccionado un tipo de contrato válido"))))))))))))))))))))</f>
        <v>No ha seleccionado un tipo de contrato válido</v>
      </c>
      <c r="F1204" s="137"/>
      <c r="G1204" s="137"/>
      <c r="H1204" s="138"/>
      <c r="I1204" s="138"/>
      <c r="J1204" s="136"/>
      <c r="K1204" s="137" t="str">
        <f>IF(J1204=1,'Equivalencia BH-BMPT'!$D$2,IF(J1204=2,'Equivalencia BH-BMPT'!$D$3,IF(J1204=3,'Equivalencia BH-BMPT'!$D$4,IF(J1204=4,'Equivalencia BH-BMPT'!$D$5,IF(J1204=5,'Equivalencia BH-BMPT'!$D$6,IF(J1204=6,'Equivalencia BH-BMPT'!$D$7,IF(J1204=7,'Equivalencia BH-BMPT'!$D$8,IF(J1204=8,'Equivalencia BH-BMPT'!$D$9,IF(J1204=9,'Equivalencia BH-BMPT'!$D$10,IF(J1204=10,'Equivalencia BH-BMPT'!$D$11,IF(J1204=11,'Equivalencia BH-BMPT'!$D$12,IF(J1204=12,'Equivalencia BH-BMPT'!$D$13,IF(J1204=13,'Equivalencia BH-BMPT'!$D$14,IF(J1204=14,'Equivalencia BH-BMPT'!$D$15,IF(J1204=15,'Equivalencia BH-BMPT'!$D$16,IF(J1204=16,'Equivalencia BH-BMPT'!$D$17,IF(J1204=17,'Equivalencia BH-BMPT'!$D$18,IF(J1204=18,'Equivalencia BH-BMPT'!$D$19,IF(J1204=19,'Equivalencia BH-BMPT'!$D$20,IF(J1204=20,'Equivalencia BH-BMPT'!$D$21,IF(J1204=21,'Equivalencia BH-BMPT'!$D$22,IF(J1204=22,'Equivalencia BH-BMPT'!$D$23,IF(J1204=23,'Equivalencia BH-BMPT'!#REF!,IF(J1204=24,'Equivalencia BH-BMPT'!$D$25,IF(J1204=25,'Equivalencia BH-BMPT'!$D$26,IF(J1204=26,'Equivalencia BH-BMPT'!$D$27,IF(J1204=27,'Equivalencia BH-BMPT'!$D$28,IF(J1204=28,'Equivalencia BH-BMPT'!$D$29,IF(J1204=29,'Equivalencia BH-BMPT'!$D$30,IF(J1204=30,'Equivalencia BH-BMPT'!$D$31,IF(J1204=31,'Equivalencia BH-BMPT'!$D$32,IF(J1204=32,'Equivalencia BH-BMPT'!$D$33,IF(J1204=33,'Equivalencia BH-BMPT'!$D$34,IF(J1204=34,'Equivalencia BH-BMPT'!$D$35,IF(J1204=35,'Equivalencia BH-BMPT'!$D$36,IF(J1204=36,'Equivalencia BH-BMPT'!$D$37,IF(J1204=37,'Equivalencia BH-BMPT'!$D$38,IF(J1204=38,'Equivalencia BH-BMPT'!#REF!,IF(J1204=39,'Equivalencia BH-BMPT'!$D$40,IF(J1204=40,'Equivalencia BH-BMPT'!$D$41,IF(J1204=41,'Equivalencia BH-BMPT'!$D$42,IF(J1204=42,'Equivalencia BH-BMPT'!$D$43,IF(J1204=43,'Equivalencia BH-BMPT'!$D$44,IF(J1204=44,'Equivalencia BH-BMPT'!$D$45,IF(J1204=45,'Equivalencia BH-BMPT'!$D$46,"No ha seleccionado un número de programa")))))))))))))))))))))))))))))))))))))))))))))</f>
        <v>No ha seleccionado un número de programa</v>
      </c>
      <c r="L1204" s="140"/>
      <c r="M1204" s="136"/>
      <c r="N1204" s="153"/>
      <c r="O1204" s="161"/>
      <c r="P1204" s="144"/>
      <c r="Q1204" s="143"/>
      <c r="R1204" s="143"/>
      <c r="S1204" s="143"/>
      <c r="T1204" s="143"/>
      <c r="U1204" s="143"/>
      <c r="V1204" s="145"/>
      <c r="W1204" s="145"/>
      <c r="X1204" s="145"/>
      <c r="Y1204" s="136"/>
      <c r="Z1204" s="136"/>
      <c r="AA1204" s="146"/>
      <c r="AB1204" s="136"/>
      <c r="AC1204" s="136"/>
      <c r="AD1204" s="136"/>
      <c r="AE1204" s="136"/>
      <c r="AF1204" s="147" t="e">
        <f t="shared" si="51"/>
        <v>#DIV/0!</v>
      </c>
      <c r="AG1204" s="148"/>
      <c r="AH1204" s="148" t="b">
        <f t="shared" si="52"/>
        <v>1</v>
      </c>
    </row>
    <row r="1205" spans="1:34" ht="44.25" customHeight="1" thickBot="1" x14ac:dyDescent="0.3">
      <c r="A1205" s="136"/>
      <c r="B1205" s="136"/>
      <c r="C1205" s="137"/>
      <c r="D1205" s="136"/>
      <c r="E1205" s="137" t="str">
        <f>IF(D1205=1,'Tipo '!$B$2,IF(D1205=2,'Tipo '!$B$3,IF(D1205=3,'Tipo '!$B$4,IF(D1205=4,'Tipo '!$B$5,IF(D1205=5,'Tipo '!$B$6,IF(D1205=6,'Tipo '!$B$7,IF(D1205=7,'Tipo '!$B$8,IF(D1205=8,'Tipo '!$B$9,IF(D1205=9,'Tipo '!$B$10,IF(D1205=10,'Tipo '!$B$11,IF(D1205=11,'Tipo '!$B$12,IF(D1205=12,'Tipo '!$B$13,IF(D1205=13,'Tipo '!$B$14,IF(D1205=14,'Tipo '!$B$15,IF(D1205=15,'Tipo '!$B$16,IF(D1205=16,'Tipo '!$B$17,IF(D1205=17,'Tipo '!$B$18,IF(D1205=18,'Tipo '!$B$19,IF(D1205=19,'Tipo '!$B$20,IF(D1205=20,'Tipo '!$B$21,"No ha seleccionado un tipo de contrato válido"))))))))))))))))))))</f>
        <v>No ha seleccionado un tipo de contrato válido</v>
      </c>
      <c r="F1205" s="137"/>
      <c r="G1205" s="137"/>
      <c r="H1205" s="138"/>
      <c r="I1205" s="138"/>
      <c r="J1205" s="136"/>
      <c r="K1205" s="137" t="str">
        <f>IF(J1205=1,'Equivalencia BH-BMPT'!$D$2,IF(J1205=2,'Equivalencia BH-BMPT'!$D$3,IF(J1205=3,'Equivalencia BH-BMPT'!$D$4,IF(J1205=4,'Equivalencia BH-BMPT'!$D$5,IF(J1205=5,'Equivalencia BH-BMPT'!$D$6,IF(J1205=6,'Equivalencia BH-BMPT'!$D$7,IF(J1205=7,'Equivalencia BH-BMPT'!$D$8,IF(J1205=8,'Equivalencia BH-BMPT'!$D$9,IF(J1205=9,'Equivalencia BH-BMPT'!$D$10,IF(J1205=10,'Equivalencia BH-BMPT'!$D$11,IF(J1205=11,'Equivalencia BH-BMPT'!$D$12,IF(J1205=12,'Equivalencia BH-BMPT'!$D$13,IF(J1205=13,'Equivalencia BH-BMPT'!$D$14,IF(J1205=14,'Equivalencia BH-BMPT'!$D$15,IF(J1205=15,'Equivalencia BH-BMPT'!$D$16,IF(J1205=16,'Equivalencia BH-BMPT'!$D$17,IF(J1205=17,'Equivalencia BH-BMPT'!$D$18,IF(J1205=18,'Equivalencia BH-BMPT'!$D$19,IF(J1205=19,'Equivalencia BH-BMPT'!$D$20,IF(J1205=20,'Equivalencia BH-BMPT'!$D$21,IF(J1205=21,'Equivalencia BH-BMPT'!$D$22,IF(J1205=22,'Equivalencia BH-BMPT'!$D$23,IF(J1205=23,'Equivalencia BH-BMPT'!#REF!,IF(J1205=24,'Equivalencia BH-BMPT'!$D$25,IF(J1205=25,'Equivalencia BH-BMPT'!$D$26,IF(J1205=26,'Equivalencia BH-BMPT'!$D$27,IF(J1205=27,'Equivalencia BH-BMPT'!$D$28,IF(J1205=28,'Equivalencia BH-BMPT'!$D$29,IF(J1205=29,'Equivalencia BH-BMPT'!$D$30,IF(J1205=30,'Equivalencia BH-BMPT'!$D$31,IF(J1205=31,'Equivalencia BH-BMPT'!$D$32,IF(J1205=32,'Equivalencia BH-BMPT'!$D$33,IF(J1205=33,'Equivalencia BH-BMPT'!$D$34,IF(J1205=34,'Equivalencia BH-BMPT'!$D$35,IF(J1205=35,'Equivalencia BH-BMPT'!$D$36,IF(J1205=36,'Equivalencia BH-BMPT'!$D$37,IF(J1205=37,'Equivalencia BH-BMPT'!$D$38,IF(J1205=38,'Equivalencia BH-BMPT'!#REF!,IF(J1205=39,'Equivalencia BH-BMPT'!$D$40,IF(J1205=40,'Equivalencia BH-BMPT'!$D$41,IF(J1205=41,'Equivalencia BH-BMPT'!$D$42,IF(J1205=42,'Equivalencia BH-BMPT'!$D$43,IF(J1205=43,'Equivalencia BH-BMPT'!$D$44,IF(J1205=44,'Equivalencia BH-BMPT'!$D$45,IF(J1205=45,'Equivalencia BH-BMPT'!$D$46,"No ha seleccionado un número de programa")))))))))))))))))))))))))))))))))))))))))))))</f>
        <v>No ha seleccionado un número de programa</v>
      </c>
      <c r="L1205" s="140"/>
      <c r="M1205" s="136"/>
      <c r="N1205" s="153"/>
      <c r="O1205" s="161"/>
      <c r="P1205" s="144"/>
      <c r="Q1205" s="143"/>
      <c r="R1205" s="143"/>
      <c r="S1205" s="143"/>
      <c r="T1205" s="143"/>
      <c r="U1205" s="143"/>
      <c r="V1205" s="145"/>
      <c r="W1205" s="145"/>
      <c r="X1205" s="145"/>
      <c r="Y1205" s="136"/>
      <c r="Z1205" s="136"/>
      <c r="AA1205" s="146"/>
      <c r="AB1205" s="136"/>
      <c r="AC1205" s="136"/>
      <c r="AD1205" s="136"/>
      <c r="AE1205" s="136"/>
      <c r="AF1205" s="147" t="e">
        <f t="shared" si="51"/>
        <v>#DIV/0!</v>
      </c>
      <c r="AG1205" s="148"/>
      <c r="AH1205" s="148" t="b">
        <f t="shared" si="52"/>
        <v>1</v>
      </c>
    </row>
    <row r="1206" spans="1:34" ht="44.25" customHeight="1" thickBot="1" x14ac:dyDescent="0.3">
      <c r="A1206" s="136"/>
      <c r="B1206" s="136"/>
      <c r="C1206" s="137"/>
      <c r="D1206" s="136"/>
      <c r="E1206" s="137" t="str">
        <f>IF(D1206=1,'Tipo '!$B$2,IF(D1206=2,'Tipo '!$B$3,IF(D1206=3,'Tipo '!$B$4,IF(D1206=4,'Tipo '!$B$5,IF(D1206=5,'Tipo '!$B$6,IF(D1206=6,'Tipo '!$B$7,IF(D1206=7,'Tipo '!$B$8,IF(D1206=8,'Tipo '!$B$9,IF(D1206=9,'Tipo '!$B$10,IF(D1206=10,'Tipo '!$B$11,IF(D1206=11,'Tipo '!$B$12,IF(D1206=12,'Tipo '!$B$13,IF(D1206=13,'Tipo '!$B$14,IF(D1206=14,'Tipo '!$B$15,IF(D1206=15,'Tipo '!$B$16,IF(D1206=16,'Tipo '!$B$17,IF(D1206=17,'Tipo '!$B$18,IF(D1206=18,'Tipo '!$B$19,IF(D1206=19,'Tipo '!$B$20,IF(D1206=20,'Tipo '!$B$21,"No ha seleccionado un tipo de contrato válido"))))))))))))))))))))</f>
        <v>No ha seleccionado un tipo de contrato válido</v>
      </c>
      <c r="F1206" s="137"/>
      <c r="G1206" s="137"/>
      <c r="H1206" s="138"/>
      <c r="I1206" s="138"/>
      <c r="J1206" s="136"/>
      <c r="K1206" s="137" t="str">
        <f>IF(J1206=1,'Equivalencia BH-BMPT'!$D$2,IF(J1206=2,'Equivalencia BH-BMPT'!$D$3,IF(J1206=3,'Equivalencia BH-BMPT'!$D$4,IF(J1206=4,'Equivalencia BH-BMPT'!$D$5,IF(J1206=5,'Equivalencia BH-BMPT'!$D$6,IF(J1206=6,'Equivalencia BH-BMPT'!$D$7,IF(J1206=7,'Equivalencia BH-BMPT'!$D$8,IF(J1206=8,'Equivalencia BH-BMPT'!$D$9,IF(J1206=9,'Equivalencia BH-BMPT'!$D$10,IF(J1206=10,'Equivalencia BH-BMPT'!$D$11,IF(J1206=11,'Equivalencia BH-BMPT'!$D$12,IF(J1206=12,'Equivalencia BH-BMPT'!$D$13,IF(J1206=13,'Equivalencia BH-BMPT'!$D$14,IF(J1206=14,'Equivalencia BH-BMPT'!$D$15,IF(J1206=15,'Equivalencia BH-BMPT'!$D$16,IF(J1206=16,'Equivalencia BH-BMPT'!$D$17,IF(J1206=17,'Equivalencia BH-BMPT'!$D$18,IF(J1206=18,'Equivalencia BH-BMPT'!$D$19,IF(J1206=19,'Equivalencia BH-BMPT'!$D$20,IF(J1206=20,'Equivalencia BH-BMPT'!$D$21,IF(J1206=21,'Equivalencia BH-BMPT'!$D$22,IF(J1206=22,'Equivalencia BH-BMPT'!$D$23,IF(J1206=23,'Equivalencia BH-BMPT'!#REF!,IF(J1206=24,'Equivalencia BH-BMPT'!$D$25,IF(J1206=25,'Equivalencia BH-BMPT'!$D$26,IF(J1206=26,'Equivalencia BH-BMPT'!$D$27,IF(J1206=27,'Equivalencia BH-BMPT'!$D$28,IF(J1206=28,'Equivalencia BH-BMPT'!$D$29,IF(J1206=29,'Equivalencia BH-BMPT'!$D$30,IF(J1206=30,'Equivalencia BH-BMPT'!$D$31,IF(J1206=31,'Equivalencia BH-BMPT'!$D$32,IF(J1206=32,'Equivalencia BH-BMPT'!$D$33,IF(J1206=33,'Equivalencia BH-BMPT'!$D$34,IF(J1206=34,'Equivalencia BH-BMPT'!$D$35,IF(J1206=35,'Equivalencia BH-BMPT'!$D$36,IF(J1206=36,'Equivalencia BH-BMPT'!$D$37,IF(J1206=37,'Equivalencia BH-BMPT'!$D$38,IF(J1206=38,'Equivalencia BH-BMPT'!#REF!,IF(J1206=39,'Equivalencia BH-BMPT'!$D$40,IF(J1206=40,'Equivalencia BH-BMPT'!$D$41,IF(J1206=41,'Equivalencia BH-BMPT'!$D$42,IF(J1206=42,'Equivalencia BH-BMPT'!$D$43,IF(J1206=43,'Equivalencia BH-BMPT'!$D$44,IF(J1206=44,'Equivalencia BH-BMPT'!$D$45,IF(J1206=45,'Equivalencia BH-BMPT'!$D$46,"No ha seleccionado un número de programa")))))))))))))))))))))))))))))))))))))))))))))</f>
        <v>No ha seleccionado un número de programa</v>
      </c>
      <c r="L1206" s="140"/>
      <c r="M1206" s="136"/>
      <c r="N1206" s="153"/>
      <c r="O1206" s="161"/>
      <c r="P1206" s="144"/>
      <c r="Q1206" s="143"/>
      <c r="R1206" s="143"/>
      <c r="S1206" s="143"/>
      <c r="T1206" s="143"/>
      <c r="U1206" s="143"/>
      <c r="V1206" s="145"/>
      <c r="W1206" s="145"/>
      <c r="X1206" s="145"/>
      <c r="Y1206" s="136"/>
      <c r="Z1206" s="136"/>
      <c r="AA1206" s="146"/>
      <c r="AB1206" s="136"/>
      <c r="AC1206" s="136"/>
      <c r="AD1206" s="136"/>
      <c r="AE1206" s="136"/>
      <c r="AF1206" s="147" t="e">
        <f t="shared" si="51"/>
        <v>#DIV/0!</v>
      </c>
      <c r="AG1206" s="148"/>
      <c r="AH1206" s="148" t="b">
        <f t="shared" si="52"/>
        <v>1</v>
      </c>
    </row>
    <row r="1207" spans="1:34" ht="44.25" customHeight="1" thickBot="1" x14ac:dyDescent="0.3">
      <c r="A1207" s="136"/>
      <c r="B1207" s="136"/>
      <c r="C1207" s="137"/>
      <c r="D1207" s="136"/>
      <c r="E1207" s="137" t="str">
        <f>IF(D1207=1,'Tipo '!$B$2,IF(D1207=2,'Tipo '!$B$3,IF(D1207=3,'Tipo '!$B$4,IF(D1207=4,'Tipo '!$B$5,IF(D1207=5,'Tipo '!$B$6,IF(D1207=6,'Tipo '!$B$7,IF(D1207=7,'Tipo '!$B$8,IF(D1207=8,'Tipo '!$B$9,IF(D1207=9,'Tipo '!$B$10,IF(D1207=10,'Tipo '!$B$11,IF(D1207=11,'Tipo '!$B$12,IF(D1207=12,'Tipo '!$B$13,IF(D1207=13,'Tipo '!$B$14,IF(D1207=14,'Tipo '!$B$15,IF(D1207=15,'Tipo '!$B$16,IF(D1207=16,'Tipo '!$B$17,IF(D1207=17,'Tipo '!$B$18,IF(D1207=18,'Tipo '!$B$19,IF(D1207=19,'Tipo '!$B$20,IF(D1207=20,'Tipo '!$B$21,"No ha seleccionado un tipo de contrato válido"))))))))))))))))))))</f>
        <v>No ha seleccionado un tipo de contrato válido</v>
      </c>
      <c r="F1207" s="137"/>
      <c r="G1207" s="137"/>
      <c r="H1207" s="138"/>
      <c r="I1207" s="138"/>
      <c r="J1207" s="136"/>
      <c r="K1207" s="137" t="str">
        <f>IF(J1207=1,'Equivalencia BH-BMPT'!$D$2,IF(J1207=2,'Equivalencia BH-BMPT'!$D$3,IF(J1207=3,'Equivalencia BH-BMPT'!$D$4,IF(J1207=4,'Equivalencia BH-BMPT'!$D$5,IF(J1207=5,'Equivalencia BH-BMPT'!$D$6,IF(J1207=6,'Equivalencia BH-BMPT'!$D$7,IF(J1207=7,'Equivalencia BH-BMPT'!$D$8,IF(J1207=8,'Equivalencia BH-BMPT'!$D$9,IF(J1207=9,'Equivalencia BH-BMPT'!$D$10,IF(J1207=10,'Equivalencia BH-BMPT'!$D$11,IF(J1207=11,'Equivalencia BH-BMPT'!$D$12,IF(J1207=12,'Equivalencia BH-BMPT'!$D$13,IF(J1207=13,'Equivalencia BH-BMPT'!$D$14,IF(J1207=14,'Equivalencia BH-BMPT'!$D$15,IF(J1207=15,'Equivalencia BH-BMPT'!$D$16,IF(J1207=16,'Equivalencia BH-BMPT'!$D$17,IF(J1207=17,'Equivalencia BH-BMPT'!$D$18,IF(J1207=18,'Equivalencia BH-BMPT'!$D$19,IF(J1207=19,'Equivalencia BH-BMPT'!$D$20,IF(J1207=20,'Equivalencia BH-BMPT'!$D$21,IF(J1207=21,'Equivalencia BH-BMPT'!$D$22,IF(J1207=22,'Equivalencia BH-BMPT'!$D$23,IF(J1207=23,'Equivalencia BH-BMPT'!#REF!,IF(J1207=24,'Equivalencia BH-BMPT'!$D$25,IF(J1207=25,'Equivalencia BH-BMPT'!$D$26,IF(J1207=26,'Equivalencia BH-BMPT'!$D$27,IF(J1207=27,'Equivalencia BH-BMPT'!$D$28,IF(J1207=28,'Equivalencia BH-BMPT'!$D$29,IF(J1207=29,'Equivalencia BH-BMPT'!$D$30,IF(J1207=30,'Equivalencia BH-BMPT'!$D$31,IF(J1207=31,'Equivalencia BH-BMPT'!$D$32,IF(J1207=32,'Equivalencia BH-BMPT'!$D$33,IF(J1207=33,'Equivalencia BH-BMPT'!$D$34,IF(J1207=34,'Equivalencia BH-BMPT'!$D$35,IF(J1207=35,'Equivalencia BH-BMPT'!$D$36,IF(J1207=36,'Equivalencia BH-BMPT'!$D$37,IF(J1207=37,'Equivalencia BH-BMPT'!$D$38,IF(J1207=38,'Equivalencia BH-BMPT'!#REF!,IF(J1207=39,'Equivalencia BH-BMPT'!$D$40,IF(J1207=40,'Equivalencia BH-BMPT'!$D$41,IF(J1207=41,'Equivalencia BH-BMPT'!$D$42,IF(J1207=42,'Equivalencia BH-BMPT'!$D$43,IF(J1207=43,'Equivalencia BH-BMPT'!$D$44,IF(J1207=44,'Equivalencia BH-BMPT'!$D$45,IF(J1207=45,'Equivalencia BH-BMPT'!$D$46,"No ha seleccionado un número de programa")))))))))))))))))))))))))))))))))))))))))))))</f>
        <v>No ha seleccionado un número de programa</v>
      </c>
      <c r="L1207" s="140"/>
      <c r="M1207" s="136"/>
      <c r="N1207" s="153"/>
      <c r="O1207" s="161"/>
      <c r="P1207" s="144"/>
      <c r="Q1207" s="143"/>
      <c r="R1207" s="143"/>
      <c r="S1207" s="143"/>
      <c r="T1207" s="143"/>
      <c r="U1207" s="143"/>
      <c r="V1207" s="145"/>
      <c r="W1207" s="145"/>
      <c r="X1207" s="145"/>
      <c r="Y1207" s="136"/>
      <c r="Z1207" s="136"/>
      <c r="AA1207" s="146"/>
      <c r="AB1207" s="136"/>
      <c r="AC1207" s="136"/>
      <c r="AD1207" s="136"/>
      <c r="AE1207" s="136"/>
      <c r="AF1207" s="147" t="e">
        <f t="shared" si="51"/>
        <v>#DIV/0!</v>
      </c>
      <c r="AG1207" s="148"/>
      <c r="AH1207" s="148" t="b">
        <f t="shared" si="52"/>
        <v>1</v>
      </c>
    </row>
    <row r="1208" spans="1:34" ht="44.25" customHeight="1" thickBot="1" x14ac:dyDescent="0.3">
      <c r="A1208" s="136"/>
      <c r="B1208" s="136"/>
      <c r="C1208" s="137"/>
      <c r="D1208" s="136"/>
      <c r="E1208" s="137" t="str">
        <f>IF(D1208=1,'Tipo '!$B$2,IF(D1208=2,'Tipo '!$B$3,IF(D1208=3,'Tipo '!$B$4,IF(D1208=4,'Tipo '!$B$5,IF(D1208=5,'Tipo '!$B$6,IF(D1208=6,'Tipo '!$B$7,IF(D1208=7,'Tipo '!$B$8,IF(D1208=8,'Tipo '!$B$9,IF(D1208=9,'Tipo '!$B$10,IF(D1208=10,'Tipo '!$B$11,IF(D1208=11,'Tipo '!$B$12,IF(D1208=12,'Tipo '!$B$13,IF(D1208=13,'Tipo '!$B$14,IF(D1208=14,'Tipo '!$B$15,IF(D1208=15,'Tipo '!$B$16,IF(D1208=16,'Tipo '!$B$17,IF(D1208=17,'Tipo '!$B$18,IF(D1208=18,'Tipo '!$B$19,IF(D1208=19,'Tipo '!$B$20,IF(D1208=20,'Tipo '!$B$21,"No ha seleccionado un tipo de contrato válido"))))))))))))))))))))</f>
        <v>No ha seleccionado un tipo de contrato válido</v>
      </c>
      <c r="F1208" s="137"/>
      <c r="G1208" s="137"/>
      <c r="H1208" s="138"/>
      <c r="I1208" s="138"/>
      <c r="J1208" s="136"/>
      <c r="K1208" s="137" t="str">
        <f>IF(J1208=1,'Equivalencia BH-BMPT'!$D$2,IF(J1208=2,'Equivalencia BH-BMPT'!$D$3,IF(J1208=3,'Equivalencia BH-BMPT'!$D$4,IF(J1208=4,'Equivalencia BH-BMPT'!$D$5,IF(J1208=5,'Equivalencia BH-BMPT'!$D$6,IF(J1208=6,'Equivalencia BH-BMPT'!$D$7,IF(J1208=7,'Equivalencia BH-BMPT'!$D$8,IF(J1208=8,'Equivalencia BH-BMPT'!$D$9,IF(J1208=9,'Equivalencia BH-BMPT'!$D$10,IF(J1208=10,'Equivalencia BH-BMPT'!$D$11,IF(J1208=11,'Equivalencia BH-BMPT'!$D$12,IF(J1208=12,'Equivalencia BH-BMPT'!$D$13,IF(J1208=13,'Equivalencia BH-BMPT'!$D$14,IF(J1208=14,'Equivalencia BH-BMPT'!$D$15,IF(J1208=15,'Equivalencia BH-BMPT'!$D$16,IF(J1208=16,'Equivalencia BH-BMPT'!$D$17,IF(J1208=17,'Equivalencia BH-BMPT'!$D$18,IF(J1208=18,'Equivalencia BH-BMPT'!$D$19,IF(J1208=19,'Equivalencia BH-BMPT'!$D$20,IF(J1208=20,'Equivalencia BH-BMPT'!$D$21,IF(J1208=21,'Equivalencia BH-BMPT'!$D$22,IF(J1208=22,'Equivalencia BH-BMPT'!$D$23,IF(J1208=23,'Equivalencia BH-BMPT'!#REF!,IF(J1208=24,'Equivalencia BH-BMPT'!$D$25,IF(J1208=25,'Equivalencia BH-BMPT'!$D$26,IF(J1208=26,'Equivalencia BH-BMPT'!$D$27,IF(J1208=27,'Equivalencia BH-BMPT'!$D$28,IF(J1208=28,'Equivalencia BH-BMPT'!$D$29,IF(J1208=29,'Equivalencia BH-BMPT'!$D$30,IF(J1208=30,'Equivalencia BH-BMPT'!$D$31,IF(J1208=31,'Equivalencia BH-BMPT'!$D$32,IF(J1208=32,'Equivalencia BH-BMPT'!$D$33,IF(J1208=33,'Equivalencia BH-BMPT'!$D$34,IF(J1208=34,'Equivalencia BH-BMPT'!$D$35,IF(J1208=35,'Equivalencia BH-BMPT'!$D$36,IF(J1208=36,'Equivalencia BH-BMPT'!$D$37,IF(J1208=37,'Equivalencia BH-BMPT'!$D$38,IF(J1208=38,'Equivalencia BH-BMPT'!#REF!,IF(J1208=39,'Equivalencia BH-BMPT'!$D$40,IF(J1208=40,'Equivalencia BH-BMPT'!$D$41,IF(J1208=41,'Equivalencia BH-BMPT'!$D$42,IF(J1208=42,'Equivalencia BH-BMPT'!$D$43,IF(J1208=43,'Equivalencia BH-BMPT'!$D$44,IF(J1208=44,'Equivalencia BH-BMPT'!$D$45,IF(J1208=45,'Equivalencia BH-BMPT'!$D$46,"No ha seleccionado un número de programa")))))))))))))))))))))))))))))))))))))))))))))</f>
        <v>No ha seleccionado un número de programa</v>
      </c>
      <c r="L1208" s="140"/>
      <c r="M1208" s="136"/>
      <c r="N1208" s="153"/>
      <c r="O1208" s="161"/>
      <c r="P1208" s="144"/>
      <c r="Q1208" s="143"/>
      <c r="R1208" s="143"/>
      <c r="S1208" s="143"/>
      <c r="T1208" s="143"/>
      <c r="U1208" s="143"/>
      <c r="V1208" s="145"/>
      <c r="W1208" s="145"/>
      <c r="X1208" s="145"/>
      <c r="Y1208" s="136"/>
      <c r="Z1208" s="136"/>
      <c r="AA1208" s="146"/>
      <c r="AB1208" s="136"/>
      <c r="AC1208" s="136"/>
      <c r="AD1208" s="136"/>
      <c r="AE1208" s="136"/>
      <c r="AF1208" s="147" t="e">
        <f t="shared" si="51"/>
        <v>#DIV/0!</v>
      </c>
      <c r="AG1208" s="148"/>
      <c r="AH1208" s="148" t="b">
        <f t="shared" si="52"/>
        <v>1</v>
      </c>
    </row>
    <row r="1209" spans="1:34" ht="44.25" customHeight="1" thickBot="1" x14ac:dyDescent="0.3">
      <c r="A1209" s="136"/>
      <c r="B1209" s="136"/>
      <c r="C1209" s="137"/>
      <c r="D1209" s="136"/>
      <c r="E1209" s="137" t="str">
        <f>IF(D1209=1,'Tipo '!$B$2,IF(D1209=2,'Tipo '!$B$3,IF(D1209=3,'Tipo '!$B$4,IF(D1209=4,'Tipo '!$B$5,IF(D1209=5,'Tipo '!$B$6,IF(D1209=6,'Tipo '!$B$7,IF(D1209=7,'Tipo '!$B$8,IF(D1209=8,'Tipo '!$B$9,IF(D1209=9,'Tipo '!$B$10,IF(D1209=10,'Tipo '!$B$11,IF(D1209=11,'Tipo '!$B$12,IF(D1209=12,'Tipo '!$B$13,IF(D1209=13,'Tipo '!$B$14,IF(D1209=14,'Tipo '!$B$15,IF(D1209=15,'Tipo '!$B$16,IF(D1209=16,'Tipo '!$B$17,IF(D1209=17,'Tipo '!$B$18,IF(D1209=18,'Tipo '!$B$19,IF(D1209=19,'Tipo '!$B$20,IF(D1209=20,'Tipo '!$B$21,"No ha seleccionado un tipo de contrato válido"))))))))))))))))))))</f>
        <v>No ha seleccionado un tipo de contrato válido</v>
      </c>
      <c r="F1209" s="137"/>
      <c r="G1209" s="137"/>
      <c r="H1209" s="138"/>
      <c r="I1209" s="138"/>
      <c r="J1209" s="136"/>
      <c r="K1209" s="137" t="str">
        <f>IF(J1209=1,'Equivalencia BH-BMPT'!$D$2,IF(J1209=2,'Equivalencia BH-BMPT'!$D$3,IF(J1209=3,'Equivalencia BH-BMPT'!$D$4,IF(J1209=4,'Equivalencia BH-BMPT'!$D$5,IF(J1209=5,'Equivalencia BH-BMPT'!$D$6,IF(J1209=6,'Equivalencia BH-BMPT'!$D$7,IF(J1209=7,'Equivalencia BH-BMPT'!$D$8,IF(J1209=8,'Equivalencia BH-BMPT'!$D$9,IF(J1209=9,'Equivalencia BH-BMPT'!$D$10,IF(J1209=10,'Equivalencia BH-BMPT'!$D$11,IF(J1209=11,'Equivalencia BH-BMPT'!$D$12,IF(J1209=12,'Equivalencia BH-BMPT'!$D$13,IF(J1209=13,'Equivalencia BH-BMPT'!$D$14,IF(J1209=14,'Equivalencia BH-BMPT'!$D$15,IF(J1209=15,'Equivalencia BH-BMPT'!$D$16,IF(J1209=16,'Equivalencia BH-BMPT'!$D$17,IF(J1209=17,'Equivalencia BH-BMPT'!$D$18,IF(J1209=18,'Equivalencia BH-BMPT'!$D$19,IF(J1209=19,'Equivalencia BH-BMPT'!$D$20,IF(J1209=20,'Equivalencia BH-BMPT'!$D$21,IF(J1209=21,'Equivalencia BH-BMPT'!$D$22,IF(J1209=22,'Equivalencia BH-BMPT'!$D$23,IF(J1209=23,'Equivalencia BH-BMPT'!#REF!,IF(J1209=24,'Equivalencia BH-BMPT'!$D$25,IF(J1209=25,'Equivalencia BH-BMPT'!$D$26,IF(J1209=26,'Equivalencia BH-BMPT'!$D$27,IF(J1209=27,'Equivalencia BH-BMPT'!$D$28,IF(J1209=28,'Equivalencia BH-BMPT'!$D$29,IF(J1209=29,'Equivalencia BH-BMPT'!$D$30,IF(J1209=30,'Equivalencia BH-BMPT'!$D$31,IF(J1209=31,'Equivalencia BH-BMPT'!$D$32,IF(J1209=32,'Equivalencia BH-BMPT'!$D$33,IF(J1209=33,'Equivalencia BH-BMPT'!$D$34,IF(J1209=34,'Equivalencia BH-BMPT'!$D$35,IF(J1209=35,'Equivalencia BH-BMPT'!$D$36,IF(J1209=36,'Equivalencia BH-BMPT'!$D$37,IF(J1209=37,'Equivalencia BH-BMPT'!$D$38,IF(J1209=38,'Equivalencia BH-BMPT'!#REF!,IF(J1209=39,'Equivalencia BH-BMPT'!$D$40,IF(J1209=40,'Equivalencia BH-BMPT'!$D$41,IF(J1209=41,'Equivalencia BH-BMPT'!$D$42,IF(J1209=42,'Equivalencia BH-BMPT'!$D$43,IF(J1209=43,'Equivalencia BH-BMPT'!$D$44,IF(J1209=44,'Equivalencia BH-BMPT'!$D$45,IF(J1209=45,'Equivalencia BH-BMPT'!$D$46,"No ha seleccionado un número de programa")))))))))))))))))))))))))))))))))))))))))))))</f>
        <v>No ha seleccionado un número de programa</v>
      </c>
      <c r="L1209" s="140"/>
      <c r="M1209" s="136"/>
      <c r="N1209" s="153"/>
      <c r="O1209" s="161"/>
      <c r="P1209" s="144"/>
      <c r="Q1209" s="143"/>
      <c r="R1209" s="143"/>
      <c r="S1209" s="143"/>
      <c r="T1209" s="143"/>
      <c r="U1209" s="143"/>
      <c r="V1209" s="145"/>
      <c r="W1209" s="145"/>
      <c r="X1209" s="145"/>
      <c r="Y1209" s="136"/>
      <c r="Z1209" s="136"/>
      <c r="AA1209" s="146"/>
      <c r="AB1209" s="136"/>
      <c r="AC1209" s="136"/>
      <c r="AD1209" s="136"/>
      <c r="AE1209" s="136"/>
      <c r="AF1209" s="147" t="e">
        <f t="shared" si="51"/>
        <v>#DIV/0!</v>
      </c>
      <c r="AG1209" s="148"/>
      <c r="AH1209" s="148" t="b">
        <f t="shared" si="52"/>
        <v>1</v>
      </c>
    </row>
    <row r="1210" spans="1:34" ht="44.25" customHeight="1" thickBot="1" x14ac:dyDescent="0.3">
      <c r="A1210" s="136"/>
      <c r="B1210" s="136"/>
      <c r="C1210" s="137"/>
      <c r="D1210" s="136"/>
      <c r="E1210" s="137" t="str">
        <f>IF(D1210=1,'Tipo '!$B$2,IF(D1210=2,'Tipo '!$B$3,IF(D1210=3,'Tipo '!$B$4,IF(D1210=4,'Tipo '!$B$5,IF(D1210=5,'Tipo '!$B$6,IF(D1210=6,'Tipo '!$B$7,IF(D1210=7,'Tipo '!$B$8,IF(D1210=8,'Tipo '!$B$9,IF(D1210=9,'Tipo '!$B$10,IF(D1210=10,'Tipo '!$B$11,IF(D1210=11,'Tipo '!$B$12,IF(D1210=12,'Tipo '!$B$13,IF(D1210=13,'Tipo '!$B$14,IF(D1210=14,'Tipo '!$B$15,IF(D1210=15,'Tipo '!$B$16,IF(D1210=16,'Tipo '!$B$17,IF(D1210=17,'Tipo '!$B$18,IF(D1210=18,'Tipo '!$B$19,IF(D1210=19,'Tipo '!$B$20,IF(D1210=20,'Tipo '!$B$21,"No ha seleccionado un tipo de contrato válido"))))))))))))))))))))</f>
        <v>No ha seleccionado un tipo de contrato válido</v>
      </c>
      <c r="F1210" s="137"/>
      <c r="G1210" s="137"/>
      <c r="H1210" s="138"/>
      <c r="I1210" s="138"/>
      <c r="J1210" s="136"/>
      <c r="K1210" s="137" t="str">
        <f>IF(J1210=1,'Equivalencia BH-BMPT'!$D$2,IF(J1210=2,'Equivalencia BH-BMPT'!$D$3,IF(J1210=3,'Equivalencia BH-BMPT'!$D$4,IF(J1210=4,'Equivalencia BH-BMPT'!$D$5,IF(J1210=5,'Equivalencia BH-BMPT'!$D$6,IF(J1210=6,'Equivalencia BH-BMPT'!$D$7,IF(J1210=7,'Equivalencia BH-BMPT'!$D$8,IF(J1210=8,'Equivalencia BH-BMPT'!$D$9,IF(J1210=9,'Equivalencia BH-BMPT'!$D$10,IF(J1210=10,'Equivalencia BH-BMPT'!$D$11,IF(J1210=11,'Equivalencia BH-BMPT'!$D$12,IF(J1210=12,'Equivalencia BH-BMPT'!$D$13,IF(J1210=13,'Equivalencia BH-BMPT'!$D$14,IF(J1210=14,'Equivalencia BH-BMPT'!$D$15,IF(J1210=15,'Equivalencia BH-BMPT'!$D$16,IF(J1210=16,'Equivalencia BH-BMPT'!$D$17,IF(J1210=17,'Equivalencia BH-BMPT'!$D$18,IF(J1210=18,'Equivalencia BH-BMPT'!$D$19,IF(J1210=19,'Equivalencia BH-BMPT'!$D$20,IF(J1210=20,'Equivalencia BH-BMPT'!$D$21,IF(J1210=21,'Equivalencia BH-BMPT'!$D$22,IF(J1210=22,'Equivalencia BH-BMPT'!$D$23,IF(J1210=23,'Equivalencia BH-BMPT'!#REF!,IF(J1210=24,'Equivalencia BH-BMPT'!$D$25,IF(J1210=25,'Equivalencia BH-BMPT'!$D$26,IF(J1210=26,'Equivalencia BH-BMPT'!$D$27,IF(J1210=27,'Equivalencia BH-BMPT'!$D$28,IF(J1210=28,'Equivalencia BH-BMPT'!$D$29,IF(J1210=29,'Equivalencia BH-BMPT'!$D$30,IF(J1210=30,'Equivalencia BH-BMPT'!$D$31,IF(J1210=31,'Equivalencia BH-BMPT'!$D$32,IF(J1210=32,'Equivalencia BH-BMPT'!$D$33,IF(J1210=33,'Equivalencia BH-BMPT'!$D$34,IF(J1210=34,'Equivalencia BH-BMPT'!$D$35,IF(J1210=35,'Equivalencia BH-BMPT'!$D$36,IF(J1210=36,'Equivalencia BH-BMPT'!$D$37,IF(J1210=37,'Equivalencia BH-BMPT'!$D$38,IF(J1210=38,'Equivalencia BH-BMPT'!#REF!,IF(J1210=39,'Equivalencia BH-BMPT'!$D$40,IF(J1210=40,'Equivalencia BH-BMPT'!$D$41,IF(J1210=41,'Equivalencia BH-BMPT'!$D$42,IF(J1210=42,'Equivalencia BH-BMPT'!$D$43,IF(J1210=43,'Equivalencia BH-BMPT'!$D$44,IF(J1210=44,'Equivalencia BH-BMPT'!$D$45,IF(J1210=45,'Equivalencia BH-BMPT'!$D$46,"No ha seleccionado un número de programa")))))))))))))))))))))))))))))))))))))))))))))</f>
        <v>No ha seleccionado un número de programa</v>
      </c>
      <c r="L1210" s="140"/>
      <c r="M1210" s="136"/>
      <c r="N1210" s="153"/>
      <c r="O1210" s="161"/>
      <c r="P1210" s="144"/>
      <c r="Q1210" s="143"/>
      <c r="R1210" s="143"/>
      <c r="S1210" s="143"/>
      <c r="T1210" s="143"/>
      <c r="U1210" s="143"/>
      <c r="V1210" s="145"/>
      <c r="W1210" s="145"/>
      <c r="X1210" s="145"/>
      <c r="Y1210" s="136"/>
      <c r="Z1210" s="136"/>
      <c r="AA1210" s="146"/>
      <c r="AB1210" s="136"/>
      <c r="AC1210" s="136"/>
      <c r="AD1210" s="136"/>
      <c r="AE1210" s="136"/>
      <c r="AF1210" s="147" t="e">
        <f t="shared" si="51"/>
        <v>#DIV/0!</v>
      </c>
      <c r="AG1210" s="148"/>
      <c r="AH1210" s="148" t="b">
        <f t="shared" si="52"/>
        <v>1</v>
      </c>
    </row>
    <row r="1211" spans="1:34" ht="44.25" customHeight="1" thickBot="1" x14ac:dyDescent="0.3">
      <c r="A1211" s="136"/>
      <c r="B1211" s="136"/>
      <c r="C1211" s="137"/>
      <c r="D1211" s="136"/>
      <c r="E1211" s="137" t="str">
        <f>IF(D1211=1,'Tipo '!$B$2,IF(D1211=2,'Tipo '!$B$3,IF(D1211=3,'Tipo '!$B$4,IF(D1211=4,'Tipo '!$B$5,IF(D1211=5,'Tipo '!$B$6,IF(D1211=6,'Tipo '!$B$7,IF(D1211=7,'Tipo '!$B$8,IF(D1211=8,'Tipo '!$B$9,IF(D1211=9,'Tipo '!$B$10,IF(D1211=10,'Tipo '!$B$11,IF(D1211=11,'Tipo '!$B$12,IF(D1211=12,'Tipo '!$B$13,IF(D1211=13,'Tipo '!$B$14,IF(D1211=14,'Tipo '!$B$15,IF(D1211=15,'Tipo '!$B$16,IF(D1211=16,'Tipo '!$B$17,IF(D1211=17,'Tipo '!$B$18,IF(D1211=18,'Tipo '!$B$19,IF(D1211=19,'Tipo '!$B$20,IF(D1211=20,'Tipo '!$B$21,"No ha seleccionado un tipo de contrato válido"))))))))))))))))))))</f>
        <v>No ha seleccionado un tipo de contrato válido</v>
      </c>
      <c r="F1211" s="137"/>
      <c r="G1211" s="137"/>
      <c r="H1211" s="138"/>
      <c r="I1211" s="138"/>
      <c r="J1211" s="136"/>
      <c r="K1211" s="137" t="str">
        <f>IF(J1211=1,'Equivalencia BH-BMPT'!$D$2,IF(J1211=2,'Equivalencia BH-BMPT'!$D$3,IF(J1211=3,'Equivalencia BH-BMPT'!$D$4,IF(J1211=4,'Equivalencia BH-BMPT'!$D$5,IF(J1211=5,'Equivalencia BH-BMPT'!$D$6,IF(J1211=6,'Equivalencia BH-BMPT'!$D$7,IF(J1211=7,'Equivalencia BH-BMPT'!$D$8,IF(J1211=8,'Equivalencia BH-BMPT'!$D$9,IF(J1211=9,'Equivalencia BH-BMPT'!$D$10,IF(J1211=10,'Equivalencia BH-BMPT'!$D$11,IF(J1211=11,'Equivalencia BH-BMPT'!$D$12,IF(J1211=12,'Equivalencia BH-BMPT'!$D$13,IF(J1211=13,'Equivalencia BH-BMPT'!$D$14,IF(J1211=14,'Equivalencia BH-BMPT'!$D$15,IF(J1211=15,'Equivalencia BH-BMPT'!$D$16,IF(J1211=16,'Equivalencia BH-BMPT'!$D$17,IF(J1211=17,'Equivalencia BH-BMPT'!$D$18,IF(J1211=18,'Equivalencia BH-BMPT'!$D$19,IF(J1211=19,'Equivalencia BH-BMPT'!$D$20,IF(J1211=20,'Equivalencia BH-BMPT'!$D$21,IF(J1211=21,'Equivalencia BH-BMPT'!$D$22,IF(J1211=22,'Equivalencia BH-BMPT'!$D$23,IF(J1211=23,'Equivalencia BH-BMPT'!#REF!,IF(J1211=24,'Equivalencia BH-BMPT'!$D$25,IF(J1211=25,'Equivalencia BH-BMPT'!$D$26,IF(J1211=26,'Equivalencia BH-BMPT'!$D$27,IF(J1211=27,'Equivalencia BH-BMPT'!$D$28,IF(J1211=28,'Equivalencia BH-BMPT'!$D$29,IF(J1211=29,'Equivalencia BH-BMPT'!$D$30,IF(J1211=30,'Equivalencia BH-BMPT'!$D$31,IF(J1211=31,'Equivalencia BH-BMPT'!$D$32,IF(J1211=32,'Equivalencia BH-BMPT'!$D$33,IF(J1211=33,'Equivalencia BH-BMPT'!$D$34,IF(J1211=34,'Equivalencia BH-BMPT'!$D$35,IF(J1211=35,'Equivalencia BH-BMPT'!$D$36,IF(J1211=36,'Equivalencia BH-BMPT'!$D$37,IF(J1211=37,'Equivalencia BH-BMPT'!$D$38,IF(J1211=38,'Equivalencia BH-BMPT'!#REF!,IF(J1211=39,'Equivalencia BH-BMPT'!$D$40,IF(J1211=40,'Equivalencia BH-BMPT'!$D$41,IF(J1211=41,'Equivalencia BH-BMPT'!$D$42,IF(J1211=42,'Equivalencia BH-BMPT'!$D$43,IF(J1211=43,'Equivalencia BH-BMPT'!$D$44,IF(J1211=44,'Equivalencia BH-BMPT'!$D$45,IF(J1211=45,'Equivalencia BH-BMPT'!$D$46,"No ha seleccionado un número de programa")))))))))))))))))))))))))))))))))))))))))))))</f>
        <v>No ha seleccionado un número de programa</v>
      </c>
      <c r="L1211" s="140"/>
      <c r="M1211" s="136"/>
      <c r="N1211" s="153"/>
      <c r="O1211" s="161"/>
      <c r="P1211" s="144"/>
      <c r="Q1211" s="143"/>
      <c r="R1211" s="143"/>
      <c r="S1211" s="143"/>
      <c r="T1211" s="143"/>
      <c r="U1211" s="143"/>
      <c r="V1211" s="145"/>
      <c r="W1211" s="145"/>
      <c r="X1211" s="145"/>
      <c r="Y1211" s="136"/>
      <c r="Z1211" s="136"/>
      <c r="AA1211" s="146"/>
      <c r="AB1211" s="136"/>
      <c r="AC1211" s="136"/>
      <c r="AD1211" s="136"/>
      <c r="AE1211" s="136"/>
      <c r="AF1211" s="147" t="e">
        <f t="shared" si="51"/>
        <v>#DIV/0!</v>
      </c>
      <c r="AG1211" s="148"/>
      <c r="AH1211" s="148" t="b">
        <f t="shared" si="52"/>
        <v>1</v>
      </c>
    </row>
    <row r="1212" spans="1:34" ht="44.25" customHeight="1" thickBot="1" x14ac:dyDescent="0.3">
      <c r="A1212" s="136"/>
      <c r="B1212" s="136"/>
      <c r="C1212" s="137"/>
      <c r="D1212" s="136"/>
      <c r="E1212" s="137" t="str">
        <f>IF(D1212=1,'Tipo '!$B$2,IF(D1212=2,'Tipo '!$B$3,IF(D1212=3,'Tipo '!$B$4,IF(D1212=4,'Tipo '!$B$5,IF(D1212=5,'Tipo '!$B$6,IF(D1212=6,'Tipo '!$B$7,IF(D1212=7,'Tipo '!$B$8,IF(D1212=8,'Tipo '!$B$9,IF(D1212=9,'Tipo '!$B$10,IF(D1212=10,'Tipo '!$B$11,IF(D1212=11,'Tipo '!$B$12,IF(D1212=12,'Tipo '!$B$13,IF(D1212=13,'Tipo '!$B$14,IF(D1212=14,'Tipo '!$B$15,IF(D1212=15,'Tipo '!$B$16,IF(D1212=16,'Tipo '!$B$17,IF(D1212=17,'Tipo '!$B$18,IF(D1212=18,'Tipo '!$B$19,IF(D1212=19,'Tipo '!$B$20,IF(D1212=20,'Tipo '!$B$21,"No ha seleccionado un tipo de contrato válido"))))))))))))))))))))</f>
        <v>No ha seleccionado un tipo de contrato válido</v>
      </c>
      <c r="F1212" s="137"/>
      <c r="G1212" s="137"/>
      <c r="H1212" s="138"/>
      <c r="I1212" s="138"/>
      <c r="J1212" s="136"/>
      <c r="K1212" s="137" t="str">
        <f>IF(J1212=1,'Equivalencia BH-BMPT'!$D$2,IF(J1212=2,'Equivalencia BH-BMPT'!$D$3,IF(J1212=3,'Equivalencia BH-BMPT'!$D$4,IF(J1212=4,'Equivalencia BH-BMPT'!$D$5,IF(J1212=5,'Equivalencia BH-BMPT'!$D$6,IF(J1212=6,'Equivalencia BH-BMPT'!$D$7,IF(J1212=7,'Equivalencia BH-BMPT'!$D$8,IF(J1212=8,'Equivalencia BH-BMPT'!$D$9,IF(J1212=9,'Equivalencia BH-BMPT'!$D$10,IF(J1212=10,'Equivalencia BH-BMPT'!$D$11,IF(J1212=11,'Equivalencia BH-BMPT'!$D$12,IF(J1212=12,'Equivalencia BH-BMPT'!$D$13,IF(J1212=13,'Equivalencia BH-BMPT'!$D$14,IF(J1212=14,'Equivalencia BH-BMPT'!$D$15,IF(J1212=15,'Equivalencia BH-BMPT'!$D$16,IF(J1212=16,'Equivalencia BH-BMPT'!$D$17,IF(J1212=17,'Equivalencia BH-BMPT'!$D$18,IF(J1212=18,'Equivalencia BH-BMPT'!$D$19,IF(J1212=19,'Equivalencia BH-BMPT'!$D$20,IF(J1212=20,'Equivalencia BH-BMPT'!$D$21,IF(J1212=21,'Equivalencia BH-BMPT'!$D$22,IF(J1212=22,'Equivalencia BH-BMPT'!$D$23,IF(J1212=23,'Equivalencia BH-BMPT'!#REF!,IF(J1212=24,'Equivalencia BH-BMPT'!$D$25,IF(J1212=25,'Equivalencia BH-BMPT'!$D$26,IF(J1212=26,'Equivalencia BH-BMPT'!$D$27,IF(J1212=27,'Equivalencia BH-BMPT'!$D$28,IF(J1212=28,'Equivalencia BH-BMPT'!$D$29,IF(J1212=29,'Equivalencia BH-BMPT'!$D$30,IF(J1212=30,'Equivalencia BH-BMPT'!$D$31,IF(J1212=31,'Equivalencia BH-BMPT'!$D$32,IF(J1212=32,'Equivalencia BH-BMPT'!$D$33,IF(J1212=33,'Equivalencia BH-BMPT'!$D$34,IF(J1212=34,'Equivalencia BH-BMPT'!$D$35,IF(J1212=35,'Equivalencia BH-BMPT'!$D$36,IF(J1212=36,'Equivalencia BH-BMPT'!$D$37,IF(J1212=37,'Equivalencia BH-BMPT'!$D$38,IF(J1212=38,'Equivalencia BH-BMPT'!#REF!,IF(J1212=39,'Equivalencia BH-BMPT'!$D$40,IF(J1212=40,'Equivalencia BH-BMPT'!$D$41,IF(J1212=41,'Equivalencia BH-BMPT'!$D$42,IF(J1212=42,'Equivalencia BH-BMPT'!$D$43,IF(J1212=43,'Equivalencia BH-BMPT'!$D$44,IF(J1212=44,'Equivalencia BH-BMPT'!$D$45,IF(J1212=45,'Equivalencia BH-BMPT'!$D$46,"No ha seleccionado un número de programa")))))))))))))))))))))))))))))))))))))))))))))</f>
        <v>No ha seleccionado un número de programa</v>
      </c>
      <c r="L1212" s="140"/>
      <c r="M1212" s="136"/>
      <c r="N1212" s="153"/>
      <c r="O1212" s="161"/>
      <c r="P1212" s="144"/>
      <c r="Q1212" s="143"/>
      <c r="R1212" s="143"/>
      <c r="S1212" s="143"/>
      <c r="T1212" s="143"/>
      <c r="U1212" s="143"/>
      <c r="V1212" s="145"/>
      <c r="W1212" s="145"/>
      <c r="X1212" s="145"/>
      <c r="Y1212" s="136"/>
      <c r="Z1212" s="136"/>
      <c r="AA1212" s="146"/>
      <c r="AB1212" s="136"/>
      <c r="AC1212" s="136"/>
      <c r="AD1212" s="136"/>
      <c r="AE1212" s="136"/>
      <c r="AF1212" s="147" t="e">
        <f t="shared" si="51"/>
        <v>#DIV/0!</v>
      </c>
      <c r="AG1212" s="148"/>
      <c r="AH1212" s="148" t="b">
        <f t="shared" si="52"/>
        <v>1</v>
      </c>
    </row>
    <row r="1213" spans="1:34" ht="44.25" customHeight="1" thickBot="1" x14ac:dyDescent="0.3">
      <c r="A1213" s="136"/>
      <c r="B1213" s="136"/>
      <c r="C1213" s="137"/>
      <c r="D1213" s="136"/>
      <c r="E1213" s="137" t="str">
        <f>IF(D1213=1,'Tipo '!$B$2,IF(D1213=2,'Tipo '!$B$3,IF(D1213=3,'Tipo '!$B$4,IF(D1213=4,'Tipo '!$B$5,IF(D1213=5,'Tipo '!$B$6,IF(D1213=6,'Tipo '!$B$7,IF(D1213=7,'Tipo '!$B$8,IF(D1213=8,'Tipo '!$B$9,IF(D1213=9,'Tipo '!$B$10,IF(D1213=10,'Tipo '!$B$11,IF(D1213=11,'Tipo '!$B$12,IF(D1213=12,'Tipo '!$B$13,IF(D1213=13,'Tipo '!$B$14,IF(D1213=14,'Tipo '!$B$15,IF(D1213=15,'Tipo '!$B$16,IF(D1213=16,'Tipo '!$B$17,IF(D1213=17,'Tipo '!$B$18,IF(D1213=18,'Tipo '!$B$19,IF(D1213=19,'Tipo '!$B$20,IF(D1213=20,'Tipo '!$B$21,"No ha seleccionado un tipo de contrato válido"))))))))))))))))))))</f>
        <v>No ha seleccionado un tipo de contrato válido</v>
      </c>
      <c r="F1213" s="137"/>
      <c r="G1213" s="137"/>
      <c r="H1213" s="138"/>
      <c r="I1213" s="138"/>
      <c r="J1213" s="136"/>
      <c r="K1213" s="137" t="str">
        <f>IF(J1213=1,'Equivalencia BH-BMPT'!$D$2,IF(J1213=2,'Equivalencia BH-BMPT'!$D$3,IF(J1213=3,'Equivalencia BH-BMPT'!$D$4,IF(J1213=4,'Equivalencia BH-BMPT'!$D$5,IF(J1213=5,'Equivalencia BH-BMPT'!$D$6,IF(J1213=6,'Equivalencia BH-BMPT'!$D$7,IF(J1213=7,'Equivalencia BH-BMPT'!$D$8,IF(J1213=8,'Equivalencia BH-BMPT'!$D$9,IF(J1213=9,'Equivalencia BH-BMPT'!$D$10,IF(J1213=10,'Equivalencia BH-BMPT'!$D$11,IF(J1213=11,'Equivalencia BH-BMPT'!$D$12,IF(J1213=12,'Equivalencia BH-BMPT'!$D$13,IF(J1213=13,'Equivalencia BH-BMPT'!$D$14,IF(J1213=14,'Equivalencia BH-BMPT'!$D$15,IF(J1213=15,'Equivalencia BH-BMPT'!$D$16,IF(J1213=16,'Equivalencia BH-BMPT'!$D$17,IF(J1213=17,'Equivalencia BH-BMPT'!$D$18,IF(J1213=18,'Equivalencia BH-BMPT'!$D$19,IF(J1213=19,'Equivalencia BH-BMPT'!$D$20,IF(J1213=20,'Equivalencia BH-BMPT'!$D$21,IF(J1213=21,'Equivalencia BH-BMPT'!$D$22,IF(J1213=22,'Equivalencia BH-BMPT'!$D$23,IF(J1213=23,'Equivalencia BH-BMPT'!#REF!,IF(J1213=24,'Equivalencia BH-BMPT'!$D$25,IF(J1213=25,'Equivalencia BH-BMPT'!$D$26,IF(J1213=26,'Equivalencia BH-BMPT'!$D$27,IF(J1213=27,'Equivalencia BH-BMPT'!$D$28,IF(J1213=28,'Equivalencia BH-BMPT'!$D$29,IF(J1213=29,'Equivalencia BH-BMPT'!$D$30,IF(J1213=30,'Equivalencia BH-BMPT'!$D$31,IF(J1213=31,'Equivalencia BH-BMPT'!$D$32,IF(J1213=32,'Equivalencia BH-BMPT'!$D$33,IF(J1213=33,'Equivalencia BH-BMPT'!$D$34,IF(J1213=34,'Equivalencia BH-BMPT'!$D$35,IF(J1213=35,'Equivalencia BH-BMPT'!$D$36,IF(J1213=36,'Equivalencia BH-BMPT'!$D$37,IF(J1213=37,'Equivalencia BH-BMPT'!$D$38,IF(J1213=38,'Equivalencia BH-BMPT'!#REF!,IF(J1213=39,'Equivalencia BH-BMPT'!$D$40,IF(J1213=40,'Equivalencia BH-BMPT'!$D$41,IF(J1213=41,'Equivalencia BH-BMPT'!$D$42,IF(J1213=42,'Equivalencia BH-BMPT'!$D$43,IF(J1213=43,'Equivalencia BH-BMPT'!$D$44,IF(J1213=44,'Equivalencia BH-BMPT'!$D$45,IF(J1213=45,'Equivalencia BH-BMPT'!$D$46,"No ha seleccionado un número de programa")))))))))))))))))))))))))))))))))))))))))))))</f>
        <v>No ha seleccionado un número de programa</v>
      </c>
      <c r="L1213" s="140"/>
      <c r="M1213" s="136"/>
      <c r="N1213" s="153"/>
      <c r="O1213" s="161"/>
      <c r="P1213" s="144"/>
      <c r="Q1213" s="143"/>
      <c r="R1213" s="143"/>
      <c r="S1213" s="143"/>
      <c r="T1213" s="143"/>
      <c r="U1213" s="143"/>
      <c r="V1213" s="145"/>
      <c r="W1213" s="145"/>
      <c r="X1213" s="145"/>
      <c r="Y1213" s="136"/>
      <c r="Z1213" s="136"/>
      <c r="AA1213" s="146"/>
      <c r="AB1213" s="136"/>
      <c r="AC1213" s="136"/>
      <c r="AD1213" s="136"/>
      <c r="AE1213" s="136"/>
      <c r="AF1213" s="147" t="e">
        <f t="shared" si="51"/>
        <v>#DIV/0!</v>
      </c>
      <c r="AG1213" s="148"/>
      <c r="AH1213" s="148" t="b">
        <f t="shared" si="52"/>
        <v>1</v>
      </c>
    </row>
    <row r="1214" spans="1:34" ht="44.25" customHeight="1" thickBot="1" x14ac:dyDescent="0.3">
      <c r="A1214" s="136"/>
      <c r="B1214" s="136"/>
      <c r="C1214" s="137"/>
      <c r="D1214" s="136"/>
      <c r="E1214" s="137" t="str">
        <f>IF(D1214=1,'Tipo '!$B$2,IF(D1214=2,'Tipo '!$B$3,IF(D1214=3,'Tipo '!$B$4,IF(D1214=4,'Tipo '!$B$5,IF(D1214=5,'Tipo '!$B$6,IF(D1214=6,'Tipo '!$B$7,IF(D1214=7,'Tipo '!$B$8,IF(D1214=8,'Tipo '!$B$9,IF(D1214=9,'Tipo '!$B$10,IF(D1214=10,'Tipo '!$B$11,IF(D1214=11,'Tipo '!$B$12,IF(D1214=12,'Tipo '!$B$13,IF(D1214=13,'Tipo '!$B$14,IF(D1214=14,'Tipo '!$B$15,IF(D1214=15,'Tipo '!$B$16,IF(D1214=16,'Tipo '!$B$17,IF(D1214=17,'Tipo '!$B$18,IF(D1214=18,'Tipo '!$B$19,IF(D1214=19,'Tipo '!$B$20,IF(D1214=20,'Tipo '!$B$21,"No ha seleccionado un tipo de contrato válido"))))))))))))))))))))</f>
        <v>No ha seleccionado un tipo de contrato válido</v>
      </c>
      <c r="F1214" s="137"/>
      <c r="G1214" s="137"/>
      <c r="H1214" s="138"/>
      <c r="I1214" s="138"/>
      <c r="J1214" s="136"/>
      <c r="K1214" s="137" t="str">
        <f>IF(J1214=1,'Equivalencia BH-BMPT'!$D$2,IF(J1214=2,'Equivalencia BH-BMPT'!$D$3,IF(J1214=3,'Equivalencia BH-BMPT'!$D$4,IF(J1214=4,'Equivalencia BH-BMPT'!$D$5,IF(J1214=5,'Equivalencia BH-BMPT'!$D$6,IF(J1214=6,'Equivalencia BH-BMPT'!$D$7,IF(J1214=7,'Equivalencia BH-BMPT'!$D$8,IF(J1214=8,'Equivalencia BH-BMPT'!$D$9,IF(J1214=9,'Equivalencia BH-BMPT'!$D$10,IF(J1214=10,'Equivalencia BH-BMPT'!$D$11,IF(J1214=11,'Equivalencia BH-BMPT'!$D$12,IF(J1214=12,'Equivalencia BH-BMPT'!$D$13,IF(J1214=13,'Equivalencia BH-BMPT'!$D$14,IF(J1214=14,'Equivalencia BH-BMPT'!$D$15,IF(J1214=15,'Equivalencia BH-BMPT'!$D$16,IF(J1214=16,'Equivalencia BH-BMPT'!$D$17,IF(J1214=17,'Equivalencia BH-BMPT'!$D$18,IF(J1214=18,'Equivalencia BH-BMPT'!$D$19,IF(J1214=19,'Equivalencia BH-BMPT'!$D$20,IF(J1214=20,'Equivalencia BH-BMPT'!$D$21,IF(J1214=21,'Equivalencia BH-BMPT'!$D$22,IF(J1214=22,'Equivalencia BH-BMPT'!$D$23,IF(J1214=23,'Equivalencia BH-BMPT'!#REF!,IF(J1214=24,'Equivalencia BH-BMPT'!$D$25,IF(J1214=25,'Equivalencia BH-BMPT'!$D$26,IF(J1214=26,'Equivalencia BH-BMPT'!$D$27,IF(J1214=27,'Equivalencia BH-BMPT'!$D$28,IF(J1214=28,'Equivalencia BH-BMPT'!$D$29,IF(J1214=29,'Equivalencia BH-BMPT'!$D$30,IF(J1214=30,'Equivalencia BH-BMPT'!$D$31,IF(J1214=31,'Equivalencia BH-BMPT'!$D$32,IF(J1214=32,'Equivalencia BH-BMPT'!$D$33,IF(J1214=33,'Equivalencia BH-BMPT'!$D$34,IF(J1214=34,'Equivalencia BH-BMPT'!$D$35,IF(J1214=35,'Equivalencia BH-BMPT'!$D$36,IF(J1214=36,'Equivalencia BH-BMPT'!$D$37,IF(J1214=37,'Equivalencia BH-BMPT'!$D$38,IF(J1214=38,'Equivalencia BH-BMPT'!#REF!,IF(J1214=39,'Equivalencia BH-BMPT'!$D$40,IF(J1214=40,'Equivalencia BH-BMPT'!$D$41,IF(J1214=41,'Equivalencia BH-BMPT'!$D$42,IF(J1214=42,'Equivalencia BH-BMPT'!$D$43,IF(J1214=43,'Equivalencia BH-BMPT'!$D$44,IF(J1214=44,'Equivalencia BH-BMPT'!$D$45,IF(J1214=45,'Equivalencia BH-BMPT'!$D$46,"No ha seleccionado un número de programa")))))))))))))))))))))))))))))))))))))))))))))</f>
        <v>No ha seleccionado un número de programa</v>
      </c>
      <c r="L1214" s="140"/>
      <c r="M1214" s="136"/>
      <c r="N1214" s="153"/>
      <c r="O1214" s="161"/>
      <c r="P1214" s="144"/>
      <c r="Q1214" s="143"/>
      <c r="R1214" s="143"/>
      <c r="S1214" s="143"/>
      <c r="T1214" s="143"/>
      <c r="U1214" s="143"/>
      <c r="V1214" s="145"/>
      <c r="W1214" s="145"/>
      <c r="X1214" s="145"/>
      <c r="Y1214" s="136"/>
      <c r="Z1214" s="136"/>
      <c r="AA1214" s="146"/>
      <c r="AB1214" s="136"/>
      <c r="AC1214" s="136"/>
      <c r="AD1214" s="136"/>
      <c r="AE1214" s="136"/>
      <c r="AF1214" s="147" t="e">
        <f t="shared" si="51"/>
        <v>#DIV/0!</v>
      </c>
      <c r="AG1214" s="148"/>
      <c r="AH1214" s="148" t="b">
        <f t="shared" si="52"/>
        <v>1</v>
      </c>
    </row>
    <row r="1215" spans="1:34" ht="44.25" customHeight="1" thickBot="1" x14ac:dyDescent="0.3">
      <c r="A1215" s="136"/>
      <c r="B1215" s="136"/>
      <c r="C1215" s="137"/>
      <c r="D1215" s="136"/>
      <c r="E1215" s="137" t="str">
        <f>IF(D1215=1,'Tipo '!$B$2,IF(D1215=2,'Tipo '!$B$3,IF(D1215=3,'Tipo '!$B$4,IF(D1215=4,'Tipo '!$B$5,IF(D1215=5,'Tipo '!$B$6,IF(D1215=6,'Tipo '!$B$7,IF(D1215=7,'Tipo '!$B$8,IF(D1215=8,'Tipo '!$B$9,IF(D1215=9,'Tipo '!$B$10,IF(D1215=10,'Tipo '!$B$11,IF(D1215=11,'Tipo '!$B$12,IF(D1215=12,'Tipo '!$B$13,IF(D1215=13,'Tipo '!$B$14,IF(D1215=14,'Tipo '!$B$15,IF(D1215=15,'Tipo '!$B$16,IF(D1215=16,'Tipo '!$B$17,IF(D1215=17,'Tipo '!$B$18,IF(D1215=18,'Tipo '!$B$19,IF(D1215=19,'Tipo '!$B$20,IF(D1215=20,'Tipo '!$B$21,"No ha seleccionado un tipo de contrato válido"))))))))))))))))))))</f>
        <v>No ha seleccionado un tipo de contrato válido</v>
      </c>
      <c r="F1215" s="137"/>
      <c r="G1215" s="137"/>
      <c r="H1215" s="138"/>
      <c r="I1215" s="138"/>
      <c r="J1215" s="136"/>
      <c r="K1215" s="137" t="str">
        <f>IF(J1215=1,'Equivalencia BH-BMPT'!$D$2,IF(J1215=2,'Equivalencia BH-BMPT'!$D$3,IF(J1215=3,'Equivalencia BH-BMPT'!$D$4,IF(J1215=4,'Equivalencia BH-BMPT'!$D$5,IF(J1215=5,'Equivalencia BH-BMPT'!$D$6,IF(J1215=6,'Equivalencia BH-BMPT'!$D$7,IF(J1215=7,'Equivalencia BH-BMPT'!$D$8,IF(J1215=8,'Equivalencia BH-BMPT'!$D$9,IF(J1215=9,'Equivalencia BH-BMPT'!$D$10,IF(J1215=10,'Equivalencia BH-BMPT'!$D$11,IF(J1215=11,'Equivalencia BH-BMPT'!$D$12,IF(J1215=12,'Equivalencia BH-BMPT'!$D$13,IF(J1215=13,'Equivalencia BH-BMPT'!$D$14,IF(J1215=14,'Equivalencia BH-BMPT'!$D$15,IF(J1215=15,'Equivalencia BH-BMPT'!$D$16,IF(J1215=16,'Equivalencia BH-BMPT'!$D$17,IF(J1215=17,'Equivalencia BH-BMPT'!$D$18,IF(J1215=18,'Equivalencia BH-BMPT'!$D$19,IF(J1215=19,'Equivalencia BH-BMPT'!$D$20,IF(J1215=20,'Equivalencia BH-BMPT'!$D$21,IF(J1215=21,'Equivalencia BH-BMPT'!$D$22,IF(J1215=22,'Equivalencia BH-BMPT'!$D$23,IF(J1215=23,'Equivalencia BH-BMPT'!#REF!,IF(J1215=24,'Equivalencia BH-BMPT'!$D$25,IF(J1215=25,'Equivalencia BH-BMPT'!$D$26,IF(J1215=26,'Equivalencia BH-BMPT'!$D$27,IF(J1215=27,'Equivalencia BH-BMPT'!$D$28,IF(J1215=28,'Equivalencia BH-BMPT'!$D$29,IF(J1215=29,'Equivalencia BH-BMPT'!$D$30,IF(J1215=30,'Equivalencia BH-BMPT'!$D$31,IF(J1215=31,'Equivalencia BH-BMPT'!$D$32,IF(J1215=32,'Equivalencia BH-BMPT'!$D$33,IF(J1215=33,'Equivalencia BH-BMPT'!$D$34,IF(J1215=34,'Equivalencia BH-BMPT'!$D$35,IF(J1215=35,'Equivalencia BH-BMPT'!$D$36,IF(J1215=36,'Equivalencia BH-BMPT'!$D$37,IF(J1215=37,'Equivalencia BH-BMPT'!$D$38,IF(J1215=38,'Equivalencia BH-BMPT'!#REF!,IF(J1215=39,'Equivalencia BH-BMPT'!$D$40,IF(J1215=40,'Equivalencia BH-BMPT'!$D$41,IF(J1215=41,'Equivalencia BH-BMPT'!$D$42,IF(J1215=42,'Equivalencia BH-BMPT'!$D$43,IF(J1215=43,'Equivalencia BH-BMPT'!$D$44,IF(J1215=44,'Equivalencia BH-BMPT'!$D$45,IF(J1215=45,'Equivalencia BH-BMPT'!$D$46,"No ha seleccionado un número de programa")))))))))))))))))))))))))))))))))))))))))))))</f>
        <v>No ha seleccionado un número de programa</v>
      </c>
      <c r="L1215" s="140"/>
      <c r="M1215" s="136"/>
      <c r="N1215" s="153"/>
      <c r="O1215" s="161"/>
      <c r="P1215" s="144"/>
      <c r="Q1215" s="143"/>
      <c r="R1215" s="143"/>
      <c r="S1215" s="143"/>
      <c r="T1215" s="143"/>
      <c r="U1215" s="143"/>
      <c r="V1215" s="145"/>
      <c r="W1215" s="145"/>
      <c r="X1215" s="145"/>
      <c r="Y1215" s="136"/>
      <c r="Z1215" s="136"/>
      <c r="AA1215" s="146"/>
      <c r="AB1215" s="136"/>
      <c r="AC1215" s="136"/>
      <c r="AD1215" s="136"/>
      <c r="AE1215" s="136"/>
      <c r="AF1215" s="147" t="e">
        <f t="shared" si="51"/>
        <v>#DIV/0!</v>
      </c>
      <c r="AG1215" s="148"/>
      <c r="AH1215" s="148" t="b">
        <f t="shared" si="52"/>
        <v>1</v>
      </c>
    </row>
    <row r="1216" spans="1:34" ht="44.25" customHeight="1" thickBot="1" x14ac:dyDescent="0.3">
      <c r="A1216" s="136"/>
      <c r="B1216" s="136"/>
      <c r="C1216" s="137"/>
      <c r="D1216" s="136"/>
      <c r="E1216" s="137" t="str">
        <f>IF(D1216=1,'Tipo '!$B$2,IF(D1216=2,'Tipo '!$B$3,IF(D1216=3,'Tipo '!$B$4,IF(D1216=4,'Tipo '!$B$5,IF(D1216=5,'Tipo '!$B$6,IF(D1216=6,'Tipo '!$B$7,IF(D1216=7,'Tipo '!$B$8,IF(D1216=8,'Tipo '!$B$9,IF(D1216=9,'Tipo '!$B$10,IF(D1216=10,'Tipo '!$B$11,IF(D1216=11,'Tipo '!$B$12,IF(D1216=12,'Tipo '!$B$13,IF(D1216=13,'Tipo '!$B$14,IF(D1216=14,'Tipo '!$B$15,IF(D1216=15,'Tipo '!$B$16,IF(D1216=16,'Tipo '!$B$17,IF(D1216=17,'Tipo '!$B$18,IF(D1216=18,'Tipo '!$B$19,IF(D1216=19,'Tipo '!$B$20,IF(D1216=20,'Tipo '!$B$21,"No ha seleccionado un tipo de contrato válido"))))))))))))))))))))</f>
        <v>No ha seleccionado un tipo de contrato válido</v>
      </c>
      <c r="F1216" s="137"/>
      <c r="G1216" s="137"/>
      <c r="H1216" s="138"/>
      <c r="I1216" s="138"/>
      <c r="J1216" s="136"/>
      <c r="K1216" s="137" t="str">
        <f>IF(J1216=1,'Equivalencia BH-BMPT'!$D$2,IF(J1216=2,'Equivalencia BH-BMPT'!$D$3,IF(J1216=3,'Equivalencia BH-BMPT'!$D$4,IF(J1216=4,'Equivalencia BH-BMPT'!$D$5,IF(J1216=5,'Equivalencia BH-BMPT'!$D$6,IF(J1216=6,'Equivalencia BH-BMPT'!$D$7,IF(J1216=7,'Equivalencia BH-BMPT'!$D$8,IF(J1216=8,'Equivalencia BH-BMPT'!$D$9,IF(J1216=9,'Equivalencia BH-BMPT'!$D$10,IF(J1216=10,'Equivalencia BH-BMPT'!$D$11,IF(J1216=11,'Equivalencia BH-BMPT'!$D$12,IF(J1216=12,'Equivalencia BH-BMPT'!$D$13,IF(J1216=13,'Equivalencia BH-BMPT'!$D$14,IF(J1216=14,'Equivalencia BH-BMPT'!$D$15,IF(J1216=15,'Equivalencia BH-BMPT'!$D$16,IF(J1216=16,'Equivalencia BH-BMPT'!$D$17,IF(J1216=17,'Equivalencia BH-BMPT'!$D$18,IF(J1216=18,'Equivalencia BH-BMPT'!$D$19,IF(J1216=19,'Equivalencia BH-BMPT'!$D$20,IF(J1216=20,'Equivalencia BH-BMPT'!$D$21,IF(J1216=21,'Equivalencia BH-BMPT'!$D$22,IF(J1216=22,'Equivalencia BH-BMPT'!$D$23,IF(J1216=23,'Equivalencia BH-BMPT'!#REF!,IF(J1216=24,'Equivalencia BH-BMPT'!$D$25,IF(J1216=25,'Equivalencia BH-BMPT'!$D$26,IF(J1216=26,'Equivalencia BH-BMPT'!$D$27,IF(J1216=27,'Equivalencia BH-BMPT'!$D$28,IF(J1216=28,'Equivalencia BH-BMPT'!$D$29,IF(J1216=29,'Equivalencia BH-BMPT'!$D$30,IF(J1216=30,'Equivalencia BH-BMPT'!$D$31,IF(J1216=31,'Equivalencia BH-BMPT'!$D$32,IF(J1216=32,'Equivalencia BH-BMPT'!$D$33,IF(J1216=33,'Equivalencia BH-BMPT'!$D$34,IF(J1216=34,'Equivalencia BH-BMPT'!$D$35,IF(J1216=35,'Equivalencia BH-BMPT'!$D$36,IF(J1216=36,'Equivalencia BH-BMPT'!$D$37,IF(J1216=37,'Equivalencia BH-BMPT'!$D$38,IF(J1216=38,'Equivalencia BH-BMPT'!#REF!,IF(J1216=39,'Equivalencia BH-BMPT'!$D$40,IF(J1216=40,'Equivalencia BH-BMPT'!$D$41,IF(J1216=41,'Equivalencia BH-BMPT'!$D$42,IF(J1216=42,'Equivalencia BH-BMPT'!$D$43,IF(J1216=43,'Equivalencia BH-BMPT'!$D$44,IF(J1216=44,'Equivalencia BH-BMPT'!$D$45,IF(J1216=45,'Equivalencia BH-BMPT'!$D$46,"No ha seleccionado un número de programa")))))))))))))))))))))))))))))))))))))))))))))</f>
        <v>No ha seleccionado un número de programa</v>
      </c>
      <c r="L1216" s="140"/>
      <c r="M1216" s="136"/>
      <c r="N1216" s="153"/>
      <c r="O1216" s="161"/>
      <c r="P1216" s="144"/>
      <c r="Q1216" s="143"/>
      <c r="R1216" s="143"/>
      <c r="S1216" s="143"/>
      <c r="T1216" s="143"/>
      <c r="U1216" s="143"/>
      <c r="V1216" s="145"/>
      <c r="W1216" s="145"/>
      <c r="X1216" s="145"/>
      <c r="Y1216" s="136"/>
      <c r="Z1216" s="136"/>
      <c r="AA1216" s="146"/>
      <c r="AB1216" s="136"/>
      <c r="AC1216" s="136"/>
      <c r="AD1216" s="136"/>
      <c r="AE1216" s="136"/>
      <c r="AF1216" s="147" t="e">
        <f t="shared" si="51"/>
        <v>#DIV/0!</v>
      </c>
      <c r="AG1216" s="148"/>
      <c r="AH1216" s="148" t="b">
        <f t="shared" si="52"/>
        <v>1</v>
      </c>
    </row>
    <row r="1217" spans="1:34" ht="44.25" customHeight="1" thickBot="1" x14ac:dyDescent="0.3">
      <c r="A1217" s="136"/>
      <c r="B1217" s="136"/>
      <c r="C1217" s="137"/>
      <c r="D1217" s="136"/>
      <c r="E1217" s="137" t="str">
        <f>IF(D1217=1,'Tipo '!$B$2,IF(D1217=2,'Tipo '!$B$3,IF(D1217=3,'Tipo '!$B$4,IF(D1217=4,'Tipo '!$B$5,IF(D1217=5,'Tipo '!$B$6,IF(D1217=6,'Tipo '!$B$7,IF(D1217=7,'Tipo '!$B$8,IF(D1217=8,'Tipo '!$B$9,IF(D1217=9,'Tipo '!$B$10,IF(D1217=10,'Tipo '!$B$11,IF(D1217=11,'Tipo '!$B$12,IF(D1217=12,'Tipo '!$B$13,IF(D1217=13,'Tipo '!$B$14,IF(D1217=14,'Tipo '!$B$15,IF(D1217=15,'Tipo '!$B$16,IF(D1217=16,'Tipo '!$B$17,IF(D1217=17,'Tipo '!$B$18,IF(D1217=18,'Tipo '!$B$19,IF(D1217=19,'Tipo '!$B$20,IF(D1217=20,'Tipo '!$B$21,"No ha seleccionado un tipo de contrato válido"))))))))))))))))))))</f>
        <v>No ha seleccionado un tipo de contrato válido</v>
      </c>
      <c r="F1217" s="137"/>
      <c r="G1217" s="137"/>
      <c r="H1217" s="138"/>
      <c r="I1217" s="138"/>
      <c r="J1217" s="136"/>
      <c r="K1217" s="137" t="str">
        <f>IF(J1217=1,'Equivalencia BH-BMPT'!$D$2,IF(J1217=2,'Equivalencia BH-BMPT'!$D$3,IF(J1217=3,'Equivalencia BH-BMPT'!$D$4,IF(J1217=4,'Equivalencia BH-BMPT'!$D$5,IF(J1217=5,'Equivalencia BH-BMPT'!$D$6,IF(J1217=6,'Equivalencia BH-BMPT'!$D$7,IF(J1217=7,'Equivalencia BH-BMPT'!$D$8,IF(J1217=8,'Equivalencia BH-BMPT'!$D$9,IF(J1217=9,'Equivalencia BH-BMPT'!$D$10,IF(J1217=10,'Equivalencia BH-BMPT'!$D$11,IF(J1217=11,'Equivalencia BH-BMPT'!$D$12,IF(J1217=12,'Equivalencia BH-BMPT'!$D$13,IF(J1217=13,'Equivalencia BH-BMPT'!$D$14,IF(J1217=14,'Equivalencia BH-BMPT'!$D$15,IF(J1217=15,'Equivalencia BH-BMPT'!$D$16,IF(J1217=16,'Equivalencia BH-BMPT'!$D$17,IF(J1217=17,'Equivalencia BH-BMPT'!$D$18,IF(J1217=18,'Equivalencia BH-BMPT'!$D$19,IF(J1217=19,'Equivalencia BH-BMPT'!$D$20,IF(J1217=20,'Equivalencia BH-BMPT'!$D$21,IF(J1217=21,'Equivalencia BH-BMPT'!$D$22,IF(J1217=22,'Equivalencia BH-BMPT'!$D$23,IF(J1217=23,'Equivalencia BH-BMPT'!#REF!,IF(J1217=24,'Equivalencia BH-BMPT'!$D$25,IF(J1217=25,'Equivalencia BH-BMPT'!$D$26,IF(J1217=26,'Equivalencia BH-BMPT'!$D$27,IF(J1217=27,'Equivalencia BH-BMPT'!$D$28,IF(J1217=28,'Equivalencia BH-BMPT'!$D$29,IF(J1217=29,'Equivalencia BH-BMPT'!$D$30,IF(J1217=30,'Equivalencia BH-BMPT'!$D$31,IF(J1217=31,'Equivalencia BH-BMPT'!$D$32,IF(J1217=32,'Equivalencia BH-BMPT'!$D$33,IF(J1217=33,'Equivalencia BH-BMPT'!$D$34,IF(J1217=34,'Equivalencia BH-BMPT'!$D$35,IF(J1217=35,'Equivalencia BH-BMPT'!$D$36,IF(J1217=36,'Equivalencia BH-BMPT'!$D$37,IF(J1217=37,'Equivalencia BH-BMPT'!$D$38,IF(J1217=38,'Equivalencia BH-BMPT'!#REF!,IF(J1217=39,'Equivalencia BH-BMPT'!$D$40,IF(J1217=40,'Equivalencia BH-BMPT'!$D$41,IF(J1217=41,'Equivalencia BH-BMPT'!$D$42,IF(J1217=42,'Equivalencia BH-BMPT'!$D$43,IF(J1217=43,'Equivalencia BH-BMPT'!$D$44,IF(J1217=44,'Equivalencia BH-BMPT'!$D$45,IF(J1217=45,'Equivalencia BH-BMPT'!$D$46,"No ha seleccionado un número de programa")))))))))))))))))))))))))))))))))))))))))))))</f>
        <v>No ha seleccionado un número de programa</v>
      </c>
      <c r="L1217" s="140"/>
      <c r="M1217" s="136"/>
      <c r="N1217" s="153"/>
      <c r="O1217" s="161"/>
      <c r="P1217" s="144"/>
      <c r="Q1217" s="143"/>
      <c r="R1217" s="143"/>
      <c r="S1217" s="143"/>
      <c r="T1217" s="143"/>
      <c r="U1217" s="143"/>
      <c r="V1217" s="145"/>
      <c r="W1217" s="145"/>
      <c r="X1217" s="145"/>
      <c r="Y1217" s="136"/>
      <c r="Z1217" s="136"/>
      <c r="AA1217" s="146"/>
      <c r="AB1217" s="136"/>
      <c r="AC1217" s="136"/>
      <c r="AD1217" s="136"/>
      <c r="AE1217" s="136"/>
      <c r="AF1217" s="147" t="e">
        <f t="shared" si="51"/>
        <v>#DIV/0!</v>
      </c>
      <c r="AG1217" s="148"/>
      <c r="AH1217" s="148" t="b">
        <f t="shared" si="52"/>
        <v>1</v>
      </c>
    </row>
    <row r="1218" spans="1:34" ht="44.25" customHeight="1" thickBot="1" x14ac:dyDescent="0.3">
      <c r="A1218" s="136"/>
      <c r="B1218" s="136"/>
      <c r="C1218" s="137"/>
      <c r="D1218" s="136"/>
      <c r="E1218" s="137" t="str">
        <f>IF(D1218=1,'Tipo '!$B$2,IF(D1218=2,'Tipo '!$B$3,IF(D1218=3,'Tipo '!$B$4,IF(D1218=4,'Tipo '!$B$5,IF(D1218=5,'Tipo '!$B$6,IF(D1218=6,'Tipo '!$B$7,IF(D1218=7,'Tipo '!$B$8,IF(D1218=8,'Tipo '!$B$9,IF(D1218=9,'Tipo '!$B$10,IF(D1218=10,'Tipo '!$B$11,IF(D1218=11,'Tipo '!$B$12,IF(D1218=12,'Tipo '!$B$13,IF(D1218=13,'Tipo '!$B$14,IF(D1218=14,'Tipo '!$B$15,IF(D1218=15,'Tipo '!$B$16,IF(D1218=16,'Tipo '!$B$17,IF(D1218=17,'Tipo '!$B$18,IF(D1218=18,'Tipo '!$B$19,IF(D1218=19,'Tipo '!$B$20,IF(D1218=20,'Tipo '!$B$21,"No ha seleccionado un tipo de contrato válido"))))))))))))))))))))</f>
        <v>No ha seleccionado un tipo de contrato válido</v>
      </c>
      <c r="F1218" s="137"/>
      <c r="G1218" s="137"/>
      <c r="H1218" s="138"/>
      <c r="I1218" s="138"/>
      <c r="J1218" s="136"/>
      <c r="K1218" s="137" t="str">
        <f>IF(J1218=1,'Equivalencia BH-BMPT'!$D$2,IF(J1218=2,'Equivalencia BH-BMPT'!$D$3,IF(J1218=3,'Equivalencia BH-BMPT'!$D$4,IF(J1218=4,'Equivalencia BH-BMPT'!$D$5,IF(J1218=5,'Equivalencia BH-BMPT'!$D$6,IF(J1218=6,'Equivalencia BH-BMPT'!$D$7,IF(J1218=7,'Equivalencia BH-BMPT'!$D$8,IF(J1218=8,'Equivalencia BH-BMPT'!$D$9,IF(J1218=9,'Equivalencia BH-BMPT'!$D$10,IF(J1218=10,'Equivalencia BH-BMPT'!$D$11,IF(J1218=11,'Equivalencia BH-BMPT'!$D$12,IF(J1218=12,'Equivalencia BH-BMPT'!$D$13,IF(J1218=13,'Equivalencia BH-BMPT'!$D$14,IF(J1218=14,'Equivalencia BH-BMPT'!$D$15,IF(J1218=15,'Equivalencia BH-BMPT'!$D$16,IF(J1218=16,'Equivalencia BH-BMPT'!$D$17,IF(J1218=17,'Equivalencia BH-BMPT'!$D$18,IF(J1218=18,'Equivalencia BH-BMPT'!$D$19,IF(J1218=19,'Equivalencia BH-BMPT'!$D$20,IF(J1218=20,'Equivalencia BH-BMPT'!$D$21,IF(J1218=21,'Equivalencia BH-BMPT'!$D$22,IF(J1218=22,'Equivalencia BH-BMPT'!$D$23,IF(J1218=23,'Equivalencia BH-BMPT'!#REF!,IF(J1218=24,'Equivalencia BH-BMPT'!$D$25,IF(J1218=25,'Equivalencia BH-BMPT'!$D$26,IF(J1218=26,'Equivalencia BH-BMPT'!$D$27,IF(J1218=27,'Equivalencia BH-BMPT'!$D$28,IF(J1218=28,'Equivalencia BH-BMPT'!$D$29,IF(J1218=29,'Equivalencia BH-BMPT'!$D$30,IF(J1218=30,'Equivalencia BH-BMPT'!$D$31,IF(J1218=31,'Equivalencia BH-BMPT'!$D$32,IF(J1218=32,'Equivalencia BH-BMPT'!$D$33,IF(J1218=33,'Equivalencia BH-BMPT'!$D$34,IF(J1218=34,'Equivalencia BH-BMPT'!$D$35,IF(J1218=35,'Equivalencia BH-BMPT'!$D$36,IF(J1218=36,'Equivalencia BH-BMPT'!$D$37,IF(J1218=37,'Equivalencia BH-BMPT'!$D$38,IF(J1218=38,'Equivalencia BH-BMPT'!#REF!,IF(J1218=39,'Equivalencia BH-BMPT'!$D$40,IF(J1218=40,'Equivalencia BH-BMPT'!$D$41,IF(J1218=41,'Equivalencia BH-BMPT'!$D$42,IF(J1218=42,'Equivalencia BH-BMPT'!$D$43,IF(J1218=43,'Equivalencia BH-BMPT'!$D$44,IF(J1218=44,'Equivalencia BH-BMPT'!$D$45,IF(J1218=45,'Equivalencia BH-BMPT'!$D$46,"No ha seleccionado un número de programa")))))))))))))))))))))))))))))))))))))))))))))</f>
        <v>No ha seleccionado un número de programa</v>
      </c>
      <c r="L1218" s="140"/>
      <c r="M1218" s="136"/>
      <c r="N1218" s="153"/>
      <c r="O1218" s="161"/>
      <c r="P1218" s="144"/>
      <c r="Q1218" s="143"/>
      <c r="R1218" s="143"/>
      <c r="S1218" s="143"/>
      <c r="T1218" s="143"/>
      <c r="U1218" s="143"/>
      <c r="V1218" s="145"/>
      <c r="W1218" s="145"/>
      <c r="X1218" s="145"/>
      <c r="Y1218" s="136"/>
      <c r="Z1218" s="136"/>
      <c r="AA1218" s="146"/>
      <c r="AB1218" s="136"/>
      <c r="AC1218" s="136"/>
      <c r="AD1218" s="136"/>
      <c r="AE1218" s="136"/>
      <c r="AF1218" s="147" t="e">
        <f t="shared" si="51"/>
        <v>#DIV/0!</v>
      </c>
      <c r="AG1218" s="148"/>
      <c r="AH1218" s="148" t="b">
        <f t="shared" si="52"/>
        <v>1</v>
      </c>
    </row>
    <row r="1219" spans="1:34" ht="44.25" customHeight="1" thickBot="1" x14ac:dyDescent="0.3">
      <c r="A1219" s="136"/>
      <c r="B1219" s="136"/>
      <c r="C1219" s="137"/>
      <c r="D1219" s="136"/>
      <c r="E1219" s="137" t="str">
        <f>IF(D1219=1,'Tipo '!$B$2,IF(D1219=2,'Tipo '!$B$3,IF(D1219=3,'Tipo '!$B$4,IF(D1219=4,'Tipo '!$B$5,IF(D1219=5,'Tipo '!$B$6,IF(D1219=6,'Tipo '!$B$7,IF(D1219=7,'Tipo '!$B$8,IF(D1219=8,'Tipo '!$B$9,IF(D1219=9,'Tipo '!$B$10,IF(D1219=10,'Tipo '!$B$11,IF(D1219=11,'Tipo '!$B$12,IF(D1219=12,'Tipo '!$B$13,IF(D1219=13,'Tipo '!$B$14,IF(D1219=14,'Tipo '!$B$15,IF(D1219=15,'Tipo '!$B$16,IF(D1219=16,'Tipo '!$B$17,IF(D1219=17,'Tipo '!$B$18,IF(D1219=18,'Tipo '!$B$19,IF(D1219=19,'Tipo '!$B$20,IF(D1219=20,'Tipo '!$B$21,"No ha seleccionado un tipo de contrato válido"))))))))))))))))))))</f>
        <v>No ha seleccionado un tipo de contrato válido</v>
      </c>
      <c r="F1219" s="137"/>
      <c r="G1219" s="137"/>
      <c r="H1219" s="138"/>
      <c r="I1219" s="138"/>
      <c r="J1219" s="136"/>
      <c r="K1219" s="137" t="str">
        <f>IF(J1219=1,'Equivalencia BH-BMPT'!$D$2,IF(J1219=2,'Equivalencia BH-BMPT'!$D$3,IF(J1219=3,'Equivalencia BH-BMPT'!$D$4,IF(J1219=4,'Equivalencia BH-BMPT'!$D$5,IF(J1219=5,'Equivalencia BH-BMPT'!$D$6,IF(J1219=6,'Equivalencia BH-BMPT'!$D$7,IF(J1219=7,'Equivalencia BH-BMPT'!$D$8,IF(J1219=8,'Equivalencia BH-BMPT'!$D$9,IF(J1219=9,'Equivalencia BH-BMPT'!$D$10,IF(J1219=10,'Equivalencia BH-BMPT'!$D$11,IF(J1219=11,'Equivalencia BH-BMPT'!$D$12,IF(J1219=12,'Equivalencia BH-BMPT'!$D$13,IF(J1219=13,'Equivalencia BH-BMPT'!$D$14,IF(J1219=14,'Equivalencia BH-BMPT'!$D$15,IF(J1219=15,'Equivalencia BH-BMPT'!$D$16,IF(J1219=16,'Equivalencia BH-BMPT'!$D$17,IF(J1219=17,'Equivalencia BH-BMPT'!$D$18,IF(J1219=18,'Equivalencia BH-BMPT'!$D$19,IF(J1219=19,'Equivalencia BH-BMPT'!$D$20,IF(J1219=20,'Equivalencia BH-BMPT'!$D$21,IF(J1219=21,'Equivalencia BH-BMPT'!$D$22,IF(J1219=22,'Equivalencia BH-BMPT'!$D$23,IF(J1219=23,'Equivalencia BH-BMPT'!#REF!,IF(J1219=24,'Equivalencia BH-BMPT'!$D$25,IF(J1219=25,'Equivalencia BH-BMPT'!$D$26,IF(J1219=26,'Equivalencia BH-BMPT'!$D$27,IF(J1219=27,'Equivalencia BH-BMPT'!$D$28,IF(J1219=28,'Equivalencia BH-BMPT'!$D$29,IF(J1219=29,'Equivalencia BH-BMPT'!$D$30,IF(J1219=30,'Equivalencia BH-BMPT'!$D$31,IF(J1219=31,'Equivalencia BH-BMPT'!$D$32,IF(J1219=32,'Equivalencia BH-BMPT'!$D$33,IF(J1219=33,'Equivalencia BH-BMPT'!$D$34,IF(J1219=34,'Equivalencia BH-BMPT'!$D$35,IF(J1219=35,'Equivalencia BH-BMPT'!$D$36,IF(J1219=36,'Equivalencia BH-BMPT'!$D$37,IF(J1219=37,'Equivalencia BH-BMPT'!$D$38,IF(J1219=38,'Equivalencia BH-BMPT'!#REF!,IF(J1219=39,'Equivalencia BH-BMPT'!$D$40,IF(J1219=40,'Equivalencia BH-BMPT'!$D$41,IF(J1219=41,'Equivalencia BH-BMPT'!$D$42,IF(J1219=42,'Equivalencia BH-BMPT'!$D$43,IF(J1219=43,'Equivalencia BH-BMPT'!$D$44,IF(J1219=44,'Equivalencia BH-BMPT'!$D$45,IF(J1219=45,'Equivalencia BH-BMPT'!$D$46,"No ha seleccionado un número de programa")))))))))))))))))))))))))))))))))))))))))))))</f>
        <v>No ha seleccionado un número de programa</v>
      </c>
      <c r="L1219" s="140"/>
      <c r="M1219" s="136"/>
      <c r="N1219" s="153"/>
      <c r="O1219" s="161"/>
      <c r="P1219" s="144"/>
      <c r="Q1219" s="143"/>
      <c r="R1219" s="143"/>
      <c r="S1219" s="143"/>
      <c r="T1219" s="143"/>
      <c r="U1219" s="143"/>
      <c r="V1219" s="145"/>
      <c r="W1219" s="145"/>
      <c r="X1219" s="145"/>
      <c r="Y1219" s="136"/>
      <c r="Z1219" s="136"/>
      <c r="AA1219" s="146"/>
      <c r="AB1219" s="136"/>
      <c r="AC1219" s="136"/>
      <c r="AD1219" s="136"/>
      <c r="AE1219" s="136"/>
      <c r="AF1219" s="147" t="e">
        <f t="shared" si="51"/>
        <v>#DIV/0!</v>
      </c>
      <c r="AG1219" s="148"/>
      <c r="AH1219" s="148" t="b">
        <f t="shared" si="52"/>
        <v>1</v>
      </c>
    </row>
    <row r="1220" spans="1:34" ht="44.25" customHeight="1" thickBot="1" x14ac:dyDescent="0.3">
      <c r="A1220" s="136"/>
      <c r="B1220" s="136"/>
      <c r="C1220" s="137"/>
      <c r="D1220" s="136"/>
      <c r="E1220" s="137" t="str">
        <f>IF(D1220=1,'Tipo '!$B$2,IF(D1220=2,'Tipo '!$B$3,IF(D1220=3,'Tipo '!$B$4,IF(D1220=4,'Tipo '!$B$5,IF(D1220=5,'Tipo '!$B$6,IF(D1220=6,'Tipo '!$B$7,IF(D1220=7,'Tipo '!$B$8,IF(D1220=8,'Tipo '!$B$9,IF(D1220=9,'Tipo '!$B$10,IF(D1220=10,'Tipo '!$B$11,IF(D1220=11,'Tipo '!$B$12,IF(D1220=12,'Tipo '!$B$13,IF(D1220=13,'Tipo '!$B$14,IF(D1220=14,'Tipo '!$B$15,IF(D1220=15,'Tipo '!$B$16,IF(D1220=16,'Tipo '!$B$17,IF(D1220=17,'Tipo '!$B$18,IF(D1220=18,'Tipo '!$B$19,IF(D1220=19,'Tipo '!$B$20,IF(D1220=20,'Tipo '!$B$21,"No ha seleccionado un tipo de contrato válido"))))))))))))))))))))</f>
        <v>No ha seleccionado un tipo de contrato válido</v>
      </c>
      <c r="F1220" s="137"/>
      <c r="G1220" s="137"/>
      <c r="H1220" s="138"/>
      <c r="I1220" s="138"/>
      <c r="J1220" s="136"/>
      <c r="K1220" s="137" t="str">
        <f>IF(J1220=1,'Equivalencia BH-BMPT'!$D$2,IF(J1220=2,'Equivalencia BH-BMPT'!$D$3,IF(J1220=3,'Equivalencia BH-BMPT'!$D$4,IF(J1220=4,'Equivalencia BH-BMPT'!$D$5,IF(J1220=5,'Equivalencia BH-BMPT'!$D$6,IF(J1220=6,'Equivalencia BH-BMPT'!$D$7,IF(J1220=7,'Equivalencia BH-BMPT'!$D$8,IF(J1220=8,'Equivalencia BH-BMPT'!$D$9,IF(J1220=9,'Equivalencia BH-BMPT'!$D$10,IF(J1220=10,'Equivalencia BH-BMPT'!$D$11,IF(J1220=11,'Equivalencia BH-BMPT'!$D$12,IF(J1220=12,'Equivalencia BH-BMPT'!$D$13,IF(J1220=13,'Equivalencia BH-BMPT'!$D$14,IF(J1220=14,'Equivalencia BH-BMPT'!$D$15,IF(J1220=15,'Equivalencia BH-BMPT'!$D$16,IF(J1220=16,'Equivalencia BH-BMPT'!$D$17,IF(J1220=17,'Equivalencia BH-BMPT'!$D$18,IF(J1220=18,'Equivalencia BH-BMPT'!$D$19,IF(J1220=19,'Equivalencia BH-BMPT'!$D$20,IF(J1220=20,'Equivalencia BH-BMPT'!$D$21,IF(J1220=21,'Equivalencia BH-BMPT'!$D$22,IF(J1220=22,'Equivalencia BH-BMPT'!$D$23,IF(J1220=23,'Equivalencia BH-BMPT'!#REF!,IF(J1220=24,'Equivalencia BH-BMPT'!$D$25,IF(J1220=25,'Equivalencia BH-BMPT'!$D$26,IF(J1220=26,'Equivalencia BH-BMPT'!$D$27,IF(J1220=27,'Equivalencia BH-BMPT'!$D$28,IF(J1220=28,'Equivalencia BH-BMPT'!$D$29,IF(J1220=29,'Equivalencia BH-BMPT'!$D$30,IF(J1220=30,'Equivalencia BH-BMPT'!$D$31,IF(J1220=31,'Equivalencia BH-BMPT'!$D$32,IF(J1220=32,'Equivalencia BH-BMPT'!$D$33,IF(J1220=33,'Equivalencia BH-BMPT'!$D$34,IF(J1220=34,'Equivalencia BH-BMPT'!$D$35,IF(J1220=35,'Equivalencia BH-BMPT'!$D$36,IF(J1220=36,'Equivalencia BH-BMPT'!$D$37,IF(J1220=37,'Equivalencia BH-BMPT'!$D$38,IF(J1220=38,'Equivalencia BH-BMPT'!#REF!,IF(J1220=39,'Equivalencia BH-BMPT'!$D$40,IF(J1220=40,'Equivalencia BH-BMPT'!$D$41,IF(J1220=41,'Equivalencia BH-BMPT'!$D$42,IF(J1220=42,'Equivalencia BH-BMPT'!$D$43,IF(J1220=43,'Equivalencia BH-BMPT'!$D$44,IF(J1220=44,'Equivalencia BH-BMPT'!$D$45,IF(J1220=45,'Equivalencia BH-BMPT'!$D$46,"No ha seleccionado un número de programa")))))))))))))))))))))))))))))))))))))))))))))</f>
        <v>No ha seleccionado un número de programa</v>
      </c>
      <c r="L1220" s="140"/>
      <c r="M1220" s="136"/>
      <c r="N1220" s="153"/>
      <c r="O1220" s="161"/>
      <c r="P1220" s="144"/>
      <c r="Q1220" s="143"/>
      <c r="R1220" s="143"/>
      <c r="S1220" s="143"/>
      <c r="T1220" s="143"/>
      <c r="U1220" s="143"/>
      <c r="V1220" s="145"/>
      <c r="W1220" s="145"/>
      <c r="X1220" s="145"/>
      <c r="Y1220" s="136"/>
      <c r="Z1220" s="136"/>
      <c r="AA1220" s="146"/>
      <c r="AB1220" s="136"/>
      <c r="AC1220" s="136"/>
      <c r="AD1220" s="136"/>
      <c r="AE1220" s="136"/>
      <c r="AF1220" s="147" t="e">
        <f t="shared" si="51"/>
        <v>#DIV/0!</v>
      </c>
      <c r="AG1220" s="148"/>
      <c r="AH1220" s="148" t="b">
        <f t="shared" si="52"/>
        <v>1</v>
      </c>
    </row>
    <row r="1221" spans="1:34" ht="44.25" customHeight="1" thickBot="1" x14ac:dyDescent="0.3">
      <c r="A1221" s="136"/>
      <c r="B1221" s="136"/>
      <c r="C1221" s="137"/>
      <c r="D1221" s="136"/>
      <c r="E1221" s="137" t="str">
        <f>IF(D1221=1,'Tipo '!$B$2,IF(D1221=2,'Tipo '!$B$3,IF(D1221=3,'Tipo '!$B$4,IF(D1221=4,'Tipo '!$B$5,IF(D1221=5,'Tipo '!$B$6,IF(D1221=6,'Tipo '!$B$7,IF(D1221=7,'Tipo '!$B$8,IF(D1221=8,'Tipo '!$B$9,IF(D1221=9,'Tipo '!$B$10,IF(D1221=10,'Tipo '!$B$11,IF(D1221=11,'Tipo '!$B$12,IF(D1221=12,'Tipo '!$B$13,IF(D1221=13,'Tipo '!$B$14,IF(D1221=14,'Tipo '!$B$15,IF(D1221=15,'Tipo '!$B$16,IF(D1221=16,'Tipo '!$B$17,IF(D1221=17,'Tipo '!$B$18,IF(D1221=18,'Tipo '!$B$19,IF(D1221=19,'Tipo '!$B$20,IF(D1221=20,'Tipo '!$B$21,"No ha seleccionado un tipo de contrato válido"))))))))))))))))))))</f>
        <v>No ha seleccionado un tipo de contrato válido</v>
      </c>
      <c r="F1221" s="137"/>
      <c r="G1221" s="137"/>
      <c r="H1221" s="138"/>
      <c r="I1221" s="138"/>
      <c r="J1221" s="136"/>
      <c r="K1221" s="137" t="str">
        <f>IF(J1221=1,'Equivalencia BH-BMPT'!$D$2,IF(J1221=2,'Equivalencia BH-BMPT'!$D$3,IF(J1221=3,'Equivalencia BH-BMPT'!$D$4,IF(J1221=4,'Equivalencia BH-BMPT'!$D$5,IF(J1221=5,'Equivalencia BH-BMPT'!$D$6,IF(J1221=6,'Equivalencia BH-BMPT'!$D$7,IF(J1221=7,'Equivalencia BH-BMPT'!$D$8,IF(J1221=8,'Equivalencia BH-BMPT'!$D$9,IF(J1221=9,'Equivalencia BH-BMPT'!$D$10,IF(J1221=10,'Equivalencia BH-BMPT'!$D$11,IF(J1221=11,'Equivalencia BH-BMPT'!$D$12,IF(J1221=12,'Equivalencia BH-BMPT'!$D$13,IF(J1221=13,'Equivalencia BH-BMPT'!$D$14,IF(J1221=14,'Equivalencia BH-BMPT'!$D$15,IF(J1221=15,'Equivalencia BH-BMPT'!$D$16,IF(J1221=16,'Equivalencia BH-BMPT'!$D$17,IF(J1221=17,'Equivalencia BH-BMPT'!$D$18,IF(J1221=18,'Equivalencia BH-BMPT'!$D$19,IF(J1221=19,'Equivalencia BH-BMPT'!$D$20,IF(J1221=20,'Equivalencia BH-BMPT'!$D$21,IF(J1221=21,'Equivalencia BH-BMPT'!$D$22,IF(J1221=22,'Equivalencia BH-BMPT'!$D$23,IF(J1221=23,'Equivalencia BH-BMPT'!#REF!,IF(J1221=24,'Equivalencia BH-BMPT'!$D$25,IF(J1221=25,'Equivalencia BH-BMPT'!$D$26,IF(J1221=26,'Equivalencia BH-BMPT'!$D$27,IF(J1221=27,'Equivalencia BH-BMPT'!$D$28,IF(J1221=28,'Equivalencia BH-BMPT'!$D$29,IF(J1221=29,'Equivalencia BH-BMPT'!$D$30,IF(J1221=30,'Equivalencia BH-BMPT'!$D$31,IF(J1221=31,'Equivalencia BH-BMPT'!$D$32,IF(J1221=32,'Equivalencia BH-BMPT'!$D$33,IF(J1221=33,'Equivalencia BH-BMPT'!$D$34,IF(J1221=34,'Equivalencia BH-BMPT'!$D$35,IF(J1221=35,'Equivalencia BH-BMPT'!$D$36,IF(J1221=36,'Equivalencia BH-BMPT'!$D$37,IF(J1221=37,'Equivalencia BH-BMPT'!$D$38,IF(J1221=38,'Equivalencia BH-BMPT'!#REF!,IF(J1221=39,'Equivalencia BH-BMPT'!$D$40,IF(J1221=40,'Equivalencia BH-BMPT'!$D$41,IF(J1221=41,'Equivalencia BH-BMPT'!$D$42,IF(J1221=42,'Equivalencia BH-BMPT'!$D$43,IF(J1221=43,'Equivalencia BH-BMPT'!$D$44,IF(J1221=44,'Equivalencia BH-BMPT'!$D$45,IF(J1221=45,'Equivalencia BH-BMPT'!$D$46,"No ha seleccionado un número de programa")))))))))))))))))))))))))))))))))))))))))))))</f>
        <v>No ha seleccionado un número de programa</v>
      </c>
      <c r="L1221" s="140"/>
      <c r="M1221" s="136"/>
      <c r="N1221" s="153"/>
      <c r="O1221" s="161"/>
      <c r="P1221" s="144"/>
      <c r="Q1221" s="143"/>
      <c r="R1221" s="143"/>
      <c r="S1221" s="143"/>
      <c r="T1221" s="143"/>
      <c r="U1221" s="143"/>
      <c r="V1221" s="145"/>
      <c r="W1221" s="145"/>
      <c r="X1221" s="145"/>
      <c r="Y1221" s="136"/>
      <c r="Z1221" s="136"/>
      <c r="AA1221" s="146"/>
      <c r="AB1221" s="136"/>
      <c r="AC1221" s="136"/>
      <c r="AD1221" s="136"/>
      <c r="AE1221" s="136"/>
      <c r="AF1221" s="147" t="e">
        <f t="shared" si="51"/>
        <v>#DIV/0!</v>
      </c>
      <c r="AG1221" s="148"/>
      <c r="AH1221" s="148" t="b">
        <f t="shared" si="52"/>
        <v>1</v>
      </c>
    </row>
    <row r="1222" spans="1:34" ht="44.25" customHeight="1" thickBot="1" x14ac:dyDescent="0.3">
      <c r="A1222" s="136"/>
      <c r="B1222" s="136"/>
      <c r="C1222" s="137"/>
      <c r="D1222" s="136"/>
      <c r="E1222" s="137" t="str">
        <f>IF(D1222=1,'Tipo '!$B$2,IF(D1222=2,'Tipo '!$B$3,IF(D1222=3,'Tipo '!$B$4,IF(D1222=4,'Tipo '!$B$5,IF(D1222=5,'Tipo '!$B$6,IF(D1222=6,'Tipo '!$B$7,IF(D1222=7,'Tipo '!$B$8,IF(D1222=8,'Tipo '!$B$9,IF(D1222=9,'Tipo '!$B$10,IF(D1222=10,'Tipo '!$B$11,IF(D1222=11,'Tipo '!$B$12,IF(D1222=12,'Tipo '!$B$13,IF(D1222=13,'Tipo '!$B$14,IF(D1222=14,'Tipo '!$B$15,IF(D1222=15,'Tipo '!$B$16,IF(D1222=16,'Tipo '!$B$17,IF(D1222=17,'Tipo '!$B$18,IF(D1222=18,'Tipo '!$B$19,IF(D1222=19,'Tipo '!$B$20,IF(D1222=20,'Tipo '!$B$21,"No ha seleccionado un tipo de contrato válido"))))))))))))))))))))</f>
        <v>No ha seleccionado un tipo de contrato válido</v>
      </c>
      <c r="F1222" s="137"/>
      <c r="G1222" s="137"/>
      <c r="H1222" s="138"/>
      <c r="I1222" s="138"/>
      <c r="J1222" s="136"/>
      <c r="K1222" s="137" t="str">
        <f>IF(J1222=1,'Equivalencia BH-BMPT'!$D$2,IF(J1222=2,'Equivalencia BH-BMPT'!$D$3,IF(J1222=3,'Equivalencia BH-BMPT'!$D$4,IF(J1222=4,'Equivalencia BH-BMPT'!$D$5,IF(J1222=5,'Equivalencia BH-BMPT'!$D$6,IF(J1222=6,'Equivalencia BH-BMPT'!$D$7,IF(J1222=7,'Equivalencia BH-BMPT'!$D$8,IF(J1222=8,'Equivalencia BH-BMPT'!$D$9,IF(J1222=9,'Equivalencia BH-BMPT'!$D$10,IF(J1222=10,'Equivalencia BH-BMPT'!$D$11,IF(J1222=11,'Equivalencia BH-BMPT'!$D$12,IF(J1222=12,'Equivalencia BH-BMPT'!$D$13,IF(J1222=13,'Equivalencia BH-BMPT'!$D$14,IF(J1222=14,'Equivalencia BH-BMPT'!$D$15,IF(J1222=15,'Equivalencia BH-BMPT'!$D$16,IF(J1222=16,'Equivalencia BH-BMPT'!$D$17,IF(J1222=17,'Equivalencia BH-BMPT'!$D$18,IF(J1222=18,'Equivalencia BH-BMPT'!$D$19,IF(J1222=19,'Equivalencia BH-BMPT'!$D$20,IF(J1222=20,'Equivalencia BH-BMPT'!$D$21,IF(J1222=21,'Equivalencia BH-BMPT'!$D$22,IF(J1222=22,'Equivalencia BH-BMPT'!$D$23,IF(J1222=23,'Equivalencia BH-BMPT'!#REF!,IF(J1222=24,'Equivalencia BH-BMPT'!$D$25,IF(J1222=25,'Equivalencia BH-BMPT'!$D$26,IF(J1222=26,'Equivalencia BH-BMPT'!$D$27,IF(J1222=27,'Equivalencia BH-BMPT'!$D$28,IF(J1222=28,'Equivalencia BH-BMPT'!$D$29,IF(J1222=29,'Equivalencia BH-BMPT'!$D$30,IF(J1222=30,'Equivalencia BH-BMPT'!$D$31,IF(J1222=31,'Equivalencia BH-BMPT'!$D$32,IF(J1222=32,'Equivalencia BH-BMPT'!$D$33,IF(J1222=33,'Equivalencia BH-BMPT'!$D$34,IF(J1222=34,'Equivalencia BH-BMPT'!$D$35,IF(J1222=35,'Equivalencia BH-BMPT'!$D$36,IF(J1222=36,'Equivalencia BH-BMPT'!$D$37,IF(J1222=37,'Equivalencia BH-BMPT'!$D$38,IF(J1222=38,'Equivalencia BH-BMPT'!#REF!,IF(J1222=39,'Equivalencia BH-BMPT'!$D$40,IF(J1222=40,'Equivalencia BH-BMPT'!$D$41,IF(J1222=41,'Equivalencia BH-BMPT'!$D$42,IF(J1222=42,'Equivalencia BH-BMPT'!$D$43,IF(J1222=43,'Equivalencia BH-BMPT'!$D$44,IF(J1222=44,'Equivalencia BH-BMPT'!$D$45,IF(J1222=45,'Equivalencia BH-BMPT'!$D$46,"No ha seleccionado un número de programa")))))))))))))))))))))))))))))))))))))))))))))</f>
        <v>No ha seleccionado un número de programa</v>
      </c>
      <c r="L1222" s="140"/>
      <c r="M1222" s="136"/>
      <c r="N1222" s="153"/>
      <c r="O1222" s="161"/>
      <c r="P1222" s="144"/>
      <c r="Q1222" s="143"/>
      <c r="R1222" s="143"/>
      <c r="S1222" s="143"/>
      <c r="T1222" s="143"/>
      <c r="U1222" s="143"/>
      <c r="V1222" s="145"/>
      <c r="W1222" s="145"/>
      <c r="X1222" s="145"/>
      <c r="Y1222" s="136"/>
      <c r="Z1222" s="136"/>
      <c r="AA1222" s="146"/>
      <c r="AB1222" s="136"/>
      <c r="AC1222" s="136"/>
      <c r="AD1222" s="136"/>
      <c r="AE1222" s="136"/>
      <c r="AF1222" s="147" t="e">
        <f t="shared" si="51"/>
        <v>#DIV/0!</v>
      </c>
      <c r="AG1222" s="148"/>
      <c r="AH1222" s="148" t="b">
        <f t="shared" si="52"/>
        <v>1</v>
      </c>
    </row>
    <row r="1223" spans="1:34" ht="44.25" customHeight="1" thickBot="1" x14ac:dyDescent="0.3">
      <c r="A1223" s="136"/>
      <c r="B1223" s="136"/>
      <c r="C1223" s="137"/>
      <c r="D1223" s="136"/>
      <c r="E1223" s="137" t="str">
        <f>IF(D1223=1,'Tipo '!$B$2,IF(D1223=2,'Tipo '!$B$3,IF(D1223=3,'Tipo '!$B$4,IF(D1223=4,'Tipo '!$B$5,IF(D1223=5,'Tipo '!$B$6,IF(D1223=6,'Tipo '!$B$7,IF(D1223=7,'Tipo '!$B$8,IF(D1223=8,'Tipo '!$B$9,IF(D1223=9,'Tipo '!$B$10,IF(D1223=10,'Tipo '!$B$11,IF(D1223=11,'Tipo '!$B$12,IF(D1223=12,'Tipo '!$B$13,IF(D1223=13,'Tipo '!$B$14,IF(D1223=14,'Tipo '!$B$15,IF(D1223=15,'Tipo '!$B$16,IF(D1223=16,'Tipo '!$B$17,IF(D1223=17,'Tipo '!$B$18,IF(D1223=18,'Tipo '!$B$19,IF(D1223=19,'Tipo '!$B$20,IF(D1223=20,'Tipo '!$B$21,"No ha seleccionado un tipo de contrato válido"))))))))))))))))))))</f>
        <v>No ha seleccionado un tipo de contrato válido</v>
      </c>
      <c r="F1223" s="137"/>
      <c r="G1223" s="137"/>
      <c r="H1223" s="138"/>
      <c r="I1223" s="138"/>
      <c r="J1223" s="136"/>
      <c r="K1223" s="137" t="str">
        <f>IF(J1223=1,'Equivalencia BH-BMPT'!$D$2,IF(J1223=2,'Equivalencia BH-BMPT'!$D$3,IF(J1223=3,'Equivalencia BH-BMPT'!$D$4,IF(J1223=4,'Equivalencia BH-BMPT'!$D$5,IF(J1223=5,'Equivalencia BH-BMPT'!$D$6,IF(J1223=6,'Equivalencia BH-BMPT'!$D$7,IF(J1223=7,'Equivalencia BH-BMPT'!$D$8,IF(J1223=8,'Equivalencia BH-BMPT'!$D$9,IF(J1223=9,'Equivalencia BH-BMPT'!$D$10,IF(J1223=10,'Equivalencia BH-BMPT'!$D$11,IF(J1223=11,'Equivalencia BH-BMPT'!$D$12,IF(J1223=12,'Equivalencia BH-BMPT'!$D$13,IF(J1223=13,'Equivalencia BH-BMPT'!$D$14,IF(J1223=14,'Equivalencia BH-BMPT'!$D$15,IF(J1223=15,'Equivalencia BH-BMPT'!$D$16,IF(J1223=16,'Equivalencia BH-BMPT'!$D$17,IF(J1223=17,'Equivalencia BH-BMPT'!$D$18,IF(J1223=18,'Equivalencia BH-BMPT'!$D$19,IF(J1223=19,'Equivalencia BH-BMPT'!$D$20,IF(J1223=20,'Equivalencia BH-BMPT'!$D$21,IF(J1223=21,'Equivalencia BH-BMPT'!$D$22,IF(J1223=22,'Equivalencia BH-BMPT'!$D$23,IF(J1223=23,'Equivalencia BH-BMPT'!#REF!,IF(J1223=24,'Equivalencia BH-BMPT'!$D$25,IF(J1223=25,'Equivalencia BH-BMPT'!$D$26,IF(J1223=26,'Equivalencia BH-BMPT'!$D$27,IF(J1223=27,'Equivalencia BH-BMPT'!$D$28,IF(J1223=28,'Equivalencia BH-BMPT'!$D$29,IF(J1223=29,'Equivalencia BH-BMPT'!$D$30,IF(J1223=30,'Equivalencia BH-BMPT'!$D$31,IF(J1223=31,'Equivalencia BH-BMPT'!$D$32,IF(J1223=32,'Equivalencia BH-BMPT'!$D$33,IF(J1223=33,'Equivalencia BH-BMPT'!$D$34,IF(J1223=34,'Equivalencia BH-BMPT'!$D$35,IF(J1223=35,'Equivalencia BH-BMPT'!$D$36,IF(J1223=36,'Equivalencia BH-BMPT'!$D$37,IF(J1223=37,'Equivalencia BH-BMPT'!$D$38,IF(J1223=38,'Equivalencia BH-BMPT'!#REF!,IF(J1223=39,'Equivalencia BH-BMPT'!$D$40,IF(J1223=40,'Equivalencia BH-BMPT'!$D$41,IF(J1223=41,'Equivalencia BH-BMPT'!$D$42,IF(J1223=42,'Equivalencia BH-BMPT'!$D$43,IF(J1223=43,'Equivalencia BH-BMPT'!$D$44,IF(J1223=44,'Equivalencia BH-BMPT'!$D$45,IF(J1223=45,'Equivalencia BH-BMPT'!$D$46,"No ha seleccionado un número de programa")))))))))))))))))))))))))))))))))))))))))))))</f>
        <v>No ha seleccionado un número de programa</v>
      </c>
      <c r="L1223" s="140"/>
      <c r="M1223" s="136"/>
      <c r="N1223" s="153"/>
      <c r="O1223" s="161"/>
      <c r="P1223" s="144"/>
      <c r="Q1223" s="143"/>
      <c r="R1223" s="143"/>
      <c r="S1223" s="143"/>
      <c r="T1223" s="143"/>
      <c r="U1223" s="143"/>
      <c r="V1223" s="145"/>
      <c r="W1223" s="145"/>
      <c r="X1223" s="145"/>
      <c r="Y1223" s="136"/>
      <c r="Z1223" s="136"/>
      <c r="AA1223" s="146"/>
      <c r="AB1223" s="136"/>
      <c r="AC1223" s="136"/>
      <c r="AD1223" s="136"/>
      <c r="AE1223" s="136"/>
      <c r="AF1223" s="147" t="e">
        <f t="shared" si="51"/>
        <v>#DIV/0!</v>
      </c>
      <c r="AG1223" s="148"/>
      <c r="AH1223" s="148" t="b">
        <f t="shared" si="52"/>
        <v>1</v>
      </c>
    </row>
    <row r="1224" spans="1:34" ht="44.25" customHeight="1" thickBot="1" x14ac:dyDescent="0.3">
      <c r="A1224" s="136"/>
      <c r="B1224" s="136"/>
      <c r="C1224" s="137"/>
      <c r="D1224" s="136"/>
      <c r="E1224" s="137" t="str">
        <f>IF(D1224=1,'Tipo '!$B$2,IF(D1224=2,'Tipo '!$B$3,IF(D1224=3,'Tipo '!$B$4,IF(D1224=4,'Tipo '!$B$5,IF(D1224=5,'Tipo '!$B$6,IF(D1224=6,'Tipo '!$B$7,IF(D1224=7,'Tipo '!$B$8,IF(D1224=8,'Tipo '!$B$9,IF(D1224=9,'Tipo '!$B$10,IF(D1224=10,'Tipo '!$B$11,IF(D1224=11,'Tipo '!$B$12,IF(D1224=12,'Tipo '!$B$13,IF(D1224=13,'Tipo '!$B$14,IF(D1224=14,'Tipo '!$B$15,IF(D1224=15,'Tipo '!$B$16,IF(D1224=16,'Tipo '!$B$17,IF(D1224=17,'Tipo '!$B$18,IF(D1224=18,'Tipo '!$B$19,IF(D1224=19,'Tipo '!$B$20,IF(D1224=20,'Tipo '!$B$21,"No ha seleccionado un tipo de contrato válido"))))))))))))))))))))</f>
        <v>No ha seleccionado un tipo de contrato válido</v>
      </c>
      <c r="F1224" s="137"/>
      <c r="G1224" s="137"/>
      <c r="H1224" s="138"/>
      <c r="I1224" s="138"/>
      <c r="J1224" s="136"/>
      <c r="K1224" s="137" t="str">
        <f>IF(J1224=1,'Equivalencia BH-BMPT'!$D$2,IF(J1224=2,'Equivalencia BH-BMPT'!$D$3,IF(J1224=3,'Equivalencia BH-BMPT'!$D$4,IF(J1224=4,'Equivalencia BH-BMPT'!$D$5,IF(J1224=5,'Equivalencia BH-BMPT'!$D$6,IF(J1224=6,'Equivalencia BH-BMPT'!$D$7,IF(J1224=7,'Equivalencia BH-BMPT'!$D$8,IF(J1224=8,'Equivalencia BH-BMPT'!$D$9,IF(J1224=9,'Equivalencia BH-BMPT'!$D$10,IF(J1224=10,'Equivalencia BH-BMPT'!$D$11,IF(J1224=11,'Equivalencia BH-BMPT'!$D$12,IF(J1224=12,'Equivalencia BH-BMPT'!$D$13,IF(J1224=13,'Equivalencia BH-BMPT'!$D$14,IF(J1224=14,'Equivalencia BH-BMPT'!$D$15,IF(J1224=15,'Equivalencia BH-BMPT'!$D$16,IF(J1224=16,'Equivalencia BH-BMPT'!$D$17,IF(J1224=17,'Equivalencia BH-BMPT'!$D$18,IF(J1224=18,'Equivalencia BH-BMPT'!$D$19,IF(J1224=19,'Equivalencia BH-BMPT'!$D$20,IF(J1224=20,'Equivalencia BH-BMPT'!$D$21,IF(J1224=21,'Equivalencia BH-BMPT'!$D$22,IF(J1224=22,'Equivalencia BH-BMPT'!$D$23,IF(J1224=23,'Equivalencia BH-BMPT'!#REF!,IF(J1224=24,'Equivalencia BH-BMPT'!$D$25,IF(J1224=25,'Equivalencia BH-BMPT'!$D$26,IF(J1224=26,'Equivalencia BH-BMPT'!$D$27,IF(J1224=27,'Equivalencia BH-BMPT'!$D$28,IF(J1224=28,'Equivalencia BH-BMPT'!$D$29,IF(J1224=29,'Equivalencia BH-BMPT'!$D$30,IF(J1224=30,'Equivalencia BH-BMPT'!$D$31,IF(J1224=31,'Equivalencia BH-BMPT'!$D$32,IF(J1224=32,'Equivalencia BH-BMPT'!$D$33,IF(J1224=33,'Equivalencia BH-BMPT'!$D$34,IF(J1224=34,'Equivalencia BH-BMPT'!$D$35,IF(J1224=35,'Equivalencia BH-BMPT'!$D$36,IF(J1224=36,'Equivalencia BH-BMPT'!$D$37,IF(J1224=37,'Equivalencia BH-BMPT'!$D$38,IF(J1224=38,'Equivalencia BH-BMPT'!#REF!,IF(J1224=39,'Equivalencia BH-BMPT'!$D$40,IF(J1224=40,'Equivalencia BH-BMPT'!$D$41,IF(J1224=41,'Equivalencia BH-BMPT'!$D$42,IF(J1224=42,'Equivalencia BH-BMPT'!$D$43,IF(J1224=43,'Equivalencia BH-BMPT'!$D$44,IF(J1224=44,'Equivalencia BH-BMPT'!$D$45,IF(J1224=45,'Equivalencia BH-BMPT'!$D$46,"No ha seleccionado un número de programa")))))))))))))))))))))))))))))))))))))))))))))</f>
        <v>No ha seleccionado un número de programa</v>
      </c>
      <c r="L1224" s="140"/>
      <c r="M1224" s="136"/>
      <c r="N1224" s="153"/>
      <c r="O1224" s="161"/>
      <c r="P1224" s="144"/>
      <c r="Q1224" s="143"/>
      <c r="R1224" s="143"/>
      <c r="S1224" s="143"/>
      <c r="T1224" s="143"/>
      <c r="U1224" s="143"/>
      <c r="V1224" s="145"/>
      <c r="W1224" s="145"/>
      <c r="X1224" s="145"/>
      <c r="Y1224" s="136"/>
      <c r="Z1224" s="136"/>
      <c r="AA1224" s="146"/>
      <c r="AB1224" s="136"/>
      <c r="AC1224" s="136"/>
      <c r="AD1224" s="136"/>
      <c r="AE1224" s="136"/>
      <c r="AF1224" s="147" t="e">
        <f t="shared" si="51"/>
        <v>#DIV/0!</v>
      </c>
      <c r="AG1224" s="148"/>
      <c r="AH1224" s="148" t="b">
        <f t="shared" si="52"/>
        <v>1</v>
      </c>
    </row>
    <row r="1225" spans="1:34" ht="44.25" customHeight="1" thickBot="1" x14ac:dyDescent="0.3">
      <c r="A1225" s="136"/>
      <c r="B1225" s="136"/>
      <c r="C1225" s="137"/>
      <c r="D1225" s="136"/>
      <c r="E1225" s="137" t="str">
        <f>IF(D1225=1,'Tipo '!$B$2,IF(D1225=2,'Tipo '!$B$3,IF(D1225=3,'Tipo '!$B$4,IF(D1225=4,'Tipo '!$B$5,IF(D1225=5,'Tipo '!$B$6,IF(D1225=6,'Tipo '!$B$7,IF(D1225=7,'Tipo '!$B$8,IF(D1225=8,'Tipo '!$B$9,IF(D1225=9,'Tipo '!$B$10,IF(D1225=10,'Tipo '!$B$11,IF(D1225=11,'Tipo '!$B$12,IF(D1225=12,'Tipo '!$B$13,IF(D1225=13,'Tipo '!$B$14,IF(D1225=14,'Tipo '!$B$15,IF(D1225=15,'Tipo '!$B$16,IF(D1225=16,'Tipo '!$B$17,IF(D1225=17,'Tipo '!$B$18,IF(D1225=18,'Tipo '!$B$19,IF(D1225=19,'Tipo '!$B$20,IF(D1225=20,'Tipo '!$B$21,"No ha seleccionado un tipo de contrato válido"))))))))))))))))))))</f>
        <v>No ha seleccionado un tipo de contrato válido</v>
      </c>
      <c r="F1225" s="137"/>
      <c r="G1225" s="137"/>
      <c r="H1225" s="138"/>
      <c r="I1225" s="138"/>
      <c r="J1225" s="136"/>
      <c r="K1225" s="137" t="str">
        <f>IF(J1225=1,'Equivalencia BH-BMPT'!$D$2,IF(J1225=2,'Equivalencia BH-BMPT'!$D$3,IF(J1225=3,'Equivalencia BH-BMPT'!$D$4,IF(J1225=4,'Equivalencia BH-BMPT'!$D$5,IF(J1225=5,'Equivalencia BH-BMPT'!$D$6,IF(J1225=6,'Equivalencia BH-BMPT'!$D$7,IF(J1225=7,'Equivalencia BH-BMPT'!$D$8,IF(J1225=8,'Equivalencia BH-BMPT'!$D$9,IF(J1225=9,'Equivalencia BH-BMPT'!$D$10,IF(J1225=10,'Equivalencia BH-BMPT'!$D$11,IF(J1225=11,'Equivalencia BH-BMPT'!$D$12,IF(J1225=12,'Equivalencia BH-BMPT'!$D$13,IF(J1225=13,'Equivalencia BH-BMPT'!$D$14,IF(J1225=14,'Equivalencia BH-BMPT'!$D$15,IF(J1225=15,'Equivalencia BH-BMPT'!$D$16,IF(J1225=16,'Equivalencia BH-BMPT'!$D$17,IF(J1225=17,'Equivalencia BH-BMPT'!$D$18,IF(J1225=18,'Equivalencia BH-BMPT'!$D$19,IF(J1225=19,'Equivalencia BH-BMPT'!$D$20,IF(J1225=20,'Equivalencia BH-BMPT'!$D$21,IF(J1225=21,'Equivalencia BH-BMPT'!$D$22,IF(J1225=22,'Equivalencia BH-BMPT'!$D$23,IF(J1225=23,'Equivalencia BH-BMPT'!#REF!,IF(J1225=24,'Equivalencia BH-BMPT'!$D$25,IF(J1225=25,'Equivalencia BH-BMPT'!$D$26,IF(J1225=26,'Equivalencia BH-BMPT'!$D$27,IF(J1225=27,'Equivalencia BH-BMPT'!$D$28,IF(J1225=28,'Equivalencia BH-BMPT'!$D$29,IF(J1225=29,'Equivalencia BH-BMPT'!$D$30,IF(J1225=30,'Equivalencia BH-BMPT'!$D$31,IF(J1225=31,'Equivalencia BH-BMPT'!$D$32,IF(J1225=32,'Equivalencia BH-BMPT'!$D$33,IF(J1225=33,'Equivalencia BH-BMPT'!$D$34,IF(J1225=34,'Equivalencia BH-BMPT'!$D$35,IF(J1225=35,'Equivalencia BH-BMPT'!$D$36,IF(J1225=36,'Equivalencia BH-BMPT'!$D$37,IF(J1225=37,'Equivalencia BH-BMPT'!$D$38,IF(J1225=38,'Equivalencia BH-BMPT'!#REF!,IF(J1225=39,'Equivalencia BH-BMPT'!$D$40,IF(J1225=40,'Equivalencia BH-BMPT'!$D$41,IF(J1225=41,'Equivalencia BH-BMPT'!$D$42,IF(J1225=42,'Equivalencia BH-BMPT'!$D$43,IF(J1225=43,'Equivalencia BH-BMPT'!$D$44,IF(J1225=44,'Equivalencia BH-BMPT'!$D$45,IF(J1225=45,'Equivalencia BH-BMPT'!$D$46,"No ha seleccionado un número de programa")))))))))))))))))))))))))))))))))))))))))))))</f>
        <v>No ha seleccionado un número de programa</v>
      </c>
      <c r="L1225" s="140"/>
      <c r="M1225" s="136"/>
      <c r="N1225" s="153"/>
      <c r="O1225" s="161"/>
      <c r="P1225" s="144"/>
      <c r="Q1225" s="143"/>
      <c r="R1225" s="143"/>
      <c r="S1225" s="143"/>
      <c r="T1225" s="143"/>
      <c r="U1225" s="143"/>
      <c r="V1225" s="145"/>
      <c r="W1225" s="145"/>
      <c r="X1225" s="145"/>
      <c r="Y1225" s="136"/>
      <c r="Z1225" s="136"/>
      <c r="AA1225" s="146"/>
      <c r="AB1225" s="136"/>
      <c r="AC1225" s="136"/>
      <c r="AD1225" s="136"/>
      <c r="AE1225" s="136"/>
      <c r="AF1225" s="147" t="e">
        <f t="shared" ref="AF1225:AF1246" si="53">SUM(U1225/T1225)</f>
        <v>#DIV/0!</v>
      </c>
      <c r="AG1225" s="148"/>
      <c r="AH1225" s="148" t="b">
        <f t="shared" ref="AH1225:AH1246" si="54">IF(I1225="Funcionamiento",J1225=0,J1225="")</f>
        <v>1</v>
      </c>
    </row>
    <row r="1226" spans="1:34" ht="44.25" customHeight="1" thickBot="1" x14ac:dyDescent="0.3">
      <c r="A1226" s="136"/>
      <c r="B1226" s="136"/>
      <c r="C1226" s="137"/>
      <c r="D1226" s="136"/>
      <c r="E1226" s="137" t="str">
        <f>IF(D1226=1,'Tipo '!$B$2,IF(D1226=2,'Tipo '!$B$3,IF(D1226=3,'Tipo '!$B$4,IF(D1226=4,'Tipo '!$B$5,IF(D1226=5,'Tipo '!$B$6,IF(D1226=6,'Tipo '!$B$7,IF(D1226=7,'Tipo '!$B$8,IF(D1226=8,'Tipo '!$B$9,IF(D1226=9,'Tipo '!$B$10,IF(D1226=10,'Tipo '!$B$11,IF(D1226=11,'Tipo '!$B$12,IF(D1226=12,'Tipo '!$B$13,IF(D1226=13,'Tipo '!$B$14,IF(D1226=14,'Tipo '!$B$15,IF(D1226=15,'Tipo '!$B$16,IF(D1226=16,'Tipo '!$B$17,IF(D1226=17,'Tipo '!$B$18,IF(D1226=18,'Tipo '!$B$19,IF(D1226=19,'Tipo '!$B$20,IF(D1226=20,'Tipo '!$B$21,"No ha seleccionado un tipo de contrato válido"))))))))))))))))))))</f>
        <v>No ha seleccionado un tipo de contrato válido</v>
      </c>
      <c r="F1226" s="137"/>
      <c r="G1226" s="137"/>
      <c r="H1226" s="138"/>
      <c r="I1226" s="138"/>
      <c r="J1226" s="136"/>
      <c r="K1226" s="137" t="str">
        <f>IF(J1226=1,'Equivalencia BH-BMPT'!$D$2,IF(J1226=2,'Equivalencia BH-BMPT'!$D$3,IF(J1226=3,'Equivalencia BH-BMPT'!$D$4,IF(J1226=4,'Equivalencia BH-BMPT'!$D$5,IF(J1226=5,'Equivalencia BH-BMPT'!$D$6,IF(J1226=6,'Equivalencia BH-BMPT'!$D$7,IF(J1226=7,'Equivalencia BH-BMPT'!$D$8,IF(J1226=8,'Equivalencia BH-BMPT'!$D$9,IF(J1226=9,'Equivalencia BH-BMPT'!$D$10,IF(J1226=10,'Equivalencia BH-BMPT'!$D$11,IF(J1226=11,'Equivalencia BH-BMPT'!$D$12,IF(J1226=12,'Equivalencia BH-BMPT'!$D$13,IF(J1226=13,'Equivalencia BH-BMPT'!$D$14,IF(J1226=14,'Equivalencia BH-BMPT'!$D$15,IF(J1226=15,'Equivalencia BH-BMPT'!$D$16,IF(J1226=16,'Equivalencia BH-BMPT'!$D$17,IF(J1226=17,'Equivalencia BH-BMPT'!$D$18,IF(J1226=18,'Equivalencia BH-BMPT'!$D$19,IF(J1226=19,'Equivalencia BH-BMPT'!$D$20,IF(J1226=20,'Equivalencia BH-BMPT'!$D$21,IF(J1226=21,'Equivalencia BH-BMPT'!$D$22,IF(J1226=22,'Equivalencia BH-BMPT'!$D$23,IF(J1226=23,'Equivalencia BH-BMPT'!#REF!,IF(J1226=24,'Equivalencia BH-BMPT'!$D$25,IF(J1226=25,'Equivalencia BH-BMPT'!$D$26,IF(J1226=26,'Equivalencia BH-BMPT'!$D$27,IF(J1226=27,'Equivalencia BH-BMPT'!$D$28,IF(J1226=28,'Equivalencia BH-BMPT'!$D$29,IF(J1226=29,'Equivalencia BH-BMPT'!$D$30,IF(J1226=30,'Equivalencia BH-BMPT'!$D$31,IF(J1226=31,'Equivalencia BH-BMPT'!$D$32,IF(J1226=32,'Equivalencia BH-BMPT'!$D$33,IF(J1226=33,'Equivalencia BH-BMPT'!$D$34,IF(J1226=34,'Equivalencia BH-BMPT'!$D$35,IF(J1226=35,'Equivalencia BH-BMPT'!$D$36,IF(J1226=36,'Equivalencia BH-BMPT'!$D$37,IF(J1226=37,'Equivalencia BH-BMPT'!$D$38,IF(J1226=38,'Equivalencia BH-BMPT'!#REF!,IF(J1226=39,'Equivalencia BH-BMPT'!$D$40,IF(J1226=40,'Equivalencia BH-BMPT'!$D$41,IF(J1226=41,'Equivalencia BH-BMPT'!$D$42,IF(J1226=42,'Equivalencia BH-BMPT'!$D$43,IF(J1226=43,'Equivalencia BH-BMPT'!$D$44,IF(J1226=44,'Equivalencia BH-BMPT'!$D$45,IF(J1226=45,'Equivalencia BH-BMPT'!$D$46,"No ha seleccionado un número de programa")))))))))))))))))))))))))))))))))))))))))))))</f>
        <v>No ha seleccionado un número de programa</v>
      </c>
      <c r="L1226" s="140"/>
      <c r="M1226" s="136"/>
      <c r="N1226" s="153"/>
      <c r="O1226" s="161"/>
      <c r="P1226" s="144"/>
      <c r="Q1226" s="143"/>
      <c r="R1226" s="143"/>
      <c r="S1226" s="143"/>
      <c r="T1226" s="143"/>
      <c r="U1226" s="143"/>
      <c r="V1226" s="145"/>
      <c r="W1226" s="145"/>
      <c r="X1226" s="145"/>
      <c r="Y1226" s="136"/>
      <c r="Z1226" s="136"/>
      <c r="AA1226" s="146"/>
      <c r="AB1226" s="136"/>
      <c r="AC1226" s="136"/>
      <c r="AD1226" s="136"/>
      <c r="AE1226" s="136"/>
      <c r="AF1226" s="147" t="e">
        <f t="shared" si="53"/>
        <v>#DIV/0!</v>
      </c>
      <c r="AG1226" s="148"/>
      <c r="AH1226" s="148" t="b">
        <f t="shared" si="54"/>
        <v>1</v>
      </c>
    </row>
    <row r="1227" spans="1:34" ht="44.25" customHeight="1" thickBot="1" x14ac:dyDescent="0.3">
      <c r="A1227" s="136"/>
      <c r="B1227" s="136"/>
      <c r="C1227" s="137"/>
      <c r="D1227" s="136"/>
      <c r="E1227" s="137" t="str">
        <f>IF(D1227=1,'Tipo '!$B$2,IF(D1227=2,'Tipo '!$B$3,IF(D1227=3,'Tipo '!$B$4,IF(D1227=4,'Tipo '!$B$5,IF(D1227=5,'Tipo '!$B$6,IF(D1227=6,'Tipo '!$B$7,IF(D1227=7,'Tipo '!$B$8,IF(D1227=8,'Tipo '!$B$9,IF(D1227=9,'Tipo '!$B$10,IF(D1227=10,'Tipo '!$B$11,IF(D1227=11,'Tipo '!$B$12,IF(D1227=12,'Tipo '!$B$13,IF(D1227=13,'Tipo '!$B$14,IF(D1227=14,'Tipo '!$B$15,IF(D1227=15,'Tipo '!$B$16,IF(D1227=16,'Tipo '!$B$17,IF(D1227=17,'Tipo '!$B$18,IF(D1227=18,'Tipo '!$B$19,IF(D1227=19,'Tipo '!$B$20,IF(D1227=20,'Tipo '!$B$21,"No ha seleccionado un tipo de contrato válido"))))))))))))))))))))</f>
        <v>No ha seleccionado un tipo de contrato válido</v>
      </c>
      <c r="F1227" s="137"/>
      <c r="G1227" s="137"/>
      <c r="H1227" s="138"/>
      <c r="I1227" s="138"/>
      <c r="J1227" s="136"/>
      <c r="K1227" s="137" t="str">
        <f>IF(J1227=1,'Equivalencia BH-BMPT'!$D$2,IF(J1227=2,'Equivalencia BH-BMPT'!$D$3,IF(J1227=3,'Equivalencia BH-BMPT'!$D$4,IF(J1227=4,'Equivalencia BH-BMPT'!$D$5,IF(J1227=5,'Equivalencia BH-BMPT'!$D$6,IF(J1227=6,'Equivalencia BH-BMPT'!$D$7,IF(J1227=7,'Equivalencia BH-BMPT'!$D$8,IF(J1227=8,'Equivalencia BH-BMPT'!$D$9,IF(J1227=9,'Equivalencia BH-BMPT'!$D$10,IF(J1227=10,'Equivalencia BH-BMPT'!$D$11,IF(J1227=11,'Equivalencia BH-BMPT'!$D$12,IF(J1227=12,'Equivalencia BH-BMPT'!$D$13,IF(J1227=13,'Equivalencia BH-BMPT'!$D$14,IF(J1227=14,'Equivalencia BH-BMPT'!$D$15,IF(J1227=15,'Equivalencia BH-BMPT'!$D$16,IF(J1227=16,'Equivalencia BH-BMPT'!$D$17,IF(J1227=17,'Equivalencia BH-BMPT'!$D$18,IF(J1227=18,'Equivalencia BH-BMPT'!$D$19,IF(J1227=19,'Equivalencia BH-BMPT'!$D$20,IF(J1227=20,'Equivalencia BH-BMPT'!$D$21,IF(J1227=21,'Equivalencia BH-BMPT'!$D$22,IF(J1227=22,'Equivalencia BH-BMPT'!$D$23,IF(J1227=23,'Equivalencia BH-BMPT'!#REF!,IF(J1227=24,'Equivalencia BH-BMPT'!$D$25,IF(J1227=25,'Equivalencia BH-BMPT'!$D$26,IF(J1227=26,'Equivalencia BH-BMPT'!$D$27,IF(J1227=27,'Equivalencia BH-BMPT'!$D$28,IF(J1227=28,'Equivalencia BH-BMPT'!$D$29,IF(J1227=29,'Equivalencia BH-BMPT'!$D$30,IF(J1227=30,'Equivalencia BH-BMPT'!$D$31,IF(J1227=31,'Equivalencia BH-BMPT'!$D$32,IF(J1227=32,'Equivalencia BH-BMPT'!$D$33,IF(J1227=33,'Equivalencia BH-BMPT'!$D$34,IF(J1227=34,'Equivalencia BH-BMPT'!$D$35,IF(J1227=35,'Equivalencia BH-BMPT'!$D$36,IF(J1227=36,'Equivalencia BH-BMPT'!$D$37,IF(J1227=37,'Equivalencia BH-BMPT'!$D$38,IF(J1227=38,'Equivalencia BH-BMPT'!#REF!,IF(J1227=39,'Equivalencia BH-BMPT'!$D$40,IF(J1227=40,'Equivalencia BH-BMPT'!$D$41,IF(J1227=41,'Equivalencia BH-BMPT'!$D$42,IF(J1227=42,'Equivalencia BH-BMPT'!$D$43,IF(J1227=43,'Equivalencia BH-BMPT'!$D$44,IF(J1227=44,'Equivalencia BH-BMPT'!$D$45,IF(J1227=45,'Equivalencia BH-BMPT'!$D$46,"No ha seleccionado un número de programa")))))))))))))))))))))))))))))))))))))))))))))</f>
        <v>No ha seleccionado un número de programa</v>
      </c>
      <c r="L1227" s="140"/>
      <c r="M1227" s="136"/>
      <c r="N1227" s="153"/>
      <c r="O1227" s="161"/>
      <c r="P1227" s="144"/>
      <c r="Q1227" s="143"/>
      <c r="R1227" s="143"/>
      <c r="S1227" s="143"/>
      <c r="T1227" s="143"/>
      <c r="U1227" s="143"/>
      <c r="V1227" s="145"/>
      <c r="W1227" s="145"/>
      <c r="X1227" s="145"/>
      <c r="Y1227" s="136"/>
      <c r="Z1227" s="136"/>
      <c r="AA1227" s="146"/>
      <c r="AB1227" s="136"/>
      <c r="AC1227" s="136"/>
      <c r="AD1227" s="136"/>
      <c r="AE1227" s="136"/>
      <c r="AF1227" s="147" t="e">
        <f t="shared" si="53"/>
        <v>#DIV/0!</v>
      </c>
      <c r="AG1227" s="148"/>
      <c r="AH1227" s="148" t="b">
        <f t="shared" si="54"/>
        <v>1</v>
      </c>
    </row>
    <row r="1228" spans="1:34" ht="44.25" customHeight="1" thickBot="1" x14ac:dyDescent="0.3">
      <c r="A1228" s="136"/>
      <c r="B1228" s="136"/>
      <c r="C1228" s="137"/>
      <c r="D1228" s="136"/>
      <c r="E1228" s="137" t="str">
        <f>IF(D1228=1,'Tipo '!$B$2,IF(D1228=2,'Tipo '!$B$3,IF(D1228=3,'Tipo '!$B$4,IF(D1228=4,'Tipo '!$B$5,IF(D1228=5,'Tipo '!$B$6,IF(D1228=6,'Tipo '!$B$7,IF(D1228=7,'Tipo '!$B$8,IF(D1228=8,'Tipo '!$B$9,IF(D1228=9,'Tipo '!$B$10,IF(D1228=10,'Tipo '!$B$11,IF(D1228=11,'Tipo '!$B$12,IF(D1228=12,'Tipo '!$B$13,IF(D1228=13,'Tipo '!$B$14,IF(D1228=14,'Tipo '!$B$15,IF(D1228=15,'Tipo '!$B$16,IF(D1228=16,'Tipo '!$B$17,IF(D1228=17,'Tipo '!$B$18,IF(D1228=18,'Tipo '!$B$19,IF(D1228=19,'Tipo '!$B$20,IF(D1228=20,'Tipo '!$B$21,"No ha seleccionado un tipo de contrato válido"))))))))))))))))))))</f>
        <v>No ha seleccionado un tipo de contrato válido</v>
      </c>
      <c r="F1228" s="137"/>
      <c r="G1228" s="137"/>
      <c r="H1228" s="138"/>
      <c r="I1228" s="138"/>
      <c r="J1228" s="136"/>
      <c r="K1228" s="137" t="str">
        <f>IF(J1228=1,'Equivalencia BH-BMPT'!$D$2,IF(J1228=2,'Equivalencia BH-BMPT'!$D$3,IF(J1228=3,'Equivalencia BH-BMPT'!$D$4,IF(J1228=4,'Equivalencia BH-BMPT'!$D$5,IF(J1228=5,'Equivalencia BH-BMPT'!$D$6,IF(J1228=6,'Equivalencia BH-BMPT'!$D$7,IF(J1228=7,'Equivalencia BH-BMPT'!$D$8,IF(J1228=8,'Equivalencia BH-BMPT'!$D$9,IF(J1228=9,'Equivalencia BH-BMPT'!$D$10,IF(J1228=10,'Equivalencia BH-BMPT'!$D$11,IF(J1228=11,'Equivalencia BH-BMPT'!$D$12,IF(J1228=12,'Equivalencia BH-BMPT'!$D$13,IF(J1228=13,'Equivalencia BH-BMPT'!$D$14,IF(J1228=14,'Equivalencia BH-BMPT'!$D$15,IF(J1228=15,'Equivalencia BH-BMPT'!$D$16,IF(J1228=16,'Equivalencia BH-BMPT'!$D$17,IF(J1228=17,'Equivalencia BH-BMPT'!$D$18,IF(J1228=18,'Equivalencia BH-BMPT'!$D$19,IF(J1228=19,'Equivalencia BH-BMPT'!$D$20,IF(J1228=20,'Equivalencia BH-BMPT'!$D$21,IF(J1228=21,'Equivalencia BH-BMPT'!$D$22,IF(J1228=22,'Equivalencia BH-BMPT'!$D$23,IF(J1228=23,'Equivalencia BH-BMPT'!#REF!,IF(J1228=24,'Equivalencia BH-BMPT'!$D$25,IF(J1228=25,'Equivalencia BH-BMPT'!$D$26,IF(J1228=26,'Equivalencia BH-BMPT'!$D$27,IF(J1228=27,'Equivalencia BH-BMPT'!$D$28,IF(J1228=28,'Equivalencia BH-BMPT'!$D$29,IF(J1228=29,'Equivalencia BH-BMPT'!$D$30,IF(J1228=30,'Equivalencia BH-BMPT'!$D$31,IF(J1228=31,'Equivalencia BH-BMPT'!$D$32,IF(J1228=32,'Equivalencia BH-BMPT'!$D$33,IF(J1228=33,'Equivalencia BH-BMPT'!$D$34,IF(J1228=34,'Equivalencia BH-BMPT'!$D$35,IF(J1228=35,'Equivalencia BH-BMPT'!$D$36,IF(J1228=36,'Equivalencia BH-BMPT'!$D$37,IF(J1228=37,'Equivalencia BH-BMPT'!$D$38,IF(J1228=38,'Equivalencia BH-BMPT'!#REF!,IF(J1228=39,'Equivalencia BH-BMPT'!$D$40,IF(J1228=40,'Equivalencia BH-BMPT'!$D$41,IF(J1228=41,'Equivalencia BH-BMPT'!$D$42,IF(J1228=42,'Equivalencia BH-BMPT'!$D$43,IF(J1228=43,'Equivalencia BH-BMPT'!$D$44,IF(J1228=44,'Equivalencia BH-BMPT'!$D$45,IF(J1228=45,'Equivalencia BH-BMPT'!$D$46,"No ha seleccionado un número de programa")))))))))))))))))))))))))))))))))))))))))))))</f>
        <v>No ha seleccionado un número de programa</v>
      </c>
      <c r="L1228" s="140"/>
      <c r="M1228" s="136"/>
      <c r="N1228" s="153"/>
      <c r="O1228" s="161"/>
      <c r="P1228" s="144"/>
      <c r="Q1228" s="143"/>
      <c r="R1228" s="143"/>
      <c r="S1228" s="143"/>
      <c r="T1228" s="143"/>
      <c r="U1228" s="143"/>
      <c r="V1228" s="145"/>
      <c r="W1228" s="145"/>
      <c r="X1228" s="145"/>
      <c r="Y1228" s="136"/>
      <c r="Z1228" s="136"/>
      <c r="AA1228" s="146"/>
      <c r="AB1228" s="136"/>
      <c r="AC1228" s="136"/>
      <c r="AD1228" s="136"/>
      <c r="AE1228" s="136"/>
      <c r="AF1228" s="147" t="e">
        <f t="shared" si="53"/>
        <v>#DIV/0!</v>
      </c>
      <c r="AG1228" s="148"/>
      <c r="AH1228" s="148" t="b">
        <f t="shared" si="54"/>
        <v>1</v>
      </c>
    </row>
    <row r="1229" spans="1:34" ht="44.25" customHeight="1" thickBot="1" x14ac:dyDescent="0.3">
      <c r="A1229" s="136"/>
      <c r="B1229" s="136"/>
      <c r="C1229" s="137"/>
      <c r="D1229" s="136"/>
      <c r="E1229" s="137" t="str">
        <f>IF(D1229=1,'Tipo '!$B$2,IF(D1229=2,'Tipo '!$B$3,IF(D1229=3,'Tipo '!$B$4,IF(D1229=4,'Tipo '!$B$5,IF(D1229=5,'Tipo '!$B$6,IF(D1229=6,'Tipo '!$B$7,IF(D1229=7,'Tipo '!$B$8,IF(D1229=8,'Tipo '!$B$9,IF(D1229=9,'Tipo '!$B$10,IF(D1229=10,'Tipo '!$B$11,IF(D1229=11,'Tipo '!$B$12,IF(D1229=12,'Tipo '!$B$13,IF(D1229=13,'Tipo '!$B$14,IF(D1229=14,'Tipo '!$B$15,IF(D1229=15,'Tipo '!$B$16,IF(D1229=16,'Tipo '!$B$17,IF(D1229=17,'Tipo '!$B$18,IF(D1229=18,'Tipo '!$B$19,IF(D1229=19,'Tipo '!$B$20,IF(D1229=20,'Tipo '!$B$21,"No ha seleccionado un tipo de contrato válido"))))))))))))))))))))</f>
        <v>No ha seleccionado un tipo de contrato válido</v>
      </c>
      <c r="F1229" s="137"/>
      <c r="G1229" s="137"/>
      <c r="H1229" s="138"/>
      <c r="I1229" s="138"/>
      <c r="J1229" s="136"/>
      <c r="K1229" s="137" t="str">
        <f>IF(J1229=1,'Equivalencia BH-BMPT'!$D$2,IF(J1229=2,'Equivalencia BH-BMPT'!$D$3,IF(J1229=3,'Equivalencia BH-BMPT'!$D$4,IF(J1229=4,'Equivalencia BH-BMPT'!$D$5,IF(J1229=5,'Equivalencia BH-BMPT'!$D$6,IF(J1229=6,'Equivalencia BH-BMPT'!$D$7,IF(J1229=7,'Equivalencia BH-BMPT'!$D$8,IF(J1229=8,'Equivalencia BH-BMPT'!$D$9,IF(J1229=9,'Equivalencia BH-BMPT'!$D$10,IF(J1229=10,'Equivalencia BH-BMPT'!$D$11,IF(J1229=11,'Equivalencia BH-BMPT'!$D$12,IF(J1229=12,'Equivalencia BH-BMPT'!$D$13,IF(J1229=13,'Equivalencia BH-BMPT'!$D$14,IF(J1229=14,'Equivalencia BH-BMPT'!$D$15,IF(J1229=15,'Equivalencia BH-BMPT'!$D$16,IF(J1229=16,'Equivalencia BH-BMPT'!$D$17,IF(J1229=17,'Equivalencia BH-BMPT'!$D$18,IF(J1229=18,'Equivalencia BH-BMPT'!$D$19,IF(J1229=19,'Equivalencia BH-BMPT'!$D$20,IF(J1229=20,'Equivalencia BH-BMPT'!$D$21,IF(J1229=21,'Equivalencia BH-BMPT'!$D$22,IF(J1229=22,'Equivalencia BH-BMPT'!$D$23,IF(J1229=23,'Equivalencia BH-BMPT'!#REF!,IF(J1229=24,'Equivalencia BH-BMPT'!$D$25,IF(J1229=25,'Equivalencia BH-BMPT'!$D$26,IF(J1229=26,'Equivalencia BH-BMPT'!$D$27,IF(J1229=27,'Equivalencia BH-BMPT'!$D$28,IF(J1229=28,'Equivalencia BH-BMPT'!$D$29,IF(J1229=29,'Equivalencia BH-BMPT'!$D$30,IF(J1229=30,'Equivalencia BH-BMPT'!$D$31,IF(J1229=31,'Equivalencia BH-BMPT'!$D$32,IF(J1229=32,'Equivalencia BH-BMPT'!$D$33,IF(J1229=33,'Equivalencia BH-BMPT'!$D$34,IF(J1229=34,'Equivalencia BH-BMPT'!$D$35,IF(J1229=35,'Equivalencia BH-BMPT'!$D$36,IF(J1229=36,'Equivalencia BH-BMPT'!$D$37,IF(J1229=37,'Equivalencia BH-BMPT'!$D$38,IF(J1229=38,'Equivalencia BH-BMPT'!#REF!,IF(J1229=39,'Equivalencia BH-BMPT'!$D$40,IF(J1229=40,'Equivalencia BH-BMPT'!$D$41,IF(J1229=41,'Equivalencia BH-BMPT'!$D$42,IF(J1229=42,'Equivalencia BH-BMPT'!$D$43,IF(J1229=43,'Equivalencia BH-BMPT'!$D$44,IF(J1229=44,'Equivalencia BH-BMPT'!$D$45,IF(J1229=45,'Equivalencia BH-BMPT'!$D$46,"No ha seleccionado un número de programa")))))))))))))))))))))))))))))))))))))))))))))</f>
        <v>No ha seleccionado un número de programa</v>
      </c>
      <c r="L1229" s="140"/>
      <c r="M1229" s="136"/>
      <c r="N1229" s="153"/>
      <c r="O1229" s="161"/>
      <c r="P1229" s="144"/>
      <c r="Q1229" s="143"/>
      <c r="R1229" s="143"/>
      <c r="S1229" s="143"/>
      <c r="T1229" s="143"/>
      <c r="U1229" s="143"/>
      <c r="V1229" s="145"/>
      <c r="W1229" s="145"/>
      <c r="X1229" s="145"/>
      <c r="Y1229" s="136"/>
      <c r="Z1229" s="136"/>
      <c r="AA1229" s="146"/>
      <c r="AB1229" s="136"/>
      <c r="AC1229" s="136"/>
      <c r="AD1229" s="136"/>
      <c r="AE1229" s="136"/>
      <c r="AF1229" s="147" t="e">
        <f t="shared" si="53"/>
        <v>#DIV/0!</v>
      </c>
      <c r="AG1229" s="148"/>
      <c r="AH1229" s="148" t="b">
        <f t="shared" si="54"/>
        <v>1</v>
      </c>
    </row>
    <row r="1230" spans="1:34" ht="44.25" customHeight="1" thickBot="1" x14ac:dyDescent="0.3">
      <c r="A1230" s="136"/>
      <c r="B1230" s="136"/>
      <c r="C1230" s="137"/>
      <c r="D1230" s="136"/>
      <c r="E1230" s="137" t="str">
        <f>IF(D1230=1,'Tipo '!$B$2,IF(D1230=2,'Tipo '!$B$3,IF(D1230=3,'Tipo '!$B$4,IF(D1230=4,'Tipo '!$B$5,IF(D1230=5,'Tipo '!$B$6,IF(D1230=6,'Tipo '!$B$7,IF(D1230=7,'Tipo '!$B$8,IF(D1230=8,'Tipo '!$B$9,IF(D1230=9,'Tipo '!$B$10,IF(D1230=10,'Tipo '!$B$11,IF(D1230=11,'Tipo '!$B$12,IF(D1230=12,'Tipo '!$B$13,IF(D1230=13,'Tipo '!$B$14,IF(D1230=14,'Tipo '!$B$15,IF(D1230=15,'Tipo '!$B$16,IF(D1230=16,'Tipo '!$B$17,IF(D1230=17,'Tipo '!$B$18,IF(D1230=18,'Tipo '!$B$19,IF(D1230=19,'Tipo '!$B$20,IF(D1230=20,'Tipo '!$B$21,"No ha seleccionado un tipo de contrato válido"))))))))))))))))))))</f>
        <v>No ha seleccionado un tipo de contrato válido</v>
      </c>
      <c r="F1230" s="137"/>
      <c r="G1230" s="137"/>
      <c r="H1230" s="138"/>
      <c r="I1230" s="138"/>
      <c r="J1230" s="136"/>
      <c r="K1230" s="137" t="str">
        <f>IF(J1230=1,'Equivalencia BH-BMPT'!$D$2,IF(J1230=2,'Equivalencia BH-BMPT'!$D$3,IF(J1230=3,'Equivalencia BH-BMPT'!$D$4,IF(J1230=4,'Equivalencia BH-BMPT'!$D$5,IF(J1230=5,'Equivalencia BH-BMPT'!$D$6,IF(J1230=6,'Equivalencia BH-BMPT'!$D$7,IF(J1230=7,'Equivalencia BH-BMPT'!$D$8,IF(J1230=8,'Equivalencia BH-BMPT'!$D$9,IF(J1230=9,'Equivalencia BH-BMPT'!$D$10,IF(J1230=10,'Equivalencia BH-BMPT'!$D$11,IF(J1230=11,'Equivalencia BH-BMPT'!$D$12,IF(J1230=12,'Equivalencia BH-BMPT'!$D$13,IF(J1230=13,'Equivalencia BH-BMPT'!$D$14,IF(J1230=14,'Equivalencia BH-BMPT'!$D$15,IF(J1230=15,'Equivalencia BH-BMPT'!$D$16,IF(J1230=16,'Equivalencia BH-BMPT'!$D$17,IF(J1230=17,'Equivalencia BH-BMPT'!$D$18,IF(J1230=18,'Equivalencia BH-BMPT'!$D$19,IF(J1230=19,'Equivalencia BH-BMPT'!$D$20,IF(J1230=20,'Equivalencia BH-BMPT'!$D$21,IF(J1230=21,'Equivalencia BH-BMPT'!$D$22,IF(J1230=22,'Equivalencia BH-BMPT'!$D$23,IF(J1230=23,'Equivalencia BH-BMPT'!#REF!,IF(J1230=24,'Equivalencia BH-BMPT'!$D$25,IF(J1230=25,'Equivalencia BH-BMPT'!$D$26,IF(J1230=26,'Equivalencia BH-BMPT'!$D$27,IF(J1230=27,'Equivalencia BH-BMPT'!$D$28,IF(J1230=28,'Equivalencia BH-BMPT'!$D$29,IF(J1230=29,'Equivalencia BH-BMPT'!$D$30,IF(J1230=30,'Equivalencia BH-BMPT'!$D$31,IF(J1230=31,'Equivalencia BH-BMPT'!$D$32,IF(J1230=32,'Equivalencia BH-BMPT'!$D$33,IF(J1230=33,'Equivalencia BH-BMPT'!$D$34,IF(J1230=34,'Equivalencia BH-BMPT'!$D$35,IF(J1230=35,'Equivalencia BH-BMPT'!$D$36,IF(J1230=36,'Equivalencia BH-BMPT'!$D$37,IF(J1230=37,'Equivalencia BH-BMPT'!$D$38,IF(J1230=38,'Equivalencia BH-BMPT'!#REF!,IF(J1230=39,'Equivalencia BH-BMPT'!$D$40,IF(J1230=40,'Equivalencia BH-BMPT'!$D$41,IF(J1230=41,'Equivalencia BH-BMPT'!$D$42,IF(J1230=42,'Equivalencia BH-BMPT'!$D$43,IF(J1230=43,'Equivalencia BH-BMPT'!$D$44,IF(J1230=44,'Equivalencia BH-BMPT'!$D$45,IF(J1230=45,'Equivalencia BH-BMPT'!$D$46,"No ha seleccionado un número de programa")))))))))))))))))))))))))))))))))))))))))))))</f>
        <v>No ha seleccionado un número de programa</v>
      </c>
      <c r="L1230" s="140"/>
      <c r="M1230" s="136"/>
      <c r="N1230" s="153"/>
      <c r="O1230" s="161"/>
      <c r="P1230" s="144"/>
      <c r="Q1230" s="143"/>
      <c r="R1230" s="143"/>
      <c r="S1230" s="143"/>
      <c r="T1230" s="143"/>
      <c r="U1230" s="143"/>
      <c r="V1230" s="145"/>
      <c r="W1230" s="145"/>
      <c r="X1230" s="145"/>
      <c r="Y1230" s="136"/>
      <c r="Z1230" s="136"/>
      <c r="AA1230" s="146"/>
      <c r="AB1230" s="136"/>
      <c r="AC1230" s="136"/>
      <c r="AD1230" s="136"/>
      <c r="AE1230" s="136"/>
      <c r="AF1230" s="147" t="e">
        <f t="shared" si="53"/>
        <v>#DIV/0!</v>
      </c>
      <c r="AG1230" s="148"/>
      <c r="AH1230" s="148" t="b">
        <f t="shared" si="54"/>
        <v>1</v>
      </c>
    </row>
    <row r="1231" spans="1:34" ht="44.25" customHeight="1" thickBot="1" x14ac:dyDescent="0.3">
      <c r="A1231" s="136"/>
      <c r="B1231" s="136"/>
      <c r="C1231" s="137"/>
      <c r="D1231" s="136"/>
      <c r="E1231" s="137" t="str">
        <f>IF(D1231=1,'Tipo '!$B$2,IF(D1231=2,'Tipo '!$B$3,IF(D1231=3,'Tipo '!$B$4,IF(D1231=4,'Tipo '!$B$5,IF(D1231=5,'Tipo '!$B$6,IF(D1231=6,'Tipo '!$B$7,IF(D1231=7,'Tipo '!$B$8,IF(D1231=8,'Tipo '!$B$9,IF(D1231=9,'Tipo '!$B$10,IF(D1231=10,'Tipo '!$B$11,IF(D1231=11,'Tipo '!$B$12,IF(D1231=12,'Tipo '!$B$13,IF(D1231=13,'Tipo '!$B$14,IF(D1231=14,'Tipo '!$B$15,IF(D1231=15,'Tipo '!$B$16,IF(D1231=16,'Tipo '!$B$17,IF(D1231=17,'Tipo '!$B$18,IF(D1231=18,'Tipo '!$B$19,IF(D1231=19,'Tipo '!$B$20,IF(D1231=20,'Tipo '!$B$21,"No ha seleccionado un tipo de contrato válido"))))))))))))))))))))</f>
        <v>No ha seleccionado un tipo de contrato válido</v>
      </c>
      <c r="F1231" s="137"/>
      <c r="G1231" s="137"/>
      <c r="H1231" s="138"/>
      <c r="I1231" s="138"/>
      <c r="J1231" s="136"/>
      <c r="K1231" s="137" t="str">
        <f>IF(J1231=1,'Equivalencia BH-BMPT'!$D$2,IF(J1231=2,'Equivalencia BH-BMPT'!$D$3,IF(J1231=3,'Equivalencia BH-BMPT'!$D$4,IF(J1231=4,'Equivalencia BH-BMPT'!$D$5,IF(J1231=5,'Equivalencia BH-BMPT'!$D$6,IF(J1231=6,'Equivalencia BH-BMPT'!$D$7,IF(J1231=7,'Equivalencia BH-BMPT'!$D$8,IF(J1231=8,'Equivalencia BH-BMPT'!$D$9,IF(J1231=9,'Equivalencia BH-BMPT'!$D$10,IF(J1231=10,'Equivalencia BH-BMPT'!$D$11,IF(J1231=11,'Equivalencia BH-BMPT'!$D$12,IF(J1231=12,'Equivalencia BH-BMPT'!$D$13,IF(J1231=13,'Equivalencia BH-BMPT'!$D$14,IF(J1231=14,'Equivalencia BH-BMPT'!$D$15,IF(J1231=15,'Equivalencia BH-BMPT'!$D$16,IF(J1231=16,'Equivalencia BH-BMPT'!$D$17,IF(J1231=17,'Equivalencia BH-BMPT'!$D$18,IF(J1231=18,'Equivalencia BH-BMPT'!$D$19,IF(J1231=19,'Equivalencia BH-BMPT'!$D$20,IF(J1231=20,'Equivalencia BH-BMPT'!$D$21,IF(J1231=21,'Equivalencia BH-BMPT'!$D$22,IF(J1231=22,'Equivalencia BH-BMPT'!$D$23,IF(J1231=23,'Equivalencia BH-BMPT'!#REF!,IF(J1231=24,'Equivalencia BH-BMPT'!$D$25,IF(J1231=25,'Equivalencia BH-BMPT'!$D$26,IF(J1231=26,'Equivalencia BH-BMPT'!$D$27,IF(J1231=27,'Equivalencia BH-BMPT'!$D$28,IF(J1231=28,'Equivalencia BH-BMPT'!$D$29,IF(J1231=29,'Equivalencia BH-BMPT'!$D$30,IF(J1231=30,'Equivalencia BH-BMPT'!$D$31,IF(J1231=31,'Equivalencia BH-BMPT'!$D$32,IF(J1231=32,'Equivalencia BH-BMPT'!$D$33,IF(J1231=33,'Equivalencia BH-BMPT'!$D$34,IF(J1231=34,'Equivalencia BH-BMPT'!$D$35,IF(J1231=35,'Equivalencia BH-BMPT'!$D$36,IF(J1231=36,'Equivalencia BH-BMPT'!$D$37,IF(J1231=37,'Equivalencia BH-BMPT'!$D$38,IF(J1231=38,'Equivalencia BH-BMPT'!#REF!,IF(J1231=39,'Equivalencia BH-BMPT'!$D$40,IF(J1231=40,'Equivalencia BH-BMPT'!$D$41,IF(J1231=41,'Equivalencia BH-BMPT'!$D$42,IF(J1231=42,'Equivalencia BH-BMPT'!$D$43,IF(J1231=43,'Equivalencia BH-BMPT'!$D$44,IF(J1231=44,'Equivalencia BH-BMPT'!$D$45,IF(J1231=45,'Equivalencia BH-BMPT'!$D$46,"No ha seleccionado un número de programa")))))))))))))))))))))))))))))))))))))))))))))</f>
        <v>No ha seleccionado un número de programa</v>
      </c>
      <c r="L1231" s="140"/>
      <c r="M1231" s="136"/>
      <c r="N1231" s="153"/>
      <c r="O1231" s="161"/>
      <c r="P1231" s="144"/>
      <c r="Q1231" s="143"/>
      <c r="R1231" s="143"/>
      <c r="S1231" s="143"/>
      <c r="T1231" s="143"/>
      <c r="U1231" s="143"/>
      <c r="V1231" s="145"/>
      <c r="W1231" s="145"/>
      <c r="X1231" s="145"/>
      <c r="Y1231" s="136"/>
      <c r="Z1231" s="136"/>
      <c r="AA1231" s="146"/>
      <c r="AB1231" s="136"/>
      <c r="AC1231" s="136"/>
      <c r="AD1231" s="136"/>
      <c r="AE1231" s="136"/>
      <c r="AF1231" s="147" t="e">
        <f t="shared" si="53"/>
        <v>#DIV/0!</v>
      </c>
      <c r="AG1231" s="148"/>
      <c r="AH1231" s="148" t="b">
        <f t="shared" si="54"/>
        <v>1</v>
      </c>
    </row>
    <row r="1232" spans="1:34" ht="44.25" customHeight="1" thickBot="1" x14ac:dyDescent="0.3">
      <c r="A1232" s="136"/>
      <c r="B1232" s="136"/>
      <c r="C1232" s="137"/>
      <c r="D1232" s="136"/>
      <c r="E1232" s="137" t="str">
        <f>IF(D1232=1,'Tipo '!$B$2,IF(D1232=2,'Tipo '!$B$3,IF(D1232=3,'Tipo '!$B$4,IF(D1232=4,'Tipo '!$B$5,IF(D1232=5,'Tipo '!$B$6,IF(D1232=6,'Tipo '!$B$7,IF(D1232=7,'Tipo '!$B$8,IF(D1232=8,'Tipo '!$B$9,IF(D1232=9,'Tipo '!$B$10,IF(D1232=10,'Tipo '!$B$11,IF(D1232=11,'Tipo '!$B$12,IF(D1232=12,'Tipo '!$B$13,IF(D1232=13,'Tipo '!$B$14,IF(D1232=14,'Tipo '!$B$15,IF(D1232=15,'Tipo '!$B$16,IF(D1232=16,'Tipo '!$B$17,IF(D1232=17,'Tipo '!$B$18,IF(D1232=18,'Tipo '!$B$19,IF(D1232=19,'Tipo '!$B$20,IF(D1232=20,'Tipo '!$B$21,"No ha seleccionado un tipo de contrato válido"))))))))))))))))))))</f>
        <v>No ha seleccionado un tipo de contrato válido</v>
      </c>
      <c r="F1232" s="137"/>
      <c r="G1232" s="137"/>
      <c r="H1232" s="138"/>
      <c r="I1232" s="138"/>
      <c r="J1232" s="136"/>
      <c r="K1232" s="137" t="str">
        <f>IF(J1232=1,'Equivalencia BH-BMPT'!$D$2,IF(J1232=2,'Equivalencia BH-BMPT'!$D$3,IF(J1232=3,'Equivalencia BH-BMPT'!$D$4,IF(J1232=4,'Equivalencia BH-BMPT'!$D$5,IF(J1232=5,'Equivalencia BH-BMPT'!$D$6,IF(J1232=6,'Equivalencia BH-BMPT'!$D$7,IF(J1232=7,'Equivalencia BH-BMPT'!$D$8,IF(J1232=8,'Equivalencia BH-BMPT'!$D$9,IF(J1232=9,'Equivalencia BH-BMPT'!$D$10,IF(J1232=10,'Equivalencia BH-BMPT'!$D$11,IF(J1232=11,'Equivalencia BH-BMPT'!$D$12,IF(J1232=12,'Equivalencia BH-BMPT'!$D$13,IF(J1232=13,'Equivalencia BH-BMPT'!$D$14,IF(J1232=14,'Equivalencia BH-BMPT'!$D$15,IF(J1232=15,'Equivalencia BH-BMPT'!$D$16,IF(J1232=16,'Equivalencia BH-BMPT'!$D$17,IF(J1232=17,'Equivalencia BH-BMPT'!$D$18,IF(J1232=18,'Equivalencia BH-BMPT'!$D$19,IF(J1232=19,'Equivalencia BH-BMPT'!$D$20,IF(J1232=20,'Equivalencia BH-BMPT'!$D$21,IF(J1232=21,'Equivalencia BH-BMPT'!$D$22,IF(J1232=22,'Equivalencia BH-BMPT'!$D$23,IF(J1232=23,'Equivalencia BH-BMPT'!#REF!,IF(J1232=24,'Equivalencia BH-BMPT'!$D$25,IF(J1232=25,'Equivalencia BH-BMPT'!$D$26,IF(J1232=26,'Equivalencia BH-BMPT'!$D$27,IF(J1232=27,'Equivalencia BH-BMPT'!$D$28,IF(J1232=28,'Equivalencia BH-BMPT'!$D$29,IF(J1232=29,'Equivalencia BH-BMPT'!$D$30,IF(J1232=30,'Equivalencia BH-BMPT'!$D$31,IF(J1232=31,'Equivalencia BH-BMPT'!$D$32,IF(J1232=32,'Equivalencia BH-BMPT'!$D$33,IF(J1232=33,'Equivalencia BH-BMPT'!$D$34,IF(J1232=34,'Equivalencia BH-BMPT'!$D$35,IF(J1232=35,'Equivalencia BH-BMPT'!$D$36,IF(J1232=36,'Equivalencia BH-BMPT'!$D$37,IF(J1232=37,'Equivalencia BH-BMPT'!$D$38,IF(J1232=38,'Equivalencia BH-BMPT'!#REF!,IF(J1232=39,'Equivalencia BH-BMPT'!$D$40,IF(J1232=40,'Equivalencia BH-BMPT'!$D$41,IF(J1232=41,'Equivalencia BH-BMPT'!$D$42,IF(J1232=42,'Equivalencia BH-BMPT'!$D$43,IF(J1232=43,'Equivalencia BH-BMPT'!$D$44,IF(J1232=44,'Equivalencia BH-BMPT'!$D$45,IF(J1232=45,'Equivalencia BH-BMPT'!$D$46,"No ha seleccionado un número de programa")))))))))))))))))))))))))))))))))))))))))))))</f>
        <v>No ha seleccionado un número de programa</v>
      </c>
      <c r="L1232" s="140"/>
      <c r="M1232" s="136"/>
      <c r="N1232" s="153"/>
      <c r="O1232" s="161"/>
      <c r="P1232" s="144"/>
      <c r="Q1232" s="143"/>
      <c r="R1232" s="143"/>
      <c r="S1232" s="143"/>
      <c r="T1232" s="143"/>
      <c r="U1232" s="143"/>
      <c r="V1232" s="145"/>
      <c r="W1232" s="145"/>
      <c r="X1232" s="145"/>
      <c r="Y1232" s="136"/>
      <c r="Z1232" s="136"/>
      <c r="AA1232" s="146"/>
      <c r="AB1232" s="136"/>
      <c r="AC1232" s="136"/>
      <c r="AD1232" s="136"/>
      <c r="AE1232" s="136"/>
      <c r="AF1232" s="147" t="e">
        <f t="shared" si="53"/>
        <v>#DIV/0!</v>
      </c>
      <c r="AG1232" s="148"/>
      <c r="AH1232" s="148" t="b">
        <f t="shared" si="54"/>
        <v>1</v>
      </c>
    </row>
    <row r="1233" spans="1:34" ht="44.25" customHeight="1" thickBot="1" x14ac:dyDescent="0.3">
      <c r="A1233" s="136"/>
      <c r="B1233" s="136"/>
      <c r="C1233" s="137"/>
      <c r="D1233" s="136"/>
      <c r="E1233" s="137" t="str">
        <f>IF(D1233=1,'Tipo '!$B$2,IF(D1233=2,'Tipo '!$B$3,IF(D1233=3,'Tipo '!$B$4,IF(D1233=4,'Tipo '!$B$5,IF(D1233=5,'Tipo '!$B$6,IF(D1233=6,'Tipo '!$B$7,IF(D1233=7,'Tipo '!$B$8,IF(D1233=8,'Tipo '!$B$9,IF(D1233=9,'Tipo '!$B$10,IF(D1233=10,'Tipo '!$B$11,IF(D1233=11,'Tipo '!$B$12,IF(D1233=12,'Tipo '!$B$13,IF(D1233=13,'Tipo '!$B$14,IF(D1233=14,'Tipo '!$B$15,IF(D1233=15,'Tipo '!$B$16,IF(D1233=16,'Tipo '!$B$17,IF(D1233=17,'Tipo '!$B$18,IF(D1233=18,'Tipo '!$B$19,IF(D1233=19,'Tipo '!$B$20,IF(D1233=20,'Tipo '!$B$21,"No ha seleccionado un tipo de contrato válido"))))))))))))))))))))</f>
        <v>No ha seleccionado un tipo de contrato válido</v>
      </c>
      <c r="F1233" s="137"/>
      <c r="G1233" s="137"/>
      <c r="H1233" s="138"/>
      <c r="I1233" s="138"/>
      <c r="J1233" s="136"/>
      <c r="K1233" s="137" t="str">
        <f>IF(J1233=1,'Equivalencia BH-BMPT'!$D$2,IF(J1233=2,'Equivalencia BH-BMPT'!$D$3,IF(J1233=3,'Equivalencia BH-BMPT'!$D$4,IF(J1233=4,'Equivalencia BH-BMPT'!$D$5,IF(J1233=5,'Equivalencia BH-BMPT'!$D$6,IF(J1233=6,'Equivalencia BH-BMPT'!$D$7,IF(J1233=7,'Equivalencia BH-BMPT'!$D$8,IF(J1233=8,'Equivalencia BH-BMPT'!$D$9,IF(J1233=9,'Equivalencia BH-BMPT'!$D$10,IF(J1233=10,'Equivalencia BH-BMPT'!$D$11,IF(J1233=11,'Equivalencia BH-BMPT'!$D$12,IF(J1233=12,'Equivalencia BH-BMPT'!$D$13,IF(J1233=13,'Equivalencia BH-BMPT'!$D$14,IF(J1233=14,'Equivalencia BH-BMPT'!$D$15,IF(J1233=15,'Equivalencia BH-BMPT'!$D$16,IF(J1233=16,'Equivalencia BH-BMPT'!$D$17,IF(J1233=17,'Equivalencia BH-BMPT'!$D$18,IF(J1233=18,'Equivalencia BH-BMPT'!$D$19,IF(J1233=19,'Equivalencia BH-BMPT'!$D$20,IF(J1233=20,'Equivalencia BH-BMPT'!$D$21,IF(J1233=21,'Equivalencia BH-BMPT'!$D$22,IF(J1233=22,'Equivalencia BH-BMPT'!$D$23,IF(J1233=23,'Equivalencia BH-BMPT'!#REF!,IF(J1233=24,'Equivalencia BH-BMPT'!$D$25,IF(J1233=25,'Equivalencia BH-BMPT'!$D$26,IF(J1233=26,'Equivalencia BH-BMPT'!$D$27,IF(J1233=27,'Equivalencia BH-BMPT'!$D$28,IF(J1233=28,'Equivalencia BH-BMPT'!$D$29,IF(J1233=29,'Equivalencia BH-BMPT'!$D$30,IF(J1233=30,'Equivalencia BH-BMPT'!$D$31,IF(J1233=31,'Equivalencia BH-BMPT'!$D$32,IF(J1233=32,'Equivalencia BH-BMPT'!$D$33,IF(J1233=33,'Equivalencia BH-BMPT'!$D$34,IF(J1233=34,'Equivalencia BH-BMPT'!$D$35,IF(J1233=35,'Equivalencia BH-BMPT'!$D$36,IF(J1233=36,'Equivalencia BH-BMPT'!$D$37,IF(J1233=37,'Equivalencia BH-BMPT'!$D$38,IF(J1233=38,'Equivalencia BH-BMPT'!#REF!,IF(J1233=39,'Equivalencia BH-BMPT'!$D$40,IF(J1233=40,'Equivalencia BH-BMPT'!$D$41,IF(J1233=41,'Equivalencia BH-BMPT'!$D$42,IF(J1233=42,'Equivalencia BH-BMPT'!$D$43,IF(J1233=43,'Equivalencia BH-BMPT'!$D$44,IF(J1233=44,'Equivalencia BH-BMPT'!$D$45,IF(J1233=45,'Equivalencia BH-BMPT'!$D$46,"No ha seleccionado un número de programa")))))))))))))))))))))))))))))))))))))))))))))</f>
        <v>No ha seleccionado un número de programa</v>
      </c>
      <c r="L1233" s="140"/>
      <c r="M1233" s="136"/>
      <c r="N1233" s="153"/>
      <c r="O1233" s="161"/>
      <c r="P1233" s="144"/>
      <c r="Q1233" s="143"/>
      <c r="R1233" s="143"/>
      <c r="S1233" s="143"/>
      <c r="T1233" s="143"/>
      <c r="U1233" s="143"/>
      <c r="V1233" s="145"/>
      <c r="W1233" s="145"/>
      <c r="X1233" s="145"/>
      <c r="Y1233" s="136"/>
      <c r="Z1233" s="136"/>
      <c r="AA1233" s="146"/>
      <c r="AB1233" s="136"/>
      <c r="AC1233" s="136"/>
      <c r="AD1233" s="136"/>
      <c r="AE1233" s="136"/>
      <c r="AF1233" s="147" t="e">
        <f t="shared" si="53"/>
        <v>#DIV/0!</v>
      </c>
      <c r="AG1233" s="148"/>
      <c r="AH1233" s="148" t="b">
        <f t="shared" si="54"/>
        <v>1</v>
      </c>
    </row>
    <row r="1234" spans="1:34" ht="44.25" customHeight="1" thickBot="1" x14ac:dyDescent="0.3">
      <c r="A1234" s="136"/>
      <c r="B1234" s="136"/>
      <c r="C1234" s="137"/>
      <c r="D1234" s="136"/>
      <c r="E1234" s="137" t="str">
        <f>IF(D1234=1,'Tipo '!$B$2,IF(D1234=2,'Tipo '!$B$3,IF(D1234=3,'Tipo '!$B$4,IF(D1234=4,'Tipo '!$B$5,IF(D1234=5,'Tipo '!$B$6,IF(D1234=6,'Tipo '!$B$7,IF(D1234=7,'Tipo '!$B$8,IF(D1234=8,'Tipo '!$B$9,IF(D1234=9,'Tipo '!$B$10,IF(D1234=10,'Tipo '!$B$11,IF(D1234=11,'Tipo '!$B$12,IF(D1234=12,'Tipo '!$B$13,IF(D1234=13,'Tipo '!$B$14,IF(D1234=14,'Tipo '!$B$15,IF(D1234=15,'Tipo '!$B$16,IF(D1234=16,'Tipo '!$B$17,IF(D1234=17,'Tipo '!$B$18,IF(D1234=18,'Tipo '!$B$19,IF(D1234=19,'Tipo '!$B$20,IF(D1234=20,'Tipo '!$B$21,"No ha seleccionado un tipo de contrato válido"))))))))))))))))))))</f>
        <v>No ha seleccionado un tipo de contrato válido</v>
      </c>
      <c r="F1234" s="137"/>
      <c r="G1234" s="137"/>
      <c r="H1234" s="138"/>
      <c r="I1234" s="138"/>
      <c r="J1234" s="136"/>
      <c r="K1234" s="137" t="str">
        <f>IF(J1234=1,'Equivalencia BH-BMPT'!$D$2,IF(J1234=2,'Equivalencia BH-BMPT'!$D$3,IF(J1234=3,'Equivalencia BH-BMPT'!$D$4,IF(J1234=4,'Equivalencia BH-BMPT'!$D$5,IF(J1234=5,'Equivalencia BH-BMPT'!$D$6,IF(J1234=6,'Equivalencia BH-BMPT'!$D$7,IF(J1234=7,'Equivalencia BH-BMPT'!$D$8,IF(J1234=8,'Equivalencia BH-BMPT'!$D$9,IF(J1234=9,'Equivalencia BH-BMPT'!$D$10,IF(J1234=10,'Equivalencia BH-BMPT'!$D$11,IF(J1234=11,'Equivalencia BH-BMPT'!$D$12,IF(J1234=12,'Equivalencia BH-BMPT'!$D$13,IF(J1234=13,'Equivalencia BH-BMPT'!$D$14,IF(J1234=14,'Equivalencia BH-BMPT'!$D$15,IF(J1234=15,'Equivalencia BH-BMPT'!$D$16,IF(J1234=16,'Equivalencia BH-BMPT'!$D$17,IF(J1234=17,'Equivalencia BH-BMPT'!$D$18,IF(J1234=18,'Equivalencia BH-BMPT'!$D$19,IF(J1234=19,'Equivalencia BH-BMPT'!$D$20,IF(J1234=20,'Equivalencia BH-BMPT'!$D$21,IF(J1234=21,'Equivalencia BH-BMPT'!$D$22,IF(J1234=22,'Equivalencia BH-BMPT'!$D$23,IF(J1234=23,'Equivalencia BH-BMPT'!#REF!,IF(J1234=24,'Equivalencia BH-BMPT'!$D$25,IF(J1234=25,'Equivalencia BH-BMPT'!$D$26,IF(J1234=26,'Equivalencia BH-BMPT'!$D$27,IF(J1234=27,'Equivalencia BH-BMPT'!$D$28,IF(J1234=28,'Equivalencia BH-BMPT'!$D$29,IF(J1234=29,'Equivalencia BH-BMPT'!$D$30,IF(J1234=30,'Equivalencia BH-BMPT'!$D$31,IF(J1234=31,'Equivalencia BH-BMPT'!$D$32,IF(J1234=32,'Equivalencia BH-BMPT'!$D$33,IF(J1234=33,'Equivalencia BH-BMPT'!$D$34,IF(J1234=34,'Equivalencia BH-BMPT'!$D$35,IF(J1234=35,'Equivalencia BH-BMPT'!$D$36,IF(J1234=36,'Equivalencia BH-BMPT'!$D$37,IF(J1234=37,'Equivalencia BH-BMPT'!$D$38,IF(J1234=38,'Equivalencia BH-BMPT'!#REF!,IF(J1234=39,'Equivalencia BH-BMPT'!$D$40,IF(J1234=40,'Equivalencia BH-BMPT'!$D$41,IF(J1234=41,'Equivalencia BH-BMPT'!$D$42,IF(J1234=42,'Equivalencia BH-BMPT'!$D$43,IF(J1234=43,'Equivalencia BH-BMPT'!$D$44,IF(J1234=44,'Equivalencia BH-BMPT'!$D$45,IF(J1234=45,'Equivalencia BH-BMPT'!$D$46,"No ha seleccionado un número de programa")))))))))))))))))))))))))))))))))))))))))))))</f>
        <v>No ha seleccionado un número de programa</v>
      </c>
      <c r="L1234" s="140"/>
      <c r="M1234" s="136"/>
      <c r="N1234" s="153"/>
      <c r="O1234" s="161"/>
      <c r="P1234" s="144"/>
      <c r="Q1234" s="143"/>
      <c r="R1234" s="143"/>
      <c r="S1234" s="143"/>
      <c r="T1234" s="143"/>
      <c r="U1234" s="143"/>
      <c r="V1234" s="145"/>
      <c r="W1234" s="145"/>
      <c r="X1234" s="145"/>
      <c r="Y1234" s="136"/>
      <c r="Z1234" s="136"/>
      <c r="AA1234" s="146"/>
      <c r="AB1234" s="136"/>
      <c r="AC1234" s="136"/>
      <c r="AD1234" s="136"/>
      <c r="AE1234" s="136"/>
      <c r="AF1234" s="147" t="e">
        <f t="shared" si="53"/>
        <v>#DIV/0!</v>
      </c>
      <c r="AG1234" s="148"/>
      <c r="AH1234" s="148" t="b">
        <f t="shared" si="54"/>
        <v>1</v>
      </c>
    </row>
    <row r="1235" spans="1:34" ht="44.25" customHeight="1" thickBot="1" x14ac:dyDescent="0.3">
      <c r="A1235" s="136"/>
      <c r="B1235" s="136"/>
      <c r="C1235" s="137"/>
      <c r="D1235" s="136"/>
      <c r="E1235" s="137" t="str">
        <f>IF(D1235=1,'Tipo '!$B$2,IF(D1235=2,'Tipo '!$B$3,IF(D1235=3,'Tipo '!$B$4,IF(D1235=4,'Tipo '!$B$5,IF(D1235=5,'Tipo '!$B$6,IF(D1235=6,'Tipo '!$B$7,IF(D1235=7,'Tipo '!$B$8,IF(D1235=8,'Tipo '!$B$9,IF(D1235=9,'Tipo '!$B$10,IF(D1235=10,'Tipo '!$B$11,IF(D1235=11,'Tipo '!$B$12,IF(D1235=12,'Tipo '!$B$13,IF(D1235=13,'Tipo '!$B$14,IF(D1235=14,'Tipo '!$B$15,IF(D1235=15,'Tipo '!$B$16,IF(D1235=16,'Tipo '!$B$17,IF(D1235=17,'Tipo '!$B$18,IF(D1235=18,'Tipo '!$B$19,IF(D1235=19,'Tipo '!$B$20,IF(D1235=20,'Tipo '!$B$21,"No ha seleccionado un tipo de contrato válido"))))))))))))))))))))</f>
        <v>No ha seleccionado un tipo de contrato válido</v>
      </c>
      <c r="F1235" s="137"/>
      <c r="G1235" s="137"/>
      <c r="H1235" s="138"/>
      <c r="I1235" s="138"/>
      <c r="J1235" s="136"/>
      <c r="K1235" s="137" t="str">
        <f>IF(J1235=1,'Equivalencia BH-BMPT'!$D$2,IF(J1235=2,'Equivalencia BH-BMPT'!$D$3,IF(J1235=3,'Equivalencia BH-BMPT'!$D$4,IF(J1235=4,'Equivalencia BH-BMPT'!$D$5,IF(J1235=5,'Equivalencia BH-BMPT'!$D$6,IF(J1235=6,'Equivalencia BH-BMPT'!$D$7,IF(J1235=7,'Equivalencia BH-BMPT'!$D$8,IF(J1235=8,'Equivalencia BH-BMPT'!$D$9,IF(J1235=9,'Equivalencia BH-BMPT'!$D$10,IF(J1235=10,'Equivalencia BH-BMPT'!$D$11,IF(J1235=11,'Equivalencia BH-BMPT'!$D$12,IF(J1235=12,'Equivalencia BH-BMPT'!$D$13,IF(J1235=13,'Equivalencia BH-BMPT'!$D$14,IF(J1235=14,'Equivalencia BH-BMPT'!$D$15,IF(J1235=15,'Equivalencia BH-BMPT'!$D$16,IF(J1235=16,'Equivalencia BH-BMPT'!$D$17,IF(J1235=17,'Equivalencia BH-BMPT'!$D$18,IF(J1235=18,'Equivalencia BH-BMPT'!$D$19,IF(J1235=19,'Equivalencia BH-BMPT'!$D$20,IF(J1235=20,'Equivalencia BH-BMPT'!$D$21,IF(J1235=21,'Equivalencia BH-BMPT'!$D$22,IF(J1235=22,'Equivalencia BH-BMPT'!$D$23,IF(J1235=23,'Equivalencia BH-BMPT'!#REF!,IF(J1235=24,'Equivalencia BH-BMPT'!$D$25,IF(J1235=25,'Equivalencia BH-BMPT'!$D$26,IF(J1235=26,'Equivalencia BH-BMPT'!$D$27,IF(J1235=27,'Equivalencia BH-BMPT'!$D$28,IF(J1235=28,'Equivalencia BH-BMPT'!$D$29,IF(J1235=29,'Equivalencia BH-BMPT'!$D$30,IF(J1235=30,'Equivalencia BH-BMPT'!$D$31,IF(J1235=31,'Equivalencia BH-BMPT'!$D$32,IF(J1235=32,'Equivalencia BH-BMPT'!$D$33,IF(J1235=33,'Equivalencia BH-BMPT'!$D$34,IF(J1235=34,'Equivalencia BH-BMPT'!$D$35,IF(J1235=35,'Equivalencia BH-BMPT'!$D$36,IF(J1235=36,'Equivalencia BH-BMPT'!$D$37,IF(J1235=37,'Equivalencia BH-BMPT'!$D$38,IF(J1235=38,'Equivalencia BH-BMPT'!#REF!,IF(J1235=39,'Equivalencia BH-BMPT'!$D$40,IF(J1235=40,'Equivalencia BH-BMPT'!$D$41,IF(J1235=41,'Equivalencia BH-BMPT'!$D$42,IF(J1235=42,'Equivalencia BH-BMPT'!$D$43,IF(J1235=43,'Equivalencia BH-BMPT'!$D$44,IF(J1235=44,'Equivalencia BH-BMPT'!$D$45,IF(J1235=45,'Equivalencia BH-BMPT'!$D$46,"No ha seleccionado un número de programa")))))))))))))))))))))))))))))))))))))))))))))</f>
        <v>No ha seleccionado un número de programa</v>
      </c>
      <c r="L1235" s="140"/>
      <c r="M1235" s="136"/>
      <c r="N1235" s="153"/>
      <c r="O1235" s="161"/>
      <c r="P1235" s="144"/>
      <c r="Q1235" s="143"/>
      <c r="R1235" s="143"/>
      <c r="S1235" s="143"/>
      <c r="T1235" s="143"/>
      <c r="U1235" s="143"/>
      <c r="V1235" s="145"/>
      <c r="W1235" s="145"/>
      <c r="X1235" s="145"/>
      <c r="Y1235" s="136"/>
      <c r="Z1235" s="136"/>
      <c r="AA1235" s="146"/>
      <c r="AB1235" s="136"/>
      <c r="AC1235" s="136"/>
      <c r="AD1235" s="136"/>
      <c r="AE1235" s="136"/>
      <c r="AF1235" s="147" t="e">
        <f t="shared" si="53"/>
        <v>#DIV/0!</v>
      </c>
      <c r="AG1235" s="148"/>
      <c r="AH1235" s="148" t="b">
        <f t="shared" si="54"/>
        <v>1</v>
      </c>
    </row>
    <row r="1236" spans="1:34" ht="44.25" customHeight="1" thickBot="1" x14ac:dyDescent="0.3">
      <c r="A1236" s="136"/>
      <c r="B1236" s="136"/>
      <c r="C1236" s="137"/>
      <c r="D1236" s="136"/>
      <c r="E1236" s="137" t="str">
        <f>IF(D1236=1,'Tipo '!$B$2,IF(D1236=2,'Tipo '!$B$3,IF(D1236=3,'Tipo '!$B$4,IF(D1236=4,'Tipo '!$B$5,IF(D1236=5,'Tipo '!$B$6,IF(D1236=6,'Tipo '!$B$7,IF(D1236=7,'Tipo '!$B$8,IF(D1236=8,'Tipo '!$B$9,IF(D1236=9,'Tipo '!$B$10,IF(D1236=10,'Tipo '!$B$11,IF(D1236=11,'Tipo '!$B$12,IF(D1236=12,'Tipo '!$B$13,IF(D1236=13,'Tipo '!$B$14,IF(D1236=14,'Tipo '!$B$15,IF(D1236=15,'Tipo '!$B$16,IF(D1236=16,'Tipo '!$B$17,IF(D1236=17,'Tipo '!$B$18,IF(D1236=18,'Tipo '!$B$19,IF(D1236=19,'Tipo '!$B$20,IF(D1236=20,'Tipo '!$B$21,"No ha seleccionado un tipo de contrato válido"))))))))))))))))))))</f>
        <v>No ha seleccionado un tipo de contrato válido</v>
      </c>
      <c r="F1236" s="137"/>
      <c r="G1236" s="137"/>
      <c r="H1236" s="138"/>
      <c r="I1236" s="138"/>
      <c r="J1236" s="136"/>
      <c r="K1236" s="137" t="str">
        <f>IF(J1236=1,'Equivalencia BH-BMPT'!$D$2,IF(J1236=2,'Equivalencia BH-BMPT'!$D$3,IF(J1236=3,'Equivalencia BH-BMPT'!$D$4,IF(J1236=4,'Equivalencia BH-BMPT'!$D$5,IF(J1236=5,'Equivalencia BH-BMPT'!$D$6,IF(J1236=6,'Equivalencia BH-BMPT'!$D$7,IF(J1236=7,'Equivalencia BH-BMPT'!$D$8,IF(J1236=8,'Equivalencia BH-BMPT'!$D$9,IF(J1236=9,'Equivalencia BH-BMPT'!$D$10,IF(J1236=10,'Equivalencia BH-BMPT'!$D$11,IF(J1236=11,'Equivalencia BH-BMPT'!$D$12,IF(J1236=12,'Equivalencia BH-BMPT'!$D$13,IF(J1236=13,'Equivalencia BH-BMPT'!$D$14,IF(J1236=14,'Equivalencia BH-BMPT'!$D$15,IF(J1236=15,'Equivalencia BH-BMPT'!$D$16,IF(J1236=16,'Equivalencia BH-BMPT'!$D$17,IF(J1236=17,'Equivalencia BH-BMPT'!$D$18,IF(J1236=18,'Equivalencia BH-BMPT'!$D$19,IF(J1236=19,'Equivalencia BH-BMPT'!$D$20,IF(J1236=20,'Equivalencia BH-BMPT'!$D$21,IF(J1236=21,'Equivalencia BH-BMPT'!$D$22,IF(J1236=22,'Equivalencia BH-BMPT'!$D$23,IF(J1236=23,'Equivalencia BH-BMPT'!#REF!,IF(J1236=24,'Equivalencia BH-BMPT'!$D$25,IF(J1236=25,'Equivalencia BH-BMPT'!$D$26,IF(J1236=26,'Equivalencia BH-BMPT'!$D$27,IF(J1236=27,'Equivalencia BH-BMPT'!$D$28,IF(J1236=28,'Equivalencia BH-BMPT'!$D$29,IF(J1236=29,'Equivalencia BH-BMPT'!$D$30,IF(J1236=30,'Equivalencia BH-BMPT'!$D$31,IF(J1236=31,'Equivalencia BH-BMPT'!$D$32,IF(J1236=32,'Equivalencia BH-BMPT'!$D$33,IF(J1236=33,'Equivalencia BH-BMPT'!$D$34,IF(J1236=34,'Equivalencia BH-BMPT'!$D$35,IF(J1236=35,'Equivalencia BH-BMPT'!$D$36,IF(J1236=36,'Equivalencia BH-BMPT'!$D$37,IF(J1236=37,'Equivalencia BH-BMPT'!$D$38,IF(J1236=38,'Equivalencia BH-BMPT'!#REF!,IF(J1236=39,'Equivalencia BH-BMPT'!$D$40,IF(J1236=40,'Equivalencia BH-BMPT'!$D$41,IF(J1236=41,'Equivalencia BH-BMPT'!$D$42,IF(J1236=42,'Equivalencia BH-BMPT'!$D$43,IF(J1236=43,'Equivalencia BH-BMPT'!$D$44,IF(J1236=44,'Equivalencia BH-BMPT'!$D$45,IF(J1236=45,'Equivalencia BH-BMPT'!$D$46,"No ha seleccionado un número de programa")))))))))))))))))))))))))))))))))))))))))))))</f>
        <v>No ha seleccionado un número de programa</v>
      </c>
      <c r="L1236" s="140"/>
      <c r="M1236" s="136"/>
      <c r="N1236" s="153"/>
      <c r="O1236" s="161"/>
      <c r="P1236" s="144"/>
      <c r="Q1236" s="143"/>
      <c r="R1236" s="143"/>
      <c r="S1236" s="143"/>
      <c r="T1236" s="143"/>
      <c r="U1236" s="143"/>
      <c r="V1236" s="145"/>
      <c r="W1236" s="145"/>
      <c r="X1236" s="145"/>
      <c r="Y1236" s="136"/>
      <c r="Z1236" s="136"/>
      <c r="AA1236" s="146"/>
      <c r="AB1236" s="136"/>
      <c r="AC1236" s="136"/>
      <c r="AD1236" s="136"/>
      <c r="AE1236" s="136"/>
      <c r="AF1236" s="147" t="e">
        <f t="shared" si="53"/>
        <v>#DIV/0!</v>
      </c>
      <c r="AG1236" s="148"/>
      <c r="AH1236" s="148" t="b">
        <f t="shared" si="54"/>
        <v>1</v>
      </c>
    </row>
    <row r="1237" spans="1:34" ht="44.25" customHeight="1" thickBot="1" x14ac:dyDescent="0.3">
      <c r="A1237" s="136"/>
      <c r="B1237" s="136"/>
      <c r="C1237" s="137"/>
      <c r="D1237" s="136"/>
      <c r="E1237" s="137" t="str">
        <f>IF(D1237=1,'Tipo '!$B$2,IF(D1237=2,'Tipo '!$B$3,IF(D1237=3,'Tipo '!$B$4,IF(D1237=4,'Tipo '!$B$5,IF(D1237=5,'Tipo '!$B$6,IF(D1237=6,'Tipo '!$B$7,IF(D1237=7,'Tipo '!$B$8,IF(D1237=8,'Tipo '!$B$9,IF(D1237=9,'Tipo '!$B$10,IF(D1237=10,'Tipo '!$B$11,IF(D1237=11,'Tipo '!$B$12,IF(D1237=12,'Tipo '!$B$13,IF(D1237=13,'Tipo '!$B$14,IF(D1237=14,'Tipo '!$B$15,IF(D1237=15,'Tipo '!$B$16,IF(D1237=16,'Tipo '!$B$17,IF(D1237=17,'Tipo '!$B$18,IF(D1237=18,'Tipo '!$B$19,IF(D1237=19,'Tipo '!$B$20,IF(D1237=20,'Tipo '!$B$21,"No ha seleccionado un tipo de contrato válido"))))))))))))))))))))</f>
        <v>No ha seleccionado un tipo de contrato válido</v>
      </c>
      <c r="F1237" s="137"/>
      <c r="G1237" s="137"/>
      <c r="H1237" s="138"/>
      <c r="I1237" s="138"/>
      <c r="J1237" s="136"/>
      <c r="K1237" s="137" t="str">
        <f>IF(J1237=1,'Equivalencia BH-BMPT'!$D$2,IF(J1237=2,'Equivalencia BH-BMPT'!$D$3,IF(J1237=3,'Equivalencia BH-BMPT'!$D$4,IF(J1237=4,'Equivalencia BH-BMPT'!$D$5,IF(J1237=5,'Equivalencia BH-BMPT'!$D$6,IF(J1237=6,'Equivalencia BH-BMPT'!$D$7,IF(J1237=7,'Equivalencia BH-BMPT'!$D$8,IF(J1237=8,'Equivalencia BH-BMPT'!$D$9,IF(J1237=9,'Equivalencia BH-BMPT'!$D$10,IF(J1237=10,'Equivalencia BH-BMPT'!$D$11,IF(J1237=11,'Equivalencia BH-BMPT'!$D$12,IF(J1237=12,'Equivalencia BH-BMPT'!$D$13,IF(J1237=13,'Equivalencia BH-BMPT'!$D$14,IF(J1237=14,'Equivalencia BH-BMPT'!$D$15,IF(J1237=15,'Equivalencia BH-BMPT'!$D$16,IF(J1237=16,'Equivalencia BH-BMPT'!$D$17,IF(J1237=17,'Equivalencia BH-BMPT'!$D$18,IF(J1237=18,'Equivalencia BH-BMPT'!$D$19,IF(J1237=19,'Equivalencia BH-BMPT'!$D$20,IF(J1237=20,'Equivalencia BH-BMPT'!$D$21,IF(J1237=21,'Equivalencia BH-BMPT'!$D$22,IF(J1237=22,'Equivalencia BH-BMPT'!$D$23,IF(J1237=23,'Equivalencia BH-BMPT'!#REF!,IF(J1237=24,'Equivalencia BH-BMPT'!$D$25,IF(J1237=25,'Equivalencia BH-BMPT'!$D$26,IF(J1237=26,'Equivalencia BH-BMPT'!$D$27,IF(J1237=27,'Equivalencia BH-BMPT'!$D$28,IF(J1237=28,'Equivalencia BH-BMPT'!$D$29,IF(J1237=29,'Equivalencia BH-BMPT'!$D$30,IF(J1237=30,'Equivalencia BH-BMPT'!$D$31,IF(J1237=31,'Equivalencia BH-BMPT'!$D$32,IF(J1237=32,'Equivalencia BH-BMPT'!$D$33,IF(J1237=33,'Equivalencia BH-BMPT'!$D$34,IF(J1237=34,'Equivalencia BH-BMPT'!$D$35,IF(J1237=35,'Equivalencia BH-BMPT'!$D$36,IF(J1237=36,'Equivalencia BH-BMPT'!$D$37,IF(J1237=37,'Equivalencia BH-BMPT'!$D$38,IF(J1237=38,'Equivalencia BH-BMPT'!#REF!,IF(J1237=39,'Equivalencia BH-BMPT'!$D$40,IF(J1237=40,'Equivalencia BH-BMPT'!$D$41,IF(J1237=41,'Equivalencia BH-BMPT'!$D$42,IF(J1237=42,'Equivalencia BH-BMPT'!$D$43,IF(J1237=43,'Equivalencia BH-BMPT'!$D$44,IF(J1237=44,'Equivalencia BH-BMPT'!$D$45,IF(J1237=45,'Equivalencia BH-BMPT'!$D$46,"No ha seleccionado un número de programa")))))))))))))))))))))))))))))))))))))))))))))</f>
        <v>No ha seleccionado un número de programa</v>
      </c>
      <c r="L1237" s="140"/>
      <c r="M1237" s="136"/>
      <c r="N1237" s="153"/>
      <c r="O1237" s="161"/>
      <c r="P1237" s="144"/>
      <c r="Q1237" s="143"/>
      <c r="R1237" s="143"/>
      <c r="S1237" s="143"/>
      <c r="T1237" s="143"/>
      <c r="U1237" s="143"/>
      <c r="V1237" s="145"/>
      <c r="W1237" s="145"/>
      <c r="X1237" s="145"/>
      <c r="Y1237" s="136"/>
      <c r="Z1237" s="136"/>
      <c r="AA1237" s="146"/>
      <c r="AB1237" s="136"/>
      <c r="AC1237" s="136"/>
      <c r="AD1237" s="136"/>
      <c r="AE1237" s="136"/>
      <c r="AF1237" s="147" t="e">
        <f t="shared" si="53"/>
        <v>#DIV/0!</v>
      </c>
      <c r="AG1237" s="148"/>
      <c r="AH1237" s="148" t="b">
        <f t="shared" si="54"/>
        <v>1</v>
      </c>
    </row>
    <row r="1238" spans="1:34" ht="44.25" customHeight="1" thickBot="1" x14ac:dyDescent="0.3">
      <c r="A1238" s="136"/>
      <c r="B1238" s="136"/>
      <c r="C1238" s="137"/>
      <c r="D1238" s="136"/>
      <c r="E1238" s="137" t="str">
        <f>IF(D1238=1,'Tipo '!$B$2,IF(D1238=2,'Tipo '!$B$3,IF(D1238=3,'Tipo '!$B$4,IF(D1238=4,'Tipo '!$B$5,IF(D1238=5,'Tipo '!$B$6,IF(D1238=6,'Tipo '!$B$7,IF(D1238=7,'Tipo '!$B$8,IF(D1238=8,'Tipo '!$B$9,IF(D1238=9,'Tipo '!$B$10,IF(D1238=10,'Tipo '!$B$11,IF(D1238=11,'Tipo '!$B$12,IF(D1238=12,'Tipo '!$B$13,IF(D1238=13,'Tipo '!$B$14,IF(D1238=14,'Tipo '!$B$15,IF(D1238=15,'Tipo '!$B$16,IF(D1238=16,'Tipo '!$B$17,IF(D1238=17,'Tipo '!$B$18,IF(D1238=18,'Tipo '!$B$19,IF(D1238=19,'Tipo '!$B$20,IF(D1238=20,'Tipo '!$B$21,"No ha seleccionado un tipo de contrato válido"))))))))))))))))))))</f>
        <v>No ha seleccionado un tipo de contrato válido</v>
      </c>
      <c r="F1238" s="137"/>
      <c r="G1238" s="137"/>
      <c r="H1238" s="138"/>
      <c r="I1238" s="138"/>
      <c r="J1238" s="136"/>
      <c r="K1238" s="137" t="str">
        <f>IF(J1238=1,'Equivalencia BH-BMPT'!$D$2,IF(J1238=2,'Equivalencia BH-BMPT'!$D$3,IF(J1238=3,'Equivalencia BH-BMPT'!$D$4,IF(J1238=4,'Equivalencia BH-BMPT'!$D$5,IF(J1238=5,'Equivalencia BH-BMPT'!$D$6,IF(J1238=6,'Equivalencia BH-BMPT'!$D$7,IF(J1238=7,'Equivalencia BH-BMPT'!$D$8,IF(J1238=8,'Equivalencia BH-BMPT'!$D$9,IF(J1238=9,'Equivalencia BH-BMPT'!$D$10,IF(J1238=10,'Equivalencia BH-BMPT'!$D$11,IF(J1238=11,'Equivalencia BH-BMPT'!$D$12,IF(J1238=12,'Equivalencia BH-BMPT'!$D$13,IF(J1238=13,'Equivalencia BH-BMPT'!$D$14,IF(J1238=14,'Equivalencia BH-BMPT'!$D$15,IF(J1238=15,'Equivalencia BH-BMPT'!$D$16,IF(J1238=16,'Equivalencia BH-BMPT'!$D$17,IF(J1238=17,'Equivalencia BH-BMPT'!$D$18,IF(J1238=18,'Equivalencia BH-BMPT'!$D$19,IF(J1238=19,'Equivalencia BH-BMPT'!$D$20,IF(J1238=20,'Equivalencia BH-BMPT'!$D$21,IF(J1238=21,'Equivalencia BH-BMPT'!$D$22,IF(J1238=22,'Equivalencia BH-BMPT'!$D$23,IF(J1238=23,'Equivalencia BH-BMPT'!#REF!,IF(J1238=24,'Equivalencia BH-BMPT'!$D$25,IF(J1238=25,'Equivalencia BH-BMPT'!$D$26,IF(J1238=26,'Equivalencia BH-BMPT'!$D$27,IF(J1238=27,'Equivalencia BH-BMPT'!$D$28,IF(J1238=28,'Equivalencia BH-BMPT'!$D$29,IF(J1238=29,'Equivalencia BH-BMPT'!$D$30,IF(J1238=30,'Equivalencia BH-BMPT'!$D$31,IF(J1238=31,'Equivalencia BH-BMPT'!$D$32,IF(J1238=32,'Equivalencia BH-BMPT'!$D$33,IF(J1238=33,'Equivalencia BH-BMPT'!$D$34,IF(J1238=34,'Equivalencia BH-BMPT'!$D$35,IF(J1238=35,'Equivalencia BH-BMPT'!$D$36,IF(J1238=36,'Equivalencia BH-BMPT'!$D$37,IF(J1238=37,'Equivalencia BH-BMPT'!$D$38,IF(J1238=38,'Equivalencia BH-BMPT'!#REF!,IF(J1238=39,'Equivalencia BH-BMPT'!$D$40,IF(J1238=40,'Equivalencia BH-BMPT'!$D$41,IF(J1238=41,'Equivalencia BH-BMPT'!$D$42,IF(J1238=42,'Equivalencia BH-BMPT'!$D$43,IF(J1238=43,'Equivalencia BH-BMPT'!$D$44,IF(J1238=44,'Equivalencia BH-BMPT'!$D$45,IF(J1238=45,'Equivalencia BH-BMPT'!$D$46,"No ha seleccionado un número de programa")))))))))))))))))))))))))))))))))))))))))))))</f>
        <v>No ha seleccionado un número de programa</v>
      </c>
      <c r="L1238" s="140"/>
      <c r="M1238" s="136"/>
      <c r="N1238" s="153"/>
      <c r="O1238" s="161"/>
      <c r="P1238" s="144"/>
      <c r="Q1238" s="143"/>
      <c r="R1238" s="143"/>
      <c r="S1238" s="143"/>
      <c r="T1238" s="143"/>
      <c r="U1238" s="143"/>
      <c r="V1238" s="145"/>
      <c r="W1238" s="145"/>
      <c r="X1238" s="145"/>
      <c r="Y1238" s="136"/>
      <c r="Z1238" s="136"/>
      <c r="AA1238" s="146"/>
      <c r="AB1238" s="136"/>
      <c r="AC1238" s="136"/>
      <c r="AD1238" s="136"/>
      <c r="AE1238" s="136"/>
      <c r="AF1238" s="147" t="e">
        <f t="shared" si="53"/>
        <v>#DIV/0!</v>
      </c>
      <c r="AG1238" s="148"/>
      <c r="AH1238" s="148" t="b">
        <f t="shared" si="54"/>
        <v>1</v>
      </c>
    </row>
    <row r="1239" spans="1:34" ht="44.25" customHeight="1" thickBot="1" x14ac:dyDescent="0.3">
      <c r="A1239" s="136"/>
      <c r="B1239" s="136"/>
      <c r="C1239" s="137"/>
      <c r="D1239" s="136"/>
      <c r="E1239" s="137" t="str">
        <f>IF(D1239=1,'Tipo '!$B$2,IF(D1239=2,'Tipo '!$B$3,IF(D1239=3,'Tipo '!$B$4,IF(D1239=4,'Tipo '!$B$5,IF(D1239=5,'Tipo '!$B$6,IF(D1239=6,'Tipo '!$B$7,IF(D1239=7,'Tipo '!$B$8,IF(D1239=8,'Tipo '!$B$9,IF(D1239=9,'Tipo '!$B$10,IF(D1239=10,'Tipo '!$B$11,IF(D1239=11,'Tipo '!$B$12,IF(D1239=12,'Tipo '!$B$13,IF(D1239=13,'Tipo '!$B$14,IF(D1239=14,'Tipo '!$B$15,IF(D1239=15,'Tipo '!$B$16,IF(D1239=16,'Tipo '!$B$17,IF(D1239=17,'Tipo '!$B$18,IF(D1239=18,'Tipo '!$B$19,IF(D1239=19,'Tipo '!$B$20,IF(D1239=20,'Tipo '!$B$21,"No ha seleccionado un tipo de contrato válido"))))))))))))))))))))</f>
        <v>No ha seleccionado un tipo de contrato válido</v>
      </c>
      <c r="F1239" s="137"/>
      <c r="G1239" s="137"/>
      <c r="H1239" s="138"/>
      <c r="I1239" s="138"/>
      <c r="J1239" s="136"/>
      <c r="K1239" s="137" t="str">
        <f>IF(J1239=1,'Equivalencia BH-BMPT'!$D$2,IF(J1239=2,'Equivalencia BH-BMPT'!$D$3,IF(J1239=3,'Equivalencia BH-BMPT'!$D$4,IF(J1239=4,'Equivalencia BH-BMPT'!$D$5,IF(J1239=5,'Equivalencia BH-BMPT'!$D$6,IF(J1239=6,'Equivalencia BH-BMPT'!$D$7,IF(J1239=7,'Equivalencia BH-BMPT'!$D$8,IF(J1239=8,'Equivalencia BH-BMPT'!$D$9,IF(J1239=9,'Equivalencia BH-BMPT'!$D$10,IF(J1239=10,'Equivalencia BH-BMPT'!$D$11,IF(J1239=11,'Equivalencia BH-BMPT'!$D$12,IF(J1239=12,'Equivalencia BH-BMPT'!$D$13,IF(J1239=13,'Equivalencia BH-BMPT'!$D$14,IF(J1239=14,'Equivalencia BH-BMPT'!$D$15,IF(J1239=15,'Equivalencia BH-BMPT'!$D$16,IF(J1239=16,'Equivalencia BH-BMPT'!$D$17,IF(J1239=17,'Equivalencia BH-BMPT'!$D$18,IF(J1239=18,'Equivalencia BH-BMPT'!$D$19,IF(J1239=19,'Equivalencia BH-BMPT'!$D$20,IF(J1239=20,'Equivalencia BH-BMPT'!$D$21,IF(J1239=21,'Equivalencia BH-BMPT'!$D$22,IF(J1239=22,'Equivalencia BH-BMPT'!$D$23,IF(J1239=23,'Equivalencia BH-BMPT'!#REF!,IF(J1239=24,'Equivalencia BH-BMPT'!$D$25,IF(J1239=25,'Equivalencia BH-BMPT'!$D$26,IF(J1239=26,'Equivalencia BH-BMPT'!$D$27,IF(J1239=27,'Equivalencia BH-BMPT'!$D$28,IF(J1239=28,'Equivalencia BH-BMPT'!$D$29,IF(J1239=29,'Equivalencia BH-BMPT'!$D$30,IF(J1239=30,'Equivalencia BH-BMPT'!$D$31,IF(J1239=31,'Equivalencia BH-BMPT'!$D$32,IF(J1239=32,'Equivalencia BH-BMPT'!$D$33,IF(J1239=33,'Equivalencia BH-BMPT'!$D$34,IF(J1239=34,'Equivalencia BH-BMPT'!$D$35,IF(J1239=35,'Equivalencia BH-BMPT'!$D$36,IF(J1239=36,'Equivalencia BH-BMPT'!$D$37,IF(J1239=37,'Equivalencia BH-BMPT'!$D$38,IF(J1239=38,'Equivalencia BH-BMPT'!#REF!,IF(J1239=39,'Equivalencia BH-BMPT'!$D$40,IF(J1239=40,'Equivalencia BH-BMPT'!$D$41,IF(J1239=41,'Equivalencia BH-BMPT'!$D$42,IF(J1239=42,'Equivalencia BH-BMPT'!$D$43,IF(J1239=43,'Equivalencia BH-BMPT'!$D$44,IF(J1239=44,'Equivalencia BH-BMPT'!$D$45,IF(J1239=45,'Equivalencia BH-BMPT'!$D$46,"No ha seleccionado un número de programa")))))))))))))))))))))))))))))))))))))))))))))</f>
        <v>No ha seleccionado un número de programa</v>
      </c>
      <c r="L1239" s="140"/>
      <c r="M1239" s="136"/>
      <c r="N1239" s="153"/>
      <c r="O1239" s="161"/>
      <c r="P1239" s="144"/>
      <c r="Q1239" s="143"/>
      <c r="R1239" s="143"/>
      <c r="S1239" s="143"/>
      <c r="T1239" s="143"/>
      <c r="U1239" s="143"/>
      <c r="V1239" s="145"/>
      <c r="W1239" s="145"/>
      <c r="X1239" s="145"/>
      <c r="Y1239" s="136"/>
      <c r="Z1239" s="136"/>
      <c r="AA1239" s="146"/>
      <c r="AB1239" s="136"/>
      <c r="AC1239" s="136"/>
      <c r="AD1239" s="136"/>
      <c r="AE1239" s="136"/>
      <c r="AF1239" s="147" t="e">
        <f t="shared" si="53"/>
        <v>#DIV/0!</v>
      </c>
      <c r="AG1239" s="148"/>
      <c r="AH1239" s="148" t="b">
        <f t="shared" si="54"/>
        <v>1</v>
      </c>
    </row>
    <row r="1240" spans="1:34" ht="44.25" customHeight="1" thickBot="1" x14ac:dyDescent="0.3">
      <c r="A1240" s="136"/>
      <c r="B1240" s="136"/>
      <c r="C1240" s="137"/>
      <c r="D1240" s="136"/>
      <c r="E1240" s="137" t="str">
        <f>IF(D1240=1,'Tipo '!$B$2,IF(D1240=2,'Tipo '!$B$3,IF(D1240=3,'Tipo '!$B$4,IF(D1240=4,'Tipo '!$B$5,IF(D1240=5,'Tipo '!$B$6,IF(D1240=6,'Tipo '!$B$7,IF(D1240=7,'Tipo '!$B$8,IF(D1240=8,'Tipo '!$B$9,IF(D1240=9,'Tipo '!$B$10,IF(D1240=10,'Tipo '!$B$11,IF(D1240=11,'Tipo '!$B$12,IF(D1240=12,'Tipo '!$B$13,IF(D1240=13,'Tipo '!$B$14,IF(D1240=14,'Tipo '!$B$15,IF(D1240=15,'Tipo '!$B$16,IF(D1240=16,'Tipo '!$B$17,IF(D1240=17,'Tipo '!$B$18,IF(D1240=18,'Tipo '!$B$19,IF(D1240=19,'Tipo '!$B$20,IF(D1240=20,'Tipo '!$B$21,"No ha seleccionado un tipo de contrato válido"))))))))))))))))))))</f>
        <v>No ha seleccionado un tipo de contrato válido</v>
      </c>
      <c r="F1240" s="137"/>
      <c r="G1240" s="137"/>
      <c r="H1240" s="138"/>
      <c r="I1240" s="138"/>
      <c r="J1240" s="136"/>
      <c r="K1240" s="137" t="str">
        <f>IF(J1240=1,'Equivalencia BH-BMPT'!$D$2,IF(J1240=2,'Equivalencia BH-BMPT'!$D$3,IF(J1240=3,'Equivalencia BH-BMPT'!$D$4,IF(J1240=4,'Equivalencia BH-BMPT'!$D$5,IF(J1240=5,'Equivalencia BH-BMPT'!$D$6,IF(J1240=6,'Equivalencia BH-BMPT'!$D$7,IF(J1240=7,'Equivalencia BH-BMPT'!$D$8,IF(J1240=8,'Equivalencia BH-BMPT'!$D$9,IF(J1240=9,'Equivalencia BH-BMPT'!$D$10,IF(J1240=10,'Equivalencia BH-BMPT'!$D$11,IF(J1240=11,'Equivalencia BH-BMPT'!$D$12,IF(J1240=12,'Equivalencia BH-BMPT'!$D$13,IF(J1240=13,'Equivalencia BH-BMPT'!$D$14,IF(J1240=14,'Equivalencia BH-BMPT'!$D$15,IF(J1240=15,'Equivalencia BH-BMPT'!$D$16,IF(J1240=16,'Equivalencia BH-BMPT'!$D$17,IF(J1240=17,'Equivalencia BH-BMPT'!$D$18,IF(J1240=18,'Equivalencia BH-BMPT'!$D$19,IF(J1240=19,'Equivalencia BH-BMPT'!$D$20,IF(J1240=20,'Equivalencia BH-BMPT'!$D$21,IF(J1240=21,'Equivalencia BH-BMPT'!$D$22,IF(J1240=22,'Equivalencia BH-BMPT'!$D$23,IF(J1240=23,'Equivalencia BH-BMPT'!#REF!,IF(J1240=24,'Equivalencia BH-BMPT'!$D$25,IF(J1240=25,'Equivalencia BH-BMPT'!$D$26,IF(J1240=26,'Equivalencia BH-BMPT'!$D$27,IF(J1240=27,'Equivalencia BH-BMPT'!$D$28,IF(J1240=28,'Equivalencia BH-BMPT'!$D$29,IF(J1240=29,'Equivalencia BH-BMPT'!$D$30,IF(J1240=30,'Equivalencia BH-BMPT'!$D$31,IF(J1240=31,'Equivalencia BH-BMPT'!$D$32,IF(J1240=32,'Equivalencia BH-BMPT'!$D$33,IF(J1240=33,'Equivalencia BH-BMPT'!$D$34,IF(J1240=34,'Equivalencia BH-BMPT'!$D$35,IF(J1240=35,'Equivalencia BH-BMPT'!$D$36,IF(J1240=36,'Equivalencia BH-BMPT'!$D$37,IF(J1240=37,'Equivalencia BH-BMPT'!$D$38,IF(J1240=38,'Equivalencia BH-BMPT'!#REF!,IF(J1240=39,'Equivalencia BH-BMPT'!$D$40,IF(J1240=40,'Equivalencia BH-BMPT'!$D$41,IF(J1240=41,'Equivalencia BH-BMPT'!$D$42,IF(J1240=42,'Equivalencia BH-BMPT'!$D$43,IF(J1240=43,'Equivalencia BH-BMPT'!$D$44,IF(J1240=44,'Equivalencia BH-BMPT'!$D$45,IF(J1240=45,'Equivalencia BH-BMPT'!$D$46,"No ha seleccionado un número de programa")))))))))))))))))))))))))))))))))))))))))))))</f>
        <v>No ha seleccionado un número de programa</v>
      </c>
      <c r="L1240" s="140"/>
      <c r="M1240" s="136"/>
      <c r="N1240" s="153"/>
      <c r="O1240" s="161"/>
      <c r="P1240" s="144"/>
      <c r="Q1240" s="143"/>
      <c r="R1240" s="143"/>
      <c r="S1240" s="143"/>
      <c r="T1240" s="143"/>
      <c r="U1240" s="143"/>
      <c r="V1240" s="145"/>
      <c r="W1240" s="145"/>
      <c r="X1240" s="145"/>
      <c r="Y1240" s="136"/>
      <c r="Z1240" s="136"/>
      <c r="AA1240" s="146"/>
      <c r="AB1240" s="136"/>
      <c r="AC1240" s="136"/>
      <c r="AD1240" s="136"/>
      <c r="AE1240" s="136"/>
      <c r="AF1240" s="147" t="e">
        <f t="shared" si="53"/>
        <v>#DIV/0!</v>
      </c>
      <c r="AG1240" s="148"/>
      <c r="AH1240" s="148" t="b">
        <f t="shared" si="54"/>
        <v>1</v>
      </c>
    </row>
    <row r="1241" spans="1:34" ht="44.25" customHeight="1" thickBot="1" x14ac:dyDescent="0.3">
      <c r="A1241" s="136"/>
      <c r="B1241" s="136"/>
      <c r="C1241" s="137"/>
      <c r="D1241" s="136"/>
      <c r="E1241" s="137" t="str">
        <f>IF(D1241=1,'Tipo '!$B$2,IF(D1241=2,'Tipo '!$B$3,IF(D1241=3,'Tipo '!$B$4,IF(D1241=4,'Tipo '!$B$5,IF(D1241=5,'Tipo '!$B$6,IF(D1241=6,'Tipo '!$B$7,IF(D1241=7,'Tipo '!$B$8,IF(D1241=8,'Tipo '!$B$9,IF(D1241=9,'Tipo '!$B$10,IF(D1241=10,'Tipo '!$B$11,IF(D1241=11,'Tipo '!$B$12,IF(D1241=12,'Tipo '!$B$13,IF(D1241=13,'Tipo '!$B$14,IF(D1241=14,'Tipo '!$B$15,IF(D1241=15,'Tipo '!$B$16,IF(D1241=16,'Tipo '!$B$17,IF(D1241=17,'Tipo '!$B$18,IF(D1241=18,'Tipo '!$B$19,IF(D1241=19,'Tipo '!$B$20,IF(D1241=20,'Tipo '!$B$21,"No ha seleccionado un tipo de contrato válido"))))))))))))))))))))</f>
        <v>No ha seleccionado un tipo de contrato válido</v>
      </c>
      <c r="F1241" s="137"/>
      <c r="G1241" s="137"/>
      <c r="H1241" s="138"/>
      <c r="I1241" s="138"/>
      <c r="J1241" s="136"/>
      <c r="K1241" s="137" t="str">
        <f>IF(J1241=1,'Equivalencia BH-BMPT'!$D$2,IF(J1241=2,'Equivalencia BH-BMPT'!$D$3,IF(J1241=3,'Equivalencia BH-BMPT'!$D$4,IF(J1241=4,'Equivalencia BH-BMPT'!$D$5,IF(J1241=5,'Equivalencia BH-BMPT'!$D$6,IF(J1241=6,'Equivalencia BH-BMPT'!$D$7,IF(J1241=7,'Equivalencia BH-BMPT'!$D$8,IF(J1241=8,'Equivalencia BH-BMPT'!$D$9,IF(J1241=9,'Equivalencia BH-BMPT'!$D$10,IF(J1241=10,'Equivalencia BH-BMPT'!$D$11,IF(J1241=11,'Equivalencia BH-BMPT'!$D$12,IF(J1241=12,'Equivalencia BH-BMPT'!$D$13,IF(J1241=13,'Equivalencia BH-BMPT'!$D$14,IF(J1241=14,'Equivalencia BH-BMPT'!$D$15,IF(J1241=15,'Equivalencia BH-BMPT'!$D$16,IF(J1241=16,'Equivalencia BH-BMPT'!$D$17,IF(J1241=17,'Equivalencia BH-BMPT'!$D$18,IF(J1241=18,'Equivalencia BH-BMPT'!$D$19,IF(J1241=19,'Equivalencia BH-BMPT'!$D$20,IF(J1241=20,'Equivalencia BH-BMPT'!$D$21,IF(J1241=21,'Equivalencia BH-BMPT'!$D$22,IF(J1241=22,'Equivalencia BH-BMPT'!$D$23,IF(J1241=23,'Equivalencia BH-BMPT'!#REF!,IF(J1241=24,'Equivalencia BH-BMPT'!$D$25,IF(J1241=25,'Equivalencia BH-BMPT'!$D$26,IF(J1241=26,'Equivalencia BH-BMPT'!$D$27,IF(J1241=27,'Equivalencia BH-BMPT'!$D$28,IF(J1241=28,'Equivalencia BH-BMPT'!$D$29,IF(J1241=29,'Equivalencia BH-BMPT'!$D$30,IF(J1241=30,'Equivalencia BH-BMPT'!$D$31,IF(J1241=31,'Equivalencia BH-BMPT'!$D$32,IF(J1241=32,'Equivalencia BH-BMPT'!$D$33,IF(J1241=33,'Equivalencia BH-BMPT'!$D$34,IF(J1241=34,'Equivalencia BH-BMPT'!$D$35,IF(J1241=35,'Equivalencia BH-BMPT'!$D$36,IF(J1241=36,'Equivalencia BH-BMPT'!$D$37,IF(J1241=37,'Equivalencia BH-BMPT'!$D$38,IF(J1241=38,'Equivalencia BH-BMPT'!#REF!,IF(J1241=39,'Equivalencia BH-BMPT'!$D$40,IF(J1241=40,'Equivalencia BH-BMPT'!$D$41,IF(J1241=41,'Equivalencia BH-BMPT'!$D$42,IF(J1241=42,'Equivalencia BH-BMPT'!$D$43,IF(J1241=43,'Equivalencia BH-BMPT'!$D$44,IF(J1241=44,'Equivalencia BH-BMPT'!$D$45,IF(J1241=45,'Equivalencia BH-BMPT'!$D$46,"No ha seleccionado un número de programa")))))))))))))))))))))))))))))))))))))))))))))</f>
        <v>No ha seleccionado un número de programa</v>
      </c>
      <c r="L1241" s="140"/>
      <c r="M1241" s="136"/>
      <c r="N1241" s="153"/>
      <c r="O1241" s="161"/>
      <c r="P1241" s="144"/>
      <c r="Q1241" s="143"/>
      <c r="R1241" s="143"/>
      <c r="S1241" s="143"/>
      <c r="T1241" s="143"/>
      <c r="U1241" s="143"/>
      <c r="V1241" s="145"/>
      <c r="W1241" s="145"/>
      <c r="X1241" s="145"/>
      <c r="Y1241" s="136"/>
      <c r="Z1241" s="136"/>
      <c r="AA1241" s="146"/>
      <c r="AB1241" s="136"/>
      <c r="AC1241" s="136"/>
      <c r="AD1241" s="136"/>
      <c r="AE1241" s="136"/>
      <c r="AF1241" s="147" t="e">
        <f t="shared" si="53"/>
        <v>#DIV/0!</v>
      </c>
      <c r="AG1241" s="148"/>
      <c r="AH1241" s="148" t="b">
        <f t="shared" si="54"/>
        <v>1</v>
      </c>
    </row>
    <row r="1242" spans="1:34" ht="44.25" customHeight="1" thickBot="1" x14ac:dyDescent="0.3">
      <c r="A1242" s="136"/>
      <c r="B1242" s="136"/>
      <c r="C1242" s="137"/>
      <c r="D1242" s="136"/>
      <c r="E1242" s="137" t="str">
        <f>IF(D1242=1,'Tipo '!$B$2,IF(D1242=2,'Tipo '!$B$3,IF(D1242=3,'Tipo '!$B$4,IF(D1242=4,'Tipo '!$B$5,IF(D1242=5,'Tipo '!$B$6,IF(D1242=6,'Tipo '!$B$7,IF(D1242=7,'Tipo '!$B$8,IF(D1242=8,'Tipo '!$B$9,IF(D1242=9,'Tipo '!$B$10,IF(D1242=10,'Tipo '!$B$11,IF(D1242=11,'Tipo '!$B$12,IF(D1242=12,'Tipo '!$B$13,IF(D1242=13,'Tipo '!$B$14,IF(D1242=14,'Tipo '!$B$15,IF(D1242=15,'Tipo '!$B$16,IF(D1242=16,'Tipo '!$B$17,IF(D1242=17,'Tipo '!$B$18,IF(D1242=18,'Tipo '!$B$19,IF(D1242=19,'Tipo '!$B$20,IF(D1242=20,'Tipo '!$B$21,"No ha seleccionado un tipo de contrato válido"))))))))))))))))))))</f>
        <v>No ha seleccionado un tipo de contrato válido</v>
      </c>
      <c r="F1242" s="137"/>
      <c r="G1242" s="137"/>
      <c r="H1242" s="138"/>
      <c r="I1242" s="138"/>
      <c r="J1242" s="136"/>
      <c r="K1242" s="137" t="str">
        <f>IF(J1242=1,'Equivalencia BH-BMPT'!$D$2,IF(J1242=2,'Equivalencia BH-BMPT'!$D$3,IF(J1242=3,'Equivalencia BH-BMPT'!$D$4,IF(J1242=4,'Equivalencia BH-BMPT'!$D$5,IF(J1242=5,'Equivalencia BH-BMPT'!$D$6,IF(J1242=6,'Equivalencia BH-BMPT'!$D$7,IF(J1242=7,'Equivalencia BH-BMPT'!$D$8,IF(J1242=8,'Equivalencia BH-BMPT'!$D$9,IF(J1242=9,'Equivalencia BH-BMPT'!$D$10,IF(J1242=10,'Equivalencia BH-BMPT'!$D$11,IF(J1242=11,'Equivalencia BH-BMPT'!$D$12,IF(J1242=12,'Equivalencia BH-BMPT'!$D$13,IF(J1242=13,'Equivalencia BH-BMPT'!$D$14,IF(J1242=14,'Equivalencia BH-BMPT'!$D$15,IF(J1242=15,'Equivalencia BH-BMPT'!$D$16,IF(J1242=16,'Equivalencia BH-BMPT'!$D$17,IF(J1242=17,'Equivalencia BH-BMPT'!$D$18,IF(J1242=18,'Equivalencia BH-BMPT'!$D$19,IF(J1242=19,'Equivalencia BH-BMPT'!$D$20,IF(J1242=20,'Equivalencia BH-BMPT'!$D$21,IF(J1242=21,'Equivalencia BH-BMPT'!$D$22,IF(J1242=22,'Equivalencia BH-BMPT'!$D$23,IF(J1242=23,'Equivalencia BH-BMPT'!#REF!,IF(J1242=24,'Equivalencia BH-BMPT'!$D$25,IF(J1242=25,'Equivalencia BH-BMPT'!$D$26,IF(J1242=26,'Equivalencia BH-BMPT'!$D$27,IF(J1242=27,'Equivalencia BH-BMPT'!$D$28,IF(J1242=28,'Equivalencia BH-BMPT'!$D$29,IF(J1242=29,'Equivalencia BH-BMPT'!$D$30,IF(J1242=30,'Equivalencia BH-BMPT'!$D$31,IF(J1242=31,'Equivalencia BH-BMPT'!$D$32,IF(J1242=32,'Equivalencia BH-BMPT'!$D$33,IF(J1242=33,'Equivalencia BH-BMPT'!$D$34,IF(J1242=34,'Equivalencia BH-BMPT'!$D$35,IF(J1242=35,'Equivalencia BH-BMPT'!$D$36,IF(J1242=36,'Equivalencia BH-BMPT'!$D$37,IF(J1242=37,'Equivalencia BH-BMPT'!$D$38,IF(J1242=38,'Equivalencia BH-BMPT'!#REF!,IF(J1242=39,'Equivalencia BH-BMPT'!$D$40,IF(J1242=40,'Equivalencia BH-BMPT'!$D$41,IF(J1242=41,'Equivalencia BH-BMPT'!$D$42,IF(J1242=42,'Equivalencia BH-BMPT'!$D$43,IF(J1242=43,'Equivalencia BH-BMPT'!$D$44,IF(J1242=44,'Equivalencia BH-BMPT'!$D$45,IF(J1242=45,'Equivalencia BH-BMPT'!$D$46,"No ha seleccionado un número de programa")))))))))))))))))))))))))))))))))))))))))))))</f>
        <v>No ha seleccionado un número de programa</v>
      </c>
      <c r="L1242" s="140"/>
      <c r="M1242" s="136"/>
      <c r="N1242" s="153"/>
      <c r="O1242" s="161"/>
      <c r="P1242" s="144"/>
      <c r="Q1242" s="143"/>
      <c r="R1242" s="143"/>
      <c r="S1242" s="143"/>
      <c r="T1242" s="143"/>
      <c r="U1242" s="143"/>
      <c r="V1242" s="145"/>
      <c r="W1242" s="145"/>
      <c r="X1242" s="145"/>
      <c r="Y1242" s="136"/>
      <c r="Z1242" s="136"/>
      <c r="AA1242" s="146"/>
      <c r="AB1242" s="136"/>
      <c r="AC1242" s="136"/>
      <c r="AD1242" s="136"/>
      <c r="AE1242" s="136"/>
      <c r="AF1242" s="147" t="e">
        <f t="shared" si="53"/>
        <v>#DIV/0!</v>
      </c>
      <c r="AG1242" s="148"/>
      <c r="AH1242" s="148" t="b">
        <f t="shared" si="54"/>
        <v>1</v>
      </c>
    </row>
    <row r="1243" spans="1:34" ht="44.25" customHeight="1" thickBot="1" x14ac:dyDescent="0.3">
      <c r="A1243" s="136"/>
      <c r="B1243" s="136"/>
      <c r="C1243" s="137"/>
      <c r="D1243" s="136"/>
      <c r="E1243" s="137" t="str">
        <f>IF(D1243=1,'Tipo '!$B$2,IF(D1243=2,'Tipo '!$B$3,IF(D1243=3,'Tipo '!$B$4,IF(D1243=4,'Tipo '!$B$5,IF(D1243=5,'Tipo '!$B$6,IF(D1243=6,'Tipo '!$B$7,IF(D1243=7,'Tipo '!$B$8,IF(D1243=8,'Tipo '!$B$9,IF(D1243=9,'Tipo '!$B$10,IF(D1243=10,'Tipo '!$B$11,IF(D1243=11,'Tipo '!$B$12,IF(D1243=12,'Tipo '!$B$13,IF(D1243=13,'Tipo '!$B$14,IF(D1243=14,'Tipo '!$B$15,IF(D1243=15,'Tipo '!$B$16,IF(D1243=16,'Tipo '!$B$17,IF(D1243=17,'Tipo '!$B$18,IF(D1243=18,'Tipo '!$B$19,IF(D1243=19,'Tipo '!$B$20,IF(D1243=20,'Tipo '!$B$21,"No ha seleccionado un tipo de contrato válido"))))))))))))))))))))</f>
        <v>No ha seleccionado un tipo de contrato válido</v>
      </c>
      <c r="F1243" s="137"/>
      <c r="G1243" s="137"/>
      <c r="H1243" s="138"/>
      <c r="I1243" s="138"/>
      <c r="J1243" s="136"/>
      <c r="K1243" s="137" t="str">
        <f>IF(J1243=1,'Equivalencia BH-BMPT'!$D$2,IF(J1243=2,'Equivalencia BH-BMPT'!$D$3,IF(J1243=3,'Equivalencia BH-BMPT'!$D$4,IF(J1243=4,'Equivalencia BH-BMPT'!$D$5,IF(J1243=5,'Equivalencia BH-BMPT'!$D$6,IF(J1243=6,'Equivalencia BH-BMPT'!$D$7,IF(J1243=7,'Equivalencia BH-BMPT'!$D$8,IF(J1243=8,'Equivalencia BH-BMPT'!$D$9,IF(J1243=9,'Equivalencia BH-BMPT'!$D$10,IF(J1243=10,'Equivalencia BH-BMPT'!$D$11,IF(J1243=11,'Equivalencia BH-BMPT'!$D$12,IF(J1243=12,'Equivalencia BH-BMPT'!$D$13,IF(J1243=13,'Equivalencia BH-BMPT'!$D$14,IF(J1243=14,'Equivalencia BH-BMPT'!$D$15,IF(J1243=15,'Equivalencia BH-BMPT'!$D$16,IF(J1243=16,'Equivalencia BH-BMPT'!$D$17,IF(J1243=17,'Equivalencia BH-BMPT'!$D$18,IF(J1243=18,'Equivalencia BH-BMPT'!$D$19,IF(J1243=19,'Equivalencia BH-BMPT'!$D$20,IF(J1243=20,'Equivalencia BH-BMPT'!$D$21,IF(J1243=21,'Equivalencia BH-BMPT'!$D$22,IF(J1243=22,'Equivalencia BH-BMPT'!$D$23,IF(J1243=23,'Equivalencia BH-BMPT'!#REF!,IF(J1243=24,'Equivalencia BH-BMPT'!$D$25,IF(J1243=25,'Equivalencia BH-BMPT'!$D$26,IF(J1243=26,'Equivalencia BH-BMPT'!$D$27,IF(J1243=27,'Equivalencia BH-BMPT'!$D$28,IF(J1243=28,'Equivalencia BH-BMPT'!$D$29,IF(J1243=29,'Equivalencia BH-BMPT'!$D$30,IF(J1243=30,'Equivalencia BH-BMPT'!$D$31,IF(J1243=31,'Equivalencia BH-BMPT'!$D$32,IF(J1243=32,'Equivalencia BH-BMPT'!$D$33,IF(J1243=33,'Equivalencia BH-BMPT'!$D$34,IF(J1243=34,'Equivalencia BH-BMPT'!$D$35,IF(J1243=35,'Equivalencia BH-BMPT'!$D$36,IF(J1243=36,'Equivalencia BH-BMPT'!$D$37,IF(J1243=37,'Equivalencia BH-BMPT'!$D$38,IF(J1243=38,'Equivalencia BH-BMPT'!#REF!,IF(J1243=39,'Equivalencia BH-BMPT'!$D$40,IF(J1243=40,'Equivalencia BH-BMPT'!$D$41,IF(J1243=41,'Equivalencia BH-BMPT'!$D$42,IF(J1243=42,'Equivalencia BH-BMPT'!$D$43,IF(J1243=43,'Equivalencia BH-BMPT'!$D$44,IF(J1243=44,'Equivalencia BH-BMPT'!$D$45,IF(J1243=45,'Equivalencia BH-BMPT'!$D$46,"No ha seleccionado un número de programa")))))))))))))))))))))))))))))))))))))))))))))</f>
        <v>No ha seleccionado un número de programa</v>
      </c>
      <c r="L1243" s="140"/>
      <c r="M1243" s="136"/>
      <c r="N1243" s="153"/>
      <c r="O1243" s="161"/>
      <c r="P1243" s="144"/>
      <c r="Q1243" s="143"/>
      <c r="R1243" s="143"/>
      <c r="S1243" s="143"/>
      <c r="T1243" s="143"/>
      <c r="U1243" s="143"/>
      <c r="V1243" s="145"/>
      <c r="W1243" s="145"/>
      <c r="X1243" s="145"/>
      <c r="Y1243" s="136"/>
      <c r="Z1243" s="136"/>
      <c r="AA1243" s="146"/>
      <c r="AB1243" s="136"/>
      <c r="AC1243" s="136"/>
      <c r="AD1243" s="136"/>
      <c r="AE1243" s="136"/>
      <c r="AF1243" s="147" t="e">
        <f t="shared" si="53"/>
        <v>#DIV/0!</v>
      </c>
      <c r="AG1243" s="148"/>
      <c r="AH1243" s="148" t="b">
        <f t="shared" si="54"/>
        <v>1</v>
      </c>
    </row>
    <row r="1244" spans="1:34" ht="44.25" customHeight="1" thickBot="1" x14ac:dyDescent="0.3">
      <c r="A1244" s="136"/>
      <c r="B1244" s="136"/>
      <c r="C1244" s="137"/>
      <c r="D1244" s="136"/>
      <c r="E1244" s="137" t="str">
        <f>IF(D1244=1,'Tipo '!$B$2,IF(D1244=2,'Tipo '!$B$3,IF(D1244=3,'Tipo '!$B$4,IF(D1244=4,'Tipo '!$B$5,IF(D1244=5,'Tipo '!$B$6,IF(D1244=6,'Tipo '!$B$7,IF(D1244=7,'Tipo '!$B$8,IF(D1244=8,'Tipo '!$B$9,IF(D1244=9,'Tipo '!$B$10,IF(D1244=10,'Tipo '!$B$11,IF(D1244=11,'Tipo '!$B$12,IF(D1244=12,'Tipo '!$B$13,IF(D1244=13,'Tipo '!$B$14,IF(D1244=14,'Tipo '!$B$15,IF(D1244=15,'Tipo '!$B$16,IF(D1244=16,'Tipo '!$B$17,IF(D1244=17,'Tipo '!$B$18,IF(D1244=18,'Tipo '!$B$19,IF(D1244=19,'Tipo '!$B$20,IF(D1244=20,'Tipo '!$B$21,"No ha seleccionado un tipo de contrato válido"))))))))))))))))))))</f>
        <v>No ha seleccionado un tipo de contrato válido</v>
      </c>
      <c r="F1244" s="137"/>
      <c r="G1244" s="137"/>
      <c r="H1244" s="138"/>
      <c r="I1244" s="138"/>
      <c r="J1244" s="136"/>
      <c r="K1244" s="137" t="str">
        <f>IF(J1244=1,'Equivalencia BH-BMPT'!$D$2,IF(J1244=2,'Equivalencia BH-BMPT'!$D$3,IF(J1244=3,'Equivalencia BH-BMPT'!$D$4,IF(J1244=4,'Equivalencia BH-BMPT'!$D$5,IF(J1244=5,'Equivalencia BH-BMPT'!$D$6,IF(J1244=6,'Equivalencia BH-BMPT'!$D$7,IF(J1244=7,'Equivalencia BH-BMPT'!$D$8,IF(J1244=8,'Equivalencia BH-BMPT'!$D$9,IF(J1244=9,'Equivalencia BH-BMPT'!$D$10,IF(J1244=10,'Equivalencia BH-BMPT'!$D$11,IF(J1244=11,'Equivalencia BH-BMPT'!$D$12,IF(J1244=12,'Equivalencia BH-BMPT'!$D$13,IF(J1244=13,'Equivalencia BH-BMPT'!$D$14,IF(J1244=14,'Equivalencia BH-BMPT'!$D$15,IF(J1244=15,'Equivalencia BH-BMPT'!$D$16,IF(J1244=16,'Equivalencia BH-BMPT'!$D$17,IF(J1244=17,'Equivalencia BH-BMPT'!$D$18,IF(J1244=18,'Equivalencia BH-BMPT'!$D$19,IF(J1244=19,'Equivalencia BH-BMPT'!$D$20,IF(J1244=20,'Equivalencia BH-BMPT'!$D$21,IF(J1244=21,'Equivalencia BH-BMPT'!$D$22,IF(J1244=22,'Equivalencia BH-BMPT'!$D$23,IF(J1244=23,'Equivalencia BH-BMPT'!#REF!,IF(J1244=24,'Equivalencia BH-BMPT'!$D$25,IF(J1244=25,'Equivalencia BH-BMPT'!$D$26,IF(J1244=26,'Equivalencia BH-BMPT'!$D$27,IF(J1244=27,'Equivalencia BH-BMPT'!$D$28,IF(J1244=28,'Equivalencia BH-BMPT'!$D$29,IF(J1244=29,'Equivalencia BH-BMPT'!$D$30,IF(J1244=30,'Equivalencia BH-BMPT'!$D$31,IF(J1244=31,'Equivalencia BH-BMPT'!$D$32,IF(J1244=32,'Equivalencia BH-BMPT'!$D$33,IF(J1244=33,'Equivalencia BH-BMPT'!$D$34,IF(J1244=34,'Equivalencia BH-BMPT'!$D$35,IF(J1244=35,'Equivalencia BH-BMPT'!$D$36,IF(J1244=36,'Equivalencia BH-BMPT'!$D$37,IF(J1244=37,'Equivalencia BH-BMPT'!$D$38,IF(J1244=38,'Equivalencia BH-BMPT'!#REF!,IF(J1244=39,'Equivalencia BH-BMPT'!$D$40,IF(J1244=40,'Equivalencia BH-BMPT'!$D$41,IF(J1244=41,'Equivalencia BH-BMPT'!$D$42,IF(J1244=42,'Equivalencia BH-BMPT'!$D$43,IF(J1244=43,'Equivalencia BH-BMPT'!$D$44,IF(J1244=44,'Equivalencia BH-BMPT'!$D$45,IF(J1244=45,'Equivalencia BH-BMPT'!$D$46,"No ha seleccionado un número de programa")))))))))))))))))))))))))))))))))))))))))))))</f>
        <v>No ha seleccionado un número de programa</v>
      </c>
      <c r="L1244" s="140"/>
      <c r="M1244" s="136"/>
      <c r="N1244" s="153"/>
      <c r="O1244" s="161"/>
      <c r="P1244" s="144"/>
      <c r="Q1244" s="143"/>
      <c r="R1244" s="143"/>
      <c r="S1244" s="143"/>
      <c r="T1244" s="143"/>
      <c r="U1244" s="143"/>
      <c r="V1244" s="145"/>
      <c r="W1244" s="145"/>
      <c r="X1244" s="145"/>
      <c r="Y1244" s="136"/>
      <c r="Z1244" s="136"/>
      <c r="AA1244" s="146"/>
      <c r="AB1244" s="136"/>
      <c r="AC1244" s="136"/>
      <c r="AD1244" s="136"/>
      <c r="AE1244" s="136"/>
      <c r="AF1244" s="147" t="e">
        <f t="shared" si="53"/>
        <v>#DIV/0!</v>
      </c>
      <c r="AG1244" s="148"/>
      <c r="AH1244" s="148" t="b">
        <f t="shared" si="54"/>
        <v>1</v>
      </c>
    </row>
    <row r="1245" spans="1:34" ht="44.25" customHeight="1" thickBot="1" x14ac:dyDescent="0.3">
      <c r="A1245" s="136"/>
      <c r="B1245" s="136"/>
      <c r="C1245" s="137"/>
      <c r="D1245" s="136"/>
      <c r="E1245" s="137" t="str">
        <f>IF(D1245=1,'Tipo '!$B$2,IF(D1245=2,'Tipo '!$B$3,IF(D1245=3,'Tipo '!$B$4,IF(D1245=4,'Tipo '!$B$5,IF(D1245=5,'Tipo '!$B$6,IF(D1245=6,'Tipo '!$B$7,IF(D1245=7,'Tipo '!$B$8,IF(D1245=8,'Tipo '!$B$9,IF(D1245=9,'Tipo '!$B$10,IF(D1245=10,'Tipo '!$B$11,IF(D1245=11,'Tipo '!$B$12,IF(D1245=12,'Tipo '!$B$13,IF(D1245=13,'Tipo '!$B$14,IF(D1245=14,'Tipo '!$B$15,IF(D1245=15,'Tipo '!$B$16,IF(D1245=16,'Tipo '!$B$17,IF(D1245=17,'Tipo '!$B$18,IF(D1245=18,'Tipo '!$B$19,IF(D1245=19,'Tipo '!$B$20,IF(D1245=20,'Tipo '!$B$21,"No ha seleccionado un tipo de contrato válido"))))))))))))))))))))</f>
        <v>No ha seleccionado un tipo de contrato válido</v>
      </c>
      <c r="F1245" s="137"/>
      <c r="G1245" s="137"/>
      <c r="H1245" s="138"/>
      <c r="I1245" s="138"/>
      <c r="J1245" s="136"/>
      <c r="K1245" s="137" t="str">
        <f>IF(J1245=1,'Equivalencia BH-BMPT'!$D$2,IF(J1245=2,'Equivalencia BH-BMPT'!$D$3,IF(J1245=3,'Equivalencia BH-BMPT'!$D$4,IF(J1245=4,'Equivalencia BH-BMPT'!$D$5,IF(J1245=5,'Equivalencia BH-BMPT'!$D$6,IF(J1245=6,'Equivalencia BH-BMPT'!$D$7,IF(J1245=7,'Equivalencia BH-BMPT'!$D$8,IF(J1245=8,'Equivalencia BH-BMPT'!$D$9,IF(J1245=9,'Equivalencia BH-BMPT'!$D$10,IF(J1245=10,'Equivalencia BH-BMPT'!$D$11,IF(J1245=11,'Equivalencia BH-BMPT'!$D$12,IF(J1245=12,'Equivalencia BH-BMPT'!$D$13,IF(J1245=13,'Equivalencia BH-BMPT'!$D$14,IF(J1245=14,'Equivalencia BH-BMPT'!$D$15,IF(J1245=15,'Equivalencia BH-BMPT'!$D$16,IF(J1245=16,'Equivalencia BH-BMPT'!$D$17,IF(J1245=17,'Equivalencia BH-BMPT'!$D$18,IF(J1245=18,'Equivalencia BH-BMPT'!$D$19,IF(J1245=19,'Equivalencia BH-BMPT'!$D$20,IF(J1245=20,'Equivalencia BH-BMPT'!$D$21,IF(J1245=21,'Equivalencia BH-BMPT'!$D$22,IF(J1245=22,'Equivalencia BH-BMPT'!$D$23,IF(J1245=23,'Equivalencia BH-BMPT'!#REF!,IF(J1245=24,'Equivalencia BH-BMPT'!$D$25,IF(J1245=25,'Equivalencia BH-BMPT'!$D$26,IF(J1245=26,'Equivalencia BH-BMPT'!$D$27,IF(J1245=27,'Equivalencia BH-BMPT'!$D$28,IF(J1245=28,'Equivalencia BH-BMPT'!$D$29,IF(J1245=29,'Equivalencia BH-BMPT'!$D$30,IF(J1245=30,'Equivalencia BH-BMPT'!$D$31,IF(J1245=31,'Equivalencia BH-BMPT'!$D$32,IF(J1245=32,'Equivalencia BH-BMPT'!$D$33,IF(J1245=33,'Equivalencia BH-BMPT'!$D$34,IF(J1245=34,'Equivalencia BH-BMPT'!$D$35,IF(J1245=35,'Equivalencia BH-BMPT'!$D$36,IF(J1245=36,'Equivalencia BH-BMPT'!$D$37,IF(J1245=37,'Equivalencia BH-BMPT'!$D$38,IF(J1245=38,'Equivalencia BH-BMPT'!#REF!,IF(J1245=39,'Equivalencia BH-BMPT'!$D$40,IF(J1245=40,'Equivalencia BH-BMPT'!$D$41,IF(J1245=41,'Equivalencia BH-BMPT'!$D$42,IF(J1245=42,'Equivalencia BH-BMPT'!$D$43,IF(J1245=43,'Equivalencia BH-BMPT'!$D$44,IF(J1245=44,'Equivalencia BH-BMPT'!$D$45,IF(J1245=45,'Equivalencia BH-BMPT'!$D$46,"No ha seleccionado un número de programa")))))))))))))))))))))))))))))))))))))))))))))</f>
        <v>No ha seleccionado un número de programa</v>
      </c>
      <c r="L1245" s="140"/>
      <c r="M1245" s="136"/>
      <c r="N1245" s="153"/>
      <c r="O1245" s="161"/>
      <c r="P1245" s="144"/>
      <c r="Q1245" s="143"/>
      <c r="R1245" s="143"/>
      <c r="S1245" s="143"/>
      <c r="T1245" s="143"/>
      <c r="U1245" s="143"/>
      <c r="V1245" s="145"/>
      <c r="W1245" s="145"/>
      <c r="X1245" s="145"/>
      <c r="Y1245" s="136"/>
      <c r="Z1245" s="136"/>
      <c r="AA1245" s="146"/>
      <c r="AB1245" s="136"/>
      <c r="AC1245" s="136"/>
      <c r="AD1245" s="136"/>
      <c r="AE1245" s="136"/>
      <c r="AF1245" s="147" t="e">
        <f t="shared" si="53"/>
        <v>#DIV/0!</v>
      </c>
      <c r="AG1245" s="148"/>
      <c r="AH1245" s="148" t="b">
        <f t="shared" si="54"/>
        <v>1</v>
      </c>
    </row>
    <row r="1246" spans="1:34" ht="44.25" customHeight="1" thickBot="1" x14ac:dyDescent="0.3">
      <c r="A1246" s="136"/>
      <c r="B1246" s="136"/>
      <c r="C1246" s="137"/>
      <c r="D1246" s="136"/>
      <c r="E1246" s="137" t="str">
        <f>IF(D1246=1,'Tipo '!$B$2,IF(D1246=2,'Tipo '!$B$3,IF(D1246=3,'Tipo '!$B$4,IF(D1246=4,'Tipo '!$B$5,IF(D1246=5,'Tipo '!$B$6,IF(D1246=6,'Tipo '!$B$7,IF(D1246=7,'Tipo '!$B$8,IF(D1246=8,'Tipo '!$B$9,IF(D1246=9,'Tipo '!$B$10,IF(D1246=10,'Tipo '!$B$11,IF(D1246=11,'Tipo '!$B$12,IF(D1246=12,'Tipo '!$B$13,IF(D1246=13,'Tipo '!$B$14,IF(D1246=14,'Tipo '!$B$15,IF(D1246=15,'Tipo '!$B$16,IF(D1246=16,'Tipo '!$B$17,IF(D1246=17,'Tipo '!$B$18,IF(D1246=18,'Tipo '!$B$19,IF(D1246=19,'Tipo '!$B$20,IF(D1246=20,'Tipo '!$B$21,"No ha seleccionado un tipo de contrato válido"))))))))))))))))))))</f>
        <v>No ha seleccionado un tipo de contrato válido</v>
      </c>
      <c r="F1246" s="137"/>
      <c r="G1246" s="137"/>
      <c r="H1246" s="138"/>
      <c r="I1246" s="138"/>
      <c r="J1246" s="136"/>
      <c r="K1246" s="137" t="str">
        <f>IF(J1246=1,'Equivalencia BH-BMPT'!$D$2,IF(J1246=2,'Equivalencia BH-BMPT'!$D$3,IF(J1246=3,'Equivalencia BH-BMPT'!$D$4,IF(J1246=4,'Equivalencia BH-BMPT'!$D$5,IF(J1246=5,'Equivalencia BH-BMPT'!$D$6,IF(J1246=6,'Equivalencia BH-BMPT'!$D$7,IF(J1246=7,'Equivalencia BH-BMPT'!$D$8,IF(J1246=8,'Equivalencia BH-BMPT'!$D$9,IF(J1246=9,'Equivalencia BH-BMPT'!$D$10,IF(J1246=10,'Equivalencia BH-BMPT'!$D$11,IF(J1246=11,'Equivalencia BH-BMPT'!$D$12,IF(J1246=12,'Equivalencia BH-BMPT'!$D$13,IF(J1246=13,'Equivalencia BH-BMPT'!$D$14,IF(J1246=14,'Equivalencia BH-BMPT'!$D$15,IF(J1246=15,'Equivalencia BH-BMPT'!$D$16,IF(J1246=16,'Equivalencia BH-BMPT'!$D$17,IF(J1246=17,'Equivalencia BH-BMPT'!$D$18,IF(J1246=18,'Equivalencia BH-BMPT'!$D$19,IF(J1246=19,'Equivalencia BH-BMPT'!$D$20,IF(J1246=20,'Equivalencia BH-BMPT'!$D$21,IF(J1246=21,'Equivalencia BH-BMPT'!$D$22,IF(J1246=22,'Equivalencia BH-BMPT'!$D$23,IF(J1246=23,'Equivalencia BH-BMPT'!#REF!,IF(J1246=24,'Equivalencia BH-BMPT'!$D$25,IF(J1246=25,'Equivalencia BH-BMPT'!$D$26,IF(J1246=26,'Equivalencia BH-BMPT'!$D$27,IF(J1246=27,'Equivalencia BH-BMPT'!$D$28,IF(J1246=28,'Equivalencia BH-BMPT'!$D$29,IF(J1246=29,'Equivalencia BH-BMPT'!$D$30,IF(J1246=30,'Equivalencia BH-BMPT'!$D$31,IF(J1246=31,'Equivalencia BH-BMPT'!$D$32,IF(J1246=32,'Equivalencia BH-BMPT'!$D$33,IF(J1246=33,'Equivalencia BH-BMPT'!$D$34,IF(J1246=34,'Equivalencia BH-BMPT'!$D$35,IF(J1246=35,'Equivalencia BH-BMPT'!$D$36,IF(J1246=36,'Equivalencia BH-BMPT'!$D$37,IF(J1246=37,'Equivalencia BH-BMPT'!$D$38,IF(J1246=38,'Equivalencia BH-BMPT'!#REF!,IF(J1246=39,'Equivalencia BH-BMPT'!$D$40,IF(J1246=40,'Equivalencia BH-BMPT'!$D$41,IF(J1246=41,'Equivalencia BH-BMPT'!$D$42,IF(J1246=42,'Equivalencia BH-BMPT'!$D$43,IF(J1246=43,'Equivalencia BH-BMPT'!$D$44,IF(J1246=44,'Equivalencia BH-BMPT'!$D$45,IF(J1246=45,'Equivalencia BH-BMPT'!$D$46,"No ha seleccionado un número de programa")))))))))))))))))))))))))))))))))))))))))))))</f>
        <v>No ha seleccionado un número de programa</v>
      </c>
      <c r="L1246" s="140"/>
      <c r="M1246" s="136"/>
      <c r="N1246" s="153"/>
      <c r="O1246" s="161"/>
      <c r="P1246" s="144"/>
      <c r="Q1246" s="143"/>
      <c r="R1246" s="143"/>
      <c r="S1246" s="143"/>
      <c r="T1246" s="143"/>
      <c r="U1246" s="143"/>
      <c r="V1246" s="145"/>
      <c r="W1246" s="145"/>
      <c r="X1246" s="145"/>
      <c r="Y1246" s="136"/>
      <c r="Z1246" s="136"/>
      <c r="AA1246" s="146"/>
      <c r="AB1246" s="136"/>
      <c r="AC1246" s="136"/>
      <c r="AD1246" s="136"/>
      <c r="AE1246" s="136"/>
      <c r="AF1246" s="147" t="e">
        <f t="shared" si="53"/>
        <v>#DIV/0!</v>
      </c>
      <c r="AG1246" s="148"/>
      <c r="AH1246" s="148" t="b">
        <f t="shared" si="54"/>
        <v>1</v>
      </c>
    </row>
    <row r="1247" spans="1:34" ht="44.25" customHeight="1" thickBot="1" x14ac:dyDescent="0.3">
      <c r="A1247" s="136"/>
      <c r="B1247" s="136"/>
      <c r="C1247" s="137"/>
      <c r="D1247" s="136"/>
      <c r="E1247" s="137" t="str">
        <f>IF(D1247=1,'Tipo '!$B$2,IF(D1247=2,'Tipo '!$B$3,IF(D1247=3,'Tipo '!$B$4,IF(D1247=4,'Tipo '!$B$5,IF(D1247=5,'Tipo '!$B$6,IF(D1247=6,'Tipo '!$B$7,IF(D1247=7,'Tipo '!$B$8,IF(D1247=8,'Tipo '!$B$9,IF(D1247=9,'Tipo '!$B$10,IF(D1247=10,'Tipo '!$B$11,IF(D1247=11,'Tipo '!$B$12,IF(D1247=12,'Tipo '!$B$13,IF(D1247=13,'Tipo '!$B$14,IF(D1247=14,'Tipo '!$B$15,IF(D1247=15,'Tipo '!$B$16,IF(D1247=16,'Tipo '!$B$17,IF(D1247=17,'Tipo '!$B$18,IF(D1247=18,'Tipo '!$B$19,IF(D1247=19,'Tipo '!$B$20,IF(D1247=20,'Tipo '!$B$21,"No ha seleccionado un tipo de contrato válido"))))))))))))))))))))</f>
        <v>No ha seleccionado un tipo de contrato válido</v>
      </c>
      <c r="F1247" s="137"/>
      <c r="G1247" s="137"/>
      <c r="H1247" s="138"/>
      <c r="I1247" s="138"/>
      <c r="J1247" s="136"/>
      <c r="K1247" s="137" t="str">
        <f>IF(J1247=1,'Equivalencia BH-BMPT'!$D$2,IF(J1247=2,'Equivalencia BH-BMPT'!$D$3,IF(J1247=3,'Equivalencia BH-BMPT'!$D$4,IF(J1247=4,'Equivalencia BH-BMPT'!$D$5,IF(J1247=5,'Equivalencia BH-BMPT'!$D$6,IF(J1247=6,'Equivalencia BH-BMPT'!$D$7,IF(J1247=7,'Equivalencia BH-BMPT'!$D$8,IF(J1247=8,'Equivalencia BH-BMPT'!$D$9,IF(J1247=9,'Equivalencia BH-BMPT'!$D$10,IF(J1247=10,'Equivalencia BH-BMPT'!$D$11,IF(J1247=11,'Equivalencia BH-BMPT'!$D$12,IF(J1247=12,'Equivalencia BH-BMPT'!$D$13,IF(J1247=13,'Equivalencia BH-BMPT'!$D$14,IF(J1247=14,'Equivalencia BH-BMPT'!$D$15,IF(J1247=15,'Equivalencia BH-BMPT'!$D$16,IF(J1247=16,'Equivalencia BH-BMPT'!$D$17,IF(J1247=17,'Equivalencia BH-BMPT'!$D$18,IF(J1247=18,'Equivalencia BH-BMPT'!$D$19,IF(J1247=19,'Equivalencia BH-BMPT'!$D$20,IF(J1247=20,'Equivalencia BH-BMPT'!$D$21,IF(J1247=21,'Equivalencia BH-BMPT'!$D$22,IF(J1247=22,'Equivalencia BH-BMPT'!$D$23,IF(J1247=23,'Equivalencia BH-BMPT'!#REF!,IF(J1247=24,'Equivalencia BH-BMPT'!$D$25,IF(J1247=25,'Equivalencia BH-BMPT'!$D$26,IF(J1247=26,'Equivalencia BH-BMPT'!$D$27,IF(J1247=27,'Equivalencia BH-BMPT'!$D$28,IF(J1247=28,'Equivalencia BH-BMPT'!$D$29,IF(J1247=29,'Equivalencia BH-BMPT'!$D$30,IF(J1247=30,'Equivalencia BH-BMPT'!$D$31,IF(J1247=31,'Equivalencia BH-BMPT'!$D$32,IF(J1247=32,'Equivalencia BH-BMPT'!$D$33,IF(J1247=33,'Equivalencia BH-BMPT'!$D$34,IF(J1247=34,'Equivalencia BH-BMPT'!$D$35,IF(J1247=35,'Equivalencia BH-BMPT'!$D$36,IF(J1247=36,'Equivalencia BH-BMPT'!$D$37,IF(J1247=37,'Equivalencia BH-BMPT'!$D$38,IF(J1247=38,'Equivalencia BH-BMPT'!#REF!,IF(J1247=39,'Equivalencia BH-BMPT'!$D$40,IF(J1247=40,'Equivalencia BH-BMPT'!$D$41,IF(J1247=41,'Equivalencia BH-BMPT'!$D$42,IF(J1247=42,'Equivalencia BH-BMPT'!$D$43,IF(J1247=43,'Equivalencia BH-BMPT'!$D$44,IF(J1247=44,'Equivalencia BH-BMPT'!$D$45,IF(J1247=45,'Equivalencia BH-BMPT'!$D$46,"No ha seleccionado un número de programa")))))))))))))))))))))))))))))))))))))))))))))</f>
        <v>No ha seleccionado un número de programa</v>
      </c>
      <c r="L1247" s="140"/>
      <c r="M1247" s="136"/>
      <c r="N1247" s="153"/>
      <c r="O1247" s="161"/>
      <c r="P1247" s="144"/>
      <c r="Q1247" s="143"/>
      <c r="R1247" s="143"/>
      <c r="S1247" s="143"/>
      <c r="T1247" s="143"/>
      <c r="U1247" s="143"/>
      <c r="V1247" s="145"/>
      <c r="W1247" s="145"/>
      <c r="X1247" s="145"/>
      <c r="Y1247" s="136"/>
      <c r="Z1247" s="136"/>
      <c r="AA1247" s="146"/>
      <c r="AB1247" s="136"/>
      <c r="AC1247" s="136"/>
      <c r="AD1247" s="136"/>
      <c r="AE1247" s="136"/>
      <c r="AF1247" s="147" t="e">
        <f t="shared" ref="AF1247:AF1304" si="55">SUM(U1247/T1247)</f>
        <v>#DIV/0!</v>
      </c>
      <c r="AG1247" s="148"/>
      <c r="AH1247" s="148" t="b">
        <f t="shared" ref="AH1247:AH1304" si="56">IF(I1247="Funcionamiento",J1247=0,J1247="")</f>
        <v>1</v>
      </c>
    </row>
    <row r="1248" spans="1:34" ht="44.25" customHeight="1" thickBot="1" x14ac:dyDescent="0.3">
      <c r="A1248" s="136"/>
      <c r="B1248" s="136"/>
      <c r="C1248" s="137"/>
      <c r="D1248" s="136"/>
      <c r="E1248" s="137" t="str">
        <f>IF(D1248=1,'Tipo '!$B$2,IF(D1248=2,'Tipo '!$B$3,IF(D1248=3,'Tipo '!$B$4,IF(D1248=4,'Tipo '!$B$5,IF(D1248=5,'Tipo '!$B$6,IF(D1248=6,'Tipo '!$B$7,IF(D1248=7,'Tipo '!$B$8,IF(D1248=8,'Tipo '!$B$9,IF(D1248=9,'Tipo '!$B$10,IF(D1248=10,'Tipo '!$B$11,IF(D1248=11,'Tipo '!$B$12,IF(D1248=12,'Tipo '!$B$13,IF(D1248=13,'Tipo '!$B$14,IF(D1248=14,'Tipo '!$B$15,IF(D1248=15,'Tipo '!$B$16,IF(D1248=16,'Tipo '!$B$17,IF(D1248=17,'Tipo '!$B$18,IF(D1248=18,'Tipo '!$B$19,IF(D1248=19,'Tipo '!$B$20,IF(D1248=20,'Tipo '!$B$21,"No ha seleccionado un tipo de contrato válido"))))))))))))))))))))</f>
        <v>No ha seleccionado un tipo de contrato válido</v>
      </c>
      <c r="F1248" s="137"/>
      <c r="G1248" s="137"/>
      <c r="H1248" s="138"/>
      <c r="I1248" s="138"/>
      <c r="J1248" s="136"/>
      <c r="K1248" s="137" t="str">
        <f>IF(J1248=1,'Equivalencia BH-BMPT'!$D$2,IF(J1248=2,'Equivalencia BH-BMPT'!$D$3,IF(J1248=3,'Equivalencia BH-BMPT'!$D$4,IF(J1248=4,'Equivalencia BH-BMPT'!$D$5,IF(J1248=5,'Equivalencia BH-BMPT'!$D$6,IF(J1248=6,'Equivalencia BH-BMPT'!$D$7,IF(J1248=7,'Equivalencia BH-BMPT'!$D$8,IF(J1248=8,'Equivalencia BH-BMPT'!$D$9,IF(J1248=9,'Equivalencia BH-BMPT'!$D$10,IF(J1248=10,'Equivalencia BH-BMPT'!$D$11,IF(J1248=11,'Equivalencia BH-BMPT'!$D$12,IF(J1248=12,'Equivalencia BH-BMPT'!$D$13,IF(J1248=13,'Equivalencia BH-BMPT'!$D$14,IF(J1248=14,'Equivalencia BH-BMPT'!$D$15,IF(J1248=15,'Equivalencia BH-BMPT'!$D$16,IF(J1248=16,'Equivalencia BH-BMPT'!$D$17,IF(J1248=17,'Equivalencia BH-BMPT'!$D$18,IF(J1248=18,'Equivalencia BH-BMPT'!$D$19,IF(J1248=19,'Equivalencia BH-BMPT'!$D$20,IF(J1248=20,'Equivalencia BH-BMPT'!$D$21,IF(J1248=21,'Equivalencia BH-BMPT'!$D$22,IF(J1248=22,'Equivalencia BH-BMPT'!$D$23,IF(J1248=23,'Equivalencia BH-BMPT'!#REF!,IF(J1248=24,'Equivalencia BH-BMPT'!$D$25,IF(J1248=25,'Equivalencia BH-BMPT'!$D$26,IF(J1248=26,'Equivalencia BH-BMPT'!$D$27,IF(J1248=27,'Equivalencia BH-BMPT'!$D$28,IF(J1248=28,'Equivalencia BH-BMPT'!$D$29,IF(J1248=29,'Equivalencia BH-BMPT'!$D$30,IF(J1248=30,'Equivalencia BH-BMPT'!$D$31,IF(J1248=31,'Equivalencia BH-BMPT'!$D$32,IF(J1248=32,'Equivalencia BH-BMPT'!$D$33,IF(J1248=33,'Equivalencia BH-BMPT'!$D$34,IF(J1248=34,'Equivalencia BH-BMPT'!$D$35,IF(J1248=35,'Equivalencia BH-BMPT'!$D$36,IF(J1248=36,'Equivalencia BH-BMPT'!$D$37,IF(J1248=37,'Equivalencia BH-BMPT'!$D$38,IF(J1248=38,'Equivalencia BH-BMPT'!#REF!,IF(J1248=39,'Equivalencia BH-BMPT'!$D$40,IF(J1248=40,'Equivalencia BH-BMPT'!$D$41,IF(J1248=41,'Equivalencia BH-BMPT'!$D$42,IF(J1248=42,'Equivalencia BH-BMPT'!$D$43,IF(J1248=43,'Equivalencia BH-BMPT'!$D$44,IF(J1248=44,'Equivalencia BH-BMPT'!$D$45,IF(J1248=45,'Equivalencia BH-BMPT'!$D$46,"No ha seleccionado un número de programa")))))))))))))))))))))))))))))))))))))))))))))</f>
        <v>No ha seleccionado un número de programa</v>
      </c>
      <c r="L1248" s="140"/>
      <c r="M1248" s="136"/>
      <c r="N1248" s="153"/>
      <c r="O1248" s="161"/>
      <c r="P1248" s="144"/>
      <c r="Q1248" s="143"/>
      <c r="R1248" s="143"/>
      <c r="S1248" s="143"/>
      <c r="T1248" s="143"/>
      <c r="U1248" s="143"/>
      <c r="V1248" s="145"/>
      <c r="W1248" s="145"/>
      <c r="X1248" s="145"/>
      <c r="Y1248" s="136"/>
      <c r="Z1248" s="136"/>
      <c r="AA1248" s="146"/>
      <c r="AB1248" s="136"/>
      <c r="AC1248" s="136"/>
      <c r="AD1248" s="136"/>
      <c r="AE1248" s="136"/>
      <c r="AF1248" s="147" t="e">
        <f t="shared" si="55"/>
        <v>#DIV/0!</v>
      </c>
      <c r="AG1248" s="148"/>
      <c r="AH1248" s="148" t="b">
        <f t="shared" si="56"/>
        <v>1</v>
      </c>
    </row>
    <row r="1249" spans="1:34" ht="44.25" customHeight="1" thickBot="1" x14ac:dyDescent="0.3">
      <c r="A1249" s="136"/>
      <c r="B1249" s="136"/>
      <c r="C1249" s="137"/>
      <c r="D1249" s="136"/>
      <c r="E1249" s="137" t="str">
        <f>IF(D1249=1,'Tipo '!$B$2,IF(D1249=2,'Tipo '!$B$3,IF(D1249=3,'Tipo '!$B$4,IF(D1249=4,'Tipo '!$B$5,IF(D1249=5,'Tipo '!$B$6,IF(D1249=6,'Tipo '!$B$7,IF(D1249=7,'Tipo '!$B$8,IF(D1249=8,'Tipo '!$B$9,IF(D1249=9,'Tipo '!$B$10,IF(D1249=10,'Tipo '!$B$11,IF(D1249=11,'Tipo '!$B$12,IF(D1249=12,'Tipo '!$B$13,IF(D1249=13,'Tipo '!$B$14,IF(D1249=14,'Tipo '!$B$15,IF(D1249=15,'Tipo '!$B$16,IF(D1249=16,'Tipo '!$B$17,IF(D1249=17,'Tipo '!$B$18,IF(D1249=18,'Tipo '!$B$19,IF(D1249=19,'Tipo '!$B$20,IF(D1249=20,'Tipo '!$B$21,"No ha seleccionado un tipo de contrato válido"))))))))))))))))))))</f>
        <v>No ha seleccionado un tipo de contrato válido</v>
      </c>
      <c r="F1249" s="137"/>
      <c r="G1249" s="137"/>
      <c r="H1249" s="138"/>
      <c r="I1249" s="138"/>
      <c r="J1249" s="136"/>
      <c r="K1249" s="137" t="str">
        <f>IF(J1249=1,'Equivalencia BH-BMPT'!$D$2,IF(J1249=2,'Equivalencia BH-BMPT'!$D$3,IF(J1249=3,'Equivalencia BH-BMPT'!$D$4,IF(J1249=4,'Equivalencia BH-BMPT'!$D$5,IF(J1249=5,'Equivalencia BH-BMPT'!$D$6,IF(J1249=6,'Equivalencia BH-BMPT'!$D$7,IF(J1249=7,'Equivalencia BH-BMPT'!$D$8,IF(J1249=8,'Equivalencia BH-BMPT'!$D$9,IF(J1249=9,'Equivalencia BH-BMPT'!$D$10,IF(J1249=10,'Equivalencia BH-BMPT'!$D$11,IF(J1249=11,'Equivalencia BH-BMPT'!$D$12,IF(J1249=12,'Equivalencia BH-BMPT'!$D$13,IF(J1249=13,'Equivalencia BH-BMPT'!$D$14,IF(J1249=14,'Equivalencia BH-BMPT'!$D$15,IF(J1249=15,'Equivalencia BH-BMPT'!$D$16,IF(J1249=16,'Equivalencia BH-BMPT'!$D$17,IF(J1249=17,'Equivalencia BH-BMPT'!$D$18,IF(J1249=18,'Equivalencia BH-BMPT'!$D$19,IF(J1249=19,'Equivalencia BH-BMPT'!$D$20,IF(J1249=20,'Equivalencia BH-BMPT'!$D$21,IF(J1249=21,'Equivalencia BH-BMPT'!$D$22,IF(J1249=22,'Equivalencia BH-BMPT'!$D$23,IF(J1249=23,'Equivalencia BH-BMPT'!#REF!,IF(J1249=24,'Equivalencia BH-BMPT'!$D$25,IF(J1249=25,'Equivalencia BH-BMPT'!$D$26,IF(J1249=26,'Equivalencia BH-BMPT'!$D$27,IF(J1249=27,'Equivalencia BH-BMPT'!$D$28,IF(J1249=28,'Equivalencia BH-BMPT'!$D$29,IF(J1249=29,'Equivalencia BH-BMPT'!$D$30,IF(J1249=30,'Equivalencia BH-BMPT'!$D$31,IF(J1249=31,'Equivalencia BH-BMPT'!$D$32,IF(J1249=32,'Equivalencia BH-BMPT'!$D$33,IF(J1249=33,'Equivalencia BH-BMPT'!$D$34,IF(J1249=34,'Equivalencia BH-BMPT'!$D$35,IF(J1249=35,'Equivalencia BH-BMPT'!$D$36,IF(J1249=36,'Equivalencia BH-BMPT'!$D$37,IF(J1249=37,'Equivalencia BH-BMPT'!$D$38,IF(J1249=38,'Equivalencia BH-BMPT'!#REF!,IF(J1249=39,'Equivalencia BH-BMPT'!$D$40,IF(J1249=40,'Equivalencia BH-BMPT'!$D$41,IF(J1249=41,'Equivalencia BH-BMPT'!$D$42,IF(J1249=42,'Equivalencia BH-BMPT'!$D$43,IF(J1249=43,'Equivalencia BH-BMPT'!$D$44,IF(J1249=44,'Equivalencia BH-BMPT'!$D$45,IF(J1249=45,'Equivalencia BH-BMPT'!$D$46,"No ha seleccionado un número de programa")))))))))))))))))))))))))))))))))))))))))))))</f>
        <v>No ha seleccionado un número de programa</v>
      </c>
      <c r="L1249" s="140"/>
      <c r="M1249" s="136"/>
      <c r="N1249" s="153"/>
      <c r="O1249" s="161"/>
      <c r="P1249" s="144"/>
      <c r="Q1249" s="143"/>
      <c r="R1249" s="143"/>
      <c r="S1249" s="143"/>
      <c r="T1249" s="143"/>
      <c r="U1249" s="143"/>
      <c r="V1249" s="145"/>
      <c r="W1249" s="145"/>
      <c r="X1249" s="145"/>
      <c r="Y1249" s="136"/>
      <c r="Z1249" s="136"/>
      <c r="AA1249" s="146"/>
      <c r="AB1249" s="136"/>
      <c r="AC1249" s="136"/>
      <c r="AD1249" s="136"/>
      <c r="AE1249" s="136"/>
      <c r="AF1249" s="147" t="e">
        <f t="shared" si="55"/>
        <v>#DIV/0!</v>
      </c>
      <c r="AG1249" s="148"/>
      <c r="AH1249" s="148" t="b">
        <f t="shared" si="56"/>
        <v>1</v>
      </c>
    </row>
    <row r="1250" spans="1:34" ht="44.25" customHeight="1" thickBot="1" x14ac:dyDescent="0.3">
      <c r="A1250" s="136"/>
      <c r="B1250" s="136"/>
      <c r="C1250" s="137"/>
      <c r="D1250" s="136"/>
      <c r="E1250" s="137" t="str">
        <f>IF(D1250=1,'Tipo '!$B$2,IF(D1250=2,'Tipo '!$B$3,IF(D1250=3,'Tipo '!$B$4,IF(D1250=4,'Tipo '!$B$5,IF(D1250=5,'Tipo '!$B$6,IF(D1250=6,'Tipo '!$B$7,IF(D1250=7,'Tipo '!$B$8,IF(D1250=8,'Tipo '!$B$9,IF(D1250=9,'Tipo '!$B$10,IF(D1250=10,'Tipo '!$B$11,IF(D1250=11,'Tipo '!$B$12,IF(D1250=12,'Tipo '!$B$13,IF(D1250=13,'Tipo '!$B$14,IF(D1250=14,'Tipo '!$B$15,IF(D1250=15,'Tipo '!$B$16,IF(D1250=16,'Tipo '!$B$17,IF(D1250=17,'Tipo '!$B$18,IF(D1250=18,'Tipo '!$B$19,IF(D1250=19,'Tipo '!$B$20,IF(D1250=20,'Tipo '!$B$21,"No ha seleccionado un tipo de contrato válido"))))))))))))))))))))</f>
        <v>No ha seleccionado un tipo de contrato válido</v>
      </c>
      <c r="F1250" s="137"/>
      <c r="G1250" s="137"/>
      <c r="H1250" s="138"/>
      <c r="I1250" s="138"/>
      <c r="J1250" s="136"/>
      <c r="K1250" s="137" t="str">
        <f>IF(J1250=1,'Equivalencia BH-BMPT'!$D$2,IF(J1250=2,'Equivalencia BH-BMPT'!$D$3,IF(J1250=3,'Equivalencia BH-BMPT'!$D$4,IF(J1250=4,'Equivalencia BH-BMPT'!$D$5,IF(J1250=5,'Equivalencia BH-BMPT'!$D$6,IF(J1250=6,'Equivalencia BH-BMPT'!$D$7,IF(J1250=7,'Equivalencia BH-BMPT'!$D$8,IF(J1250=8,'Equivalencia BH-BMPT'!$D$9,IF(J1250=9,'Equivalencia BH-BMPT'!$D$10,IF(J1250=10,'Equivalencia BH-BMPT'!$D$11,IF(J1250=11,'Equivalencia BH-BMPT'!$D$12,IF(J1250=12,'Equivalencia BH-BMPT'!$D$13,IF(J1250=13,'Equivalencia BH-BMPT'!$D$14,IF(J1250=14,'Equivalencia BH-BMPT'!$D$15,IF(J1250=15,'Equivalencia BH-BMPT'!$D$16,IF(J1250=16,'Equivalencia BH-BMPT'!$D$17,IF(J1250=17,'Equivalencia BH-BMPT'!$D$18,IF(J1250=18,'Equivalencia BH-BMPT'!$D$19,IF(J1250=19,'Equivalencia BH-BMPT'!$D$20,IF(J1250=20,'Equivalencia BH-BMPT'!$D$21,IF(J1250=21,'Equivalencia BH-BMPT'!$D$22,IF(J1250=22,'Equivalencia BH-BMPT'!$D$23,IF(J1250=23,'Equivalencia BH-BMPT'!#REF!,IF(J1250=24,'Equivalencia BH-BMPT'!$D$25,IF(J1250=25,'Equivalencia BH-BMPT'!$D$26,IF(J1250=26,'Equivalencia BH-BMPT'!$D$27,IF(J1250=27,'Equivalencia BH-BMPT'!$D$28,IF(J1250=28,'Equivalencia BH-BMPT'!$D$29,IF(J1250=29,'Equivalencia BH-BMPT'!$D$30,IF(J1250=30,'Equivalencia BH-BMPT'!$D$31,IF(J1250=31,'Equivalencia BH-BMPT'!$D$32,IF(J1250=32,'Equivalencia BH-BMPT'!$D$33,IF(J1250=33,'Equivalencia BH-BMPT'!$D$34,IF(J1250=34,'Equivalencia BH-BMPT'!$D$35,IF(J1250=35,'Equivalencia BH-BMPT'!$D$36,IF(J1250=36,'Equivalencia BH-BMPT'!$D$37,IF(J1250=37,'Equivalencia BH-BMPT'!$D$38,IF(J1250=38,'Equivalencia BH-BMPT'!#REF!,IF(J1250=39,'Equivalencia BH-BMPT'!$D$40,IF(J1250=40,'Equivalencia BH-BMPT'!$D$41,IF(J1250=41,'Equivalencia BH-BMPT'!$D$42,IF(J1250=42,'Equivalencia BH-BMPT'!$D$43,IF(J1250=43,'Equivalencia BH-BMPT'!$D$44,IF(J1250=44,'Equivalencia BH-BMPT'!$D$45,IF(J1250=45,'Equivalencia BH-BMPT'!$D$46,"No ha seleccionado un número de programa")))))))))))))))))))))))))))))))))))))))))))))</f>
        <v>No ha seleccionado un número de programa</v>
      </c>
      <c r="L1250" s="140"/>
      <c r="M1250" s="136"/>
      <c r="N1250" s="153"/>
      <c r="O1250" s="161"/>
      <c r="P1250" s="144"/>
      <c r="Q1250" s="143"/>
      <c r="R1250" s="143"/>
      <c r="S1250" s="143"/>
      <c r="T1250" s="143"/>
      <c r="U1250" s="143"/>
      <c r="V1250" s="145"/>
      <c r="W1250" s="145"/>
      <c r="X1250" s="145"/>
      <c r="Y1250" s="136"/>
      <c r="Z1250" s="136"/>
      <c r="AA1250" s="146"/>
      <c r="AB1250" s="136"/>
      <c r="AC1250" s="136"/>
      <c r="AD1250" s="136"/>
      <c r="AE1250" s="136"/>
      <c r="AF1250" s="147" t="e">
        <f t="shared" si="55"/>
        <v>#DIV/0!</v>
      </c>
      <c r="AG1250" s="148"/>
      <c r="AH1250" s="148" t="b">
        <f t="shared" si="56"/>
        <v>1</v>
      </c>
    </row>
    <row r="1251" spans="1:34" ht="44.25" customHeight="1" thickBot="1" x14ac:dyDescent="0.3">
      <c r="A1251" s="136"/>
      <c r="B1251" s="136"/>
      <c r="C1251" s="137"/>
      <c r="D1251" s="136"/>
      <c r="E1251" s="137" t="str">
        <f>IF(D1251=1,'Tipo '!$B$2,IF(D1251=2,'Tipo '!$B$3,IF(D1251=3,'Tipo '!$B$4,IF(D1251=4,'Tipo '!$B$5,IF(D1251=5,'Tipo '!$B$6,IF(D1251=6,'Tipo '!$B$7,IF(D1251=7,'Tipo '!$B$8,IF(D1251=8,'Tipo '!$B$9,IF(D1251=9,'Tipo '!$B$10,IF(D1251=10,'Tipo '!$B$11,IF(D1251=11,'Tipo '!$B$12,IF(D1251=12,'Tipo '!$B$13,IF(D1251=13,'Tipo '!$B$14,IF(D1251=14,'Tipo '!$B$15,IF(D1251=15,'Tipo '!$B$16,IF(D1251=16,'Tipo '!$B$17,IF(D1251=17,'Tipo '!$B$18,IF(D1251=18,'Tipo '!$B$19,IF(D1251=19,'Tipo '!$B$20,IF(D1251=20,'Tipo '!$B$21,"No ha seleccionado un tipo de contrato válido"))))))))))))))))))))</f>
        <v>No ha seleccionado un tipo de contrato válido</v>
      </c>
      <c r="F1251" s="137"/>
      <c r="G1251" s="137"/>
      <c r="H1251" s="138"/>
      <c r="I1251" s="138"/>
      <c r="J1251" s="136"/>
      <c r="K1251" s="137" t="str">
        <f>IF(J1251=1,'Equivalencia BH-BMPT'!$D$2,IF(J1251=2,'Equivalencia BH-BMPT'!$D$3,IF(J1251=3,'Equivalencia BH-BMPT'!$D$4,IF(J1251=4,'Equivalencia BH-BMPT'!$D$5,IF(J1251=5,'Equivalencia BH-BMPT'!$D$6,IF(J1251=6,'Equivalencia BH-BMPT'!$D$7,IF(J1251=7,'Equivalencia BH-BMPT'!$D$8,IF(J1251=8,'Equivalencia BH-BMPT'!$D$9,IF(J1251=9,'Equivalencia BH-BMPT'!$D$10,IF(J1251=10,'Equivalencia BH-BMPT'!$D$11,IF(J1251=11,'Equivalencia BH-BMPT'!$D$12,IF(J1251=12,'Equivalencia BH-BMPT'!$D$13,IF(J1251=13,'Equivalencia BH-BMPT'!$D$14,IF(J1251=14,'Equivalencia BH-BMPT'!$D$15,IF(J1251=15,'Equivalencia BH-BMPT'!$D$16,IF(J1251=16,'Equivalencia BH-BMPT'!$D$17,IF(J1251=17,'Equivalencia BH-BMPT'!$D$18,IF(J1251=18,'Equivalencia BH-BMPT'!$D$19,IF(J1251=19,'Equivalencia BH-BMPT'!$D$20,IF(J1251=20,'Equivalencia BH-BMPT'!$D$21,IF(J1251=21,'Equivalencia BH-BMPT'!$D$22,IF(J1251=22,'Equivalencia BH-BMPT'!$D$23,IF(J1251=23,'Equivalencia BH-BMPT'!#REF!,IF(J1251=24,'Equivalencia BH-BMPT'!$D$25,IF(J1251=25,'Equivalencia BH-BMPT'!$D$26,IF(J1251=26,'Equivalencia BH-BMPT'!$D$27,IF(J1251=27,'Equivalencia BH-BMPT'!$D$28,IF(J1251=28,'Equivalencia BH-BMPT'!$D$29,IF(J1251=29,'Equivalencia BH-BMPT'!$D$30,IF(J1251=30,'Equivalencia BH-BMPT'!$D$31,IF(J1251=31,'Equivalencia BH-BMPT'!$D$32,IF(J1251=32,'Equivalencia BH-BMPT'!$D$33,IF(J1251=33,'Equivalencia BH-BMPT'!$D$34,IF(J1251=34,'Equivalencia BH-BMPT'!$D$35,IF(J1251=35,'Equivalencia BH-BMPT'!$D$36,IF(J1251=36,'Equivalencia BH-BMPT'!$D$37,IF(J1251=37,'Equivalencia BH-BMPT'!$D$38,IF(J1251=38,'Equivalencia BH-BMPT'!#REF!,IF(J1251=39,'Equivalencia BH-BMPT'!$D$40,IF(J1251=40,'Equivalencia BH-BMPT'!$D$41,IF(J1251=41,'Equivalencia BH-BMPT'!$D$42,IF(J1251=42,'Equivalencia BH-BMPT'!$D$43,IF(J1251=43,'Equivalencia BH-BMPT'!$D$44,IF(J1251=44,'Equivalencia BH-BMPT'!$D$45,IF(J1251=45,'Equivalencia BH-BMPT'!$D$46,"No ha seleccionado un número de programa")))))))))))))))))))))))))))))))))))))))))))))</f>
        <v>No ha seleccionado un número de programa</v>
      </c>
      <c r="L1251" s="140"/>
      <c r="M1251" s="136"/>
      <c r="N1251" s="153"/>
      <c r="O1251" s="161"/>
      <c r="P1251" s="144"/>
      <c r="Q1251" s="143"/>
      <c r="R1251" s="143"/>
      <c r="S1251" s="143"/>
      <c r="T1251" s="143"/>
      <c r="U1251" s="143"/>
      <c r="V1251" s="145"/>
      <c r="W1251" s="145"/>
      <c r="X1251" s="145"/>
      <c r="Y1251" s="136"/>
      <c r="Z1251" s="136"/>
      <c r="AA1251" s="146"/>
      <c r="AB1251" s="136"/>
      <c r="AC1251" s="136"/>
      <c r="AD1251" s="136"/>
      <c r="AE1251" s="136"/>
      <c r="AF1251" s="147" t="e">
        <f t="shared" si="55"/>
        <v>#DIV/0!</v>
      </c>
      <c r="AG1251" s="148"/>
      <c r="AH1251" s="148" t="b">
        <f t="shared" si="56"/>
        <v>1</v>
      </c>
    </row>
    <row r="1252" spans="1:34" ht="44.25" customHeight="1" thickBot="1" x14ac:dyDescent="0.3">
      <c r="A1252" s="136"/>
      <c r="B1252" s="136"/>
      <c r="C1252" s="137"/>
      <c r="D1252" s="136"/>
      <c r="E1252" s="137" t="str">
        <f>IF(D1252=1,'Tipo '!$B$2,IF(D1252=2,'Tipo '!$B$3,IF(D1252=3,'Tipo '!$B$4,IF(D1252=4,'Tipo '!$B$5,IF(D1252=5,'Tipo '!$B$6,IF(D1252=6,'Tipo '!$B$7,IF(D1252=7,'Tipo '!$B$8,IF(D1252=8,'Tipo '!$B$9,IF(D1252=9,'Tipo '!$B$10,IF(D1252=10,'Tipo '!$B$11,IF(D1252=11,'Tipo '!$B$12,IF(D1252=12,'Tipo '!$B$13,IF(D1252=13,'Tipo '!$B$14,IF(D1252=14,'Tipo '!$B$15,IF(D1252=15,'Tipo '!$B$16,IF(D1252=16,'Tipo '!$B$17,IF(D1252=17,'Tipo '!$B$18,IF(D1252=18,'Tipo '!$B$19,IF(D1252=19,'Tipo '!$B$20,IF(D1252=20,'Tipo '!$B$21,"No ha seleccionado un tipo de contrato válido"))))))))))))))))))))</f>
        <v>No ha seleccionado un tipo de contrato válido</v>
      </c>
      <c r="F1252" s="137"/>
      <c r="G1252" s="137"/>
      <c r="H1252" s="138"/>
      <c r="I1252" s="138"/>
      <c r="J1252" s="136"/>
      <c r="K1252" s="137" t="str">
        <f>IF(J1252=1,'Equivalencia BH-BMPT'!$D$2,IF(J1252=2,'Equivalencia BH-BMPT'!$D$3,IF(J1252=3,'Equivalencia BH-BMPT'!$D$4,IF(J1252=4,'Equivalencia BH-BMPT'!$D$5,IF(J1252=5,'Equivalencia BH-BMPT'!$D$6,IF(J1252=6,'Equivalencia BH-BMPT'!$D$7,IF(J1252=7,'Equivalencia BH-BMPT'!$D$8,IF(J1252=8,'Equivalencia BH-BMPT'!$D$9,IF(J1252=9,'Equivalencia BH-BMPT'!$D$10,IF(J1252=10,'Equivalencia BH-BMPT'!$D$11,IF(J1252=11,'Equivalencia BH-BMPT'!$D$12,IF(J1252=12,'Equivalencia BH-BMPT'!$D$13,IF(J1252=13,'Equivalencia BH-BMPT'!$D$14,IF(J1252=14,'Equivalencia BH-BMPT'!$D$15,IF(J1252=15,'Equivalencia BH-BMPT'!$D$16,IF(J1252=16,'Equivalencia BH-BMPT'!$D$17,IF(J1252=17,'Equivalencia BH-BMPT'!$D$18,IF(J1252=18,'Equivalencia BH-BMPT'!$D$19,IF(J1252=19,'Equivalencia BH-BMPT'!$D$20,IF(J1252=20,'Equivalencia BH-BMPT'!$D$21,IF(J1252=21,'Equivalencia BH-BMPT'!$D$22,IF(J1252=22,'Equivalencia BH-BMPT'!$D$23,IF(J1252=23,'Equivalencia BH-BMPT'!#REF!,IF(J1252=24,'Equivalencia BH-BMPT'!$D$25,IF(J1252=25,'Equivalencia BH-BMPT'!$D$26,IF(J1252=26,'Equivalencia BH-BMPT'!$D$27,IF(J1252=27,'Equivalencia BH-BMPT'!$D$28,IF(J1252=28,'Equivalencia BH-BMPT'!$D$29,IF(J1252=29,'Equivalencia BH-BMPT'!$D$30,IF(J1252=30,'Equivalencia BH-BMPT'!$D$31,IF(J1252=31,'Equivalencia BH-BMPT'!$D$32,IF(J1252=32,'Equivalencia BH-BMPT'!$D$33,IF(J1252=33,'Equivalencia BH-BMPT'!$D$34,IF(J1252=34,'Equivalencia BH-BMPT'!$D$35,IF(J1252=35,'Equivalencia BH-BMPT'!$D$36,IF(J1252=36,'Equivalencia BH-BMPT'!$D$37,IF(J1252=37,'Equivalencia BH-BMPT'!$D$38,IF(J1252=38,'Equivalencia BH-BMPT'!#REF!,IF(J1252=39,'Equivalencia BH-BMPT'!$D$40,IF(J1252=40,'Equivalencia BH-BMPT'!$D$41,IF(J1252=41,'Equivalencia BH-BMPT'!$D$42,IF(J1252=42,'Equivalencia BH-BMPT'!$D$43,IF(J1252=43,'Equivalencia BH-BMPT'!$D$44,IF(J1252=44,'Equivalencia BH-BMPT'!$D$45,IF(J1252=45,'Equivalencia BH-BMPT'!$D$46,"No ha seleccionado un número de programa")))))))))))))))))))))))))))))))))))))))))))))</f>
        <v>No ha seleccionado un número de programa</v>
      </c>
      <c r="L1252" s="140"/>
      <c r="M1252" s="136"/>
      <c r="N1252" s="153"/>
      <c r="O1252" s="161"/>
      <c r="P1252" s="144"/>
      <c r="Q1252" s="143"/>
      <c r="R1252" s="143"/>
      <c r="S1252" s="143"/>
      <c r="T1252" s="143"/>
      <c r="U1252" s="143"/>
      <c r="V1252" s="145"/>
      <c r="W1252" s="145"/>
      <c r="X1252" s="145"/>
      <c r="Y1252" s="136"/>
      <c r="Z1252" s="136"/>
      <c r="AA1252" s="146"/>
      <c r="AB1252" s="136"/>
      <c r="AC1252" s="136"/>
      <c r="AD1252" s="136"/>
      <c r="AE1252" s="136"/>
      <c r="AF1252" s="147" t="e">
        <f t="shared" si="55"/>
        <v>#DIV/0!</v>
      </c>
      <c r="AG1252" s="148"/>
      <c r="AH1252" s="148" t="b">
        <f t="shared" si="56"/>
        <v>1</v>
      </c>
    </row>
    <row r="1253" spans="1:34" ht="44.25" customHeight="1" thickBot="1" x14ac:dyDescent="0.3">
      <c r="A1253" s="136"/>
      <c r="B1253" s="136"/>
      <c r="C1253" s="137"/>
      <c r="D1253" s="136"/>
      <c r="E1253" s="137" t="str">
        <f>IF(D1253=1,'Tipo '!$B$2,IF(D1253=2,'Tipo '!$B$3,IF(D1253=3,'Tipo '!$B$4,IF(D1253=4,'Tipo '!$B$5,IF(D1253=5,'Tipo '!$B$6,IF(D1253=6,'Tipo '!$B$7,IF(D1253=7,'Tipo '!$B$8,IF(D1253=8,'Tipo '!$B$9,IF(D1253=9,'Tipo '!$B$10,IF(D1253=10,'Tipo '!$B$11,IF(D1253=11,'Tipo '!$B$12,IF(D1253=12,'Tipo '!$B$13,IF(D1253=13,'Tipo '!$B$14,IF(D1253=14,'Tipo '!$B$15,IF(D1253=15,'Tipo '!$B$16,IF(D1253=16,'Tipo '!$B$17,IF(D1253=17,'Tipo '!$B$18,IF(D1253=18,'Tipo '!$B$19,IF(D1253=19,'Tipo '!$B$20,IF(D1253=20,'Tipo '!$B$21,"No ha seleccionado un tipo de contrato válido"))))))))))))))))))))</f>
        <v>No ha seleccionado un tipo de contrato válido</v>
      </c>
      <c r="F1253" s="137"/>
      <c r="G1253" s="137"/>
      <c r="H1253" s="138"/>
      <c r="I1253" s="138"/>
      <c r="J1253" s="136"/>
      <c r="K1253" s="137" t="str">
        <f>IF(J1253=1,'Equivalencia BH-BMPT'!$D$2,IF(J1253=2,'Equivalencia BH-BMPT'!$D$3,IF(J1253=3,'Equivalencia BH-BMPT'!$D$4,IF(J1253=4,'Equivalencia BH-BMPT'!$D$5,IF(J1253=5,'Equivalencia BH-BMPT'!$D$6,IF(J1253=6,'Equivalencia BH-BMPT'!$D$7,IF(J1253=7,'Equivalencia BH-BMPT'!$D$8,IF(J1253=8,'Equivalencia BH-BMPT'!$D$9,IF(J1253=9,'Equivalencia BH-BMPT'!$D$10,IF(J1253=10,'Equivalencia BH-BMPT'!$D$11,IF(J1253=11,'Equivalencia BH-BMPT'!$D$12,IF(J1253=12,'Equivalencia BH-BMPT'!$D$13,IF(J1253=13,'Equivalencia BH-BMPT'!$D$14,IF(J1253=14,'Equivalencia BH-BMPT'!$D$15,IF(J1253=15,'Equivalencia BH-BMPT'!$D$16,IF(J1253=16,'Equivalencia BH-BMPT'!$D$17,IF(J1253=17,'Equivalencia BH-BMPT'!$D$18,IF(J1253=18,'Equivalencia BH-BMPT'!$D$19,IF(J1253=19,'Equivalencia BH-BMPT'!$D$20,IF(J1253=20,'Equivalencia BH-BMPT'!$D$21,IF(J1253=21,'Equivalencia BH-BMPT'!$D$22,IF(J1253=22,'Equivalencia BH-BMPT'!$D$23,IF(J1253=23,'Equivalencia BH-BMPT'!#REF!,IF(J1253=24,'Equivalencia BH-BMPT'!$D$25,IF(J1253=25,'Equivalencia BH-BMPT'!$D$26,IF(J1253=26,'Equivalencia BH-BMPT'!$D$27,IF(J1253=27,'Equivalencia BH-BMPT'!$D$28,IF(J1253=28,'Equivalencia BH-BMPT'!$D$29,IF(J1253=29,'Equivalencia BH-BMPT'!$D$30,IF(J1253=30,'Equivalencia BH-BMPT'!$D$31,IF(J1253=31,'Equivalencia BH-BMPT'!$D$32,IF(J1253=32,'Equivalencia BH-BMPT'!$D$33,IF(J1253=33,'Equivalencia BH-BMPT'!$D$34,IF(J1253=34,'Equivalencia BH-BMPT'!$D$35,IF(J1253=35,'Equivalencia BH-BMPT'!$D$36,IF(J1253=36,'Equivalencia BH-BMPT'!$D$37,IF(J1253=37,'Equivalencia BH-BMPT'!$D$38,IF(J1253=38,'Equivalencia BH-BMPT'!#REF!,IF(J1253=39,'Equivalencia BH-BMPT'!$D$40,IF(J1253=40,'Equivalencia BH-BMPT'!$D$41,IF(J1253=41,'Equivalencia BH-BMPT'!$D$42,IF(J1253=42,'Equivalencia BH-BMPT'!$D$43,IF(J1253=43,'Equivalencia BH-BMPT'!$D$44,IF(J1253=44,'Equivalencia BH-BMPT'!$D$45,IF(J1253=45,'Equivalencia BH-BMPT'!$D$46,"No ha seleccionado un número de programa")))))))))))))))))))))))))))))))))))))))))))))</f>
        <v>No ha seleccionado un número de programa</v>
      </c>
      <c r="L1253" s="140"/>
      <c r="M1253" s="136"/>
      <c r="N1253" s="153"/>
      <c r="O1253" s="161"/>
      <c r="P1253" s="144"/>
      <c r="Q1253" s="143"/>
      <c r="R1253" s="143"/>
      <c r="S1253" s="143"/>
      <c r="T1253" s="143"/>
      <c r="U1253" s="143"/>
      <c r="V1253" s="145"/>
      <c r="W1253" s="145"/>
      <c r="X1253" s="145"/>
      <c r="Y1253" s="136"/>
      <c r="Z1253" s="136"/>
      <c r="AA1253" s="146"/>
      <c r="AB1253" s="136"/>
      <c r="AC1253" s="136"/>
      <c r="AD1253" s="136"/>
      <c r="AE1253" s="136"/>
      <c r="AF1253" s="147" t="e">
        <f t="shared" si="55"/>
        <v>#DIV/0!</v>
      </c>
      <c r="AG1253" s="148"/>
      <c r="AH1253" s="148" t="b">
        <f t="shared" si="56"/>
        <v>1</v>
      </c>
    </row>
    <row r="1254" spans="1:34" ht="44.25" customHeight="1" thickBot="1" x14ac:dyDescent="0.3">
      <c r="A1254" s="136"/>
      <c r="B1254" s="136"/>
      <c r="C1254" s="137"/>
      <c r="D1254" s="136"/>
      <c r="E1254" s="137" t="str">
        <f>IF(D1254=1,'Tipo '!$B$2,IF(D1254=2,'Tipo '!$B$3,IF(D1254=3,'Tipo '!$B$4,IF(D1254=4,'Tipo '!$B$5,IF(D1254=5,'Tipo '!$B$6,IF(D1254=6,'Tipo '!$B$7,IF(D1254=7,'Tipo '!$B$8,IF(D1254=8,'Tipo '!$B$9,IF(D1254=9,'Tipo '!$B$10,IF(D1254=10,'Tipo '!$B$11,IF(D1254=11,'Tipo '!$B$12,IF(D1254=12,'Tipo '!$B$13,IF(D1254=13,'Tipo '!$B$14,IF(D1254=14,'Tipo '!$B$15,IF(D1254=15,'Tipo '!$B$16,IF(D1254=16,'Tipo '!$B$17,IF(D1254=17,'Tipo '!$B$18,IF(D1254=18,'Tipo '!$B$19,IF(D1254=19,'Tipo '!$B$20,IF(D1254=20,'Tipo '!$B$21,"No ha seleccionado un tipo de contrato válido"))))))))))))))))))))</f>
        <v>No ha seleccionado un tipo de contrato válido</v>
      </c>
      <c r="F1254" s="137"/>
      <c r="G1254" s="137"/>
      <c r="H1254" s="138"/>
      <c r="I1254" s="138"/>
      <c r="J1254" s="136"/>
      <c r="K1254" s="137" t="str">
        <f>IF(J1254=1,'Equivalencia BH-BMPT'!$D$2,IF(J1254=2,'Equivalencia BH-BMPT'!$D$3,IF(J1254=3,'Equivalencia BH-BMPT'!$D$4,IF(J1254=4,'Equivalencia BH-BMPT'!$D$5,IF(J1254=5,'Equivalencia BH-BMPT'!$D$6,IF(J1254=6,'Equivalencia BH-BMPT'!$D$7,IF(J1254=7,'Equivalencia BH-BMPT'!$D$8,IF(J1254=8,'Equivalencia BH-BMPT'!$D$9,IF(J1254=9,'Equivalencia BH-BMPT'!$D$10,IF(J1254=10,'Equivalencia BH-BMPT'!$D$11,IF(J1254=11,'Equivalencia BH-BMPT'!$D$12,IF(J1254=12,'Equivalencia BH-BMPT'!$D$13,IF(J1254=13,'Equivalencia BH-BMPT'!$D$14,IF(J1254=14,'Equivalencia BH-BMPT'!$D$15,IF(J1254=15,'Equivalencia BH-BMPT'!$D$16,IF(J1254=16,'Equivalencia BH-BMPT'!$D$17,IF(J1254=17,'Equivalencia BH-BMPT'!$D$18,IF(J1254=18,'Equivalencia BH-BMPT'!$D$19,IF(J1254=19,'Equivalencia BH-BMPT'!$D$20,IF(J1254=20,'Equivalencia BH-BMPT'!$D$21,IF(J1254=21,'Equivalencia BH-BMPT'!$D$22,IF(J1254=22,'Equivalencia BH-BMPT'!$D$23,IF(J1254=23,'Equivalencia BH-BMPT'!#REF!,IF(J1254=24,'Equivalencia BH-BMPT'!$D$25,IF(J1254=25,'Equivalencia BH-BMPT'!$D$26,IF(J1254=26,'Equivalencia BH-BMPT'!$D$27,IF(J1254=27,'Equivalencia BH-BMPT'!$D$28,IF(J1254=28,'Equivalencia BH-BMPT'!$D$29,IF(J1254=29,'Equivalencia BH-BMPT'!$D$30,IF(J1254=30,'Equivalencia BH-BMPT'!$D$31,IF(J1254=31,'Equivalencia BH-BMPT'!$D$32,IF(J1254=32,'Equivalencia BH-BMPT'!$D$33,IF(J1254=33,'Equivalencia BH-BMPT'!$D$34,IF(J1254=34,'Equivalencia BH-BMPT'!$D$35,IF(J1254=35,'Equivalencia BH-BMPT'!$D$36,IF(J1254=36,'Equivalencia BH-BMPT'!$D$37,IF(J1254=37,'Equivalencia BH-BMPT'!$D$38,IF(J1254=38,'Equivalencia BH-BMPT'!#REF!,IF(J1254=39,'Equivalencia BH-BMPT'!$D$40,IF(J1254=40,'Equivalencia BH-BMPT'!$D$41,IF(J1254=41,'Equivalencia BH-BMPT'!$D$42,IF(J1254=42,'Equivalencia BH-BMPT'!$D$43,IF(J1254=43,'Equivalencia BH-BMPT'!$D$44,IF(J1254=44,'Equivalencia BH-BMPT'!$D$45,IF(J1254=45,'Equivalencia BH-BMPT'!$D$46,"No ha seleccionado un número de programa")))))))))))))))))))))))))))))))))))))))))))))</f>
        <v>No ha seleccionado un número de programa</v>
      </c>
      <c r="L1254" s="140"/>
      <c r="M1254" s="136"/>
      <c r="N1254" s="153"/>
      <c r="O1254" s="161"/>
      <c r="P1254" s="144"/>
      <c r="Q1254" s="143"/>
      <c r="R1254" s="143"/>
      <c r="S1254" s="143"/>
      <c r="T1254" s="143"/>
      <c r="U1254" s="143"/>
      <c r="V1254" s="145"/>
      <c r="W1254" s="145"/>
      <c r="X1254" s="145"/>
      <c r="Y1254" s="136"/>
      <c r="Z1254" s="136"/>
      <c r="AA1254" s="146"/>
      <c r="AB1254" s="136"/>
      <c r="AC1254" s="136"/>
      <c r="AD1254" s="136"/>
      <c r="AE1254" s="136"/>
      <c r="AF1254" s="147" t="e">
        <f t="shared" si="55"/>
        <v>#DIV/0!</v>
      </c>
      <c r="AG1254" s="148"/>
      <c r="AH1254" s="148" t="b">
        <f t="shared" si="56"/>
        <v>1</v>
      </c>
    </row>
    <row r="1255" spans="1:34" ht="44.25" customHeight="1" thickBot="1" x14ac:dyDescent="0.3">
      <c r="A1255" s="136"/>
      <c r="B1255" s="136"/>
      <c r="C1255" s="137"/>
      <c r="D1255" s="136"/>
      <c r="E1255" s="137" t="str">
        <f>IF(D1255=1,'Tipo '!$B$2,IF(D1255=2,'Tipo '!$B$3,IF(D1255=3,'Tipo '!$B$4,IF(D1255=4,'Tipo '!$B$5,IF(D1255=5,'Tipo '!$B$6,IF(D1255=6,'Tipo '!$B$7,IF(D1255=7,'Tipo '!$B$8,IF(D1255=8,'Tipo '!$B$9,IF(D1255=9,'Tipo '!$B$10,IF(D1255=10,'Tipo '!$B$11,IF(D1255=11,'Tipo '!$B$12,IF(D1255=12,'Tipo '!$B$13,IF(D1255=13,'Tipo '!$B$14,IF(D1255=14,'Tipo '!$B$15,IF(D1255=15,'Tipo '!$B$16,IF(D1255=16,'Tipo '!$B$17,IF(D1255=17,'Tipo '!$B$18,IF(D1255=18,'Tipo '!$B$19,IF(D1255=19,'Tipo '!$B$20,IF(D1255=20,'Tipo '!$B$21,"No ha seleccionado un tipo de contrato válido"))))))))))))))))))))</f>
        <v>No ha seleccionado un tipo de contrato válido</v>
      </c>
      <c r="F1255" s="137"/>
      <c r="G1255" s="137"/>
      <c r="H1255" s="138"/>
      <c r="I1255" s="138"/>
      <c r="J1255" s="136"/>
      <c r="K1255" s="137" t="str">
        <f>IF(J1255=1,'Equivalencia BH-BMPT'!$D$2,IF(J1255=2,'Equivalencia BH-BMPT'!$D$3,IF(J1255=3,'Equivalencia BH-BMPT'!$D$4,IF(J1255=4,'Equivalencia BH-BMPT'!$D$5,IF(J1255=5,'Equivalencia BH-BMPT'!$D$6,IF(J1255=6,'Equivalencia BH-BMPT'!$D$7,IF(J1255=7,'Equivalencia BH-BMPT'!$D$8,IF(J1255=8,'Equivalencia BH-BMPT'!$D$9,IF(J1255=9,'Equivalencia BH-BMPT'!$D$10,IF(J1255=10,'Equivalencia BH-BMPT'!$D$11,IF(J1255=11,'Equivalencia BH-BMPT'!$D$12,IF(J1255=12,'Equivalencia BH-BMPT'!$D$13,IF(J1255=13,'Equivalencia BH-BMPT'!$D$14,IF(J1255=14,'Equivalencia BH-BMPT'!$D$15,IF(J1255=15,'Equivalencia BH-BMPT'!$D$16,IF(J1255=16,'Equivalencia BH-BMPT'!$D$17,IF(J1255=17,'Equivalencia BH-BMPT'!$D$18,IF(J1255=18,'Equivalencia BH-BMPT'!$D$19,IF(J1255=19,'Equivalencia BH-BMPT'!$D$20,IF(J1255=20,'Equivalencia BH-BMPT'!$D$21,IF(J1255=21,'Equivalencia BH-BMPT'!$D$22,IF(J1255=22,'Equivalencia BH-BMPT'!$D$23,IF(J1255=23,'Equivalencia BH-BMPT'!#REF!,IF(J1255=24,'Equivalencia BH-BMPT'!$D$25,IF(J1255=25,'Equivalencia BH-BMPT'!$D$26,IF(J1255=26,'Equivalencia BH-BMPT'!$D$27,IF(J1255=27,'Equivalencia BH-BMPT'!$D$28,IF(J1255=28,'Equivalencia BH-BMPT'!$D$29,IF(J1255=29,'Equivalencia BH-BMPT'!$D$30,IF(J1255=30,'Equivalencia BH-BMPT'!$D$31,IF(J1255=31,'Equivalencia BH-BMPT'!$D$32,IF(J1255=32,'Equivalencia BH-BMPT'!$D$33,IF(J1255=33,'Equivalencia BH-BMPT'!$D$34,IF(J1255=34,'Equivalencia BH-BMPT'!$D$35,IF(J1255=35,'Equivalencia BH-BMPT'!$D$36,IF(J1255=36,'Equivalencia BH-BMPT'!$D$37,IF(J1255=37,'Equivalencia BH-BMPT'!$D$38,IF(J1255=38,'Equivalencia BH-BMPT'!#REF!,IF(J1255=39,'Equivalencia BH-BMPT'!$D$40,IF(J1255=40,'Equivalencia BH-BMPT'!$D$41,IF(J1255=41,'Equivalencia BH-BMPT'!$D$42,IF(J1255=42,'Equivalencia BH-BMPT'!$D$43,IF(J1255=43,'Equivalencia BH-BMPT'!$D$44,IF(J1255=44,'Equivalencia BH-BMPT'!$D$45,IF(J1255=45,'Equivalencia BH-BMPT'!$D$46,"No ha seleccionado un número de programa")))))))))))))))))))))))))))))))))))))))))))))</f>
        <v>No ha seleccionado un número de programa</v>
      </c>
      <c r="L1255" s="140"/>
      <c r="M1255" s="136"/>
      <c r="N1255" s="153"/>
      <c r="O1255" s="161"/>
      <c r="P1255" s="144"/>
      <c r="Q1255" s="143"/>
      <c r="R1255" s="143"/>
      <c r="S1255" s="143"/>
      <c r="T1255" s="143"/>
      <c r="U1255" s="143"/>
      <c r="V1255" s="145"/>
      <c r="W1255" s="145"/>
      <c r="X1255" s="145"/>
      <c r="Y1255" s="136"/>
      <c r="Z1255" s="136"/>
      <c r="AA1255" s="146"/>
      <c r="AB1255" s="136"/>
      <c r="AC1255" s="136"/>
      <c r="AD1255" s="136"/>
      <c r="AE1255" s="136"/>
      <c r="AF1255" s="147" t="e">
        <f t="shared" si="55"/>
        <v>#DIV/0!</v>
      </c>
      <c r="AG1255" s="148"/>
      <c r="AH1255" s="148" t="b">
        <f t="shared" si="56"/>
        <v>1</v>
      </c>
    </row>
    <row r="1256" spans="1:34" ht="44.25" customHeight="1" thickBot="1" x14ac:dyDescent="0.3">
      <c r="A1256" s="136"/>
      <c r="B1256" s="136"/>
      <c r="C1256" s="137"/>
      <c r="D1256" s="136"/>
      <c r="E1256" s="137" t="str">
        <f>IF(D1256=1,'Tipo '!$B$2,IF(D1256=2,'Tipo '!$B$3,IF(D1256=3,'Tipo '!$B$4,IF(D1256=4,'Tipo '!$B$5,IF(D1256=5,'Tipo '!$B$6,IF(D1256=6,'Tipo '!$B$7,IF(D1256=7,'Tipo '!$B$8,IF(D1256=8,'Tipo '!$B$9,IF(D1256=9,'Tipo '!$B$10,IF(D1256=10,'Tipo '!$B$11,IF(D1256=11,'Tipo '!$B$12,IF(D1256=12,'Tipo '!$B$13,IF(D1256=13,'Tipo '!$B$14,IF(D1256=14,'Tipo '!$B$15,IF(D1256=15,'Tipo '!$B$16,IF(D1256=16,'Tipo '!$B$17,IF(D1256=17,'Tipo '!$B$18,IF(D1256=18,'Tipo '!$B$19,IF(D1256=19,'Tipo '!$B$20,IF(D1256=20,'Tipo '!$B$21,"No ha seleccionado un tipo de contrato válido"))))))))))))))))))))</f>
        <v>No ha seleccionado un tipo de contrato válido</v>
      </c>
      <c r="F1256" s="137"/>
      <c r="G1256" s="137"/>
      <c r="H1256" s="138"/>
      <c r="I1256" s="138"/>
      <c r="J1256" s="136"/>
      <c r="K1256" s="137" t="str">
        <f>IF(J1256=1,'Equivalencia BH-BMPT'!$D$2,IF(J1256=2,'Equivalencia BH-BMPT'!$D$3,IF(J1256=3,'Equivalencia BH-BMPT'!$D$4,IF(J1256=4,'Equivalencia BH-BMPT'!$D$5,IF(J1256=5,'Equivalencia BH-BMPT'!$D$6,IF(J1256=6,'Equivalencia BH-BMPT'!$D$7,IF(J1256=7,'Equivalencia BH-BMPT'!$D$8,IF(J1256=8,'Equivalencia BH-BMPT'!$D$9,IF(J1256=9,'Equivalencia BH-BMPT'!$D$10,IF(J1256=10,'Equivalencia BH-BMPT'!$D$11,IF(J1256=11,'Equivalencia BH-BMPT'!$D$12,IF(J1256=12,'Equivalencia BH-BMPT'!$D$13,IF(J1256=13,'Equivalencia BH-BMPT'!$D$14,IF(J1256=14,'Equivalencia BH-BMPT'!$D$15,IF(J1256=15,'Equivalencia BH-BMPT'!$D$16,IF(J1256=16,'Equivalencia BH-BMPT'!$D$17,IF(J1256=17,'Equivalencia BH-BMPT'!$D$18,IF(J1256=18,'Equivalencia BH-BMPT'!$D$19,IF(J1256=19,'Equivalencia BH-BMPT'!$D$20,IF(J1256=20,'Equivalencia BH-BMPT'!$D$21,IF(J1256=21,'Equivalencia BH-BMPT'!$D$22,IF(J1256=22,'Equivalencia BH-BMPT'!$D$23,IF(J1256=23,'Equivalencia BH-BMPT'!#REF!,IF(J1256=24,'Equivalencia BH-BMPT'!$D$25,IF(J1256=25,'Equivalencia BH-BMPT'!$D$26,IF(J1256=26,'Equivalencia BH-BMPT'!$D$27,IF(J1256=27,'Equivalencia BH-BMPT'!$D$28,IF(J1256=28,'Equivalencia BH-BMPT'!$D$29,IF(J1256=29,'Equivalencia BH-BMPT'!$D$30,IF(J1256=30,'Equivalencia BH-BMPT'!$D$31,IF(J1256=31,'Equivalencia BH-BMPT'!$D$32,IF(J1256=32,'Equivalencia BH-BMPT'!$D$33,IF(J1256=33,'Equivalencia BH-BMPT'!$D$34,IF(J1256=34,'Equivalencia BH-BMPT'!$D$35,IF(J1256=35,'Equivalencia BH-BMPT'!$D$36,IF(J1256=36,'Equivalencia BH-BMPT'!$D$37,IF(J1256=37,'Equivalencia BH-BMPT'!$D$38,IF(J1256=38,'Equivalencia BH-BMPT'!#REF!,IF(J1256=39,'Equivalencia BH-BMPT'!$D$40,IF(J1256=40,'Equivalencia BH-BMPT'!$D$41,IF(J1256=41,'Equivalencia BH-BMPT'!$D$42,IF(J1256=42,'Equivalencia BH-BMPT'!$D$43,IF(J1256=43,'Equivalencia BH-BMPT'!$D$44,IF(J1256=44,'Equivalencia BH-BMPT'!$D$45,IF(J1256=45,'Equivalencia BH-BMPT'!$D$46,"No ha seleccionado un número de programa")))))))))))))))))))))))))))))))))))))))))))))</f>
        <v>No ha seleccionado un número de programa</v>
      </c>
      <c r="L1256" s="140"/>
      <c r="M1256" s="136"/>
      <c r="N1256" s="153"/>
      <c r="O1256" s="161"/>
      <c r="P1256" s="144"/>
      <c r="Q1256" s="143"/>
      <c r="R1256" s="143"/>
      <c r="S1256" s="143"/>
      <c r="T1256" s="143"/>
      <c r="U1256" s="143"/>
      <c r="V1256" s="145"/>
      <c r="W1256" s="145"/>
      <c r="X1256" s="145"/>
      <c r="Y1256" s="136"/>
      <c r="Z1256" s="136"/>
      <c r="AA1256" s="146"/>
      <c r="AB1256" s="136"/>
      <c r="AC1256" s="136"/>
      <c r="AD1256" s="136"/>
      <c r="AE1256" s="136"/>
      <c r="AF1256" s="147" t="e">
        <f t="shared" si="55"/>
        <v>#DIV/0!</v>
      </c>
      <c r="AG1256" s="148"/>
      <c r="AH1256" s="148" t="b">
        <f t="shared" si="56"/>
        <v>1</v>
      </c>
    </row>
    <row r="1257" spans="1:34" ht="44.25" customHeight="1" thickBot="1" x14ac:dyDescent="0.3">
      <c r="A1257" s="136"/>
      <c r="B1257" s="136"/>
      <c r="C1257" s="137"/>
      <c r="D1257" s="136"/>
      <c r="E1257" s="137" t="str">
        <f>IF(D1257=1,'Tipo '!$B$2,IF(D1257=2,'Tipo '!$B$3,IF(D1257=3,'Tipo '!$B$4,IF(D1257=4,'Tipo '!$B$5,IF(D1257=5,'Tipo '!$B$6,IF(D1257=6,'Tipo '!$B$7,IF(D1257=7,'Tipo '!$B$8,IF(D1257=8,'Tipo '!$B$9,IF(D1257=9,'Tipo '!$B$10,IF(D1257=10,'Tipo '!$B$11,IF(D1257=11,'Tipo '!$B$12,IF(D1257=12,'Tipo '!$B$13,IF(D1257=13,'Tipo '!$B$14,IF(D1257=14,'Tipo '!$B$15,IF(D1257=15,'Tipo '!$B$16,IF(D1257=16,'Tipo '!$B$17,IF(D1257=17,'Tipo '!$B$18,IF(D1257=18,'Tipo '!$B$19,IF(D1257=19,'Tipo '!$B$20,IF(D1257=20,'Tipo '!$B$21,"No ha seleccionado un tipo de contrato válido"))))))))))))))))))))</f>
        <v>No ha seleccionado un tipo de contrato válido</v>
      </c>
      <c r="F1257" s="137"/>
      <c r="G1257" s="137"/>
      <c r="H1257" s="138"/>
      <c r="I1257" s="138"/>
      <c r="J1257" s="136"/>
      <c r="K1257" s="137" t="str">
        <f>IF(J1257=1,'Equivalencia BH-BMPT'!$D$2,IF(J1257=2,'Equivalencia BH-BMPT'!$D$3,IF(J1257=3,'Equivalencia BH-BMPT'!$D$4,IF(J1257=4,'Equivalencia BH-BMPT'!$D$5,IF(J1257=5,'Equivalencia BH-BMPT'!$D$6,IF(J1257=6,'Equivalencia BH-BMPT'!$D$7,IF(J1257=7,'Equivalencia BH-BMPT'!$D$8,IF(J1257=8,'Equivalencia BH-BMPT'!$D$9,IF(J1257=9,'Equivalencia BH-BMPT'!$D$10,IF(J1257=10,'Equivalencia BH-BMPT'!$D$11,IF(J1257=11,'Equivalencia BH-BMPT'!$D$12,IF(J1257=12,'Equivalencia BH-BMPT'!$D$13,IF(J1257=13,'Equivalencia BH-BMPT'!$D$14,IF(J1257=14,'Equivalencia BH-BMPT'!$D$15,IF(J1257=15,'Equivalencia BH-BMPT'!$D$16,IF(J1257=16,'Equivalencia BH-BMPT'!$D$17,IF(J1257=17,'Equivalencia BH-BMPT'!$D$18,IF(J1257=18,'Equivalencia BH-BMPT'!$D$19,IF(J1257=19,'Equivalencia BH-BMPT'!$D$20,IF(J1257=20,'Equivalencia BH-BMPT'!$D$21,IF(J1257=21,'Equivalencia BH-BMPT'!$D$22,IF(J1257=22,'Equivalencia BH-BMPT'!$D$23,IF(J1257=23,'Equivalencia BH-BMPT'!#REF!,IF(J1257=24,'Equivalencia BH-BMPT'!$D$25,IF(J1257=25,'Equivalencia BH-BMPT'!$D$26,IF(J1257=26,'Equivalencia BH-BMPT'!$D$27,IF(J1257=27,'Equivalencia BH-BMPT'!$D$28,IF(J1257=28,'Equivalencia BH-BMPT'!$D$29,IF(J1257=29,'Equivalencia BH-BMPT'!$D$30,IF(J1257=30,'Equivalencia BH-BMPT'!$D$31,IF(J1257=31,'Equivalencia BH-BMPT'!$D$32,IF(J1257=32,'Equivalencia BH-BMPT'!$D$33,IF(J1257=33,'Equivalencia BH-BMPT'!$D$34,IF(J1257=34,'Equivalencia BH-BMPT'!$D$35,IF(J1257=35,'Equivalencia BH-BMPT'!$D$36,IF(J1257=36,'Equivalencia BH-BMPT'!$D$37,IF(J1257=37,'Equivalencia BH-BMPT'!$D$38,IF(J1257=38,'Equivalencia BH-BMPT'!#REF!,IF(J1257=39,'Equivalencia BH-BMPT'!$D$40,IF(J1257=40,'Equivalencia BH-BMPT'!$D$41,IF(J1257=41,'Equivalencia BH-BMPT'!$D$42,IF(J1257=42,'Equivalencia BH-BMPT'!$D$43,IF(J1257=43,'Equivalencia BH-BMPT'!$D$44,IF(J1257=44,'Equivalencia BH-BMPT'!$D$45,IF(J1257=45,'Equivalencia BH-BMPT'!$D$46,"No ha seleccionado un número de programa")))))))))))))))))))))))))))))))))))))))))))))</f>
        <v>No ha seleccionado un número de programa</v>
      </c>
      <c r="L1257" s="140"/>
      <c r="M1257" s="136"/>
      <c r="N1257" s="153"/>
      <c r="O1257" s="161"/>
      <c r="P1257" s="144"/>
      <c r="Q1257" s="143"/>
      <c r="R1257" s="143"/>
      <c r="S1257" s="143"/>
      <c r="T1257" s="143"/>
      <c r="U1257" s="143"/>
      <c r="V1257" s="145"/>
      <c r="W1257" s="145"/>
      <c r="X1257" s="145"/>
      <c r="Y1257" s="136"/>
      <c r="Z1257" s="136"/>
      <c r="AA1257" s="146"/>
      <c r="AB1257" s="136"/>
      <c r="AC1257" s="136"/>
      <c r="AD1257" s="136"/>
      <c r="AE1257" s="136"/>
      <c r="AF1257" s="147" t="e">
        <f t="shared" si="55"/>
        <v>#DIV/0!</v>
      </c>
      <c r="AG1257" s="148"/>
      <c r="AH1257" s="148" t="b">
        <f t="shared" si="56"/>
        <v>1</v>
      </c>
    </row>
    <row r="1258" spans="1:34" ht="44.25" customHeight="1" thickBot="1" x14ac:dyDescent="0.3">
      <c r="A1258" s="136"/>
      <c r="B1258" s="136"/>
      <c r="C1258" s="137"/>
      <c r="D1258" s="136"/>
      <c r="E1258" s="137" t="str">
        <f>IF(D1258=1,'Tipo '!$B$2,IF(D1258=2,'Tipo '!$B$3,IF(D1258=3,'Tipo '!$B$4,IF(D1258=4,'Tipo '!$B$5,IF(D1258=5,'Tipo '!$B$6,IF(D1258=6,'Tipo '!$B$7,IF(D1258=7,'Tipo '!$B$8,IF(D1258=8,'Tipo '!$B$9,IF(D1258=9,'Tipo '!$B$10,IF(D1258=10,'Tipo '!$B$11,IF(D1258=11,'Tipo '!$B$12,IF(D1258=12,'Tipo '!$B$13,IF(D1258=13,'Tipo '!$B$14,IF(D1258=14,'Tipo '!$B$15,IF(D1258=15,'Tipo '!$B$16,IF(D1258=16,'Tipo '!$B$17,IF(D1258=17,'Tipo '!$B$18,IF(D1258=18,'Tipo '!$B$19,IF(D1258=19,'Tipo '!$B$20,IF(D1258=20,'Tipo '!$B$21,"No ha seleccionado un tipo de contrato válido"))))))))))))))))))))</f>
        <v>No ha seleccionado un tipo de contrato válido</v>
      </c>
      <c r="F1258" s="137"/>
      <c r="G1258" s="137"/>
      <c r="H1258" s="138"/>
      <c r="I1258" s="138"/>
      <c r="J1258" s="136"/>
      <c r="K1258" s="137" t="str">
        <f>IF(J1258=1,'Equivalencia BH-BMPT'!$D$2,IF(J1258=2,'Equivalencia BH-BMPT'!$D$3,IF(J1258=3,'Equivalencia BH-BMPT'!$D$4,IF(J1258=4,'Equivalencia BH-BMPT'!$D$5,IF(J1258=5,'Equivalencia BH-BMPT'!$D$6,IF(J1258=6,'Equivalencia BH-BMPT'!$D$7,IF(J1258=7,'Equivalencia BH-BMPT'!$D$8,IF(J1258=8,'Equivalencia BH-BMPT'!$D$9,IF(J1258=9,'Equivalencia BH-BMPT'!$D$10,IF(J1258=10,'Equivalencia BH-BMPT'!$D$11,IF(J1258=11,'Equivalencia BH-BMPT'!$D$12,IF(J1258=12,'Equivalencia BH-BMPT'!$D$13,IF(J1258=13,'Equivalencia BH-BMPT'!$D$14,IF(J1258=14,'Equivalencia BH-BMPT'!$D$15,IF(J1258=15,'Equivalencia BH-BMPT'!$D$16,IF(J1258=16,'Equivalencia BH-BMPT'!$D$17,IF(J1258=17,'Equivalencia BH-BMPT'!$D$18,IF(J1258=18,'Equivalencia BH-BMPT'!$D$19,IF(J1258=19,'Equivalencia BH-BMPT'!$D$20,IF(J1258=20,'Equivalencia BH-BMPT'!$D$21,IF(J1258=21,'Equivalencia BH-BMPT'!$D$22,IF(J1258=22,'Equivalencia BH-BMPT'!$D$23,IF(J1258=23,'Equivalencia BH-BMPT'!#REF!,IF(J1258=24,'Equivalencia BH-BMPT'!$D$25,IF(J1258=25,'Equivalencia BH-BMPT'!$D$26,IF(J1258=26,'Equivalencia BH-BMPT'!$D$27,IF(J1258=27,'Equivalencia BH-BMPT'!$D$28,IF(J1258=28,'Equivalencia BH-BMPT'!$D$29,IF(J1258=29,'Equivalencia BH-BMPT'!$D$30,IF(J1258=30,'Equivalencia BH-BMPT'!$D$31,IF(J1258=31,'Equivalencia BH-BMPT'!$D$32,IF(J1258=32,'Equivalencia BH-BMPT'!$D$33,IF(J1258=33,'Equivalencia BH-BMPT'!$D$34,IF(J1258=34,'Equivalencia BH-BMPT'!$D$35,IF(J1258=35,'Equivalencia BH-BMPT'!$D$36,IF(J1258=36,'Equivalencia BH-BMPT'!$D$37,IF(J1258=37,'Equivalencia BH-BMPT'!$D$38,IF(J1258=38,'Equivalencia BH-BMPT'!#REF!,IF(J1258=39,'Equivalencia BH-BMPT'!$D$40,IF(J1258=40,'Equivalencia BH-BMPT'!$D$41,IF(J1258=41,'Equivalencia BH-BMPT'!$D$42,IF(J1258=42,'Equivalencia BH-BMPT'!$D$43,IF(J1258=43,'Equivalencia BH-BMPT'!$D$44,IF(J1258=44,'Equivalencia BH-BMPT'!$D$45,IF(J1258=45,'Equivalencia BH-BMPT'!$D$46,"No ha seleccionado un número de programa")))))))))))))))))))))))))))))))))))))))))))))</f>
        <v>No ha seleccionado un número de programa</v>
      </c>
      <c r="L1258" s="140"/>
      <c r="M1258" s="136"/>
      <c r="N1258" s="153"/>
      <c r="O1258" s="161"/>
      <c r="P1258" s="144"/>
      <c r="Q1258" s="143"/>
      <c r="R1258" s="143"/>
      <c r="S1258" s="143"/>
      <c r="T1258" s="143"/>
      <c r="U1258" s="143"/>
      <c r="V1258" s="145"/>
      <c r="W1258" s="145"/>
      <c r="X1258" s="145"/>
      <c r="Y1258" s="136"/>
      <c r="Z1258" s="136"/>
      <c r="AA1258" s="146"/>
      <c r="AB1258" s="136"/>
      <c r="AC1258" s="136"/>
      <c r="AD1258" s="136"/>
      <c r="AE1258" s="136"/>
      <c r="AF1258" s="147" t="e">
        <f t="shared" si="55"/>
        <v>#DIV/0!</v>
      </c>
      <c r="AG1258" s="148"/>
      <c r="AH1258" s="148" t="b">
        <f t="shared" si="56"/>
        <v>1</v>
      </c>
    </row>
    <row r="1259" spans="1:34" ht="44.25" customHeight="1" thickBot="1" x14ac:dyDescent="0.3">
      <c r="A1259" s="136"/>
      <c r="B1259" s="136"/>
      <c r="C1259" s="137"/>
      <c r="D1259" s="136"/>
      <c r="E1259" s="137" t="str">
        <f>IF(D1259=1,'Tipo '!$B$2,IF(D1259=2,'Tipo '!$B$3,IF(D1259=3,'Tipo '!$B$4,IF(D1259=4,'Tipo '!$B$5,IF(D1259=5,'Tipo '!$B$6,IF(D1259=6,'Tipo '!$B$7,IF(D1259=7,'Tipo '!$B$8,IF(D1259=8,'Tipo '!$B$9,IF(D1259=9,'Tipo '!$B$10,IF(D1259=10,'Tipo '!$B$11,IF(D1259=11,'Tipo '!$B$12,IF(D1259=12,'Tipo '!$B$13,IF(D1259=13,'Tipo '!$B$14,IF(D1259=14,'Tipo '!$B$15,IF(D1259=15,'Tipo '!$B$16,IF(D1259=16,'Tipo '!$B$17,IF(D1259=17,'Tipo '!$B$18,IF(D1259=18,'Tipo '!$B$19,IF(D1259=19,'Tipo '!$B$20,IF(D1259=20,'Tipo '!$B$21,"No ha seleccionado un tipo de contrato válido"))))))))))))))))))))</f>
        <v>No ha seleccionado un tipo de contrato válido</v>
      </c>
      <c r="F1259" s="137"/>
      <c r="G1259" s="137"/>
      <c r="H1259" s="138"/>
      <c r="I1259" s="138"/>
      <c r="J1259" s="136"/>
      <c r="K1259" s="137" t="str">
        <f>IF(J1259=1,'Equivalencia BH-BMPT'!$D$2,IF(J1259=2,'Equivalencia BH-BMPT'!$D$3,IF(J1259=3,'Equivalencia BH-BMPT'!$D$4,IF(J1259=4,'Equivalencia BH-BMPT'!$D$5,IF(J1259=5,'Equivalencia BH-BMPT'!$D$6,IF(J1259=6,'Equivalencia BH-BMPT'!$D$7,IF(J1259=7,'Equivalencia BH-BMPT'!$D$8,IF(J1259=8,'Equivalencia BH-BMPT'!$D$9,IF(J1259=9,'Equivalencia BH-BMPT'!$D$10,IF(J1259=10,'Equivalencia BH-BMPT'!$D$11,IF(J1259=11,'Equivalencia BH-BMPT'!$D$12,IF(J1259=12,'Equivalencia BH-BMPT'!$D$13,IF(J1259=13,'Equivalencia BH-BMPT'!$D$14,IF(J1259=14,'Equivalencia BH-BMPT'!$D$15,IF(J1259=15,'Equivalencia BH-BMPT'!$D$16,IF(J1259=16,'Equivalencia BH-BMPT'!$D$17,IF(J1259=17,'Equivalencia BH-BMPT'!$D$18,IF(J1259=18,'Equivalencia BH-BMPT'!$D$19,IF(J1259=19,'Equivalencia BH-BMPT'!$D$20,IF(J1259=20,'Equivalencia BH-BMPT'!$D$21,IF(J1259=21,'Equivalencia BH-BMPT'!$D$22,IF(J1259=22,'Equivalencia BH-BMPT'!$D$23,IF(J1259=23,'Equivalencia BH-BMPT'!#REF!,IF(J1259=24,'Equivalencia BH-BMPT'!$D$25,IF(J1259=25,'Equivalencia BH-BMPT'!$D$26,IF(J1259=26,'Equivalencia BH-BMPT'!$D$27,IF(J1259=27,'Equivalencia BH-BMPT'!$D$28,IF(J1259=28,'Equivalencia BH-BMPT'!$D$29,IF(J1259=29,'Equivalencia BH-BMPT'!$D$30,IF(J1259=30,'Equivalencia BH-BMPT'!$D$31,IF(J1259=31,'Equivalencia BH-BMPT'!$D$32,IF(J1259=32,'Equivalencia BH-BMPT'!$D$33,IF(J1259=33,'Equivalencia BH-BMPT'!$D$34,IF(J1259=34,'Equivalencia BH-BMPT'!$D$35,IF(J1259=35,'Equivalencia BH-BMPT'!$D$36,IF(J1259=36,'Equivalencia BH-BMPT'!$D$37,IF(J1259=37,'Equivalencia BH-BMPT'!$D$38,IF(J1259=38,'Equivalencia BH-BMPT'!#REF!,IF(J1259=39,'Equivalencia BH-BMPT'!$D$40,IF(J1259=40,'Equivalencia BH-BMPT'!$D$41,IF(J1259=41,'Equivalencia BH-BMPT'!$D$42,IF(J1259=42,'Equivalencia BH-BMPT'!$D$43,IF(J1259=43,'Equivalencia BH-BMPT'!$D$44,IF(J1259=44,'Equivalencia BH-BMPT'!$D$45,IF(J1259=45,'Equivalencia BH-BMPT'!$D$46,"No ha seleccionado un número de programa")))))))))))))))))))))))))))))))))))))))))))))</f>
        <v>No ha seleccionado un número de programa</v>
      </c>
      <c r="L1259" s="140"/>
      <c r="M1259" s="136"/>
      <c r="N1259" s="153"/>
      <c r="O1259" s="161"/>
      <c r="P1259" s="144"/>
      <c r="Q1259" s="143"/>
      <c r="R1259" s="143"/>
      <c r="S1259" s="143"/>
      <c r="T1259" s="143"/>
      <c r="U1259" s="143"/>
      <c r="V1259" s="145"/>
      <c r="W1259" s="145"/>
      <c r="X1259" s="145"/>
      <c r="Y1259" s="136"/>
      <c r="Z1259" s="136"/>
      <c r="AA1259" s="146"/>
      <c r="AB1259" s="136"/>
      <c r="AC1259" s="136"/>
      <c r="AD1259" s="136"/>
      <c r="AE1259" s="136"/>
      <c r="AF1259" s="147" t="e">
        <f t="shared" si="55"/>
        <v>#DIV/0!</v>
      </c>
      <c r="AG1259" s="148"/>
      <c r="AH1259" s="148" t="b">
        <f t="shared" si="56"/>
        <v>1</v>
      </c>
    </row>
    <row r="1260" spans="1:34" ht="44.25" customHeight="1" thickBot="1" x14ac:dyDescent="0.3">
      <c r="A1260" s="136"/>
      <c r="B1260" s="136"/>
      <c r="C1260" s="137"/>
      <c r="D1260" s="136"/>
      <c r="E1260" s="137" t="str">
        <f>IF(D1260=1,'Tipo '!$B$2,IF(D1260=2,'Tipo '!$B$3,IF(D1260=3,'Tipo '!$B$4,IF(D1260=4,'Tipo '!$B$5,IF(D1260=5,'Tipo '!$B$6,IF(D1260=6,'Tipo '!$B$7,IF(D1260=7,'Tipo '!$B$8,IF(D1260=8,'Tipo '!$B$9,IF(D1260=9,'Tipo '!$B$10,IF(D1260=10,'Tipo '!$B$11,IF(D1260=11,'Tipo '!$B$12,IF(D1260=12,'Tipo '!$B$13,IF(D1260=13,'Tipo '!$B$14,IF(D1260=14,'Tipo '!$B$15,IF(D1260=15,'Tipo '!$B$16,IF(D1260=16,'Tipo '!$B$17,IF(D1260=17,'Tipo '!$B$18,IF(D1260=18,'Tipo '!$B$19,IF(D1260=19,'Tipo '!$B$20,IF(D1260=20,'Tipo '!$B$21,"No ha seleccionado un tipo de contrato válido"))))))))))))))))))))</f>
        <v>No ha seleccionado un tipo de contrato válido</v>
      </c>
      <c r="F1260" s="137"/>
      <c r="G1260" s="137"/>
      <c r="H1260" s="138"/>
      <c r="I1260" s="138"/>
      <c r="J1260" s="136"/>
      <c r="K1260" s="137" t="str">
        <f>IF(J1260=1,'Equivalencia BH-BMPT'!$D$2,IF(J1260=2,'Equivalencia BH-BMPT'!$D$3,IF(J1260=3,'Equivalencia BH-BMPT'!$D$4,IF(J1260=4,'Equivalencia BH-BMPT'!$D$5,IF(J1260=5,'Equivalencia BH-BMPT'!$D$6,IF(J1260=6,'Equivalencia BH-BMPT'!$D$7,IF(J1260=7,'Equivalencia BH-BMPT'!$D$8,IF(J1260=8,'Equivalencia BH-BMPT'!$D$9,IF(J1260=9,'Equivalencia BH-BMPT'!$D$10,IF(J1260=10,'Equivalencia BH-BMPT'!$D$11,IF(J1260=11,'Equivalencia BH-BMPT'!$D$12,IF(J1260=12,'Equivalencia BH-BMPT'!$D$13,IF(J1260=13,'Equivalencia BH-BMPT'!$D$14,IF(J1260=14,'Equivalencia BH-BMPT'!$D$15,IF(J1260=15,'Equivalencia BH-BMPT'!$D$16,IF(J1260=16,'Equivalencia BH-BMPT'!$D$17,IF(J1260=17,'Equivalencia BH-BMPT'!$D$18,IF(J1260=18,'Equivalencia BH-BMPT'!$D$19,IF(J1260=19,'Equivalencia BH-BMPT'!$D$20,IF(J1260=20,'Equivalencia BH-BMPT'!$D$21,IF(J1260=21,'Equivalencia BH-BMPT'!$D$22,IF(J1260=22,'Equivalencia BH-BMPT'!$D$23,IF(J1260=23,'Equivalencia BH-BMPT'!#REF!,IF(J1260=24,'Equivalencia BH-BMPT'!$D$25,IF(J1260=25,'Equivalencia BH-BMPT'!$D$26,IF(J1260=26,'Equivalencia BH-BMPT'!$D$27,IF(J1260=27,'Equivalencia BH-BMPT'!$D$28,IF(J1260=28,'Equivalencia BH-BMPT'!$D$29,IF(J1260=29,'Equivalencia BH-BMPT'!$D$30,IF(J1260=30,'Equivalencia BH-BMPT'!$D$31,IF(J1260=31,'Equivalencia BH-BMPT'!$D$32,IF(J1260=32,'Equivalencia BH-BMPT'!$D$33,IF(J1260=33,'Equivalencia BH-BMPT'!$D$34,IF(J1260=34,'Equivalencia BH-BMPT'!$D$35,IF(J1260=35,'Equivalencia BH-BMPT'!$D$36,IF(J1260=36,'Equivalencia BH-BMPT'!$D$37,IF(J1260=37,'Equivalencia BH-BMPT'!$D$38,IF(J1260=38,'Equivalencia BH-BMPT'!#REF!,IF(J1260=39,'Equivalencia BH-BMPT'!$D$40,IF(J1260=40,'Equivalencia BH-BMPT'!$D$41,IF(J1260=41,'Equivalencia BH-BMPT'!$D$42,IF(J1260=42,'Equivalencia BH-BMPT'!$D$43,IF(J1260=43,'Equivalencia BH-BMPT'!$D$44,IF(J1260=44,'Equivalencia BH-BMPT'!$D$45,IF(J1260=45,'Equivalencia BH-BMPT'!$D$46,"No ha seleccionado un número de programa")))))))))))))))))))))))))))))))))))))))))))))</f>
        <v>No ha seleccionado un número de programa</v>
      </c>
      <c r="L1260" s="140"/>
      <c r="M1260" s="136"/>
      <c r="N1260" s="153"/>
      <c r="O1260" s="161"/>
      <c r="P1260" s="144"/>
      <c r="Q1260" s="143"/>
      <c r="R1260" s="143"/>
      <c r="S1260" s="143"/>
      <c r="T1260" s="143"/>
      <c r="U1260" s="143"/>
      <c r="V1260" s="145"/>
      <c r="W1260" s="145"/>
      <c r="X1260" s="145"/>
      <c r="Y1260" s="136"/>
      <c r="Z1260" s="136"/>
      <c r="AA1260" s="146"/>
      <c r="AB1260" s="136"/>
      <c r="AC1260" s="136"/>
      <c r="AD1260" s="136"/>
      <c r="AE1260" s="136"/>
      <c r="AF1260" s="147" t="e">
        <f t="shared" si="55"/>
        <v>#DIV/0!</v>
      </c>
      <c r="AG1260" s="148"/>
      <c r="AH1260" s="148" t="b">
        <f t="shared" si="56"/>
        <v>1</v>
      </c>
    </row>
    <row r="1261" spans="1:34" ht="44.25" customHeight="1" thickBot="1" x14ac:dyDescent="0.3">
      <c r="A1261" s="136"/>
      <c r="B1261" s="136"/>
      <c r="C1261" s="137"/>
      <c r="D1261" s="136"/>
      <c r="E1261" s="137" t="str">
        <f>IF(D1261=1,'Tipo '!$B$2,IF(D1261=2,'Tipo '!$B$3,IF(D1261=3,'Tipo '!$B$4,IF(D1261=4,'Tipo '!$B$5,IF(D1261=5,'Tipo '!$B$6,IF(D1261=6,'Tipo '!$B$7,IF(D1261=7,'Tipo '!$B$8,IF(D1261=8,'Tipo '!$B$9,IF(D1261=9,'Tipo '!$B$10,IF(D1261=10,'Tipo '!$B$11,IF(D1261=11,'Tipo '!$B$12,IF(D1261=12,'Tipo '!$B$13,IF(D1261=13,'Tipo '!$B$14,IF(D1261=14,'Tipo '!$B$15,IF(D1261=15,'Tipo '!$B$16,IF(D1261=16,'Tipo '!$B$17,IF(D1261=17,'Tipo '!$B$18,IF(D1261=18,'Tipo '!$B$19,IF(D1261=19,'Tipo '!$B$20,IF(D1261=20,'Tipo '!$B$21,"No ha seleccionado un tipo de contrato válido"))))))))))))))))))))</f>
        <v>No ha seleccionado un tipo de contrato válido</v>
      </c>
      <c r="F1261" s="137"/>
      <c r="G1261" s="137"/>
      <c r="H1261" s="138"/>
      <c r="I1261" s="138"/>
      <c r="J1261" s="136"/>
      <c r="K1261" s="137" t="str">
        <f>IF(J1261=1,'Equivalencia BH-BMPT'!$D$2,IF(J1261=2,'Equivalencia BH-BMPT'!$D$3,IF(J1261=3,'Equivalencia BH-BMPT'!$D$4,IF(J1261=4,'Equivalencia BH-BMPT'!$D$5,IF(J1261=5,'Equivalencia BH-BMPT'!$D$6,IF(J1261=6,'Equivalencia BH-BMPT'!$D$7,IF(J1261=7,'Equivalencia BH-BMPT'!$D$8,IF(J1261=8,'Equivalencia BH-BMPT'!$D$9,IF(J1261=9,'Equivalencia BH-BMPT'!$D$10,IF(J1261=10,'Equivalencia BH-BMPT'!$D$11,IF(J1261=11,'Equivalencia BH-BMPT'!$D$12,IF(J1261=12,'Equivalencia BH-BMPT'!$D$13,IF(J1261=13,'Equivalencia BH-BMPT'!$D$14,IF(J1261=14,'Equivalencia BH-BMPT'!$D$15,IF(J1261=15,'Equivalencia BH-BMPT'!$D$16,IF(J1261=16,'Equivalencia BH-BMPT'!$D$17,IF(J1261=17,'Equivalencia BH-BMPT'!$D$18,IF(J1261=18,'Equivalencia BH-BMPT'!$D$19,IF(J1261=19,'Equivalencia BH-BMPT'!$D$20,IF(J1261=20,'Equivalencia BH-BMPT'!$D$21,IF(J1261=21,'Equivalencia BH-BMPT'!$D$22,IF(J1261=22,'Equivalencia BH-BMPT'!$D$23,IF(J1261=23,'Equivalencia BH-BMPT'!#REF!,IF(J1261=24,'Equivalencia BH-BMPT'!$D$25,IF(J1261=25,'Equivalencia BH-BMPT'!$D$26,IF(J1261=26,'Equivalencia BH-BMPT'!$D$27,IF(J1261=27,'Equivalencia BH-BMPT'!$D$28,IF(J1261=28,'Equivalencia BH-BMPT'!$D$29,IF(J1261=29,'Equivalencia BH-BMPT'!$D$30,IF(J1261=30,'Equivalencia BH-BMPT'!$D$31,IF(J1261=31,'Equivalencia BH-BMPT'!$D$32,IF(J1261=32,'Equivalencia BH-BMPT'!$D$33,IF(J1261=33,'Equivalencia BH-BMPT'!$D$34,IF(J1261=34,'Equivalencia BH-BMPT'!$D$35,IF(J1261=35,'Equivalencia BH-BMPT'!$D$36,IF(J1261=36,'Equivalencia BH-BMPT'!$D$37,IF(J1261=37,'Equivalencia BH-BMPT'!$D$38,IF(J1261=38,'Equivalencia BH-BMPT'!#REF!,IF(J1261=39,'Equivalencia BH-BMPT'!$D$40,IF(J1261=40,'Equivalencia BH-BMPT'!$D$41,IF(J1261=41,'Equivalencia BH-BMPT'!$D$42,IF(J1261=42,'Equivalencia BH-BMPT'!$D$43,IF(J1261=43,'Equivalencia BH-BMPT'!$D$44,IF(J1261=44,'Equivalencia BH-BMPT'!$D$45,IF(J1261=45,'Equivalencia BH-BMPT'!$D$46,"No ha seleccionado un número de programa")))))))))))))))))))))))))))))))))))))))))))))</f>
        <v>No ha seleccionado un número de programa</v>
      </c>
      <c r="L1261" s="140"/>
      <c r="M1261" s="136"/>
      <c r="N1261" s="153"/>
      <c r="O1261" s="161"/>
      <c r="P1261" s="144"/>
      <c r="Q1261" s="143"/>
      <c r="R1261" s="143"/>
      <c r="S1261" s="143"/>
      <c r="T1261" s="143"/>
      <c r="U1261" s="143"/>
      <c r="V1261" s="145"/>
      <c r="W1261" s="145"/>
      <c r="X1261" s="145"/>
      <c r="Y1261" s="136"/>
      <c r="Z1261" s="136"/>
      <c r="AA1261" s="146"/>
      <c r="AB1261" s="136"/>
      <c r="AC1261" s="136"/>
      <c r="AD1261" s="136"/>
      <c r="AE1261" s="136"/>
      <c r="AF1261" s="147" t="e">
        <f t="shared" si="55"/>
        <v>#DIV/0!</v>
      </c>
      <c r="AG1261" s="148"/>
      <c r="AH1261" s="148" t="b">
        <f t="shared" si="56"/>
        <v>1</v>
      </c>
    </row>
    <row r="1262" spans="1:34" ht="44.25" customHeight="1" thickBot="1" x14ac:dyDescent="0.3">
      <c r="A1262" s="136"/>
      <c r="B1262" s="136"/>
      <c r="C1262" s="137"/>
      <c r="D1262" s="136"/>
      <c r="E1262" s="137" t="str">
        <f>IF(D1262=1,'Tipo '!$B$2,IF(D1262=2,'Tipo '!$B$3,IF(D1262=3,'Tipo '!$B$4,IF(D1262=4,'Tipo '!$B$5,IF(D1262=5,'Tipo '!$B$6,IF(D1262=6,'Tipo '!$B$7,IF(D1262=7,'Tipo '!$B$8,IF(D1262=8,'Tipo '!$B$9,IF(D1262=9,'Tipo '!$B$10,IF(D1262=10,'Tipo '!$B$11,IF(D1262=11,'Tipo '!$B$12,IF(D1262=12,'Tipo '!$B$13,IF(D1262=13,'Tipo '!$B$14,IF(D1262=14,'Tipo '!$B$15,IF(D1262=15,'Tipo '!$B$16,IF(D1262=16,'Tipo '!$B$17,IF(D1262=17,'Tipo '!$B$18,IF(D1262=18,'Tipo '!$B$19,IF(D1262=19,'Tipo '!$B$20,IF(D1262=20,'Tipo '!$B$21,"No ha seleccionado un tipo de contrato válido"))))))))))))))))))))</f>
        <v>No ha seleccionado un tipo de contrato válido</v>
      </c>
      <c r="F1262" s="137"/>
      <c r="G1262" s="137"/>
      <c r="H1262" s="138"/>
      <c r="I1262" s="138"/>
      <c r="J1262" s="136"/>
      <c r="K1262" s="137" t="str">
        <f>IF(J1262=1,'Equivalencia BH-BMPT'!$D$2,IF(J1262=2,'Equivalencia BH-BMPT'!$D$3,IF(J1262=3,'Equivalencia BH-BMPT'!$D$4,IF(J1262=4,'Equivalencia BH-BMPT'!$D$5,IF(J1262=5,'Equivalencia BH-BMPT'!$D$6,IF(J1262=6,'Equivalencia BH-BMPT'!$D$7,IF(J1262=7,'Equivalencia BH-BMPT'!$D$8,IF(J1262=8,'Equivalencia BH-BMPT'!$D$9,IF(J1262=9,'Equivalencia BH-BMPT'!$D$10,IF(J1262=10,'Equivalencia BH-BMPT'!$D$11,IF(J1262=11,'Equivalencia BH-BMPT'!$D$12,IF(J1262=12,'Equivalencia BH-BMPT'!$D$13,IF(J1262=13,'Equivalencia BH-BMPT'!$D$14,IF(J1262=14,'Equivalencia BH-BMPT'!$D$15,IF(J1262=15,'Equivalencia BH-BMPT'!$D$16,IF(J1262=16,'Equivalencia BH-BMPT'!$D$17,IF(J1262=17,'Equivalencia BH-BMPT'!$D$18,IF(J1262=18,'Equivalencia BH-BMPT'!$D$19,IF(J1262=19,'Equivalencia BH-BMPT'!$D$20,IF(J1262=20,'Equivalencia BH-BMPT'!$D$21,IF(J1262=21,'Equivalencia BH-BMPT'!$D$22,IF(J1262=22,'Equivalencia BH-BMPT'!$D$23,IF(J1262=23,'Equivalencia BH-BMPT'!#REF!,IF(J1262=24,'Equivalencia BH-BMPT'!$D$25,IF(J1262=25,'Equivalencia BH-BMPT'!$D$26,IF(J1262=26,'Equivalencia BH-BMPT'!$D$27,IF(J1262=27,'Equivalencia BH-BMPT'!$D$28,IF(J1262=28,'Equivalencia BH-BMPT'!$D$29,IF(J1262=29,'Equivalencia BH-BMPT'!$D$30,IF(J1262=30,'Equivalencia BH-BMPT'!$D$31,IF(J1262=31,'Equivalencia BH-BMPT'!$D$32,IF(J1262=32,'Equivalencia BH-BMPT'!$D$33,IF(J1262=33,'Equivalencia BH-BMPT'!$D$34,IF(J1262=34,'Equivalencia BH-BMPT'!$D$35,IF(J1262=35,'Equivalencia BH-BMPT'!$D$36,IF(J1262=36,'Equivalencia BH-BMPT'!$D$37,IF(J1262=37,'Equivalencia BH-BMPT'!$D$38,IF(J1262=38,'Equivalencia BH-BMPT'!#REF!,IF(J1262=39,'Equivalencia BH-BMPT'!$D$40,IF(J1262=40,'Equivalencia BH-BMPT'!$D$41,IF(J1262=41,'Equivalencia BH-BMPT'!$D$42,IF(J1262=42,'Equivalencia BH-BMPT'!$D$43,IF(J1262=43,'Equivalencia BH-BMPT'!$D$44,IF(J1262=44,'Equivalencia BH-BMPT'!$D$45,IF(J1262=45,'Equivalencia BH-BMPT'!$D$46,"No ha seleccionado un número de programa")))))))))))))))))))))))))))))))))))))))))))))</f>
        <v>No ha seleccionado un número de programa</v>
      </c>
      <c r="L1262" s="140"/>
      <c r="M1262" s="136"/>
      <c r="N1262" s="153"/>
      <c r="O1262" s="161"/>
      <c r="P1262" s="144"/>
      <c r="Q1262" s="143"/>
      <c r="R1262" s="143"/>
      <c r="S1262" s="143"/>
      <c r="T1262" s="143"/>
      <c r="U1262" s="143"/>
      <c r="V1262" s="145"/>
      <c r="W1262" s="145"/>
      <c r="X1262" s="145"/>
      <c r="Y1262" s="136"/>
      <c r="Z1262" s="136"/>
      <c r="AA1262" s="146"/>
      <c r="AB1262" s="136"/>
      <c r="AC1262" s="136"/>
      <c r="AD1262" s="136"/>
      <c r="AE1262" s="136"/>
      <c r="AF1262" s="147" t="e">
        <f t="shared" si="55"/>
        <v>#DIV/0!</v>
      </c>
      <c r="AG1262" s="148"/>
      <c r="AH1262" s="148" t="b">
        <f t="shared" si="56"/>
        <v>1</v>
      </c>
    </row>
    <row r="1263" spans="1:34" ht="44.25" customHeight="1" thickBot="1" x14ac:dyDescent="0.3">
      <c r="A1263" s="136"/>
      <c r="B1263" s="136"/>
      <c r="C1263" s="137"/>
      <c r="D1263" s="136"/>
      <c r="E1263" s="137" t="str">
        <f>IF(D1263=1,'Tipo '!$B$2,IF(D1263=2,'Tipo '!$B$3,IF(D1263=3,'Tipo '!$B$4,IF(D1263=4,'Tipo '!$B$5,IF(D1263=5,'Tipo '!$B$6,IF(D1263=6,'Tipo '!$B$7,IF(D1263=7,'Tipo '!$B$8,IF(D1263=8,'Tipo '!$B$9,IF(D1263=9,'Tipo '!$B$10,IF(D1263=10,'Tipo '!$B$11,IF(D1263=11,'Tipo '!$B$12,IF(D1263=12,'Tipo '!$B$13,IF(D1263=13,'Tipo '!$B$14,IF(D1263=14,'Tipo '!$B$15,IF(D1263=15,'Tipo '!$B$16,IF(D1263=16,'Tipo '!$B$17,IF(D1263=17,'Tipo '!$B$18,IF(D1263=18,'Tipo '!$B$19,IF(D1263=19,'Tipo '!$B$20,IF(D1263=20,'Tipo '!$B$21,"No ha seleccionado un tipo de contrato válido"))))))))))))))))))))</f>
        <v>No ha seleccionado un tipo de contrato válido</v>
      </c>
      <c r="F1263" s="137"/>
      <c r="G1263" s="137"/>
      <c r="H1263" s="138"/>
      <c r="I1263" s="138"/>
      <c r="J1263" s="136"/>
      <c r="K1263" s="137" t="str">
        <f>IF(J1263=1,'Equivalencia BH-BMPT'!$D$2,IF(J1263=2,'Equivalencia BH-BMPT'!$D$3,IF(J1263=3,'Equivalencia BH-BMPT'!$D$4,IF(J1263=4,'Equivalencia BH-BMPT'!$D$5,IF(J1263=5,'Equivalencia BH-BMPT'!$D$6,IF(J1263=6,'Equivalencia BH-BMPT'!$D$7,IF(J1263=7,'Equivalencia BH-BMPT'!$D$8,IF(J1263=8,'Equivalencia BH-BMPT'!$D$9,IF(J1263=9,'Equivalencia BH-BMPT'!$D$10,IF(J1263=10,'Equivalencia BH-BMPT'!$D$11,IF(J1263=11,'Equivalencia BH-BMPT'!$D$12,IF(J1263=12,'Equivalencia BH-BMPT'!$D$13,IF(J1263=13,'Equivalencia BH-BMPT'!$D$14,IF(J1263=14,'Equivalencia BH-BMPT'!$D$15,IF(J1263=15,'Equivalencia BH-BMPT'!$D$16,IF(J1263=16,'Equivalencia BH-BMPT'!$D$17,IF(J1263=17,'Equivalencia BH-BMPT'!$D$18,IF(J1263=18,'Equivalencia BH-BMPT'!$D$19,IF(J1263=19,'Equivalencia BH-BMPT'!$D$20,IF(J1263=20,'Equivalencia BH-BMPT'!$D$21,IF(J1263=21,'Equivalencia BH-BMPT'!$D$22,IF(J1263=22,'Equivalencia BH-BMPT'!$D$23,IF(J1263=23,'Equivalencia BH-BMPT'!#REF!,IF(J1263=24,'Equivalencia BH-BMPT'!$D$25,IF(J1263=25,'Equivalencia BH-BMPT'!$D$26,IF(J1263=26,'Equivalencia BH-BMPT'!$D$27,IF(J1263=27,'Equivalencia BH-BMPT'!$D$28,IF(J1263=28,'Equivalencia BH-BMPT'!$D$29,IF(J1263=29,'Equivalencia BH-BMPT'!$D$30,IF(J1263=30,'Equivalencia BH-BMPT'!$D$31,IF(J1263=31,'Equivalencia BH-BMPT'!$D$32,IF(J1263=32,'Equivalencia BH-BMPT'!$D$33,IF(J1263=33,'Equivalencia BH-BMPT'!$D$34,IF(J1263=34,'Equivalencia BH-BMPT'!$D$35,IF(J1263=35,'Equivalencia BH-BMPT'!$D$36,IF(J1263=36,'Equivalencia BH-BMPT'!$D$37,IF(J1263=37,'Equivalencia BH-BMPT'!$D$38,IF(J1263=38,'Equivalencia BH-BMPT'!#REF!,IF(J1263=39,'Equivalencia BH-BMPT'!$D$40,IF(J1263=40,'Equivalencia BH-BMPT'!$D$41,IF(J1263=41,'Equivalencia BH-BMPT'!$D$42,IF(J1263=42,'Equivalencia BH-BMPT'!$D$43,IF(J1263=43,'Equivalencia BH-BMPT'!$D$44,IF(J1263=44,'Equivalencia BH-BMPT'!$D$45,IF(J1263=45,'Equivalencia BH-BMPT'!$D$46,"No ha seleccionado un número de programa")))))))))))))))))))))))))))))))))))))))))))))</f>
        <v>No ha seleccionado un número de programa</v>
      </c>
      <c r="L1263" s="140"/>
      <c r="M1263" s="136"/>
      <c r="N1263" s="153"/>
      <c r="O1263" s="161"/>
      <c r="P1263" s="144"/>
      <c r="Q1263" s="143"/>
      <c r="R1263" s="143"/>
      <c r="S1263" s="143"/>
      <c r="T1263" s="143"/>
      <c r="U1263" s="143"/>
      <c r="V1263" s="145"/>
      <c r="W1263" s="145"/>
      <c r="X1263" s="145"/>
      <c r="Y1263" s="136"/>
      <c r="Z1263" s="136"/>
      <c r="AA1263" s="146"/>
      <c r="AB1263" s="136"/>
      <c r="AC1263" s="136"/>
      <c r="AD1263" s="136"/>
      <c r="AE1263" s="136"/>
      <c r="AF1263" s="147" t="e">
        <f t="shared" si="55"/>
        <v>#DIV/0!</v>
      </c>
      <c r="AG1263" s="148"/>
      <c r="AH1263" s="148" t="b">
        <f t="shared" si="56"/>
        <v>1</v>
      </c>
    </row>
    <row r="1264" spans="1:34" ht="44.25" customHeight="1" thickBot="1" x14ac:dyDescent="0.3">
      <c r="A1264" s="136"/>
      <c r="B1264" s="136"/>
      <c r="C1264" s="137"/>
      <c r="D1264" s="136"/>
      <c r="E1264" s="137" t="str">
        <f>IF(D1264=1,'Tipo '!$B$2,IF(D1264=2,'Tipo '!$B$3,IF(D1264=3,'Tipo '!$B$4,IF(D1264=4,'Tipo '!$B$5,IF(D1264=5,'Tipo '!$B$6,IF(D1264=6,'Tipo '!$B$7,IF(D1264=7,'Tipo '!$B$8,IF(D1264=8,'Tipo '!$B$9,IF(D1264=9,'Tipo '!$B$10,IF(D1264=10,'Tipo '!$B$11,IF(D1264=11,'Tipo '!$B$12,IF(D1264=12,'Tipo '!$B$13,IF(D1264=13,'Tipo '!$B$14,IF(D1264=14,'Tipo '!$B$15,IF(D1264=15,'Tipo '!$B$16,IF(D1264=16,'Tipo '!$B$17,IF(D1264=17,'Tipo '!$B$18,IF(D1264=18,'Tipo '!$B$19,IF(D1264=19,'Tipo '!$B$20,IF(D1264=20,'Tipo '!$B$21,"No ha seleccionado un tipo de contrato válido"))))))))))))))))))))</f>
        <v>No ha seleccionado un tipo de contrato válido</v>
      </c>
      <c r="F1264" s="137"/>
      <c r="G1264" s="137"/>
      <c r="H1264" s="138"/>
      <c r="I1264" s="138"/>
      <c r="J1264" s="136"/>
      <c r="K1264" s="137" t="str">
        <f>IF(J1264=1,'Equivalencia BH-BMPT'!$D$2,IF(J1264=2,'Equivalencia BH-BMPT'!$D$3,IF(J1264=3,'Equivalencia BH-BMPT'!$D$4,IF(J1264=4,'Equivalencia BH-BMPT'!$D$5,IF(J1264=5,'Equivalencia BH-BMPT'!$D$6,IF(J1264=6,'Equivalencia BH-BMPT'!$D$7,IF(J1264=7,'Equivalencia BH-BMPT'!$D$8,IF(J1264=8,'Equivalencia BH-BMPT'!$D$9,IF(J1264=9,'Equivalencia BH-BMPT'!$D$10,IF(J1264=10,'Equivalencia BH-BMPT'!$D$11,IF(J1264=11,'Equivalencia BH-BMPT'!$D$12,IF(J1264=12,'Equivalencia BH-BMPT'!$D$13,IF(J1264=13,'Equivalencia BH-BMPT'!$D$14,IF(J1264=14,'Equivalencia BH-BMPT'!$D$15,IF(J1264=15,'Equivalencia BH-BMPT'!$D$16,IF(J1264=16,'Equivalencia BH-BMPT'!$D$17,IF(J1264=17,'Equivalencia BH-BMPT'!$D$18,IF(J1264=18,'Equivalencia BH-BMPT'!$D$19,IF(J1264=19,'Equivalencia BH-BMPT'!$D$20,IF(J1264=20,'Equivalencia BH-BMPT'!$D$21,IF(J1264=21,'Equivalencia BH-BMPT'!$D$22,IF(J1264=22,'Equivalencia BH-BMPT'!$D$23,IF(J1264=23,'Equivalencia BH-BMPT'!#REF!,IF(J1264=24,'Equivalencia BH-BMPT'!$D$25,IF(J1264=25,'Equivalencia BH-BMPT'!$D$26,IF(J1264=26,'Equivalencia BH-BMPT'!$D$27,IF(J1264=27,'Equivalencia BH-BMPT'!$D$28,IF(J1264=28,'Equivalencia BH-BMPT'!$D$29,IF(J1264=29,'Equivalencia BH-BMPT'!$D$30,IF(J1264=30,'Equivalencia BH-BMPT'!$D$31,IF(J1264=31,'Equivalencia BH-BMPT'!$D$32,IF(J1264=32,'Equivalencia BH-BMPT'!$D$33,IF(J1264=33,'Equivalencia BH-BMPT'!$D$34,IF(J1264=34,'Equivalencia BH-BMPT'!$D$35,IF(J1264=35,'Equivalencia BH-BMPT'!$D$36,IF(J1264=36,'Equivalencia BH-BMPT'!$D$37,IF(J1264=37,'Equivalencia BH-BMPT'!$D$38,IF(J1264=38,'Equivalencia BH-BMPT'!#REF!,IF(J1264=39,'Equivalencia BH-BMPT'!$D$40,IF(J1264=40,'Equivalencia BH-BMPT'!$D$41,IF(J1264=41,'Equivalencia BH-BMPT'!$D$42,IF(J1264=42,'Equivalencia BH-BMPT'!$D$43,IF(J1264=43,'Equivalencia BH-BMPT'!$D$44,IF(J1264=44,'Equivalencia BH-BMPT'!$D$45,IF(J1264=45,'Equivalencia BH-BMPT'!$D$46,"No ha seleccionado un número de programa")))))))))))))))))))))))))))))))))))))))))))))</f>
        <v>No ha seleccionado un número de programa</v>
      </c>
      <c r="L1264" s="140"/>
      <c r="M1264" s="136"/>
      <c r="N1264" s="153"/>
      <c r="O1264" s="161"/>
      <c r="P1264" s="144"/>
      <c r="Q1264" s="143"/>
      <c r="R1264" s="143"/>
      <c r="S1264" s="143"/>
      <c r="T1264" s="143"/>
      <c r="U1264" s="143"/>
      <c r="V1264" s="145"/>
      <c r="W1264" s="145"/>
      <c r="X1264" s="145"/>
      <c r="Y1264" s="136"/>
      <c r="Z1264" s="136"/>
      <c r="AA1264" s="146"/>
      <c r="AB1264" s="136"/>
      <c r="AC1264" s="136"/>
      <c r="AD1264" s="136"/>
      <c r="AE1264" s="136"/>
      <c r="AF1264" s="147" t="e">
        <f t="shared" si="55"/>
        <v>#DIV/0!</v>
      </c>
      <c r="AG1264" s="148"/>
      <c r="AH1264" s="148" t="b">
        <f t="shared" si="56"/>
        <v>1</v>
      </c>
    </row>
    <row r="1265" spans="1:34" ht="44.25" customHeight="1" thickBot="1" x14ac:dyDescent="0.3">
      <c r="A1265" s="136"/>
      <c r="B1265" s="136"/>
      <c r="C1265" s="137"/>
      <c r="D1265" s="136"/>
      <c r="E1265" s="137" t="str">
        <f>IF(D1265=1,'Tipo '!$B$2,IF(D1265=2,'Tipo '!$B$3,IF(D1265=3,'Tipo '!$B$4,IF(D1265=4,'Tipo '!$B$5,IF(D1265=5,'Tipo '!$B$6,IF(D1265=6,'Tipo '!$B$7,IF(D1265=7,'Tipo '!$B$8,IF(D1265=8,'Tipo '!$B$9,IF(D1265=9,'Tipo '!$B$10,IF(D1265=10,'Tipo '!$B$11,IF(D1265=11,'Tipo '!$B$12,IF(D1265=12,'Tipo '!$B$13,IF(D1265=13,'Tipo '!$B$14,IF(D1265=14,'Tipo '!$B$15,IF(D1265=15,'Tipo '!$B$16,IF(D1265=16,'Tipo '!$B$17,IF(D1265=17,'Tipo '!$B$18,IF(D1265=18,'Tipo '!$B$19,IF(D1265=19,'Tipo '!$B$20,IF(D1265=20,'Tipo '!$B$21,"No ha seleccionado un tipo de contrato válido"))))))))))))))))))))</f>
        <v>No ha seleccionado un tipo de contrato válido</v>
      </c>
      <c r="F1265" s="137"/>
      <c r="G1265" s="137"/>
      <c r="H1265" s="138"/>
      <c r="I1265" s="138"/>
      <c r="J1265" s="136"/>
      <c r="K1265" s="137" t="str">
        <f>IF(J1265=1,'Equivalencia BH-BMPT'!$D$2,IF(J1265=2,'Equivalencia BH-BMPT'!$D$3,IF(J1265=3,'Equivalencia BH-BMPT'!$D$4,IF(J1265=4,'Equivalencia BH-BMPT'!$D$5,IF(J1265=5,'Equivalencia BH-BMPT'!$D$6,IF(J1265=6,'Equivalencia BH-BMPT'!$D$7,IF(J1265=7,'Equivalencia BH-BMPT'!$D$8,IF(J1265=8,'Equivalencia BH-BMPT'!$D$9,IF(J1265=9,'Equivalencia BH-BMPT'!$D$10,IF(J1265=10,'Equivalencia BH-BMPT'!$D$11,IF(J1265=11,'Equivalencia BH-BMPT'!$D$12,IF(J1265=12,'Equivalencia BH-BMPT'!$D$13,IF(J1265=13,'Equivalencia BH-BMPT'!$D$14,IF(J1265=14,'Equivalencia BH-BMPT'!$D$15,IF(J1265=15,'Equivalencia BH-BMPT'!$D$16,IF(J1265=16,'Equivalencia BH-BMPT'!$D$17,IF(J1265=17,'Equivalencia BH-BMPT'!$D$18,IF(J1265=18,'Equivalencia BH-BMPT'!$D$19,IF(J1265=19,'Equivalencia BH-BMPT'!$D$20,IF(J1265=20,'Equivalencia BH-BMPT'!$D$21,IF(J1265=21,'Equivalencia BH-BMPT'!$D$22,IF(J1265=22,'Equivalencia BH-BMPT'!$D$23,IF(J1265=23,'Equivalencia BH-BMPT'!#REF!,IF(J1265=24,'Equivalencia BH-BMPT'!$D$25,IF(J1265=25,'Equivalencia BH-BMPT'!$D$26,IF(J1265=26,'Equivalencia BH-BMPT'!$D$27,IF(J1265=27,'Equivalencia BH-BMPT'!$D$28,IF(J1265=28,'Equivalencia BH-BMPT'!$D$29,IF(J1265=29,'Equivalencia BH-BMPT'!$D$30,IF(J1265=30,'Equivalencia BH-BMPT'!$D$31,IF(J1265=31,'Equivalencia BH-BMPT'!$D$32,IF(J1265=32,'Equivalencia BH-BMPT'!$D$33,IF(J1265=33,'Equivalencia BH-BMPT'!$D$34,IF(J1265=34,'Equivalencia BH-BMPT'!$D$35,IF(J1265=35,'Equivalencia BH-BMPT'!$D$36,IF(J1265=36,'Equivalencia BH-BMPT'!$D$37,IF(J1265=37,'Equivalencia BH-BMPT'!$D$38,IF(J1265=38,'Equivalencia BH-BMPT'!#REF!,IF(J1265=39,'Equivalencia BH-BMPT'!$D$40,IF(J1265=40,'Equivalencia BH-BMPT'!$D$41,IF(J1265=41,'Equivalencia BH-BMPT'!$D$42,IF(J1265=42,'Equivalencia BH-BMPT'!$D$43,IF(J1265=43,'Equivalencia BH-BMPT'!$D$44,IF(J1265=44,'Equivalencia BH-BMPT'!$D$45,IF(J1265=45,'Equivalencia BH-BMPT'!$D$46,"No ha seleccionado un número de programa")))))))))))))))))))))))))))))))))))))))))))))</f>
        <v>No ha seleccionado un número de programa</v>
      </c>
      <c r="L1265" s="140"/>
      <c r="M1265" s="136"/>
      <c r="N1265" s="153"/>
      <c r="O1265" s="161"/>
      <c r="P1265" s="144"/>
      <c r="Q1265" s="143"/>
      <c r="R1265" s="143"/>
      <c r="S1265" s="143"/>
      <c r="T1265" s="143"/>
      <c r="U1265" s="143"/>
      <c r="V1265" s="145"/>
      <c r="W1265" s="145"/>
      <c r="X1265" s="145"/>
      <c r="Y1265" s="136"/>
      <c r="Z1265" s="136"/>
      <c r="AA1265" s="146"/>
      <c r="AB1265" s="136"/>
      <c r="AC1265" s="136"/>
      <c r="AD1265" s="136"/>
      <c r="AE1265" s="136"/>
      <c r="AF1265" s="147" t="e">
        <f t="shared" si="55"/>
        <v>#DIV/0!</v>
      </c>
      <c r="AG1265" s="148"/>
      <c r="AH1265" s="148" t="b">
        <f t="shared" si="56"/>
        <v>1</v>
      </c>
    </row>
    <row r="1266" spans="1:34" ht="44.25" customHeight="1" thickBot="1" x14ac:dyDescent="0.3">
      <c r="A1266" s="136"/>
      <c r="B1266" s="136"/>
      <c r="C1266" s="137"/>
      <c r="D1266" s="136"/>
      <c r="E1266" s="137" t="str">
        <f>IF(D1266=1,'Tipo '!$B$2,IF(D1266=2,'Tipo '!$B$3,IF(D1266=3,'Tipo '!$B$4,IF(D1266=4,'Tipo '!$B$5,IF(D1266=5,'Tipo '!$B$6,IF(D1266=6,'Tipo '!$B$7,IF(D1266=7,'Tipo '!$B$8,IF(D1266=8,'Tipo '!$B$9,IF(D1266=9,'Tipo '!$B$10,IF(D1266=10,'Tipo '!$B$11,IF(D1266=11,'Tipo '!$B$12,IF(D1266=12,'Tipo '!$B$13,IF(D1266=13,'Tipo '!$B$14,IF(D1266=14,'Tipo '!$B$15,IF(D1266=15,'Tipo '!$B$16,IF(D1266=16,'Tipo '!$B$17,IF(D1266=17,'Tipo '!$B$18,IF(D1266=18,'Tipo '!$B$19,IF(D1266=19,'Tipo '!$B$20,IF(D1266=20,'Tipo '!$B$21,"No ha seleccionado un tipo de contrato válido"))))))))))))))))))))</f>
        <v>No ha seleccionado un tipo de contrato válido</v>
      </c>
      <c r="F1266" s="137"/>
      <c r="G1266" s="137"/>
      <c r="H1266" s="138"/>
      <c r="I1266" s="138"/>
      <c r="J1266" s="136"/>
      <c r="K1266" s="137" t="str">
        <f>IF(J1266=1,'Equivalencia BH-BMPT'!$D$2,IF(J1266=2,'Equivalencia BH-BMPT'!$D$3,IF(J1266=3,'Equivalencia BH-BMPT'!$D$4,IF(J1266=4,'Equivalencia BH-BMPT'!$D$5,IF(J1266=5,'Equivalencia BH-BMPT'!$D$6,IF(J1266=6,'Equivalencia BH-BMPT'!$D$7,IF(J1266=7,'Equivalencia BH-BMPT'!$D$8,IF(J1266=8,'Equivalencia BH-BMPT'!$D$9,IF(J1266=9,'Equivalencia BH-BMPT'!$D$10,IF(J1266=10,'Equivalencia BH-BMPT'!$D$11,IF(J1266=11,'Equivalencia BH-BMPT'!$D$12,IF(J1266=12,'Equivalencia BH-BMPT'!$D$13,IF(J1266=13,'Equivalencia BH-BMPT'!$D$14,IF(J1266=14,'Equivalencia BH-BMPT'!$D$15,IF(J1266=15,'Equivalencia BH-BMPT'!$D$16,IF(J1266=16,'Equivalencia BH-BMPT'!$D$17,IF(J1266=17,'Equivalencia BH-BMPT'!$D$18,IF(J1266=18,'Equivalencia BH-BMPT'!$D$19,IF(J1266=19,'Equivalencia BH-BMPT'!$D$20,IF(J1266=20,'Equivalencia BH-BMPT'!$D$21,IF(J1266=21,'Equivalencia BH-BMPT'!$D$22,IF(J1266=22,'Equivalencia BH-BMPT'!$D$23,IF(J1266=23,'Equivalencia BH-BMPT'!#REF!,IF(J1266=24,'Equivalencia BH-BMPT'!$D$25,IF(J1266=25,'Equivalencia BH-BMPT'!$D$26,IF(J1266=26,'Equivalencia BH-BMPT'!$D$27,IF(J1266=27,'Equivalencia BH-BMPT'!$D$28,IF(J1266=28,'Equivalencia BH-BMPT'!$D$29,IF(J1266=29,'Equivalencia BH-BMPT'!$D$30,IF(J1266=30,'Equivalencia BH-BMPT'!$D$31,IF(J1266=31,'Equivalencia BH-BMPT'!$D$32,IF(J1266=32,'Equivalencia BH-BMPT'!$D$33,IF(J1266=33,'Equivalencia BH-BMPT'!$D$34,IF(J1266=34,'Equivalencia BH-BMPT'!$D$35,IF(J1266=35,'Equivalencia BH-BMPT'!$D$36,IF(J1266=36,'Equivalencia BH-BMPT'!$D$37,IF(J1266=37,'Equivalencia BH-BMPT'!$D$38,IF(J1266=38,'Equivalencia BH-BMPT'!#REF!,IF(J1266=39,'Equivalencia BH-BMPT'!$D$40,IF(J1266=40,'Equivalencia BH-BMPT'!$D$41,IF(J1266=41,'Equivalencia BH-BMPT'!$D$42,IF(J1266=42,'Equivalencia BH-BMPT'!$D$43,IF(J1266=43,'Equivalencia BH-BMPT'!$D$44,IF(J1266=44,'Equivalencia BH-BMPT'!$D$45,IF(J1266=45,'Equivalencia BH-BMPT'!$D$46,"No ha seleccionado un número de programa")))))))))))))))))))))))))))))))))))))))))))))</f>
        <v>No ha seleccionado un número de programa</v>
      </c>
      <c r="L1266" s="140"/>
      <c r="M1266" s="136"/>
      <c r="N1266" s="153"/>
      <c r="O1266" s="161"/>
      <c r="P1266" s="144"/>
      <c r="Q1266" s="143"/>
      <c r="R1266" s="143"/>
      <c r="S1266" s="143"/>
      <c r="T1266" s="143"/>
      <c r="U1266" s="143"/>
      <c r="V1266" s="145"/>
      <c r="W1266" s="145"/>
      <c r="X1266" s="145"/>
      <c r="Y1266" s="136"/>
      <c r="Z1266" s="136"/>
      <c r="AA1266" s="146"/>
      <c r="AB1266" s="136"/>
      <c r="AC1266" s="136"/>
      <c r="AD1266" s="136"/>
      <c r="AE1266" s="136"/>
      <c r="AF1266" s="147" t="e">
        <f t="shared" si="55"/>
        <v>#DIV/0!</v>
      </c>
      <c r="AG1266" s="148"/>
      <c r="AH1266" s="148" t="b">
        <f t="shared" si="56"/>
        <v>1</v>
      </c>
    </row>
    <row r="1267" spans="1:34" ht="44.25" customHeight="1" thickBot="1" x14ac:dyDescent="0.3">
      <c r="A1267" s="136"/>
      <c r="B1267" s="136"/>
      <c r="C1267" s="137"/>
      <c r="D1267" s="136"/>
      <c r="E1267" s="137" t="str">
        <f>IF(D1267=1,'Tipo '!$B$2,IF(D1267=2,'Tipo '!$B$3,IF(D1267=3,'Tipo '!$B$4,IF(D1267=4,'Tipo '!$B$5,IF(D1267=5,'Tipo '!$B$6,IF(D1267=6,'Tipo '!$B$7,IF(D1267=7,'Tipo '!$B$8,IF(D1267=8,'Tipo '!$B$9,IF(D1267=9,'Tipo '!$B$10,IF(D1267=10,'Tipo '!$B$11,IF(D1267=11,'Tipo '!$B$12,IF(D1267=12,'Tipo '!$B$13,IF(D1267=13,'Tipo '!$B$14,IF(D1267=14,'Tipo '!$B$15,IF(D1267=15,'Tipo '!$B$16,IF(D1267=16,'Tipo '!$B$17,IF(D1267=17,'Tipo '!$B$18,IF(D1267=18,'Tipo '!$B$19,IF(D1267=19,'Tipo '!$B$20,IF(D1267=20,'Tipo '!$B$21,"No ha seleccionado un tipo de contrato válido"))))))))))))))))))))</f>
        <v>No ha seleccionado un tipo de contrato válido</v>
      </c>
      <c r="F1267" s="137"/>
      <c r="G1267" s="137"/>
      <c r="H1267" s="138"/>
      <c r="I1267" s="138"/>
      <c r="J1267" s="136"/>
      <c r="K1267" s="137" t="str">
        <f>IF(J1267=1,'Equivalencia BH-BMPT'!$D$2,IF(J1267=2,'Equivalencia BH-BMPT'!$D$3,IF(J1267=3,'Equivalencia BH-BMPT'!$D$4,IF(J1267=4,'Equivalencia BH-BMPT'!$D$5,IF(J1267=5,'Equivalencia BH-BMPT'!$D$6,IF(J1267=6,'Equivalencia BH-BMPT'!$D$7,IF(J1267=7,'Equivalencia BH-BMPT'!$D$8,IF(J1267=8,'Equivalencia BH-BMPT'!$D$9,IF(J1267=9,'Equivalencia BH-BMPT'!$D$10,IF(J1267=10,'Equivalencia BH-BMPT'!$D$11,IF(J1267=11,'Equivalencia BH-BMPT'!$D$12,IF(J1267=12,'Equivalencia BH-BMPT'!$D$13,IF(J1267=13,'Equivalencia BH-BMPT'!$D$14,IF(J1267=14,'Equivalencia BH-BMPT'!$D$15,IF(J1267=15,'Equivalencia BH-BMPT'!$D$16,IF(J1267=16,'Equivalencia BH-BMPT'!$D$17,IF(J1267=17,'Equivalencia BH-BMPT'!$D$18,IF(J1267=18,'Equivalencia BH-BMPT'!$D$19,IF(J1267=19,'Equivalencia BH-BMPT'!$D$20,IF(J1267=20,'Equivalencia BH-BMPT'!$D$21,IF(J1267=21,'Equivalencia BH-BMPT'!$D$22,IF(J1267=22,'Equivalencia BH-BMPT'!$D$23,IF(J1267=23,'Equivalencia BH-BMPT'!#REF!,IF(J1267=24,'Equivalencia BH-BMPT'!$D$25,IF(J1267=25,'Equivalencia BH-BMPT'!$D$26,IF(J1267=26,'Equivalencia BH-BMPT'!$D$27,IF(J1267=27,'Equivalencia BH-BMPT'!$D$28,IF(J1267=28,'Equivalencia BH-BMPT'!$D$29,IF(J1267=29,'Equivalencia BH-BMPT'!$D$30,IF(J1267=30,'Equivalencia BH-BMPT'!$D$31,IF(J1267=31,'Equivalencia BH-BMPT'!$D$32,IF(J1267=32,'Equivalencia BH-BMPT'!$D$33,IF(J1267=33,'Equivalencia BH-BMPT'!$D$34,IF(J1267=34,'Equivalencia BH-BMPT'!$D$35,IF(J1267=35,'Equivalencia BH-BMPT'!$D$36,IF(J1267=36,'Equivalencia BH-BMPT'!$D$37,IF(J1267=37,'Equivalencia BH-BMPT'!$D$38,IF(J1267=38,'Equivalencia BH-BMPT'!#REF!,IF(J1267=39,'Equivalencia BH-BMPT'!$D$40,IF(J1267=40,'Equivalencia BH-BMPT'!$D$41,IF(J1267=41,'Equivalencia BH-BMPT'!$D$42,IF(J1267=42,'Equivalencia BH-BMPT'!$D$43,IF(J1267=43,'Equivalencia BH-BMPT'!$D$44,IF(J1267=44,'Equivalencia BH-BMPT'!$D$45,IF(J1267=45,'Equivalencia BH-BMPT'!$D$46,"No ha seleccionado un número de programa")))))))))))))))))))))))))))))))))))))))))))))</f>
        <v>No ha seleccionado un número de programa</v>
      </c>
      <c r="L1267" s="140"/>
      <c r="M1267" s="136"/>
      <c r="N1267" s="153"/>
      <c r="O1267" s="161"/>
      <c r="P1267" s="144"/>
      <c r="Q1267" s="143"/>
      <c r="R1267" s="143"/>
      <c r="S1267" s="143"/>
      <c r="T1267" s="143"/>
      <c r="U1267" s="143"/>
      <c r="V1267" s="145"/>
      <c r="W1267" s="145"/>
      <c r="X1267" s="145"/>
      <c r="Y1267" s="136"/>
      <c r="Z1267" s="136"/>
      <c r="AA1267" s="146"/>
      <c r="AB1267" s="136"/>
      <c r="AC1267" s="136"/>
      <c r="AD1267" s="136"/>
      <c r="AE1267" s="136"/>
      <c r="AF1267" s="147" t="e">
        <f t="shared" si="55"/>
        <v>#DIV/0!</v>
      </c>
      <c r="AG1267" s="148"/>
      <c r="AH1267" s="148" t="b">
        <f t="shared" si="56"/>
        <v>1</v>
      </c>
    </row>
    <row r="1268" spans="1:34" ht="44.25" customHeight="1" thickBot="1" x14ac:dyDescent="0.3">
      <c r="A1268" s="136"/>
      <c r="B1268" s="136"/>
      <c r="C1268" s="137"/>
      <c r="D1268" s="136"/>
      <c r="E1268" s="137" t="str">
        <f>IF(D1268=1,'Tipo '!$B$2,IF(D1268=2,'Tipo '!$B$3,IF(D1268=3,'Tipo '!$B$4,IF(D1268=4,'Tipo '!$B$5,IF(D1268=5,'Tipo '!$B$6,IF(D1268=6,'Tipo '!$B$7,IF(D1268=7,'Tipo '!$B$8,IF(D1268=8,'Tipo '!$B$9,IF(D1268=9,'Tipo '!$B$10,IF(D1268=10,'Tipo '!$B$11,IF(D1268=11,'Tipo '!$B$12,IF(D1268=12,'Tipo '!$B$13,IF(D1268=13,'Tipo '!$B$14,IF(D1268=14,'Tipo '!$B$15,IF(D1268=15,'Tipo '!$B$16,IF(D1268=16,'Tipo '!$B$17,IF(D1268=17,'Tipo '!$B$18,IF(D1268=18,'Tipo '!$B$19,IF(D1268=19,'Tipo '!$B$20,IF(D1268=20,'Tipo '!$B$21,"No ha seleccionado un tipo de contrato válido"))))))))))))))))))))</f>
        <v>No ha seleccionado un tipo de contrato válido</v>
      </c>
      <c r="F1268" s="137"/>
      <c r="G1268" s="137"/>
      <c r="H1268" s="138"/>
      <c r="I1268" s="138"/>
      <c r="J1268" s="136"/>
      <c r="K1268" s="137" t="str">
        <f>IF(J1268=1,'Equivalencia BH-BMPT'!$D$2,IF(J1268=2,'Equivalencia BH-BMPT'!$D$3,IF(J1268=3,'Equivalencia BH-BMPT'!$D$4,IF(J1268=4,'Equivalencia BH-BMPT'!$D$5,IF(J1268=5,'Equivalencia BH-BMPT'!$D$6,IF(J1268=6,'Equivalencia BH-BMPT'!$D$7,IF(J1268=7,'Equivalencia BH-BMPT'!$D$8,IF(J1268=8,'Equivalencia BH-BMPT'!$D$9,IF(J1268=9,'Equivalencia BH-BMPT'!$D$10,IF(J1268=10,'Equivalencia BH-BMPT'!$D$11,IF(J1268=11,'Equivalencia BH-BMPT'!$D$12,IF(J1268=12,'Equivalencia BH-BMPT'!$D$13,IF(J1268=13,'Equivalencia BH-BMPT'!$D$14,IF(J1268=14,'Equivalencia BH-BMPT'!$D$15,IF(J1268=15,'Equivalencia BH-BMPT'!$D$16,IF(J1268=16,'Equivalencia BH-BMPT'!$D$17,IF(J1268=17,'Equivalencia BH-BMPT'!$D$18,IF(J1268=18,'Equivalencia BH-BMPT'!$D$19,IF(J1268=19,'Equivalencia BH-BMPT'!$D$20,IF(J1268=20,'Equivalencia BH-BMPT'!$D$21,IF(J1268=21,'Equivalencia BH-BMPT'!$D$22,IF(J1268=22,'Equivalencia BH-BMPT'!$D$23,IF(J1268=23,'Equivalencia BH-BMPT'!#REF!,IF(J1268=24,'Equivalencia BH-BMPT'!$D$25,IF(J1268=25,'Equivalencia BH-BMPT'!$D$26,IF(J1268=26,'Equivalencia BH-BMPT'!$D$27,IF(J1268=27,'Equivalencia BH-BMPT'!$D$28,IF(J1268=28,'Equivalencia BH-BMPT'!$D$29,IF(J1268=29,'Equivalencia BH-BMPT'!$D$30,IF(J1268=30,'Equivalencia BH-BMPT'!$D$31,IF(J1268=31,'Equivalencia BH-BMPT'!$D$32,IF(J1268=32,'Equivalencia BH-BMPT'!$D$33,IF(J1268=33,'Equivalencia BH-BMPT'!$D$34,IF(J1268=34,'Equivalencia BH-BMPT'!$D$35,IF(J1268=35,'Equivalencia BH-BMPT'!$D$36,IF(J1268=36,'Equivalencia BH-BMPT'!$D$37,IF(J1268=37,'Equivalencia BH-BMPT'!$D$38,IF(J1268=38,'Equivalencia BH-BMPT'!#REF!,IF(J1268=39,'Equivalencia BH-BMPT'!$D$40,IF(J1268=40,'Equivalencia BH-BMPT'!$D$41,IF(J1268=41,'Equivalencia BH-BMPT'!$D$42,IF(J1268=42,'Equivalencia BH-BMPT'!$D$43,IF(J1268=43,'Equivalencia BH-BMPT'!$D$44,IF(J1268=44,'Equivalencia BH-BMPT'!$D$45,IF(J1268=45,'Equivalencia BH-BMPT'!$D$46,"No ha seleccionado un número de programa")))))))))))))))))))))))))))))))))))))))))))))</f>
        <v>No ha seleccionado un número de programa</v>
      </c>
      <c r="L1268" s="140"/>
      <c r="M1268" s="136"/>
      <c r="N1268" s="153"/>
      <c r="O1268" s="161"/>
      <c r="P1268" s="144"/>
      <c r="Q1268" s="143"/>
      <c r="R1268" s="143"/>
      <c r="S1268" s="143"/>
      <c r="T1268" s="143"/>
      <c r="U1268" s="143"/>
      <c r="V1268" s="145"/>
      <c r="W1268" s="145"/>
      <c r="X1268" s="145"/>
      <c r="Y1268" s="136"/>
      <c r="Z1268" s="136"/>
      <c r="AA1268" s="146"/>
      <c r="AB1268" s="136"/>
      <c r="AC1268" s="136"/>
      <c r="AD1268" s="136"/>
      <c r="AE1268" s="136"/>
      <c r="AF1268" s="147" t="e">
        <f t="shared" si="55"/>
        <v>#DIV/0!</v>
      </c>
      <c r="AG1268" s="148"/>
      <c r="AH1268" s="148" t="b">
        <f t="shared" si="56"/>
        <v>1</v>
      </c>
    </row>
    <row r="1269" spans="1:34" ht="44.25" customHeight="1" thickBot="1" x14ac:dyDescent="0.3">
      <c r="A1269" s="136"/>
      <c r="B1269" s="136"/>
      <c r="C1269" s="137"/>
      <c r="D1269" s="136"/>
      <c r="E1269" s="137" t="str">
        <f>IF(D1269=1,'Tipo '!$B$2,IF(D1269=2,'Tipo '!$B$3,IF(D1269=3,'Tipo '!$B$4,IF(D1269=4,'Tipo '!$B$5,IF(D1269=5,'Tipo '!$B$6,IF(D1269=6,'Tipo '!$B$7,IF(D1269=7,'Tipo '!$B$8,IF(D1269=8,'Tipo '!$B$9,IF(D1269=9,'Tipo '!$B$10,IF(D1269=10,'Tipo '!$B$11,IF(D1269=11,'Tipo '!$B$12,IF(D1269=12,'Tipo '!$B$13,IF(D1269=13,'Tipo '!$B$14,IF(D1269=14,'Tipo '!$B$15,IF(D1269=15,'Tipo '!$B$16,IF(D1269=16,'Tipo '!$B$17,IF(D1269=17,'Tipo '!$B$18,IF(D1269=18,'Tipo '!$B$19,IF(D1269=19,'Tipo '!$B$20,IF(D1269=20,'Tipo '!$B$21,"No ha seleccionado un tipo de contrato válido"))))))))))))))))))))</f>
        <v>No ha seleccionado un tipo de contrato válido</v>
      </c>
      <c r="F1269" s="137"/>
      <c r="G1269" s="137"/>
      <c r="H1269" s="138"/>
      <c r="I1269" s="138"/>
      <c r="J1269" s="136"/>
      <c r="K1269" s="137" t="str">
        <f>IF(J1269=1,'Equivalencia BH-BMPT'!$D$2,IF(J1269=2,'Equivalencia BH-BMPT'!$D$3,IF(J1269=3,'Equivalencia BH-BMPT'!$D$4,IF(J1269=4,'Equivalencia BH-BMPT'!$D$5,IF(J1269=5,'Equivalencia BH-BMPT'!$D$6,IF(J1269=6,'Equivalencia BH-BMPT'!$D$7,IF(J1269=7,'Equivalencia BH-BMPT'!$D$8,IF(J1269=8,'Equivalencia BH-BMPT'!$D$9,IF(J1269=9,'Equivalencia BH-BMPT'!$D$10,IF(J1269=10,'Equivalencia BH-BMPT'!$D$11,IF(J1269=11,'Equivalencia BH-BMPT'!$D$12,IF(J1269=12,'Equivalencia BH-BMPT'!$D$13,IF(J1269=13,'Equivalencia BH-BMPT'!$D$14,IF(J1269=14,'Equivalencia BH-BMPT'!$D$15,IF(J1269=15,'Equivalencia BH-BMPT'!$D$16,IF(J1269=16,'Equivalencia BH-BMPT'!$D$17,IF(J1269=17,'Equivalencia BH-BMPT'!$D$18,IF(J1269=18,'Equivalencia BH-BMPT'!$D$19,IF(J1269=19,'Equivalencia BH-BMPT'!$D$20,IF(J1269=20,'Equivalencia BH-BMPT'!$D$21,IF(J1269=21,'Equivalencia BH-BMPT'!$D$22,IF(J1269=22,'Equivalencia BH-BMPT'!$D$23,IF(J1269=23,'Equivalencia BH-BMPT'!#REF!,IF(J1269=24,'Equivalencia BH-BMPT'!$D$25,IF(J1269=25,'Equivalencia BH-BMPT'!$D$26,IF(J1269=26,'Equivalencia BH-BMPT'!$D$27,IF(J1269=27,'Equivalencia BH-BMPT'!$D$28,IF(J1269=28,'Equivalencia BH-BMPT'!$D$29,IF(J1269=29,'Equivalencia BH-BMPT'!$D$30,IF(J1269=30,'Equivalencia BH-BMPT'!$D$31,IF(J1269=31,'Equivalencia BH-BMPT'!$D$32,IF(J1269=32,'Equivalencia BH-BMPT'!$D$33,IF(J1269=33,'Equivalencia BH-BMPT'!$D$34,IF(J1269=34,'Equivalencia BH-BMPT'!$D$35,IF(J1269=35,'Equivalencia BH-BMPT'!$D$36,IF(J1269=36,'Equivalencia BH-BMPT'!$D$37,IF(J1269=37,'Equivalencia BH-BMPT'!$D$38,IF(J1269=38,'Equivalencia BH-BMPT'!#REF!,IF(J1269=39,'Equivalencia BH-BMPT'!$D$40,IF(J1269=40,'Equivalencia BH-BMPT'!$D$41,IF(J1269=41,'Equivalencia BH-BMPT'!$D$42,IF(J1269=42,'Equivalencia BH-BMPT'!$D$43,IF(J1269=43,'Equivalencia BH-BMPT'!$D$44,IF(J1269=44,'Equivalencia BH-BMPT'!$D$45,IF(J1269=45,'Equivalencia BH-BMPT'!$D$46,"No ha seleccionado un número de programa")))))))))))))))))))))))))))))))))))))))))))))</f>
        <v>No ha seleccionado un número de programa</v>
      </c>
      <c r="L1269" s="140"/>
      <c r="M1269" s="136"/>
      <c r="N1269" s="153"/>
      <c r="O1269" s="161"/>
      <c r="P1269" s="144"/>
      <c r="Q1269" s="143"/>
      <c r="R1269" s="143"/>
      <c r="S1269" s="143"/>
      <c r="T1269" s="143"/>
      <c r="U1269" s="143"/>
      <c r="V1269" s="145"/>
      <c r="W1269" s="145"/>
      <c r="X1269" s="145"/>
      <c r="Y1269" s="136"/>
      <c r="Z1269" s="136"/>
      <c r="AA1269" s="146"/>
      <c r="AB1269" s="136"/>
      <c r="AC1269" s="136"/>
      <c r="AD1269" s="136"/>
      <c r="AE1269" s="136"/>
      <c r="AF1269" s="147" t="e">
        <f t="shared" si="55"/>
        <v>#DIV/0!</v>
      </c>
      <c r="AG1269" s="148"/>
      <c r="AH1269" s="148" t="b">
        <f t="shared" si="56"/>
        <v>1</v>
      </c>
    </row>
    <row r="1270" spans="1:34" ht="44.25" customHeight="1" thickBot="1" x14ac:dyDescent="0.3">
      <c r="A1270" s="136"/>
      <c r="B1270" s="136"/>
      <c r="C1270" s="137"/>
      <c r="D1270" s="136"/>
      <c r="E1270" s="137" t="str">
        <f>IF(D1270=1,'Tipo '!$B$2,IF(D1270=2,'Tipo '!$B$3,IF(D1270=3,'Tipo '!$B$4,IF(D1270=4,'Tipo '!$B$5,IF(D1270=5,'Tipo '!$B$6,IF(D1270=6,'Tipo '!$B$7,IF(D1270=7,'Tipo '!$B$8,IF(D1270=8,'Tipo '!$B$9,IF(D1270=9,'Tipo '!$B$10,IF(D1270=10,'Tipo '!$B$11,IF(D1270=11,'Tipo '!$B$12,IF(D1270=12,'Tipo '!$B$13,IF(D1270=13,'Tipo '!$B$14,IF(D1270=14,'Tipo '!$B$15,IF(D1270=15,'Tipo '!$B$16,IF(D1270=16,'Tipo '!$B$17,IF(D1270=17,'Tipo '!$B$18,IF(D1270=18,'Tipo '!$B$19,IF(D1270=19,'Tipo '!$B$20,IF(D1270=20,'Tipo '!$B$21,"No ha seleccionado un tipo de contrato válido"))))))))))))))))))))</f>
        <v>No ha seleccionado un tipo de contrato válido</v>
      </c>
      <c r="F1270" s="137"/>
      <c r="G1270" s="137"/>
      <c r="H1270" s="138"/>
      <c r="I1270" s="138"/>
      <c r="J1270" s="136"/>
      <c r="K1270" s="137" t="str">
        <f>IF(J1270=1,'Equivalencia BH-BMPT'!$D$2,IF(J1270=2,'Equivalencia BH-BMPT'!$D$3,IF(J1270=3,'Equivalencia BH-BMPT'!$D$4,IF(J1270=4,'Equivalencia BH-BMPT'!$D$5,IF(J1270=5,'Equivalencia BH-BMPT'!$D$6,IF(J1270=6,'Equivalencia BH-BMPT'!$D$7,IF(J1270=7,'Equivalencia BH-BMPT'!$D$8,IF(J1270=8,'Equivalencia BH-BMPT'!$D$9,IF(J1270=9,'Equivalencia BH-BMPT'!$D$10,IF(J1270=10,'Equivalencia BH-BMPT'!$D$11,IF(J1270=11,'Equivalencia BH-BMPT'!$D$12,IF(J1270=12,'Equivalencia BH-BMPT'!$D$13,IF(J1270=13,'Equivalencia BH-BMPT'!$D$14,IF(J1270=14,'Equivalencia BH-BMPT'!$D$15,IF(J1270=15,'Equivalencia BH-BMPT'!$D$16,IF(J1270=16,'Equivalencia BH-BMPT'!$D$17,IF(J1270=17,'Equivalencia BH-BMPT'!$D$18,IF(J1270=18,'Equivalencia BH-BMPT'!$D$19,IF(J1270=19,'Equivalencia BH-BMPT'!$D$20,IF(J1270=20,'Equivalencia BH-BMPT'!$D$21,IF(J1270=21,'Equivalencia BH-BMPT'!$D$22,IF(J1270=22,'Equivalencia BH-BMPT'!$D$23,IF(J1270=23,'Equivalencia BH-BMPT'!#REF!,IF(J1270=24,'Equivalencia BH-BMPT'!$D$25,IF(J1270=25,'Equivalencia BH-BMPT'!$D$26,IF(J1270=26,'Equivalencia BH-BMPT'!$D$27,IF(J1270=27,'Equivalencia BH-BMPT'!$D$28,IF(J1270=28,'Equivalencia BH-BMPT'!$D$29,IF(J1270=29,'Equivalencia BH-BMPT'!$D$30,IF(J1270=30,'Equivalencia BH-BMPT'!$D$31,IF(J1270=31,'Equivalencia BH-BMPT'!$D$32,IF(J1270=32,'Equivalencia BH-BMPT'!$D$33,IF(J1270=33,'Equivalencia BH-BMPT'!$D$34,IF(J1270=34,'Equivalencia BH-BMPT'!$D$35,IF(J1270=35,'Equivalencia BH-BMPT'!$D$36,IF(J1270=36,'Equivalencia BH-BMPT'!$D$37,IF(J1270=37,'Equivalencia BH-BMPT'!$D$38,IF(J1270=38,'Equivalencia BH-BMPT'!#REF!,IF(J1270=39,'Equivalencia BH-BMPT'!$D$40,IF(J1270=40,'Equivalencia BH-BMPT'!$D$41,IF(J1270=41,'Equivalencia BH-BMPT'!$D$42,IF(J1270=42,'Equivalencia BH-BMPT'!$D$43,IF(J1270=43,'Equivalencia BH-BMPT'!$D$44,IF(J1270=44,'Equivalencia BH-BMPT'!$D$45,IF(J1270=45,'Equivalencia BH-BMPT'!$D$46,"No ha seleccionado un número de programa")))))))))))))))))))))))))))))))))))))))))))))</f>
        <v>No ha seleccionado un número de programa</v>
      </c>
      <c r="L1270" s="140"/>
      <c r="M1270" s="136"/>
      <c r="N1270" s="153"/>
      <c r="O1270" s="161"/>
      <c r="P1270" s="144"/>
      <c r="Q1270" s="143"/>
      <c r="R1270" s="143"/>
      <c r="S1270" s="143"/>
      <c r="T1270" s="143"/>
      <c r="U1270" s="143"/>
      <c r="V1270" s="145"/>
      <c r="W1270" s="145"/>
      <c r="X1270" s="145"/>
      <c r="Y1270" s="136"/>
      <c r="Z1270" s="136"/>
      <c r="AA1270" s="146"/>
      <c r="AB1270" s="136"/>
      <c r="AC1270" s="136"/>
      <c r="AD1270" s="136"/>
      <c r="AE1270" s="136"/>
      <c r="AF1270" s="147" t="e">
        <f t="shared" si="55"/>
        <v>#DIV/0!</v>
      </c>
      <c r="AG1270" s="148"/>
      <c r="AH1270" s="148" t="b">
        <f t="shared" si="56"/>
        <v>1</v>
      </c>
    </row>
    <row r="1271" spans="1:34" ht="44.25" customHeight="1" thickBot="1" x14ac:dyDescent="0.3">
      <c r="A1271" s="136"/>
      <c r="B1271" s="136"/>
      <c r="C1271" s="137"/>
      <c r="D1271" s="136"/>
      <c r="E1271" s="137" t="str">
        <f>IF(D1271=1,'Tipo '!$B$2,IF(D1271=2,'Tipo '!$B$3,IF(D1271=3,'Tipo '!$B$4,IF(D1271=4,'Tipo '!$B$5,IF(D1271=5,'Tipo '!$B$6,IF(D1271=6,'Tipo '!$B$7,IF(D1271=7,'Tipo '!$B$8,IF(D1271=8,'Tipo '!$B$9,IF(D1271=9,'Tipo '!$B$10,IF(D1271=10,'Tipo '!$B$11,IF(D1271=11,'Tipo '!$B$12,IF(D1271=12,'Tipo '!$B$13,IF(D1271=13,'Tipo '!$B$14,IF(D1271=14,'Tipo '!$B$15,IF(D1271=15,'Tipo '!$B$16,IF(D1271=16,'Tipo '!$B$17,IF(D1271=17,'Tipo '!$B$18,IF(D1271=18,'Tipo '!$B$19,IF(D1271=19,'Tipo '!$B$20,IF(D1271=20,'Tipo '!$B$21,"No ha seleccionado un tipo de contrato válido"))))))))))))))))))))</f>
        <v>No ha seleccionado un tipo de contrato válido</v>
      </c>
      <c r="F1271" s="137"/>
      <c r="G1271" s="137"/>
      <c r="H1271" s="138"/>
      <c r="I1271" s="138"/>
      <c r="J1271" s="136"/>
      <c r="K1271" s="137" t="str">
        <f>IF(J1271=1,'Equivalencia BH-BMPT'!$D$2,IF(J1271=2,'Equivalencia BH-BMPT'!$D$3,IF(J1271=3,'Equivalencia BH-BMPT'!$D$4,IF(J1271=4,'Equivalencia BH-BMPT'!$D$5,IF(J1271=5,'Equivalencia BH-BMPT'!$D$6,IF(J1271=6,'Equivalencia BH-BMPT'!$D$7,IF(J1271=7,'Equivalencia BH-BMPT'!$D$8,IF(J1271=8,'Equivalencia BH-BMPT'!$D$9,IF(J1271=9,'Equivalencia BH-BMPT'!$D$10,IF(J1271=10,'Equivalencia BH-BMPT'!$D$11,IF(J1271=11,'Equivalencia BH-BMPT'!$D$12,IF(J1271=12,'Equivalencia BH-BMPT'!$D$13,IF(J1271=13,'Equivalencia BH-BMPT'!$D$14,IF(J1271=14,'Equivalencia BH-BMPT'!$D$15,IF(J1271=15,'Equivalencia BH-BMPT'!$D$16,IF(J1271=16,'Equivalencia BH-BMPT'!$D$17,IF(J1271=17,'Equivalencia BH-BMPT'!$D$18,IF(J1271=18,'Equivalencia BH-BMPT'!$D$19,IF(J1271=19,'Equivalencia BH-BMPT'!$D$20,IF(J1271=20,'Equivalencia BH-BMPT'!$D$21,IF(J1271=21,'Equivalencia BH-BMPT'!$D$22,IF(J1271=22,'Equivalencia BH-BMPT'!$D$23,IF(J1271=23,'Equivalencia BH-BMPT'!#REF!,IF(J1271=24,'Equivalencia BH-BMPT'!$D$25,IF(J1271=25,'Equivalencia BH-BMPT'!$D$26,IF(J1271=26,'Equivalencia BH-BMPT'!$D$27,IF(J1271=27,'Equivalencia BH-BMPT'!$D$28,IF(J1271=28,'Equivalencia BH-BMPT'!$D$29,IF(J1271=29,'Equivalencia BH-BMPT'!$D$30,IF(J1271=30,'Equivalencia BH-BMPT'!$D$31,IF(J1271=31,'Equivalencia BH-BMPT'!$D$32,IF(J1271=32,'Equivalencia BH-BMPT'!$D$33,IF(J1271=33,'Equivalencia BH-BMPT'!$D$34,IF(J1271=34,'Equivalencia BH-BMPT'!$D$35,IF(J1271=35,'Equivalencia BH-BMPT'!$D$36,IF(J1271=36,'Equivalencia BH-BMPT'!$D$37,IF(J1271=37,'Equivalencia BH-BMPT'!$D$38,IF(J1271=38,'Equivalencia BH-BMPT'!#REF!,IF(J1271=39,'Equivalencia BH-BMPT'!$D$40,IF(J1271=40,'Equivalencia BH-BMPT'!$D$41,IF(J1271=41,'Equivalencia BH-BMPT'!$D$42,IF(J1271=42,'Equivalencia BH-BMPT'!$D$43,IF(J1271=43,'Equivalencia BH-BMPT'!$D$44,IF(J1271=44,'Equivalencia BH-BMPT'!$D$45,IF(J1271=45,'Equivalencia BH-BMPT'!$D$46,"No ha seleccionado un número de programa")))))))))))))))))))))))))))))))))))))))))))))</f>
        <v>No ha seleccionado un número de programa</v>
      </c>
      <c r="L1271" s="140"/>
      <c r="M1271" s="136"/>
      <c r="N1271" s="153"/>
      <c r="O1271" s="161"/>
      <c r="P1271" s="144"/>
      <c r="Q1271" s="143"/>
      <c r="R1271" s="143"/>
      <c r="S1271" s="143"/>
      <c r="T1271" s="143"/>
      <c r="U1271" s="143"/>
      <c r="V1271" s="145"/>
      <c r="W1271" s="145"/>
      <c r="X1271" s="145"/>
      <c r="Y1271" s="136"/>
      <c r="Z1271" s="136"/>
      <c r="AA1271" s="146"/>
      <c r="AB1271" s="136"/>
      <c r="AC1271" s="136"/>
      <c r="AD1271" s="136"/>
      <c r="AE1271" s="136"/>
      <c r="AF1271" s="147" t="e">
        <f t="shared" si="55"/>
        <v>#DIV/0!</v>
      </c>
      <c r="AG1271" s="148"/>
      <c r="AH1271" s="148" t="b">
        <f t="shared" si="56"/>
        <v>1</v>
      </c>
    </row>
    <row r="1272" spans="1:34" ht="44.25" customHeight="1" thickBot="1" x14ac:dyDescent="0.3">
      <c r="A1272" s="136"/>
      <c r="B1272" s="136"/>
      <c r="C1272" s="137"/>
      <c r="D1272" s="136"/>
      <c r="E1272" s="137" t="str">
        <f>IF(D1272=1,'Tipo '!$B$2,IF(D1272=2,'Tipo '!$B$3,IF(D1272=3,'Tipo '!$B$4,IF(D1272=4,'Tipo '!$B$5,IF(D1272=5,'Tipo '!$B$6,IF(D1272=6,'Tipo '!$B$7,IF(D1272=7,'Tipo '!$B$8,IF(D1272=8,'Tipo '!$B$9,IF(D1272=9,'Tipo '!$B$10,IF(D1272=10,'Tipo '!$B$11,IF(D1272=11,'Tipo '!$B$12,IF(D1272=12,'Tipo '!$B$13,IF(D1272=13,'Tipo '!$B$14,IF(D1272=14,'Tipo '!$B$15,IF(D1272=15,'Tipo '!$B$16,IF(D1272=16,'Tipo '!$B$17,IF(D1272=17,'Tipo '!$B$18,IF(D1272=18,'Tipo '!$B$19,IF(D1272=19,'Tipo '!$B$20,IF(D1272=20,'Tipo '!$B$21,"No ha seleccionado un tipo de contrato válido"))))))))))))))))))))</f>
        <v>No ha seleccionado un tipo de contrato válido</v>
      </c>
      <c r="F1272" s="137"/>
      <c r="G1272" s="137"/>
      <c r="H1272" s="138"/>
      <c r="I1272" s="138"/>
      <c r="J1272" s="136"/>
      <c r="K1272" s="137" t="str">
        <f>IF(J1272=1,'Equivalencia BH-BMPT'!$D$2,IF(J1272=2,'Equivalencia BH-BMPT'!$D$3,IF(J1272=3,'Equivalencia BH-BMPT'!$D$4,IF(J1272=4,'Equivalencia BH-BMPT'!$D$5,IF(J1272=5,'Equivalencia BH-BMPT'!$D$6,IF(J1272=6,'Equivalencia BH-BMPT'!$D$7,IF(J1272=7,'Equivalencia BH-BMPT'!$D$8,IF(J1272=8,'Equivalencia BH-BMPT'!$D$9,IF(J1272=9,'Equivalencia BH-BMPT'!$D$10,IF(J1272=10,'Equivalencia BH-BMPT'!$D$11,IF(J1272=11,'Equivalencia BH-BMPT'!$D$12,IF(J1272=12,'Equivalencia BH-BMPT'!$D$13,IF(J1272=13,'Equivalencia BH-BMPT'!$D$14,IF(J1272=14,'Equivalencia BH-BMPT'!$D$15,IF(J1272=15,'Equivalencia BH-BMPT'!$D$16,IF(J1272=16,'Equivalencia BH-BMPT'!$D$17,IF(J1272=17,'Equivalencia BH-BMPT'!$D$18,IF(J1272=18,'Equivalencia BH-BMPT'!$D$19,IF(J1272=19,'Equivalencia BH-BMPT'!$D$20,IF(J1272=20,'Equivalencia BH-BMPT'!$D$21,IF(J1272=21,'Equivalencia BH-BMPT'!$D$22,IF(J1272=22,'Equivalencia BH-BMPT'!$D$23,IF(J1272=23,'Equivalencia BH-BMPT'!#REF!,IF(J1272=24,'Equivalencia BH-BMPT'!$D$25,IF(J1272=25,'Equivalencia BH-BMPT'!$D$26,IF(J1272=26,'Equivalencia BH-BMPT'!$D$27,IF(J1272=27,'Equivalencia BH-BMPT'!$D$28,IF(J1272=28,'Equivalencia BH-BMPT'!$D$29,IF(J1272=29,'Equivalencia BH-BMPT'!$D$30,IF(J1272=30,'Equivalencia BH-BMPT'!$D$31,IF(J1272=31,'Equivalencia BH-BMPT'!$D$32,IF(J1272=32,'Equivalencia BH-BMPT'!$D$33,IF(J1272=33,'Equivalencia BH-BMPT'!$D$34,IF(J1272=34,'Equivalencia BH-BMPT'!$D$35,IF(J1272=35,'Equivalencia BH-BMPT'!$D$36,IF(J1272=36,'Equivalencia BH-BMPT'!$D$37,IF(J1272=37,'Equivalencia BH-BMPT'!$D$38,IF(J1272=38,'Equivalencia BH-BMPT'!#REF!,IF(J1272=39,'Equivalencia BH-BMPT'!$D$40,IF(J1272=40,'Equivalencia BH-BMPT'!$D$41,IF(J1272=41,'Equivalencia BH-BMPT'!$D$42,IF(J1272=42,'Equivalencia BH-BMPT'!$D$43,IF(J1272=43,'Equivalencia BH-BMPT'!$D$44,IF(J1272=44,'Equivalencia BH-BMPT'!$D$45,IF(J1272=45,'Equivalencia BH-BMPT'!$D$46,"No ha seleccionado un número de programa")))))))))))))))))))))))))))))))))))))))))))))</f>
        <v>No ha seleccionado un número de programa</v>
      </c>
      <c r="L1272" s="140"/>
      <c r="M1272" s="136"/>
      <c r="N1272" s="153"/>
      <c r="O1272" s="161"/>
      <c r="P1272" s="144"/>
      <c r="Q1272" s="143"/>
      <c r="R1272" s="143"/>
      <c r="S1272" s="143"/>
      <c r="T1272" s="143"/>
      <c r="U1272" s="143"/>
      <c r="V1272" s="145"/>
      <c r="W1272" s="145"/>
      <c r="X1272" s="145"/>
      <c r="Y1272" s="136"/>
      <c r="Z1272" s="136"/>
      <c r="AA1272" s="146"/>
      <c r="AB1272" s="136"/>
      <c r="AC1272" s="136"/>
      <c r="AD1272" s="136"/>
      <c r="AE1272" s="136"/>
      <c r="AF1272" s="147" t="e">
        <f t="shared" si="55"/>
        <v>#DIV/0!</v>
      </c>
      <c r="AG1272" s="148"/>
      <c r="AH1272" s="148" t="b">
        <f t="shared" si="56"/>
        <v>1</v>
      </c>
    </row>
    <row r="1273" spans="1:34" ht="44.25" customHeight="1" thickBot="1" x14ac:dyDescent="0.3">
      <c r="A1273" s="136"/>
      <c r="B1273" s="136"/>
      <c r="C1273" s="137"/>
      <c r="D1273" s="136"/>
      <c r="E1273" s="137" t="str">
        <f>IF(D1273=1,'Tipo '!$B$2,IF(D1273=2,'Tipo '!$B$3,IF(D1273=3,'Tipo '!$B$4,IF(D1273=4,'Tipo '!$B$5,IF(D1273=5,'Tipo '!$B$6,IF(D1273=6,'Tipo '!$B$7,IF(D1273=7,'Tipo '!$B$8,IF(D1273=8,'Tipo '!$B$9,IF(D1273=9,'Tipo '!$B$10,IF(D1273=10,'Tipo '!$B$11,IF(D1273=11,'Tipo '!$B$12,IF(D1273=12,'Tipo '!$B$13,IF(D1273=13,'Tipo '!$B$14,IF(D1273=14,'Tipo '!$B$15,IF(D1273=15,'Tipo '!$B$16,IF(D1273=16,'Tipo '!$B$17,IF(D1273=17,'Tipo '!$B$18,IF(D1273=18,'Tipo '!$B$19,IF(D1273=19,'Tipo '!$B$20,IF(D1273=20,'Tipo '!$B$21,"No ha seleccionado un tipo de contrato válido"))))))))))))))))))))</f>
        <v>No ha seleccionado un tipo de contrato válido</v>
      </c>
      <c r="F1273" s="137"/>
      <c r="G1273" s="137"/>
      <c r="H1273" s="138"/>
      <c r="I1273" s="138"/>
      <c r="J1273" s="136"/>
      <c r="K1273" s="137" t="str">
        <f>IF(J1273=1,'Equivalencia BH-BMPT'!$D$2,IF(J1273=2,'Equivalencia BH-BMPT'!$D$3,IF(J1273=3,'Equivalencia BH-BMPT'!$D$4,IF(J1273=4,'Equivalencia BH-BMPT'!$D$5,IF(J1273=5,'Equivalencia BH-BMPT'!$D$6,IF(J1273=6,'Equivalencia BH-BMPT'!$D$7,IF(J1273=7,'Equivalencia BH-BMPT'!$D$8,IF(J1273=8,'Equivalencia BH-BMPT'!$D$9,IF(J1273=9,'Equivalencia BH-BMPT'!$D$10,IF(J1273=10,'Equivalencia BH-BMPT'!$D$11,IF(J1273=11,'Equivalencia BH-BMPT'!$D$12,IF(J1273=12,'Equivalencia BH-BMPT'!$D$13,IF(J1273=13,'Equivalencia BH-BMPT'!$D$14,IF(J1273=14,'Equivalencia BH-BMPT'!$D$15,IF(J1273=15,'Equivalencia BH-BMPT'!$D$16,IF(J1273=16,'Equivalencia BH-BMPT'!$D$17,IF(J1273=17,'Equivalencia BH-BMPT'!$D$18,IF(J1273=18,'Equivalencia BH-BMPT'!$D$19,IF(J1273=19,'Equivalencia BH-BMPT'!$D$20,IF(J1273=20,'Equivalencia BH-BMPT'!$D$21,IF(J1273=21,'Equivalencia BH-BMPT'!$D$22,IF(J1273=22,'Equivalencia BH-BMPT'!$D$23,IF(J1273=23,'Equivalencia BH-BMPT'!#REF!,IF(J1273=24,'Equivalencia BH-BMPT'!$D$25,IF(J1273=25,'Equivalencia BH-BMPT'!$D$26,IF(J1273=26,'Equivalencia BH-BMPT'!$D$27,IF(J1273=27,'Equivalencia BH-BMPT'!$D$28,IF(J1273=28,'Equivalencia BH-BMPT'!$D$29,IF(J1273=29,'Equivalencia BH-BMPT'!$D$30,IF(J1273=30,'Equivalencia BH-BMPT'!$D$31,IF(J1273=31,'Equivalencia BH-BMPT'!$D$32,IF(J1273=32,'Equivalencia BH-BMPT'!$D$33,IF(J1273=33,'Equivalencia BH-BMPT'!$D$34,IF(J1273=34,'Equivalencia BH-BMPT'!$D$35,IF(J1273=35,'Equivalencia BH-BMPT'!$D$36,IF(J1273=36,'Equivalencia BH-BMPT'!$D$37,IF(J1273=37,'Equivalencia BH-BMPT'!$D$38,IF(J1273=38,'Equivalencia BH-BMPT'!#REF!,IF(J1273=39,'Equivalencia BH-BMPT'!$D$40,IF(J1273=40,'Equivalencia BH-BMPT'!$D$41,IF(J1273=41,'Equivalencia BH-BMPT'!$D$42,IF(J1273=42,'Equivalencia BH-BMPT'!$D$43,IF(J1273=43,'Equivalencia BH-BMPT'!$D$44,IF(J1273=44,'Equivalencia BH-BMPT'!$D$45,IF(J1273=45,'Equivalencia BH-BMPT'!$D$46,"No ha seleccionado un número de programa")))))))))))))))))))))))))))))))))))))))))))))</f>
        <v>No ha seleccionado un número de programa</v>
      </c>
      <c r="L1273" s="140"/>
      <c r="M1273" s="136"/>
      <c r="N1273" s="153"/>
      <c r="O1273" s="161"/>
      <c r="P1273" s="144"/>
      <c r="Q1273" s="143"/>
      <c r="R1273" s="143"/>
      <c r="S1273" s="143"/>
      <c r="T1273" s="143"/>
      <c r="U1273" s="143"/>
      <c r="V1273" s="145"/>
      <c r="W1273" s="145"/>
      <c r="X1273" s="145"/>
      <c r="Y1273" s="136"/>
      <c r="Z1273" s="136"/>
      <c r="AA1273" s="146"/>
      <c r="AB1273" s="136"/>
      <c r="AC1273" s="136"/>
      <c r="AD1273" s="136"/>
      <c r="AE1273" s="136"/>
      <c r="AF1273" s="147" t="e">
        <f t="shared" si="55"/>
        <v>#DIV/0!</v>
      </c>
      <c r="AG1273" s="148"/>
      <c r="AH1273" s="148" t="b">
        <f t="shared" si="56"/>
        <v>1</v>
      </c>
    </row>
    <row r="1274" spans="1:34" ht="44.25" customHeight="1" thickBot="1" x14ac:dyDescent="0.3">
      <c r="A1274" s="136"/>
      <c r="B1274" s="136"/>
      <c r="C1274" s="137"/>
      <c r="D1274" s="136"/>
      <c r="E1274" s="137" t="str">
        <f>IF(D1274=1,'Tipo '!$B$2,IF(D1274=2,'Tipo '!$B$3,IF(D1274=3,'Tipo '!$B$4,IF(D1274=4,'Tipo '!$B$5,IF(D1274=5,'Tipo '!$B$6,IF(D1274=6,'Tipo '!$B$7,IF(D1274=7,'Tipo '!$B$8,IF(D1274=8,'Tipo '!$B$9,IF(D1274=9,'Tipo '!$B$10,IF(D1274=10,'Tipo '!$B$11,IF(D1274=11,'Tipo '!$B$12,IF(D1274=12,'Tipo '!$B$13,IF(D1274=13,'Tipo '!$B$14,IF(D1274=14,'Tipo '!$B$15,IF(D1274=15,'Tipo '!$B$16,IF(D1274=16,'Tipo '!$B$17,IF(D1274=17,'Tipo '!$B$18,IF(D1274=18,'Tipo '!$B$19,IF(D1274=19,'Tipo '!$B$20,IF(D1274=20,'Tipo '!$B$21,"No ha seleccionado un tipo de contrato válido"))))))))))))))))))))</f>
        <v>No ha seleccionado un tipo de contrato válido</v>
      </c>
      <c r="F1274" s="137"/>
      <c r="G1274" s="137"/>
      <c r="H1274" s="138"/>
      <c r="I1274" s="138"/>
      <c r="J1274" s="136"/>
      <c r="K1274" s="137" t="str">
        <f>IF(J1274=1,'Equivalencia BH-BMPT'!$D$2,IF(J1274=2,'Equivalencia BH-BMPT'!$D$3,IF(J1274=3,'Equivalencia BH-BMPT'!$D$4,IF(J1274=4,'Equivalencia BH-BMPT'!$D$5,IF(J1274=5,'Equivalencia BH-BMPT'!$D$6,IF(J1274=6,'Equivalencia BH-BMPT'!$D$7,IF(J1274=7,'Equivalencia BH-BMPT'!$D$8,IF(J1274=8,'Equivalencia BH-BMPT'!$D$9,IF(J1274=9,'Equivalencia BH-BMPT'!$D$10,IF(J1274=10,'Equivalencia BH-BMPT'!$D$11,IF(J1274=11,'Equivalencia BH-BMPT'!$D$12,IF(J1274=12,'Equivalencia BH-BMPT'!$D$13,IF(J1274=13,'Equivalencia BH-BMPT'!$D$14,IF(J1274=14,'Equivalencia BH-BMPT'!$D$15,IF(J1274=15,'Equivalencia BH-BMPT'!$D$16,IF(J1274=16,'Equivalencia BH-BMPT'!$D$17,IF(J1274=17,'Equivalencia BH-BMPT'!$D$18,IF(J1274=18,'Equivalencia BH-BMPT'!$D$19,IF(J1274=19,'Equivalencia BH-BMPT'!$D$20,IF(J1274=20,'Equivalencia BH-BMPT'!$D$21,IF(J1274=21,'Equivalencia BH-BMPT'!$D$22,IF(J1274=22,'Equivalencia BH-BMPT'!$D$23,IF(J1274=23,'Equivalencia BH-BMPT'!#REF!,IF(J1274=24,'Equivalencia BH-BMPT'!$D$25,IF(J1274=25,'Equivalencia BH-BMPT'!$D$26,IF(J1274=26,'Equivalencia BH-BMPT'!$D$27,IF(J1274=27,'Equivalencia BH-BMPT'!$D$28,IF(J1274=28,'Equivalencia BH-BMPT'!$D$29,IF(J1274=29,'Equivalencia BH-BMPT'!$D$30,IF(J1274=30,'Equivalencia BH-BMPT'!$D$31,IF(J1274=31,'Equivalencia BH-BMPT'!$D$32,IF(J1274=32,'Equivalencia BH-BMPT'!$D$33,IF(J1274=33,'Equivalencia BH-BMPT'!$D$34,IF(J1274=34,'Equivalencia BH-BMPT'!$D$35,IF(J1274=35,'Equivalencia BH-BMPT'!$D$36,IF(J1274=36,'Equivalencia BH-BMPT'!$D$37,IF(J1274=37,'Equivalencia BH-BMPT'!$D$38,IF(J1274=38,'Equivalencia BH-BMPT'!#REF!,IF(J1274=39,'Equivalencia BH-BMPT'!$D$40,IF(J1274=40,'Equivalencia BH-BMPT'!$D$41,IF(J1274=41,'Equivalencia BH-BMPT'!$D$42,IF(J1274=42,'Equivalencia BH-BMPT'!$D$43,IF(J1274=43,'Equivalencia BH-BMPT'!$D$44,IF(J1274=44,'Equivalencia BH-BMPT'!$D$45,IF(J1274=45,'Equivalencia BH-BMPT'!$D$46,"No ha seleccionado un número de programa")))))))))))))))))))))))))))))))))))))))))))))</f>
        <v>No ha seleccionado un número de programa</v>
      </c>
      <c r="L1274" s="140"/>
      <c r="M1274" s="136"/>
      <c r="N1274" s="153"/>
      <c r="O1274" s="161"/>
      <c r="P1274" s="144"/>
      <c r="Q1274" s="143"/>
      <c r="R1274" s="143"/>
      <c r="S1274" s="143"/>
      <c r="T1274" s="143"/>
      <c r="U1274" s="143"/>
      <c r="V1274" s="145"/>
      <c r="W1274" s="145"/>
      <c r="X1274" s="145"/>
      <c r="Y1274" s="136"/>
      <c r="Z1274" s="136"/>
      <c r="AA1274" s="146"/>
      <c r="AB1274" s="136"/>
      <c r="AC1274" s="136"/>
      <c r="AD1274" s="136"/>
      <c r="AE1274" s="136"/>
      <c r="AF1274" s="147" t="e">
        <f t="shared" si="55"/>
        <v>#DIV/0!</v>
      </c>
      <c r="AG1274" s="148"/>
      <c r="AH1274" s="148" t="b">
        <f t="shared" si="56"/>
        <v>1</v>
      </c>
    </row>
    <row r="1275" spans="1:34" ht="44.25" customHeight="1" thickBot="1" x14ac:dyDescent="0.3">
      <c r="A1275" s="136"/>
      <c r="B1275" s="136"/>
      <c r="C1275" s="137"/>
      <c r="D1275" s="136"/>
      <c r="E1275" s="137" t="str">
        <f>IF(D1275=1,'Tipo '!$B$2,IF(D1275=2,'Tipo '!$B$3,IF(D1275=3,'Tipo '!$B$4,IF(D1275=4,'Tipo '!$B$5,IF(D1275=5,'Tipo '!$B$6,IF(D1275=6,'Tipo '!$B$7,IF(D1275=7,'Tipo '!$B$8,IF(D1275=8,'Tipo '!$B$9,IF(D1275=9,'Tipo '!$B$10,IF(D1275=10,'Tipo '!$B$11,IF(D1275=11,'Tipo '!$B$12,IF(D1275=12,'Tipo '!$B$13,IF(D1275=13,'Tipo '!$B$14,IF(D1275=14,'Tipo '!$B$15,IF(D1275=15,'Tipo '!$B$16,IF(D1275=16,'Tipo '!$B$17,IF(D1275=17,'Tipo '!$B$18,IF(D1275=18,'Tipo '!$B$19,IF(D1275=19,'Tipo '!$B$20,IF(D1275=20,'Tipo '!$B$21,"No ha seleccionado un tipo de contrato válido"))))))))))))))))))))</f>
        <v>No ha seleccionado un tipo de contrato válido</v>
      </c>
      <c r="F1275" s="137"/>
      <c r="G1275" s="137"/>
      <c r="H1275" s="138"/>
      <c r="I1275" s="138"/>
      <c r="J1275" s="136"/>
      <c r="K1275" s="137" t="str">
        <f>IF(J1275=1,'Equivalencia BH-BMPT'!$D$2,IF(J1275=2,'Equivalencia BH-BMPT'!$D$3,IF(J1275=3,'Equivalencia BH-BMPT'!$D$4,IF(J1275=4,'Equivalencia BH-BMPT'!$D$5,IF(J1275=5,'Equivalencia BH-BMPT'!$D$6,IF(J1275=6,'Equivalencia BH-BMPT'!$D$7,IF(J1275=7,'Equivalencia BH-BMPT'!$D$8,IF(J1275=8,'Equivalencia BH-BMPT'!$D$9,IF(J1275=9,'Equivalencia BH-BMPT'!$D$10,IF(J1275=10,'Equivalencia BH-BMPT'!$D$11,IF(J1275=11,'Equivalencia BH-BMPT'!$D$12,IF(J1275=12,'Equivalencia BH-BMPT'!$D$13,IF(J1275=13,'Equivalencia BH-BMPT'!$D$14,IF(J1275=14,'Equivalencia BH-BMPT'!$D$15,IF(J1275=15,'Equivalencia BH-BMPT'!$D$16,IF(J1275=16,'Equivalencia BH-BMPT'!$D$17,IF(J1275=17,'Equivalencia BH-BMPT'!$D$18,IF(J1275=18,'Equivalencia BH-BMPT'!$D$19,IF(J1275=19,'Equivalencia BH-BMPT'!$D$20,IF(J1275=20,'Equivalencia BH-BMPT'!$D$21,IF(J1275=21,'Equivalencia BH-BMPT'!$D$22,IF(J1275=22,'Equivalencia BH-BMPT'!$D$23,IF(J1275=23,'Equivalencia BH-BMPT'!#REF!,IF(J1275=24,'Equivalencia BH-BMPT'!$D$25,IF(J1275=25,'Equivalencia BH-BMPT'!$D$26,IF(J1275=26,'Equivalencia BH-BMPT'!$D$27,IF(J1275=27,'Equivalencia BH-BMPT'!$D$28,IF(J1275=28,'Equivalencia BH-BMPT'!$D$29,IF(J1275=29,'Equivalencia BH-BMPT'!$D$30,IF(J1275=30,'Equivalencia BH-BMPT'!$D$31,IF(J1275=31,'Equivalencia BH-BMPT'!$D$32,IF(J1275=32,'Equivalencia BH-BMPT'!$D$33,IF(J1275=33,'Equivalencia BH-BMPT'!$D$34,IF(J1275=34,'Equivalencia BH-BMPT'!$D$35,IF(J1275=35,'Equivalencia BH-BMPT'!$D$36,IF(J1275=36,'Equivalencia BH-BMPT'!$D$37,IF(J1275=37,'Equivalencia BH-BMPT'!$D$38,IF(J1275=38,'Equivalencia BH-BMPT'!#REF!,IF(J1275=39,'Equivalencia BH-BMPT'!$D$40,IF(J1275=40,'Equivalencia BH-BMPT'!$D$41,IF(J1275=41,'Equivalencia BH-BMPT'!$D$42,IF(J1275=42,'Equivalencia BH-BMPT'!$D$43,IF(J1275=43,'Equivalencia BH-BMPT'!$D$44,IF(J1275=44,'Equivalencia BH-BMPT'!$D$45,IF(J1275=45,'Equivalencia BH-BMPT'!$D$46,"No ha seleccionado un número de programa")))))))))))))))))))))))))))))))))))))))))))))</f>
        <v>No ha seleccionado un número de programa</v>
      </c>
      <c r="L1275" s="140"/>
      <c r="M1275" s="136"/>
      <c r="N1275" s="153"/>
      <c r="O1275" s="161"/>
      <c r="P1275" s="144"/>
      <c r="Q1275" s="143"/>
      <c r="R1275" s="143"/>
      <c r="S1275" s="143"/>
      <c r="T1275" s="143"/>
      <c r="U1275" s="143"/>
      <c r="V1275" s="145"/>
      <c r="W1275" s="145"/>
      <c r="X1275" s="145"/>
      <c r="Y1275" s="136"/>
      <c r="Z1275" s="136"/>
      <c r="AA1275" s="146"/>
      <c r="AB1275" s="136"/>
      <c r="AC1275" s="136"/>
      <c r="AD1275" s="136"/>
      <c r="AE1275" s="136"/>
      <c r="AF1275" s="147" t="e">
        <f t="shared" si="55"/>
        <v>#DIV/0!</v>
      </c>
      <c r="AG1275" s="148"/>
      <c r="AH1275" s="148" t="b">
        <f t="shared" si="56"/>
        <v>1</v>
      </c>
    </row>
    <row r="1276" spans="1:34" ht="44.25" customHeight="1" thickBot="1" x14ac:dyDescent="0.3">
      <c r="A1276" s="136"/>
      <c r="B1276" s="136"/>
      <c r="C1276" s="137"/>
      <c r="D1276" s="136"/>
      <c r="E1276" s="137" t="str">
        <f>IF(D1276=1,'Tipo '!$B$2,IF(D1276=2,'Tipo '!$B$3,IF(D1276=3,'Tipo '!$B$4,IF(D1276=4,'Tipo '!$B$5,IF(D1276=5,'Tipo '!$B$6,IF(D1276=6,'Tipo '!$B$7,IF(D1276=7,'Tipo '!$B$8,IF(D1276=8,'Tipo '!$B$9,IF(D1276=9,'Tipo '!$B$10,IF(D1276=10,'Tipo '!$B$11,IF(D1276=11,'Tipo '!$B$12,IF(D1276=12,'Tipo '!$B$13,IF(D1276=13,'Tipo '!$B$14,IF(D1276=14,'Tipo '!$B$15,IF(D1276=15,'Tipo '!$B$16,IF(D1276=16,'Tipo '!$B$17,IF(D1276=17,'Tipo '!$B$18,IF(D1276=18,'Tipo '!$B$19,IF(D1276=19,'Tipo '!$B$20,IF(D1276=20,'Tipo '!$B$21,"No ha seleccionado un tipo de contrato válido"))))))))))))))))))))</f>
        <v>No ha seleccionado un tipo de contrato válido</v>
      </c>
      <c r="F1276" s="137"/>
      <c r="G1276" s="137"/>
      <c r="H1276" s="138"/>
      <c r="I1276" s="138"/>
      <c r="J1276" s="136"/>
      <c r="K1276" s="137" t="str">
        <f>IF(J1276=1,'Equivalencia BH-BMPT'!$D$2,IF(J1276=2,'Equivalencia BH-BMPT'!$D$3,IF(J1276=3,'Equivalencia BH-BMPT'!$D$4,IF(J1276=4,'Equivalencia BH-BMPT'!$D$5,IF(J1276=5,'Equivalencia BH-BMPT'!$D$6,IF(J1276=6,'Equivalencia BH-BMPT'!$D$7,IF(J1276=7,'Equivalencia BH-BMPT'!$D$8,IF(J1276=8,'Equivalencia BH-BMPT'!$D$9,IF(J1276=9,'Equivalencia BH-BMPT'!$D$10,IF(J1276=10,'Equivalencia BH-BMPT'!$D$11,IF(J1276=11,'Equivalencia BH-BMPT'!$D$12,IF(J1276=12,'Equivalencia BH-BMPT'!$D$13,IF(J1276=13,'Equivalencia BH-BMPT'!$D$14,IF(J1276=14,'Equivalencia BH-BMPT'!$D$15,IF(J1276=15,'Equivalencia BH-BMPT'!$D$16,IF(J1276=16,'Equivalencia BH-BMPT'!$D$17,IF(J1276=17,'Equivalencia BH-BMPT'!$D$18,IF(J1276=18,'Equivalencia BH-BMPT'!$D$19,IF(J1276=19,'Equivalencia BH-BMPT'!$D$20,IF(J1276=20,'Equivalencia BH-BMPT'!$D$21,IF(J1276=21,'Equivalencia BH-BMPT'!$D$22,IF(J1276=22,'Equivalencia BH-BMPT'!$D$23,IF(J1276=23,'Equivalencia BH-BMPT'!#REF!,IF(J1276=24,'Equivalencia BH-BMPT'!$D$25,IF(J1276=25,'Equivalencia BH-BMPT'!$D$26,IF(J1276=26,'Equivalencia BH-BMPT'!$D$27,IF(J1276=27,'Equivalencia BH-BMPT'!$D$28,IF(J1276=28,'Equivalencia BH-BMPT'!$D$29,IF(J1276=29,'Equivalencia BH-BMPT'!$D$30,IF(J1276=30,'Equivalencia BH-BMPT'!$D$31,IF(J1276=31,'Equivalencia BH-BMPT'!$D$32,IF(J1276=32,'Equivalencia BH-BMPT'!$D$33,IF(J1276=33,'Equivalencia BH-BMPT'!$D$34,IF(J1276=34,'Equivalencia BH-BMPT'!$D$35,IF(J1276=35,'Equivalencia BH-BMPT'!$D$36,IF(J1276=36,'Equivalencia BH-BMPT'!$D$37,IF(J1276=37,'Equivalencia BH-BMPT'!$D$38,IF(J1276=38,'Equivalencia BH-BMPT'!#REF!,IF(J1276=39,'Equivalencia BH-BMPT'!$D$40,IF(J1276=40,'Equivalencia BH-BMPT'!$D$41,IF(J1276=41,'Equivalencia BH-BMPT'!$D$42,IF(J1276=42,'Equivalencia BH-BMPT'!$D$43,IF(J1276=43,'Equivalencia BH-BMPT'!$D$44,IF(J1276=44,'Equivalencia BH-BMPT'!$D$45,IF(J1276=45,'Equivalencia BH-BMPT'!$D$46,"No ha seleccionado un número de programa")))))))))))))))))))))))))))))))))))))))))))))</f>
        <v>No ha seleccionado un número de programa</v>
      </c>
      <c r="L1276" s="140"/>
      <c r="M1276" s="136"/>
      <c r="N1276" s="153"/>
      <c r="O1276" s="161"/>
      <c r="P1276" s="144"/>
      <c r="Q1276" s="143"/>
      <c r="R1276" s="143"/>
      <c r="S1276" s="143"/>
      <c r="T1276" s="143"/>
      <c r="U1276" s="143"/>
      <c r="V1276" s="145"/>
      <c r="W1276" s="145"/>
      <c r="X1276" s="145"/>
      <c r="Y1276" s="136"/>
      <c r="Z1276" s="136"/>
      <c r="AA1276" s="146"/>
      <c r="AB1276" s="136"/>
      <c r="AC1276" s="136"/>
      <c r="AD1276" s="136"/>
      <c r="AE1276" s="136"/>
      <c r="AF1276" s="147" t="e">
        <f t="shared" si="55"/>
        <v>#DIV/0!</v>
      </c>
      <c r="AG1276" s="148"/>
      <c r="AH1276" s="148" t="b">
        <f t="shared" si="56"/>
        <v>1</v>
      </c>
    </row>
    <row r="1277" spans="1:34" ht="44.25" customHeight="1" thickBot="1" x14ac:dyDescent="0.3">
      <c r="A1277" s="136"/>
      <c r="B1277" s="136"/>
      <c r="C1277" s="137"/>
      <c r="D1277" s="136"/>
      <c r="E1277" s="137" t="str">
        <f>IF(D1277=1,'Tipo '!$B$2,IF(D1277=2,'Tipo '!$B$3,IF(D1277=3,'Tipo '!$B$4,IF(D1277=4,'Tipo '!$B$5,IF(D1277=5,'Tipo '!$B$6,IF(D1277=6,'Tipo '!$B$7,IF(D1277=7,'Tipo '!$B$8,IF(D1277=8,'Tipo '!$B$9,IF(D1277=9,'Tipo '!$B$10,IF(D1277=10,'Tipo '!$B$11,IF(D1277=11,'Tipo '!$B$12,IF(D1277=12,'Tipo '!$B$13,IF(D1277=13,'Tipo '!$B$14,IF(D1277=14,'Tipo '!$B$15,IF(D1277=15,'Tipo '!$B$16,IF(D1277=16,'Tipo '!$B$17,IF(D1277=17,'Tipo '!$B$18,IF(D1277=18,'Tipo '!$B$19,IF(D1277=19,'Tipo '!$B$20,IF(D1277=20,'Tipo '!$B$21,"No ha seleccionado un tipo de contrato válido"))))))))))))))))))))</f>
        <v>No ha seleccionado un tipo de contrato válido</v>
      </c>
      <c r="F1277" s="137"/>
      <c r="G1277" s="137"/>
      <c r="H1277" s="138"/>
      <c r="I1277" s="138"/>
      <c r="J1277" s="136"/>
      <c r="K1277" s="137" t="str">
        <f>IF(J1277=1,'Equivalencia BH-BMPT'!$D$2,IF(J1277=2,'Equivalencia BH-BMPT'!$D$3,IF(J1277=3,'Equivalencia BH-BMPT'!$D$4,IF(J1277=4,'Equivalencia BH-BMPT'!$D$5,IF(J1277=5,'Equivalencia BH-BMPT'!$D$6,IF(J1277=6,'Equivalencia BH-BMPT'!$D$7,IF(J1277=7,'Equivalencia BH-BMPT'!$D$8,IF(J1277=8,'Equivalencia BH-BMPT'!$D$9,IF(J1277=9,'Equivalencia BH-BMPT'!$D$10,IF(J1277=10,'Equivalencia BH-BMPT'!$D$11,IF(J1277=11,'Equivalencia BH-BMPT'!$D$12,IF(J1277=12,'Equivalencia BH-BMPT'!$D$13,IF(J1277=13,'Equivalencia BH-BMPT'!$D$14,IF(J1277=14,'Equivalencia BH-BMPT'!$D$15,IF(J1277=15,'Equivalencia BH-BMPT'!$D$16,IF(J1277=16,'Equivalencia BH-BMPT'!$D$17,IF(J1277=17,'Equivalencia BH-BMPT'!$D$18,IF(J1277=18,'Equivalencia BH-BMPT'!$D$19,IF(J1277=19,'Equivalencia BH-BMPT'!$D$20,IF(J1277=20,'Equivalencia BH-BMPT'!$D$21,IF(J1277=21,'Equivalencia BH-BMPT'!$D$22,IF(J1277=22,'Equivalencia BH-BMPT'!$D$23,IF(J1277=23,'Equivalencia BH-BMPT'!#REF!,IF(J1277=24,'Equivalencia BH-BMPT'!$D$25,IF(J1277=25,'Equivalencia BH-BMPT'!$D$26,IF(J1277=26,'Equivalencia BH-BMPT'!$D$27,IF(J1277=27,'Equivalencia BH-BMPT'!$D$28,IF(J1277=28,'Equivalencia BH-BMPT'!$D$29,IF(J1277=29,'Equivalencia BH-BMPT'!$D$30,IF(J1277=30,'Equivalencia BH-BMPT'!$D$31,IF(J1277=31,'Equivalencia BH-BMPT'!$D$32,IF(J1277=32,'Equivalencia BH-BMPT'!$D$33,IF(J1277=33,'Equivalencia BH-BMPT'!$D$34,IF(J1277=34,'Equivalencia BH-BMPT'!$D$35,IF(J1277=35,'Equivalencia BH-BMPT'!$D$36,IF(J1277=36,'Equivalencia BH-BMPT'!$D$37,IF(J1277=37,'Equivalencia BH-BMPT'!$D$38,IF(J1277=38,'Equivalencia BH-BMPT'!#REF!,IF(J1277=39,'Equivalencia BH-BMPT'!$D$40,IF(J1277=40,'Equivalencia BH-BMPT'!$D$41,IF(J1277=41,'Equivalencia BH-BMPT'!$D$42,IF(J1277=42,'Equivalencia BH-BMPT'!$D$43,IF(J1277=43,'Equivalencia BH-BMPT'!$D$44,IF(J1277=44,'Equivalencia BH-BMPT'!$D$45,IF(J1277=45,'Equivalencia BH-BMPT'!$D$46,"No ha seleccionado un número de programa")))))))))))))))))))))))))))))))))))))))))))))</f>
        <v>No ha seleccionado un número de programa</v>
      </c>
      <c r="L1277" s="140"/>
      <c r="M1277" s="136"/>
      <c r="N1277" s="153"/>
      <c r="O1277" s="161"/>
      <c r="P1277" s="144"/>
      <c r="Q1277" s="143"/>
      <c r="R1277" s="143"/>
      <c r="S1277" s="143"/>
      <c r="T1277" s="143"/>
      <c r="U1277" s="143"/>
      <c r="V1277" s="145"/>
      <c r="W1277" s="145"/>
      <c r="X1277" s="145"/>
      <c r="Y1277" s="136"/>
      <c r="Z1277" s="136"/>
      <c r="AA1277" s="146"/>
      <c r="AB1277" s="136"/>
      <c r="AC1277" s="136"/>
      <c r="AD1277" s="136"/>
      <c r="AE1277" s="136"/>
      <c r="AF1277" s="147" t="e">
        <f t="shared" si="55"/>
        <v>#DIV/0!</v>
      </c>
      <c r="AG1277" s="148"/>
      <c r="AH1277" s="148" t="b">
        <f t="shared" si="56"/>
        <v>1</v>
      </c>
    </row>
    <row r="1278" spans="1:34" ht="44.25" customHeight="1" thickBot="1" x14ac:dyDescent="0.3">
      <c r="A1278" s="136"/>
      <c r="B1278" s="136"/>
      <c r="C1278" s="137"/>
      <c r="D1278" s="136"/>
      <c r="E1278" s="137" t="str">
        <f>IF(D1278=1,'Tipo '!$B$2,IF(D1278=2,'Tipo '!$B$3,IF(D1278=3,'Tipo '!$B$4,IF(D1278=4,'Tipo '!$B$5,IF(D1278=5,'Tipo '!$B$6,IF(D1278=6,'Tipo '!$B$7,IF(D1278=7,'Tipo '!$B$8,IF(D1278=8,'Tipo '!$B$9,IF(D1278=9,'Tipo '!$B$10,IF(D1278=10,'Tipo '!$B$11,IF(D1278=11,'Tipo '!$B$12,IF(D1278=12,'Tipo '!$B$13,IF(D1278=13,'Tipo '!$B$14,IF(D1278=14,'Tipo '!$B$15,IF(D1278=15,'Tipo '!$B$16,IF(D1278=16,'Tipo '!$B$17,IF(D1278=17,'Tipo '!$B$18,IF(D1278=18,'Tipo '!$B$19,IF(D1278=19,'Tipo '!$B$20,IF(D1278=20,'Tipo '!$B$21,"No ha seleccionado un tipo de contrato válido"))))))))))))))))))))</f>
        <v>No ha seleccionado un tipo de contrato válido</v>
      </c>
      <c r="F1278" s="137"/>
      <c r="G1278" s="137"/>
      <c r="H1278" s="138"/>
      <c r="I1278" s="138"/>
      <c r="J1278" s="136"/>
      <c r="K1278" s="137" t="str">
        <f>IF(J1278=1,'Equivalencia BH-BMPT'!$D$2,IF(J1278=2,'Equivalencia BH-BMPT'!$D$3,IF(J1278=3,'Equivalencia BH-BMPT'!$D$4,IF(J1278=4,'Equivalencia BH-BMPT'!$D$5,IF(J1278=5,'Equivalencia BH-BMPT'!$D$6,IF(J1278=6,'Equivalencia BH-BMPT'!$D$7,IF(J1278=7,'Equivalencia BH-BMPT'!$D$8,IF(J1278=8,'Equivalencia BH-BMPT'!$D$9,IF(J1278=9,'Equivalencia BH-BMPT'!$D$10,IF(J1278=10,'Equivalencia BH-BMPT'!$D$11,IF(J1278=11,'Equivalencia BH-BMPT'!$D$12,IF(J1278=12,'Equivalencia BH-BMPT'!$D$13,IF(J1278=13,'Equivalencia BH-BMPT'!$D$14,IF(J1278=14,'Equivalencia BH-BMPT'!$D$15,IF(J1278=15,'Equivalencia BH-BMPT'!$D$16,IF(J1278=16,'Equivalencia BH-BMPT'!$D$17,IF(J1278=17,'Equivalencia BH-BMPT'!$D$18,IF(J1278=18,'Equivalencia BH-BMPT'!$D$19,IF(J1278=19,'Equivalencia BH-BMPT'!$D$20,IF(J1278=20,'Equivalencia BH-BMPT'!$D$21,IF(J1278=21,'Equivalencia BH-BMPT'!$D$22,IF(J1278=22,'Equivalencia BH-BMPT'!$D$23,IF(J1278=23,'Equivalencia BH-BMPT'!#REF!,IF(J1278=24,'Equivalencia BH-BMPT'!$D$25,IF(J1278=25,'Equivalencia BH-BMPT'!$D$26,IF(J1278=26,'Equivalencia BH-BMPT'!$D$27,IF(J1278=27,'Equivalencia BH-BMPT'!$D$28,IF(J1278=28,'Equivalencia BH-BMPT'!$D$29,IF(J1278=29,'Equivalencia BH-BMPT'!$D$30,IF(J1278=30,'Equivalencia BH-BMPT'!$D$31,IF(J1278=31,'Equivalencia BH-BMPT'!$D$32,IF(J1278=32,'Equivalencia BH-BMPT'!$D$33,IF(J1278=33,'Equivalencia BH-BMPT'!$D$34,IF(J1278=34,'Equivalencia BH-BMPT'!$D$35,IF(J1278=35,'Equivalencia BH-BMPT'!$D$36,IF(J1278=36,'Equivalencia BH-BMPT'!$D$37,IF(J1278=37,'Equivalencia BH-BMPT'!$D$38,IF(J1278=38,'Equivalencia BH-BMPT'!#REF!,IF(J1278=39,'Equivalencia BH-BMPT'!$D$40,IF(J1278=40,'Equivalencia BH-BMPT'!$D$41,IF(J1278=41,'Equivalencia BH-BMPT'!$D$42,IF(J1278=42,'Equivalencia BH-BMPT'!$D$43,IF(J1278=43,'Equivalencia BH-BMPT'!$D$44,IF(J1278=44,'Equivalencia BH-BMPT'!$D$45,IF(J1278=45,'Equivalencia BH-BMPT'!$D$46,"No ha seleccionado un número de programa")))))))))))))))))))))))))))))))))))))))))))))</f>
        <v>No ha seleccionado un número de programa</v>
      </c>
      <c r="L1278" s="140"/>
      <c r="M1278" s="136"/>
      <c r="N1278" s="153"/>
      <c r="O1278" s="161"/>
      <c r="P1278" s="144"/>
      <c r="Q1278" s="143"/>
      <c r="R1278" s="143"/>
      <c r="S1278" s="143"/>
      <c r="T1278" s="143"/>
      <c r="U1278" s="143"/>
      <c r="V1278" s="145"/>
      <c r="W1278" s="145"/>
      <c r="X1278" s="145"/>
      <c r="Y1278" s="136"/>
      <c r="Z1278" s="136"/>
      <c r="AA1278" s="146"/>
      <c r="AB1278" s="136"/>
      <c r="AC1278" s="136"/>
      <c r="AD1278" s="136"/>
      <c r="AE1278" s="136"/>
      <c r="AF1278" s="147" t="e">
        <f t="shared" si="55"/>
        <v>#DIV/0!</v>
      </c>
      <c r="AG1278" s="148"/>
      <c r="AH1278" s="148" t="b">
        <f t="shared" si="56"/>
        <v>1</v>
      </c>
    </row>
    <row r="1279" spans="1:34" ht="44.25" customHeight="1" thickBot="1" x14ac:dyDescent="0.3">
      <c r="A1279" s="136"/>
      <c r="B1279" s="136"/>
      <c r="C1279" s="137"/>
      <c r="D1279" s="136"/>
      <c r="E1279" s="137" t="str">
        <f>IF(D1279=1,'Tipo '!$B$2,IF(D1279=2,'Tipo '!$B$3,IF(D1279=3,'Tipo '!$B$4,IF(D1279=4,'Tipo '!$B$5,IF(D1279=5,'Tipo '!$B$6,IF(D1279=6,'Tipo '!$B$7,IF(D1279=7,'Tipo '!$B$8,IF(D1279=8,'Tipo '!$B$9,IF(D1279=9,'Tipo '!$B$10,IF(D1279=10,'Tipo '!$B$11,IF(D1279=11,'Tipo '!$B$12,IF(D1279=12,'Tipo '!$B$13,IF(D1279=13,'Tipo '!$B$14,IF(D1279=14,'Tipo '!$B$15,IF(D1279=15,'Tipo '!$B$16,IF(D1279=16,'Tipo '!$B$17,IF(D1279=17,'Tipo '!$B$18,IF(D1279=18,'Tipo '!$B$19,IF(D1279=19,'Tipo '!$B$20,IF(D1279=20,'Tipo '!$B$21,"No ha seleccionado un tipo de contrato válido"))))))))))))))))))))</f>
        <v>No ha seleccionado un tipo de contrato válido</v>
      </c>
      <c r="F1279" s="137"/>
      <c r="G1279" s="137"/>
      <c r="H1279" s="138"/>
      <c r="I1279" s="138"/>
      <c r="J1279" s="136"/>
      <c r="K1279" s="137" t="str">
        <f>IF(J1279=1,'Equivalencia BH-BMPT'!$D$2,IF(J1279=2,'Equivalencia BH-BMPT'!$D$3,IF(J1279=3,'Equivalencia BH-BMPT'!$D$4,IF(J1279=4,'Equivalencia BH-BMPT'!$D$5,IF(J1279=5,'Equivalencia BH-BMPT'!$D$6,IF(J1279=6,'Equivalencia BH-BMPT'!$D$7,IF(J1279=7,'Equivalencia BH-BMPT'!$D$8,IF(J1279=8,'Equivalencia BH-BMPT'!$D$9,IF(J1279=9,'Equivalencia BH-BMPT'!$D$10,IF(J1279=10,'Equivalencia BH-BMPT'!$D$11,IF(J1279=11,'Equivalencia BH-BMPT'!$D$12,IF(J1279=12,'Equivalencia BH-BMPT'!$D$13,IF(J1279=13,'Equivalencia BH-BMPT'!$D$14,IF(J1279=14,'Equivalencia BH-BMPT'!$D$15,IF(J1279=15,'Equivalencia BH-BMPT'!$D$16,IF(J1279=16,'Equivalencia BH-BMPT'!$D$17,IF(J1279=17,'Equivalencia BH-BMPT'!$D$18,IF(J1279=18,'Equivalencia BH-BMPT'!$D$19,IF(J1279=19,'Equivalencia BH-BMPT'!$D$20,IF(J1279=20,'Equivalencia BH-BMPT'!$D$21,IF(J1279=21,'Equivalencia BH-BMPT'!$D$22,IF(J1279=22,'Equivalencia BH-BMPT'!$D$23,IF(J1279=23,'Equivalencia BH-BMPT'!#REF!,IF(J1279=24,'Equivalencia BH-BMPT'!$D$25,IF(J1279=25,'Equivalencia BH-BMPT'!$D$26,IF(J1279=26,'Equivalencia BH-BMPT'!$D$27,IF(J1279=27,'Equivalencia BH-BMPT'!$D$28,IF(J1279=28,'Equivalencia BH-BMPT'!$D$29,IF(J1279=29,'Equivalencia BH-BMPT'!$D$30,IF(J1279=30,'Equivalencia BH-BMPT'!$D$31,IF(J1279=31,'Equivalencia BH-BMPT'!$D$32,IF(J1279=32,'Equivalencia BH-BMPT'!$D$33,IF(J1279=33,'Equivalencia BH-BMPT'!$D$34,IF(J1279=34,'Equivalencia BH-BMPT'!$D$35,IF(J1279=35,'Equivalencia BH-BMPT'!$D$36,IF(J1279=36,'Equivalencia BH-BMPT'!$D$37,IF(J1279=37,'Equivalencia BH-BMPT'!$D$38,IF(J1279=38,'Equivalencia BH-BMPT'!#REF!,IF(J1279=39,'Equivalencia BH-BMPT'!$D$40,IF(J1279=40,'Equivalencia BH-BMPT'!$D$41,IF(J1279=41,'Equivalencia BH-BMPT'!$D$42,IF(J1279=42,'Equivalencia BH-BMPT'!$D$43,IF(J1279=43,'Equivalencia BH-BMPT'!$D$44,IF(J1279=44,'Equivalencia BH-BMPT'!$D$45,IF(J1279=45,'Equivalencia BH-BMPT'!$D$46,"No ha seleccionado un número de programa")))))))))))))))))))))))))))))))))))))))))))))</f>
        <v>No ha seleccionado un número de programa</v>
      </c>
      <c r="L1279" s="140"/>
      <c r="M1279" s="136"/>
      <c r="N1279" s="153"/>
      <c r="O1279" s="161"/>
      <c r="P1279" s="144"/>
      <c r="Q1279" s="143"/>
      <c r="R1279" s="143"/>
      <c r="S1279" s="143"/>
      <c r="T1279" s="143"/>
      <c r="U1279" s="143"/>
      <c r="V1279" s="145"/>
      <c r="W1279" s="145"/>
      <c r="X1279" s="145"/>
      <c r="Y1279" s="136"/>
      <c r="Z1279" s="136"/>
      <c r="AA1279" s="146"/>
      <c r="AB1279" s="136"/>
      <c r="AC1279" s="136"/>
      <c r="AD1279" s="136"/>
      <c r="AE1279" s="136"/>
      <c r="AF1279" s="147" t="e">
        <f t="shared" si="55"/>
        <v>#DIV/0!</v>
      </c>
      <c r="AG1279" s="148"/>
      <c r="AH1279" s="148" t="b">
        <f t="shared" si="56"/>
        <v>1</v>
      </c>
    </row>
    <row r="1280" spans="1:34" ht="44.25" customHeight="1" thickBot="1" x14ac:dyDescent="0.3">
      <c r="A1280" s="136"/>
      <c r="B1280" s="136"/>
      <c r="C1280" s="137"/>
      <c r="D1280" s="136"/>
      <c r="E1280" s="137" t="str">
        <f>IF(D1280=1,'Tipo '!$B$2,IF(D1280=2,'Tipo '!$B$3,IF(D1280=3,'Tipo '!$B$4,IF(D1280=4,'Tipo '!$B$5,IF(D1280=5,'Tipo '!$B$6,IF(D1280=6,'Tipo '!$B$7,IF(D1280=7,'Tipo '!$B$8,IF(D1280=8,'Tipo '!$B$9,IF(D1280=9,'Tipo '!$B$10,IF(D1280=10,'Tipo '!$B$11,IF(D1280=11,'Tipo '!$B$12,IF(D1280=12,'Tipo '!$B$13,IF(D1280=13,'Tipo '!$B$14,IF(D1280=14,'Tipo '!$B$15,IF(D1280=15,'Tipo '!$B$16,IF(D1280=16,'Tipo '!$B$17,IF(D1280=17,'Tipo '!$B$18,IF(D1280=18,'Tipo '!$B$19,IF(D1280=19,'Tipo '!$B$20,IF(D1280=20,'Tipo '!$B$21,"No ha seleccionado un tipo de contrato válido"))))))))))))))))))))</f>
        <v>No ha seleccionado un tipo de contrato válido</v>
      </c>
      <c r="F1280" s="137"/>
      <c r="G1280" s="137"/>
      <c r="H1280" s="138"/>
      <c r="I1280" s="138"/>
      <c r="J1280" s="136"/>
      <c r="K1280" s="137" t="str">
        <f>IF(J1280=1,'Equivalencia BH-BMPT'!$D$2,IF(J1280=2,'Equivalencia BH-BMPT'!$D$3,IF(J1280=3,'Equivalencia BH-BMPT'!$D$4,IF(J1280=4,'Equivalencia BH-BMPT'!$D$5,IF(J1280=5,'Equivalencia BH-BMPT'!$D$6,IF(J1280=6,'Equivalencia BH-BMPT'!$D$7,IF(J1280=7,'Equivalencia BH-BMPT'!$D$8,IF(J1280=8,'Equivalencia BH-BMPT'!$D$9,IF(J1280=9,'Equivalencia BH-BMPT'!$D$10,IF(J1280=10,'Equivalencia BH-BMPT'!$D$11,IF(J1280=11,'Equivalencia BH-BMPT'!$D$12,IF(J1280=12,'Equivalencia BH-BMPT'!$D$13,IF(J1280=13,'Equivalencia BH-BMPT'!$D$14,IF(J1280=14,'Equivalencia BH-BMPT'!$D$15,IF(J1280=15,'Equivalencia BH-BMPT'!$D$16,IF(J1280=16,'Equivalencia BH-BMPT'!$D$17,IF(J1280=17,'Equivalencia BH-BMPT'!$D$18,IF(J1280=18,'Equivalencia BH-BMPT'!$D$19,IF(J1280=19,'Equivalencia BH-BMPT'!$D$20,IF(J1280=20,'Equivalencia BH-BMPT'!$D$21,IF(J1280=21,'Equivalencia BH-BMPT'!$D$22,IF(J1280=22,'Equivalencia BH-BMPT'!$D$23,IF(J1280=23,'Equivalencia BH-BMPT'!#REF!,IF(J1280=24,'Equivalencia BH-BMPT'!$D$25,IF(J1280=25,'Equivalencia BH-BMPT'!$D$26,IF(J1280=26,'Equivalencia BH-BMPT'!$D$27,IF(J1280=27,'Equivalencia BH-BMPT'!$D$28,IF(J1280=28,'Equivalencia BH-BMPT'!$D$29,IF(J1280=29,'Equivalencia BH-BMPT'!$D$30,IF(J1280=30,'Equivalencia BH-BMPT'!$D$31,IF(J1280=31,'Equivalencia BH-BMPT'!$D$32,IF(J1280=32,'Equivalencia BH-BMPT'!$D$33,IF(J1280=33,'Equivalencia BH-BMPT'!$D$34,IF(J1280=34,'Equivalencia BH-BMPT'!$D$35,IF(J1280=35,'Equivalencia BH-BMPT'!$D$36,IF(J1280=36,'Equivalencia BH-BMPT'!$D$37,IF(J1280=37,'Equivalencia BH-BMPT'!$D$38,IF(J1280=38,'Equivalencia BH-BMPT'!#REF!,IF(J1280=39,'Equivalencia BH-BMPT'!$D$40,IF(J1280=40,'Equivalencia BH-BMPT'!$D$41,IF(J1280=41,'Equivalencia BH-BMPT'!$D$42,IF(J1280=42,'Equivalencia BH-BMPT'!$D$43,IF(J1280=43,'Equivalencia BH-BMPT'!$D$44,IF(J1280=44,'Equivalencia BH-BMPT'!$D$45,IF(J1280=45,'Equivalencia BH-BMPT'!$D$46,"No ha seleccionado un número de programa")))))))))))))))))))))))))))))))))))))))))))))</f>
        <v>No ha seleccionado un número de programa</v>
      </c>
      <c r="L1280" s="140"/>
      <c r="M1280" s="136"/>
      <c r="N1280" s="153"/>
      <c r="O1280" s="161"/>
      <c r="P1280" s="144"/>
      <c r="Q1280" s="143"/>
      <c r="R1280" s="143"/>
      <c r="S1280" s="143"/>
      <c r="T1280" s="143"/>
      <c r="U1280" s="143"/>
      <c r="V1280" s="145"/>
      <c r="W1280" s="145"/>
      <c r="X1280" s="145"/>
      <c r="Y1280" s="136"/>
      <c r="Z1280" s="136"/>
      <c r="AA1280" s="146"/>
      <c r="AB1280" s="136"/>
      <c r="AC1280" s="136"/>
      <c r="AD1280" s="136"/>
      <c r="AE1280" s="136"/>
      <c r="AF1280" s="147" t="e">
        <f t="shared" si="55"/>
        <v>#DIV/0!</v>
      </c>
      <c r="AG1280" s="148"/>
      <c r="AH1280" s="148" t="b">
        <f t="shared" si="56"/>
        <v>1</v>
      </c>
    </row>
    <row r="1281" spans="1:34" ht="44.25" customHeight="1" thickBot="1" x14ac:dyDescent="0.3">
      <c r="A1281" s="136"/>
      <c r="B1281" s="136"/>
      <c r="C1281" s="137"/>
      <c r="D1281" s="136"/>
      <c r="E1281" s="137" t="str">
        <f>IF(D1281=1,'Tipo '!$B$2,IF(D1281=2,'Tipo '!$B$3,IF(D1281=3,'Tipo '!$B$4,IF(D1281=4,'Tipo '!$B$5,IF(D1281=5,'Tipo '!$B$6,IF(D1281=6,'Tipo '!$B$7,IF(D1281=7,'Tipo '!$B$8,IF(D1281=8,'Tipo '!$B$9,IF(D1281=9,'Tipo '!$B$10,IF(D1281=10,'Tipo '!$B$11,IF(D1281=11,'Tipo '!$B$12,IF(D1281=12,'Tipo '!$B$13,IF(D1281=13,'Tipo '!$B$14,IF(D1281=14,'Tipo '!$B$15,IF(D1281=15,'Tipo '!$B$16,IF(D1281=16,'Tipo '!$B$17,IF(D1281=17,'Tipo '!$B$18,IF(D1281=18,'Tipo '!$B$19,IF(D1281=19,'Tipo '!$B$20,IF(D1281=20,'Tipo '!$B$21,"No ha seleccionado un tipo de contrato válido"))))))))))))))))))))</f>
        <v>No ha seleccionado un tipo de contrato válido</v>
      </c>
      <c r="F1281" s="137"/>
      <c r="G1281" s="137"/>
      <c r="H1281" s="138"/>
      <c r="I1281" s="138"/>
      <c r="J1281" s="136"/>
      <c r="K1281" s="137" t="str">
        <f>IF(J1281=1,'Equivalencia BH-BMPT'!$D$2,IF(J1281=2,'Equivalencia BH-BMPT'!$D$3,IF(J1281=3,'Equivalencia BH-BMPT'!$D$4,IF(J1281=4,'Equivalencia BH-BMPT'!$D$5,IF(J1281=5,'Equivalencia BH-BMPT'!$D$6,IF(J1281=6,'Equivalencia BH-BMPT'!$D$7,IF(J1281=7,'Equivalencia BH-BMPT'!$D$8,IF(J1281=8,'Equivalencia BH-BMPT'!$D$9,IF(J1281=9,'Equivalencia BH-BMPT'!$D$10,IF(J1281=10,'Equivalencia BH-BMPT'!$D$11,IF(J1281=11,'Equivalencia BH-BMPT'!$D$12,IF(J1281=12,'Equivalencia BH-BMPT'!$D$13,IF(J1281=13,'Equivalencia BH-BMPT'!$D$14,IF(J1281=14,'Equivalencia BH-BMPT'!$D$15,IF(J1281=15,'Equivalencia BH-BMPT'!$D$16,IF(J1281=16,'Equivalencia BH-BMPT'!$D$17,IF(J1281=17,'Equivalencia BH-BMPT'!$D$18,IF(J1281=18,'Equivalencia BH-BMPT'!$D$19,IF(J1281=19,'Equivalencia BH-BMPT'!$D$20,IF(J1281=20,'Equivalencia BH-BMPT'!$D$21,IF(J1281=21,'Equivalencia BH-BMPT'!$D$22,IF(J1281=22,'Equivalencia BH-BMPT'!$D$23,IF(J1281=23,'Equivalencia BH-BMPT'!#REF!,IF(J1281=24,'Equivalencia BH-BMPT'!$D$25,IF(J1281=25,'Equivalencia BH-BMPT'!$D$26,IF(J1281=26,'Equivalencia BH-BMPT'!$D$27,IF(J1281=27,'Equivalencia BH-BMPT'!$D$28,IF(J1281=28,'Equivalencia BH-BMPT'!$D$29,IF(J1281=29,'Equivalencia BH-BMPT'!$D$30,IF(J1281=30,'Equivalencia BH-BMPT'!$D$31,IF(J1281=31,'Equivalencia BH-BMPT'!$D$32,IF(J1281=32,'Equivalencia BH-BMPT'!$D$33,IF(J1281=33,'Equivalencia BH-BMPT'!$D$34,IF(J1281=34,'Equivalencia BH-BMPT'!$D$35,IF(J1281=35,'Equivalencia BH-BMPT'!$D$36,IF(J1281=36,'Equivalencia BH-BMPT'!$D$37,IF(J1281=37,'Equivalencia BH-BMPT'!$D$38,IF(J1281=38,'Equivalencia BH-BMPT'!#REF!,IF(J1281=39,'Equivalencia BH-BMPT'!$D$40,IF(J1281=40,'Equivalencia BH-BMPT'!$D$41,IF(J1281=41,'Equivalencia BH-BMPT'!$D$42,IF(J1281=42,'Equivalencia BH-BMPT'!$D$43,IF(J1281=43,'Equivalencia BH-BMPT'!$D$44,IF(J1281=44,'Equivalencia BH-BMPT'!$D$45,IF(J1281=45,'Equivalencia BH-BMPT'!$D$46,"No ha seleccionado un número de programa")))))))))))))))))))))))))))))))))))))))))))))</f>
        <v>No ha seleccionado un número de programa</v>
      </c>
      <c r="L1281" s="140"/>
      <c r="M1281" s="136"/>
      <c r="N1281" s="153"/>
      <c r="O1281" s="161"/>
      <c r="P1281" s="144"/>
      <c r="Q1281" s="143"/>
      <c r="R1281" s="143"/>
      <c r="S1281" s="143"/>
      <c r="T1281" s="143"/>
      <c r="U1281" s="143"/>
      <c r="V1281" s="145"/>
      <c r="W1281" s="145"/>
      <c r="X1281" s="145"/>
      <c r="Y1281" s="136"/>
      <c r="Z1281" s="136"/>
      <c r="AA1281" s="146"/>
      <c r="AB1281" s="136"/>
      <c r="AC1281" s="136"/>
      <c r="AD1281" s="136"/>
      <c r="AE1281" s="136"/>
      <c r="AF1281" s="147" t="e">
        <f t="shared" si="55"/>
        <v>#DIV/0!</v>
      </c>
      <c r="AG1281" s="148"/>
      <c r="AH1281" s="148" t="b">
        <f t="shared" si="56"/>
        <v>1</v>
      </c>
    </row>
    <row r="1282" spans="1:34" ht="44.25" customHeight="1" thickBot="1" x14ac:dyDescent="0.3">
      <c r="A1282" s="136"/>
      <c r="B1282" s="136"/>
      <c r="C1282" s="137"/>
      <c r="D1282" s="136"/>
      <c r="E1282" s="137" t="str">
        <f>IF(D1282=1,'Tipo '!$B$2,IF(D1282=2,'Tipo '!$B$3,IF(D1282=3,'Tipo '!$B$4,IF(D1282=4,'Tipo '!$B$5,IF(D1282=5,'Tipo '!$B$6,IF(D1282=6,'Tipo '!$B$7,IF(D1282=7,'Tipo '!$B$8,IF(D1282=8,'Tipo '!$B$9,IF(D1282=9,'Tipo '!$B$10,IF(D1282=10,'Tipo '!$B$11,IF(D1282=11,'Tipo '!$B$12,IF(D1282=12,'Tipo '!$B$13,IF(D1282=13,'Tipo '!$B$14,IF(D1282=14,'Tipo '!$B$15,IF(D1282=15,'Tipo '!$B$16,IF(D1282=16,'Tipo '!$B$17,IF(D1282=17,'Tipo '!$B$18,IF(D1282=18,'Tipo '!$B$19,IF(D1282=19,'Tipo '!$B$20,IF(D1282=20,'Tipo '!$B$21,"No ha seleccionado un tipo de contrato válido"))))))))))))))))))))</f>
        <v>No ha seleccionado un tipo de contrato válido</v>
      </c>
      <c r="F1282" s="137"/>
      <c r="G1282" s="137"/>
      <c r="H1282" s="138"/>
      <c r="I1282" s="138"/>
      <c r="J1282" s="136"/>
      <c r="K1282" s="137" t="str">
        <f>IF(J1282=1,'Equivalencia BH-BMPT'!$D$2,IF(J1282=2,'Equivalencia BH-BMPT'!$D$3,IF(J1282=3,'Equivalencia BH-BMPT'!$D$4,IF(J1282=4,'Equivalencia BH-BMPT'!$D$5,IF(J1282=5,'Equivalencia BH-BMPT'!$D$6,IF(J1282=6,'Equivalencia BH-BMPT'!$D$7,IF(J1282=7,'Equivalencia BH-BMPT'!$D$8,IF(J1282=8,'Equivalencia BH-BMPT'!$D$9,IF(J1282=9,'Equivalencia BH-BMPT'!$D$10,IF(J1282=10,'Equivalencia BH-BMPT'!$D$11,IF(J1282=11,'Equivalencia BH-BMPT'!$D$12,IF(J1282=12,'Equivalencia BH-BMPT'!$D$13,IF(J1282=13,'Equivalencia BH-BMPT'!$D$14,IF(J1282=14,'Equivalencia BH-BMPT'!$D$15,IF(J1282=15,'Equivalencia BH-BMPT'!$D$16,IF(J1282=16,'Equivalencia BH-BMPT'!$D$17,IF(J1282=17,'Equivalencia BH-BMPT'!$D$18,IF(J1282=18,'Equivalencia BH-BMPT'!$D$19,IF(J1282=19,'Equivalencia BH-BMPT'!$D$20,IF(J1282=20,'Equivalencia BH-BMPT'!$D$21,IF(J1282=21,'Equivalencia BH-BMPT'!$D$22,IF(J1282=22,'Equivalencia BH-BMPT'!$D$23,IF(J1282=23,'Equivalencia BH-BMPT'!#REF!,IF(J1282=24,'Equivalencia BH-BMPT'!$D$25,IF(J1282=25,'Equivalencia BH-BMPT'!$D$26,IF(J1282=26,'Equivalencia BH-BMPT'!$D$27,IF(J1282=27,'Equivalencia BH-BMPT'!$D$28,IF(J1282=28,'Equivalencia BH-BMPT'!$D$29,IF(J1282=29,'Equivalencia BH-BMPT'!$D$30,IF(J1282=30,'Equivalencia BH-BMPT'!$D$31,IF(J1282=31,'Equivalencia BH-BMPT'!$D$32,IF(J1282=32,'Equivalencia BH-BMPT'!$D$33,IF(J1282=33,'Equivalencia BH-BMPT'!$D$34,IF(J1282=34,'Equivalencia BH-BMPT'!$D$35,IF(J1282=35,'Equivalencia BH-BMPT'!$D$36,IF(J1282=36,'Equivalencia BH-BMPT'!$D$37,IF(J1282=37,'Equivalencia BH-BMPT'!$D$38,IF(J1282=38,'Equivalencia BH-BMPT'!#REF!,IF(J1282=39,'Equivalencia BH-BMPT'!$D$40,IF(J1282=40,'Equivalencia BH-BMPT'!$D$41,IF(J1282=41,'Equivalencia BH-BMPT'!$D$42,IF(J1282=42,'Equivalencia BH-BMPT'!$D$43,IF(J1282=43,'Equivalencia BH-BMPT'!$D$44,IF(J1282=44,'Equivalencia BH-BMPT'!$D$45,IF(J1282=45,'Equivalencia BH-BMPT'!$D$46,"No ha seleccionado un número de programa")))))))))))))))))))))))))))))))))))))))))))))</f>
        <v>No ha seleccionado un número de programa</v>
      </c>
      <c r="L1282" s="140"/>
      <c r="M1282" s="136"/>
      <c r="N1282" s="153"/>
      <c r="O1282" s="161"/>
      <c r="P1282" s="144"/>
      <c r="Q1282" s="143"/>
      <c r="R1282" s="143"/>
      <c r="S1282" s="143"/>
      <c r="T1282" s="143"/>
      <c r="U1282" s="143"/>
      <c r="V1282" s="145"/>
      <c r="W1282" s="145"/>
      <c r="X1282" s="145"/>
      <c r="Y1282" s="136"/>
      <c r="Z1282" s="136"/>
      <c r="AA1282" s="146"/>
      <c r="AB1282" s="136"/>
      <c r="AC1282" s="136"/>
      <c r="AD1282" s="136"/>
      <c r="AE1282" s="136"/>
      <c r="AF1282" s="147" t="e">
        <f t="shared" si="55"/>
        <v>#DIV/0!</v>
      </c>
      <c r="AG1282" s="148"/>
      <c r="AH1282" s="148" t="b">
        <f t="shared" si="56"/>
        <v>1</v>
      </c>
    </row>
    <row r="1283" spans="1:34" ht="44.25" customHeight="1" thickBot="1" x14ac:dyDescent="0.3">
      <c r="A1283" s="136"/>
      <c r="B1283" s="136"/>
      <c r="C1283" s="137"/>
      <c r="D1283" s="136"/>
      <c r="E1283" s="137" t="str">
        <f>IF(D1283=1,'Tipo '!$B$2,IF(D1283=2,'Tipo '!$B$3,IF(D1283=3,'Tipo '!$B$4,IF(D1283=4,'Tipo '!$B$5,IF(D1283=5,'Tipo '!$B$6,IF(D1283=6,'Tipo '!$B$7,IF(D1283=7,'Tipo '!$B$8,IF(D1283=8,'Tipo '!$B$9,IF(D1283=9,'Tipo '!$B$10,IF(D1283=10,'Tipo '!$B$11,IF(D1283=11,'Tipo '!$B$12,IF(D1283=12,'Tipo '!$B$13,IF(D1283=13,'Tipo '!$B$14,IF(D1283=14,'Tipo '!$B$15,IF(D1283=15,'Tipo '!$B$16,IF(D1283=16,'Tipo '!$B$17,IF(D1283=17,'Tipo '!$B$18,IF(D1283=18,'Tipo '!$B$19,IF(D1283=19,'Tipo '!$B$20,IF(D1283=20,'Tipo '!$B$21,"No ha seleccionado un tipo de contrato válido"))))))))))))))))))))</f>
        <v>No ha seleccionado un tipo de contrato válido</v>
      </c>
      <c r="F1283" s="137"/>
      <c r="G1283" s="137"/>
      <c r="H1283" s="138"/>
      <c r="I1283" s="138"/>
      <c r="J1283" s="136"/>
      <c r="K1283" s="137" t="str">
        <f>IF(J1283=1,'Equivalencia BH-BMPT'!$D$2,IF(J1283=2,'Equivalencia BH-BMPT'!$D$3,IF(J1283=3,'Equivalencia BH-BMPT'!$D$4,IF(J1283=4,'Equivalencia BH-BMPT'!$D$5,IF(J1283=5,'Equivalencia BH-BMPT'!$D$6,IF(J1283=6,'Equivalencia BH-BMPT'!$D$7,IF(J1283=7,'Equivalencia BH-BMPT'!$D$8,IF(J1283=8,'Equivalencia BH-BMPT'!$D$9,IF(J1283=9,'Equivalencia BH-BMPT'!$D$10,IF(J1283=10,'Equivalencia BH-BMPT'!$D$11,IF(J1283=11,'Equivalencia BH-BMPT'!$D$12,IF(J1283=12,'Equivalencia BH-BMPT'!$D$13,IF(J1283=13,'Equivalencia BH-BMPT'!$D$14,IF(J1283=14,'Equivalencia BH-BMPT'!$D$15,IF(J1283=15,'Equivalencia BH-BMPT'!$D$16,IF(J1283=16,'Equivalencia BH-BMPT'!$D$17,IF(J1283=17,'Equivalencia BH-BMPT'!$D$18,IF(J1283=18,'Equivalencia BH-BMPT'!$D$19,IF(J1283=19,'Equivalencia BH-BMPT'!$D$20,IF(J1283=20,'Equivalencia BH-BMPT'!$D$21,IF(J1283=21,'Equivalencia BH-BMPT'!$D$22,IF(J1283=22,'Equivalencia BH-BMPT'!$D$23,IF(J1283=23,'Equivalencia BH-BMPT'!#REF!,IF(J1283=24,'Equivalencia BH-BMPT'!$D$25,IF(J1283=25,'Equivalencia BH-BMPT'!$D$26,IF(J1283=26,'Equivalencia BH-BMPT'!$D$27,IF(J1283=27,'Equivalencia BH-BMPT'!$D$28,IF(J1283=28,'Equivalencia BH-BMPT'!$D$29,IF(J1283=29,'Equivalencia BH-BMPT'!$D$30,IF(J1283=30,'Equivalencia BH-BMPT'!$D$31,IF(J1283=31,'Equivalencia BH-BMPT'!$D$32,IF(J1283=32,'Equivalencia BH-BMPT'!$D$33,IF(J1283=33,'Equivalencia BH-BMPT'!$D$34,IF(J1283=34,'Equivalencia BH-BMPT'!$D$35,IF(J1283=35,'Equivalencia BH-BMPT'!$D$36,IF(J1283=36,'Equivalencia BH-BMPT'!$D$37,IF(J1283=37,'Equivalencia BH-BMPT'!$D$38,IF(J1283=38,'Equivalencia BH-BMPT'!#REF!,IF(J1283=39,'Equivalencia BH-BMPT'!$D$40,IF(J1283=40,'Equivalencia BH-BMPT'!$D$41,IF(J1283=41,'Equivalencia BH-BMPT'!$D$42,IF(J1283=42,'Equivalencia BH-BMPT'!$D$43,IF(J1283=43,'Equivalencia BH-BMPT'!$D$44,IF(J1283=44,'Equivalencia BH-BMPT'!$D$45,IF(J1283=45,'Equivalencia BH-BMPT'!$D$46,"No ha seleccionado un número de programa")))))))))))))))))))))))))))))))))))))))))))))</f>
        <v>No ha seleccionado un número de programa</v>
      </c>
      <c r="L1283" s="140"/>
      <c r="M1283" s="136"/>
      <c r="N1283" s="153"/>
      <c r="O1283" s="161"/>
      <c r="P1283" s="144"/>
      <c r="Q1283" s="143"/>
      <c r="R1283" s="143"/>
      <c r="S1283" s="143"/>
      <c r="T1283" s="143"/>
      <c r="U1283" s="143"/>
      <c r="V1283" s="145"/>
      <c r="W1283" s="145"/>
      <c r="X1283" s="145"/>
      <c r="Y1283" s="136"/>
      <c r="Z1283" s="136"/>
      <c r="AA1283" s="146"/>
      <c r="AB1283" s="136"/>
      <c r="AC1283" s="136"/>
      <c r="AD1283" s="136"/>
      <c r="AE1283" s="136"/>
      <c r="AF1283" s="147" t="e">
        <f t="shared" si="55"/>
        <v>#DIV/0!</v>
      </c>
      <c r="AG1283" s="148"/>
      <c r="AH1283" s="148" t="b">
        <f t="shared" si="56"/>
        <v>1</v>
      </c>
    </row>
    <row r="1284" spans="1:34" ht="44.25" customHeight="1" thickBot="1" x14ac:dyDescent="0.3">
      <c r="A1284" s="136"/>
      <c r="B1284" s="136"/>
      <c r="C1284" s="137"/>
      <c r="D1284" s="136"/>
      <c r="E1284" s="137" t="str">
        <f>IF(D1284=1,'Tipo '!$B$2,IF(D1284=2,'Tipo '!$B$3,IF(D1284=3,'Tipo '!$B$4,IF(D1284=4,'Tipo '!$B$5,IF(D1284=5,'Tipo '!$B$6,IF(D1284=6,'Tipo '!$B$7,IF(D1284=7,'Tipo '!$B$8,IF(D1284=8,'Tipo '!$B$9,IF(D1284=9,'Tipo '!$B$10,IF(D1284=10,'Tipo '!$B$11,IF(D1284=11,'Tipo '!$B$12,IF(D1284=12,'Tipo '!$B$13,IF(D1284=13,'Tipo '!$B$14,IF(D1284=14,'Tipo '!$B$15,IF(D1284=15,'Tipo '!$B$16,IF(D1284=16,'Tipo '!$B$17,IF(D1284=17,'Tipo '!$B$18,IF(D1284=18,'Tipo '!$B$19,IF(D1284=19,'Tipo '!$B$20,IF(D1284=20,'Tipo '!$B$21,"No ha seleccionado un tipo de contrato válido"))))))))))))))))))))</f>
        <v>No ha seleccionado un tipo de contrato válido</v>
      </c>
      <c r="F1284" s="137"/>
      <c r="G1284" s="137"/>
      <c r="H1284" s="138"/>
      <c r="I1284" s="138"/>
      <c r="J1284" s="136"/>
      <c r="K1284" s="137" t="str">
        <f>IF(J1284=1,'Equivalencia BH-BMPT'!$D$2,IF(J1284=2,'Equivalencia BH-BMPT'!$D$3,IF(J1284=3,'Equivalencia BH-BMPT'!$D$4,IF(J1284=4,'Equivalencia BH-BMPT'!$D$5,IF(J1284=5,'Equivalencia BH-BMPT'!$D$6,IF(J1284=6,'Equivalencia BH-BMPT'!$D$7,IF(J1284=7,'Equivalencia BH-BMPT'!$D$8,IF(J1284=8,'Equivalencia BH-BMPT'!$D$9,IF(J1284=9,'Equivalencia BH-BMPT'!$D$10,IF(J1284=10,'Equivalencia BH-BMPT'!$D$11,IF(J1284=11,'Equivalencia BH-BMPT'!$D$12,IF(J1284=12,'Equivalencia BH-BMPT'!$D$13,IF(J1284=13,'Equivalencia BH-BMPT'!$D$14,IF(J1284=14,'Equivalencia BH-BMPT'!$D$15,IF(J1284=15,'Equivalencia BH-BMPT'!$D$16,IF(J1284=16,'Equivalencia BH-BMPT'!$D$17,IF(J1284=17,'Equivalencia BH-BMPT'!$D$18,IF(J1284=18,'Equivalencia BH-BMPT'!$D$19,IF(J1284=19,'Equivalencia BH-BMPT'!$D$20,IF(J1284=20,'Equivalencia BH-BMPT'!$D$21,IF(J1284=21,'Equivalencia BH-BMPT'!$D$22,IF(J1284=22,'Equivalencia BH-BMPT'!$D$23,IF(J1284=23,'Equivalencia BH-BMPT'!#REF!,IF(J1284=24,'Equivalencia BH-BMPT'!$D$25,IF(J1284=25,'Equivalencia BH-BMPT'!$D$26,IF(J1284=26,'Equivalencia BH-BMPT'!$D$27,IF(J1284=27,'Equivalencia BH-BMPT'!$D$28,IF(J1284=28,'Equivalencia BH-BMPT'!$D$29,IF(J1284=29,'Equivalencia BH-BMPT'!$D$30,IF(J1284=30,'Equivalencia BH-BMPT'!$D$31,IF(J1284=31,'Equivalencia BH-BMPT'!$D$32,IF(J1284=32,'Equivalencia BH-BMPT'!$D$33,IF(J1284=33,'Equivalencia BH-BMPT'!$D$34,IF(J1284=34,'Equivalencia BH-BMPT'!$D$35,IF(J1284=35,'Equivalencia BH-BMPT'!$D$36,IF(J1284=36,'Equivalencia BH-BMPT'!$D$37,IF(J1284=37,'Equivalencia BH-BMPT'!$D$38,IF(J1284=38,'Equivalencia BH-BMPT'!#REF!,IF(J1284=39,'Equivalencia BH-BMPT'!$D$40,IF(J1284=40,'Equivalencia BH-BMPT'!$D$41,IF(J1284=41,'Equivalencia BH-BMPT'!$D$42,IF(J1284=42,'Equivalencia BH-BMPT'!$D$43,IF(J1284=43,'Equivalencia BH-BMPT'!$D$44,IF(J1284=44,'Equivalencia BH-BMPT'!$D$45,IF(J1284=45,'Equivalencia BH-BMPT'!$D$46,"No ha seleccionado un número de programa")))))))))))))))))))))))))))))))))))))))))))))</f>
        <v>No ha seleccionado un número de programa</v>
      </c>
      <c r="L1284" s="140"/>
      <c r="M1284" s="136"/>
      <c r="N1284" s="153"/>
      <c r="O1284" s="161"/>
      <c r="P1284" s="144"/>
      <c r="Q1284" s="143"/>
      <c r="R1284" s="143"/>
      <c r="S1284" s="143"/>
      <c r="T1284" s="143"/>
      <c r="U1284" s="143"/>
      <c r="V1284" s="145"/>
      <c r="W1284" s="145"/>
      <c r="X1284" s="145"/>
      <c r="Y1284" s="136"/>
      <c r="Z1284" s="136"/>
      <c r="AA1284" s="146"/>
      <c r="AB1284" s="136"/>
      <c r="AC1284" s="136"/>
      <c r="AD1284" s="136"/>
      <c r="AE1284" s="136"/>
      <c r="AF1284" s="147" t="e">
        <f t="shared" si="55"/>
        <v>#DIV/0!</v>
      </c>
      <c r="AG1284" s="148"/>
      <c r="AH1284" s="148" t="b">
        <f t="shared" si="56"/>
        <v>1</v>
      </c>
    </row>
    <row r="1285" spans="1:34" ht="44.25" customHeight="1" thickBot="1" x14ac:dyDescent="0.3">
      <c r="A1285" s="136"/>
      <c r="B1285" s="136"/>
      <c r="C1285" s="137"/>
      <c r="D1285" s="136"/>
      <c r="E1285" s="137" t="str">
        <f>IF(D1285=1,'Tipo '!$B$2,IF(D1285=2,'Tipo '!$B$3,IF(D1285=3,'Tipo '!$B$4,IF(D1285=4,'Tipo '!$B$5,IF(D1285=5,'Tipo '!$B$6,IF(D1285=6,'Tipo '!$B$7,IF(D1285=7,'Tipo '!$B$8,IF(D1285=8,'Tipo '!$B$9,IF(D1285=9,'Tipo '!$B$10,IF(D1285=10,'Tipo '!$B$11,IF(D1285=11,'Tipo '!$B$12,IF(D1285=12,'Tipo '!$B$13,IF(D1285=13,'Tipo '!$B$14,IF(D1285=14,'Tipo '!$B$15,IF(D1285=15,'Tipo '!$B$16,IF(D1285=16,'Tipo '!$B$17,IF(D1285=17,'Tipo '!$B$18,IF(D1285=18,'Tipo '!$B$19,IF(D1285=19,'Tipo '!$B$20,IF(D1285=20,'Tipo '!$B$21,"No ha seleccionado un tipo de contrato válido"))))))))))))))))))))</f>
        <v>No ha seleccionado un tipo de contrato válido</v>
      </c>
      <c r="F1285" s="137"/>
      <c r="G1285" s="137"/>
      <c r="H1285" s="138"/>
      <c r="I1285" s="138"/>
      <c r="J1285" s="136"/>
      <c r="K1285" s="137" t="str">
        <f>IF(J1285=1,'Equivalencia BH-BMPT'!$D$2,IF(J1285=2,'Equivalencia BH-BMPT'!$D$3,IF(J1285=3,'Equivalencia BH-BMPT'!$D$4,IF(J1285=4,'Equivalencia BH-BMPT'!$D$5,IF(J1285=5,'Equivalencia BH-BMPT'!$D$6,IF(J1285=6,'Equivalencia BH-BMPT'!$D$7,IF(J1285=7,'Equivalencia BH-BMPT'!$D$8,IF(J1285=8,'Equivalencia BH-BMPT'!$D$9,IF(J1285=9,'Equivalencia BH-BMPT'!$D$10,IF(J1285=10,'Equivalencia BH-BMPT'!$D$11,IF(J1285=11,'Equivalencia BH-BMPT'!$D$12,IF(J1285=12,'Equivalencia BH-BMPT'!$D$13,IF(J1285=13,'Equivalencia BH-BMPT'!$D$14,IF(J1285=14,'Equivalencia BH-BMPT'!$D$15,IF(J1285=15,'Equivalencia BH-BMPT'!$D$16,IF(J1285=16,'Equivalencia BH-BMPT'!$D$17,IF(J1285=17,'Equivalencia BH-BMPT'!$D$18,IF(J1285=18,'Equivalencia BH-BMPT'!$D$19,IF(J1285=19,'Equivalencia BH-BMPT'!$D$20,IF(J1285=20,'Equivalencia BH-BMPT'!$D$21,IF(J1285=21,'Equivalencia BH-BMPT'!$D$22,IF(J1285=22,'Equivalencia BH-BMPT'!$D$23,IF(J1285=23,'Equivalencia BH-BMPT'!#REF!,IF(J1285=24,'Equivalencia BH-BMPT'!$D$25,IF(J1285=25,'Equivalencia BH-BMPT'!$D$26,IF(J1285=26,'Equivalencia BH-BMPT'!$D$27,IF(J1285=27,'Equivalencia BH-BMPT'!$D$28,IF(J1285=28,'Equivalencia BH-BMPT'!$D$29,IF(J1285=29,'Equivalencia BH-BMPT'!$D$30,IF(J1285=30,'Equivalencia BH-BMPT'!$D$31,IF(J1285=31,'Equivalencia BH-BMPT'!$D$32,IF(J1285=32,'Equivalencia BH-BMPT'!$D$33,IF(J1285=33,'Equivalencia BH-BMPT'!$D$34,IF(J1285=34,'Equivalencia BH-BMPT'!$D$35,IF(J1285=35,'Equivalencia BH-BMPT'!$D$36,IF(J1285=36,'Equivalencia BH-BMPT'!$D$37,IF(J1285=37,'Equivalencia BH-BMPT'!$D$38,IF(J1285=38,'Equivalencia BH-BMPT'!#REF!,IF(J1285=39,'Equivalencia BH-BMPT'!$D$40,IF(J1285=40,'Equivalencia BH-BMPT'!$D$41,IF(J1285=41,'Equivalencia BH-BMPT'!$D$42,IF(J1285=42,'Equivalencia BH-BMPT'!$D$43,IF(J1285=43,'Equivalencia BH-BMPT'!$D$44,IF(J1285=44,'Equivalencia BH-BMPT'!$D$45,IF(J1285=45,'Equivalencia BH-BMPT'!$D$46,"No ha seleccionado un número de programa")))))))))))))))))))))))))))))))))))))))))))))</f>
        <v>No ha seleccionado un número de programa</v>
      </c>
      <c r="L1285" s="140"/>
      <c r="M1285" s="136"/>
      <c r="N1285" s="153"/>
      <c r="O1285" s="161"/>
      <c r="P1285" s="144"/>
      <c r="Q1285" s="143"/>
      <c r="R1285" s="143"/>
      <c r="S1285" s="143"/>
      <c r="T1285" s="143"/>
      <c r="U1285" s="143"/>
      <c r="V1285" s="145"/>
      <c r="W1285" s="145"/>
      <c r="X1285" s="145"/>
      <c r="Y1285" s="136"/>
      <c r="Z1285" s="136"/>
      <c r="AA1285" s="146"/>
      <c r="AB1285" s="136"/>
      <c r="AC1285" s="136"/>
      <c r="AD1285" s="136"/>
      <c r="AE1285" s="136"/>
      <c r="AF1285" s="147" t="e">
        <f t="shared" si="55"/>
        <v>#DIV/0!</v>
      </c>
      <c r="AG1285" s="148"/>
      <c r="AH1285" s="148" t="b">
        <f t="shared" si="56"/>
        <v>1</v>
      </c>
    </row>
    <row r="1286" spans="1:34" ht="44.25" customHeight="1" thickBot="1" x14ac:dyDescent="0.3">
      <c r="A1286" s="136"/>
      <c r="B1286" s="136"/>
      <c r="C1286" s="137"/>
      <c r="D1286" s="136"/>
      <c r="E1286" s="137" t="str">
        <f>IF(D1286=1,'Tipo '!$B$2,IF(D1286=2,'Tipo '!$B$3,IF(D1286=3,'Tipo '!$B$4,IF(D1286=4,'Tipo '!$B$5,IF(D1286=5,'Tipo '!$B$6,IF(D1286=6,'Tipo '!$B$7,IF(D1286=7,'Tipo '!$B$8,IF(D1286=8,'Tipo '!$B$9,IF(D1286=9,'Tipo '!$B$10,IF(D1286=10,'Tipo '!$B$11,IF(D1286=11,'Tipo '!$B$12,IF(D1286=12,'Tipo '!$B$13,IF(D1286=13,'Tipo '!$B$14,IF(D1286=14,'Tipo '!$B$15,IF(D1286=15,'Tipo '!$B$16,IF(D1286=16,'Tipo '!$B$17,IF(D1286=17,'Tipo '!$B$18,IF(D1286=18,'Tipo '!$B$19,IF(D1286=19,'Tipo '!$B$20,IF(D1286=20,'Tipo '!$B$21,"No ha seleccionado un tipo de contrato válido"))))))))))))))))))))</f>
        <v>No ha seleccionado un tipo de contrato válido</v>
      </c>
      <c r="F1286" s="137"/>
      <c r="G1286" s="137"/>
      <c r="H1286" s="138"/>
      <c r="I1286" s="138"/>
      <c r="J1286" s="136"/>
      <c r="K1286" s="137" t="str">
        <f>IF(J1286=1,'Equivalencia BH-BMPT'!$D$2,IF(J1286=2,'Equivalencia BH-BMPT'!$D$3,IF(J1286=3,'Equivalencia BH-BMPT'!$D$4,IF(J1286=4,'Equivalencia BH-BMPT'!$D$5,IF(J1286=5,'Equivalencia BH-BMPT'!$D$6,IF(J1286=6,'Equivalencia BH-BMPT'!$D$7,IF(J1286=7,'Equivalencia BH-BMPT'!$D$8,IF(J1286=8,'Equivalencia BH-BMPT'!$D$9,IF(J1286=9,'Equivalencia BH-BMPT'!$D$10,IF(J1286=10,'Equivalencia BH-BMPT'!$D$11,IF(J1286=11,'Equivalencia BH-BMPT'!$D$12,IF(J1286=12,'Equivalencia BH-BMPT'!$D$13,IF(J1286=13,'Equivalencia BH-BMPT'!$D$14,IF(J1286=14,'Equivalencia BH-BMPT'!$D$15,IF(J1286=15,'Equivalencia BH-BMPT'!$D$16,IF(J1286=16,'Equivalencia BH-BMPT'!$D$17,IF(J1286=17,'Equivalencia BH-BMPT'!$D$18,IF(J1286=18,'Equivalencia BH-BMPT'!$D$19,IF(J1286=19,'Equivalencia BH-BMPT'!$D$20,IF(J1286=20,'Equivalencia BH-BMPT'!$D$21,IF(J1286=21,'Equivalencia BH-BMPT'!$D$22,IF(J1286=22,'Equivalencia BH-BMPT'!$D$23,IF(J1286=23,'Equivalencia BH-BMPT'!#REF!,IF(J1286=24,'Equivalencia BH-BMPT'!$D$25,IF(J1286=25,'Equivalencia BH-BMPT'!$D$26,IF(J1286=26,'Equivalencia BH-BMPT'!$D$27,IF(J1286=27,'Equivalencia BH-BMPT'!$D$28,IF(J1286=28,'Equivalencia BH-BMPT'!$D$29,IF(J1286=29,'Equivalencia BH-BMPT'!$D$30,IF(J1286=30,'Equivalencia BH-BMPT'!$D$31,IF(J1286=31,'Equivalencia BH-BMPT'!$D$32,IF(J1286=32,'Equivalencia BH-BMPT'!$D$33,IF(J1286=33,'Equivalencia BH-BMPT'!$D$34,IF(J1286=34,'Equivalencia BH-BMPT'!$D$35,IF(J1286=35,'Equivalencia BH-BMPT'!$D$36,IF(J1286=36,'Equivalencia BH-BMPT'!$D$37,IF(J1286=37,'Equivalencia BH-BMPT'!$D$38,IF(J1286=38,'Equivalencia BH-BMPT'!#REF!,IF(J1286=39,'Equivalencia BH-BMPT'!$D$40,IF(J1286=40,'Equivalencia BH-BMPT'!$D$41,IF(J1286=41,'Equivalencia BH-BMPT'!$D$42,IF(J1286=42,'Equivalencia BH-BMPT'!$D$43,IF(J1286=43,'Equivalencia BH-BMPT'!$D$44,IF(J1286=44,'Equivalencia BH-BMPT'!$D$45,IF(J1286=45,'Equivalencia BH-BMPT'!$D$46,"No ha seleccionado un número de programa")))))))))))))))))))))))))))))))))))))))))))))</f>
        <v>No ha seleccionado un número de programa</v>
      </c>
      <c r="L1286" s="140"/>
      <c r="M1286" s="136"/>
      <c r="N1286" s="153"/>
      <c r="O1286" s="161"/>
      <c r="P1286" s="144"/>
      <c r="Q1286" s="143"/>
      <c r="R1286" s="143"/>
      <c r="S1286" s="143"/>
      <c r="T1286" s="143"/>
      <c r="U1286" s="143"/>
      <c r="V1286" s="145"/>
      <c r="W1286" s="145"/>
      <c r="X1286" s="145"/>
      <c r="Y1286" s="136"/>
      <c r="Z1286" s="136"/>
      <c r="AA1286" s="146"/>
      <c r="AB1286" s="136"/>
      <c r="AC1286" s="136"/>
      <c r="AD1286" s="136"/>
      <c r="AE1286" s="136"/>
      <c r="AF1286" s="147" t="e">
        <f t="shared" si="55"/>
        <v>#DIV/0!</v>
      </c>
      <c r="AG1286" s="148"/>
      <c r="AH1286" s="148" t="b">
        <f t="shared" si="56"/>
        <v>1</v>
      </c>
    </row>
    <row r="1287" spans="1:34" ht="44.25" customHeight="1" thickBot="1" x14ac:dyDescent="0.3">
      <c r="A1287" s="136"/>
      <c r="B1287" s="136"/>
      <c r="C1287" s="137"/>
      <c r="D1287" s="136"/>
      <c r="E1287" s="137" t="str">
        <f>IF(D1287=1,'Tipo '!$B$2,IF(D1287=2,'Tipo '!$B$3,IF(D1287=3,'Tipo '!$B$4,IF(D1287=4,'Tipo '!$B$5,IF(D1287=5,'Tipo '!$B$6,IF(D1287=6,'Tipo '!$B$7,IF(D1287=7,'Tipo '!$B$8,IF(D1287=8,'Tipo '!$B$9,IF(D1287=9,'Tipo '!$B$10,IF(D1287=10,'Tipo '!$B$11,IF(D1287=11,'Tipo '!$B$12,IF(D1287=12,'Tipo '!$B$13,IF(D1287=13,'Tipo '!$B$14,IF(D1287=14,'Tipo '!$B$15,IF(D1287=15,'Tipo '!$B$16,IF(D1287=16,'Tipo '!$B$17,IF(D1287=17,'Tipo '!$B$18,IF(D1287=18,'Tipo '!$B$19,IF(D1287=19,'Tipo '!$B$20,IF(D1287=20,'Tipo '!$B$21,"No ha seleccionado un tipo de contrato válido"))))))))))))))))))))</f>
        <v>No ha seleccionado un tipo de contrato válido</v>
      </c>
      <c r="F1287" s="137"/>
      <c r="G1287" s="137"/>
      <c r="H1287" s="138"/>
      <c r="I1287" s="138"/>
      <c r="J1287" s="136"/>
      <c r="K1287" s="137" t="str">
        <f>IF(J1287=1,'Equivalencia BH-BMPT'!$D$2,IF(J1287=2,'Equivalencia BH-BMPT'!$D$3,IF(J1287=3,'Equivalencia BH-BMPT'!$D$4,IF(J1287=4,'Equivalencia BH-BMPT'!$D$5,IF(J1287=5,'Equivalencia BH-BMPT'!$D$6,IF(J1287=6,'Equivalencia BH-BMPT'!$D$7,IF(J1287=7,'Equivalencia BH-BMPT'!$D$8,IF(J1287=8,'Equivalencia BH-BMPT'!$D$9,IF(J1287=9,'Equivalencia BH-BMPT'!$D$10,IF(J1287=10,'Equivalencia BH-BMPT'!$D$11,IF(J1287=11,'Equivalencia BH-BMPT'!$D$12,IF(J1287=12,'Equivalencia BH-BMPT'!$D$13,IF(J1287=13,'Equivalencia BH-BMPT'!$D$14,IF(J1287=14,'Equivalencia BH-BMPT'!$D$15,IF(J1287=15,'Equivalencia BH-BMPT'!$D$16,IF(J1287=16,'Equivalencia BH-BMPT'!$D$17,IF(J1287=17,'Equivalencia BH-BMPT'!$D$18,IF(J1287=18,'Equivalencia BH-BMPT'!$D$19,IF(J1287=19,'Equivalencia BH-BMPT'!$D$20,IF(J1287=20,'Equivalencia BH-BMPT'!$D$21,IF(J1287=21,'Equivalencia BH-BMPT'!$D$22,IF(J1287=22,'Equivalencia BH-BMPT'!$D$23,IF(J1287=23,'Equivalencia BH-BMPT'!#REF!,IF(J1287=24,'Equivalencia BH-BMPT'!$D$25,IF(J1287=25,'Equivalencia BH-BMPT'!$D$26,IF(J1287=26,'Equivalencia BH-BMPT'!$D$27,IF(J1287=27,'Equivalencia BH-BMPT'!$D$28,IF(J1287=28,'Equivalencia BH-BMPT'!$D$29,IF(J1287=29,'Equivalencia BH-BMPT'!$D$30,IF(J1287=30,'Equivalencia BH-BMPT'!$D$31,IF(J1287=31,'Equivalencia BH-BMPT'!$D$32,IF(J1287=32,'Equivalencia BH-BMPT'!$D$33,IF(J1287=33,'Equivalencia BH-BMPT'!$D$34,IF(J1287=34,'Equivalencia BH-BMPT'!$D$35,IF(J1287=35,'Equivalencia BH-BMPT'!$D$36,IF(J1287=36,'Equivalencia BH-BMPT'!$D$37,IF(J1287=37,'Equivalencia BH-BMPT'!$D$38,IF(J1287=38,'Equivalencia BH-BMPT'!#REF!,IF(J1287=39,'Equivalencia BH-BMPT'!$D$40,IF(J1287=40,'Equivalencia BH-BMPT'!$D$41,IF(J1287=41,'Equivalencia BH-BMPT'!$D$42,IF(J1287=42,'Equivalencia BH-BMPT'!$D$43,IF(J1287=43,'Equivalencia BH-BMPT'!$D$44,IF(J1287=44,'Equivalencia BH-BMPT'!$D$45,IF(J1287=45,'Equivalencia BH-BMPT'!$D$46,"No ha seleccionado un número de programa")))))))))))))))))))))))))))))))))))))))))))))</f>
        <v>No ha seleccionado un número de programa</v>
      </c>
      <c r="L1287" s="140"/>
      <c r="M1287" s="136"/>
      <c r="N1287" s="153"/>
      <c r="O1287" s="161"/>
      <c r="P1287" s="144"/>
      <c r="Q1287" s="143"/>
      <c r="R1287" s="143"/>
      <c r="S1287" s="143"/>
      <c r="T1287" s="143"/>
      <c r="U1287" s="143"/>
      <c r="V1287" s="145"/>
      <c r="W1287" s="145"/>
      <c r="X1287" s="145"/>
      <c r="Y1287" s="136"/>
      <c r="Z1287" s="136"/>
      <c r="AA1287" s="146"/>
      <c r="AB1287" s="136"/>
      <c r="AC1287" s="136"/>
      <c r="AD1287" s="136"/>
      <c r="AE1287" s="136"/>
      <c r="AF1287" s="147" t="e">
        <f t="shared" si="55"/>
        <v>#DIV/0!</v>
      </c>
      <c r="AG1287" s="148"/>
      <c r="AH1287" s="148" t="b">
        <f t="shared" si="56"/>
        <v>1</v>
      </c>
    </row>
    <row r="1288" spans="1:34" ht="44.25" customHeight="1" thickBot="1" x14ac:dyDescent="0.3">
      <c r="A1288" s="136"/>
      <c r="B1288" s="136"/>
      <c r="C1288" s="137"/>
      <c r="D1288" s="136"/>
      <c r="E1288" s="137" t="str">
        <f>IF(D1288=1,'Tipo '!$B$2,IF(D1288=2,'Tipo '!$B$3,IF(D1288=3,'Tipo '!$B$4,IF(D1288=4,'Tipo '!$B$5,IF(D1288=5,'Tipo '!$B$6,IF(D1288=6,'Tipo '!$B$7,IF(D1288=7,'Tipo '!$B$8,IF(D1288=8,'Tipo '!$B$9,IF(D1288=9,'Tipo '!$B$10,IF(D1288=10,'Tipo '!$B$11,IF(D1288=11,'Tipo '!$B$12,IF(D1288=12,'Tipo '!$B$13,IF(D1288=13,'Tipo '!$B$14,IF(D1288=14,'Tipo '!$B$15,IF(D1288=15,'Tipo '!$B$16,IF(D1288=16,'Tipo '!$B$17,IF(D1288=17,'Tipo '!$B$18,IF(D1288=18,'Tipo '!$B$19,IF(D1288=19,'Tipo '!$B$20,IF(D1288=20,'Tipo '!$B$21,"No ha seleccionado un tipo de contrato válido"))))))))))))))))))))</f>
        <v>No ha seleccionado un tipo de contrato válido</v>
      </c>
      <c r="F1288" s="137"/>
      <c r="G1288" s="137"/>
      <c r="H1288" s="138"/>
      <c r="I1288" s="138"/>
      <c r="J1288" s="136"/>
      <c r="K1288" s="137" t="str">
        <f>IF(J1288=1,'Equivalencia BH-BMPT'!$D$2,IF(J1288=2,'Equivalencia BH-BMPT'!$D$3,IF(J1288=3,'Equivalencia BH-BMPT'!$D$4,IF(J1288=4,'Equivalencia BH-BMPT'!$D$5,IF(J1288=5,'Equivalencia BH-BMPT'!$D$6,IF(J1288=6,'Equivalencia BH-BMPT'!$D$7,IF(J1288=7,'Equivalencia BH-BMPT'!$D$8,IF(J1288=8,'Equivalencia BH-BMPT'!$D$9,IF(J1288=9,'Equivalencia BH-BMPT'!$D$10,IF(J1288=10,'Equivalencia BH-BMPT'!$D$11,IF(J1288=11,'Equivalencia BH-BMPT'!$D$12,IF(J1288=12,'Equivalencia BH-BMPT'!$D$13,IF(J1288=13,'Equivalencia BH-BMPT'!$D$14,IF(J1288=14,'Equivalencia BH-BMPT'!$D$15,IF(J1288=15,'Equivalencia BH-BMPT'!$D$16,IF(J1288=16,'Equivalencia BH-BMPT'!$D$17,IF(J1288=17,'Equivalencia BH-BMPT'!$D$18,IF(J1288=18,'Equivalencia BH-BMPT'!$D$19,IF(J1288=19,'Equivalencia BH-BMPT'!$D$20,IF(J1288=20,'Equivalencia BH-BMPT'!$D$21,IF(J1288=21,'Equivalencia BH-BMPT'!$D$22,IF(J1288=22,'Equivalencia BH-BMPT'!$D$23,IF(J1288=23,'Equivalencia BH-BMPT'!#REF!,IF(J1288=24,'Equivalencia BH-BMPT'!$D$25,IF(J1288=25,'Equivalencia BH-BMPT'!$D$26,IF(J1288=26,'Equivalencia BH-BMPT'!$D$27,IF(J1288=27,'Equivalencia BH-BMPT'!$D$28,IF(J1288=28,'Equivalencia BH-BMPT'!$D$29,IF(J1288=29,'Equivalencia BH-BMPT'!$D$30,IF(J1288=30,'Equivalencia BH-BMPT'!$D$31,IF(J1288=31,'Equivalencia BH-BMPT'!$D$32,IF(J1288=32,'Equivalencia BH-BMPT'!$D$33,IF(J1288=33,'Equivalencia BH-BMPT'!$D$34,IF(J1288=34,'Equivalencia BH-BMPT'!$D$35,IF(J1288=35,'Equivalencia BH-BMPT'!$D$36,IF(J1288=36,'Equivalencia BH-BMPT'!$D$37,IF(J1288=37,'Equivalencia BH-BMPT'!$D$38,IF(J1288=38,'Equivalencia BH-BMPT'!#REF!,IF(J1288=39,'Equivalencia BH-BMPT'!$D$40,IF(J1288=40,'Equivalencia BH-BMPT'!$D$41,IF(J1288=41,'Equivalencia BH-BMPT'!$D$42,IF(J1288=42,'Equivalencia BH-BMPT'!$D$43,IF(J1288=43,'Equivalencia BH-BMPT'!$D$44,IF(J1288=44,'Equivalencia BH-BMPT'!$D$45,IF(J1288=45,'Equivalencia BH-BMPT'!$D$46,"No ha seleccionado un número de programa")))))))))))))))))))))))))))))))))))))))))))))</f>
        <v>No ha seleccionado un número de programa</v>
      </c>
      <c r="L1288" s="140"/>
      <c r="M1288" s="136"/>
      <c r="N1288" s="153"/>
      <c r="O1288" s="161"/>
      <c r="P1288" s="144"/>
      <c r="Q1288" s="143"/>
      <c r="R1288" s="143"/>
      <c r="S1288" s="143"/>
      <c r="T1288" s="143"/>
      <c r="U1288" s="143"/>
      <c r="V1288" s="145"/>
      <c r="W1288" s="145"/>
      <c r="X1288" s="145"/>
      <c r="Y1288" s="136"/>
      <c r="Z1288" s="136"/>
      <c r="AA1288" s="146"/>
      <c r="AB1288" s="136"/>
      <c r="AC1288" s="136"/>
      <c r="AD1288" s="136"/>
      <c r="AE1288" s="136"/>
      <c r="AF1288" s="147" t="e">
        <f t="shared" si="55"/>
        <v>#DIV/0!</v>
      </c>
      <c r="AG1288" s="148"/>
      <c r="AH1288" s="148" t="b">
        <f t="shared" si="56"/>
        <v>1</v>
      </c>
    </row>
    <row r="1289" spans="1:34" ht="44.25" customHeight="1" thickBot="1" x14ac:dyDescent="0.3">
      <c r="A1289" s="136"/>
      <c r="B1289" s="136"/>
      <c r="C1289" s="137"/>
      <c r="D1289" s="136"/>
      <c r="E1289" s="137" t="str">
        <f>IF(D1289=1,'Tipo '!$B$2,IF(D1289=2,'Tipo '!$B$3,IF(D1289=3,'Tipo '!$B$4,IF(D1289=4,'Tipo '!$B$5,IF(D1289=5,'Tipo '!$B$6,IF(D1289=6,'Tipo '!$B$7,IF(D1289=7,'Tipo '!$B$8,IF(D1289=8,'Tipo '!$B$9,IF(D1289=9,'Tipo '!$B$10,IF(D1289=10,'Tipo '!$B$11,IF(D1289=11,'Tipo '!$B$12,IF(D1289=12,'Tipo '!$B$13,IF(D1289=13,'Tipo '!$B$14,IF(D1289=14,'Tipo '!$B$15,IF(D1289=15,'Tipo '!$B$16,IF(D1289=16,'Tipo '!$B$17,IF(D1289=17,'Tipo '!$B$18,IF(D1289=18,'Tipo '!$B$19,IF(D1289=19,'Tipo '!$B$20,IF(D1289=20,'Tipo '!$B$21,"No ha seleccionado un tipo de contrato válido"))))))))))))))))))))</f>
        <v>No ha seleccionado un tipo de contrato válido</v>
      </c>
      <c r="F1289" s="137"/>
      <c r="G1289" s="137"/>
      <c r="H1289" s="138"/>
      <c r="I1289" s="138"/>
      <c r="J1289" s="136"/>
      <c r="K1289" s="137" t="str">
        <f>IF(J1289=1,'Equivalencia BH-BMPT'!$D$2,IF(J1289=2,'Equivalencia BH-BMPT'!$D$3,IF(J1289=3,'Equivalencia BH-BMPT'!$D$4,IF(J1289=4,'Equivalencia BH-BMPT'!$D$5,IF(J1289=5,'Equivalencia BH-BMPT'!$D$6,IF(J1289=6,'Equivalencia BH-BMPT'!$D$7,IF(J1289=7,'Equivalencia BH-BMPT'!$D$8,IF(J1289=8,'Equivalencia BH-BMPT'!$D$9,IF(J1289=9,'Equivalencia BH-BMPT'!$D$10,IF(J1289=10,'Equivalencia BH-BMPT'!$D$11,IF(J1289=11,'Equivalencia BH-BMPT'!$D$12,IF(J1289=12,'Equivalencia BH-BMPT'!$D$13,IF(J1289=13,'Equivalencia BH-BMPT'!$D$14,IF(J1289=14,'Equivalencia BH-BMPT'!$D$15,IF(J1289=15,'Equivalencia BH-BMPT'!$D$16,IF(J1289=16,'Equivalencia BH-BMPT'!$D$17,IF(J1289=17,'Equivalencia BH-BMPT'!$D$18,IF(J1289=18,'Equivalencia BH-BMPT'!$D$19,IF(J1289=19,'Equivalencia BH-BMPT'!$D$20,IF(J1289=20,'Equivalencia BH-BMPT'!$D$21,IF(J1289=21,'Equivalencia BH-BMPT'!$D$22,IF(J1289=22,'Equivalencia BH-BMPT'!$D$23,IF(J1289=23,'Equivalencia BH-BMPT'!#REF!,IF(J1289=24,'Equivalencia BH-BMPT'!$D$25,IF(J1289=25,'Equivalencia BH-BMPT'!$D$26,IF(J1289=26,'Equivalencia BH-BMPT'!$D$27,IF(J1289=27,'Equivalencia BH-BMPT'!$D$28,IF(J1289=28,'Equivalencia BH-BMPT'!$D$29,IF(J1289=29,'Equivalencia BH-BMPT'!$D$30,IF(J1289=30,'Equivalencia BH-BMPT'!$D$31,IF(J1289=31,'Equivalencia BH-BMPT'!$D$32,IF(J1289=32,'Equivalencia BH-BMPT'!$D$33,IF(J1289=33,'Equivalencia BH-BMPT'!$D$34,IF(J1289=34,'Equivalencia BH-BMPT'!$D$35,IF(J1289=35,'Equivalencia BH-BMPT'!$D$36,IF(J1289=36,'Equivalencia BH-BMPT'!$D$37,IF(J1289=37,'Equivalencia BH-BMPT'!$D$38,IF(J1289=38,'Equivalencia BH-BMPT'!#REF!,IF(J1289=39,'Equivalencia BH-BMPT'!$D$40,IF(J1289=40,'Equivalencia BH-BMPT'!$D$41,IF(J1289=41,'Equivalencia BH-BMPT'!$D$42,IF(J1289=42,'Equivalencia BH-BMPT'!$D$43,IF(J1289=43,'Equivalencia BH-BMPT'!$D$44,IF(J1289=44,'Equivalencia BH-BMPT'!$D$45,IF(J1289=45,'Equivalencia BH-BMPT'!$D$46,"No ha seleccionado un número de programa")))))))))))))))))))))))))))))))))))))))))))))</f>
        <v>No ha seleccionado un número de programa</v>
      </c>
      <c r="L1289" s="140"/>
      <c r="M1289" s="136"/>
      <c r="N1289" s="153"/>
      <c r="O1289" s="161"/>
      <c r="P1289" s="144"/>
      <c r="Q1289" s="143"/>
      <c r="R1289" s="143"/>
      <c r="S1289" s="143"/>
      <c r="T1289" s="143"/>
      <c r="U1289" s="143"/>
      <c r="V1289" s="145"/>
      <c r="W1289" s="145"/>
      <c r="X1289" s="145"/>
      <c r="Y1289" s="136"/>
      <c r="Z1289" s="136"/>
      <c r="AA1289" s="146"/>
      <c r="AB1289" s="136"/>
      <c r="AC1289" s="136"/>
      <c r="AD1289" s="136"/>
      <c r="AE1289" s="136"/>
      <c r="AF1289" s="147" t="e">
        <f t="shared" si="55"/>
        <v>#DIV/0!</v>
      </c>
      <c r="AG1289" s="148"/>
      <c r="AH1289" s="148" t="b">
        <f t="shared" si="56"/>
        <v>1</v>
      </c>
    </row>
    <row r="1290" spans="1:34" ht="44.25" customHeight="1" thickBot="1" x14ac:dyDescent="0.3">
      <c r="A1290" s="136"/>
      <c r="B1290" s="136"/>
      <c r="C1290" s="137"/>
      <c r="D1290" s="136"/>
      <c r="E1290" s="137" t="str">
        <f>IF(D1290=1,'Tipo '!$B$2,IF(D1290=2,'Tipo '!$B$3,IF(D1290=3,'Tipo '!$B$4,IF(D1290=4,'Tipo '!$B$5,IF(D1290=5,'Tipo '!$B$6,IF(D1290=6,'Tipo '!$B$7,IF(D1290=7,'Tipo '!$B$8,IF(D1290=8,'Tipo '!$B$9,IF(D1290=9,'Tipo '!$B$10,IF(D1290=10,'Tipo '!$B$11,IF(D1290=11,'Tipo '!$B$12,IF(D1290=12,'Tipo '!$B$13,IF(D1290=13,'Tipo '!$B$14,IF(D1290=14,'Tipo '!$B$15,IF(D1290=15,'Tipo '!$B$16,IF(D1290=16,'Tipo '!$B$17,IF(D1290=17,'Tipo '!$B$18,IF(D1290=18,'Tipo '!$B$19,IF(D1290=19,'Tipo '!$B$20,IF(D1290=20,'Tipo '!$B$21,"No ha seleccionado un tipo de contrato válido"))))))))))))))))))))</f>
        <v>No ha seleccionado un tipo de contrato válido</v>
      </c>
      <c r="F1290" s="137"/>
      <c r="G1290" s="137"/>
      <c r="H1290" s="138"/>
      <c r="I1290" s="138"/>
      <c r="J1290" s="136"/>
      <c r="K1290" s="137" t="str">
        <f>IF(J1290=1,'Equivalencia BH-BMPT'!$D$2,IF(J1290=2,'Equivalencia BH-BMPT'!$D$3,IF(J1290=3,'Equivalencia BH-BMPT'!$D$4,IF(J1290=4,'Equivalencia BH-BMPT'!$D$5,IF(J1290=5,'Equivalencia BH-BMPT'!$D$6,IF(J1290=6,'Equivalencia BH-BMPT'!$D$7,IF(J1290=7,'Equivalencia BH-BMPT'!$D$8,IF(J1290=8,'Equivalencia BH-BMPT'!$D$9,IF(J1290=9,'Equivalencia BH-BMPT'!$D$10,IF(J1290=10,'Equivalencia BH-BMPT'!$D$11,IF(J1290=11,'Equivalencia BH-BMPT'!$D$12,IF(J1290=12,'Equivalencia BH-BMPT'!$D$13,IF(J1290=13,'Equivalencia BH-BMPT'!$D$14,IF(J1290=14,'Equivalencia BH-BMPT'!$D$15,IF(J1290=15,'Equivalencia BH-BMPT'!$D$16,IF(J1290=16,'Equivalencia BH-BMPT'!$D$17,IF(J1290=17,'Equivalencia BH-BMPT'!$D$18,IF(J1290=18,'Equivalencia BH-BMPT'!$D$19,IF(J1290=19,'Equivalencia BH-BMPT'!$D$20,IF(J1290=20,'Equivalencia BH-BMPT'!$D$21,IF(J1290=21,'Equivalencia BH-BMPT'!$D$22,IF(J1290=22,'Equivalencia BH-BMPT'!$D$23,IF(J1290=23,'Equivalencia BH-BMPT'!#REF!,IF(J1290=24,'Equivalencia BH-BMPT'!$D$25,IF(J1290=25,'Equivalencia BH-BMPT'!$D$26,IF(J1290=26,'Equivalencia BH-BMPT'!$D$27,IF(J1290=27,'Equivalencia BH-BMPT'!$D$28,IF(J1290=28,'Equivalencia BH-BMPT'!$D$29,IF(J1290=29,'Equivalencia BH-BMPT'!$D$30,IF(J1290=30,'Equivalencia BH-BMPT'!$D$31,IF(J1290=31,'Equivalencia BH-BMPT'!$D$32,IF(J1290=32,'Equivalencia BH-BMPT'!$D$33,IF(J1290=33,'Equivalencia BH-BMPT'!$D$34,IF(J1290=34,'Equivalencia BH-BMPT'!$D$35,IF(J1290=35,'Equivalencia BH-BMPT'!$D$36,IF(J1290=36,'Equivalencia BH-BMPT'!$D$37,IF(J1290=37,'Equivalencia BH-BMPT'!$D$38,IF(J1290=38,'Equivalencia BH-BMPT'!#REF!,IF(J1290=39,'Equivalencia BH-BMPT'!$D$40,IF(J1290=40,'Equivalencia BH-BMPT'!$D$41,IF(J1290=41,'Equivalencia BH-BMPT'!$D$42,IF(J1290=42,'Equivalencia BH-BMPT'!$D$43,IF(J1290=43,'Equivalencia BH-BMPT'!$D$44,IF(J1290=44,'Equivalencia BH-BMPT'!$D$45,IF(J1290=45,'Equivalencia BH-BMPT'!$D$46,"No ha seleccionado un número de programa")))))))))))))))))))))))))))))))))))))))))))))</f>
        <v>No ha seleccionado un número de programa</v>
      </c>
      <c r="L1290" s="140"/>
      <c r="M1290" s="136"/>
      <c r="N1290" s="153"/>
      <c r="O1290" s="161"/>
      <c r="P1290" s="144"/>
      <c r="Q1290" s="143"/>
      <c r="R1290" s="143"/>
      <c r="S1290" s="143"/>
      <c r="T1290" s="143"/>
      <c r="U1290" s="143"/>
      <c r="V1290" s="145"/>
      <c r="W1290" s="145"/>
      <c r="X1290" s="145"/>
      <c r="Y1290" s="136"/>
      <c r="Z1290" s="136"/>
      <c r="AA1290" s="146"/>
      <c r="AB1290" s="136"/>
      <c r="AC1290" s="136"/>
      <c r="AD1290" s="136"/>
      <c r="AE1290" s="136"/>
      <c r="AF1290" s="147" t="e">
        <f t="shared" si="55"/>
        <v>#DIV/0!</v>
      </c>
      <c r="AG1290" s="148"/>
      <c r="AH1290" s="148" t="b">
        <f t="shared" si="56"/>
        <v>1</v>
      </c>
    </row>
    <row r="1291" spans="1:34" ht="44.25" customHeight="1" thickBot="1" x14ac:dyDescent="0.3">
      <c r="A1291" s="136"/>
      <c r="B1291" s="136"/>
      <c r="C1291" s="137"/>
      <c r="D1291" s="136"/>
      <c r="E1291" s="137" t="str">
        <f>IF(D1291=1,'Tipo '!$B$2,IF(D1291=2,'Tipo '!$B$3,IF(D1291=3,'Tipo '!$B$4,IF(D1291=4,'Tipo '!$B$5,IF(D1291=5,'Tipo '!$B$6,IF(D1291=6,'Tipo '!$B$7,IF(D1291=7,'Tipo '!$B$8,IF(D1291=8,'Tipo '!$B$9,IF(D1291=9,'Tipo '!$B$10,IF(D1291=10,'Tipo '!$B$11,IF(D1291=11,'Tipo '!$B$12,IF(D1291=12,'Tipo '!$B$13,IF(D1291=13,'Tipo '!$B$14,IF(D1291=14,'Tipo '!$B$15,IF(D1291=15,'Tipo '!$B$16,IF(D1291=16,'Tipo '!$B$17,IF(D1291=17,'Tipo '!$B$18,IF(D1291=18,'Tipo '!$B$19,IF(D1291=19,'Tipo '!$B$20,IF(D1291=20,'Tipo '!$B$21,"No ha seleccionado un tipo de contrato válido"))))))))))))))))))))</f>
        <v>No ha seleccionado un tipo de contrato válido</v>
      </c>
      <c r="F1291" s="137"/>
      <c r="G1291" s="137"/>
      <c r="H1291" s="138"/>
      <c r="I1291" s="138"/>
      <c r="J1291" s="136"/>
      <c r="K1291" s="137" t="str">
        <f>IF(J1291=1,'Equivalencia BH-BMPT'!$D$2,IF(J1291=2,'Equivalencia BH-BMPT'!$D$3,IF(J1291=3,'Equivalencia BH-BMPT'!$D$4,IF(J1291=4,'Equivalencia BH-BMPT'!$D$5,IF(J1291=5,'Equivalencia BH-BMPT'!$D$6,IF(J1291=6,'Equivalencia BH-BMPT'!$D$7,IF(J1291=7,'Equivalencia BH-BMPT'!$D$8,IF(J1291=8,'Equivalencia BH-BMPT'!$D$9,IF(J1291=9,'Equivalencia BH-BMPT'!$D$10,IF(J1291=10,'Equivalencia BH-BMPT'!$D$11,IF(J1291=11,'Equivalencia BH-BMPT'!$D$12,IF(J1291=12,'Equivalencia BH-BMPT'!$D$13,IF(J1291=13,'Equivalencia BH-BMPT'!$D$14,IF(J1291=14,'Equivalencia BH-BMPT'!$D$15,IF(J1291=15,'Equivalencia BH-BMPT'!$D$16,IF(J1291=16,'Equivalencia BH-BMPT'!$D$17,IF(J1291=17,'Equivalencia BH-BMPT'!$D$18,IF(J1291=18,'Equivalencia BH-BMPT'!$D$19,IF(J1291=19,'Equivalencia BH-BMPT'!$D$20,IF(J1291=20,'Equivalencia BH-BMPT'!$D$21,IF(J1291=21,'Equivalencia BH-BMPT'!$D$22,IF(J1291=22,'Equivalencia BH-BMPT'!$D$23,IF(J1291=23,'Equivalencia BH-BMPT'!#REF!,IF(J1291=24,'Equivalencia BH-BMPT'!$D$25,IF(J1291=25,'Equivalencia BH-BMPT'!$D$26,IF(J1291=26,'Equivalencia BH-BMPT'!$D$27,IF(J1291=27,'Equivalencia BH-BMPT'!$D$28,IF(J1291=28,'Equivalencia BH-BMPT'!$D$29,IF(J1291=29,'Equivalencia BH-BMPT'!$D$30,IF(J1291=30,'Equivalencia BH-BMPT'!$D$31,IF(J1291=31,'Equivalencia BH-BMPT'!$D$32,IF(J1291=32,'Equivalencia BH-BMPT'!$D$33,IF(J1291=33,'Equivalencia BH-BMPT'!$D$34,IF(J1291=34,'Equivalencia BH-BMPT'!$D$35,IF(J1291=35,'Equivalencia BH-BMPT'!$D$36,IF(J1291=36,'Equivalencia BH-BMPT'!$D$37,IF(J1291=37,'Equivalencia BH-BMPT'!$D$38,IF(J1291=38,'Equivalencia BH-BMPT'!#REF!,IF(J1291=39,'Equivalencia BH-BMPT'!$D$40,IF(J1291=40,'Equivalencia BH-BMPT'!$D$41,IF(J1291=41,'Equivalencia BH-BMPT'!$D$42,IF(J1291=42,'Equivalencia BH-BMPT'!$D$43,IF(J1291=43,'Equivalencia BH-BMPT'!$D$44,IF(J1291=44,'Equivalencia BH-BMPT'!$D$45,IF(J1291=45,'Equivalencia BH-BMPT'!$D$46,"No ha seleccionado un número de programa")))))))))))))))))))))))))))))))))))))))))))))</f>
        <v>No ha seleccionado un número de programa</v>
      </c>
      <c r="L1291" s="140"/>
      <c r="M1291" s="136"/>
      <c r="N1291" s="153"/>
      <c r="O1291" s="161"/>
      <c r="P1291" s="144"/>
      <c r="Q1291" s="143"/>
      <c r="R1291" s="143"/>
      <c r="S1291" s="143"/>
      <c r="T1291" s="143"/>
      <c r="U1291" s="143"/>
      <c r="V1291" s="145"/>
      <c r="W1291" s="145"/>
      <c r="X1291" s="145"/>
      <c r="Y1291" s="136"/>
      <c r="Z1291" s="136"/>
      <c r="AA1291" s="146"/>
      <c r="AB1291" s="136"/>
      <c r="AC1291" s="136"/>
      <c r="AD1291" s="136"/>
      <c r="AE1291" s="136"/>
      <c r="AF1291" s="147" t="e">
        <f t="shared" si="55"/>
        <v>#DIV/0!</v>
      </c>
      <c r="AG1291" s="148"/>
      <c r="AH1291" s="148" t="b">
        <f t="shared" si="56"/>
        <v>1</v>
      </c>
    </row>
    <row r="1292" spans="1:34" ht="44.25" customHeight="1" thickBot="1" x14ac:dyDescent="0.3">
      <c r="A1292" s="136"/>
      <c r="B1292" s="136"/>
      <c r="C1292" s="137"/>
      <c r="D1292" s="136"/>
      <c r="E1292" s="137" t="str">
        <f>IF(D1292=1,'Tipo '!$B$2,IF(D1292=2,'Tipo '!$B$3,IF(D1292=3,'Tipo '!$B$4,IF(D1292=4,'Tipo '!$B$5,IF(D1292=5,'Tipo '!$B$6,IF(D1292=6,'Tipo '!$B$7,IF(D1292=7,'Tipo '!$B$8,IF(D1292=8,'Tipo '!$B$9,IF(D1292=9,'Tipo '!$B$10,IF(D1292=10,'Tipo '!$B$11,IF(D1292=11,'Tipo '!$B$12,IF(D1292=12,'Tipo '!$B$13,IF(D1292=13,'Tipo '!$B$14,IF(D1292=14,'Tipo '!$B$15,IF(D1292=15,'Tipo '!$B$16,IF(D1292=16,'Tipo '!$B$17,IF(D1292=17,'Tipo '!$B$18,IF(D1292=18,'Tipo '!$B$19,IF(D1292=19,'Tipo '!$B$20,IF(D1292=20,'Tipo '!$B$21,"No ha seleccionado un tipo de contrato válido"))))))))))))))))))))</f>
        <v>No ha seleccionado un tipo de contrato válido</v>
      </c>
      <c r="F1292" s="137"/>
      <c r="G1292" s="137"/>
      <c r="H1292" s="138"/>
      <c r="I1292" s="138"/>
      <c r="J1292" s="136"/>
      <c r="K1292" s="137" t="str">
        <f>IF(J1292=1,'Equivalencia BH-BMPT'!$D$2,IF(J1292=2,'Equivalencia BH-BMPT'!$D$3,IF(J1292=3,'Equivalencia BH-BMPT'!$D$4,IF(J1292=4,'Equivalencia BH-BMPT'!$D$5,IF(J1292=5,'Equivalencia BH-BMPT'!$D$6,IF(J1292=6,'Equivalencia BH-BMPT'!$D$7,IF(J1292=7,'Equivalencia BH-BMPT'!$D$8,IF(J1292=8,'Equivalencia BH-BMPT'!$D$9,IF(J1292=9,'Equivalencia BH-BMPT'!$D$10,IF(J1292=10,'Equivalencia BH-BMPT'!$D$11,IF(J1292=11,'Equivalencia BH-BMPT'!$D$12,IF(J1292=12,'Equivalencia BH-BMPT'!$D$13,IF(J1292=13,'Equivalencia BH-BMPT'!$D$14,IF(J1292=14,'Equivalencia BH-BMPT'!$D$15,IF(J1292=15,'Equivalencia BH-BMPT'!$D$16,IF(J1292=16,'Equivalencia BH-BMPT'!$D$17,IF(J1292=17,'Equivalencia BH-BMPT'!$D$18,IF(J1292=18,'Equivalencia BH-BMPT'!$D$19,IF(J1292=19,'Equivalencia BH-BMPT'!$D$20,IF(J1292=20,'Equivalencia BH-BMPT'!$D$21,IF(J1292=21,'Equivalencia BH-BMPT'!$D$22,IF(J1292=22,'Equivalencia BH-BMPT'!$D$23,IF(J1292=23,'Equivalencia BH-BMPT'!#REF!,IF(J1292=24,'Equivalencia BH-BMPT'!$D$25,IF(J1292=25,'Equivalencia BH-BMPT'!$D$26,IF(J1292=26,'Equivalencia BH-BMPT'!$D$27,IF(J1292=27,'Equivalencia BH-BMPT'!$D$28,IF(J1292=28,'Equivalencia BH-BMPT'!$D$29,IF(J1292=29,'Equivalencia BH-BMPT'!$D$30,IF(J1292=30,'Equivalencia BH-BMPT'!$D$31,IF(J1292=31,'Equivalencia BH-BMPT'!$D$32,IF(J1292=32,'Equivalencia BH-BMPT'!$D$33,IF(J1292=33,'Equivalencia BH-BMPT'!$D$34,IF(J1292=34,'Equivalencia BH-BMPT'!$D$35,IF(J1292=35,'Equivalencia BH-BMPT'!$D$36,IF(J1292=36,'Equivalencia BH-BMPT'!$D$37,IF(J1292=37,'Equivalencia BH-BMPT'!$D$38,IF(J1292=38,'Equivalencia BH-BMPT'!#REF!,IF(J1292=39,'Equivalencia BH-BMPT'!$D$40,IF(J1292=40,'Equivalencia BH-BMPT'!$D$41,IF(J1292=41,'Equivalencia BH-BMPT'!$D$42,IF(J1292=42,'Equivalencia BH-BMPT'!$D$43,IF(J1292=43,'Equivalencia BH-BMPT'!$D$44,IF(J1292=44,'Equivalencia BH-BMPT'!$D$45,IF(J1292=45,'Equivalencia BH-BMPT'!$D$46,"No ha seleccionado un número de programa")))))))))))))))))))))))))))))))))))))))))))))</f>
        <v>No ha seleccionado un número de programa</v>
      </c>
      <c r="L1292" s="140"/>
      <c r="M1292" s="136"/>
      <c r="N1292" s="153"/>
      <c r="O1292" s="161"/>
      <c r="P1292" s="144"/>
      <c r="Q1292" s="143"/>
      <c r="R1292" s="143"/>
      <c r="S1292" s="143"/>
      <c r="T1292" s="143"/>
      <c r="U1292" s="143"/>
      <c r="V1292" s="145"/>
      <c r="W1292" s="145"/>
      <c r="X1292" s="145"/>
      <c r="Y1292" s="136"/>
      <c r="Z1292" s="136"/>
      <c r="AA1292" s="146"/>
      <c r="AB1292" s="136"/>
      <c r="AC1292" s="136"/>
      <c r="AD1292" s="136"/>
      <c r="AE1292" s="136"/>
      <c r="AF1292" s="147" t="e">
        <f t="shared" si="55"/>
        <v>#DIV/0!</v>
      </c>
      <c r="AG1292" s="148"/>
      <c r="AH1292" s="148" t="b">
        <f t="shared" si="56"/>
        <v>1</v>
      </c>
    </row>
    <row r="1293" spans="1:34" ht="44.25" customHeight="1" thickBot="1" x14ac:dyDescent="0.3">
      <c r="A1293" s="136"/>
      <c r="B1293" s="136"/>
      <c r="C1293" s="137"/>
      <c r="D1293" s="136"/>
      <c r="E1293" s="137" t="str">
        <f>IF(D1293=1,'Tipo '!$B$2,IF(D1293=2,'Tipo '!$B$3,IF(D1293=3,'Tipo '!$B$4,IF(D1293=4,'Tipo '!$B$5,IF(D1293=5,'Tipo '!$B$6,IF(D1293=6,'Tipo '!$B$7,IF(D1293=7,'Tipo '!$B$8,IF(D1293=8,'Tipo '!$B$9,IF(D1293=9,'Tipo '!$B$10,IF(D1293=10,'Tipo '!$B$11,IF(D1293=11,'Tipo '!$B$12,IF(D1293=12,'Tipo '!$B$13,IF(D1293=13,'Tipo '!$B$14,IF(D1293=14,'Tipo '!$B$15,IF(D1293=15,'Tipo '!$B$16,IF(D1293=16,'Tipo '!$B$17,IF(D1293=17,'Tipo '!$B$18,IF(D1293=18,'Tipo '!$B$19,IF(D1293=19,'Tipo '!$B$20,IF(D1293=20,'Tipo '!$B$21,"No ha seleccionado un tipo de contrato válido"))))))))))))))))))))</f>
        <v>No ha seleccionado un tipo de contrato válido</v>
      </c>
      <c r="F1293" s="137"/>
      <c r="G1293" s="137"/>
      <c r="H1293" s="138"/>
      <c r="I1293" s="138"/>
      <c r="J1293" s="136"/>
      <c r="K1293" s="137" t="str">
        <f>IF(J1293=1,'Equivalencia BH-BMPT'!$D$2,IF(J1293=2,'Equivalencia BH-BMPT'!$D$3,IF(J1293=3,'Equivalencia BH-BMPT'!$D$4,IF(J1293=4,'Equivalencia BH-BMPT'!$D$5,IF(J1293=5,'Equivalencia BH-BMPT'!$D$6,IF(J1293=6,'Equivalencia BH-BMPT'!$D$7,IF(J1293=7,'Equivalencia BH-BMPT'!$D$8,IF(J1293=8,'Equivalencia BH-BMPT'!$D$9,IF(J1293=9,'Equivalencia BH-BMPT'!$D$10,IF(J1293=10,'Equivalencia BH-BMPT'!$D$11,IF(J1293=11,'Equivalencia BH-BMPT'!$D$12,IF(J1293=12,'Equivalencia BH-BMPT'!$D$13,IF(J1293=13,'Equivalencia BH-BMPT'!$D$14,IF(J1293=14,'Equivalencia BH-BMPT'!$D$15,IF(J1293=15,'Equivalencia BH-BMPT'!$D$16,IF(J1293=16,'Equivalencia BH-BMPT'!$D$17,IF(J1293=17,'Equivalencia BH-BMPT'!$D$18,IF(J1293=18,'Equivalencia BH-BMPT'!$D$19,IF(J1293=19,'Equivalencia BH-BMPT'!$D$20,IF(J1293=20,'Equivalencia BH-BMPT'!$D$21,IF(J1293=21,'Equivalencia BH-BMPT'!$D$22,IF(J1293=22,'Equivalencia BH-BMPT'!$D$23,IF(J1293=23,'Equivalencia BH-BMPT'!#REF!,IF(J1293=24,'Equivalencia BH-BMPT'!$D$25,IF(J1293=25,'Equivalencia BH-BMPT'!$D$26,IF(J1293=26,'Equivalencia BH-BMPT'!$D$27,IF(J1293=27,'Equivalencia BH-BMPT'!$D$28,IF(J1293=28,'Equivalencia BH-BMPT'!$D$29,IF(J1293=29,'Equivalencia BH-BMPT'!$D$30,IF(J1293=30,'Equivalencia BH-BMPT'!$D$31,IF(J1293=31,'Equivalencia BH-BMPT'!$D$32,IF(J1293=32,'Equivalencia BH-BMPT'!$D$33,IF(J1293=33,'Equivalencia BH-BMPT'!$D$34,IF(J1293=34,'Equivalencia BH-BMPT'!$D$35,IF(J1293=35,'Equivalencia BH-BMPT'!$D$36,IF(J1293=36,'Equivalencia BH-BMPT'!$D$37,IF(J1293=37,'Equivalencia BH-BMPT'!$D$38,IF(J1293=38,'Equivalencia BH-BMPT'!#REF!,IF(J1293=39,'Equivalencia BH-BMPT'!$D$40,IF(J1293=40,'Equivalencia BH-BMPT'!$D$41,IF(J1293=41,'Equivalencia BH-BMPT'!$D$42,IF(J1293=42,'Equivalencia BH-BMPT'!$D$43,IF(J1293=43,'Equivalencia BH-BMPT'!$D$44,IF(J1293=44,'Equivalencia BH-BMPT'!$D$45,IF(J1293=45,'Equivalencia BH-BMPT'!$D$46,"No ha seleccionado un número de programa")))))))))))))))))))))))))))))))))))))))))))))</f>
        <v>No ha seleccionado un número de programa</v>
      </c>
      <c r="L1293" s="140"/>
      <c r="M1293" s="136"/>
      <c r="N1293" s="153"/>
      <c r="O1293" s="161"/>
      <c r="P1293" s="144"/>
      <c r="Q1293" s="143"/>
      <c r="R1293" s="143"/>
      <c r="S1293" s="143"/>
      <c r="T1293" s="143"/>
      <c r="U1293" s="143"/>
      <c r="V1293" s="145"/>
      <c r="W1293" s="145"/>
      <c r="X1293" s="145"/>
      <c r="Y1293" s="136"/>
      <c r="Z1293" s="136"/>
      <c r="AA1293" s="146"/>
      <c r="AB1293" s="136"/>
      <c r="AC1293" s="136"/>
      <c r="AD1293" s="136"/>
      <c r="AE1293" s="136"/>
      <c r="AF1293" s="147" t="e">
        <f t="shared" si="55"/>
        <v>#DIV/0!</v>
      </c>
      <c r="AG1293" s="148"/>
      <c r="AH1293" s="148" t="b">
        <f t="shared" si="56"/>
        <v>1</v>
      </c>
    </row>
    <row r="1294" spans="1:34" ht="44.25" customHeight="1" thickBot="1" x14ac:dyDescent="0.3">
      <c r="A1294" s="136"/>
      <c r="B1294" s="136"/>
      <c r="C1294" s="137"/>
      <c r="D1294" s="136"/>
      <c r="E1294" s="137" t="str">
        <f>IF(D1294=1,'Tipo '!$B$2,IF(D1294=2,'Tipo '!$B$3,IF(D1294=3,'Tipo '!$B$4,IF(D1294=4,'Tipo '!$B$5,IF(D1294=5,'Tipo '!$B$6,IF(D1294=6,'Tipo '!$B$7,IF(D1294=7,'Tipo '!$B$8,IF(D1294=8,'Tipo '!$B$9,IF(D1294=9,'Tipo '!$B$10,IF(D1294=10,'Tipo '!$B$11,IF(D1294=11,'Tipo '!$B$12,IF(D1294=12,'Tipo '!$B$13,IF(D1294=13,'Tipo '!$B$14,IF(D1294=14,'Tipo '!$B$15,IF(D1294=15,'Tipo '!$B$16,IF(D1294=16,'Tipo '!$B$17,IF(D1294=17,'Tipo '!$B$18,IF(D1294=18,'Tipo '!$B$19,IF(D1294=19,'Tipo '!$B$20,IF(D1294=20,'Tipo '!$B$21,"No ha seleccionado un tipo de contrato válido"))))))))))))))))))))</f>
        <v>No ha seleccionado un tipo de contrato válido</v>
      </c>
      <c r="F1294" s="137"/>
      <c r="G1294" s="137"/>
      <c r="H1294" s="138"/>
      <c r="I1294" s="138"/>
      <c r="J1294" s="136"/>
      <c r="K1294" s="137" t="str">
        <f>IF(J1294=1,'Equivalencia BH-BMPT'!$D$2,IF(J1294=2,'Equivalencia BH-BMPT'!$D$3,IF(J1294=3,'Equivalencia BH-BMPT'!$D$4,IF(J1294=4,'Equivalencia BH-BMPT'!$D$5,IF(J1294=5,'Equivalencia BH-BMPT'!$D$6,IF(J1294=6,'Equivalencia BH-BMPT'!$D$7,IF(J1294=7,'Equivalencia BH-BMPT'!$D$8,IF(J1294=8,'Equivalencia BH-BMPT'!$D$9,IF(J1294=9,'Equivalencia BH-BMPT'!$D$10,IF(J1294=10,'Equivalencia BH-BMPT'!$D$11,IF(J1294=11,'Equivalencia BH-BMPT'!$D$12,IF(J1294=12,'Equivalencia BH-BMPT'!$D$13,IF(J1294=13,'Equivalencia BH-BMPT'!$D$14,IF(J1294=14,'Equivalencia BH-BMPT'!$D$15,IF(J1294=15,'Equivalencia BH-BMPT'!$D$16,IF(J1294=16,'Equivalencia BH-BMPT'!$D$17,IF(J1294=17,'Equivalencia BH-BMPT'!$D$18,IF(J1294=18,'Equivalencia BH-BMPT'!$D$19,IF(J1294=19,'Equivalencia BH-BMPT'!$D$20,IF(J1294=20,'Equivalencia BH-BMPT'!$D$21,IF(J1294=21,'Equivalencia BH-BMPT'!$D$22,IF(J1294=22,'Equivalencia BH-BMPT'!$D$23,IF(J1294=23,'Equivalencia BH-BMPT'!#REF!,IF(J1294=24,'Equivalencia BH-BMPT'!$D$25,IF(J1294=25,'Equivalencia BH-BMPT'!$D$26,IF(J1294=26,'Equivalencia BH-BMPT'!$D$27,IF(J1294=27,'Equivalencia BH-BMPT'!$D$28,IF(J1294=28,'Equivalencia BH-BMPT'!$D$29,IF(J1294=29,'Equivalencia BH-BMPT'!$D$30,IF(J1294=30,'Equivalencia BH-BMPT'!$D$31,IF(J1294=31,'Equivalencia BH-BMPT'!$D$32,IF(J1294=32,'Equivalencia BH-BMPT'!$D$33,IF(J1294=33,'Equivalencia BH-BMPT'!$D$34,IF(J1294=34,'Equivalencia BH-BMPT'!$D$35,IF(J1294=35,'Equivalencia BH-BMPT'!$D$36,IF(J1294=36,'Equivalencia BH-BMPT'!$D$37,IF(J1294=37,'Equivalencia BH-BMPT'!$D$38,IF(J1294=38,'Equivalencia BH-BMPT'!#REF!,IF(J1294=39,'Equivalencia BH-BMPT'!$D$40,IF(J1294=40,'Equivalencia BH-BMPT'!$D$41,IF(J1294=41,'Equivalencia BH-BMPT'!$D$42,IF(J1294=42,'Equivalencia BH-BMPT'!$D$43,IF(J1294=43,'Equivalencia BH-BMPT'!$D$44,IF(J1294=44,'Equivalencia BH-BMPT'!$D$45,IF(J1294=45,'Equivalencia BH-BMPT'!$D$46,"No ha seleccionado un número de programa")))))))))))))))))))))))))))))))))))))))))))))</f>
        <v>No ha seleccionado un número de programa</v>
      </c>
      <c r="L1294" s="140"/>
      <c r="M1294" s="136"/>
      <c r="N1294" s="153"/>
      <c r="O1294" s="161"/>
      <c r="P1294" s="144"/>
      <c r="Q1294" s="143"/>
      <c r="R1294" s="143"/>
      <c r="S1294" s="143"/>
      <c r="T1294" s="143"/>
      <c r="U1294" s="143"/>
      <c r="V1294" s="145"/>
      <c r="W1294" s="145"/>
      <c r="X1294" s="145"/>
      <c r="Y1294" s="136"/>
      <c r="Z1294" s="136"/>
      <c r="AA1294" s="146"/>
      <c r="AB1294" s="136"/>
      <c r="AC1294" s="136"/>
      <c r="AD1294" s="136"/>
      <c r="AE1294" s="136"/>
      <c r="AF1294" s="147" t="e">
        <f t="shared" si="55"/>
        <v>#DIV/0!</v>
      </c>
      <c r="AG1294" s="148"/>
      <c r="AH1294" s="148" t="b">
        <f t="shared" si="56"/>
        <v>1</v>
      </c>
    </row>
    <row r="1295" spans="1:34" ht="44.25" customHeight="1" thickBot="1" x14ac:dyDescent="0.3">
      <c r="A1295" s="136"/>
      <c r="B1295" s="136"/>
      <c r="C1295" s="137"/>
      <c r="D1295" s="136"/>
      <c r="E1295" s="137" t="str">
        <f>IF(D1295=1,'Tipo '!$B$2,IF(D1295=2,'Tipo '!$B$3,IF(D1295=3,'Tipo '!$B$4,IF(D1295=4,'Tipo '!$B$5,IF(D1295=5,'Tipo '!$B$6,IF(D1295=6,'Tipo '!$B$7,IF(D1295=7,'Tipo '!$B$8,IF(D1295=8,'Tipo '!$B$9,IF(D1295=9,'Tipo '!$B$10,IF(D1295=10,'Tipo '!$B$11,IF(D1295=11,'Tipo '!$B$12,IF(D1295=12,'Tipo '!$B$13,IF(D1295=13,'Tipo '!$B$14,IF(D1295=14,'Tipo '!$B$15,IF(D1295=15,'Tipo '!$B$16,IF(D1295=16,'Tipo '!$B$17,IF(D1295=17,'Tipo '!$B$18,IF(D1295=18,'Tipo '!$B$19,IF(D1295=19,'Tipo '!$B$20,IF(D1295=20,'Tipo '!$B$21,"No ha seleccionado un tipo de contrato válido"))))))))))))))))))))</f>
        <v>No ha seleccionado un tipo de contrato válido</v>
      </c>
      <c r="F1295" s="137"/>
      <c r="G1295" s="137"/>
      <c r="H1295" s="138"/>
      <c r="I1295" s="138"/>
      <c r="J1295" s="136"/>
      <c r="K1295" s="137" t="str">
        <f>IF(J1295=1,'Equivalencia BH-BMPT'!$D$2,IF(J1295=2,'Equivalencia BH-BMPT'!$D$3,IF(J1295=3,'Equivalencia BH-BMPT'!$D$4,IF(J1295=4,'Equivalencia BH-BMPT'!$D$5,IF(J1295=5,'Equivalencia BH-BMPT'!$D$6,IF(J1295=6,'Equivalencia BH-BMPT'!$D$7,IF(J1295=7,'Equivalencia BH-BMPT'!$D$8,IF(J1295=8,'Equivalencia BH-BMPT'!$D$9,IF(J1295=9,'Equivalencia BH-BMPT'!$D$10,IF(J1295=10,'Equivalencia BH-BMPT'!$D$11,IF(J1295=11,'Equivalencia BH-BMPT'!$D$12,IF(J1295=12,'Equivalencia BH-BMPT'!$D$13,IF(J1295=13,'Equivalencia BH-BMPT'!$D$14,IF(J1295=14,'Equivalencia BH-BMPT'!$D$15,IF(J1295=15,'Equivalencia BH-BMPT'!$D$16,IF(J1295=16,'Equivalencia BH-BMPT'!$D$17,IF(J1295=17,'Equivalencia BH-BMPT'!$D$18,IF(J1295=18,'Equivalencia BH-BMPT'!$D$19,IF(J1295=19,'Equivalencia BH-BMPT'!$D$20,IF(J1295=20,'Equivalencia BH-BMPT'!$D$21,IF(J1295=21,'Equivalencia BH-BMPT'!$D$22,IF(J1295=22,'Equivalencia BH-BMPT'!$D$23,IF(J1295=23,'Equivalencia BH-BMPT'!#REF!,IF(J1295=24,'Equivalencia BH-BMPT'!$D$25,IF(J1295=25,'Equivalencia BH-BMPT'!$D$26,IF(J1295=26,'Equivalencia BH-BMPT'!$D$27,IF(J1295=27,'Equivalencia BH-BMPT'!$D$28,IF(J1295=28,'Equivalencia BH-BMPT'!$D$29,IF(J1295=29,'Equivalencia BH-BMPT'!$D$30,IF(J1295=30,'Equivalencia BH-BMPT'!$D$31,IF(J1295=31,'Equivalencia BH-BMPT'!$D$32,IF(J1295=32,'Equivalencia BH-BMPT'!$D$33,IF(J1295=33,'Equivalencia BH-BMPT'!$D$34,IF(J1295=34,'Equivalencia BH-BMPT'!$D$35,IF(J1295=35,'Equivalencia BH-BMPT'!$D$36,IF(J1295=36,'Equivalencia BH-BMPT'!$D$37,IF(J1295=37,'Equivalencia BH-BMPT'!$D$38,IF(J1295=38,'Equivalencia BH-BMPT'!#REF!,IF(J1295=39,'Equivalencia BH-BMPT'!$D$40,IF(J1295=40,'Equivalencia BH-BMPT'!$D$41,IF(J1295=41,'Equivalencia BH-BMPT'!$D$42,IF(J1295=42,'Equivalencia BH-BMPT'!$D$43,IF(J1295=43,'Equivalencia BH-BMPT'!$D$44,IF(J1295=44,'Equivalencia BH-BMPT'!$D$45,IF(J1295=45,'Equivalencia BH-BMPT'!$D$46,"No ha seleccionado un número de programa")))))))))))))))))))))))))))))))))))))))))))))</f>
        <v>No ha seleccionado un número de programa</v>
      </c>
      <c r="L1295" s="140"/>
      <c r="M1295" s="136"/>
      <c r="N1295" s="153"/>
      <c r="O1295" s="161"/>
      <c r="P1295" s="144"/>
      <c r="Q1295" s="143"/>
      <c r="R1295" s="143"/>
      <c r="S1295" s="143"/>
      <c r="T1295" s="143"/>
      <c r="U1295" s="143"/>
      <c r="V1295" s="145"/>
      <c r="W1295" s="145"/>
      <c r="X1295" s="145"/>
      <c r="Y1295" s="136"/>
      <c r="Z1295" s="136"/>
      <c r="AA1295" s="146"/>
      <c r="AB1295" s="136"/>
      <c r="AC1295" s="136"/>
      <c r="AD1295" s="136"/>
      <c r="AE1295" s="136"/>
      <c r="AF1295" s="147" t="e">
        <f t="shared" si="55"/>
        <v>#DIV/0!</v>
      </c>
      <c r="AG1295" s="148"/>
      <c r="AH1295" s="148" t="b">
        <f t="shared" si="56"/>
        <v>1</v>
      </c>
    </row>
    <row r="1296" spans="1:34" ht="44.25" customHeight="1" thickBot="1" x14ac:dyDescent="0.3">
      <c r="A1296" s="136"/>
      <c r="B1296" s="136"/>
      <c r="C1296" s="137"/>
      <c r="D1296" s="136"/>
      <c r="E1296" s="137" t="str">
        <f>IF(D1296=1,'Tipo '!$B$2,IF(D1296=2,'Tipo '!$B$3,IF(D1296=3,'Tipo '!$B$4,IF(D1296=4,'Tipo '!$B$5,IF(D1296=5,'Tipo '!$B$6,IF(D1296=6,'Tipo '!$B$7,IF(D1296=7,'Tipo '!$B$8,IF(D1296=8,'Tipo '!$B$9,IF(D1296=9,'Tipo '!$B$10,IF(D1296=10,'Tipo '!$B$11,IF(D1296=11,'Tipo '!$B$12,IF(D1296=12,'Tipo '!$B$13,IF(D1296=13,'Tipo '!$B$14,IF(D1296=14,'Tipo '!$B$15,IF(D1296=15,'Tipo '!$B$16,IF(D1296=16,'Tipo '!$B$17,IF(D1296=17,'Tipo '!$B$18,IF(D1296=18,'Tipo '!$B$19,IF(D1296=19,'Tipo '!$B$20,IF(D1296=20,'Tipo '!$B$21,"No ha seleccionado un tipo de contrato válido"))))))))))))))))))))</f>
        <v>No ha seleccionado un tipo de contrato válido</v>
      </c>
      <c r="F1296" s="137"/>
      <c r="G1296" s="137"/>
      <c r="H1296" s="138"/>
      <c r="I1296" s="138"/>
      <c r="J1296" s="136"/>
      <c r="K1296" s="137" t="str">
        <f>IF(J1296=1,'Equivalencia BH-BMPT'!$D$2,IF(J1296=2,'Equivalencia BH-BMPT'!$D$3,IF(J1296=3,'Equivalencia BH-BMPT'!$D$4,IF(J1296=4,'Equivalencia BH-BMPT'!$D$5,IF(J1296=5,'Equivalencia BH-BMPT'!$D$6,IF(J1296=6,'Equivalencia BH-BMPT'!$D$7,IF(J1296=7,'Equivalencia BH-BMPT'!$D$8,IF(J1296=8,'Equivalencia BH-BMPT'!$D$9,IF(J1296=9,'Equivalencia BH-BMPT'!$D$10,IF(J1296=10,'Equivalencia BH-BMPT'!$D$11,IF(J1296=11,'Equivalencia BH-BMPT'!$D$12,IF(J1296=12,'Equivalencia BH-BMPT'!$D$13,IF(J1296=13,'Equivalencia BH-BMPT'!$D$14,IF(J1296=14,'Equivalencia BH-BMPT'!$D$15,IF(J1296=15,'Equivalencia BH-BMPT'!$D$16,IF(J1296=16,'Equivalencia BH-BMPT'!$D$17,IF(J1296=17,'Equivalencia BH-BMPT'!$D$18,IF(J1296=18,'Equivalencia BH-BMPT'!$D$19,IF(J1296=19,'Equivalencia BH-BMPT'!$D$20,IF(J1296=20,'Equivalencia BH-BMPT'!$D$21,IF(J1296=21,'Equivalencia BH-BMPT'!$D$22,IF(J1296=22,'Equivalencia BH-BMPT'!$D$23,IF(J1296=23,'Equivalencia BH-BMPT'!#REF!,IF(J1296=24,'Equivalencia BH-BMPT'!$D$25,IF(J1296=25,'Equivalencia BH-BMPT'!$D$26,IF(J1296=26,'Equivalencia BH-BMPT'!$D$27,IF(J1296=27,'Equivalencia BH-BMPT'!$D$28,IF(J1296=28,'Equivalencia BH-BMPT'!$D$29,IF(J1296=29,'Equivalencia BH-BMPT'!$D$30,IF(J1296=30,'Equivalencia BH-BMPT'!$D$31,IF(J1296=31,'Equivalencia BH-BMPT'!$D$32,IF(J1296=32,'Equivalencia BH-BMPT'!$D$33,IF(J1296=33,'Equivalencia BH-BMPT'!$D$34,IF(J1296=34,'Equivalencia BH-BMPT'!$D$35,IF(J1296=35,'Equivalencia BH-BMPT'!$D$36,IF(J1296=36,'Equivalencia BH-BMPT'!$D$37,IF(J1296=37,'Equivalencia BH-BMPT'!$D$38,IF(J1296=38,'Equivalencia BH-BMPT'!#REF!,IF(J1296=39,'Equivalencia BH-BMPT'!$D$40,IF(J1296=40,'Equivalencia BH-BMPT'!$D$41,IF(J1296=41,'Equivalencia BH-BMPT'!$D$42,IF(J1296=42,'Equivalencia BH-BMPT'!$D$43,IF(J1296=43,'Equivalencia BH-BMPT'!$D$44,IF(J1296=44,'Equivalencia BH-BMPT'!$D$45,IF(J1296=45,'Equivalencia BH-BMPT'!$D$46,"No ha seleccionado un número de programa")))))))))))))))))))))))))))))))))))))))))))))</f>
        <v>No ha seleccionado un número de programa</v>
      </c>
      <c r="L1296" s="140"/>
      <c r="M1296" s="136"/>
      <c r="N1296" s="153"/>
      <c r="O1296" s="161"/>
      <c r="P1296" s="144"/>
      <c r="Q1296" s="143"/>
      <c r="R1296" s="143"/>
      <c r="S1296" s="143"/>
      <c r="T1296" s="143"/>
      <c r="U1296" s="143"/>
      <c r="V1296" s="145"/>
      <c r="W1296" s="145"/>
      <c r="X1296" s="145"/>
      <c r="Y1296" s="136"/>
      <c r="Z1296" s="136"/>
      <c r="AA1296" s="146"/>
      <c r="AB1296" s="136"/>
      <c r="AC1296" s="136"/>
      <c r="AD1296" s="136"/>
      <c r="AE1296" s="136"/>
      <c r="AF1296" s="147" t="e">
        <f t="shared" si="55"/>
        <v>#DIV/0!</v>
      </c>
      <c r="AG1296" s="148"/>
      <c r="AH1296" s="148" t="b">
        <f t="shared" si="56"/>
        <v>1</v>
      </c>
    </row>
    <row r="1297" spans="1:34" ht="44.25" customHeight="1" thickBot="1" x14ac:dyDescent="0.3">
      <c r="A1297" s="136"/>
      <c r="B1297" s="136"/>
      <c r="C1297" s="137"/>
      <c r="D1297" s="136"/>
      <c r="E1297" s="137" t="str">
        <f>IF(D1297=1,'Tipo '!$B$2,IF(D1297=2,'Tipo '!$B$3,IF(D1297=3,'Tipo '!$B$4,IF(D1297=4,'Tipo '!$B$5,IF(D1297=5,'Tipo '!$B$6,IF(D1297=6,'Tipo '!$B$7,IF(D1297=7,'Tipo '!$B$8,IF(D1297=8,'Tipo '!$B$9,IF(D1297=9,'Tipo '!$B$10,IF(D1297=10,'Tipo '!$B$11,IF(D1297=11,'Tipo '!$B$12,IF(D1297=12,'Tipo '!$B$13,IF(D1297=13,'Tipo '!$B$14,IF(D1297=14,'Tipo '!$B$15,IF(D1297=15,'Tipo '!$B$16,IF(D1297=16,'Tipo '!$B$17,IF(D1297=17,'Tipo '!$B$18,IF(D1297=18,'Tipo '!$B$19,IF(D1297=19,'Tipo '!$B$20,IF(D1297=20,'Tipo '!$B$21,"No ha seleccionado un tipo de contrato válido"))))))))))))))))))))</f>
        <v>No ha seleccionado un tipo de contrato válido</v>
      </c>
      <c r="F1297" s="137"/>
      <c r="G1297" s="137"/>
      <c r="H1297" s="138"/>
      <c r="I1297" s="138"/>
      <c r="J1297" s="136"/>
      <c r="K1297" s="137" t="str">
        <f>IF(J1297=1,'Equivalencia BH-BMPT'!$D$2,IF(J1297=2,'Equivalencia BH-BMPT'!$D$3,IF(J1297=3,'Equivalencia BH-BMPT'!$D$4,IF(J1297=4,'Equivalencia BH-BMPT'!$D$5,IF(J1297=5,'Equivalencia BH-BMPT'!$D$6,IF(J1297=6,'Equivalencia BH-BMPT'!$D$7,IF(J1297=7,'Equivalencia BH-BMPT'!$D$8,IF(J1297=8,'Equivalencia BH-BMPT'!$D$9,IF(J1297=9,'Equivalencia BH-BMPT'!$D$10,IF(J1297=10,'Equivalencia BH-BMPT'!$D$11,IF(J1297=11,'Equivalencia BH-BMPT'!$D$12,IF(J1297=12,'Equivalencia BH-BMPT'!$D$13,IF(J1297=13,'Equivalencia BH-BMPT'!$D$14,IF(J1297=14,'Equivalencia BH-BMPT'!$D$15,IF(J1297=15,'Equivalencia BH-BMPT'!$D$16,IF(J1297=16,'Equivalencia BH-BMPT'!$D$17,IF(J1297=17,'Equivalencia BH-BMPT'!$D$18,IF(J1297=18,'Equivalencia BH-BMPT'!$D$19,IF(J1297=19,'Equivalencia BH-BMPT'!$D$20,IF(J1297=20,'Equivalencia BH-BMPT'!$D$21,IF(J1297=21,'Equivalencia BH-BMPT'!$D$22,IF(J1297=22,'Equivalencia BH-BMPT'!$D$23,IF(J1297=23,'Equivalencia BH-BMPT'!#REF!,IF(J1297=24,'Equivalencia BH-BMPT'!$D$25,IF(J1297=25,'Equivalencia BH-BMPT'!$D$26,IF(J1297=26,'Equivalencia BH-BMPT'!$D$27,IF(J1297=27,'Equivalencia BH-BMPT'!$D$28,IF(J1297=28,'Equivalencia BH-BMPT'!$D$29,IF(J1297=29,'Equivalencia BH-BMPT'!$D$30,IF(J1297=30,'Equivalencia BH-BMPT'!$D$31,IF(J1297=31,'Equivalencia BH-BMPT'!$D$32,IF(J1297=32,'Equivalencia BH-BMPT'!$D$33,IF(J1297=33,'Equivalencia BH-BMPT'!$D$34,IF(J1297=34,'Equivalencia BH-BMPT'!$D$35,IF(J1297=35,'Equivalencia BH-BMPT'!$D$36,IF(J1297=36,'Equivalencia BH-BMPT'!$D$37,IF(J1297=37,'Equivalencia BH-BMPT'!$D$38,IF(J1297=38,'Equivalencia BH-BMPT'!#REF!,IF(J1297=39,'Equivalencia BH-BMPT'!$D$40,IF(J1297=40,'Equivalencia BH-BMPT'!$D$41,IF(J1297=41,'Equivalencia BH-BMPT'!$D$42,IF(J1297=42,'Equivalencia BH-BMPT'!$D$43,IF(J1297=43,'Equivalencia BH-BMPT'!$D$44,IF(J1297=44,'Equivalencia BH-BMPT'!$D$45,IF(J1297=45,'Equivalencia BH-BMPT'!$D$46,"No ha seleccionado un número de programa")))))))))))))))))))))))))))))))))))))))))))))</f>
        <v>No ha seleccionado un número de programa</v>
      </c>
      <c r="L1297" s="140"/>
      <c r="M1297" s="136"/>
      <c r="N1297" s="153"/>
      <c r="O1297" s="161"/>
      <c r="P1297" s="144"/>
      <c r="Q1297" s="143"/>
      <c r="R1297" s="143"/>
      <c r="S1297" s="143"/>
      <c r="T1297" s="143"/>
      <c r="U1297" s="143"/>
      <c r="V1297" s="145"/>
      <c r="W1297" s="145"/>
      <c r="X1297" s="145"/>
      <c r="Y1297" s="136"/>
      <c r="Z1297" s="136"/>
      <c r="AA1297" s="146"/>
      <c r="AB1297" s="136"/>
      <c r="AC1297" s="136"/>
      <c r="AD1297" s="136"/>
      <c r="AE1297" s="136"/>
      <c r="AF1297" s="147" t="e">
        <f t="shared" si="55"/>
        <v>#DIV/0!</v>
      </c>
      <c r="AG1297" s="148"/>
      <c r="AH1297" s="148" t="b">
        <f t="shared" si="56"/>
        <v>1</v>
      </c>
    </row>
    <row r="1298" spans="1:34" ht="44.25" customHeight="1" thickBot="1" x14ac:dyDescent="0.3">
      <c r="A1298" s="136"/>
      <c r="B1298" s="136"/>
      <c r="C1298" s="137"/>
      <c r="D1298" s="136"/>
      <c r="E1298" s="137" t="str">
        <f>IF(D1298=1,'Tipo '!$B$2,IF(D1298=2,'Tipo '!$B$3,IF(D1298=3,'Tipo '!$B$4,IF(D1298=4,'Tipo '!$B$5,IF(D1298=5,'Tipo '!$B$6,IF(D1298=6,'Tipo '!$B$7,IF(D1298=7,'Tipo '!$B$8,IF(D1298=8,'Tipo '!$B$9,IF(D1298=9,'Tipo '!$B$10,IF(D1298=10,'Tipo '!$B$11,IF(D1298=11,'Tipo '!$B$12,IF(D1298=12,'Tipo '!$B$13,IF(D1298=13,'Tipo '!$B$14,IF(D1298=14,'Tipo '!$B$15,IF(D1298=15,'Tipo '!$B$16,IF(D1298=16,'Tipo '!$B$17,IF(D1298=17,'Tipo '!$B$18,IF(D1298=18,'Tipo '!$B$19,IF(D1298=19,'Tipo '!$B$20,IF(D1298=20,'Tipo '!$B$21,"No ha seleccionado un tipo de contrato válido"))))))))))))))))))))</f>
        <v>No ha seleccionado un tipo de contrato válido</v>
      </c>
      <c r="F1298" s="137"/>
      <c r="G1298" s="137"/>
      <c r="H1298" s="138"/>
      <c r="I1298" s="138"/>
      <c r="J1298" s="136"/>
      <c r="K1298" s="137" t="str">
        <f>IF(J1298=1,'Equivalencia BH-BMPT'!$D$2,IF(J1298=2,'Equivalencia BH-BMPT'!$D$3,IF(J1298=3,'Equivalencia BH-BMPT'!$D$4,IF(J1298=4,'Equivalencia BH-BMPT'!$D$5,IF(J1298=5,'Equivalencia BH-BMPT'!$D$6,IF(J1298=6,'Equivalencia BH-BMPT'!$D$7,IF(J1298=7,'Equivalencia BH-BMPT'!$D$8,IF(J1298=8,'Equivalencia BH-BMPT'!$D$9,IF(J1298=9,'Equivalencia BH-BMPT'!$D$10,IF(J1298=10,'Equivalencia BH-BMPT'!$D$11,IF(J1298=11,'Equivalencia BH-BMPT'!$D$12,IF(J1298=12,'Equivalencia BH-BMPT'!$D$13,IF(J1298=13,'Equivalencia BH-BMPT'!$D$14,IF(J1298=14,'Equivalencia BH-BMPT'!$D$15,IF(J1298=15,'Equivalencia BH-BMPT'!$D$16,IF(J1298=16,'Equivalencia BH-BMPT'!$D$17,IF(J1298=17,'Equivalencia BH-BMPT'!$D$18,IF(J1298=18,'Equivalencia BH-BMPT'!$D$19,IF(J1298=19,'Equivalencia BH-BMPT'!$D$20,IF(J1298=20,'Equivalencia BH-BMPT'!$D$21,IF(J1298=21,'Equivalencia BH-BMPT'!$D$22,IF(J1298=22,'Equivalencia BH-BMPT'!$D$23,IF(J1298=23,'Equivalencia BH-BMPT'!#REF!,IF(J1298=24,'Equivalencia BH-BMPT'!$D$25,IF(J1298=25,'Equivalencia BH-BMPT'!$D$26,IF(J1298=26,'Equivalencia BH-BMPT'!$D$27,IF(J1298=27,'Equivalencia BH-BMPT'!$D$28,IF(J1298=28,'Equivalencia BH-BMPT'!$D$29,IF(J1298=29,'Equivalencia BH-BMPT'!$D$30,IF(J1298=30,'Equivalencia BH-BMPT'!$D$31,IF(J1298=31,'Equivalencia BH-BMPT'!$D$32,IF(J1298=32,'Equivalencia BH-BMPT'!$D$33,IF(J1298=33,'Equivalencia BH-BMPT'!$D$34,IF(J1298=34,'Equivalencia BH-BMPT'!$D$35,IF(J1298=35,'Equivalencia BH-BMPT'!$D$36,IF(J1298=36,'Equivalencia BH-BMPT'!$D$37,IF(J1298=37,'Equivalencia BH-BMPT'!$D$38,IF(J1298=38,'Equivalencia BH-BMPT'!#REF!,IF(J1298=39,'Equivalencia BH-BMPT'!$D$40,IF(J1298=40,'Equivalencia BH-BMPT'!$D$41,IF(J1298=41,'Equivalencia BH-BMPT'!$D$42,IF(J1298=42,'Equivalencia BH-BMPT'!$D$43,IF(J1298=43,'Equivalencia BH-BMPT'!$D$44,IF(J1298=44,'Equivalencia BH-BMPT'!$D$45,IF(J1298=45,'Equivalencia BH-BMPT'!$D$46,"No ha seleccionado un número de programa")))))))))))))))))))))))))))))))))))))))))))))</f>
        <v>No ha seleccionado un número de programa</v>
      </c>
      <c r="L1298" s="140"/>
      <c r="M1298" s="136"/>
      <c r="N1298" s="153"/>
      <c r="O1298" s="161"/>
      <c r="P1298" s="144"/>
      <c r="Q1298" s="143"/>
      <c r="R1298" s="143"/>
      <c r="S1298" s="143"/>
      <c r="T1298" s="143"/>
      <c r="U1298" s="143"/>
      <c r="V1298" s="145"/>
      <c r="W1298" s="145"/>
      <c r="X1298" s="145"/>
      <c r="Y1298" s="136"/>
      <c r="Z1298" s="136"/>
      <c r="AA1298" s="146"/>
      <c r="AB1298" s="136"/>
      <c r="AC1298" s="136"/>
      <c r="AD1298" s="136"/>
      <c r="AE1298" s="136"/>
      <c r="AF1298" s="147" t="e">
        <f t="shared" si="55"/>
        <v>#DIV/0!</v>
      </c>
      <c r="AG1298" s="148"/>
      <c r="AH1298" s="148" t="b">
        <f t="shared" si="56"/>
        <v>1</v>
      </c>
    </row>
    <row r="1299" spans="1:34" ht="44.25" customHeight="1" thickBot="1" x14ac:dyDescent="0.3">
      <c r="A1299" s="136"/>
      <c r="B1299" s="136"/>
      <c r="C1299" s="137"/>
      <c r="D1299" s="136"/>
      <c r="E1299" s="137" t="str">
        <f>IF(D1299=1,'Tipo '!$B$2,IF(D1299=2,'Tipo '!$B$3,IF(D1299=3,'Tipo '!$B$4,IF(D1299=4,'Tipo '!$B$5,IF(D1299=5,'Tipo '!$B$6,IF(D1299=6,'Tipo '!$B$7,IF(D1299=7,'Tipo '!$B$8,IF(D1299=8,'Tipo '!$B$9,IF(D1299=9,'Tipo '!$B$10,IF(D1299=10,'Tipo '!$B$11,IF(D1299=11,'Tipo '!$B$12,IF(D1299=12,'Tipo '!$B$13,IF(D1299=13,'Tipo '!$B$14,IF(D1299=14,'Tipo '!$B$15,IF(D1299=15,'Tipo '!$B$16,IF(D1299=16,'Tipo '!$B$17,IF(D1299=17,'Tipo '!$B$18,IF(D1299=18,'Tipo '!$B$19,IF(D1299=19,'Tipo '!$B$20,IF(D1299=20,'Tipo '!$B$21,"No ha seleccionado un tipo de contrato válido"))))))))))))))))))))</f>
        <v>No ha seleccionado un tipo de contrato válido</v>
      </c>
      <c r="F1299" s="137"/>
      <c r="G1299" s="137"/>
      <c r="H1299" s="138"/>
      <c r="I1299" s="138"/>
      <c r="J1299" s="136"/>
      <c r="K1299" s="137" t="str">
        <f>IF(J1299=1,'Equivalencia BH-BMPT'!$D$2,IF(J1299=2,'Equivalencia BH-BMPT'!$D$3,IF(J1299=3,'Equivalencia BH-BMPT'!$D$4,IF(J1299=4,'Equivalencia BH-BMPT'!$D$5,IF(J1299=5,'Equivalencia BH-BMPT'!$D$6,IF(J1299=6,'Equivalencia BH-BMPT'!$D$7,IF(J1299=7,'Equivalencia BH-BMPT'!$D$8,IF(J1299=8,'Equivalencia BH-BMPT'!$D$9,IF(J1299=9,'Equivalencia BH-BMPT'!$D$10,IF(J1299=10,'Equivalencia BH-BMPT'!$D$11,IF(J1299=11,'Equivalencia BH-BMPT'!$D$12,IF(J1299=12,'Equivalencia BH-BMPT'!$D$13,IF(J1299=13,'Equivalencia BH-BMPT'!$D$14,IF(J1299=14,'Equivalencia BH-BMPT'!$D$15,IF(J1299=15,'Equivalencia BH-BMPT'!$D$16,IF(J1299=16,'Equivalencia BH-BMPT'!$D$17,IF(J1299=17,'Equivalencia BH-BMPT'!$D$18,IF(J1299=18,'Equivalencia BH-BMPT'!$D$19,IF(J1299=19,'Equivalencia BH-BMPT'!$D$20,IF(J1299=20,'Equivalencia BH-BMPT'!$D$21,IF(J1299=21,'Equivalencia BH-BMPT'!$D$22,IF(J1299=22,'Equivalencia BH-BMPT'!$D$23,IF(J1299=23,'Equivalencia BH-BMPT'!#REF!,IF(J1299=24,'Equivalencia BH-BMPT'!$D$25,IF(J1299=25,'Equivalencia BH-BMPT'!$D$26,IF(J1299=26,'Equivalencia BH-BMPT'!$D$27,IF(J1299=27,'Equivalencia BH-BMPT'!$D$28,IF(J1299=28,'Equivalencia BH-BMPT'!$D$29,IF(J1299=29,'Equivalencia BH-BMPT'!$D$30,IF(J1299=30,'Equivalencia BH-BMPT'!$D$31,IF(J1299=31,'Equivalencia BH-BMPT'!$D$32,IF(J1299=32,'Equivalencia BH-BMPT'!$D$33,IF(J1299=33,'Equivalencia BH-BMPT'!$D$34,IF(J1299=34,'Equivalencia BH-BMPT'!$D$35,IF(J1299=35,'Equivalencia BH-BMPT'!$D$36,IF(J1299=36,'Equivalencia BH-BMPT'!$D$37,IF(J1299=37,'Equivalencia BH-BMPT'!$D$38,IF(J1299=38,'Equivalencia BH-BMPT'!#REF!,IF(J1299=39,'Equivalencia BH-BMPT'!$D$40,IF(J1299=40,'Equivalencia BH-BMPT'!$D$41,IF(J1299=41,'Equivalencia BH-BMPT'!$D$42,IF(J1299=42,'Equivalencia BH-BMPT'!$D$43,IF(J1299=43,'Equivalencia BH-BMPT'!$D$44,IF(J1299=44,'Equivalencia BH-BMPT'!$D$45,IF(J1299=45,'Equivalencia BH-BMPT'!$D$46,"No ha seleccionado un número de programa")))))))))))))))))))))))))))))))))))))))))))))</f>
        <v>No ha seleccionado un número de programa</v>
      </c>
      <c r="L1299" s="140"/>
      <c r="M1299" s="136"/>
      <c r="N1299" s="153"/>
      <c r="O1299" s="161"/>
      <c r="P1299" s="144"/>
      <c r="Q1299" s="143"/>
      <c r="R1299" s="143"/>
      <c r="S1299" s="143"/>
      <c r="T1299" s="143"/>
      <c r="U1299" s="143"/>
      <c r="V1299" s="145"/>
      <c r="W1299" s="145"/>
      <c r="X1299" s="145"/>
      <c r="Y1299" s="136"/>
      <c r="Z1299" s="136"/>
      <c r="AA1299" s="146"/>
      <c r="AB1299" s="136"/>
      <c r="AC1299" s="136"/>
      <c r="AD1299" s="136"/>
      <c r="AE1299" s="136"/>
      <c r="AF1299" s="147" t="e">
        <f t="shared" si="55"/>
        <v>#DIV/0!</v>
      </c>
      <c r="AG1299" s="148"/>
      <c r="AH1299" s="148" t="b">
        <f t="shared" si="56"/>
        <v>1</v>
      </c>
    </row>
    <row r="1300" spans="1:34" ht="44.25" customHeight="1" thickBot="1" x14ac:dyDescent="0.3">
      <c r="A1300" s="136"/>
      <c r="B1300" s="136"/>
      <c r="C1300" s="137"/>
      <c r="D1300" s="136"/>
      <c r="E1300" s="137" t="str">
        <f>IF(D1300=1,'Tipo '!$B$2,IF(D1300=2,'Tipo '!$B$3,IF(D1300=3,'Tipo '!$B$4,IF(D1300=4,'Tipo '!$B$5,IF(D1300=5,'Tipo '!$B$6,IF(D1300=6,'Tipo '!$B$7,IF(D1300=7,'Tipo '!$B$8,IF(D1300=8,'Tipo '!$B$9,IF(D1300=9,'Tipo '!$B$10,IF(D1300=10,'Tipo '!$B$11,IF(D1300=11,'Tipo '!$B$12,IF(D1300=12,'Tipo '!$B$13,IF(D1300=13,'Tipo '!$B$14,IF(D1300=14,'Tipo '!$B$15,IF(D1300=15,'Tipo '!$B$16,IF(D1300=16,'Tipo '!$B$17,IF(D1300=17,'Tipo '!$B$18,IF(D1300=18,'Tipo '!$B$19,IF(D1300=19,'Tipo '!$B$20,IF(D1300=20,'Tipo '!$B$21,"No ha seleccionado un tipo de contrato válido"))))))))))))))))))))</f>
        <v>No ha seleccionado un tipo de contrato válido</v>
      </c>
      <c r="F1300" s="137"/>
      <c r="G1300" s="137"/>
      <c r="H1300" s="138"/>
      <c r="I1300" s="138"/>
      <c r="J1300" s="136"/>
      <c r="K1300" s="137" t="str">
        <f>IF(J1300=1,'Equivalencia BH-BMPT'!$D$2,IF(J1300=2,'Equivalencia BH-BMPT'!$D$3,IF(J1300=3,'Equivalencia BH-BMPT'!$D$4,IF(J1300=4,'Equivalencia BH-BMPT'!$D$5,IF(J1300=5,'Equivalencia BH-BMPT'!$D$6,IF(J1300=6,'Equivalencia BH-BMPT'!$D$7,IF(J1300=7,'Equivalencia BH-BMPT'!$D$8,IF(J1300=8,'Equivalencia BH-BMPT'!$D$9,IF(J1300=9,'Equivalencia BH-BMPT'!$D$10,IF(J1300=10,'Equivalencia BH-BMPT'!$D$11,IF(J1300=11,'Equivalencia BH-BMPT'!$D$12,IF(J1300=12,'Equivalencia BH-BMPT'!$D$13,IF(J1300=13,'Equivalencia BH-BMPT'!$D$14,IF(J1300=14,'Equivalencia BH-BMPT'!$D$15,IF(J1300=15,'Equivalencia BH-BMPT'!$D$16,IF(J1300=16,'Equivalencia BH-BMPT'!$D$17,IF(J1300=17,'Equivalencia BH-BMPT'!$D$18,IF(J1300=18,'Equivalencia BH-BMPT'!$D$19,IF(J1300=19,'Equivalencia BH-BMPT'!$D$20,IF(J1300=20,'Equivalencia BH-BMPT'!$D$21,IF(J1300=21,'Equivalencia BH-BMPT'!$D$22,IF(J1300=22,'Equivalencia BH-BMPT'!$D$23,IF(J1300=23,'Equivalencia BH-BMPT'!#REF!,IF(J1300=24,'Equivalencia BH-BMPT'!$D$25,IF(J1300=25,'Equivalencia BH-BMPT'!$D$26,IF(J1300=26,'Equivalencia BH-BMPT'!$D$27,IF(J1300=27,'Equivalencia BH-BMPT'!$D$28,IF(J1300=28,'Equivalencia BH-BMPT'!$D$29,IF(J1300=29,'Equivalencia BH-BMPT'!$D$30,IF(J1300=30,'Equivalencia BH-BMPT'!$D$31,IF(J1300=31,'Equivalencia BH-BMPT'!$D$32,IF(J1300=32,'Equivalencia BH-BMPT'!$D$33,IF(J1300=33,'Equivalencia BH-BMPT'!$D$34,IF(J1300=34,'Equivalencia BH-BMPT'!$D$35,IF(J1300=35,'Equivalencia BH-BMPT'!$D$36,IF(J1300=36,'Equivalencia BH-BMPT'!$D$37,IF(J1300=37,'Equivalencia BH-BMPT'!$D$38,IF(J1300=38,'Equivalencia BH-BMPT'!#REF!,IF(J1300=39,'Equivalencia BH-BMPT'!$D$40,IF(J1300=40,'Equivalencia BH-BMPT'!$D$41,IF(J1300=41,'Equivalencia BH-BMPT'!$D$42,IF(J1300=42,'Equivalencia BH-BMPT'!$D$43,IF(J1300=43,'Equivalencia BH-BMPT'!$D$44,IF(J1300=44,'Equivalencia BH-BMPT'!$D$45,IF(J1300=45,'Equivalencia BH-BMPT'!$D$46,"No ha seleccionado un número de programa")))))))))))))))))))))))))))))))))))))))))))))</f>
        <v>No ha seleccionado un número de programa</v>
      </c>
      <c r="L1300" s="140"/>
      <c r="M1300" s="136"/>
      <c r="N1300" s="153"/>
      <c r="O1300" s="161"/>
      <c r="P1300" s="144"/>
      <c r="Q1300" s="143"/>
      <c r="R1300" s="143"/>
      <c r="S1300" s="143"/>
      <c r="T1300" s="143"/>
      <c r="U1300" s="143"/>
      <c r="V1300" s="145"/>
      <c r="W1300" s="145"/>
      <c r="X1300" s="145"/>
      <c r="Y1300" s="136"/>
      <c r="Z1300" s="136"/>
      <c r="AA1300" s="146"/>
      <c r="AB1300" s="136"/>
      <c r="AC1300" s="136"/>
      <c r="AD1300" s="136"/>
      <c r="AE1300" s="136"/>
      <c r="AF1300" s="147" t="e">
        <f t="shared" si="55"/>
        <v>#DIV/0!</v>
      </c>
      <c r="AG1300" s="148"/>
      <c r="AH1300" s="148" t="b">
        <f t="shared" si="56"/>
        <v>1</v>
      </c>
    </row>
    <row r="1301" spans="1:34" ht="44.25" customHeight="1" thickBot="1" x14ac:dyDescent="0.3">
      <c r="A1301" s="136"/>
      <c r="B1301" s="136"/>
      <c r="C1301" s="137"/>
      <c r="D1301" s="136"/>
      <c r="E1301" s="137" t="str">
        <f>IF(D1301=1,'Tipo '!$B$2,IF(D1301=2,'Tipo '!$B$3,IF(D1301=3,'Tipo '!$B$4,IF(D1301=4,'Tipo '!$B$5,IF(D1301=5,'Tipo '!$B$6,IF(D1301=6,'Tipo '!$B$7,IF(D1301=7,'Tipo '!$B$8,IF(D1301=8,'Tipo '!$B$9,IF(D1301=9,'Tipo '!$B$10,IF(D1301=10,'Tipo '!$B$11,IF(D1301=11,'Tipo '!$B$12,IF(D1301=12,'Tipo '!$B$13,IF(D1301=13,'Tipo '!$B$14,IF(D1301=14,'Tipo '!$B$15,IF(D1301=15,'Tipo '!$B$16,IF(D1301=16,'Tipo '!$B$17,IF(D1301=17,'Tipo '!$B$18,IF(D1301=18,'Tipo '!$B$19,IF(D1301=19,'Tipo '!$B$20,IF(D1301=20,'Tipo '!$B$21,"No ha seleccionado un tipo de contrato válido"))))))))))))))))))))</f>
        <v>No ha seleccionado un tipo de contrato válido</v>
      </c>
      <c r="F1301" s="137"/>
      <c r="G1301" s="137"/>
      <c r="H1301" s="138"/>
      <c r="I1301" s="138"/>
      <c r="J1301" s="136"/>
      <c r="K1301" s="137" t="str">
        <f>IF(J1301=1,'Equivalencia BH-BMPT'!$D$2,IF(J1301=2,'Equivalencia BH-BMPT'!$D$3,IF(J1301=3,'Equivalencia BH-BMPT'!$D$4,IF(J1301=4,'Equivalencia BH-BMPT'!$D$5,IF(J1301=5,'Equivalencia BH-BMPT'!$D$6,IF(J1301=6,'Equivalencia BH-BMPT'!$D$7,IF(J1301=7,'Equivalencia BH-BMPT'!$D$8,IF(J1301=8,'Equivalencia BH-BMPT'!$D$9,IF(J1301=9,'Equivalencia BH-BMPT'!$D$10,IF(J1301=10,'Equivalencia BH-BMPT'!$D$11,IF(J1301=11,'Equivalencia BH-BMPT'!$D$12,IF(J1301=12,'Equivalencia BH-BMPT'!$D$13,IF(J1301=13,'Equivalencia BH-BMPT'!$D$14,IF(J1301=14,'Equivalencia BH-BMPT'!$D$15,IF(J1301=15,'Equivalencia BH-BMPT'!$D$16,IF(J1301=16,'Equivalencia BH-BMPT'!$D$17,IF(J1301=17,'Equivalencia BH-BMPT'!$D$18,IF(J1301=18,'Equivalencia BH-BMPT'!$D$19,IF(J1301=19,'Equivalencia BH-BMPT'!$D$20,IF(J1301=20,'Equivalencia BH-BMPT'!$D$21,IF(J1301=21,'Equivalencia BH-BMPT'!$D$22,IF(J1301=22,'Equivalencia BH-BMPT'!$D$23,IF(J1301=23,'Equivalencia BH-BMPT'!#REF!,IF(J1301=24,'Equivalencia BH-BMPT'!$D$25,IF(J1301=25,'Equivalencia BH-BMPT'!$D$26,IF(J1301=26,'Equivalencia BH-BMPT'!$D$27,IF(J1301=27,'Equivalencia BH-BMPT'!$D$28,IF(J1301=28,'Equivalencia BH-BMPT'!$D$29,IF(J1301=29,'Equivalencia BH-BMPT'!$D$30,IF(J1301=30,'Equivalencia BH-BMPT'!$D$31,IF(J1301=31,'Equivalencia BH-BMPT'!$D$32,IF(J1301=32,'Equivalencia BH-BMPT'!$D$33,IF(J1301=33,'Equivalencia BH-BMPT'!$D$34,IF(J1301=34,'Equivalencia BH-BMPT'!$D$35,IF(J1301=35,'Equivalencia BH-BMPT'!$D$36,IF(J1301=36,'Equivalencia BH-BMPT'!$D$37,IF(J1301=37,'Equivalencia BH-BMPT'!$D$38,IF(J1301=38,'Equivalencia BH-BMPT'!#REF!,IF(J1301=39,'Equivalencia BH-BMPT'!$D$40,IF(J1301=40,'Equivalencia BH-BMPT'!$D$41,IF(J1301=41,'Equivalencia BH-BMPT'!$D$42,IF(J1301=42,'Equivalencia BH-BMPT'!$D$43,IF(J1301=43,'Equivalencia BH-BMPT'!$D$44,IF(J1301=44,'Equivalencia BH-BMPT'!$D$45,IF(J1301=45,'Equivalencia BH-BMPT'!$D$46,"No ha seleccionado un número de programa")))))))))))))))))))))))))))))))))))))))))))))</f>
        <v>No ha seleccionado un número de programa</v>
      </c>
      <c r="L1301" s="140"/>
      <c r="M1301" s="136"/>
      <c r="N1301" s="153"/>
      <c r="O1301" s="161"/>
      <c r="P1301" s="144"/>
      <c r="Q1301" s="143"/>
      <c r="R1301" s="143"/>
      <c r="S1301" s="143"/>
      <c r="T1301" s="143"/>
      <c r="U1301" s="143"/>
      <c r="V1301" s="145"/>
      <c r="W1301" s="145"/>
      <c r="X1301" s="145"/>
      <c r="Y1301" s="136"/>
      <c r="Z1301" s="136"/>
      <c r="AA1301" s="146"/>
      <c r="AB1301" s="136"/>
      <c r="AC1301" s="136"/>
      <c r="AD1301" s="136"/>
      <c r="AE1301" s="136"/>
      <c r="AF1301" s="147" t="e">
        <f t="shared" si="55"/>
        <v>#DIV/0!</v>
      </c>
      <c r="AG1301" s="148"/>
      <c r="AH1301" s="148" t="b">
        <f t="shared" si="56"/>
        <v>1</v>
      </c>
    </row>
    <row r="1302" spans="1:34" ht="44.25" customHeight="1" thickBot="1" x14ac:dyDescent="0.3">
      <c r="A1302" s="136"/>
      <c r="B1302" s="136"/>
      <c r="C1302" s="137"/>
      <c r="D1302" s="136"/>
      <c r="E1302" s="137" t="str">
        <f>IF(D1302=1,'Tipo '!$B$2,IF(D1302=2,'Tipo '!$B$3,IF(D1302=3,'Tipo '!$B$4,IF(D1302=4,'Tipo '!$B$5,IF(D1302=5,'Tipo '!$B$6,IF(D1302=6,'Tipo '!$B$7,IF(D1302=7,'Tipo '!$B$8,IF(D1302=8,'Tipo '!$B$9,IF(D1302=9,'Tipo '!$B$10,IF(D1302=10,'Tipo '!$B$11,IF(D1302=11,'Tipo '!$B$12,IF(D1302=12,'Tipo '!$B$13,IF(D1302=13,'Tipo '!$B$14,IF(D1302=14,'Tipo '!$B$15,IF(D1302=15,'Tipo '!$B$16,IF(D1302=16,'Tipo '!$B$17,IF(D1302=17,'Tipo '!$B$18,IF(D1302=18,'Tipo '!$B$19,IF(D1302=19,'Tipo '!$B$20,IF(D1302=20,'Tipo '!$B$21,"No ha seleccionado un tipo de contrato válido"))))))))))))))))))))</f>
        <v>No ha seleccionado un tipo de contrato válido</v>
      </c>
      <c r="F1302" s="137"/>
      <c r="G1302" s="137"/>
      <c r="H1302" s="138"/>
      <c r="I1302" s="138"/>
      <c r="J1302" s="136"/>
      <c r="K1302" s="137" t="str">
        <f>IF(J1302=1,'Equivalencia BH-BMPT'!$D$2,IF(J1302=2,'Equivalencia BH-BMPT'!$D$3,IF(J1302=3,'Equivalencia BH-BMPT'!$D$4,IF(J1302=4,'Equivalencia BH-BMPT'!$D$5,IF(J1302=5,'Equivalencia BH-BMPT'!$D$6,IF(J1302=6,'Equivalencia BH-BMPT'!$D$7,IF(J1302=7,'Equivalencia BH-BMPT'!$D$8,IF(J1302=8,'Equivalencia BH-BMPT'!$D$9,IF(J1302=9,'Equivalencia BH-BMPT'!$D$10,IF(J1302=10,'Equivalencia BH-BMPT'!$D$11,IF(J1302=11,'Equivalencia BH-BMPT'!$D$12,IF(J1302=12,'Equivalencia BH-BMPT'!$D$13,IF(J1302=13,'Equivalencia BH-BMPT'!$D$14,IF(J1302=14,'Equivalencia BH-BMPT'!$D$15,IF(J1302=15,'Equivalencia BH-BMPT'!$D$16,IF(J1302=16,'Equivalencia BH-BMPT'!$D$17,IF(J1302=17,'Equivalencia BH-BMPT'!$D$18,IF(J1302=18,'Equivalencia BH-BMPT'!$D$19,IF(J1302=19,'Equivalencia BH-BMPT'!$D$20,IF(J1302=20,'Equivalencia BH-BMPT'!$D$21,IF(J1302=21,'Equivalencia BH-BMPT'!$D$22,IF(J1302=22,'Equivalencia BH-BMPT'!$D$23,IF(J1302=23,'Equivalencia BH-BMPT'!#REF!,IF(J1302=24,'Equivalencia BH-BMPT'!$D$25,IF(J1302=25,'Equivalencia BH-BMPT'!$D$26,IF(J1302=26,'Equivalencia BH-BMPT'!$D$27,IF(J1302=27,'Equivalencia BH-BMPT'!$D$28,IF(J1302=28,'Equivalencia BH-BMPT'!$D$29,IF(J1302=29,'Equivalencia BH-BMPT'!$D$30,IF(J1302=30,'Equivalencia BH-BMPT'!$D$31,IF(J1302=31,'Equivalencia BH-BMPT'!$D$32,IF(J1302=32,'Equivalencia BH-BMPT'!$D$33,IF(J1302=33,'Equivalencia BH-BMPT'!$D$34,IF(J1302=34,'Equivalencia BH-BMPT'!$D$35,IF(J1302=35,'Equivalencia BH-BMPT'!$D$36,IF(J1302=36,'Equivalencia BH-BMPT'!$D$37,IF(J1302=37,'Equivalencia BH-BMPT'!$D$38,IF(J1302=38,'Equivalencia BH-BMPT'!#REF!,IF(J1302=39,'Equivalencia BH-BMPT'!$D$40,IF(J1302=40,'Equivalencia BH-BMPT'!$D$41,IF(J1302=41,'Equivalencia BH-BMPT'!$D$42,IF(J1302=42,'Equivalencia BH-BMPT'!$D$43,IF(J1302=43,'Equivalencia BH-BMPT'!$D$44,IF(J1302=44,'Equivalencia BH-BMPT'!$D$45,IF(J1302=45,'Equivalencia BH-BMPT'!$D$46,"No ha seleccionado un número de programa")))))))))))))))))))))))))))))))))))))))))))))</f>
        <v>No ha seleccionado un número de programa</v>
      </c>
      <c r="L1302" s="140"/>
      <c r="M1302" s="136"/>
      <c r="N1302" s="153"/>
      <c r="O1302" s="161"/>
      <c r="P1302" s="144"/>
      <c r="Q1302" s="143"/>
      <c r="R1302" s="143"/>
      <c r="S1302" s="143"/>
      <c r="T1302" s="143"/>
      <c r="U1302" s="143"/>
      <c r="V1302" s="145"/>
      <c r="W1302" s="145"/>
      <c r="X1302" s="145"/>
      <c r="Y1302" s="136"/>
      <c r="Z1302" s="136"/>
      <c r="AA1302" s="146"/>
      <c r="AB1302" s="136"/>
      <c r="AC1302" s="136"/>
      <c r="AD1302" s="136"/>
      <c r="AE1302" s="136"/>
      <c r="AF1302" s="147" t="e">
        <f t="shared" si="55"/>
        <v>#DIV/0!</v>
      </c>
      <c r="AG1302" s="148"/>
      <c r="AH1302" s="148" t="b">
        <f t="shared" si="56"/>
        <v>1</v>
      </c>
    </row>
    <row r="1303" spans="1:34" ht="44.25" customHeight="1" thickBot="1" x14ac:dyDescent="0.3">
      <c r="A1303" s="136"/>
      <c r="B1303" s="136"/>
      <c r="C1303" s="137"/>
      <c r="D1303" s="136"/>
      <c r="E1303" s="137" t="str">
        <f>IF(D1303=1,'Tipo '!$B$2,IF(D1303=2,'Tipo '!$B$3,IF(D1303=3,'Tipo '!$B$4,IF(D1303=4,'Tipo '!$B$5,IF(D1303=5,'Tipo '!$B$6,IF(D1303=6,'Tipo '!$B$7,IF(D1303=7,'Tipo '!$B$8,IF(D1303=8,'Tipo '!$B$9,IF(D1303=9,'Tipo '!$B$10,IF(D1303=10,'Tipo '!$B$11,IF(D1303=11,'Tipo '!$B$12,IF(D1303=12,'Tipo '!$B$13,IF(D1303=13,'Tipo '!$B$14,IF(D1303=14,'Tipo '!$B$15,IF(D1303=15,'Tipo '!$B$16,IF(D1303=16,'Tipo '!$B$17,IF(D1303=17,'Tipo '!$B$18,IF(D1303=18,'Tipo '!$B$19,IF(D1303=19,'Tipo '!$B$20,IF(D1303=20,'Tipo '!$B$21,"No ha seleccionado un tipo de contrato válido"))))))))))))))))))))</f>
        <v>No ha seleccionado un tipo de contrato válido</v>
      </c>
      <c r="F1303" s="137"/>
      <c r="G1303" s="137"/>
      <c r="H1303" s="138"/>
      <c r="I1303" s="138"/>
      <c r="J1303" s="136"/>
      <c r="K1303" s="137" t="str">
        <f>IF(J1303=1,'Equivalencia BH-BMPT'!$D$2,IF(J1303=2,'Equivalencia BH-BMPT'!$D$3,IF(J1303=3,'Equivalencia BH-BMPT'!$D$4,IF(J1303=4,'Equivalencia BH-BMPT'!$D$5,IF(J1303=5,'Equivalencia BH-BMPT'!$D$6,IF(J1303=6,'Equivalencia BH-BMPT'!$D$7,IF(J1303=7,'Equivalencia BH-BMPT'!$D$8,IF(J1303=8,'Equivalencia BH-BMPT'!$D$9,IF(J1303=9,'Equivalencia BH-BMPT'!$D$10,IF(J1303=10,'Equivalencia BH-BMPT'!$D$11,IF(J1303=11,'Equivalencia BH-BMPT'!$D$12,IF(J1303=12,'Equivalencia BH-BMPT'!$D$13,IF(J1303=13,'Equivalencia BH-BMPT'!$D$14,IF(J1303=14,'Equivalencia BH-BMPT'!$D$15,IF(J1303=15,'Equivalencia BH-BMPT'!$D$16,IF(J1303=16,'Equivalencia BH-BMPT'!$D$17,IF(J1303=17,'Equivalencia BH-BMPT'!$D$18,IF(J1303=18,'Equivalencia BH-BMPT'!$D$19,IF(J1303=19,'Equivalencia BH-BMPT'!$D$20,IF(J1303=20,'Equivalencia BH-BMPT'!$D$21,IF(J1303=21,'Equivalencia BH-BMPT'!$D$22,IF(J1303=22,'Equivalencia BH-BMPT'!$D$23,IF(J1303=23,'Equivalencia BH-BMPT'!#REF!,IF(J1303=24,'Equivalencia BH-BMPT'!$D$25,IF(J1303=25,'Equivalencia BH-BMPT'!$D$26,IF(J1303=26,'Equivalencia BH-BMPT'!$D$27,IF(J1303=27,'Equivalencia BH-BMPT'!$D$28,IF(J1303=28,'Equivalencia BH-BMPT'!$D$29,IF(J1303=29,'Equivalencia BH-BMPT'!$D$30,IF(J1303=30,'Equivalencia BH-BMPT'!$D$31,IF(J1303=31,'Equivalencia BH-BMPT'!$D$32,IF(J1303=32,'Equivalencia BH-BMPT'!$D$33,IF(J1303=33,'Equivalencia BH-BMPT'!$D$34,IF(J1303=34,'Equivalencia BH-BMPT'!$D$35,IF(J1303=35,'Equivalencia BH-BMPT'!$D$36,IF(J1303=36,'Equivalencia BH-BMPT'!$D$37,IF(J1303=37,'Equivalencia BH-BMPT'!$D$38,IF(J1303=38,'Equivalencia BH-BMPT'!#REF!,IF(J1303=39,'Equivalencia BH-BMPT'!$D$40,IF(J1303=40,'Equivalencia BH-BMPT'!$D$41,IF(J1303=41,'Equivalencia BH-BMPT'!$D$42,IF(J1303=42,'Equivalencia BH-BMPT'!$D$43,IF(J1303=43,'Equivalencia BH-BMPT'!$D$44,IF(J1303=44,'Equivalencia BH-BMPT'!$D$45,IF(J1303=45,'Equivalencia BH-BMPT'!$D$46,"No ha seleccionado un número de programa")))))))))))))))))))))))))))))))))))))))))))))</f>
        <v>No ha seleccionado un número de programa</v>
      </c>
      <c r="L1303" s="140"/>
      <c r="M1303" s="136"/>
      <c r="N1303" s="153"/>
      <c r="O1303" s="161"/>
      <c r="P1303" s="144"/>
      <c r="Q1303" s="143"/>
      <c r="R1303" s="143"/>
      <c r="S1303" s="143"/>
      <c r="T1303" s="143"/>
      <c r="U1303" s="143"/>
      <c r="V1303" s="145"/>
      <c r="W1303" s="145"/>
      <c r="X1303" s="145"/>
      <c r="Y1303" s="136"/>
      <c r="Z1303" s="136"/>
      <c r="AA1303" s="146"/>
      <c r="AB1303" s="136"/>
      <c r="AC1303" s="136"/>
      <c r="AD1303" s="136"/>
      <c r="AE1303" s="136"/>
      <c r="AF1303" s="147" t="e">
        <f t="shared" si="55"/>
        <v>#DIV/0!</v>
      </c>
      <c r="AG1303" s="148"/>
      <c r="AH1303" s="148" t="b">
        <f t="shared" si="56"/>
        <v>1</v>
      </c>
    </row>
    <row r="1304" spans="1:34" ht="44.25" customHeight="1" thickBot="1" x14ac:dyDescent="0.3">
      <c r="A1304" s="136"/>
      <c r="B1304" s="136"/>
      <c r="C1304" s="137"/>
      <c r="D1304" s="136"/>
      <c r="E1304" s="137" t="str">
        <f>IF(D1304=1,'Tipo '!$B$2,IF(D1304=2,'Tipo '!$B$3,IF(D1304=3,'Tipo '!$B$4,IF(D1304=4,'Tipo '!$B$5,IF(D1304=5,'Tipo '!$B$6,IF(D1304=6,'Tipo '!$B$7,IF(D1304=7,'Tipo '!$B$8,IF(D1304=8,'Tipo '!$B$9,IF(D1304=9,'Tipo '!$B$10,IF(D1304=10,'Tipo '!$B$11,IF(D1304=11,'Tipo '!$B$12,IF(D1304=12,'Tipo '!$B$13,IF(D1304=13,'Tipo '!$B$14,IF(D1304=14,'Tipo '!$B$15,IF(D1304=15,'Tipo '!$B$16,IF(D1304=16,'Tipo '!$B$17,IF(D1304=17,'Tipo '!$B$18,IF(D1304=18,'Tipo '!$B$19,IF(D1304=19,'Tipo '!$B$20,IF(D1304=20,'Tipo '!$B$21,"No ha seleccionado un tipo de contrato válido"))))))))))))))))))))</f>
        <v>No ha seleccionado un tipo de contrato válido</v>
      </c>
      <c r="F1304" s="137"/>
      <c r="G1304" s="137"/>
      <c r="H1304" s="138"/>
      <c r="I1304" s="138"/>
      <c r="J1304" s="136"/>
      <c r="K1304" s="137" t="str">
        <f>IF(J1304=1,'Equivalencia BH-BMPT'!$D$2,IF(J1304=2,'Equivalencia BH-BMPT'!$D$3,IF(J1304=3,'Equivalencia BH-BMPT'!$D$4,IF(J1304=4,'Equivalencia BH-BMPT'!$D$5,IF(J1304=5,'Equivalencia BH-BMPT'!$D$6,IF(J1304=6,'Equivalencia BH-BMPT'!$D$7,IF(J1304=7,'Equivalencia BH-BMPT'!$D$8,IF(J1304=8,'Equivalencia BH-BMPT'!$D$9,IF(J1304=9,'Equivalencia BH-BMPT'!$D$10,IF(J1304=10,'Equivalencia BH-BMPT'!$D$11,IF(J1304=11,'Equivalencia BH-BMPT'!$D$12,IF(J1304=12,'Equivalencia BH-BMPT'!$D$13,IF(J1304=13,'Equivalencia BH-BMPT'!$D$14,IF(J1304=14,'Equivalencia BH-BMPT'!$D$15,IF(J1304=15,'Equivalencia BH-BMPT'!$D$16,IF(J1304=16,'Equivalencia BH-BMPT'!$D$17,IF(J1304=17,'Equivalencia BH-BMPT'!$D$18,IF(J1304=18,'Equivalencia BH-BMPT'!$D$19,IF(J1304=19,'Equivalencia BH-BMPT'!$D$20,IF(J1304=20,'Equivalencia BH-BMPT'!$D$21,IF(J1304=21,'Equivalencia BH-BMPT'!$D$22,IF(J1304=22,'Equivalencia BH-BMPT'!$D$23,IF(J1304=23,'Equivalencia BH-BMPT'!#REF!,IF(J1304=24,'Equivalencia BH-BMPT'!$D$25,IF(J1304=25,'Equivalencia BH-BMPT'!$D$26,IF(J1304=26,'Equivalencia BH-BMPT'!$D$27,IF(J1304=27,'Equivalencia BH-BMPT'!$D$28,IF(J1304=28,'Equivalencia BH-BMPT'!$D$29,IF(J1304=29,'Equivalencia BH-BMPT'!$D$30,IF(J1304=30,'Equivalencia BH-BMPT'!$D$31,IF(J1304=31,'Equivalencia BH-BMPT'!$D$32,IF(J1304=32,'Equivalencia BH-BMPT'!$D$33,IF(J1304=33,'Equivalencia BH-BMPT'!$D$34,IF(J1304=34,'Equivalencia BH-BMPT'!$D$35,IF(J1304=35,'Equivalencia BH-BMPT'!$D$36,IF(J1304=36,'Equivalencia BH-BMPT'!$D$37,IF(J1304=37,'Equivalencia BH-BMPT'!$D$38,IF(J1304=38,'Equivalencia BH-BMPT'!#REF!,IF(J1304=39,'Equivalencia BH-BMPT'!$D$40,IF(J1304=40,'Equivalencia BH-BMPT'!$D$41,IF(J1304=41,'Equivalencia BH-BMPT'!$D$42,IF(J1304=42,'Equivalencia BH-BMPT'!$D$43,IF(J1304=43,'Equivalencia BH-BMPT'!$D$44,IF(J1304=44,'Equivalencia BH-BMPT'!$D$45,IF(J1304=45,'Equivalencia BH-BMPT'!$D$46,"No ha seleccionado un número de programa")))))))))))))))))))))))))))))))))))))))))))))</f>
        <v>No ha seleccionado un número de programa</v>
      </c>
      <c r="L1304" s="140"/>
      <c r="M1304" s="136"/>
      <c r="N1304" s="153"/>
      <c r="O1304" s="161"/>
      <c r="P1304" s="144"/>
      <c r="Q1304" s="143"/>
      <c r="R1304" s="143"/>
      <c r="S1304" s="143"/>
      <c r="T1304" s="143"/>
      <c r="U1304" s="143"/>
      <c r="V1304" s="145"/>
      <c r="W1304" s="145"/>
      <c r="X1304" s="145"/>
      <c r="Y1304" s="136"/>
      <c r="Z1304" s="136"/>
      <c r="AA1304" s="146"/>
      <c r="AB1304" s="136"/>
      <c r="AC1304" s="136"/>
      <c r="AD1304" s="136"/>
      <c r="AE1304" s="136"/>
      <c r="AF1304" s="147" t="e">
        <f t="shared" si="55"/>
        <v>#DIV/0!</v>
      </c>
      <c r="AG1304" s="148"/>
      <c r="AH1304" s="148" t="b">
        <f t="shared" si="56"/>
        <v>1</v>
      </c>
    </row>
    <row r="1305" spans="1:34" ht="44.25" customHeight="1" thickBot="1" x14ac:dyDescent="0.3">
      <c r="A1305" s="136"/>
      <c r="B1305" s="136"/>
      <c r="C1305" s="137"/>
      <c r="D1305" s="136"/>
      <c r="E1305" s="137" t="str">
        <f>IF(D1305=1,'Tipo '!$B$2,IF(D1305=2,'Tipo '!$B$3,IF(D1305=3,'Tipo '!$B$4,IF(D1305=4,'Tipo '!$B$5,IF(D1305=5,'Tipo '!$B$6,IF(D1305=6,'Tipo '!$B$7,IF(D1305=7,'Tipo '!$B$8,IF(D1305=8,'Tipo '!$B$9,IF(D1305=9,'Tipo '!$B$10,IF(D1305=10,'Tipo '!$B$11,IF(D1305=11,'Tipo '!$B$12,IF(D1305=12,'Tipo '!$B$13,IF(D1305=13,'Tipo '!$B$14,IF(D1305=14,'Tipo '!$B$15,IF(D1305=15,'Tipo '!$B$16,IF(D1305=16,'Tipo '!$B$17,IF(D1305=17,'Tipo '!$B$18,IF(D1305=18,'Tipo '!$B$19,IF(D1305=19,'Tipo '!$B$20,IF(D1305=20,'Tipo '!$B$21,"No ha seleccionado un tipo de contrato válido"))))))))))))))))))))</f>
        <v>No ha seleccionado un tipo de contrato válido</v>
      </c>
      <c r="F1305" s="137"/>
      <c r="G1305" s="137"/>
      <c r="H1305" s="138"/>
      <c r="I1305" s="138"/>
      <c r="J1305" s="136"/>
      <c r="K1305" s="137" t="str">
        <f>IF(J1305=1,'Equivalencia BH-BMPT'!$D$2,IF(J1305=2,'Equivalencia BH-BMPT'!$D$3,IF(J1305=3,'Equivalencia BH-BMPT'!$D$4,IF(J1305=4,'Equivalencia BH-BMPT'!$D$5,IF(J1305=5,'Equivalencia BH-BMPT'!$D$6,IF(J1305=6,'Equivalencia BH-BMPT'!$D$7,IF(J1305=7,'Equivalencia BH-BMPT'!$D$8,IF(J1305=8,'Equivalencia BH-BMPT'!$D$9,IF(J1305=9,'Equivalencia BH-BMPT'!$D$10,IF(J1305=10,'Equivalencia BH-BMPT'!$D$11,IF(J1305=11,'Equivalencia BH-BMPT'!$D$12,IF(J1305=12,'Equivalencia BH-BMPT'!$D$13,IF(J1305=13,'Equivalencia BH-BMPT'!$D$14,IF(J1305=14,'Equivalencia BH-BMPT'!$D$15,IF(J1305=15,'Equivalencia BH-BMPT'!$D$16,IF(J1305=16,'Equivalencia BH-BMPT'!$D$17,IF(J1305=17,'Equivalencia BH-BMPT'!$D$18,IF(J1305=18,'Equivalencia BH-BMPT'!$D$19,IF(J1305=19,'Equivalencia BH-BMPT'!$D$20,IF(J1305=20,'Equivalencia BH-BMPT'!$D$21,IF(J1305=21,'Equivalencia BH-BMPT'!$D$22,IF(J1305=22,'Equivalencia BH-BMPT'!$D$23,IF(J1305=23,'Equivalencia BH-BMPT'!#REF!,IF(J1305=24,'Equivalencia BH-BMPT'!$D$25,IF(J1305=25,'Equivalencia BH-BMPT'!$D$26,IF(J1305=26,'Equivalencia BH-BMPT'!$D$27,IF(J1305=27,'Equivalencia BH-BMPT'!$D$28,IF(J1305=28,'Equivalencia BH-BMPT'!$D$29,IF(J1305=29,'Equivalencia BH-BMPT'!$D$30,IF(J1305=30,'Equivalencia BH-BMPT'!$D$31,IF(J1305=31,'Equivalencia BH-BMPT'!$D$32,IF(J1305=32,'Equivalencia BH-BMPT'!$D$33,IF(J1305=33,'Equivalencia BH-BMPT'!$D$34,IF(J1305=34,'Equivalencia BH-BMPT'!$D$35,IF(J1305=35,'Equivalencia BH-BMPT'!$D$36,IF(J1305=36,'Equivalencia BH-BMPT'!$D$37,IF(J1305=37,'Equivalencia BH-BMPT'!$D$38,IF(J1305=38,'Equivalencia BH-BMPT'!#REF!,IF(J1305=39,'Equivalencia BH-BMPT'!$D$40,IF(J1305=40,'Equivalencia BH-BMPT'!$D$41,IF(J1305=41,'Equivalencia BH-BMPT'!$D$42,IF(J1305=42,'Equivalencia BH-BMPT'!$D$43,IF(J1305=43,'Equivalencia BH-BMPT'!$D$44,IF(J1305=44,'Equivalencia BH-BMPT'!$D$45,IF(J1305=45,'Equivalencia BH-BMPT'!$D$46,"No ha seleccionado un número de programa")))))))))))))))))))))))))))))))))))))))))))))</f>
        <v>No ha seleccionado un número de programa</v>
      </c>
      <c r="L1305" s="140"/>
      <c r="M1305" s="136"/>
      <c r="N1305" s="153"/>
      <c r="O1305" s="161"/>
      <c r="P1305" s="144"/>
      <c r="Q1305" s="143"/>
      <c r="R1305" s="143"/>
      <c r="S1305" s="143"/>
      <c r="T1305" s="143"/>
      <c r="U1305" s="143"/>
      <c r="V1305" s="145"/>
      <c r="W1305" s="145"/>
      <c r="X1305" s="145"/>
      <c r="Y1305" s="136"/>
      <c r="Z1305" s="136"/>
      <c r="AA1305" s="146"/>
      <c r="AB1305" s="136"/>
      <c r="AC1305" s="136"/>
      <c r="AD1305" s="136"/>
      <c r="AE1305" s="136"/>
      <c r="AF1305" s="147" t="e">
        <f t="shared" ref="AF1305:AF1362" si="57">SUM(U1305/T1305)</f>
        <v>#DIV/0!</v>
      </c>
      <c r="AG1305" s="148"/>
      <c r="AH1305" s="148" t="b">
        <f t="shared" ref="AH1305:AH1362" si="58">IF(I1305="Funcionamiento",J1305=0,J1305="")</f>
        <v>1</v>
      </c>
    </row>
    <row r="1306" spans="1:34" ht="44.25" customHeight="1" thickBot="1" x14ac:dyDescent="0.3">
      <c r="A1306" s="136"/>
      <c r="B1306" s="136"/>
      <c r="C1306" s="137"/>
      <c r="D1306" s="136"/>
      <c r="E1306" s="137" t="str">
        <f>IF(D1306=1,'Tipo '!$B$2,IF(D1306=2,'Tipo '!$B$3,IF(D1306=3,'Tipo '!$B$4,IF(D1306=4,'Tipo '!$B$5,IF(D1306=5,'Tipo '!$B$6,IF(D1306=6,'Tipo '!$B$7,IF(D1306=7,'Tipo '!$B$8,IF(D1306=8,'Tipo '!$B$9,IF(D1306=9,'Tipo '!$B$10,IF(D1306=10,'Tipo '!$B$11,IF(D1306=11,'Tipo '!$B$12,IF(D1306=12,'Tipo '!$B$13,IF(D1306=13,'Tipo '!$B$14,IF(D1306=14,'Tipo '!$B$15,IF(D1306=15,'Tipo '!$B$16,IF(D1306=16,'Tipo '!$B$17,IF(D1306=17,'Tipo '!$B$18,IF(D1306=18,'Tipo '!$B$19,IF(D1306=19,'Tipo '!$B$20,IF(D1306=20,'Tipo '!$B$21,"No ha seleccionado un tipo de contrato válido"))))))))))))))))))))</f>
        <v>No ha seleccionado un tipo de contrato válido</v>
      </c>
      <c r="F1306" s="137"/>
      <c r="G1306" s="137"/>
      <c r="H1306" s="138"/>
      <c r="I1306" s="138"/>
      <c r="J1306" s="136"/>
      <c r="K1306" s="137" t="str">
        <f>IF(J1306=1,'Equivalencia BH-BMPT'!$D$2,IF(J1306=2,'Equivalencia BH-BMPT'!$D$3,IF(J1306=3,'Equivalencia BH-BMPT'!$D$4,IF(J1306=4,'Equivalencia BH-BMPT'!$D$5,IF(J1306=5,'Equivalencia BH-BMPT'!$D$6,IF(J1306=6,'Equivalencia BH-BMPT'!$D$7,IF(J1306=7,'Equivalencia BH-BMPT'!$D$8,IF(J1306=8,'Equivalencia BH-BMPT'!$D$9,IF(J1306=9,'Equivalencia BH-BMPT'!$D$10,IF(J1306=10,'Equivalencia BH-BMPT'!$D$11,IF(J1306=11,'Equivalencia BH-BMPT'!$D$12,IF(J1306=12,'Equivalencia BH-BMPT'!$D$13,IF(J1306=13,'Equivalencia BH-BMPT'!$D$14,IF(J1306=14,'Equivalencia BH-BMPT'!$D$15,IF(J1306=15,'Equivalencia BH-BMPT'!$D$16,IF(J1306=16,'Equivalencia BH-BMPT'!$D$17,IF(J1306=17,'Equivalencia BH-BMPT'!$D$18,IF(J1306=18,'Equivalencia BH-BMPT'!$D$19,IF(J1306=19,'Equivalencia BH-BMPT'!$D$20,IF(J1306=20,'Equivalencia BH-BMPT'!$D$21,IF(J1306=21,'Equivalencia BH-BMPT'!$D$22,IF(J1306=22,'Equivalencia BH-BMPT'!$D$23,IF(J1306=23,'Equivalencia BH-BMPT'!#REF!,IF(J1306=24,'Equivalencia BH-BMPT'!$D$25,IF(J1306=25,'Equivalencia BH-BMPT'!$D$26,IF(J1306=26,'Equivalencia BH-BMPT'!$D$27,IF(J1306=27,'Equivalencia BH-BMPT'!$D$28,IF(J1306=28,'Equivalencia BH-BMPT'!$D$29,IF(J1306=29,'Equivalencia BH-BMPT'!$D$30,IF(J1306=30,'Equivalencia BH-BMPT'!$D$31,IF(J1306=31,'Equivalencia BH-BMPT'!$D$32,IF(J1306=32,'Equivalencia BH-BMPT'!$D$33,IF(J1306=33,'Equivalencia BH-BMPT'!$D$34,IF(J1306=34,'Equivalencia BH-BMPT'!$D$35,IF(J1306=35,'Equivalencia BH-BMPT'!$D$36,IF(J1306=36,'Equivalencia BH-BMPT'!$D$37,IF(J1306=37,'Equivalencia BH-BMPT'!$D$38,IF(J1306=38,'Equivalencia BH-BMPT'!#REF!,IF(J1306=39,'Equivalencia BH-BMPT'!$D$40,IF(J1306=40,'Equivalencia BH-BMPT'!$D$41,IF(J1306=41,'Equivalencia BH-BMPT'!$D$42,IF(J1306=42,'Equivalencia BH-BMPT'!$D$43,IF(J1306=43,'Equivalencia BH-BMPT'!$D$44,IF(J1306=44,'Equivalencia BH-BMPT'!$D$45,IF(J1306=45,'Equivalencia BH-BMPT'!$D$46,"No ha seleccionado un número de programa")))))))))))))))))))))))))))))))))))))))))))))</f>
        <v>No ha seleccionado un número de programa</v>
      </c>
      <c r="L1306" s="140"/>
      <c r="M1306" s="136"/>
      <c r="N1306" s="153"/>
      <c r="O1306" s="161"/>
      <c r="P1306" s="144"/>
      <c r="Q1306" s="143"/>
      <c r="R1306" s="143"/>
      <c r="S1306" s="143"/>
      <c r="T1306" s="143"/>
      <c r="U1306" s="143"/>
      <c r="V1306" s="145"/>
      <c r="W1306" s="145"/>
      <c r="X1306" s="145"/>
      <c r="Y1306" s="136"/>
      <c r="Z1306" s="136"/>
      <c r="AA1306" s="146"/>
      <c r="AB1306" s="136"/>
      <c r="AC1306" s="136"/>
      <c r="AD1306" s="136"/>
      <c r="AE1306" s="136"/>
      <c r="AF1306" s="147" t="e">
        <f t="shared" si="57"/>
        <v>#DIV/0!</v>
      </c>
      <c r="AG1306" s="148"/>
      <c r="AH1306" s="148" t="b">
        <f t="shared" si="58"/>
        <v>1</v>
      </c>
    </row>
    <row r="1307" spans="1:34" ht="44.25" customHeight="1" thickBot="1" x14ac:dyDescent="0.3">
      <c r="A1307" s="136"/>
      <c r="B1307" s="136"/>
      <c r="C1307" s="137"/>
      <c r="D1307" s="136"/>
      <c r="E1307" s="137" t="str">
        <f>IF(D1307=1,'Tipo '!$B$2,IF(D1307=2,'Tipo '!$B$3,IF(D1307=3,'Tipo '!$B$4,IF(D1307=4,'Tipo '!$B$5,IF(D1307=5,'Tipo '!$B$6,IF(D1307=6,'Tipo '!$B$7,IF(D1307=7,'Tipo '!$B$8,IF(D1307=8,'Tipo '!$B$9,IF(D1307=9,'Tipo '!$B$10,IF(D1307=10,'Tipo '!$B$11,IF(D1307=11,'Tipo '!$B$12,IF(D1307=12,'Tipo '!$B$13,IF(D1307=13,'Tipo '!$B$14,IF(D1307=14,'Tipo '!$B$15,IF(D1307=15,'Tipo '!$B$16,IF(D1307=16,'Tipo '!$B$17,IF(D1307=17,'Tipo '!$B$18,IF(D1307=18,'Tipo '!$B$19,IF(D1307=19,'Tipo '!$B$20,IF(D1307=20,'Tipo '!$B$21,"No ha seleccionado un tipo de contrato válido"))))))))))))))))))))</f>
        <v>No ha seleccionado un tipo de contrato válido</v>
      </c>
      <c r="F1307" s="137"/>
      <c r="G1307" s="137"/>
      <c r="H1307" s="138"/>
      <c r="I1307" s="138"/>
      <c r="J1307" s="136"/>
      <c r="K1307" s="137" t="str">
        <f>IF(J1307=1,'Equivalencia BH-BMPT'!$D$2,IF(J1307=2,'Equivalencia BH-BMPT'!$D$3,IF(J1307=3,'Equivalencia BH-BMPT'!$D$4,IF(J1307=4,'Equivalencia BH-BMPT'!$D$5,IF(J1307=5,'Equivalencia BH-BMPT'!$D$6,IF(J1307=6,'Equivalencia BH-BMPT'!$D$7,IF(J1307=7,'Equivalencia BH-BMPT'!$D$8,IF(J1307=8,'Equivalencia BH-BMPT'!$D$9,IF(J1307=9,'Equivalencia BH-BMPT'!$D$10,IF(J1307=10,'Equivalencia BH-BMPT'!$D$11,IF(J1307=11,'Equivalencia BH-BMPT'!$D$12,IF(J1307=12,'Equivalencia BH-BMPT'!$D$13,IF(J1307=13,'Equivalencia BH-BMPT'!$D$14,IF(J1307=14,'Equivalencia BH-BMPT'!$D$15,IF(J1307=15,'Equivalencia BH-BMPT'!$D$16,IF(J1307=16,'Equivalencia BH-BMPT'!$D$17,IF(J1307=17,'Equivalencia BH-BMPT'!$D$18,IF(J1307=18,'Equivalencia BH-BMPT'!$D$19,IF(J1307=19,'Equivalencia BH-BMPT'!$D$20,IF(J1307=20,'Equivalencia BH-BMPT'!$D$21,IF(J1307=21,'Equivalencia BH-BMPT'!$D$22,IF(J1307=22,'Equivalencia BH-BMPT'!$D$23,IF(J1307=23,'Equivalencia BH-BMPT'!#REF!,IF(J1307=24,'Equivalencia BH-BMPT'!$D$25,IF(J1307=25,'Equivalencia BH-BMPT'!$D$26,IF(J1307=26,'Equivalencia BH-BMPT'!$D$27,IF(J1307=27,'Equivalencia BH-BMPT'!$D$28,IF(J1307=28,'Equivalencia BH-BMPT'!$D$29,IF(J1307=29,'Equivalencia BH-BMPT'!$D$30,IF(J1307=30,'Equivalencia BH-BMPT'!$D$31,IF(J1307=31,'Equivalencia BH-BMPT'!$D$32,IF(J1307=32,'Equivalencia BH-BMPT'!$D$33,IF(J1307=33,'Equivalencia BH-BMPT'!$D$34,IF(J1307=34,'Equivalencia BH-BMPT'!$D$35,IF(J1307=35,'Equivalencia BH-BMPT'!$D$36,IF(J1307=36,'Equivalencia BH-BMPT'!$D$37,IF(J1307=37,'Equivalencia BH-BMPT'!$D$38,IF(J1307=38,'Equivalencia BH-BMPT'!#REF!,IF(J1307=39,'Equivalencia BH-BMPT'!$D$40,IF(J1307=40,'Equivalencia BH-BMPT'!$D$41,IF(J1307=41,'Equivalencia BH-BMPT'!$D$42,IF(J1307=42,'Equivalencia BH-BMPT'!$D$43,IF(J1307=43,'Equivalencia BH-BMPT'!$D$44,IF(J1307=44,'Equivalencia BH-BMPT'!$D$45,IF(J1307=45,'Equivalencia BH-BMPT'!$D$46,"No ha seleccionado un número de programa")))))))))))))))))))))))))))))))))))))))))))))</f>
        <v>No ha seleccionado un número de programa</v>
      </c>
      <c r="L1307" s="140"/>
      <c r="M1307" s="136"/>
      <c r="N1307" s="153"/>
      <c r="O1307" s="161"/>
      <c r="P1307" s="144"/>
      <c r="Q1307" s="143"/>
      <c r="R1307" s="143"/>
      <c r="S1307" s="143"/>
      <c r="T1307" s="143"/>
      <c r="U1307" s="143"/>
      <c r="V1307" s="145"/>
      <c r="W1307" s="145"/>
      <c r="X1307" s="145"/>
      <c r="Y1307" s="136"/>
      <c r="Z1307" s="136"/>
      <c r="AA1307" s="146"/>
      <c r="AB1307" s="136"/>
      <c r="AC1307" s="136"/>
      <c r="AD1307" s="136"/>
      <c r="AE1307" s="136"/>
      <c r="AF1307" s="147" t="e">
        <f t="shared" si="57"/>
        <v>#DIV/0!</v>
      </c>
      <c r="AG1307" s="148"/>
      <c r="AH1307" s="148" t="b">
        <f t="shared" si="58"/>
        <v>1</v>
      </c>
    </row>
    <row r="1308" spans="1:34" ht="44.25" customHeight="1" thickBot="1" x14ac:dyDescent="0.3">
      <c r="A1308" s="136"/>
      <c r="B1308" s="136"/>
      <c r="C1308" s="137"/>
      <c r="D1308" s="136"/>
      <c r="E1308" s="137" t="str">
        <f>IF(D1308=1,'Tipo '!$B$2,IF(D1308=2,'Tipo '!$B$3,IF(D1308=3,'Tipo '!$B$4,IF(D1308=4,'Tipo '!$B$5,IF(D1308=5,'Tipo '!$B$6,IF(D1308=6,'Tipo '!$B$7,IF(D1308=7,'Tipo '!$B$8,IF(D1308=8,'Tipo '!$B$9,IF(D1308=9,'Tipo '!$B$10,IF(D1308=10,'Tipo '!$B$11,IF(D1308=11,'Tipo '!$B$12,IF(D1308=12,'Tipo '!$B$13,IF(D1308=13,'Tipo '!$B$14,IF(D1308=14,'Tipo '!$B$15,IF(D1308=15,'Tipo '!$B$16,IF(D1308=16,'Tipo '!$B$17,IF(D1308=17,'Tipo '!$B$18,IF(D1308=18,'Tipo '!$B$19,IF(D1308=19,'Tipo '!$B$20,IF(D1308=20,'Tipo '!$B$21,"No ha seleccionado un tipo de contrato válido"))))))))))))))))))))</f>
        <v>No ha seleccionado un tipo de contrato válido</v>
      </c>
      <c r="F1308" s="137"/>
      <c r="G1308" s="137"/>
      <c r="H1308" s="138"/>
      <c r="I1308" s="138"/>
      <c r="J1308" s="136"/>
      <c r="K1308" s="137" t="str">
        <f>IF(J1308=1,'Equivalencia BH-BMPT'!$D$2,IF(J1308=2,'Equivalencia BH-BMPT'!$D$3,IF(J1308=3,'Equivalencia BH-BMPT'!$D$4,IF(J1308=4,'Equivalencia BH-BMPT'!$D$5,IF(J1308=5,'Equivalencia BH-BMPT'!$D$6,IF(J1308=6,'Equivalencia BH-BMPT'!$D$7,IF(J1308=7,'Equivalencia BH-BMPT'!$D$8,IF(J1308=8,'Equivalencia BH-BMPT'!$D$9,IF(J1308=9,'Equivalencia BH-BMPT'!$D$10,IF(J1308=10,'Equivalencia BH-BMPT'!$D$11,IF(J1308=11,'Equivalencia BH-BMPT'!$D$12,IF(J1308=12,'Equivalencia BH-BMPT'!$D$13,IF(J1308=13,'Equivalencia BH-BMPT'!$D$14,IF(J1308=14,'Equivalencia BH-BMPT'!$D$15,IF(J1308=15,'Equivalencia BH-BMPT'!$D$16,IF(J1308=16,'Equivalencia BH-BMPT'!$D$17,IF(J1308=17,'Equivalencia BH-BMPT'!$D$18,IF(J1308=18,'Equivalencia BH-BMPT'!$D$19,IF(J1308=19,'Equivalencia BH-BMPT'!$D$20,IF(J1308=20,'Equivalencia BH-BMPT'!$D$21,IF(J1308=21,'Equivalencia BH-BMPT'!$D$22,IF(J1308=22,'Equivalencia BH-BMPT'!$D$23,IF(J1308=23,'Equivalencia BH-BMPT'!#REF!,IF(J1308=24,'Equivalencia BH-BMPT'!$D$25,IF(J1308=25,'Equivalencia BH-BMPT'!$D$26,IF(J1308=26,'Equivalencia BH-BMPT'!$D$27,IF(J1308=27,'Equivalencia BH-BMPT'!$D$28,IF(J1308=28,'Equivalencia BH-BMPT'!$D$29,IF(J1308=29,'Equivalencia BH-BMPT'!$D$30,IF(J1308=30,'Equivalencia BH-BMPT'!$D$31,IF(J1308=31,'Equivalencia BH-BMPT'!$D$32,IF(J1308=32,'Equivalencia BH-BMPT'!$D$33,IF(J1308=33,'Equivalencia BH-BMPT'!$D$34,IF(J1308=34,'Equivalencia BH-BMPT'!$D$35,IF(J1308=35,'Equivalencia BH-BMPT'!$D$36,IF(J1308=36,'Equivalencia BH-BMPT'!$D$37,IF(J1308=37,'Equivalencia BH-BMPT'!$D$38,IF(J1308=38,'Equivalencia BH-BMPT'!#REF!,IF(J1308=39,'Equivalencia BH-BMPT'!$D$40,IF(J1308=40,'Equivalencia BH-BMPT'!$D$41,IF(J1308=41,'Equivalencia BH-BMPT'!$D$42,IF(J1308=42,'Equivalencia BH-BMPT'!$D$43,IF(J1308=43,'Equivalencia BH-BMPT'!$D$44,IF(J1308=44,'Equivalencia BH-BMPT'!$D$45,IF(J1308=45,'Equivalencia BH-BMPT'!$D$46,"No ha seleccionado un número de programa")))))))))))))))))))))))))))))))))))))))))))))</f>
        <v>No ha seleccionado un número de programa</v>
      </c>
      <c r="L1308" s="140"/>
      <c r="M1308" s="136"/>
      <c r="N1308" s="153"/>
      <c r="O1308" s="161"/>
      <c r="P1308" s="144"/>
      <c r="Q1308" s="143"/>
      <c r="R1308" s="143"/>
      <c r="S1308" s="143"/>
      <c r="T1308" s="143"/>
      <c r="U1308" s="143"/>
      <c r="V1308" s="145"/>
      <c r="W1308" s="145"/>
      <c r="X1308" s="145"/>
      <c r="Y1308" s="136"/>
      <c r="Z1308" s="136"/>
      <c r="AA1308" s="146"/>
      <c r="AB1308" s="136"/>
      <c r="AC1308" s="136"/>
      <c r="AD1308" s="136"/>
      <c r="AE1308" s="136"/>
      <c r="AF1308" s="147" t="e">
        <f t="shared" si="57"/>
        <v>#DIV/0!</v>
      </c>
      <c r="AG1308" s="148"/>
      <c r="AH1308" s="148" t="b">
        <f t="shared" si="58"/>
        <v>1</v>
      </c>
    </row>
    <row r="1309" spans="1:34" ht="44.25" customHeight="1" thickBot="1" x14ac:dyDescent="0.3">
      <c r="A1309" s="136"/>
      <c r="B1309" s="136"/>
      <c r="C1309" s="137"/>
      <c r="D1309" s="136"/>
      <c r="E1309" s="137" t="str">
        <f>IF(D1309=1,'Tipo '!$B$2,IF(D1309=2,'Tipo '!$B$3,IF(D1309=3,'Tipo '!$B$4,IF(D1309=4,'Tipo '!$B$5,IF(D1309=5,'Tipo '!$B$6,IF(D1309=6,'Tipo '!$B$7,IF(D1309=7,'Tipo '!$B$8,IF(D1309=8,'Tipo '!$B$9,IF(D1309=9,'Tipo '!$B$10,IF(D1309=10,'Tipo '!$B$11,IF(D1309=11,'Tipo '!$B$12,IF(D1309=12,'Tipo '!$B$13,IF(D1309=13,'Tipo '!$B$14,IF(D1309=14,'Tipo '!$B$15,IF(D1309=15,'Tipo '!$B$16,IF(D1309=16,'Tipo '!$B$17,IF(D1309=17,'Tipo '!$B$18,IF(D1309=18,'Tipo '!$B$19,IF(D1309=19,'Tipo '!$B$20,IF(D1309=20,'Tipo '!$B$21,"No ha seleccionado un tipo de contrato válido"))))))))))))))))))))</f>
        <v>No ha seleccionado un tipo de contrato válido</v>
      </c>
      <c r="F1309" s="137"/>
      <c r="G1309" s="137"/>
      <c r="H1309" s="138"/>
      <c r="I1309" s="138"/>
      <c r="J1309" s="136"/>
      <c r="K1309" s="137" t="str">
        <f>IF(J1309=1,'Equivalencia BH-BMPT'!$D$2,IF(J1309=2,'Equivalencia BH-BMPT'!$D$3,IF(J1309=3,'Equivalencia BH-BMPT'!$D$4,IF(J1309=4,'Equivalencia BH-BMPT'!$D$5,IF(J1309=5,'Equivalencia BH-BMPT'!$D$6,IF(J1309=6,'Equivalencia BH-BMPT'!$D$7,IF(J1309=7,'Equivalencia BH-BMPT'!$D$8,IF(J1309=8,'Equivalencia BH-BMPT'!$D$9,IF(J1309=9,'Equivalencia BH-BMPT'!$D$10,IF(J1309=10,'Equivalencia BH-BMPT'!$D$11,IF(J1309=11,'Equivalencia BH-BMPT'!$D$12,IF(J1309=12,'Equivalencia BH-BMPT'!$D$13,IF(J1309=13,'Equivalencia BH-BMPT'!$D$14,IF(J1309=14,'Equivalencia BH-BMPT'!$D$15,IF(J1309=15,'Equivalencia BH-BMPT'!$D$16,IF(J1309=16,'Equivalencia BH-BMPT'!$D$17,IF(J1309=17,'Equivalencia BH-BMPT'!$D$18,IF(J1309=18,'Equivalencia BH-BMPT'!$D$19,IF(J1309=19,'Equivalencia BH-BMPT'!$D$20,IF(J1309=20,'Equivalencia BH-BMPT'!$D$21,IF(J1309=21,'Equivalencia BH-BMPT'!$D$22,IF(J1309=22,'Equivalencia BH-BMPT'!$D$23,IF(J1309=23,'Equivalencia BH-BMPT'!#REF!,IF(J1309=24,'Equivalencia BH-BMPT'!$D$25,IF(J1309=25,'Equivalencia BH-BMPT'!$D$26,IF(J1309=26,'Equivalencia BH-BMPT'!$D$27,IF(J1309=27,'Equivalencia BH-BMPT'!$D$28,IF(J1309=28,'Equivalencia BH-BMPT'!$D$29,IF(J1309=29,'Equivalencia BH-BMPT'!$D$30,IF(J1309=30,'Equivalencia BH-BMPT'!$D$31,IF(J1309=31,'Equivalencia BH-BMPT'!$D$32,IF(J1309=32,'Equivalencia BH-BMPT'!$D$33,IF(J1309=33,'Equivalencia BH-BMPT'!$D$34,IF(J1309=34,'Equivalencia BH-BMPT'!$D$35,IF(J1309=35,'Equivalencia BH-BMPT'!$D$36,IF(J1309=36,'Equivalencia BH-BMPT'!$D$37,IF(J1309=37,'Equivalencia BH-BMPT'!$D$38,IF(J1309=38,'Equivalencia BH-BMPT'!#REF!,IF(J1309=39,'Equivalencia BH-BMPT'!$D$40,IF(J1309=40,'Equivalencia BH-BMPT'!$D$41,IF(J1309=41,'Equivalencia BH-BMPT'!$D$42,IF(J1309=42,'Equivalencia BH-BMPT'!$D$43,IF(J1309=43,'Equivalencia BH-BMPT'!$D$44,IF(J1309=44,'Equivalencia BH-BMPT'!$D$45,IF(J1309=45,'Equivalencia BH-BMPT'!$D$46,"No ha seleccionado un número de programa")))))))))))))))))))))))))))))))))))))))))))))</f>
        <v>No ha seleccionado un número de programa</v>
      </c>
      <c r="L1309" s="140"/>
      <c r="M1309" s="136"/>
      <c r="N1309" s="153"/>
      <c r="O1309" s="161"/>
      <c r="P1309" s="144"/>
      <c r="Q1309" s="143"/>
      <c r="R1309" s="143"/>
      <c r="S1309" s="143"/>
      <c r="T1309" s="143"/>
      <c r="U1309" s="143"/>
      <c r="V1309" s="145"/>
      <c r="W1309" s="145"/>
      <c r="X1309" s="145"/>
      <c r="Y1309" s="136"/>
      <c r="Z1309" s="136"/>
      <c r="AA1309" s="146"/>
      <c r="AB1309" s="136"/>
      <c r="AC1309" s="136"/>
      <c r="AD1309" s="136"/>
      <c r="AE1309" s="136"/>
      <c r="AF1309" s="147" t="e">
        <f t="shared" si="57"/>
        <v>#DIV/0!</v>
      </c>
      <c r="AG1309" s="148"/>
      <c r="AH1309" s="148" t="b">
        <f t="shared" si="58"/>
        <v>1</v>
      </c>
    </row>
    <row r="1310" spans="1:34" ht="44.25" customHeight="1" thickBot="1" x14ac:dyDescent="0.3">
      <c r="A1310" s="136"/>
      <c r="B1310" s="136"/>
      <c r="C1310" s="137"/>
      <c r="D1310" s="136"/>
      <c r="E1310" s="137" t="str">
        <f>IF(D1310=1,'Tipo '!$B$2,IF(D1310=2,'Tipo '!$B$3,IF(D1310=3,'Tipo '!$B$4,IF(D1310=4,'Tipo '!$B$5,IF(D1310=5,'Tipo '!$B$6,IF(D1310=6,'Tipo '!$B$7,IF(D1310=7,'Tipo '!$B$8,IF(D1310=8,'Tipo '!$B$9,IF(D1310=9,'Tipo '!$B$10,IF(D1310=10,'Tipo '!$B$11,IF(D1310=11,'Tipo '!$B$12,IF(D1310=12,'Tipo '!$B$13,IF(D1310=13,'Tipo '!$B$14,IF(D1310=14,'Tipo '!$B$15,IF(D1310=15,'Tipo '!$B$16,IF(D1310=16,'Tipo '!$B$17,IF(D1310=17,'Tipo '!$B$18,IF(D1310=18,'Tipo '!$B$19,IF(D1310=19,'Tipo '!$B$20,IF(D1310=20,'Tipo '!$B$21,"No ha seleccionado un tipo de contrato válido"))))))))))))))))))))</f>
        <v>No ha seleccionado un tipo de contrato válido</v>
      </c>
      <c r="F1310" s="137"/>
      <c r="G1310" s="137"/>
      <c r="H1310" s="138"/>
      <c r="I1310" s="138"/>
      <c r="J1310" s="136"/>
      <c r="K1310" s="137" t="str">
        <f>IF(J1310=1,'Equivalencia BH-BMPT'!$D$2,IF(J1310=2,'Equivalencia BH-BMPT'!$D$3,IF(J1310=3,'Equivalencia BH-BMPT'!$D$4,IF(J1310=4,'Equivalencia BH-BMPT'!$D$5,IF(J1310=5,'Equivalencia BH-BMPT'!$D$6,IF(J1310=6,'Equivalencia BH-BMPT'!$D$7,IF(J1310=7,'Equivalencia BH-BMPT'!$D$8,IF(J1310=8,'Equivalencia BH-BMPT'!$D$9,IF(J1310=9,'Equivalencia BH-BMPT'!$D$10,IF(J1310=10,'Equivalencia BH-BMPT'!$D$11,IF(J1310=11,'Equivalencia BH-BMPT'!$D$12,IF(J1310=12,'Equivalencia BH-BMPT'!$D$13,IF(J1310=13,'Equivalencia BH-BMPT'!$D$14,IF(J1310=14,'Equivalencia BH-BMPT'!$D$15,IF(J1310=15,'Equivalencia BH-BMPT'!$D$16,IF(J1310=16,'Equivalencia BH-BMPT'!$D$17,IF(J1310=17,'Equivalencia BH-BMPT'!$D$18,IF(J1310=18,'Equivalencia BH-BMPT'!$D$19,IF(J1310=19,'Equivalencia BH-BMPT'!$D$20,IF(J1310=20,'Equivalencia BH-BMPT'!$D$21,IF(J1310=21,'Equivalencia BH-BMPT'!$D$22,IF(J1310=22,'Equivalencia BH-BMPT'!$D$23,IF(J1310=23,'Equivalencia BH-BMPT'!#REF!,IF(J1310=24,'Equivalencia BH-BMPT'!$D$25,IF(J1310=25,'Equivalencia BH-BMPT'!$D$26,IF(J1310=26,'Equivalencia BH-BMPT'!$D$27,IF(J1310=27,'Equivalencia BH-BMPT'!$D$28,IF(J1310=28,'Equivalencia BH-BMPT'!$D$29,IF(J1310=29,'Equivalencia BH-BMPT'!$D$30,IF(J1310=30,'Equivalencia BH-BMPT'!$D$31,IF(J1310=31,'Equivalencia BH-BMPT'!$D$32,IF(J1310=32,'Equivalencia BH-BMPT'!$D$33,IF(J1310=33,'Equivalencia BH-BMPT'!$D$34,IF(J1310=34,'Equivalencia BH-BMPT'!$D$35,IF(J1310=35,'Equivalencia BH-BMPT'!$D$36,IF(J1310=36,'Equivalencia BH-BMPT'!$D$37,IF(J1310=37,'Equivalencia BH-BMPT'!$D$38,IF(J1310=38,'Equivalencia BH-BMPT'!#REF!,IF(J1310=39,'Equivalencia BH-BMPT'!$D$40,IF(J1310=40,'Equivalencia BH-BMPT'!$D$41,IF(J1310=41,'Equivalencia BH-BMPT'!$D$42,IF(J1310=42,'Equivalencia BH-BMPT'!$D$43,IF(J1310=43,'Equivalencia BH-BMPT'!$D$44,IF(J1310=44,'Equivalencia BH-BMPT'!$D$45,IF(J1310=45,'Equivalencia BH-BMPT'!$D$46,"No ha seleccionado un número de programa")))))))))))))))))))))))))))))))))))))))))))))</f>
        <v>No ha seleccionado un número de programa</v>
      </c>
      <c r="L1310" s="140"/>
      <c r="M1310" s="136"/>
      <c r="N1310" s="153"/>
      <c r="O1310" s="161"/>
      <c r="P1310" s="144"/>
      <c r="Q1310" s="143"/>
      <c r="R1310" s="143"/>
      <c r="S1310" s="143"/>
      <c r="T1310" s="143"/>
      <c r="U1310" s="143"/>
      <c r="V1310" s="145"/>
      <c r="W1310" s="145"/>
      <c r="X1310" s="145"/>
      <c r="Y1310" s="136"/>
      <c r="Z1310" s="136"/>
      <c r="AA1310" s="146"/>
      <c r="AB1310" s="136"/>
      <c r="AC1310" s="136"/>
      <c r="AD1310" s="136"/>
      <c r="AE1310" s="136"/>
      <c r="AF1310" s="147" t="e">
        <f t="shared" si="57"/>
        <v>#DIV/0!</v>
      </c>
      <c r="AG1310" s="148"/>
      <c r="AH1310" s="148" t="b">
        <f t="shared" si="58"/>
        <v>1</v>
      </c>
    </row>
    <row r="1311" spans="1:34" ht="44.25" customHeight="1" thickBot="1" x14ac:dyDescent="0.3">
      <c r="A1311" s="136"/>
      <c r="B1311" s="136"/>
      <c r="C1311" s="137"/>
      <c r="D1311" s="136"/>
      <c r="E1311" s="137" t="str">
        <f>IF(D1311=1,'Tipo '!$B$2,IF(D1311=2,'Tipo '!$B$3,IF(D1311=3,'Tipo '!$B$4,IF(D1311=4,'Tipo '!$B$5,IF(D1311=5,'Tipo '!$B$6,IF(D1311=6,'Tipo '!$B$7,IF(D1311=7,'Tipo '!$B$8,IF(D1311=8,'Tipo '!$B$9,IF(D1311=9,'Tipo '!$B$10,IF(D1311=10,'Tipo '!$B$11,IF(D1311=11,'Tipo '!$B$12,IF(D1311=12,'Tipo '!$B$13,IF(D1311=13,'Tipo '!$B$14,IF(D1311=14,'Tipo '!$B$15,IF(D1311=15,'Tipo '!$B$16,IF(D1311=16,'Tipo '!$B$17,IF(D1311=17,'Tipo '!$B$18,IF(D1311=18,'Tipo '!$B$19,IF(D1311=19,'Tipo '!$B$20,IF(D1311=20,'Tipo '!$B$21,"No ha seleccionado un tipo de contrato válido"))))))))))))))))))))</f>
        <v>No ha seleccionado un tipo de contrato válido</v>
      </c>
      <c r="F1311" s="137"/>
      <c r="G1311" s="137"/>
      <c r="H1311" s="138"/>
      <c r="I1311" s="138"/>
      <c r="J1311" s="136"/>
      <c r="K1311" s="137" t="str">
        <f>IF(J1311=1,'Equivalencia BH-BMPT'!$D$2,IF(J1311=2,'Equivalencia BH-BMPT'!$D$3,IF(J1311=3,'Equivalencia BH-BMPT'!$D$4,IF(J1311=4,'Equivalencia BH-BMPT'!$D$5,IF(J1311=5,'Equivalencia BH-BMPT'!$D$6,IF(J1311=6,'Equivalencia BH-BMPT'!$D$7,IF(J1311=7,'Equivalencia BH-BMPT'!$D$8,IF(J1311=8,'Equivalencia BH-BMPT'!$D$9,IF(J1311=9,'Equivalencia BH-BMPT'!$D$10,IF(J1311=10,'Equivalencia BH-BMPT'!$D$11,IF(J1311=11,'Equivalencia BH-BMPT'!$D$12,IF(J1311=12,'Equivalencia BH-BMPT'!$D$13,IF(J1311=13,'Equivalencia BH-BMPT'!$D$14,IF(J1311=14,'Equivalencia BH-BMPT'!$D$15,IF(J1311=15,'Equivalencia BH-BMPT'!$D$16,IF(J1311=16,'Equivalencia BH-BMPT'!$D$17,IF(J1311=17,'Equivalencia BH-BMPT'!$D$18,IF(J1311=18,'Equivalencia BH-BMPT'!$D$19,IF(J1311=19,'Equivalencia BH-BMPT'!$D$20,IF(J1311=20,'Equivalencia BH-BMPT'!$D$21,IF(J1311=21,'Equivalencia BH-BMPT'!$D$22,IF(J1311=22,'Equivalencia BH-BMPT'!$D$23,IF(J1311=23,'Equivalencia BH-BMPT'!#REF!,IF(J1311=24,'Equivalencia BH-BMPT'!$D$25,IF(J1311=25,'Equivalencia BH-BMPT'!$D$26,IF(J1311=26,'Equivalencia BH-BMPT'!$D$27,IF(J1311=27,'Equivalencia BH-BMPT'!$D$28,IF(J1311=28,'Equivalencia BH-BMPT'!$D$29,IF(J1311=29,'Equivalencia BH-BMPT'!$D$30,IF(J1311=30,'Equivalencia BH-BMPT'!$D$31,IF(J1311=31,'Equivalencia BH-BMPT'!$D$32,IF(J1311=32,'Equivalencia BH-BMPT'!$D$33,IF(J1311=33,'Equivalencia BH-BMPT'!$D$34,IF(J1311=34,'Equivalencia BH-BMPT'!$D$35,IF(J1311=35,'Equivalencia BH-BMPT'!$D$36,IF(J1311=36,'Equivalencia BH-BMPT'!$D$37,IF(J1311=37,'Equivalencia BH-BMPT'!$D$38,IF(J1311=38,'Equivalencia BH-BMPT'!#REF!,IF(J1311=39,'Equivalencia BH-BMPT'!$D$40,IF(J1311=40,'Equivalencia BH-BMPT'!$D$41,IF(J1311=41,'Equivalencia BH-BMPT'!$D$42,IF(J1311=42,'Equivalencia BH-BMPT'!$D$43,IF(J1311=43,'Equivalencia BH-BMPT'!$D$44,IF(J1311=44,'Equivalencia BH-BMPT'!$D$45,IF(J1311=45,'Equivalencia BH-BMPT'!$D$46,"No ha seleccionado un número de programa")))))))))))))))))))))))))))))))))))))))))))))</f>
        <v>No ha seleccionado un número de programa</v>
      </c>
      <c r="L1311" s="140"/>
      <c r="M1311" s="136"/>
      <c r="N1311" s="153"/>
      <c r="O1311" s="161"/>
      <c r="P1311" s="144"/>
      <c r="Q1311" s="143"/>
      <c r="R1311" s="143"/>
      <c r="S1311" s="143"/>
      <c r="T1311" s="143"/>
      <c r="U1311" s="143"/>
      <c r="V1311" s="145"/>
      <c r="W1311" s="145"/>
      <c r="X1311" s="145"/>
      <c r="Y1311" s="136"/>
      <c r="Z1311" s="136"/>
      <c r="AA1311" s="146"/>
      <c r="AB1311" s="136"/>
      <c r="AC1311" s="136"/>
      <c r="AD1311" s="136"/>
      <c r="AE1311" s="136"/>
      <c r="AF1311" s="147" t="e">
        <f t="shared" si="57"/>
        <v>#DIV/0!</v>
      </c>
      <c r="AG1311" s="148"/>
      <c r="AH1311" s="148" t="b">
        <f t="shared" si="58"/>
        <v>1</v>
      </c>
    </row>
    <row r="1312" spans="1:34" ht="44.25" customHeight="1" thickBot="1" x14ac:dyDescent="0.3">
      <c r="A1312" s="136"/>
      <c r="B1312" s="136"/>
      <c r="C1312" s="137"/>
      <c r="D1312" s="136"/>
      <c r="E1312" s="137" t="str">
        <f>IF(D1312=1,'Tipo '!$B$2,IF(D1312=2,'Tipo '!$B$3,IF(D1312=3,'Tipo '!$B$4,IF(D1312=4,'Tipo '!$B$5,IF(D1312=5,'Tipo '!$B$6,IF(D1312=6,'Tipo '!$B$7,IF(D1312=7,'Tipo '!$B$8,IF(D1312=8,'Tipo '!$B$9,IF(D1312=9,'Tipo '!$B$10,IF(D1312=10,'Tipo '!$B$11,IF(D1312=11,'Tipo '!$B$12,IF(D1312=12,'Tipo '!$B$13,IF(D1312=13,'Tipo '!$B$14,IF(D1312=14,'Tipo '!$B$15,IF(D1312=15,'Tipo '!$B$16,IF(D1312=16,'Tipo '!$B$17,IF(D1312=17,'Tipo '!$B$18,IF(D1312=18,'Tipo '!$B$19,IF(D1312=19,'Tipo '!$B$20,IF(D1312=20,'Tipo '!$B$21,"No ha seleccionado un tipo de contrato válido"))))))))))))))))))))</f>
        <v>No ha seleccionado un tipo de contrato válido</v>
      </c>
      <c r="F1312" s="137"/>
      <c r="G1312" s="137"/>
      <c r="H1312" s="138"/>
      <c r="I1312" s="138"/>
      <c r="J1312" s="136"/>
      <c r="K1312" s="137" t="str">
        <f>IF(J1312=1,'Equivalencia BH-BMPT'!$D$2,IF(J1312=2,'Equivalencia BH-BMPT'!$D$3,IF(J1312=3,'Equivalencia BH-BMPT'!$D$4,IF(J1312=4,'Equivalencia BH-BMPT'!$D$5,IF(J1312=5,'Equivalencia BH-BMPT'!$D$6,IF(J1312=6,'Equivalencia BH-BMPT'!$D$7,IF(J1312=7,'Equivalencia BH-BMPT'!$D$8,IF(J1312=8,'Equivalencia BH-BMPT'!$D$9,IF(J1312=9,'Equivalencia BH-BMPT'!$D$10,IF(J1312=10,'Equivalencia BH-BMPT'!$D$11,IF(J1312=11,'Equivalencia BH-BMPT'!$D$12,IF(J1312=12,'Equivalencia BH-BMPT'!$D$13,IF(J1312=13,'Equivalencia BH-BMPT'!$D$14,IF(J1312=14,'Equivalencia BH-BMPT'!$D$15,IF(J1312=15,'Equivalencia BH-BMPT'!$D$16,IF(J1312=16,'Equivalencia BH-BMPT'!$D$17,IF(J1312=17,'Equivalencia BH-BMPT'!$D$18,IF(J1312=18,'Equivalencia BH-BMPT'!$D$19,IF(J1312=19,'Equivalencia BH-BMPT'!$D$20,IF(J1312=20,'Equivalencia BH-BMPT'!$D$21,IF(J1312=21,'Equivalencia BH-BMPT'!$D$22,IF(J1312=22,'Equivalencia BH-BMPT'!$D$23,IF(J1312=23,'Equivalencia BH-BMPT'!#REF!,IF(J1312=24,'Equivalencia BH-BMPT'!$D$25,IF(J1312=25,'Equivalencia BH-BMPT'!$D$26,IF(J1312=26,'Equivalencia BH-BMPT'!$D$27,IF(J1312=27,'Equivalencia BH-BMPT'!$D$28,IF(J1312=28,'Equivalencia BH-BMPT'!$D$29,IF(J1312=29,'Equivalencia BH-BMPT'!$D$30,IF(J1312=30,'Equivalencia BH-BMPT'!$D$31,IF(J1312=31,'Equivalencia BH-BMPT'!$D$32,IF(J1312=32,'Equivalencia BH-BMPT'!$D$33,IF(J1312=33,'Equivalencia BH-BMPT'!$D$34,IF(J1312=34,'Equivalencia BH-BMPT'!$D$35,IF(J1312=35,'Equivalencia BH-BMPT'!$D$36,IF(J1312=36,'Equivalencia BH-BMPT'!$D$37,IF(J1312=37,'Equivalencia BH-BMPT'!$D$38,IF(J1312=38,'Equivalencia BH-BMPT'!#REF!,IF(J1312=39,'Equivalencia BH-BMPT'!$D$40,IF(J1312=40,'Equivalencia BH-BMPT'!$D$41,IF(J1312=41,'Equivalencia BH-BMPT'!$D$42,IF(J1312=42,'Equivalencia BH-BMPT'!$D$43,IF(J1312=43,'Equivalencia BH-BMPT'!$D$44,IF(J1312=44,'Equivalencia BH-BMPT'!$D$45,IF(J1312=45,'Equivalencia BH-BMPT'!$D$46,"No ha seleccionado un número de programa")))))))))))))))))))))))))))))))))))))))))))))</f>
        <v>No ha seleccionado un número de programa</v>
      </c>
      <c r="L1312" s="140"/>
      <c r="M1312" s="136"/>
      <c r="N1312" s="153"/>
      <c r="O1312" s="161"/>
      <c r="P1312" s="144"/>
      <c r="Q1312" s="143"/>
      <c r="R1312" s="143"/>
      <c r="S1312" s="143"/>
      <c r="T1312" s="143"/>
      <c r="U1312" s="143"/>
      <c r="V1312" s="145"/>
      <c r="W1312" s="145"/>
      <c r="X1312" s="145"/>
      <c r="Y1312" s="136"/>
      <c r="Z1312" s="136"/>
      <c r="AA1312" s="146"/>
      <c r="AB1312" s="136"/>
      <c r="AC1312" s="136"/>
      <c r="AD1312" s="136"/>
      <c r="AE1312" s="136"/>
      <c r="AF1312" s="147" t="e">
        <f t="shared" si="57"/>
        <v>#DIV/0!</v>
      </c>
      <c r="AG1312" s="148"/>
      <c r="AH1312" s="148" t="b">
        <f t="shared" si="58"/>
        <v>1</v>
      </c>
    </row>
    <row r="1313" spans="1:34" ht="44.25" customHeight="1" thickBot="1" x14ac:dyDescent="0.3">
      <c r="A1313" s="136"/>
      <c r="B1313" s="136"/>
      <c r="C1313" s="137"/>
      <c r="D1313" s="136"/>
      <c r="E1313" s="137" t="str">
        <f>IF(D1313=1,'Tipo '!$B$2,IF(D1313=2,'Tipo '!$B$3,IF(D1313=3,'Tipo '!$B$4,IF(D1313=4,'Tipo '!$B$5,IF(D1313=5,'Tipo '!$B$6,IF(D1313=6,'Tipo '!$B$7,IF(D1313=7,'Tipo '!$B$8,IF(D1313=8,'Tipo '!$B$9,IF(D1313=9,'Tipo '!$B$10,IF(D1313=10,'Tipo '!$B$11,IF(D1313=11,'Tipo '!$B$12,IF(D1313=12,'Tipo '!$B$13,IF(D1313=13,'Tipo '!$B$14,IF(D1313=14,'Tipo '!$B$15,IF(D1313=15,'Tipo '!$B$16,IF(D1313=16,'Tipo '!$B$17,IF(D1313=17,'Tipo '!$B$18,IF(D1313=18,'Tipo '!$B$19,IF(D1313=19,'Tipo '!$B$20,IF(D1313=20,'Tipo '!$B$21,"No ha seleccionado un tipo de contrato válido"))))))))))))))))))))</f>
        <v>No ha seleccionado un tipo de contrato válido</v>
      </c>
      <c r="F1313" s="137"/>
      <c r="G1313" s="137"/>
      <c r="H1313" s="138"/>
      <c r="I1313" s="138"/>
      <c r="J1313" s="136"/>
      <c r="K1313" s="137" t="str">
        <f>IF(J1313=1,'Equivalencia BH-BMPT'!$D$2,IF(J1313=2,'Equivalencia BH-BMPT'!$D$3,IF(J1313=3,'Equivalencia BH-BMPT'!$D$4,IF(J1313=4,'Equivalencia BH-BMPT'!$D$5,IF(J1313=5,'Equivalencia BH-BMPT'!$D$6,IF(J1313=6,'Equivalencia BH-BMPT'!$D$7,IF(J1313=7,'Equivalencia BH-BMPT'!$D$8,IF(J1313=8,'Equivalencia BH-BMPT'!$D$9,IF(J1313=9,'Equivalencia BH-BMPT'!$D$10,IF(J1313=10,'Equivalencia BH-BMPT'!$D$11,IF(J1313=11,'Equivalencia BH-BMPT'!$D$12,IF(J1313=12,'Equivalencia BH-BMPT'!$D$13,IF(J1313=13,'Equivalencia BH-BMPT'!$D$14,IF(J1313=14,'Equivalencia BH-BMPT'!$D$15,IF(J1313=15,'Equivalencia BH-BMPT'!$D$16,IF(J1313=16,'Equivalencia BH-BMPT'!$D$17,IF(J1313=17,'Equivalencia BH-BMPT'!$D$18,IF(J1313=18,'Equivalencia BH-BMPT'!$D$19,IF(J1313=19,'Equivalencia BH-BMPT'!$D$20,IF(J1313=20,'Equivalencia BH-BMPT'!$D$21,IF(J1313=21,'Equivalencia BH-BMPT'!$D$22,IF(J1313=22,'Equivalencia BH-BMPT'!$D$23,IF(J1313=23,'Equivalencia BH-BMPT'!#REF!,IF(J1313=24,'Equivalencia BH-BMPT'!$D$25,IF(J1313=25,'Equivalencia BH-BMPT'!$D$26,IF(J1313=26,'Equivalencia BH-BMPT'!$D$27,IF(J1313=27,'Equivalencia BH-BMPT'!$D$28,IF(J1313=28,'Equivalencia BH-BMPT'!$D$29,IF(J1313=29,'Equivalencia BH-BMPT'!$D$30,IF(J1313=30,'Equivalencia BH-BMPT'!$D$31,IF(J1313=31,'Equivalencia BH-BMPT'!$D$32,IF(J1313=32,'Equivalencia BH-BMPT'!$D$33,IF(J1313=33,'Equivalencia BH-BMPT'!$D$34,IF(J1313=34,'Equivalencia BH-BMPT'!$D$35,IF(J1313=35,'Equivalencia BH-BMPT'!$D$36,IF(J1313=36,'Equivalencia BH-BMPT'!$D$37,IF(J1313=37,'Equivalencia BH-BMPT'!$D$38,IF(J1313=38,'Equivalencia BH-BMPT'!#REF!,IF(J1313=39,'Equivalencia BH-BMPT'!$D$40,IF(J1313=40,'Equivalencia BH-BMPT'!$D$41,IF(J1313=41,'Equivalencia BH-BMPT'!$D$42,IF(J1313=42,'Equivalencia BH-BMPT'!$D$43,IF(J1313=43,'Equivalencia BH-BMPT'!$D$44,IF(J1313=44,'Equivalencia BH-BMPT'!$D$45,IF(J1313=45,'Equivalencia BH-BMPT'!$D$46,"No ha seleccionado un número de programa")))))))))))))))))))))))))))))))))))))))))))))</f>
        <v>No ha seleccionado un número de programa</v>
      </c>
      <c r="L1313" s="140"/>
      <c r="M1313" s="136"/>
      <c r="N1313" s="153"/>
      <c r="O1313" s="161"/>
      <c r="P1313" s="144"/>
      <c r="Q1313" s="143"/>
      <c r="R1313" s="143"/>
      <c r="S1313" s="143"/>
      <c r="T1313" s="143"/>
      <c r="U1313" s="143"/>
      <c r="V1313" s="145"/>
      <c r="W1313" s="145"/>
      <c r="X1313" s="145"/>
      <c r="Y1313" s="136"/>
      <c r="Z1313" s="136"/>
      <c r="AA1313" s="146"/>
      <c r="AB1313" s="136"/>
      <c r="AC1313" s="136"/>
      <c r="AD1313" s="136"/>
      <c r="AE1313" s="136"/>
      <c r="AF1313" s="147" t="e">
        <f t="shared" si="57"/>
        <v>#DIV/0!</v>
      </c>
      <c r="AG1313" s="148"/>
      <c r="AH1313" s="148" t="b">
        <f t="shared" si="58"/>
        <v>1</v>
      </c>
    </row>
    <row r="1314" spans="1:34" ht="44.25" customHeight="1" thickBot="1" x14ac:dyDescent="0.3">
      <c r="A1314" s="136"/>
      <c r="B1314" s="136"/>
      <c r="C1314" s="137"/>
      <c r="D1314" s="136"/>
      <c r="E1314" s="137" t="str">
        <f>IF(D1314=1,'Tipo '!$B$2,IF(D1314=2,'Tipo '!$B$3,IF(D1314=3,'Tipo '!$B$4,IF(D1314=4,'Tipo '!$B$5,IF(D1314=5,'Tipo '!$B$6,IF(D1314=6,'Tipo '!$B$7,IF(D1314=7,'Tipo '!$B$8,IF(D1314=8,'Tipo '!$B$9,IF(D1314=9,'Tipo '!$B$10,IF(D1314=10,'Tipo '!$B$11,IF(D1314=11,'Tipo '!$B$12,IF(D1314=12,'Tipo '!$B$13,IF(D1314=13,'Tipo '!$B$14,IF(D1314=14,'Tipo '!$B$15,IF(D1314=15,'Tipo '!$B$16,IF(D1314=16,'Tipo '!$B$17,IF(D1314=17,'Tipo '!$B$18,IF(D1314=18,'Tipo '!$B$19,IF(D1314=19,'Tipo '!$B$20,IF(D1314=20,'Tipo '!$B$21,"No ha seleccionado un tipo de contrato válido"))))))))))))))))))))</f>
        <v>No ha seleccionado un tipo de contrato válido</v>
      </c>
      <c r="F1314" s="137"/>
      <c r="G1314" s="137"/>
      <c r="H1314" s="138"/>
      <c r="I1314" s="138"/>
      <c r="J1314" s="136"/>
      <c r="K1314" s="137" t="str">
        <f>IF(J1314=1,'Equivalencia BH-BMPT'!$D$2,IF(J1314=2,'Equivalencia BH-BMPT'!$D$3,IF(J1314=3,'Equivalencia BH-BMPT'!$D$4,IF(J1314=4,'Equivalencia BH-BMPT'!$D$5,IF(J1314=5,'Equivalencia BH-BMPT'!$D$6,IF(J1314=6,'Equivalencia BH-BMPT'!$D$7,IF(J1314=7,'Equivalencia BH-BMPT'!$D$8,IF(J1314=8,'Equivalencia BH-BMPT'!$D$9,IF(J1314=9,'Equivalencia BH-BMPT'!$D$10,IF(J1314=10,'Equivalencia BH-BMPT'!$D$11,IF(J1314=11,'Equivalencia BH-BMPT'!$D$12,IF(J1314=12,'Equivalencia BH-BMPT'!$D$13,IF(J1314=13,'Equivalencia BH-BMPT'!$D$14,IF(J1314=14,'Equivalencia BH-BMPT'!$D$15,IF(J1314=15,'Equivalencia BH-BMPT'!$D$16,IF(J1314=16,'Equivalencia BH-BMPT'!$D$17,IF(J1314=17,'Equivalencia BH-BMPT'!$D$18,IF(J1314=18,'Equivalencia BH-BMPT'!$D$19,IF(J1314=19,'Equivalencia BH-BMPT'!$D$20,IF(J1314=20,'Equivalencia BH-BMPT'!$D$21,IF(J1314=21,'Equivalencia BH-BMPT'!$D$22,IF(J1314=22,'Equivalencia BH-BMPT'!$D$23,IF(J1314=23,'Equivalencia BH-BMPT'!#REF!,IF(J1314=24,'Equivalencia BH-BMPT'!$D$25,IF(J1314=25,'Equivalencia BH-BMPT'!$D$26,IF(J1314=26,'Equivalencia BH-BMPT'!$D$27,IF(J1314=27,'Equivalencia BH-BMPT'!$D$28,IF(J1314=28,'Equivalencia BH-BMPT'!$D$29,IF(J1314=29,'Equivalencia BH-BMPT'!$D$30,IF(J1314=30,'Equivalencia BH-BMPT'!$D$31,IF(J1314=31,'Equivalencia BH-BMPT'!$D$32,IF(J1314=32,'Equivalencia BH-BMPT'!$D$33,IF(J1314=33,'Equivalencia BH-BMPT'!$D$34,IF(J1314=34,'Equivalencia BH-BMPT'!$D$35,IF(J1314=35,'Equivalencia BH-BMPT'!$D$36,IF(J1314=36,'Equivalencia BH-BMPT'!$D$37,IF(J1314=37,'Equivalencia BH-BMPT'!$D$38,IF(J1314=38,'Equivalencia BH-BMPT'!#REF!,IF(J1314=39,'Equivalencia BH-BMPT'!$D$40,IF(J1314=40,'Equivalencia BH-BMPT'!$D$41,IF(J1314=41,'Equivalencia BH-BMPT'!$D$42,IF(J1314=42,'Equivalencia BH-BMPT'!$D$43,IF(J1314=43,'Equivalencia BH-BMPT'!$D$44,IF(J1314=44,'Equivalencia BH-BMPT'!$D$45,IF(J1314=45,'Equivalencia BH-BMPT'!$D$46,"No ha seleccionado un número de programa")))))))))))))))))))))))))))))))))))))))))))))</f>
        <v>No ha seleccionado un número de programa</v>
      </c>
      <c r="L1314" s="140"/>
      <c r="M1314" s="136"/>
      <c r="N1314" s="153"/>
      <c r="O1314" s="161"/>
      <c r="P1314" s="144"/>
      <c r="Q1314" s="143"/>
      <c r="R1314" s="143"/>
      <c r="S1314" s="143"/>
      <c r="T1314" s="143"/>
      <c r="U1314" s="143"/>
      <c r="V1314" s="145"/>
      <c r="W1314" s="145"/>
      <c r="X1314" s="145"/>
      <c r="Y1314" s="136"/>
      <c r="Z1314" s="136"/>
      <c r="AA1314" s="146"/>
      <c r="AB1314" s="136"/>
      <c r="AC1314" s="136"/>
      <c r="AD1314" s="136"/>
      <c r="AE1314" s="136"/>
      <c r="AF1314" s="147" t="e">
        <f t="shared" si="57"/>
        <v>#DIV/0!</v>
      </c>
      <c r="AG1314" s="148"/>
      <c r="AH1314" s="148" t="b">
        <f t="shared" si="58"/>
        <v>1</v>
      </c>
    </row>
    <row r="1315" spans="1:34" ht="44.25" customHeight="1" thickBot="1" x14ac:dyDescent="0.3">
      <c r="A1315" s="136"/>
      <c r="B1315" s="136"/>
      <c r="C1315" s="137"/>
      <c r="D1315" s="136"/>
      <c r="E1315" s="137" t="str">
        <f>IF(D1315=1,'Tipo '!$B$2,IF(D1315=2,'Tipo '!$B$3,IF(D1315=3,'Tipo '!$B$4,IF(D1315=4,'Tipo '!$B$5,IF(D1315=5,'Tipo '!$B$6,IF(D1315=6,'Tipo '!$B$7,IF(D1315=7,'Tipo '!$B$8,IF(D1315=8,'Tipo '!$B$9,IF(D1315=9,'Tipo '!$B$10,IF(D1315=10,'Tipo '!$B$11,IF(D1315=11,'Tipo '!$B$12,IF(D1315=12,'Tipo '!$B$13,IF(D1315=13,'Tipo '!$B$14,IF(D1315=14,'Tipo '!$B$15,IF(D1315=15,'Tipo '!$B$16,IF(D1315=16,'Tipo '!$B$17,IF(D1315=17,'Tipo '!$B$18,IF(D1315=18,'Tipo '!$B$19,IF(D1315=19,'Tipo '!$B$20,IF(D1315=20,'Tipo '!$B$21,"No ha seleccionado un tipo de contrato válido"))))))))))))))))))))</f>
        <v>No ha seleccionado un tipo de contrato válido</v>
      </c>
      <c r="F1315" s="137"/>
      <c r="G1315" s="137"/>
      <c r="H1315" s="138"/>
      <c r="I1315" s="138"/>
      <c r="J1315" s="136"/>
      <c r="K1315" s="137" t="str">
        <f>IF(J1315=1,'Equivalencia BH-BMPT'!$D$2,IF(J1315=2,'Equivalencia BH-BMPT'!$D$3,IF(J1315=3,'Equivalencia BH-BMPT'!$D$4,IF(J1315=4,'Equivalencia BH-BMPT'!$D$5,IF(J1315=5,'Equivalencia BH-BMPT'!$D$6,IF(J1315=6,'Equivalencia BH-BMPT'!$D$7,IF(J1315=7,'Equivalencia BH-BMPT'!$D$8,IF(J1315=8,'Equivalencia BH-BMPT'!$D$9,IF(J1315=9,'Equivalencia BH-BMPT'!$D$10,IF(J1315=10,'Equivalencia BH-BMPT'!$D$11,IF(J1315=11,'Equivalencia BH-BMPT'!$D$12,IF(J1315=12,'Equivalencia BH-BMPT'!$D$13,IF(J1315=13,'Equivalencia BH-BMPT'!$D$14,IF(J1315=14,'Equivalencia BH-BMPT'!$D$15,IF(J1315=15,'Equivalencia BH-BMPT'!$D$16,IF(J1315=16,'Equivalencia BH-BMPT'!$D$17,IF(J1315=17,'Equivalencia BH-BMPT'!$D$18,IF(J1315=18,'Equivalencia BH-BMPT'!$D$19,IF(J1315=19,'Equivalencia BH-BMPT'!$D$20,IF(J1315=20,'Equivalencia BH-BMPT'!$D$21,IF(J1315=21,'Equivalencia BH-BMPT'!$D$22,IF(J1315=22,'Equivalencia BH-BMPT'!$D$23,IF(J1315=23,'Equivalencia BH-BMPT'!#REF!,IF(J1315=24,'Equivalencia BH-BMPT'!$D$25,IF(J1315=25,'Equivalencia BH-BMPT'!$D$26,IF(J1315=26,'Equivalencia BH-BMPT'!$D$27,IF(J1315=27,'Equivalencia BH-BMPT'!$D$28,IF(J1315=28,'Equivalencia BH-BMPT'!$D$29,IF(J1315=29,'Equivalencia BH-BMPT'!$D$30,IF(J1315=30,'Equivalencia BH-BMPT'!$D$31,IF(J1315=31,'Equivalencia BH-BMPT'!$D$32,IF(J1315=32,'Equivalencia BH-BMPT'!$D$33,IF(J1315=33,'Equivalencia BH-BMPT'!$D$34,IF(J1315=34,'Equivalencia BH-BMPT'!$D$35,IF(J1315=35,'Equivalencia BH-BMPT'!$D$36,IF(J1315=36,'Equivalencia BH-BMPT'!$D$37,IF(J1315=37,'Equivalencia BH-BMPT'!$D$38,IF(J1315=38,'Equivalencia BH-BMPT'!#REF!,IF(J1315=39,'Equivalencia BH-BMPT'!$D$40,IF(J1315=40,'Equivalencia BH-BMPT'!$D$41,IF(J1315=41,'Equivalencia BH-BMPT'!$D$42,IF(J1315=42,'Equivalencia BH-BMPT'!$D$43,IF(J1315=43,'Equivalencia BH-BMPT'!$D$44,IF(J1315=44,'Equivalencia BH-BMPT'!$D$45,IF(J1315=45,'Equivalencia BH-BMPT'!$D$46,"No ha seleccionado un número de programa")))))))))))))))))))))))))))))))))))))))))))))</f>
        <v>No ha seleccionado un número de programa</v>
      </c>
      <c r="L1315" s="140"/>
      <c r="M1315" s="136"/>
      <c r="N1315" s="153"/>
      <c r="O1315" s="161"/>
      <c r="P1315" s="144"/>
      <c r="Q1315" s="143"/>
      <c r="R1315" s="143"/>
      <c r="S1315" s="143"/>
      <c r="T1315" s="143"/>
      <c r="U1315" s="143"/>
      <c r="V1315" s="145"/>
      <c r="W1315" s="145"/>
      <c r="X1315" s="145"/>
      <c r="Y1315" s="136"/>
      <c r="Z1315" s="136"/>
      <c r="AA1315" s="146"/>
      <c r="AB1315" s="136"/>
      <c r="AC1315" s="136"/>
      <c r="AD1315" s="136"/>
      <c r="AE1315" s="136"/>
      <c r="AF1315" s="147" t="e">
        <f t="shared" si="57"/>
        <v>#DIV/0!</v>
      </c>
      <c r="AG1315" s="148"/>
      <c r="AH1315" s="148" t="b">
        <f t="shared" si="58"/>
        <v>1</v>
      </c>
    </row>
    <row r="1316" spans="1:34" ht="44.25" customHeight="1" thickBot="1" x14ac:dyDescent="0.3">
      <c r="A1316" s="136"/>
      <c r="B1316" s="136"/>
      <c r="C1316" s="137"/>
      <c r="D1316" s="136"/>
      <c r="E1316" s="137" t="str">
        <f>IF(D1316=1,'Tipo '!$B$2,IF(D1316=2,'Tipo '!$B$3,IF(D1316=3,'Tipo '!$B$4,IF(D1316=4,'Tipo '!$B$5,IF(D1316=5,'Tipo '!$B$6,IF(D1316=6,'Tipo '!$B$7,IF(D1316=7,'Tipo '!$B$8,IF(D1316=8,'Tipo '!$B$9,IF(D1316=9,'Tipo '!$B$10,IF(D1316=10,'Tipo '!$B$11,IF(D1316=11,'Tipo '!$B$12,IF(D1316=12,'Tipo '!$B$13,IF(D1316=13,'Tipo '!$B$14,IF(D1316=14,'Tipo '!$B$15,IF(D1316=15,'Tipo '!$B$16,IF(D1316=16,'Tipo '!$B$17,IF(D1316=17,'Tipo '!$B$18,IF(D1316=18,'Tipo '!$B$19,IF(D1316=19,'Tipo '!$B$20,IF(D1316=20,'Tipo '!$B$21,"No ha seleccionado un tipo de contrato válido"))))))))))))))))))))</f>
        <v>No ha seleccionado un tipo de contrato válido</v>
      </c>
      <c r="F1316" s="137"/>
      <c r="G1316" s="137"/>
      <c r="H1316" s="138"/>
      <c r="I1316" s="138"/>
      <c r="J1316" s="136"/>
      <c r="K1316" s="137" t="str">
        <f>IF(J1316=1,'Equivalencia BH-BMPT'!$D$2,IF(J1316=2,'Equivalencia BH-BMPT'!$D$3,IF(J1316=3,'Equivalencia BH-BMPT'!$D$4,IF(J1316=4,'Equivalencia BH-BMPT'!$D$5,IF(J1316=5,'Equivalencia BH-BMPT'!$D$6,IF(J1316=6,'Equivalencia BH-BMPT'!$D$7,IF(J1316=7,'Equivalencia BH-BMPT'!$D$8,IF(J1316=8,'Equivalencia BH-BMPT'!$D$9,IF(J1316=9,'Equivalencia BH-BMPT'!$D$10,IF(J1316=10,'Equivalencia BH-BMPT'!$D$11,IF(J1316=11,'Equivalencia BH-BMPT'!$D$12,IF(J1316=12,'Equivalencia BH-BMPT'!$D$13,IF(J1316=13,'Equivalencia BH-BMPT'!$D$14,IF(J1316=14,'Equivalencia BH-BMPT'!$D$15,IF(J1316=15,'Equivalencia BH-BMPT'!$D$16,IF(J1316=16,'Equivalencia BH-BMPT'!$D$17,IF(J1316=17,'Equivalencia BH-BMPT'!$D$18,IF(J1316=18,'Equivalencia BH-BMPT'!$D$19,IF(J1316=19,'Equivalencia BH-BMPT'!$D$20,IF(J1316=20,'Equivalencia BH-BMPT'!$D$21,IF(J1316=21,'Equivalencia BH-BMPT'!$D$22,IF(J1316=22,'Equivalencia BH-BMPT'!$D$23,IF(J1316=23,'Equivalencia BH-BMPT'!#REF!,IF(J1316=24,'Equivalencia BH-BMPT'!$D$25,IF(J1316=25,'Equivalencia BH-BMPT'!$D$26,IF(J1316=26,'Equivalencia BH-BMPT'!$D$27,IF(J1316=27,'Equivalencia BH-BMPT'!$D$28,IF(J1316=28,'Equivalencia BH-BMPT'!$D$29,IF(J1316=29,'Equivalencia BH-BMPT'!$D$30,IF(J1316=30,'Equivalencia BH-BMPT'!$D$31,IF(J1316=31,'Equivalencia BH-BMPT'!$D$32,IF(J1316=32,'Equivalencia BH-BMPT'!$D$33,IF(J1316=33,'Equivalencia BH-BMPT'!$D$34,IF(J1316=34,'Equivalencia BH-BMPT'!$D$35,IF(J1316=35,'Equivalencia BH-BMPT'!$D$36,IF(J1316=36,'Equivalencia BH-BMPT'!$D$37,IF(J1316=37,'Equivalencia BH-BMPT'!$D$38,IF(J1316=38,'Equivalencia BH-BMPT'!#REF!,IF(J1316=39,'Equivalencia BH-BMPT'!$D$40,IF(J1316=40,'Equivalencia BH-BMPT'!$D$41,IF(J1316=41,'Equivalencia BH-BMPT'!$D$42,IF(J1316=42,'Equivalencia BH-BMPT'!$D$43,IF(J1316=43,'Equivalencia BH-BMPT'!$D$44,IF(J1316=44,'Equivalencia BH-BMPT'!$D$45,IF(J1316=45,'Equivalencia BH-BMPT'!$D$46,"No ha seleccionado un número de programa")))))))))))))))))))))))))))))))))))))))))))))</f>
        <v>No ha seleccionado un número de programa</v>
      </c>
      <c r="L1316" s="140"/>
      <c r="M1316" s="136"/>
      <c r="N1316" s="153"/>
      <c r="O1316" s="161"/>
      <c r="P1316" s="144"/>
      <c r="Q1316" s="143"/>
      <c r="R1316" s="143"/>
      <c r="S1316" s="143"/>
      <c r="T1316" s="143"/>
      <c r="U1316" s="143"/>
      <c r="V1316" s="145"/>
      <c r="W1316" s="145"/>
      <c r="X1316" s="145"/>
      <c r="Y1316" s="136"/>
      <c r="Z1316" s="136"/>
      <c r="AA1316" s="146"/>
      <c r="AB1316" s="136"/>
      <c r="AC1316" s="136"/>
      <c r="AD1316" s="136"/>
      <c r="AE1316" s="136"/>
      <c r="AF1316" s="147" t="e">
        <f t="shared" si="57"/>
        <v>#DIV/0!</v>
      </c>
      <c r="AG1316" s="148"/>
      <c r="AH1316" s="148" t="b">
        <f t="shared" si="58"/>
        <v>1</v>
      </c>
    </row>
    <row r="1317" spans="1:34" ht="44.25" customHeight="1" thickBot="1" x14ac:dyDescent="0.3">
      <c r="A1317" s="136"/>
      <c r="B1317" s="136"/>
      <c r="C1317" s="137"/>
      <c r="D1317" s="136"/>
      <c r="E1317" s="137" t="str">
        <f>IF(D1317=1,'Tipo '!$B$2,IF(D1317=2,'Tipo '!$B$3,IF(D1317=3,'Tipo '!$B$4,IF(D1317=4,'Tipo '!$B$5,IF(D1317=5,'Tipo '!$B$6,IF(D1317=6,'Tipo '!$B$7,IF(D1317=7,'Tipo '!$B$8,IF(D1317=8,'Tipo '!$B$9,IF(D1317=9,'Tipo '!$B$10,IF(D1317=10,'Tipo '!$B$11,IF(D1317=11,'Tipo '!$B$12,IF(D1317=12,'Tipo '!$B$13,IF(D1317=13,'Tipo '!$B$14,IF(D1317=14,'Tipo '!$B$15,IF(D1317=15,'Tipo '!$B$16,IF(D1317=16,'Tipo '!$B$17,IF(D1317=17,'Tipo '!$B$18,IF(D1317=18,'Tipo '!$B$19,IF(D1317=19,'Tipo '!$B$20,IF(D1317=20,'Tipo '!$B$21,"No ha seleccionado un tipo de contrato válido"))))))))))))))))))))</f>
        <v>No ha seleccionado un tipo de contrato válido</v>
      </c>
      <c r="F1317" s="137"/>
      <c r="G1317" s="137"/>
      <c r="H1317" s="138"/>
      <c r="I1317" s="138"/>
      <c r="J1317" s="136"/>
      <c r="K1317" s="137" t="str">
        <f>IF(J1317=1,'Equivalencia BH-BMPT'!$D$2,IF(J1317=2,'Equivalencia BH-BMPT'!$D$3,IF(J1317=3,'Equivalencia BH-BMPT'!$D$4,IF(J1317=4,'Equivalencia BH-BMPT'!$D$5,IF(J1317=5,'Equivalencia BH-BMPT'!$D$6,IF(J1317=6,'Equivalencia BH-BMPT'!$D$7,IF(J1317=7,'Equivalencia BH-BMPT'!$D$8,IF(J1317=8,'Equivalencia BH-BMPT'!$D$9,IF(J1317=9,'Equivalencia BH-BMPT'!$D$10,IF(J1317=10,'Equivalencia BH-BMPT'!$D$11,IF(J1317=11,'Equivalencia BH-BMPT'!$D$12,IF(J1317=12,'Equivalencia BH-BMPT'!$D$13,IF(J1317=13,'Equivalencia BH-BMPT'!$D$14,IF(J1317=14,'Equivalencia BH-BMPT'!$D$15,IF(J1317=15,'Equivalencia BH-BMPT'!$D$16,IF(J1317=16,'Equivalencia BH-BMPT'!$D$17,IF(J1317=17,'Equivalencia BH-BMPT'!$D$18,IF(J1317=18,'Equivalencia BH-BMPT'!$D$19,IF(J1317=19,'Equivalencia BH-BMPT'!$D$20,IF(J1317=20,'Equivalencia BH-BMPT'!$D$21,IF(J1317=21,'Equivalencia BH-BMPT'!$D$22,IF(J1317=22,'Equivalencia BH-BMPT'!$D$23,IF(J1317=23,'Equivalencia BH-BMPT'!#REF!,IF(J1317=24,'Equivalencia BH-BMPT'!$D$25,IF(J1317=25,'Equivalencia BH-BMPT'!$D$26,IF(J1317=26,'Equivalencia BH-BMPT'!$D$27,IF(J1317=27,'Equivalencia BH-BMPT'!$D$28,IF(J1317=28,'Equivalencia BH-BMPT'!$D$29,IF(J1317=29,'Equivalencia BH-BMPT'!$D$30,IF(J1317=30,'Equivalencia BH-BMPT'!$D$31,IF(J1317=31,'Equivalencia BH-BMPT'!$D$32,IF(J1317=32,'Equivalencia BH-BMPT'!$D$33,IF(J1317=33,'Equivalencia BH-BMPT'!$D$34,IF(J1317=34,'Equivalencia BH-BMPT'!$D$35,IF(J1317=35,'Equivalencia BH-BMPT'!$D$36,IF(J1317=36,'Equivalencia BH-BMPT'!$D$37,IF(J1317=37,'Equivalencia BH-BMPT'!$D$38,IF(J1317=38,'Equivalencia BH-BMPT'!#REF!,IF(J1317=39,'Equivalencia BH-BMPT'!$D$40,IF(J1317=40,'Equivalencia BH-BMPT'!$D$41,IF(J1317=41,'Equivalencia BH-BMPT'!$D$42,IF(J1317=42,'Equivalencia BH-BMPT'!$D$43,IF(J1317=43,'Equivalencia BH-BMPT'!$D$44,IF(J1317=44,'Equivalencia BH-BMPT'!$D$45,IF(J1317=45,'Equivalencia BH-BMPT'!$D$46,"No ha seleccionado un número de programa")))))))))))))))))))))))))))))))))))))))))))))</f>
        <v>No ha seleccionado un número de programa</v>
      </c>
      <c r="L1317" s="140"/>
      <c r="M1317" s="136"/>
      <c r="N1317" s="153"/>
      <c r="O1317" s="161"/>
      <c r="P1317" s="144"/>
      <c r="Q1317" s="143"/>
      <c r="R1317" s="143"/>
      <c r="S1317" s="143"/>
      <c r="T1317" s="143"/>
      <c r="U1317" s="143"/>
      <c r="V1317" s="145"/>
      <c r="W1317" s="145"/>
      <c r="X1317" s="145"/>
      <c r="Y1317" s="136"/>
      <c r="Z1317" s="136"/>
      <c r="AA1317" s="146"/>
      <c r="AB1317" s="136"/>
      <c r="AC1317" s="136"/>
      <c r="AD1317" s="136"/>
      <c r="AE1317" s="136"/>
      <c r="AF1317" s="147" t="e">
        <f t="shared" si="57"/>
        <v>#DIV/0!</v>
      </c>
      <c r="AG1317" s="148"/>
      <c r="AH1317" s="148" t="b">
        <f t="shared" si="58"/>
        <v>1</v>
      </c>
    </row>
    <row r="1318" spans="1:34" ht="44.25" customHeight="1" thickBot="1" x14ac:dyDescent="0.3">
      <c r="A1318" s="136"/>
      <c r="B1318" s="136"/>
      <c r="C1318" s="137"/>
      <c r="D1318" s="136"/>
      <c r="E1318" s="137" t="str">
        <f>IF(D1318=1,'Tipo '!$B$2,IF(D1318=2,'Tipo '!$B$3,IF(D1318=3,'Tipo '!$B$4,IF(D1318=4,'Tipo '!$B$5,IF(D1318=5,'Tipo '!$B$6,IF(D1318=6,'Tipo '!$B$7,IF(D1318=7,'Tipo '!$B$8,IF(D1318=8,'Tipo '!$B$9,IF(D1318=9,'Tipo '!$B$10,IF(D1318=10,'Tipo '!$B$11,IF(D1318=11,'Tipo '!$B$12,IF(D1318=12,'Tipo '!$B$13,IF(D1318=13,'Tipo '!$B$14,IF(D1318=14,'Tipo '!$B$15,IF(D1318=15,'Tipo '!$B$16,IF(D1318=16,'Tipo '!$B$17,IF(D1318=17,'Tipo '!$B$18,IF(D1318=18,'Tipo '!$B$19,IF(D1318=19,'Tipo '!$B$20,IF(D1318=20,'Tipo '!$B$21,"No ha seleccionado un tipo de contrato válido"))))))))))))))))))))</f>
        <v>No ha seleccionado un tipo de contrato válido</v>
      </c>
      <c r="F1318" s="137"/>
      <c r="G1318" s="137"/>
      <c r="H1318" s="138"/>
      <c r="I1318" s="138"/>
      <c r="J1318" s="136"/>
      <c r="K1318" s="137" t="str">
        <f>IF(J1318=1,'Equivalencia BH-BMPT'!$D$2,IF(J1318=2,'Equivalencia BH-BMPT'!$D$3,IF(J1318=3,'Equivalencia BH-BMPT'!$D$4,IF(J1318=4,'Equivalencia BH-BMPT'!$D$5,IF(J1318=5,'Equivalencia BH-BMPT'!$D$6,IF(J1318=6,'Equivalencia BH-BMPT'!$D$7,IF(J1318=7,'Equivalencia BH-BMPT'!$D$8,IF(J1318=8,'Equivalencia BH-BMPT'!$D$9,IF(J1318=9,'Equivalencia BH-BMPT'!$D$10,IF(J1318=10,'Equivalencia BH-BMPT'!$D$11,IF(J1318=11,'Equivalencia BH-BMPT'!$D$12,IF(J1318=12,'Equivalencia BH-BMPT'!$D$13,IF(J1318=13,'Equivalencia BH-BMPT'!$D$14,IF(J1318=14,'Equivalencia BH-BMPT'!$D$15,IF(J1318=15,'Equivalencia BH-BMPT'!$D$16,IF(J1318=16,'Equivalencia BH-BMPT'!$D$17,IF(J1318=17,'Equivalencia BH-BMPT'!$D$18,IF(J1318=18,'Equivalencia BH-BMPT'!$D$19,IF(J1318=19,'Equivalencia BH-BMPT'!$D$20,IF(J1318=20,'Equivalencia BH-BMPT'!$D$21,IF(J1318=21,'Equivalencia BH-BMPT'!$D$22,IF(J1318=22,'Equivalencia BH-BMPT'!$D$23,IF(J1318=23,'Equivalencia BH-BMPT'!#REF!,IF(J1318=24,'Equivalencia BH-BMPT'!$D$25,IF(J1318=25,'Equivalencia BH-BMPT'!$D$26,IF(J1318=26,'Equivalencia BH-BMPT'!$D$27,IF(J1318=27,'Equivalencia BH-BMPT'!$D$28,IF(J1318=28,'Equivalencia BH-BMPT'!$D$29,IF(J1318=29,'Equivalencia BH-BMPT'!$D$30,IF(J1318=30,'Equivalencia BH-BMPT'!$D$31,IF(J1318=31,'Equivalencia BH-BMPT'!$D$32,IF(J1318=32,'Equivalencia BH-BMPT'!$D$33,IF(J1318=33,'Equivalencia BH-BMPT'!$D$34,IF(J1318=34,'Equivalencia BH-BMPT'!$D$35,IF(J1318=35,'Equivalencia BH-BMPT'!$D$36,IF(J1318=36,'Equivalencia BH-BMPT'!$D$37,IF(J1318=37,'Equivalencia BH-BMPT'!$D$38,IF(J1318=38,'Equivalencia BH-BMPT'!#REF!,IF(J1318=39,'Equivalencia BH-BMPT'!$D$40,IF(J1318=40,'Equivalencia BH-BMPT'!$D$41,IF(J1318=41,'Equivalencia BH-BMPT'!$D$42,IF(J1318=42,'Equivalencia BH-BMPT'!$D$43,IF(J1318=43,'Equivalencia BH-BMPT'!$D$44,IF(J1318=44,'Equivalencia BH-BMPT'!$D$45,IF(J1318=45,'Equivalencia BH-BMPT'!$D$46,"No ha seleccionado un número de programa")))))))))))))))))))))))))))))))))))))))))))))</f>
        <v>No ha seleccionado un número de programa</v>
      </c>
      <c r="L1318" s="140"/>
      <c r="M1318" s="136"/>
      <c r="N1318" s="153"/>
      <c r="O1318" s="161"/>
      <c r="P1318" s="144"/>
      <c r="Q1318" s="143"/>
      <c r="R1318" s="143"/>
      <c r="S1318" s="143"/>
      <c r="T1318" s="143"/>
      <c r="U1318" s="143"/>
      <c r="V1318" s="145"/>
      <c r="W1318" s="145"/>
      <c r="X1318" s="145"/>
      <c r="Y1318" s="136"/>
      <c r="Z1318" s="136"/>
      <c r="AA1318" s="146"/>
      <c r="AB1318" s="136"/>
      <c r="AC1318" s="136"/>
      <c r="AD1318" s="136"/>
      <c r="AE1318" s="136"/>
      <c r="AF1318" s="147" t="e">
        <f t="shared" si="57"/>
        <v>#DIV/0!</v>
      </c>
      <c r="AG1318" s="148"/>
      <c r="AH1318" s="148" t="b">
        <f t="shared" si="58"/>
        <v>1</v>
      </c>
    </row>
    <row r="1319" spans="1:34" ht="44.25" customHeight="1" thickBot="1" x14ac:dyDescent="0.3">
      <c r="A1319" s="136"/>
      <c r="B1319" s="136"/>
      <c r="C1319" s="137"/>
      <c r="D1319" s="136"/>
      <c r="E1319" s="137" t="str">
        <f>IF(D1319=1,'Tipo '!$B$2,IF(D1319=2,'Tipo '!$B$3,IF(D1319=3,'Tipo '!$B$4,IF(D1319=4,'Tipo '!$B$5,IF(D1319=5,'Tipo '!$B$6,IF(D1319=6,'Tipo '!$B$7,IF(D1319=7,'Tipo '!$B$8,IF(D1319=8,'Tipo '!$B$9,IF(D1319=9,'Tipo '!$B$10,IF(D1319=10,'Tipo '!$B$11,IF(D1319=11,'Tipo '!$B$12,IF(D1319=12,'Tipo '!$B$13,IF(D1319=13,'Tipo '!$B$14,IF(D1319=14,'Tipo '!$B$15,IF(D1319=15,'Tipo '!$B$16,IF(D1319=16,'Tipo '!$B$17,IF(D1319=17,'Tipo '!$B$18,IF(D1319=18,'Tipo '!$B$19,IF(D1319=19,'Tipo '!$B$20,IF(D1319=20,'Tipo '!$B$21,"No ha seleccionado un tipo de contrato válido"))))))))))))))))))))</f>
        <v>No ha seleccionado un tipo de contrato válido</v>
      </c>
      <c r="F1319" s="137"/>
      <c r="G1319" s="137"/>
      <c r="H1319" s="138"/>
      <c r="I1319" s="138"/>
      <c r="J1319" s="136"/>
      <c r="K1319" s="137" t="str">
        <f>IF(J1319=1,'Equivalencia BH-BMPT'!$D$2,IF(J1319=2,'Equivalencia BH-BMPT'!$D$3,IF(J1319=3,'Equivalencia BH-BMPT'!$D$4,IF(J1319=4,'Equivalencia BH-BMPT'!$D$5,IF(J1319=5,'Equivalencia BH-BMPT'!$D$6,IF(J1319=6,'Equivalencia BH-BMPT'!$D$7,IF(J1319=7,'Equivalencia BH-BMPT'!$D$8,IF(J1319=8,'Equivalencia BH-BMPT'!$D$9,IF(J1319=9,'Equivalencia BH-BMPT'!$D$10,IF(J1319=10,'Equivalencia BH-BMPT'!$D$11,IF(J1319=11,'Equivalencia BH-BMPT'!$D$12,IF(J1319=12,'Equivalencia BH-BMPT'!$D$13,IF(J1319=13,'Equivalencia BH-BMPT'!$D$14,IF(J1319=14,'Equivalencia BH-BMPT'!$D$15,IF(J1319=15,'Equivalencia BH-BMPT'!$D$16,IF(J1319=16,'Equivalencia BH-BMPT'!$D$17,IF(J1319=17,'Equivalencia BH-BMPT'!$D$18,IF(J1319=18,'Equivalencia BH-BMPT'!$D$19,IF(J1319=19,'Equivalencia BH-BMPT'!$D$20,IF(J1319=20,'Equivalencia BH-BMPT'!$D$21,IF(J1319=21,'Equivalencia BH-BMPT'!$D$22,IF(J1319=22,'Equivalencia BH-BMPT'!$D$23,IF(J1319=23,'Equivalencia BH-BMPT'!#REF!,IF(J1319=24,'Equivalencia BH-BMPT'!$D$25,IF(J1319=25,'Equivalencia BH-BMPT'!$D$26,IF(J1319=26,'Equivalencia BH-BMPT'!$D$27,IF(J1319=27,'Equivalencia BH-BMPT'!$D$28,IF(J1319=28,'Equivalencia BH-BMPT'!$D$29,IF(J1319=29,'Equivalencia BH-BMPT'!$D$30,IF(J1319=30,'Equivalencia BH-BMPT'!$D$31,IF(J1319=31,'Equivalencia BH-BMPT'!$D$32,IF(J1319=32,'Equivalencia BH-BMPT'!$D$33,IF(J1319=33,'Equivalencia BH-BMPT'!$D$34,IF(J1319=34,'Equivalencia BH-BMPT'!$D$35,IF(J1319=35,'Equivalencia BH-BMPT'!$D$36,IF(J1319=36,'Equivalencia BH-BMPT'!$D$37,IF(J1319=37,'Equivalencia BH-BMPT'!$D$38,IF(J1319=38,'Equivalencia BH-BMPT'!#REF!,IF(J1319=39,'Equivalencia BH-BMPT'!$D$40,IF(J1319=40,'Equivalencia BH-BMPT'!$D$41,IF(J1319=41,'Equivalencia BH-BMPT'!$D$42,IF(J1319=42,'Equivalencia BH-BMPT'!$D$43,IF(J1319=43,'Equivalencia BH-BMPT'!$D$44,IF(J1319=44,'Equivalencia BH-BMPT'!$D$45,IF(J1319=45,'Equivalencia BH-BMPT'!$D$46,"No ha seleccionado un número de programa")))))))))))))))))))))))))))))))))))))))))))))</f>
        <v>No ha seleccionado un número de programa</v>
      </c>
      <c r="L1319" s="140"/>
      <c r="M1319" s="136"/>
      <c r="N1319" s="153"/>
      <c r="O1319" s="161"/>
      <c r="P1319" s="144"/>
      <c r="Q1319" s="143"/>
      <c r="R1319" s="143"/>
      <c r="S1319" s="143"/>
      <c r="T1319" s="143"/>
      <c r="U1319" s="143"/>
      <c r="V1319" s="145"/>
      <c r="W1319" s="145"/>
      <c r="X1319" s="145"/>
      <c r="Y1319" s="136"/>
      <c r="Z1319" s="136"/>
      <c r="AA1319" s="146"/>
      <c r="AB1319" s="136"/>
      <c r="AC1319" s="136"/>
      <c r="AD1319" s="136"/>
      <c r="AE1319" s="136"/>
      <c r="AF1319" s="147" t="e">
        <f t="shared" si="57"/>
        <v>#DIV/0!</v>
      </c>
      <c r="AG1319" s="148"/>
      <c r="AH1319" s="148" t="b">
        <f t="shared" si="58"/>
        <v>1</v>
      </c>
    </row>
    <row r="1320" spans="1:34" ht="44.25" customHeight="1" thickBot="1" x14ac:dyDescent="0.3">
      <c r="A1320" s="136"/>
      <c r="B1320" s="136"/>
      <c r="C1320" s="137"/>
      <c r="D1320" s="136"/>
      <c r="E1320" s="137" t="str">
        <f>IF(D1320=1,'Tipo '!$B$2,IF(D1320=2,'Tipo '!$B$3,IF(D1320=3,'Tipo '!$B$4,IF(D1320=4,'Tipo '!$B$5,IF(D1320=5,'Tipo '!$B$6,IF(D1320=6,'Tipo '!$B$7,IF(D1320=7,'Tipo '!$B$8,IF(D1320=8,'Tipo '!$B$9,IF(D1320=9,'Tipo '!$B$10,IF(D1320=10,'Tipo '!$B$11,IF(D1320=11,'Tipo '!$B$12,IF(D1320=12,'Tipo '!$B$13,IF(D1320=13,'Tipo '!$B$14,IF(D1320=14,'Tipo '!$B$15,IF(D1320=15,'Tipo '!$B$16,IF(D1320=16,'Tipo '!$B$17,IF(D1320=17,'Tipo '!$B$18,IF(D1320=18,'Tipo '!$B$19,IF(D1320=19,'Tipo '!$B$20,IF(D1320=20,'Tipo '!$B$21,"No ha seleccionado un tipo de contrato válido"))))))))))))))))))))</f>
        <v>No ha seleccionado un tipo de contrato válido</v>
      </c>
      <c r="F1320" s="137"/>
      <c r="G1320" s="137"/>
      <c r="H1320" s="138"/>
      <c r="I1320" s="138"/>
      <c r="J1320" s="136"/>
      <c r="K1320" s="137" t="str">
        <f>IF(J1320=1,'Equivalencia BH-BMPT'!$D$2,IF(J1320=2,'Equivalencia BH-BMPT'!$D$3,IF(J1320=3,'Equivalencia BH-BMPT'!$D$4,IF(J1320=4,'Equivalencia BH-BMPT'!$D$5,IF(J1320=5,'Equivalencia BH-BMPT'!$D$6,IF(J1320=6,'Equivalencia BH-BMPT'!$D$7,IF(J1320=7,'Equivalencia BH-BMPT'!$D$8,IF(J1320=8,'Equivalencia BH-BMPT'!$D$9,IF(J1320=9,'Equivalencia BH-BMPT'!$D$10,IF(J1320=10,'Equivalencia BH-BMPT'!$D$11,IF(J1320=11,'Equivalencia BH-BMPT'!$D$12,IF(J1320=12,'Equivalencia BH-BMPT'!$D$13,IF(J1320=13,'Equivalencia BH-BMPT'!$D$14,IF(J1320=14,'Equivalencia BH-BMPT'!$D$15,IF(J1320=15,'Equivalencia BH-BMPT'!$D$16,IF(J1320=16,'Equivalencia BH-BMPT'!$D$17,IF(J1320=17,'Equivalencia BH-BMPT'!$D$18,IF(J1320=18,'Equivalencia BH-BMPT'!$D$19,IF(J1320=19,'Equivalencia BH-BMPT'!$D$20,IF(J1320=20,'Equivalencia BH-BMPT'!$D$21,IF(J1320=21,'Equivalencia BH-BMPT'!$D$22,IF(J1320=22,'Equivalencia BH-BMPT'!$D$23,IF(J1320=23,'Equivalencia BH-BMPT'!#REF!,IF(J1320=24,'Equivalencia BH-BMPT'!$D$25,IF(J1320=25,'Equivalencia BH-BMPT'!$D$26,IF(J1320=26,'Equivalencia BH-BMPT'!$D$27,IF(J1320=27,'Equivalencia BH-BMPT'!$D$28,IF(J1320=28,'Equivalencia BH-BMPT'!$D$29,IF(J1320=29,'Equivalencia BH-BMPT'!$D$30,IF(J1320=30,'Equivalencia BH-BMPT'!$D$31,IF(J1320=31,'Equivalencia BH-BMPT'!$D$32,IF(J1320=32,'Equivalencia BH-BMPT'!$D$33,IF(J1320=33,'Equivalencia BH-BMPT'!$D$34,IF(J1320=34,'Equivalencia BH-BMPT'!$D$35,IF(J1320=35,'Equivalencia BH-BMPT'!$D$36,IF(J1320=36,'Equivalencia BH-BMPT'!$D$37,IF(J1320=37,'Equivalencia BH-BMPT'!$D$38,IF(J1320=38,'Equivalencia BH-BMPT'!#REF!,IF(J1320=39,'Equivalencia BH-BMPT'!$D$40,IF(J1320=40,'Equivalencia BH-BMPT'!$D$41,IF(J1320=41,'Equivalencia BH-BMPT'!$D$42,IF(J1320=42,'Equivalencia BH-BMPT'!$D$43,IF(J1320=43,'Equivalencia BH-BMPT'!$D$44,IF(J1320=44,'Equivalencia BH-BMPT'!$D$45,IF(J1320=45,'Equivalencia BH-BMPT'!$D$46,"No ha seleccionado un número de programa")))))))))))))))))))))))))))))))))))))))))))))</f>
        <v>No ha seleccionado un número de programa</v>
      </c>
      <c r="L1320" s="140"/>
      <c r="M1320" s="136"/>
      <c r="N1320" s="153"/>
      <c r="O1320" s="161"/>
      <c r="P1320" s="144"/>
      <c r="Q1320" s="143"/>
      <c r="R1320" s="143"/>
      <c r="S1320" s="143"/>
      <c r="T1320" s="143"/>
      <c r="U1320" s="143"/>
      <c r="V1320" s="145"/>
      <c r="W1320" s="145"/>
      <c r="X1320" s="145"/>
      <c r="Y1320" s="136"/>
      <c r="Z1320" s="136"/>
      <c r="AA1320" s="146"/>
      <c r="AB1320" s="136"/>
      <c r="AC1320" s="136"/>
      <c r="AD1320" s="136"/>
      <c r="AE1320" s="136"/>
      <c r="AF1320" s="147" t="e">
        <f t="shared" si="57"/>
        <v>#DIV/0!</v>
      </c>
      <c r="AG1320" s="148"/>
      <c r="AH1320" s="148" t="b">
        <f t="shared" si="58"/>
        <v>1</v>
      </c>
    </row>
    <row r="1321" spans="1:34" ht="44.25" customHeight="1" thickBot="1" x14ac:dyDescent="0.3">
      <c r="A1321" s="136"/>
      <c r="B1321" s="136"/>
      <c r="C1321" s="137"/>
      <c r="D1321" s="136"/>
      <c r="E1321" s="137" t="str">
        <f>IF(D1321=1,'Tipo '!$B$2,IF(D1321=2,'Tipo '!$B$3,IF(D1321=3,'Tipo '!$B$4,IF(D1321=4,'Tipo '!$B$5,IF(D1321=5,'Tipo '!$B$6,IF(D1321=6,'Tipo '!$B$7,IF(D1321=7,'Tipo '!$B$8,IF(D1321=8,'Tipo '!$B$9,IF(D1321=9,'Tipo '!$B$10,IF(D1321=10,'Tipo '!$B$11,IF(D1321=11,'Tipo '!$B$12,IF(D1321=12,'Tipo '!$B$13,IF(D1321=13,'Tipo '!$B$14,IF(D1321=14,'Tipo '!$B$15,IF(D1321=15,'Tipo '!$B$16,IF(D1321=16,'Tipo '!$B$17,IF(D1321=17,'Tipo '!$B$18,IF(D1321=18,'Tipo '!$B$19,IF(D1321=19,'Tipo '!$B$20,IF(D1321=20,'Tipo '!$B$21,"No ha seleccionado un tipo de contrato válido"))))))))))))))))))))</f>
        <v>No ha seleccionado un tipo de contrato válido</v>
      </c>
      <c r="F1321" s="137"/>
      <c r="G1321" s="137"/>
      <c r="H1321" s="138"/>
      <c r="I1321" s="138"/>
      <c r="J1321" s="136"/>
      <c r="K1321" s="137" t="str">
        <f>IF(J1321=1,'Equivalencia BH-BMPT'!$D$2,IF(J1321=2,'Equivalencia BH-BMPT'!$D$3,IF(J1321=3,'Equivalencia BH-BMPT'!$D$4,IF(J1321=4,'Equivalencia BH-BMPT'!$D$5,IF(J1321=5,'Equivalencia BH-BMPT'!$D$6,IF(J1321=6,'Equivalencia BH-BMPT'!$D$7,IF(J1321=7,'Equivalencia BH-BMPT'!$D$8,IF(J1321=8,'Equivalencia BH-BMPT'!$D$9,IF(J1321=9,'Equivalencia BH-BMPT'!$D$10,IF(J1321=10,'Equivalencia BH-BMPT'!$D$11,IF(J1321=11,'Equivalencia BH-BMPT'!$D$12,IF(J1321=12,'Equivalencia BH-BMPT'!$D$13,IF(J1321=13,'Equivalencia BH-BMPT'!$D$14,IF(J1321=14,'Equivalencia BH-BMPT'!$D$15,IF(J1321=15,'Equivalencia BH-BMPT'!$D$16,IF(J1321=16,'Equivalencia BH-BMPT'!$D$17,IF(J1321=17,'Equivalencia BH-BMPT'!$D$18,IF(J1321=18,'Equivalencia BH-BMPT'!$D$19,IF(J1321=19,'Equivalencia BH-BMPT'!$D$20,IF(J1321=20,'Equivalencia BH-BMPT'!$D$21,IF(J1321=21,'Equivalencia BH-BMPT'!$D$22,IF(J1321=22,'Equivalencia BH-BMPT'!$D$23,IF(J1321=23,'Equivalencia BH-BMPT'!#REF!,IF(J1321=24,'Equivalencia BH-BMPT'!$D$25,IF(J1321=25,'Equivalencia BH-BMPT'!$D$26,IF(J1321=26,'Equivalencia BH-BMPT'!$D$27,IF(J1321=27,'Equivalencia BH-BMPT'!$D$28,IF(J1321=28,'Equivalencia BH-BMPT'!$D$29,IF(J1321=29,'Equivalencia BH-BMPT'!$D$30,IF(J1321=30,'Equivalencia BH-BMPT'!$D$31,IF(J1321=31,'Equivalencia BH-BMPT'!$D$32,IF(J1321=32,'Equivalencia BH-BMPT'!$D$33,IF(J1321=33,'Equivalencia BH-BMPT'!$D$34,IF(J1321=34,'Equivalencia BH-BMPT'!$D$35,IF(J1321=35,'Equivalencia BH-BMPT'!$D$36,IF(J1321=36,'Equivalencia BH-BMPT'!$D$37,IF(J1321=37,'Equivalencia BH-BMPT'!$D$38,IF(J1321=38,'Equivalencia BH-BMPT'!#REF!,IF(J1321=39,'Equivalencia BH-BMPT'!$D$40,IF(J1321=40,'Equivalencia BH-BMPT'!$D$41,IF(J1321=41,'Equivalencia BH-BMPT'!$D$42,IF(J1321=42,'Equivalencia BH-BMPT'!$D$43,IF(J1321=43,'Equivalencia BH-BMPT'!$D$44,IF(J1321=44,'Equivalencia BH-BMPT'!$D$45,IF(J1321=45,'Equivalencia BH-BMPT'!$D$46,"No ha seleccionado un número de programa")))))))))))))))))))))))))))))))))))))))))))))</f>
        <v>No ha seleccionado un número de programa</v>
      </c>
      <c r="L1321" s="140"/>
      <c r="M1321" s="136"/>
      <c r="N1321" s="153"/>
      <c r="O1321" s="161"/>
      <c r="P1321" s="144"/>
      <c r="Q1321" s="143"/>
      <c r="R1321" s="143"/>
      <c r="S1321" s="143"/>
      <c r="T1321" s="143"/>
      <c r="U1321" s="143"/>
      <c r="V1321" s="145"/>
      <c r="W1321" s="145"/>
      <c r="X1321" s="145"/>
      <c r="Y1321" s="136"/>
      <c r="Z1321" s="136"/>
      <c r="AA1321" s="146"/>
      <c r="AB1321" s="136"/>
      <c r="AC1321" s="136"/>
      <c r="AD1321" s="136"/>
      <c r="AE1321" s="136"/>
      <c r="AF1321" s="147" t="e">
        <f t="shared" si="57"/>
        <v>#DIV/0!</v>
      </c>
      <c r="AG1321" s="148"/>
      <c r="AH1321" s="148" t="b">
        <f t="shared" si="58"/>
        <v>1</v>
      </c>
    </row>
    <row r="1322" spans="1:34" ht="44.25" customHeight="1" thickBot="1" x14ac:dyDescent="0.3">
      <c r="A1322" s="136"/>
      <c r="B1322" s="136"/>
      <c r="C1322" s="137"/>
      <c r="D1322" s="136"/>
      <c r="E1322" s="137" t="str">
        <f>IF(D1322=1,'Tipo '!$B$2,IF(D1322=2,'Tipo '!$B$3,IF(D1322=3,'Tipo '!$B$4,IF(D1322=4,'Tipo '!$B$5,IF(D1322=5,'Tipo '!$B$6,IF(D1322=6,'Tipo '!$B$7,IF(D1322=7,'Tipo '!$B$8,IF(D1322=8,'Tipo '!$B$9,IF(D1322=9,'Tipo '!$B$10,IF(D1322=10,'Tipo '!$B$11,IF(D1322=11,'Tipo '!$B$12,IF(D1322=12,'Tipo '!$B$13,IF(D1322=13,'Tipo '!$B$14,IF(D1322=14,'Tipo '!$B$15,IF(D1322=15,'Tipo '!$B$16,IF(D1322=16,'Tipo '!$B$17,IF(D1322=17,'Tipo '!$B$18,IF(D1322=18,'Tipo '!$B$19,IF(D1322=19,'Tipo '!$B$20,IF(D1322=20,'Tipo '!$B$21,"No ha seleccionado un tipo de contrato válido"))))))))))))))))))))</f>
        <v>No ha seleccionado un tipo de contrato válido</v>
      </c>
      <c r="F1322" s="137"/>
      <c r="G1322" s="137"/>
      <c r="H1322" s="138"/>
      <c r="I1322" s="138"/>
      <c r="J1322" s="136"/>
      <c r="K1322" s="137" t="str">
        <f>IF(J1322=1,'Equivalencia BH-BMPT'!$D$2,IF(J1322=2,'Equivalencia BH-BMPT'!$D$3,IF(J1322=3,'Equivalencia BH-BMPT'!$D$4,IF(J1322=4,'Equivalencia BH-BMPT'!$D$5,IF(J1322=5,'Equivalencia BH-BMPT'!$D$6,IF(J1322=6,'Equivalencia BH-BMPT'!$D$7,IF(J1322=7,'Equivalencia BH-BMPT'!$D$8,IF(J1322=8,'Equivalencia BH-BMPT'!$D$9,IF(J1322=9,'Equivalencia BH-BMPT'!$D$10,IF(J1322=10,'Equivalencia BH-BMPT'!$D$11,IF(J1322=11,'Equivalencia BH-BMPT'!$D$12,IF(J1322=12,'Equivalencia BH-BMPT'!$D$13,IF(J1322=13,'Equivalencia BH-BMPT'!$D$14,IF(J1322=14,'Equivalencia BH-BMPT'!$D$15,IF(J1322=15,'Equivalencia BH-BMPT'!$D$16,IF(J1322=16,'Equivalencia BH-BMPT'!$D$17,IF(J1322=17,'Equivalencia BH-BMPT'!$D$18,IF(J1322=18,'Equivalencia BH-BMPT'!$D$19,IF(J1322=19,'Equivalencia BH-BMPT'!$D$20,IF(J1322=20,'Equivalencia BH-BMPT'!$D$21,IF(J1322=21,'Equivalencia BH-BMPT'!$D$22,IF(J1322=22,'Equivalencia BH-BMPT'!$D$23,IF(J1322=23,'Equivalencia BH-BMPT'!#REF!,IF(J1322=24,'Equivalencia BH-BMPT'!$D$25,IF(J1322=25,'Equivalencia BH-BMPT'!$D$26,IF(J1322=26,'Equivalencia BH-BMPT'!$D$27,IF(J1322=27,'Equivalencia BH-BMPT'!$D$28,IF(J1322=28,'Equivalencia BH-BMPT'!$D$29,IF(J1322=29,'Equivalencia BH-BMPT'!$D$30,IF(J1322=30,'Equivalencia BH-BMPT'!$D$31,IF(J1322=31,'Equivalencia BH-BMPT'!$D$32,IF(J1322=32,'Equivalencia BH-BMPT'!$D$33,IF(J1322=33,'Equivalencia BH-BMPT'!$D$34,IF(J1322=34,'Equivalencia BH-BMPT'!$D$35,IF(J1322=35,'Equivalencia BH-BMPT'!$D$36,IF(J1322=36,'Equivalencia BH-BMPT'!$D$37,IF(J1322=37,'Equivalencia BH-BMPT'!$D$38,IF(J1322=38,'Equivalencia BH-BMPT'!#REF!,IF(J1322=39,'Equivalencia BH-BMPT'!$D$40,IF(J1322=40,'Equivalencia BH-BMPT'!$D$41,IF(J1322=41,'Equivalencia BH-BMPT'!$D$42,IF(J1322=42,'Equivalencia BH-BMPT'!$D$43,IF(J1322=43,'Equivalencia BH-BMPT'!$D$44,IF(J1322=44,'Equivalencia BH-BMPT'!$D$45,IF(J1322=45,'Equivalencia BH-BMPT'!$D$46,"No ha seleccionado un número de programa")))))))))))))))))))))))))))))))))))))))))))))</f>
        <v>No ha seleccionado un número de programa</v>
      </c>
      <c r="L1322" s="140"/>
      <c r="M1322" s="136"/>
      <c r="N1322" s="153"/>
      <c r="O1322" s="161"/>
      <c r="P1322" s="144"/>
      <c r="Q1322" s="143"/>
      <c r="R1322" s="143"/>
      <c r="S1322" s="143"/>
      <c r="T1322" s="143"/>
      <c r="U1322" s="143"/>
      <c r="V1322" s="145"/>
      <c r="W1322" s="145"/>
      <c r="X1322" s="145"/>
      <c r="Y1322" s="136"/>
      <c r="Z1322" s="136"/>
      <c r="AA1322" s="146"/>
      <c r="AB1322" s="136"/>
      <c r="AC1322" s="136"/>
      <c r="AD1322" s="136"/>
      <c r="AE1322" s="136"/>
      <c r="AF1322" s="147" t="e">
        <f t="shared" si="57"/>
        <v>#DIV/0!</v>
      </c>
      <c r="AG1322" s="148"/>
      <c r="AH1322" s="148" t="b">
        <f t="shared" si="58"/>
        <v>1</v>
      </c>
    </row>
    <row r="1323" spans="1:34" ht="44.25" customHeight="1" thickBot="1" x14ac:dyDescent="0.3">
      <c r="A1323" s="136"/>
      <c r="B1323" s="136"/>
      <c r="C1323" s="137"/>
      <c r="D1323" s="136"/>
      <c r="E1323" s="137" t="str">
        <f>IF(D1323=1,'Tipo '!$B$2,IF(D1323=2,'Tipo '!$B$3,IF(D1323=3,'Tipo '!$B$4,IF(D1323=4,'Tipo '!$B$5,IF(D1323=5,'Tipo '!$B$6,IF(D1323=6,'Tipo '!$B$7,IF(D1323=7,'Tipo '!$B$8,IF(D1323=8,'Tipo '!$B$9,IF(D1323=9,'Tipo '!$B$10,IF(D1323=10,'Tipo '!$B$11,IF(D1323=11,'Tipo '!$B$12,IF(D1323=12,'Tipo '!$B$13,IF(D1323=13,'Tipo '!$B$14,IF(D1323=14,'Tipo '!$B$15,IF(D1323=15,'Tipo '!$B$16,IF(D1323=16,'Tipo '!$B$17,IF(D1323=17,'Tipo '!$B$18,IF(D1323=18,'Tipo '!$B$19,IF(D1323=19,'Tipo '!$B$20,IF(D1323=20,'Tipo '!$B$21,"No ha seleccionado un tipo de contrato válido"))))))))))))))))))))</f>
        <v>No ha seleccionado un tipo de contrato válido</v>
      </c>
      <c r="F1323" s="137"/>
      <c r="G1323" s="137"/>
      <c r="H1323" s="138"/>
      <c r="I1323" s="138"/>
      <c r="J1323" s="136"/>
      <c r="K1323" s="137" t="str">
        <f>IF(J1323=1,'Equivalencia BH-BMPT'!$D$2,IF(J1323=2,'Equivalencia BH-BMPT'!$D$3,IF(J1323=3,'Equivalencia BH-BMPT'!$D$4,IF(J1323=4,'Equivalencia BH-BMPT'!$D$5,IF(J1323=5,'Equivalencia BH-BMPT'!$D$6,IF(J1323=6,'Equivalencia BH-BMPT'!$D$7,IF(J1323=7,'Equivalencia BH-BMPT'!$D$8,IF(J1323=8,'Equivalencia BH-BMPT'!$D$9,IF(J1323=9,'Equivalencia BH-BMPT'!$D$10,IF(J1323=10,'Equivalencia BH-BMPT'!$D$11,IF(J1323=11,'Equivalencia BH-BMPT'!$D$12,IF(J1323=12,'Equivalencia BH-BMPT'!$D$13,IF(J1323=13,'Equivalencia BH-BMPT'!$D$14,IF(J1323=14,'Equivalencia BH-BMPT'!$D$15,IF(J1323=15,'Equivalencia BH-BMPT'!$D$16,IF(J1323=16,'Equivalencia BH-BMPT'!$D$17,IF(J1323=17,'Equivalencia BH-BMPT'!$D$18,IF(J1323=18,'Equivalencia BH-BMPT'!$D$19,IF(J1323=19,'Equivalencia BH-BMPT'!$D$20,IF(J1323=20,'Equivalencia BH-BMPT'!$D$21,IF(J1323=21,'Equivalencia BH-BMPT'!$D$22,IF(J1323=22,'Equivalencia BH-BMPT'!$D$23,IF(J1323=23,'Equivalencia BH-BMPT'!#REF!,IF(J1323=24,'Equivalencia BH-BMPT'!$D$25,IF(J1323=25,'Equivalencia BH-BMPT'!$D$26,IF(J1323=26,'Equivalencia BH-BMPT'!$D$27,IF(J1323=27,'Equivalencia BH-BMPT'!$D$28,IF(J1323=28,'Equivalencia BH-BMPT'!$D$29,IF(J1323=29,'Equivalencia BH-BMPT'!$D$30,IF(J1323=30,'Equivalencia BH-BMPT'!$D$31,IF(J1323=31,'Equivalencia BH-BMPT'!$D$32,IF(J1323=32,'Equivalencia BH-BMPT'!$D$33,IF(J1323=33,'Equivalencia BH-BMPT'!$D$34,IF(J1323=34,'Equivalencia BH-BMPT'!$D$35,IF(J1323=35,'Equivalencia BH-BMPT'!$D$36,IF(J1323=36,'Equivalencia BH-BMPT'!$D$37,IF(J1323=37,'Equivalencia BH-BMPT'!$D$38,IF(J1323=38,'Equivalencia BH-BMPT'!#REF!,IF(J1323=39,'Equivalencia BH-BMPT'!$D$40,IF(J1323=40,'Equivalencia BH-BMPT'!$D$41,IF(J1323=41,'Equivalencia BH-BMPT'!$D$42,IF(J1323=42,'Equivalencia BH-BMPT'!$D$43,IF(J1323=43,'Equivalencia BH-BMPT'!$D$44,IF(J1323=44,'Equivalencia BH-BMPT'!$D$45,IF(J1323=45,'Equivalencia BH-BMPT'!$D$46,"No ha seleccionado un número de programa")))))))))))))))))))))))))))))))))))))))))))))</f>
        <v>No ha seleccionado un número de programa</v>
      </c>
      <c r="L1323" s="140"/>
      <c r="M1323" s="136"/>
      <c r="N1323" s="153"/>
      <c r="O1323" s="161"/>
      <c r="P1323" s="144"/>
      <c r="Q1323" s="143"/>
      <c r="R1323" s="143"/>
      <c r="S1323" s="143"/>
      <c r="T1323" s="143"/>
      <c r="U1323" s="143"/>
      <c r="V1323" s="145"/>
      <c r="W1323" s="145"/>
      <c r="X1323" s="145"/>
      <c r="Y1323" s="136"/>
      <c r="Z1323" s="136"/>
      <c r="AA1323" s="146"/>
      <c r="AB1323" s="136"/>
      <c r="AC1323" s="136"/>
      <c r="AD1323" s="136"/>
      <c r="AE1323" s="136"/>
      <c r="AF1323" s="147" t="e">
        <f t="shared" si="57"/>
        <v>#DIV/0!</v>
      </c>
      <c r="AG1323" s="148"/>
      <c r="AH1323" s="148" t="b">
        <f t="shared" si="58"/>
        <v>1</v>
      </c>
    </row>
    <row r="1324" spans="1:34" ht="44.25" customHeight="1" thickBot="1" x14ac:dyDescent="0.3">
      <c r="A1324" s="136"/>
      <c r="B1324" s="136"/>
      <c r="C1324" s="137"/>
      <c r="D1324" s="136"/>
      <c r="E1324" s="137" t="str">
        <f>IF(D1324=1,'Tipo '!$B$2,IF(D1324=2,'Tipo '!$B$3,IF(D1324=3,'Tipo '!$B$4,IF(D1324=4,'Tipo '!$B$5,IF(D1324=5,'Tipo '!$B$6,IF(D1324=6,'Tipo '!$B$7,IF(D1324=7,'Tipo '!$B$8,IF(D1324=8,'Tipo '!$B$9,IF(D1324=9,'Tipo '!$B$10,IF(D1324=10,'Tipo '!$B$11,IF(D1324=11,'Tipo '!$B$12,IF(D1324=12,'Tipo '!$B$13,IF(D1324=13,'Tipo '!$B$14,IF(D1324=14,'Tipo '!$B$15,IF(D1324=15,'Tipo '!$B$16,IF(D1324=16,'Tipo '!$B$17,IF(D1324=17,'Tipo '!$B$18,IF(D1324=18,'Tipo '!$B$19,IF(D1324=19,'Tipo '!$B$20,IF(D1324=20,'Tipo '!$B$21,"No ha seleccionado un tipo de contrato válido"))))))))))))))))))))</f>
        <v>No ha seleccionado un tipo de contrato válido</v>
      </c>
      <c r="F1324" s="137"/>
      <c r="G1324" s="137"/>
      <c r="H1324" s="138"/>
      <c r="I1324" s="138"/>
      <c r="J1324" s="136"/>
      <c r="K1324" s="137" t="str">
        <f>IF(J1324=1,'Equivalencia BH-BMPT'!$D$2,IF(J1324=2,'Equivalencia BH-BMPT'!$D$3,IF(J1324=3,'Equivalencia BH-BMPT'!$D$4,IF(J1324=4,'Equivalencia BH-BMPT'!$D$5,IF(J1324=5,'Equivalencia BH-BMPT'!$D$6,IF(J1324=6,'Equivalencia BH-BMPT'!$D$7,IF(J1324=7,'Equivalencia BH-BMPT'!$D$8,IF(J1324=8,'Equivalencia BH-BMPT'!$D$9,IF(J1324=9,'Equivalencia BH-BMPT'!$D$10,IF(J1324=10,'Equivalencia BH-BMPT'!$D$11,IF(J1324=11,'Equivalencia BH-BMPT'!$D$12,IF(J1324=12,'Equivalencia BH-BMPT'!$D$13,IF(J1324=13,'Equivalencia BH-BMPT'!$D$14,IF(J1324=14,'Equivalencia BH-BMPT'!$D$15,IF(J1324=15,'Equivalencia BH-BMPT'!$D$16,IF(J1324=16,'Equivalencia BH-BMPT'!$D$17,IF(J1324=17,'Equivalencia BH-BMPT'!$D$18,IF(J1324=18,'Equivalencia BH-BMPT'!$D$19,IF(J1324=19,'Equivalencia BH-BMPT'!$D$20,IF(J1324=20,'Equivalencia BH-BMPT'!$D$21,IF(J1324=21,'Equivalencia BH-BMPT'!$D$22,IF(J1324=22,'Equivalencia BH-BMPT'!$D$23,IF(J1324=23,'Equivalencia BH-BMPT'!#REF!,IF(J1324=24,'Equivalencia BH-BMPT'!$D$25,IF(J1324=25,'Equivalencia BH-BMPT'!$D$26,IF(J1324=26,'Equivalencia BH-BMPT'!$D$27,IF(J1324=27,'Equivalencia BH-BMPT'!$D$28,IF(J1324=28,'Equivalencia BH-BMPT'!$D$29,IF(J1324=29,'Equivalencia BH-BMPT'!$D$30,IF(J1324=30,'Equivalencia BH-BMPT'!$D$31,IF(J1324=31,'Equivalencia BH-BMPT'!$D$32,IF(J1324=32,'Equivalencia BH-BMPT'!$D$33,IF(J1324=33,'Equivalencia BH-BMPT'!$D$34,IF(J1324=34,'Equivalencia BH-BMPT'!$D$35,IF(J1324=35,'Equivalencia BH-BMPT'!$D$36,IF(J1324=36,'Equivalencia BH-BMPT'!$D$37,IF(J1324=37,'Equivalencia BH-BMPT'!$D$38,IF(J1324=38,'Equivalencia BH-BMPT'!#REF!,IF(J1324=39,'Equivalencia BH-BMPT'!$D$40,IF(J1324=40,'Equivalencia BH-BMPT'!$D$41,IF(J1324=41,'Equivalencia BH-BMPT'!$D$42,IF(J1324=42,'Equivalencia BH-BMPT'!$D$43,IF(J1324=43,'Equivalencia BH-BMPT'!$D$44,IF(J1324=44,'Equivalencia BH-BMPT'!$D$45,IF(J1324=45,'Equivalencia BH-BMPT'!$D$46,"No ha seleccionado un número de programa")))))))))))))))))))))))))))))))))))))))))))))</f>
        <v>No ha seleccionado un número de programa</v>
      </c>
      <c r="L1324" s="140"/>
      <c r="M1324" s="136"/>
      <c r="N1324" s="153"/>
      <c r="O1324" s="161"/>
      <c r="P1324" s="144"/>
      <c r="Q1324" s="143"/>
      <c r="R1324" s="143"/>
      <c r="S1324" s="143"/>
      <c r="T1324" s="143"/>
      <c r="U1324" s="143"/>
      <c r="V1324" s="145"/>
      <c r="W1324" s="145"/>
      <c r="X1324" s="145"/>
      <c r="Y1324" s="136"/>
      <c r="Z1324" s="136"/>
      <c r="AA1324" s="146"/>
      <c r="AB1324" s="136"/>
      <c r="AC1324" s="136"/>
      <c r="AD1324" s="136"/>
      <c r="AE1324" s="136"/>
      <c r="AF1324" s="147" t="e">
        <f t="shared" si="57"/>
        <v>#DIV/0!</v>
      </c>
      <c r="AG1324" s="148"/>
      <c r="AH1324" s="148" t="b">
        <f t="shared" si="58"/>
        <v>1</v>
      </c>
    </row>
    <row r="1325" spans="1:34" ht="44.25" customHeight="1" thickBot="1" x14ac:dyDescent="0.3">
      <c r="A1325" s="136"/>
      <c r="B1325" s="136"/>
      <c r="C1325" s="137"/>
      <c r="D1325" s="136"/>
      <c r="E1325" s="137" t="str">
        <f>IF(D1325=1,'Tipo '!$B$2,IF(D1325=2,'Tipo '!$B$3,IF(D1325=3,'Tipo '!$B$4,IF(D1325=4,'Tipo '!$B$5,IF(D1325=5,'Tipo '!$B$6,IF(D1325=6,'Tipo '!$B$7,IF(D1325=7,'Tipo '!$B$8,IF(D1325=8,'Tipo '!$B$9,IF(D1325=9,'Tipo '!$B$10,IF(D1325=10,'Tipo '!$B$11,IF(D1325=11,'Tipo '!$B$12,IF(D1325=12,'Tipo '!$B$13,IF(D1325=13,'Tipo '!$B$14,IF(D1325=14,'Tipo '!$B$15,IF(D1325=15,'Tipo '!$B$16,IF(D1325=16,'Tipo '!$B$17,IF(D1325=17,'Tipo '!$B$18,IF(D1325=18,'Tipo '!$B$19,IF(D1325=19,'Tipo '!$B$20,IF(D1325=20,'Tipo '!$B$21,"No ha seleccionado un tipo de contrato válido"))))))))))))))))))))</f>
        <v>No ha seleccionado un tipo de contrato válido</v>
      </c>
      <c r="F1325" s="137"/>
      <c r="G1325" s="137"/>
      <c r="H1325" s="138"/>
      <c r="I1325" s="138"/>
      <c r="J1325" s="136"/>
      <c r="K1325" s="137" t="str">
        <f>IF(J1325=1,'Equivalencia BH-BMPT'!$D$2,IF(J1325=2,'Equivalencia BH-BMPT'!$D$3,IF(J1325=3,'Equivalencia BH-BMPT'!$D$4,IF(J1325=4,'Equivalencia BH-BMPT'!$D$5,IF(J1325=5,'Equivalencia BH-BMPT'!$D$6,IF(J1325=6,'Equivalencia BH-BMPT'!$D$7,IF(J1325=7,'Equivalencia BH-BMPT'!$D$8,IF(J1325=8,'Equivalencia BH-BMPT'!$D$9,IF(J1325=9,'Equivalencia BH-BMPT'!$D$10,IF(J1325=10,'Equivalencia BH-BMPT'!$D$11,IF(J1325=11,'Equivalencia BH-BMPT'!$D$12,IF(J1325=12,'Equivalencia BH-BMPT'!$D$13,IF(J1325=13,'Equivalencia BH-BMPT'!$D$14,IF(J1325=14,'Equivalencia BH-BMPT'!$D$15,IF(J1325=15,'Equivalencia BH-BMPT'!$D$16,IF(J1325=16,'Equivalencia BH-BMPT'!$D$17,IF(J1325=17,'Equivalencia BH-BMPT'!$D$18,IF(J1325=18,'Equivalencia BH-BMPT'!$D$19,IF(J1325=19,'Equivalencia BH-BMPT'!$D$20,IF(J1325=20,'Equivalencia BH-BMPT'!$D$21,IF(J1325=21,'Equivalencia BH-BMPT'!$D$22,IF(J1325=22,'Equivalencia BH-BMPT'!$D$23,IF(J1325=23,'Equivalencia BH-BMPT'!#REF!,IF(J1325=24,'Equivalencia BH-BMPT'!$D$25,IF(J1325=25,'Equivalencia BH-BMPT'!$D$26,IF(J1325=26,'Equivalencia BH-BMPT'!$D$27,IF(J1325=27,'Equivalencia BH-BMPT'!$D$28,IF(J1325=28,'Equivalencia BH-BMPT'!$D$29,IF(J1325=29,'Equivalencia BH-BMPT'!$D$30,IF(J1325=30,'Equivalencia BH-BMPT'!$D$31,IF(J1325=31,'Equivalencia BH-BMPT'!$D$32,IF(J1325=32,'Equivalencia BH-BMPT'!$D$33,IF(J1325=33,'Equivalencia BH-BMPT'!$D$34,IF(J1325=34,'Equivalencia BH-BMPT'!$D$35,IF(J1325=35,'Equivalencia BH-BMPT'!$D$36,IF(J1325=36,'Equivalencia BH-BMPT'!$D$37,IF(J1325=37,'Equivalencia BH-BMPT'!$D$38,IF(J1325=38,'Equivalencia BH-BMPT'!#REF!,IF(J1325=39,'Equivalencia BH-BMPT'!$D$40,IF(J1325=40,'Equivalencia BH-BMPT'!$D$41,IF(J1325=41,'Equivalencia BH-BMPT'!$D$42,IF(J1325=42,'Equivalencia BH-BMPT'!$D$43,IF(J1325=43,'Equivalencia BH-BMPT'!$D$44,IF(J1325=44,'Equivalencia BH-BMPT'!$D$45,IF(J1325=45,'Equivalencia BH-BMPT'!$D$46,"No ha seleccionado un número de programa")))))))))))))))))))))))))))))))))))))))))))))</f>
        <v>No ha seleccionado un número de programa</v>
      </c>
      <c r="L1325" s="140"/>
      <c r="M1325" s="136"/>
      <c r="N1325" s="153"/>
      <c r="O1325" s="161"/>
      <c r="P1325" s="144"/>
      <c r="Q1325" s="143"/>
      <c r="R1325" s="143"/>
      <c r="S1325" s="143"/>
      <c r="T1325" s="143"/>
      <c r="U1325" s="143"/>
      <c r="V1325" s="145"/>
      <c r="W1325" s="145"/>
      <c r="X1325" s="145"/>
      <c r="Y1325" s="136"/>
      <c r="Z1325" s="136"/>
      <c r="AA1325" s="146"/>
      <c r="AB1325" s="136"/>
      <c r="AC1325" s="136"/>
      <c r="AD1325" s="136"/>
      <c r="AE1325" s="136"/>
      <c r="AF1325" s="147" t="e">
        <f t="shared" si="57"/>
        <v>#DIV/0!</v>
      </c>
      <c r="AG1325" s="148"/>
      <c r="AH1325" s="148" t="b">
        <f t="shared" si="58"/>
        <v>1</v>
      </c>
    </row>
    <row r="1326" spans="1:34" ht="44.25" customHeight="1" thickBot="1" x14ac:dyDescent="0.3">
      <c r="A1326" s="136"/>
      <c r="B1326" s="136"/>
      <c r="C1326" s="137"/>
      <c r="D1326" s="136"/>
      <c r="E1326" s="137" t="str">
        <f>IF(D1326=1,'Tipo '!$B$2,IF(D1326=2,'Tipo '!$B$3,IF(D1326=3,'Tipo '!$B$4,IF(D1326=4,'Tipo '!$B$5,IF(D1326=5,'Tipo '!$B$6,IF(D1326=6,'Tipo '!$B$7,IF(D1326=7,'Tipo '!$B$8,IF(D1326=8,'Tipo '!$B$9,IF(D1326=9,'Tipo '!$B$10,IF(D1326=10,'Tipo '!$B$11,IF(D1326=11,'Tipo '!$B$12,IF(D1326=12,'Tipo '!$B$13,IF(D1326=13,'Tipo '!$B$14,IF(D1326=14,'Tipo '!$B$15,IF(D1326=15,'Tipo '!$B$16,IF(D1326=16,'Tipo '!$B$17,IF(D1326=17,'Tipo '!$B$18,IF(D1326=18,'Tipo '!$B$19,IF(D1326=19,'Tipo '!$B$20,IF(D1326=20,'Tipo '!$B$21,"No ha seleccionado un tipo de contrato válido"))))))))))))))))))))</f>
        <v>No ha seleccionado un tipo de contrato válido</v>
      </c>
      <c r="F1326" s="137"/>
      <c r="G1326" s="137"/>
      <c r="H1326" s="138"/>
      <c r="I1326" s="138"/>
      <c r="J1326" s="136"/>
      <c r="K1326" s="137" t="str">
        <f>IF(J1326=1,'Equivalencia BH-BMPT'!$D$2,IF(J1326=2,'Equivalencia BH-BMPT'!$D$3,IF(J1326=3,'Equivalencia BH-BMPT'!$D$4,IF(J1326=4,'Equivalencia BH-BMPT'!$D$5,IF(J1326=5,'Equivalencia BH-BMPT'!$D$6,IF(J1326=6,'Equivalencia BH-BMPT'!$D$7,IF(J1326=7,'Equivalencia BH-BMPT'!$D$8,IF(J1326=8,'Equivalencia BH-BMPT'!$D$9,IF(J1326=9,'Equivalencia BH-BMPT'!$D$10,IF(J1326=10,'Equivalencia BH-BMPT'!$D$11,IF(J1326=11,'Equivalencia BH-BMPT'!$D$12,IF(J1326=12,'Equivalencia BH-BMPT'!$D$13,IF(J1326=13,'Equivalencia BH-BMPT'!$D$14,IF(J1326=14,'Equivalencia BH-BMPT'!$D$15,IF(J1326=15,'Equivalencia BH-BMPT'!$D$16,IF(J1326=16,'Equivalencia BH-BMPT'!$D$17,IF(J1326=17,'Equivalencia BH-BMPT'!$D$18,IF(J1326=18,'Equivalencia BH-BMPT'!$D$19,IF(J1326=19,'Equivalencia BH-BMPT'!$D$20,IF(J1326=20,'Equivalencia BH-BMPT'!$D$21,IF(J1326=21,'Equivalencia BH-BMPT'!$D$22,IF(J1326=22,'Equivalencia BH-BMPT'!$D$23,IF(J1326=23,'Equivalencia BH-BMPT'!#REF!,IF(J1326=24,'Equivalencia BH-BMPT'!$D$25,IF(J1326=25,'Equivalencia BH-BMPT'!$D$26,IF(J1326=26,'Equivalencia BH-BMPT'!$D$27,IF(J1326=27,'Equivalencia BH-BMPT'!$D$28,IF(J1326=28,'Equivalencia BH-BMPT'!$D$29,IF(J1326=29,'Equivalencia BH-BMPT'!$D$30,IF(J1326=30,'Equivalencia BH-BMPT'!$D$31,IF(J1326=31,'Equivalencia BH-BMPT'!$D$32,IF(J1326=32,'Equivalencia BH-BMPT'!$D$33,IF(J1326=33,'Equivalencia BH-BMPT'!$D$34,IF(J1326=34,'Equivalencia BH-BMPT'!$D$35,IF(J1326=35,'Equivalencia BH-BMPT'!$D$36,IF(J1326=36,'Equivalencia BH-BMPT'!$D$37,IF(J1326=37,'Equivalencia BH-BMPT'!$D$38,IF(J1326=38,'Equivalencia BH-BMPT'!#REF!,IF(J1326=39,'Equivalencia BH-BMPT'!$D$40,IF(J1326=40,'Equivalencia BH-BMPT'!$D$41,IF(J1326=41,'Equivalencia BH-BMPT'!$D$42,IF(J1326=42,'Equivalencia BH-BMPT'!$D$43,IF(J1326=43,'Equivalencia BH-BMPT'!$D$44,IF(J1326=44,'Equivalencia BH-BMPT'!$D$45,IF(J1326=45,'Equivalencia BH-BMPT'!$D$46,"No ha seleccionado un número de programa")))))))))))))))))))))))))))))))))))))))))))))</f>
        <v>No ha seleccionado un número de programa</v>
      </c>
      <c r="L1326" s="140"/>
      <c r="M1326" s="136"/>
      <c r="N1326" s="153"/>
      <c r="O1326" s="161"/>
      <c r="P1326" s="144"/>
      <c r="Q1326" s="143"/>
      <c r="R1326" s="143"/>
      <c r="S1326" s="143"/>
      <c r="T1326" s="143"/>
      <c r="U1326" s="143"/>
      <c r="V1326" s="145"/>
      <c r="W1326" s="145"/>
      <c r="X1326" s="145"/>
      <c r="Y1326" s="136"/>
      <c r="Z1326" s="136"/>
      <c r="AA1326" s="146"/>
      <c r="AB1326" s="136"/>
      <c r="AC1326" s="136"/>
      <c r="AD1326" s="136"/>
      <c r="AE1326" s="136"/>
      <c r="AF1326" s="147" t="e">
        <f t="shared" si="57"/>
        <v>#DIV/0!</v>
      </c>
      <c r="AG1326" s="148"/>
      <c r="AH1326" s="148" t="b">
        <f t="shared" si="58"/>
        <v>1</v>
      </c>
    </row>
    <row r="1327" spans="1:34" ht="44.25" customHeight="1" thickBot="1" x14ac:dyDescent="0.3">
      <c r="A1327" s="136"/>
      <c r="B1327" s="136"/>
      <c r="C1327" s="137"/>
      <c r="D1327" s="136"/>
      <c r="E1327" s="137" t="str">
        <f>IF(D1327=1,'Tipo '!$B$2,IF(D1327=2,'Tipo '!$B$3,IF(D1327=3,'Tipo '!$B$4,IF(D1327=4,'Tipo '!$B$5,IF(D1327=5,'Tipo '!$B$6,IF(D1327=6,'Tipo '!$B$7,IF(D1327=7,'Tipo '!$B$8,IF(D1327=8,'Tipo '!$B$9,IF(D1327=9,'Tipo '!$B$10,IF(D1327=10,'Tipo '!$B$11,IF(D1327=11,'Tipo '!$B$12,IF(D1327=12,'Tipo '!$B$13,IF(D1327=13,'Tipo '!$B$14,IF(D1327=14,'Tipo '!$B$15,IF(D1327=15,'Tipo '!$B$16,IF(D1327=16,'Tipo '!$B$17,IF(D1327=17,'Tipo '!$B$18,IF(D1327=18,'Tipo '!$B$19,IF(D1327=19,'Tipo '!$B$20,IF(D1327=20,'Tipo '!$B$21,"No ha seleccionado un tipo de contrato válido"))))))))))))))))))))</f>
        <v>No ha seleccionado un tipo de contrato válido</v>
      </c>
      <c r="F1327" s="137"/>
      <c r="G1327" s="137"/>
      <c r="H1327" s="138"/>
      <c r="I1327" s="138"/>
      <c r="J1327" s="136"/>
      <c r="K1327" s="137" t="str">
        <f>IF(J1327=1,'Equivalencia BH-BMPT'!$D$2,IF(J1327=2,'Equivalencia BH-BMPT'!$D$3,IF(J1327=3,'Equivalencia BH-BMPT'!$D$4,IF(J1327=4,'Equivalencia BH-BMPT'!$D$5,IF(J1327=5,'Equivalencia BH-BMPT'!$D$6,IF(J1327=6,'Equivalencia BH-BMPT'!$D$7,IF(J1327=7,'Equivalencia BH-BMPT'!$D$8,IF(J1327=8,'Equivalencia BH-BMPT'!$D$9,IF(J1327=9,'Equivalencia BH-BMPT'!$D$10,IF(J1327=10,'Equivalencia BH-BMPT'!$D$11,IF(J1327=11,'Equivalencia BH-BMPT'!$D$12,IF(J1327=12,'Equivalencia BH-BMPT'!$D$13,IF(J1327=13,'Equivalencia BH-BMPT'!$D$14,IF(J1327=14,'Equivalencia BH-BMPT'!$D$15,IF(J1327=15,'Equivalencia BH-BMPT'!$D$16,IF(J1327=16,'Equivalencia BH-BMPT'!$D$17,IF(J1327=17,'Equivalencia BH-BMPT'!$D$18,IF(J1327=18,'Equivalencia BH-BMPT'!$D$19,IF(J1327=19,'Equivalencia BH-BMPT'!$D$20,IF(J1327=20,'Equivalencia BH-BMPT'!$D$21,IF(J1327=21,'Equivalencia BH-BMPT'!$D$22,IF(J1327=22,'Equivalencia BH-BMPT'!$D$23,IF(J1327=23,'Equivalencia BH-BMPT'!#REF!,IF(J1327=24,'Equivalencia BH-BMPT'!$D$25,IF(J1327=25,'Equivalencia BH-BMPT'!$D$26,IF(J1327=26,'Equivalencia BH-BMPT'!$D$27,IF(J1327=27,'Equivalencia BH-BMPT'!$D$28,IF(J1327=28,'Equivalencia BH-BMPT'!$D$29,IF(J1327=29,'Equivalencia BH-BMPT'!$D$30,IF(J1327=30,'Equivalencia BH-BMPT'!$D$31,IF(J1327=31,'Equivalencia BH-BMPT'!$D$32,IF(J1327=32,'Equivalencia BH-BMPT'!$D$33,IF(J1327=33,'Equivalencia BH-BMPT'!$D$34,IF(J1327=34,'Equivalencia BH-BMPT'!$D$35,IF(J1327=35,'Equivalencia BH-BMPT'!$D$36,IF(J1327=36,'Equivalencia BH-BMPT'!$D$37,IF(J1327=37,'Equivalencia BH-BMPT'!$D$38,IF(J1327=38,'Equivalencia BH-BMPT'!#REF!,IF(J1327=39,'Equivalencia BH-BMPT'!$D$40,IF(J1327=40,'Equivalencia BH-BMPT'!$D$41,IF(J1327=41,'Equivalencia BH-BMPT'!$D$42,IF(J1327=42,'Equivalencia BH-BMPT'!$D$43,IF(J1327=43,'Equivalencia BH-BMPT'!$D$44,IF(J1327=44,'Equivalencia BH-BMPT'!$D$45,IF(J1327=45,'Equivalencia BH-BMPT'!$D$46,"No ha seleccionado un número de programa")))))))))))))))))))))))))))))))))))))))))))))</f>
        <v>No ha seleccionado un número de programa</v>
      </c>
      <c r="L1327" s="140"/>
      <c r="M1327" s="136"/>
      <c r="N1327" s="153"/>
      <c r="O1327" s="161"/>
      <c r="P1327" s="144"/>
      <c r="Q1327" s="143"/>
      <c r="R1327" s="143"/>
      <c r="S1327" s="143"/>
      <c r="T1327" s="143"/>
      <c r="U1327" s="143"/>
      <c r="V1327" s="145"/>
      <c r="W1327" s="145"/>
      <c r="X1327" s="145"/>
      <c r="Y1327" s="136"/>
      <c r="Z1327" s="136"/>
      <c r="AA1327" s="146"/>
      <c r="AB1327" s="136"/>
      <c r="AC1327" s="136"/>
      <c r="AD1327" s="136"/>
      <c r="AE1327" s="136"/>
      <c r="AF1327" s="147" t="e">
        <f t="shared" si="57"/>
        <v>#DIV/0!</v>
      </c>
      <c r="AG1327" s="148"/>
      <c r="AH1327" s="148" t="b">
        <f t="shared" si="58"/>
        <v>1</v>
      </c>
    </row>
    <row r="1328" spans="1:34" ht="44.25" customHeight="1" thickBot="1" x14ac:dyDescent="0.3">
      <c r="A1328" s="136"/>
      <c r="B1328" s="136"/>
      <c r="C1328" s="137"/>
      <c r="D1328" s="136"/>
      <c r="E1328" s="137" t="str">
        <f>IF(D1328=1,'Tipo '!$B$2,IF(D1328=2,'Tipo '!$B$3,IF(D1328=3,'Tipo '!$B$4,IF(D1328=4,'Tipo '!$B$5,IF(D1328=5,'Tipo '!$B$6,IF(D1328=6,'Tipo '!$B$7,IF(D1328=7,'Tipo '!$B$8,IF(D1328=8,'Tipo '!$B$9,IF(D1328=9,'Tipo '!$B$10,IF(D1328=10,'Tipo '!$B$11,IF(D1328=11,'Tipo '!$B$12,IF(D1328=12,'Tipo '!$B$13,IF(D1328=13,'Tipo '!$B$14,IF(D1328=14,'Tipo '!$B$15,IF(D1328=15,'Tipo '!$B$16,IF(D1328=16,'Tipo '!$B$17,IF(D1328=17,'Tipo '!$B$18,IF(D1328=18,'Tipo '!$B$19,IF(D1328=19,'Tipo '!$B$20,IF(D1328=20,'Tipo '!$B$21,"No ha seleccionado un tipo de contrato válido"))))))))))))))))))))</f>
        <v>No ha seleccionado un tipo de contrato válido</v>
      </c>
      <c r="F1328" s="137"/>
      <c r="G1328" s="137"/>
      <c r="H1328" s="138"/>
      <c r="I1328" s="138"/>
      <c r="J1328" s="136"/>
      <c r="K1328" s="137" t="str">
        <f>IF(J1328=1,'Equivalencia BH-BMPT'!$D$2,IF(J1328=2,'Equivalencia BH-BMPT'!$D$3,IF(J1328=3,'Equivalencia BH-BMPT'!$D$4,IF(J1328=4,'Equivalencia BH-BMPT'!$D$5,IF(J1328=5,'Equivalencia BH-BMPT'!$D$6,IF(J1328=6,'Equivalencia BH-BMPT'!$D$7,IF(J1328=7,'Equivalencia BH-BMPT'!$D$8,IF(J1328=8,'Equivalencia BH-BMPT'!$D$9,IF(J1328=9,'Equivalencia BH-BMPT'!$D$10,IF(J1328=10,'Equivalencia BH-BMPT'!$D$11,IF(J1328=11,'Equivalencia BH-BMPT'!$D$12,IF(J1328=12,'Equivalencia BH-BMPT'!$D$13,IF(J1328=13,'Equivalencia BH-BMPT'!$D$14,IF(J1328=14,'Equivalencia BH-BMPT'!$D$15,IF(J1328=15,'Equivalencia BH-BMPT'!$D$16,IF(J1328=16,'Equivalencia BH-BMPT'!$D$17,IF(J1328=17,'Equivalencia BH-BMPT'!$D$18,IF(J1328=18,'Equivalencia BH-BMPT'!$D$19,IF(J1328=19,'Equivalencia BH-BMPT'!$D$20,IF(J1328=20,'Equivalencia BH-BMPT'!$D$21,IF(J1328=21,'Equivalencia BH-BMPT'!$D$22,IF(J1328=22,'Equivalencia BH-BMPT'!$D$23,IF(J1328=23,'Equivalencia BH-BMPT'!#REF!,IF(J1328=24,'Equivalencia BH-BMPT'!$D$25,IF(J1328=25,'Equivalencia BH-BMPT'!$D$26,IF(J1328=26,'Equivalencia BH-BMPT'!$D$27,IF(J1328=27,'Equivalencia BH-BMPT'!$D$28,IF(J1328=28,'Equivalencia BH-BMPT'!$D$29,IF(J1328=29,'Equivalencia BH-BMPT'!$D$30,IF(J1328=30,'Equivalencia BH-BMPT'!$D$31,IF(J1328=31,'Equivalencia BH-BMPT'!$D$32,IF(J1328=32,'Equivalencia BH-BMPT'!$D$33,IF(J1328=33,'Equivalencia BH-BMPT'!$D$34,IF(J1328=34,'Equivalencia BH-BMPT'!$D$35,IF(J1328=35,'Equivalencia BH-BMPT'!$D$36,IF(J1328=36,'Equivalencia BH-BMPT'!$D$37,IF(J1328=37,'Equivalencia BH-BMPT'!$D$38,IF(J1328=38,'Equivalencia BH-BMPT'!#REF!,IF(J1328=39,'Equivalencia BH-BMPT'!$D$40,IF(J1328=40,'Equivalencia BH-BMPT'!$D$41,IF(J1328=41,'Equivalencia BH-BMPT'!$D$42,IF(J1328=42,'Equivalencia BH-BMPT'!$D$43,IF(J1328=43,'Equivalencia BH-BMPT'!$D$44,IF(J1328=44,'Equivalencia BH-BMPT'!$D$45,IF(J1328=45,'Equivalencia BH-BMPT'!$D$46,"No ha seleccionado un número de programa")))))))))))))))))))))))))))))))))))))))))))))</f>
        <v>No ha seleccionado un número de programa</v>
      </c>
      <c r="L1328" s="140"/>
      <c r="M1328" s="136"/>
      <c r="N1328" s="153"/>
      <c r="O1328" s="161"/>
      <c r="P1328" s="144"/>
      <c r="Q1328" s="143"/>
      <c r="R1328" s="143"/>
      <c r="S1328" s="143"/>
      <c r="T1328" s="143"/>
      <c r="U1328" s="143"/>
      <c r="V1328" s="145"/>
      <c r="W1328" s="145"/>
      <c r="X1328" s="145"/>
      <c r="Y1328" s="136"/>
      <c r="Z1328" s="136"/>
      <c r="AA1328" s="146"/>
      <c r="AB1328" s="136"/>
      <c r="AC1328" s="136"/>
      <c r="AD1328" s="136"/>
      <c r="AE1328" s="136"/>
      <c r="AF1328" s="147" t="e">
        <f t="shared" si="57"/>
        <v>#DIV/0!</v>
      </c>
      <c r="AG1328" s="148"/>
      <c r="AH1328" s="148" t="b">
        <f t="shared" si="58"/>
        <v>1</v>
      </c>
    </row>
    <row r="1329" spans="1:34" ht="44.25" customHeight="1" thickBot="1" x14ac:dyDescent="0.3">
      <c r="A1329" s="136"/>
      <c r="B1329" s="136"/>
      <c r="C1329" s="137"/>
      <c r="D1329" s="136"/>
      <c r="E1329" s="137" t="str">
        <f>IF(D1329=1,'Tipo '!$B$2,IF(D1329=2,'Tipo '!$B$3,IF(D1329=3,'Tipo '!$B$4,IF(D1329=4,'Tipo '!$B$5,IF(D1329=5,'Tipo '!$B$6,IF(D1329=6,'Tipo '!$B$7,IF(D1329=7,'Tipo '!$B$8,IF(D1329=8,'Tipo '!$B$9,IF(D1329=9,'Tipo '!$B$10,IF(D1329=10,'Tipo '!$B$11,IF(D1329=11,'Tipo '!$B$12,IF(D1329=12,'Tipo '!$B$13,IF(D1329=13,'Tipo '!$B$14,IF(D1329=14,'Tipo '!$B$15,IF(D1329=15,'Tipo '!$B$16,IF(D1329=16,'Tipo '!$B$17,IF(D1329=17,'Tipo '!$B$18,IF(D1329=18,'Tipo '!$B$19,IF(D1329=19,'Tipo '!$B$20,IF(D1329=20,'Tipo '!$B$21,"No ha seleccionado un tipo de contrato válido"))))))))))))))))))))</f>
        <v>No ha seleccionado un tipo de contrato válido</v>
      </c>
      <c r="F1329" s="137"/>
      <c r="G1329" s="137"/>
      <c r="H1329" s="138"/>
      <c r="I1329" s="138"/>
      <c r="J1329" s="136"/>
      <c r="K1329" s="137" t="str">
        <f>IF(J1329=1,'Equivalencia BH-BMPT'!$D$2,IF(J1329=2,'Equivalencia BH-BMPT'!$D$3,IF(J1329=3,'Equivalencia BH-BMPT'!$D$4,IF(J1329=4,'Equivalencia BH-BMPT'!$D$5,IF(J1329=5,'Equivalencia BH-BMPT'!$D$6,IF(J1329=6,'Equivalencia BH-BMPT'!$D$7,IF(J1329=7,'Equivalencia BH-BMPT'!$D$8,IF(J1329=8,'Equivalencia BH-BMPT'!$D$9,IF(J1329=9,'Equivalencia BH-BMPT'!$D$10,IF(J1329=10,'Equivalencia BH-BMPT'!$D$11,IF(J1329=11,'Equivalencia BH-BMPT'!$D$12,IF(J1329=12,'Equivalencia BH-BMPT'!$D$13,IF(J1329=13,'Equivalencia BH-BMPT'!$D$14,IF(J1329=14,'Equivalencia BH-BMPT'!$D$15,IF(J1329=15,'Equivalencia BH-BMPT'!$D$16,IF(J1329=16,'Equivalencia BH-BMPT'!$D$17,IF(J1329=17,'Equivalencia BH-BMPT'!$D$18,IF(J1329=18,'Equivalencia BH-BMPT'!$D$19,IF(J1329=19,'Equivalencia BH-BMPT'!$D$20,IF(J1329=20,'Equivalencia BH-BMPT'!$D$21,IF(J1329=21,'Equivalencia BH-BMPT'!$D$22,IF(J1329=22,'Equivalencia BH-BMPT'!$D$23,IF(J1329=23,'Equivalencia BH-BMPT'!#REF!,IF(J1329=24,'Equivalencia BH-BMPT'!$D$25,IF(J1329=25,'Equivalencia BH-BMPT'!$D$26,IF(J1329=26,'Equivalencia BH-BMPT'!$D$27,IF(J1329=27,'Equivalencia BH-BMPT'!$D$28,IF(J1329=28,'Equivalencia BH-BMPT'!$D$29,IF(J1329=29,'Equivalencia BH-BMPT'!$D$30,IF(J1329=30,'Equivalencia BH-BMPT'!$D$31,IF(J1329=31,'Equivalencia BH-BMPT'!$D$32,IF(J1329=32,'Equivalencia BH-BMPT'!$D$33,IF(J1329=33,'Equivalencia BH-BMPT'!$D$34,IF(J1329=34,'Equivalencia BH-BMPT'!$D$35,IF(J1329=35,'Equivalencia BH-BMPT'!$D$36,IF(J1329=36,'Equivalencia BH-BMPT'!$D$37,IF(J1329=37,'Equivalencia BH-BMPT'!$D$38,IF(J1329=38,'Equivalencia BH-BMPT'!#REF!,IF(J1329=39,'Equivalencia BH-BMPT'!$D$40,IF(J1329=40,'Equivalencia BH-BMPT'!$D$41,IF(J1329=41,'Equivalencia BH-BMPT'!$D$42,IF(J1329=42,'Equivalencia BH-BMPT'!$D$43,IF(J1329=43,'Equivalencia BH-BMPT'!$D$44,IF(J1329=44,'Equivalencia BH-BMPT'!$D$45,IF(J1329=45,'Equivalencia BH-BMPT'!$D$46,"No ha seleccionado un número de programa")))))))))))))))))))))))))))))))))))))))))))))</f>
        <v>No ha seleccionado un número de programa</v>
      </c>
      <c r="L1329" s="140"/>
      <c r="M1329" s="136"/>
      <c r="N1329" s="153"/>
      <c r="O1329" s="161"/>
      <c r="P1329" s="144"/>
      <c r="Q1329" s="143"/>
      <c r="R1329" s="143"/>
      <c r="S1329" s="143"/>
      <c r="T1329" s="143"/>
      <c r="U1329" s="143"/>
      <c r="V1329" s="145"/>
      <c r="W1329" s="145"/>
      <c r="X1329" s="145"/>
      <c r="Y1329" s="136"/>
      <c r="Z1329" s="136"/>
      <c r="AA1329" s="146"/>
      <c r="AB1329" s="136"/>
      <c r="AC1329" s="136"/>
      <c r="AD1329" s="136"/>
      <c r="AE1329" s="136"/>
      <c r="AF1329" s="147" t="e">
        <f t="shared" si="57"/>
        <v>#DIV/0!</v>
      </c>
      <c r="AG1329" s="148"/>
      <c r="AH1329" s="148" t="b">
        <f t="shared" si="58"/>
        <v>1</v>
      </c>
    </row>
    <row r="1330" spans="1:34" ht="44.25" customHeight="1" thickBot="1" x14ac:dyDescent="0.3">
      <c r="A1330" s="136"/>
      <c r="B1330" s="136"/>
      <c r="C1330" s="137"/>
      <c r="D1330" s="136"/>
      <c r="E1330" s="137" t="str">
        <f>IF(D1330=1,'Tipo '!$B$2,IF(D1330=2,'Tipo '!$B$3,IF(D1330=3,'Tipo '!$B$4,IF(D1330=4,'Tipo '!$B$5,IF(D1330=5,'Tipo '!$B$6,IF(D1330=6,'Tipo '!$B$7,IF(D1330=7,'Tipo '!$B$8,IF(D1330=8,'Tipo '!$B$9,IF(D1330=9,'Tipo '!$B$10,IF(D1330=10,'Tipo '!$B$11,IF(D1330=11,'Tipo '!$B$12,IF(D1330=12,'Tipo '!$B$13,IF(D1330=13,'Tipo '!$B$14,IF(D1330=14,'Tipo '!$B$15,IF(D1330=15,'Tipo '!$B$16,IF(D1330=16,'Tipo '!$B$17,IF(D1330=17,'Tipo '!$B$18,IF(D1330=18,'Tipo '!$B$19,IF(D1330=19,'Tipo '!$B$20,IF(D1330=20,'Tipo '!$B$21,"No ha seleccionado un tipo de contrato válido"))))))))))))))))))))</f>
        <v>No ha seleccionado un tipo de contrato válido</v>
      </c>
      <c r="F1330" s="137"/>
      <c r="G1330" s="137"/>
      <c r="H1330" s="138"/>
      <c r="I1330" s="138"/>
      <c r="J1330" s="136"/>
      <c r="K1330" s="137" t="str">
        <f>IF(J1330=1,'Equivalencia BH-BMPT'!$D$2,IF(J1330=2,'Equivalencia BH-BMPT'!$D$3,IF(J1330=3,'Equivalencia BH-BMPT'!$D$4,IF(J1330=4,'Equivalencia BH-BMPT'!$D$5,IF(J1330=5,'Equivalencia BH-BMPT'!$D$6,IF(J1330=6,'Equivalencia BH-BMPT'!$D$7,IF(J1330=7,'Equivalencia BH-BMPT'!$D$8,IF(J1330=8,'Equivalencia BH-BMPT'!$D$9,IF(J1330=9,'Equivalencia BH-BMPT'!$D$10,IF(J1330=10,'Equivalencia BH-BMPT'!$D$11,IF(J1330=11,'Equivalencia BH-BMPT'!$D$12,IF(J1330=12,'Equivalencia BH-BMPT'!$D$13,IF(J1330=13,'Equivalencia BH-BMPT'!$D$14,IF(J1330=14,'Equivalencia BH-BMPT'!$D$15,IF(J1330=15,'Equivalencia BH-BMPT'!$D$16,IF(J1330=16,'Equivalencia BH-BMPT'!$D$17,IF(J1330=17,'Equivalencia BH-BMPT'!$D$18,IF(J1330=18,'Equivalencia BH-BMPT'!$D$19,IF(J1330=19,'Equivalencia BH-BMPT'!$D$20,IF(J1330=20,'Equivalencia BH-BMPT'!$D$21,IF(J1330=21,'Equivalencia BH-BMPT'!$D$22,IF(J1330=22,'Equivalencia BH-BMPT'!$D$23,IF(J1330=23,'Equivalencia BH-BMPT'!#REF!,IF(J1330=24,'Equivalencia BH-BMPT'!$D$25,IF(J1330=25,'Equivalencia BH-BMPT'!$D$26,IF(J1330=26,'Equivalencia BH-BMPT'!$D$27,IF(J1330=27,'Equivalencia BH-BMPT'!$D$28,IF(J1330=28,'Equivalencia BH-BMPT'!$D$29,IF(J1330=29,'Equivalencia BH-BMPT'!$D$30,IF(J1330=30,'Equivalencia BH-BMPT'!$D$31,IF(J1330=31,'Equivalencia BH-BMPT'!$D$32,IF(J1330=32,'Equivalencia BH-BMPT'!$D$33,IF(J1330=33,'Equivalencia BH-BMPT'!$D$34,IF(J1330=34,'Equivalencia BH-BMPT'!$D$35,IF(J1330=35,'Equivalencia BH-BMPT'!$D$36,IF(J1330=36,'Equivalencia BH-BMPT'!$D$37,IF(J1330=37,'Equivalencia BH-BMPT'!$D$38,IF(J1330=38,'Equivalencia BH-BMPT'!#REF!,IF(J1330=39,'Equivalencia BH-BMPT'!$D$40,IF(J1330=40,'Equivalencia BH-BMPT'!$D$41,IF(J1330=41,'Equivalencia BH-BMPT'!$D$42,IF(J1330=42,'Equivalencia BH-BMPT'!$D$43,IF(J1330=43,'Equivalencia BH-BMPT'!$D$44,IF(J1330=44,'Equivalencia BH-BMPT'!$D$45,IF(J1330=45,'Equivalencia BH-BMPT'!$D$46,"No ha seleccionado un número de programa")))))))))))))))))))))))))))))))))))))))))))))</f>
        <v>No ha seleccionado un número de programa</v>
      </c>
      <c r="L1330" s="140"/>
      <c r="M1330" s="136"/>
      <c r="N1330" s="153"/>
      <c r="O1330" s="161"/>
      <c r="P1330" s="144"/>
      <c r="Q1330" s="143"/>
      <c r="R1330" s="143"/>
      <c r="S1330" s="143"/>
      <c r="T1330" s="143"/>
      <c r="U1330" s="143"/>
      <c r="V1330" s="145"/>
      <c r="W1330" s="145"/>
      <c r="X1330" s="145"/>
      <c r="Y1330" s="136"/>
      <c r="Z1330" s="136"/>
      <c r="AA1330" s="146"/>
      <c r="AB1330" s="136"/>
      <c r="AC1330" s="136"/>
      <c r="AD1330" s="136"/>
      <c r="AE1330" s="136"/>
      <c r="AF1330" s="147" t="e">
        <f t="shared" si="57"/>
        <v>#DIV/0!</v>
      </c>
      <c r="AG1330" s="148"/>
      <c r="AH1330" s="148" t="b">
        <f t="shared" si="58"/>
        <v>1</v>
      </c>
    </row>
    <row r="1331" spans="1:34" ht="44.25" customHeight="1" thickBot="1" x14ac:dyDescent="0.3">
      <c r="A1331" s="136"/>
      <c r="B1331" s="136"/>
      <c r="C1331" s="137"/>
      <c r="D1331" s="136"/>
      <c r="E1331" s="137" t="str">
        <f>IF(D1331=1,'Tipo '!$B$2,IF(D1331=2,'Tipo '!$B$3,IF(D1331=3,'Tipo '!$B$4,IF(D1331=4,'Tipo '!$B$5,IF(D1331=5,'Tipo '!$B$6,IF(D1331=6,'Tipo '!$B$7,IF(D1331=7,'Tipo '!$B$8,IF(D1331=8,'Tipo '!$B$9,IF(D1331=9,'Tipo '!$B$10,IF(D1331=10,'Tipo '!$B$11,IF(D1331=11,'Tipo '!$B$12,IF(D1331=12,'Tipo '!$B$13,IF(D1331=13,'Tipo '!$B$14,IF(D1331=14,'Tipo '!$B$15,IF(D1331=15,'Tipo '!$B$16,IF(D1331=16,'Tipo '!$B$17,IF(D1331=17,'Tipo '!$B$18,IF(D1331=18,'Tipo '!$B$19,IF(D1331=19,'Tipo '!$B$20,IF(D1331=20,'Tipo '!$B$21,"No ha seleccionado un tipo de contrato válido"))))))))))))))))))))</f>
        <v>No ha seleccionado un tipo de contrato válido</v>
      </c>
      <c r="F1331" s="137"/>
      <c r="G1331" s="137"/>
      <c r="H1331" s="138"/>
      <c r="I1331" s="138"/>
      <c r="J1331" s="136"/>
      <c r="K1331" s="137" t="str">
        <f>IF(J1331=1,'Equivalencia BH-BMPT'!$D$2,IF(J1331=2,'Equivalencia BH-BMPT'!$D$3,IF(J1331=3,'Equivalencia BH-BMPT'!$D$4,IF(J1331=4,'Equivalencia BH-BMPT'!$D$5,IF(J1331=5,'Equivalencia BH-BMPT'!$D$6,IF(J1331=6,'Equivalencia BH-BMPT'!$D$7,IF(J1331=7,'Equivalencia BH-BMPT'!$D$8,IF(J1331=8,'Equivalencia BH-BMPT'!$D$9,IF(J1331=9,'Equivalencia BH-BMPT'!$D$10,IF(J1331=10,'Equivalencia BH-BMPT'!$D$11,IF(J1331=11,'Equivalencia BH-BMPT'!$D$12,IF(J1331=12,'Equivalencia BH-BMPT'!$D$13,IF(J1331=13,'Equivalencia BH-BMPT'!$D$14,IF(J1331=14,'Equivalencia BH-BMPT'!$D$15,IF(J1331=15,'Equivalencia BH-BMPT'!$D$16,IF(J1331=16,'Equivalencia BH-BMPT'!$D$17,IF(J1331=17,'Equivalencia BH-BMPT'!$D$18,IF(J1331=18,'Equivalencia BH-BMPT'!$D$19,IF(J1331=19,'Equivalencia BH-BMPT'!$D$20,IF(J1331=20,'Equivalencia BH-BMPT'!$D$21,IF(J1331=21,'Equivalencia BH-BMPT'!$D$22,IF(J1331=22,'Equivalencia BH-BMPT'!$D$23,IF(J1331=23,'Equivalencia BH-BMPT'!#REF!,IF(J1331=24,'Equivalencia BH-BMPT'!$D$25,IF(J1331=25,'Equivalencia BH-BMPT'!$D$26,IF(J1331=26,'Equivalencia BH-BMPT'!$D$27,IF(J1331=27,'Equivalencia BH-BMPT'!$D$28,IF(J1331=28,'Equivalencia BH-BMPT'!$D$29,IF(J1331=29,'Equivalencia BH-BMPT'!$D$30,IF(J1331=30,'Equivalencia BH-BMPT'!$D$31,IF(J1331=31,'Equivalencia BH-BMPT'!$D$32,IF(J1331=32,'Equivalencia BH-BMPT'!$D$33,IF(J1331=33,'Equivalencia BH-BMPT'!$D$34,IF(J1331=34,'Equivalencia BH-BMPT'!$D$35,IF(J1331=35,'Equivalencia BH-BMPT'!$D$36,IF(J1331=36,'Equivalencia BH-BMPT'!$D$37,IF(J1331=37,'Equivalencia BH-BMPT'!$D$38,IF(J1331=38,'Equivalencia BH-BMPT'!#REF!,IF(J1331=39,'Equivalencia BH-BMPT'!$D$40,IF(J1331=40,'Equivalencia BH-BMPT'!$D$41,IF(J1331=41,'Equivalencia BH-BMPT'!$D$42,IF(J1331=42,'Equivalencia BH-BMPT'!$D$43,IF(J1331=43,'Equivalencia BH-BMPT'!$D$44,IF(J1331=44,'Equivalencia BH-BMPT'!$D$45,IF(J1331=45,'Equivalencia BH-BMPT'!$D$46,"No ha seleccionado un número de programa")))))))))))))))))))))))))))))))))))))))))))))</f>
        <v>No ha seleccionado un número de programa</v>
      </c>
      <c r="L1331" s="140"/>
      <c r="M1331" s="136"/>
      <c r="N1331" s="153"/>
      <c r="O1331" s="161"/>
      <c r="P1331" s="144"/>
      <c r="Q1331" s="143"/>
      <c r="R1331" s="143"/>
      <c r="S1331" s="143"/>
      <c r="T1331" s="143"/>
      <c r="U1331" s="143"/>
      <c r="V1331" s="145"/>
      <c r="W1331" s="145"/>
      <c r="X1331" s="145"/>
      <c r="Y1331" s="136"/>
      <c r="Z1331" s="136"/>
      <c r="AA1331" s="146"/>
      <c r="AB1331" s="136"/>
      <c r="AC1331" s="136"/>
      <c r="AD1331" s="136"/>
      <c r="AE1331" s="136"/>
      <c r="AF1331" s="147" t="e">
        <f t="shared" si="57"/>
        <v>#DIV/0!</v>
      </c>
      <c r="AG1331" s="148"/>
      <c r="AH1331" s="148" t="b">
        <f t="shared" si="58"/>
        <v>1</v>
      </c>
    </row>
    <row r="1332" spans="1:34" ht="44.25" customHeight="1" thickBot="1" x14ac:dyDescent="0.3">
      <c r="A1332" s="136"/>
      <c r="B1332" s="136"/>
      <c r="C1332" s="137"/>
      <c r="D1332" s="136"/>
      <c r="E1332" s="137" t="str">
        <f>IF(D1332=1,'Tipo '!$B$2,IF(D1332=2,'Tipo '!$B$3,IF(D1332=3,'Tipo '!$B$4,IF(D1332=4,'Tipo '!$B$5,IF(D1332=5,'Tipo '!$B$6,IF(D1332=6,'Tipo '!$B$7,IF(D1332=7,'Tipo '!$B$8,IF(D1332=8,'Tipo '!$B$9,IF(D1332=9,'Tipo '!$B$10,IF(D1332=10,'Tipo '!$B$11,IF(D1332=11,'Tipo '!$B$12,IF(D1332=12,'Tipo '!$B$13,IF(D1332=13,'Tipo '!$B$14,IF(D1332=14,'Tipo '!$B$15,IF(D1332=15,'Tipo '!$B$16,IF(D1332=16,'Tipo '!$B$17,IF(D1332=17,'Tipo '!$B$18,IF(D1332=18,'Tipo '!$B$19,IF(D1332=19,'Tipo '!$B$20,IF(D1332=20,'Tipo '!$B$21,"No ha seleccionado un tipo de contrato válido"))))))))))))))))))))</f>
        <v>No ha seleccionado un tipo de contrato válido</v>
      </c>
      <c r="F1332" s="137"/>
      <c r="G1332" s="137"/>
      <c r="H1332" s="138"/>
      <c r="I1332" s="138"/>
      <c r="J1332" s="136"/>
      <c r="K1332" s="137" t="str">
        <f>IF(J1332=1,'Equivalencia BH-BMPT'!$D$2,IF(J1332=2,'Equivalencia BH-BMPT'!$D$3,IF(J1332=3,'Equivalencia BH-BMPT'!$D$4,IF(J1332=4,'Equivalencia BH-BMPT'!$D$5,IF(J1332=5,'Equivalencia BH-BMPT'!$D$6,IF(J1332=6,'Equivalencia BH-BMPT'!$D$7,IF(J1332=7,'Equivalencia BH-BMPT'!$D$8,IF(J1332=8,'Equivalencia BH-BMPT'!$D$9,IF(J1332=9,'Equivalencia BH-BMPT'!$D$10,IF(J1332=10,'Equivalencia BH-BMPT'!$D$11,IF(J1332=11,'Equivalencia BH-BMPT'!$D$12,IF(J1332=12,'Equivalencia BH-BMPT'!$D$13,IF(J1332=13,'Equivalencia BH-BMPT'!$D$14,IF(J1332=14,'Equivalencia BH-BMPT'!$D$15,IF(J1332=15,'Equivalencia BH-BMPT'!$D$16,IF(J1332=16,'Equivalencia BH-BMPT'!$D$17,IF(J1332=17,'Equivalencia BH-BMPT'!$D$18,IF(J1332=18,'Equivalencia BH-BMPT'!$D$19,IF(J1332=19,'Equivalencia BH-BMPT'!$D$20,IF(J1332=20,'Equivalencia BH-BMPT'!$D$21,IF(J1332=21,'Equivalencia BH-BMPT'!$D$22,IF(J1332=22,'Equivalencia BH-BMPT'!$D$23,IF(J1332=23,'Equivalencia BH-BMPT'!#REF!,IF(J1332=24,'Equivalencia BH-BMPT'!$D$25,IF(J1332=25,'Equivalencia BH-BMPT'!$D$26,IF(J1332=26,'Equivalencia BH-BMPT'!$D$27,IF(J1332=27,'Equivalencia BH-BMPT'!$D$28,IF(J1332=28,'Equivalencia BH-BMPT'!$D$29,IF(J1332=29,'Equivalencia BH-BMPT'!$D$30,IF(J1332=30,'Equivalencia BH-BMPT'!$D$31,IF(J1332=31,'Equivalencia BH-BMPT'!$D$32,IF(J1332=32,'Equivalencia BH-BMPT'!$D$33,IF(J1332=33,'Equivalencia BH-BMPT'!$D$34,IF(J1332=34,'Equivalencia BH-BMPT'!$D$35,IF(J1332=35,'Equivalencia BH-BMPT'!$D$36,IF(J1332=36,'Equivalencia BH-BMPT'!$D$37,IF(J1332=37,'Equivalencia BH-BMPT'!$D$38,IF(J1332=38,'Equivalencia BH-BMPT'!#REF!,IF(J1332=39,'Equivalencia BH-BMPT'!$D$40,IF(J1332=40,'Equivalencia BH-BMPT'!$D$41,IF(J1332=41,'Equivalencia BH-BMPT'!$D$42,IF(J1332=42,'Equivalencia BH-BMPT'!$D$43,IF(J1332=43,'Equivalencia BH-BMPT'!$D$44,IF(J1332=44,'Equivalencia BH-BMPT'!$D$45,IF(J1332=45,'Equivalencia BH-BMPT'!$D$46,"No ha seleccionado un número de programa")))))))))))))))))))))))))))))))))))))))))))))</f>
        <v>No ha seleccionado un número de programa</v>
      </c>
      <c r="L1332" s="140"/>
      <c r="M1332" s="136"/>
      <c r="N1332" s="153"/>
      <c r="O1332" s="161"/>
      <c r="P1332" s="144"/>
      <c r="Q1332" s="143"/>
      <c r="R1332" s="143"/>
      <c r="S1332" s="143"/>
      <c r="T1332" s="143"/>
      <c r="U1332" s="143"/>
      <c r="V1332" s="145"/>
      <c r="W1332" s="145"/>
      <c r="X1332" s="145"/>
      <c r="Y1332" s="136"/>
      <c r="Z1332" s="136"/>
      <c r="AA1332" s="146"/>
      <c r="AB1332" s="136"/>
      <c r="AC1332" s="136"/>
      <c r="AD1332" s="136"/>
      <c r="AE1332" s="136"/>
      <c r="AF1332" s="147" t="e">
        <f t="shared" si="57"/>
        <v>#DIV/0!</v>
      </c>
      <c r="AG1332" s="148"/>
      <c r="AH1332" s="148" t="b">
        <f t="shared" si="58"/>
        <v>1</v>
      </c>
    </row>
    <row r="1333" spans="1:34" ht="44.25" customHeight="1" thickBot="1" x14ac:dyDescent="0.3">
      <c r="A1333" s="136"/>
      <c r="B1333" s="136"/>
      <c r="C1333" s="137"/>
      <c r="D1333" s="136"/>
      <c r="E1333" s="137" t="str">
        <f>IF(D1333=1,'Tipo '!$B$2,IF(D1333=2,'Tipo '!$B$3,IF(D1333=3,'Tipo '!$B$4,IF(D1333=4,'Tipo '!$B$5,IF(D1333=5,'Tipo '!$B$6,IF(D1333=6,'Tipo '!$B$7,IF(D1333=7,'Tipo '!$B$8,IF(D1333=8,'Tipo '!$B$9,IF(D1333=9,'Tipo '!$B$10,IF(D1333=10,'Tipo '!$B$11,IF(D1333=11,'Tipo '!$B$12,IF(D1333=12,'Tipo '!$B$13,IF(D1333=13,'Tipo '!$B$14,IF(D1333=14,'Tipo '!$B$15,IF(D1333=15,'Tipo '!$B$16,IF(D1333=16,'Tipo '!$B$17,IF(D1333=17,'Tipo '!$B$18,IF(D1333=18,'Tipo '!$B$19,IF(D1333=19,'Tipo '!$B$20,IF(D1333=20,'Tipo '!$B$21,"No ha seleccionado un tipo de contrato válido"))))))))))))))))))))</f>
        <v>No ha seleccionado un tipo de contrato válido</v>
      </c>
      <c r="F1333" s="137"/>
      <c r="G1333" s="137"/>
      <c r="H1333" s="138"/>
      <c r="I1333" s="138"/>
      <c r="J1333" s="136"/>
      <c r="K1333" s="137" t="str">
        <f>IF(J1333=1,'Equivalencia BH-BMPT'!$D$2,IF(J1333=2,'Equivalencia BH-BMPT'!$D$3,IF(J1333=3,'Equivalencia BH-BMPT'!$D$4,IF(J1333=4,'Equivalencia BH-BMPT'!$D$5,IF(J1333=5,'Equivalencia BH-BMPT'!$D$6,IF(J1333=6,'Equivalencia BH-BMPT'!$D$7,IF(J1333=7,'Equivalencia BH-BMPT'!$D$8,IF(J1333=8,'Equivalencia BH-BMPT'!$D$9,IF(J1333=9,'Equivalencia BH-BMPT'!$D$10,IF(J1333=10,'Equivalencia BH-BMPT'!$D$11,IF(J1333=11,'Equivalencia BH-BMPT'!$D$12,IF(J1333=12,'Equivalencia BH-BMPT'!$D$13,IF(J1333=13,'Equivalencia BH-BMPT'!$D$14,IF(J1333=14,'Equivalencia BH-BMPT'!$D$15,IF(J1333=15,'Equivalencia BH-BMPT'!$D$16,IF(J1333=16,'Equivalencia BH-BMPT'!$D$17,IF(J1333=17,'Equivalencia BH-BMPT'!$D$18,IF(J1333=18,'Equivalencia BH-BMPT'!$D$19,IF(J1333=19,'Equivalencia BH-BMPT'!$D$20,IF(J1333=20,'Equivalencia BH-BMPT'!$D$21,IF(J1333=21,'Equivalencia BH-BMPT'!$D$22,IF(J1333=22,'Equivalencia BH-BMPT'!$D$23,IF(J1333=23,'Equivalencia BH-BMPT'!#REF!,IF(J1333=24,'Equivalencia BH-BMPT'!$D$25,IF(J1333=25,'Equivalencia BH-BMPT'!$D$26,IF(J1333=26,'Equivalencia BH-BMPT'!$D$27,IF(J1333=27,'Equivalencia BH-BMPT'!$D$28,IF(J1333=28,'Equivalencia BH-BMPT'!$D$29,IF(J1333=29,'Equivalencia BH-BMPT'!$D$30,IF(J1333=30,'Equivalencia BH-BMPT'!$D$31,IF(J1333=31,'Equivalencia BH-BMPT'!$D$32,IF(J1333=32,'Equivalencia BH-BMPT'!$D$33,IF(J1333=33,'Equivalencia BH-BMPT'!$D$34,IF(J1333=34,'Equivalencia BH-BMPT'!$D$35,IF(J1333=35,'Equivalencia BH-BMPT'!$D$36,IF(J1333=36,'Equivalencia BH-BMPT'!$D$37,IF(J1333=37,'Equivalencia BH-BMPT'!$D$38,IF(J1333=38,'Equivalencia BH-BMPT'!#REF!,IF(J1333=39,'Equivalencia BH-BMPT'!$D$40,IF(J1333=40,'Equivalencia BH-BMPT'!$D$41,IF(J1333=41,'Equivalencia BH-BMPT'!$D$42,IF(J1333=42,'Equivalencia BH-BMPT'!$D$43,IF(J1333=43,'Equivalencia BH-BMPT'!$D$44,IF(J1333=44,'Equivalencia BH-BMPT'!$D$45,IF(J1333=45,'Equivalencia BH-BMPT'!$D$46,"No ha seleccionado un número de programa")))))))))))))))))))))))))))))))))))))))))))))</f>
        <v>No ha seleccionado un número de programa</v>
      </c>
      <c r="L1333" s="140"/>
      <c r="M1333" s="136"/>
      <c r="N1333" s="153"/>
      <c r="O1333" s="161"/>
      <c r="P1333" s="144"/>
      <c r="Q1333" s="143"/>
      <c r="R1333" s="143"/>
      <c r="S1333" s="143"/>
      <c r="T1333" s="143"/>
      <c r="U1333" s="143"/>
      <c r="V1333" s="145"/>
      <c r="W1333" s="145"/>
      <c r="X1333" s="145"/>
      <c r="Y1333" s="136"/>
      <c r="Z1333" s="136"/>
      <c r="AA1333" s="146"/>
      <c r="AB1333" s="136"/>
      <c r="AC1333" s="136"/>
      <c r="AD1333" s="136"/>
      <c r="AE1333" s="136"/>
      <c r="AF1333" s="147" t="e">
        <f t="shared" si="57"/>
        <v>#DIV/0!</v>
      </c>
      <c r="AG1333" s="148"/>
      <c r="AH1333" s="148" t="b">
        <f t="shared" si="58"/>
        <v>1</v>
      </c>
    </row>
    <row r="1334" spans="1:34" ht="44.25" customHeight="1" thickBot="1" x14ac:dyDescent="0.3">
      <c r="A1334" s="136"/>
      <c r="B1334" s="136"/>
      <c r="C1334" s="137"/>
      <c r="D1334" s="136"/>
      <c r="E1334" s="137" t="str">
        <f>IF(D1334=1,'Tipo '!$B$2,IF(D1334=2,'Tipo '!$B$3,IF(D1334=3,'Tipo '!$B$4,IF(D1334=4,'Tipo '!$B$5,IF(D1334=5,'Tipo '!$B$6,IF(D1334=6,'Tipo '!$B$7,IF(D1334=7,'Tipo '!$B$8,IF(D1334=8,'Tipo '!$B$9,IF(D1334=9,'Tipo '!$B$10,IF(D1334=10,'Tipo '!$B$11,IF(D1334=11,'Tipo '!$B$12,IF(D1334=12,'Tipo '!$B$13,IF(D1334=13,'Tipo '!$B$14,IF(D1334=14,'Tipo '!$B$15,IF(D1334=15,'Tipo '!$B$16,IF(D1334=16,'Tipo '!$B$17,IF(D1334=17,'Tipo '!$B$18,IF(D1334=18,'Tipo '!$B$19,IF(D1334=19,'Tipo '!$B$20,IF(D1334=20,'Tipo '!$B$21,"No ha seleccionado un tipo de contrato válido"))))))))))))))))))))</f>
        <v>No ha seleccionado un tipo de contrato válido</v>
      </c>
      <c r="F1334" s="137"/>
      <c r="G1334" s="137"/>
      <c r="H1334" s="138"/>
      <c r="I1334" s="138"/>
      <c r="J1334" s="136"/>
      <c r="K1334" s="137" t="str">
        <f>IF(J1334=1,'Equivalencia BH-BMPT'!$D$2,IF(J1334=2,'Equivalencia BH-BMPT'!$D$3,IF(J1334=3,'Equivalencia BH-BMPT'!$D$4,IF(J1334=4,'Equivalencia BH-BMPT'!$D$5,IF(J1334=5,'Equivalencia BH-BMPT'!$D$6,IF(J1334=6,'Equivalencia BH-BMPT'!$D$7,IF(J1334=7,'Equivalencia BH-BMPT'!$D$8,IF(J1334=8,'Equivalencia BH-BMPT'!$D$9,IF(J1334=9,'Equivalencia BH-BMPT'!$D$10,IF(J1334=10,'Equivalencia BH-BMPT'!$D$11,IF(J1334=11,'Equivalencia BH-BMPT'!$D$12,IF(J1334=12,'Equivalencia BH-BMPT'!$D$13,IF(J1334=13,'Equivalencia BH-BMPT'!$D$14,IF(J1334=14,'Equivalencia BH-BMPT'!$D$15,IF(J1334=15,'Equivalencia BH-BMPT'!$D$16,IF(J1334=16,'Equivalencia BH-BMPT'!$D$17,IF(J1334=17,'Equivalencia BH-BMPT'!$D$18,IF(J1334=18,'Equivalencia BH-BMPT'!$D$19,IF(J1334=19,'Equivalencia BH-BMPT'!$D$20,IF(J1334=20,'Equivalencia BH-BMPT'!$D$21,IF(J1334=21,'Equivalencia BH-BMPT'!$D$22,IF(J1334=22,'Equivalencia BH-BMPT'!$D$23,IF(J1334=23,'Equivalencia BH-BMPT'!#REF!,IF(J1334=24,'Equivalencia BH-BMPT'!$D$25,IF(J1334=25,'Equivalencia BH-BMPT'!$D$26,IF(J1334=26,'Equivalencia BH-BMPT'!$D$27,IF(J1334=27,'Equivalencia BH-BMPT'!$D$28,IF(J1334=28,'Equivalencia BH-BMPT'!$D$29,IF(J1334=29,'Equivalencia BH-BMPT'!$D$30,IF(J1334=30,'Equivalencia BH-BMPT'!$D$31,IF(J1334=31,'Equivalencia BH-BMPT'!$D$32,IF(J1334=32,'Equivalencia BH-BMPT'!$D$33,IF(J1334=33,'Equivalencia BH-BMPT'!$D$34,IF(J1334=34,'Equivalencia BH-BMPT'!$D$35,IF(J1334=35,'Equivalencia BH-BMPT'!$D$36,IF(J1334=36,'Equivalencia BH-BMPT'!$D$37,IF(J1334=37,'Equivalencia BH-BMPT'!$D$38,IF(J1334=38,'Equivalencia BH-BMPT'!#REF!,IF(J1334=39,'Equivalencia BH-BMPT'!$D$40,IF(J1334=40,'Equivalencia BH-BMPT'!$D$41,IF(J1334=41,'Equivalencia BH-BMPT'!$D$42,IF(J1334=42,'Equivalencia BH-BMPT'!$D$43,IF(J1334=43,'Equivalencia BH-BMPT'!$D$44,IF(J1334=44,'Equivalencia BH-BMPT'!$D$45,IF(J1334=45,'Equivalencia BH-BMPT'!$D$46,"No ha seleccionado un número de programa")))))))))))))))))))))))))))))))))))))))))))))</f>
        <v>No ha seleccionado un número de programa</v>
      </c>
      <c r="L1334" s="140"/>
      <c r="M1334" s="136"/>
      <c r="N1334" s="153"/>
      <c r="O1334" s="161"/>
      <c r="P1334" s="144"/>
      <c r="Q1334" s="143"/>
      <c r="R1334" s="143"/>
      <c r="S1334" s="143"/>
      <c r="T1334" s="143"/>
      <c r="U1334" s="143"/>
      <c r="V1334" s="145"/>
      <c r="W1334" s="145"/>
      <c r="X1334" s="145"/>
      <c r="Y1334" s="136"/>
      <c r="Z1334" s="136"/>
      <c r="AA1334" s="146"/>
      <c r="AB1334" s="136"/>
      <c r="AC1334" s="136"/>
      <c r="AD1334" s="136"/>
      <c r="AE1334" s="136"/>
      <c r="AF1334" s="147" t="e">
        <f t="shared" si="57"/>
        <v>#DIV/0!</v>
      </c>
      <c r="AG1334" s="148"/>
      <c r="AH1334" s="148" t="b">
        <f t="shared" si="58"/>
        <v>1</v>
      </c>
    </row>
    <row r="1335" spans="1:34" ht="44.25" customHeight="1" thickBot="1" x14ac:dyDescent="0.3">
      <c r="A1335" s="136"/>
      <c r="B1335" s="136"/>
      <c r="C1335" s="137"/>
      <c r="D1335" s="136"/>
      <c r="E1335" s="137" t="str">
        <f>IF(D1335=1,'Tipo '!$B$2,IF(D1335=2,'Tipo '!$B$3,IF(D1335=3,'Tipo '!$B$4,IF(D1335=4,'Tipo '!$B$5,IF(D1335=5,'Tipo '!$B$6,IF(D1335=6,'Tipo '!$B$7,IF(D1335=7,'Tipo '!$B$8,IF(D1335=8,'Tipo '!$B$9,IF(D1335=9,'Tipo '!$B$10,IF(D1335=10,'Tipo '!$B$11,IF(D1335=11,'Tipo '!$B$12,IF(D1335=12,'Tipo '!$B$13,IF(D1335=13,'Tipo '!$B$14,IF(D1335=14,'Tipo '!$B$15,IF(D1335=15,'Tipo '!$B$16,IF(D1335=16,'Tipo '!$B$17,IF(D1335=17,'Tipo '!$B$18,IF(D1335=18,'Tipo '!$B$19,IF(D1335=19,'Tipo '!$B$20,IF(D1335=20,'Tipo '!$B$21,"No ha seleccionado un tipo de contrato válido"))))))))))))))))))))</f>
        <v>No ha seleccionado un tipo de contrato válido</v>
      </c>
      <c r="F1335" s="137"/>
      <c r="G1335" s="137"/>
      <c r="H1335" s="138"/>
      <c r="I1335" s="138"/>
      <c r="J1335" s="136"/>
      <c r="K1335" s="137" t="str">
        <f>IF(J1335=1,'Equivalencia BH-BMPT'!$D$2,IF(J1335=2,'Equivalencia BH-BMPT'!$D$3,IF(J1335=3,'Equivalencia BH-BMPT'!$D$4,IF(J1335=4,'Equivalencia BH-BMPT'!$D$5,IF(J1335=5,'Equivalencia BH-BMPT'!$D$6,IF(J1335=6,'Equivalencia BH-BMPT'!$D$7,IF(J1335=7,'Equivalencia BH-BMPT'!$D$8,IF(J1335=8,'Equivalencia BH-BMPT'!$D$9,IF(J1335=9,'Equivalencia BH-BMPT'!$D$10,IF(J1335=10,'Equivalencia BH-BMPT'!$D$11,IF(J1335=11,'Equivalencia BH-BMPT'!$D$12,IF(J1335=12,'Equivalencia BH-BMPT'!$D$13,IF(J1335=13,'Equivalencia BH-BMPT'!$D$14,IF(J1335=14,'Equivalencia BH-BMPT'!$D$15,IF(J1335=15,'Equivalencia BH-BMPT'!$D$16,IF(J1335=16,'Equivalencia BH-BMPT'!$D$17,IF(J1335=17,'Equivalencia BH-BMPT'!$D$18,IF(J1335=18,'Equivalencia BH-BMPT'!$D$19,IF(J1335=19,'Equivalencia BH-BMPT'!$D$20,IF(J1335=20,'Equivalencia BH-BMPT'!$D$21,IF(J1335=21,'Equivalencia BH-BMPT'!$D$22,IF(J1335=22,'Equivalencia BH-BMPT'!$D$23,IF(J1335=23,'Equivalencia BH-BMPT'!#REF!,IF(J1335=24,'Equivalencia BH-BMPT'!$D$25,IF(J1335=25,'Equivalencia BH-BMPT'!$D$26,IF(J1335=26,'Equivalencia BH-BMPT'!$D$27,IF(J1335=27,'Equivalencia BH-BMPT'!$D$28,IF(J1335=28,'Equivalencia BH-BMPT'!$D$29,IF(J1335=29,'Equivalencia BH-BMPT'!$D$30,IF(J1335=30,'Equivalencia BH-BMPT'!$D$31,IF(J1335=31,'Equivalencia BH-BMPT'!$D$32,IF(J1335=32,'Equivalencia BH-BMPT'!$D$33,IF(J1335=33,'Equivalencia BH-BMPT'!$D$34,IF(J1335=34,'Equivalencia BH-BMPT'!$D$35,IF(J1335=35,'Equivalencia BH-BMPT'!$D$36,IF(J1335=36,'Equivalencia BH-BMPT'!$D$37,IF(J1335=37,'Equivalencia BH-BMPT'!$D$38,IF(J1335=38,'Equivalencia BH-BMPT'!#REF!,IF(J1335=39,'Equivalencia BH-BMPT'!$D$40,IF(J1335=40,'Equivalencia BH-BMPT'!$D$41,IF(J1335=41,'Equivalencia BH-BMPT'!$D$42,IF(J1335=42,'Equivalencia BH-BMPT'!$D$43,IF(J1335=43,'Equivalencia BH-BMPT'!$D$44,IF(J1335=44,'Equivalencia BH-BMPT'!$D$45,IF(J1335=45,'Equivalencia BH-BMPT'!$D$46,"No ha seleccionado un número de programa")))))))))))))))))))))))))))))))))))))))))))))</f>
        <v>No ha seleccionado un número de programa</v>
      </c>
      <c r="L1335" s="140"/>
      <c r="M1335" s="136"/>
      <c r="N1335" s="153"/>
      <c r="O1335" s="161"/>
      <c r="P1335" s="144"/>
      <c r="Q1335" s="143"/>
      <c r="R1335" s="143"/>
      <c r="S1335" s="143"/>
      <c r="T1335" s="143"/>
      <c r="U1335" s="143"/>
      <c r="V1335" s="145"/>
      <c r="W1335" s="145"/>
      <c r="X1335" s="145"/>
      <c r="Y1335" s="136"/>
      <c r="Z1335" s="136"/>
      <c r="AA1335" s="146"/>
      <c r="AB1335" s="136"/>
      <c r="AC1335" s="136"/>
      <c r="AD1335" s="136"/>
      <c r="AE1335" s="136"/>
      <c r="AF1335" s="147" t="e">
        <f t="shared" si="57"/>
        <v>#DIV/0!</v>
      </c>
      <c r="AG1335" s="148"/>
      <c r="AH1335" s="148" t="b">
        <f t="shared" si="58"/>
        <v>1</v>
      </c>
    </row>
    <row r="1336" spans="1:34" ht="44.25" customHeight="1" thickBot="1" x14ac:dyDescent="0.3">
      <c r="A1336" s="136"/>
      <c r="B1336" s="136"/>
      <c r="C1336" s="137"/>
      <c r="D1336" s="136"/>
      <c r="E1336" s="137" t="str">
        <f>IF(D1336=1,'Tipo '!$B$2,IF(D1336=2,'Tipo '!$B$3,IF(D1336=3,'Tipo '!$B$4,IF(D1336=4,'Tipo '!$B$5,IF(D1336=5,'Tipo '!$B$6,IF(D1336=6,'Tipo '!$B$7,IF(D1336=7,'Tipo '!$B$8,IF(D1336=8,'Tipo '!$B$9,IF(D1336=9,'Tipo '!$B$10,IF(D1336=10,'Tipo '!$B$11,IF(D1336=11,'Tipo '!$B$12,IF(D1336=12,'Tipo '!$B$13,IF(D1336=13,'Tipo '!$B$14,IF(D1336=14,'Tipo '!$B$15,IF(D1336=15,'Tipo '!$B$16,IF(D1336=16,'Tipo '!$B$17,IF(D1336=17,'Tipo '!$B$18,IF(D1336=18,'Tipo '!$B$19,IF(D1336=19,'Tipo '!$B$20,IF(D1336=20,'Tipo '!$B$21,"No ha seleccionado un tipo de contrato válido"))))))))))))))))))))</f>
        <v>No ha seleccionado un tipo de contrato válido</v>
      </c>
      <c r="F1336" s="137"/>
      <c r="G1336" s="137"/>
      <c r="H1336" s="138"/>
      <c r="I1336" s="138"/>
      <c r="J1336" s="136"/>
      <c r="K1336" s="137" t="str">
        <f>IF(J1336=1,'Equivalencia BH-BMPT'!$D$2,IF(J1336=2,'Equivalencia BH-BMPT'!$D$3,IF(J1336=3,'Equivalencia BH-BMPT'!$D$4,IF(J1336=4,'Equivalencia BH-BMPT'!$D$5,IF(J1336=5,'Equivalencia BH-BMPT'!$D$6,IF(J1336=6,'Equivalencia BH-BMPT'!$D$7,IF(J1336=7,'Equivalencia BH-BMPT'!$D$8,IF(J1336=8,'Equivalencia BH-BMPT'!$D$9,IF(J1336=9,'Equivalencia BH-BMPT'!$D$10,IF(J1336=10,'Equivalencia BH-BMPT'!$D$11,IF(J1336=11,'Equivalencia BH-BMPT'!$D$12,IF(J1336=12,'Equivalencia BH-BMPT'!$D$13,IF(J1336=13,'Equivalencia BH-BMPT'!$D$14,IF(J1336=14,'Equivalencia BH-BMPT'!$D$15,IF(J1336=15,'Equivalencia BH-BMPT'!$D$16,IF(J1336=16,'Equivalencia BH-BMPT'!$D$17,IF(J1336=17,'Equivalencia BH-BMPT'!$D$18,IF(J1336=18,'Equivalencia BH-BMPT'!$D$19,IF(J1336=19,'Equivalencia BH-BMPT'!$D$20,IF(J1336=20,'Equivalencia BH-BMPT'!$D$21,IF(J1336=21,'Equivalencia BH-BMPT'!$D$22,IF(J1336=22,'Equivalencia BH-BMPT'!$D$23,IF(J1336=23,'Equivalencia BH-BMPT'!#REF!,IF(J1336=24,'Equivalencia BH-BMPT'!$D$25,IF(J1336=25,'Equivalencia BH-BMPT'!$D$26,IF(J1336=26,'Equivalencia BH-BMPT'!$D$27,IF(J1336=27,'Equivalencia BH-BMPT'!$D$28,IF(J1336=28,'Equivalencia BH-BMPT'!$D$29,IF(J1336=29,'Equivalencia BH-BMPT'!$D$30,IF(J1336=30,'Equivalencia BH-BMPT'!$D$31,IF(J1336=31,'Equivalencia BH-BMPT'!$D$32,IF(J1336=32,'Equivalencia BH-BMPT'!$D$33,IF(J1336=33,'Equivalencia BH-BMPT'!$D$34,IF(J1336=34,'Equivalencia BH-BMPT'!$D$35,IF(J1336=35,'Equivalencia BH-BMPT'!$D$36,IF(J1336=36,'Equivalencia BH-BMPT'!$D$37,IF(J1336=37,'Equivalencia BH-BMPT'!$D$38,IF(J1336=38,'Equivalencia BH-BMPT'!#REF!,IF(J1336=39,'Equivalencia BH-BMPT'!$D$40,IF(J1336=40,'Equivalencia BH-BMPT'!$D$41,IF(J1336=41,'Equivalencia BH-BMPT'!$D$42,IF(J1336=42,'Equivalencia BH-BMPT'!$D$43,IF(J1336=43,'Equivalencia BH-BMPT'!$D$44,IF(J1336=44,'Equivalencia BH-BMPT'!$D$45,IF(J1336=45,'Equivalencia BH-BMPT'!$D$46,"No ha seleccionado un número de programa")))))))))))))))))))))))))))))))))))))))))))))</f>
        <v>No ha seleccionado un número de programa</v>
      </c>
      <c r="L1336" s="140"/>
      <c r="M1336" s="136"/>
      <c r="N1336" s="153"/>
      <c r="O1336" s="161"/>
      <c r="P1336" s="144"/>
      <c r="Q1336" s="143"/>
      <c r="R1336" s="143"/>
      <c r="S1336" s="143"/>
      <c r="T1336" s="143"/>
      <c r="U1336" s="143"/>
      <c r="V1336" s="145"/>
      <c r="W1336" s="145"/>
      <c r="X1336" s="145"/>
      <c r="Y1336" s="136"/>
      <c r="Z1336" s="136"/>
      <c r="AA1336" s="146"/>
      <c r="AB1336" s="136"/>
      <c r="AC1336" s="136"/>
      <c r="AD1336" s="136"/>
      <c r="AE1336" s="136"/>
      <c r="AF1336" s="147" t="e">
        <f t="shared" si="57"/>
        <v>#DIV/0!</v>
      </c>
      <c r="AG1336" s="148"/>
      <c r="AH1336" s="148" t="b">
        <f t="shared" si="58"/>
        <v>1</v>
      </c>
    </row>
    <row r="1337" spans="1:34" ht="44.25" customHeight="1" thickBot="1" x14ac:dyDescent="0.3">
      <c r="A1337" s="136"/>
      <c r="B1337" s="136"/>
      <c r="C1337" s="137"/>
      <c r="D1337" s="136"/>
      <c r="E1337" s="137" t="str">
        <f>IF(D1337=1,'Tipo '!$B$2,IF(D1337=2,'Tipo '!$B$3,IF(D1337=3,'Tipo '!$B$4,IF(D1337=4,'Tipo '!$B$5,IF(D1337=5,'Tipo '!$B$6,IF(D1337=6,'Tipo '!$B$7,IF(D1337=7,'Tipo '!$B$8,IF(D1337=8,'Tipo '!$B$9,IF(D1337=9,'Tipo '!$B$10,IF(D1337=10,'Tipo '!$B$11,IF(D1337=11,'Tipo '!$B$12,IF(D1337=12,'Tipo '!$B$13,IF(D1337=13,'Tipo '!$B$14,IF(D1337=14,'Tipo '!$B$15,IF(D1337=15,'Tipo '!$B$16,IF(D1337=16,'Tipo '!$B$17,IF(D1337=17,'Tipo '!$B$18,IF(D1337=18,'Tipo '!$B$19,IF(D1337=19,'Tipo '!$B$20,IF(D1337=20,'Tipo '!$B$21,"No ha seleccionado un tipo de contrato válido"))))))))))))))))))))</f>
        <v>No ha seleccionado un tipo de contrato válido</v>
      </c>
      <c r="F1337" s="137"/>
      <c r="G1337" s="137"/>
      <c r="H1337" s="138"/>
      <c r="I1337" s="138"/>
      <c r="J1337" s="136"/>
      <c r="K1337" s="137" t="str">
        <f>IF(J1337=1,'Equivalencia BH-BMPT'!$D$2,IF(J1337=2,'Equivalencia BH-BMPT'!$D$3,IF(J1337=3,'Equivalencia BH-BMPT'!$D$4,IF(J1337=4,'Equivalencia BH-BMPT'!$D$5,IF(J1337=5,'Equivalencia BH-BMPT'!$D$6,IF(J1337=6,'Equivalencia BH-BMPT'!$D$7,IF(J1337=7,'Equivalencia BH-BMPT'!$D$8,IF(J1337=8,'Equivalencia BH-BMPT'!$D$9,IF(J1337=9,'Equivalencia BH-BMPT'!$D$10,IF(J1337=10,'Equivalencia BH-BMPT'!$D$11,IF(J1337=11,'Equivalencia BH-BMPT'!$D$12,IF(J1337=12,'Equivalencia BH-BMPT'!$D$13,IF(J1337=13,'Equivalencia BH-BMPT'!$D$14,IF(J1337=14,'Equivalencia BH-BMPT'!$D$15,IF(J1337=15,'Equivalencia BH-BMPT'!$D$16,IF(J1337=16,'Equivalencia BH-BMPT'!$D$17,IF(J1337=17,'Equivalencia BH-BMPT'!$D$18,IF(J1337=18,'Equivalencia BH-BMPT'!$D$19,IF(J1337=19,'Equivalencia BH-BMPT'!$D$20,IF(J1337=20,'Equivalencia BH-BMPT'!$D$21,IF(J1337=21,'Equivalencia BH-BMPT'!$D$22,IF(J1337=22,'Equivalencia BH-BMPT'!$D$23,IF(J1337=23,'Equivalencia BH-BMPT'!#REF!,IF(J1337=24,'Equivalencia BH-BMPT'!$D$25,IF(J1337=25,'Equivalencia BH-BMPT'!$D$26,IF(J1337=26,'Equivalencia BH-BMPT'!$D$27,IF(J1337=27,'Equivalencia BH-BMPT'!$D$28,IF(J1337=28,'Equivalencia BH-BMPT'!$D$29,IF(J1337=29,'Equivalencia BH-BMPT'!$D$30,IF(J1337=30,'Equivalencia BH-BMPT'!$D$31,IF(J1337=31,'Equivalencia BH-BMPT'!$D$32,IF(J1337=32,'Equivalencia BH-BMPT'!$D$33,IF(J1337=33,'Equivalencia BH-BMPT'!$D$34,IF(J1337=34,'Equivalencia BH-BMPT'!$D$35,IF(J1337=35,'Equivalencia BH-BMPT'!$D$36,IF(J1337=36,'Equivalencia BH-BMPT'!$D$37,IF(J1337=37,'Equivalencia BH-BMPT'!$D$38,IF(J1337=38,'Equivalencia BH-BMPT'!#REF!,IF(J1337=39,'Equivalencia BH-BMPT'!$D$40,IF(J1337=40,'Equivalencia BH-BMPT'!$D$41,IF(J1337=41,'Equivalencia BH-BMPT'!$D$42,IF(J1337=42,'Equivalencia BH-BMPT'!$D$43,IF(J1337=43,'Equivalencia BH-BMPT'!$D$44,IF(J1337=44,'Equivalencia BH-BMPT'!$D$45,IF(J1337=45,'Equivalencia BH-BMPT'!$D$46,"No ha seleccionado un número de programa")))))))))))))))))))))))))))))))))))))))))))))</f>
        <v>No ha seleccionado un número de programa</v>
      </c>
      <c r="L1337" s="140"/>
      <c r="M1337" s="136"/>
      <c r="N1337" s="153"/>
      <c r="O1337" s="161"/>
      <c r="P1337" s="144"/>
      <c r="Q1337" s="143"/>
      <c r="R1337" s="143"/>
      <c r="S1337" s="143"/>
      <c r="T1337" s="143"/>
      <c r="U1337" s="143"/>
      <c r="V1337" s="145"/>
      <c r="W1337" s="145"/>
      <c r="X1337" s="145"/>
      <c r="Y1337" s="136"/>
      <c r="Z1337" s="136"/>
      <c r="AA1337" s="146"/>
      <c r="AB1337" s="136"/>
      <c r="AC1337" s="136"/>
      <c r="AD1337" s="136"/>
      <c r="AE1337" s="136"/>
      <c r="AF1337" s="147" t="e">
        <f t="shared" si="57"/>
        <v>#DIV/0!</v>
      </c>
      <c r="AG1337" s="148"/>
      <c r="AH1337" s="148" t="b">
        <f t="shared" si="58"/>
        <v>1</v>
      </c>
    </row>
    <row r="1338" spans="1:34" ht="44.25" customHeight="1" thickBot="1" x14ac:dyDescent="0.3">
      <c r="A1338" s="136"/>
      <c r="B1338" s="136"/>
      <c r="C1338" s="137"/>
      <c r="D1338" s="136"/>
      <c r="E1338" s="137" t="str">
        <f>IF(D1338=1,'Tipo '!$B$2,IF(D1338=2,'Tipo '!$B$3,IF(D1338=3,'Tipo '!$B$4,IF(D1338=4,'Tipo '!$B$5,IF(D1338=5,'Tipo '!$B$6,IF(D1338=6,'Tipo '!$B$7,IF(D1338=7,'Tipo '!$B$8,IF(D1338=8,'Tipo '!$B$9,IF(D1338=9,'Tipo '!$B$10,IF(D1338=10,'Tipo '!$B$11,IF(D1338=11,'Tipo '!$B$12,IF(D1338=12,'Tipo '!$B$13,IF(D1338=13,'Tipo '!$B$14,IF(D1338=14,'Tipo '!$B$15,IF(D1338=15,'Tipo '!$B$16,IF(D1338=16,'Tipo '!$B$17,IF(D1338=17,'Tipo '!$B$18,IF(D1338=18,'Tipo '!$B$19,IF(D1338=19,'Tipo '!$B$20,IF(D1338=20,'Tipo '!$B$21,"No ha seleccionado un tipo de contrato válido"))))))))))))))))))))</f>
        <v>No ha seleccionado un tipo de contrato válido</v>
      </c>
      <c r="F1338" s="137"/>
      <c r="G1338" s="137"/>
      <c r="H1338" s="138"/>
      <c r="I1338" s="138"/>
      <c r="J1338" s="136"/>
      <c r="K1338" s="137" t="str">
        <f>IF(J1338=1,'Equivalencia BH-BMPT'!$D$2,IF(J1338=2,'Equivalencia BH-BMPT'!$D$3,IF(J1338=3,'Equivalencia BH-BMPT'!$D$4,IF(J1338=4,'Equivalencia BH-BMPT'!$D$5,IF(J1338=5,'Equivalencia BH-BMPT'!$D$6,IF(J1338=6,'Equivalencia BH-BMPT'!$D$7,IF(J1338=7,'Equivalencia BH-BMPT'!$D$8,IF(J1338=8,'Equivalencia BH-BMPT'!$D$9,IF(J1338=9,'Equivalencia BH-BMPT'!$D$10,IF(J1338=10,'Equivalencia BH-BMPT'!$D$11,IF(J1338=11,'Equivalencia BH-BMPT'!$D$12,IF(J1338=12,'Equivalencia BH-BMPT'!$D$13,IF(J1338=13,'Equivalencia BH-BMPT'!$D$14,IF(J1338=14,'Equivalencia BH-BMPT'!$D$15,IF(J1338=15,'Equivalencia BH-BMPT'!$D$16,IF(J1338=16,'Equivalencia BH-BMPT'!$D$17,IF(J1338=17,'Equivalencia BH-BMPT'!$D$18,IF(J1338=18,'Equivalencia BH-BMPT'!$D$19,IF(J1338=19,'Equivalencia BH-BMPT'!$D$20,IF(J1338=20,'Equivalencia BH-BMPT'!$D$21,IF(J1338=21,'Equivalencia BH-BMPT'!$D$22,IF(J1338=22,'Equivalencia BH-BMPT'!$D$23,IF(J1338=23,'Equivalencia BH-BMPT'!#REF!,IF(J1338=24,'Equivalencia BH-BMPT'!$D$25,IF(J1338=25,'Equivalencia BH-BMPT'!$D$26,IF(J1338=26,'Equivalencia BH-BMPT'!$D$27,IF(J1338=27,'Equivalencia BH-BMPT'!$D$28,IF(J1338=28,'Equivalencia BH-BMPT'!$D$29,IF(J1338=29,'Equivalencia BH-BMPT'!$D$30,IF(J1338=30,'Equivalencia BH-BMPT'!$D$31,IF(J1338=31,'Equivalencia BH-BMPT'!$D$32,IF(J1338=32,'Equivalencia BH-BMPT'!$D$33,IF(J1338=33,'Equivalencia BH-BMPT'!$D$34,IF(J1338=34,'Equivalencia BH-BMPT'!$D$35,IF(J1338=35,'Equivalencia BH-BMPT'!$D$36,IF(J1338=36,'Equivalencia BH-BMPT'!$D$37,IF(J1338=37,'Equivalencia BH-BMPT'!$D$38,IF(J1338=38,'Equivalencia BH-BMPT'!#REF!,IF(J1338=39,'Equivalencia BH-BMPT'!$D$40,IF(J1338=40,'Equivalencia BH-BMPT'!$D$41,IF(J1338=41,'Equivalencia BH-BMPT'!$D$42,IF(J1338=42,'Equivalencia BH-BMPT'!$D$43,IF(J1338=43,'Equivalencia BH-BMPT'!$D$44,IF(J1338=44,'Equivalencia BH-BMPT'!$D$45,IF(J1338=45,'Equivalencia BH-BMPT'!$D$46,"No ha seleccionado un número de programa")))))))))))))))))))))))))))))))))))))))))))))</f>
        <v>No ha seleccionado un número de programa</v>
      </c>
      <c r="L1338" s="140"/>
      <c r="M1338" s="136"/>
      <c r="N1338" s="153"/>
      <c r="O1338" s="161"/>
      <c r="P1338" s="144"/>
      <c r="Q1338" s="143"/>
      <c r="R1338" s="143"/>
      <c r="S1338" s="143"/>
      <c r="T1338" s="143"/>
      <c r="U1338" s="143"/>
      <c r="V1338" s="145"/>
      <c r="W1338" s="145"/>
      <c r="X1338" s="145"/>
      <c r="Y1338" s="136"/>
      <c r="Z1338" s="136"/>
      <c r="AA1338" s="146"/>
      <c r="AB1338" s="136"/>
      <c r="AC1338" s="136"/>
      <c r="AD1338" s="136"/>
      <c r="AE1338" s="136"/>
      <c r="AF1338" s="147" t="e">
        <f t="shared" si="57"/>
        <v>#DIV/0!</v>
      </c>
      <c r="AG1338" s="148"/>
      <c r="AH1338" s="148" t="b">
        <f t="shared" si="58"/>
        <v>1</v>
      </c>
    </row>
    <row r="1339" spans="1:34" ht="44.25" customHeight="1" thickBot="1" x14ac:dyDescent="0.3">
      <c r="A1339" s="136"/>
      <c r="B1339" s="136"/>
      <c r="C1339" s="137"/>
      <c r="D1339" s="136"/>
      <c r="E1339" s="137" t="str">
        <f>IF(D1339=1,'Tipo '!$B$2,IF(D1339=2,'Tipo '!$B$3,IF(D1339=3,'Tipo '!$B$4,IF(D1339=4,'Tipo '!$B$5,IF(D1339=5,'Tipo '!$B$6,IF(D1339=6,'Tipo '!$B$7,IF(D1339=7,'Tipo '!$B$8,IF(D1339=8,'Tipo '!$B$9,IF(D1339=9,'Tipo '!$B$10,IF(D1339=10,'Tipo '!$B$11,IF(D1339=11,'Tipo '!$B$12,IF(D1339=12,'Tipo '!$B$13,IF(D1339=13,'Tipo '!$B$14,IF(D1339=14,'Tipo '!$B$15,IF(D1339=15,'Tipo '!$B$16,IF(D1339=16,'Tipo '!$B$17,IF(D1339=17,'Tipo '!$B$18,IF(D1339=18,'Tipo '!$B$19,IF(D1339=19,'Tipo '!$B$20,IF(D1339=20,'Tipo '!$B$21,"No ha seleccionado un tipo de contrato válido"))))))))))))))))))))</f>
        <v>No ha seleccionado un tipo de contrato válido</v>
      </c>
      <c r="F1339" s="137"/>
      <c r="G1339" s="137"/>
      <c r="H1339" s="138"/>
      <c r="I1339" s="138"/>
      <c r="J1339" s="136"/>
      <c r="K1339" s="137" t="str">
        <f>IF(J1339=1,'Equivalencia BH-BMPT'!$D$2,IF(J1339=2,'Equivalencia BH-BMPT'!$D$3,IF(J1339=3,'Equivalencia BH-BMPT'!$D$4,IF(J1339=4,'Equivalencia BH-BMPT'!$D$5,IF(J1339=5,'Equivalencia BH-BMPT'!$D$6,IF(J1339=6,'Equivalencia BH-BMPT'!$D$7,IF(J1339=7,'Equivalencia BH-BMPT'!$D$8,IF(J1339=8,'Equivalencia BH-BMPT'!$D$9,IF(J1339=9,'Equivalencia BH-BMPT'!$D$10,IF(J1339=10,'Equivalencia BH-BMPT'!$D$11,IF(J1339=11,'Equivalencia BH-BMPT'!$D$12,IF(J1339=12,'Equivalencia BH-BMPT'!$D$13,IF(J1339=13,'Equivalencia BH-BMPT'!$D$14,IF(J1339=14,'Equivalencia BH-BMPT'!$D$15,IF(J1339=15,'Equivalencia BH-BMPT'!$D$16,IF(J1339=16,'Equivalencia BH-BMPT'!$D$17,IF(J1339=17,'Equivalencia BH-BMPT'!$D$18,IF(J1339=18,'Equivalencia BH-BMPT'!$D$19,IF(J1339=19,'Equivalencia BH-BMPT'!$D$20,IF(J1339=20,'Equivalencia BH-BMPT'!$D$21,IF(J1339=21,'Equivalencia BH-BMPT'!$D$22,IF(J1339=22,'Equivalencia BH-BMPT'!$D$23,IF(J1339=23,'Equivalencia BH-BMPT'!#REF!,IF(J1339=24,'Equivalencia BH-BMPT'!$D$25,IF(J1339=25,'Equivalencia BH-BMPT'!$D$26,IF(J1339=26,'Equivalencia BH-BMPT'!$D$27,IF(J1339=27,'Equivalencia BH-BMPT'!$D$28,IF(J1339=28,'Equivalencia BH-BMPT'!$D$29,IF(J1339=29,'Equivalencia BH-BMPT'!$D$30,IF(J1339=30,'Equivalencia BH-BMPT'!$D$31,IF(J1339=31,'Equivalencia BH-BMPT'!$D$32,IF(J1339=32,'Equivalencia BH-BMPT'!$D$33,IF(J1339=33,'Equivalencia BH-BMPT'!$D$34,IF(J1339=34,'Equivalencia BH-BMPT'!$D$35,IF(J1339=35,'Equivalencia BH-BMPT'!$D$36,IF(J1339=36,'Equivalencia BH-BMPT'!$D$37,IF(J1339=37,'Equivalencia BH-BMPT'!$D$38,IF(J1339=38,'Equivalencia BH-BMPT'!#REF!,IF(J1339=39,'Equivalencia BH-BMPT'!$D$40,IF(J1339=40,'Equivalencia BH-BMPT'!$D$41,IF(J1339=41,'Equivalencia BH-BMPT'!$D$42,IF(J1339=42,'Equivalencia BH-BMPT'!$D$43,IF(J1339=43,'Equivalencia BH-BMPT'!$D$44,IF(J1339=44,'Equivalencia BH-BMPT'!$D$45,IF(J1339=45,'Equivalencia BH-BMPT'!$D$46,"No ha seleccionado un número de programa")))))))))))))))))))))))))))))))))))))))))))))</f>
        <v>No ha seleccionado un número de programa</v>
      </c>
      <c r="L1339" s="140"/>
      <c r="M1339" s="136"/>
      <c r="N1339" s="153"/>
      <c r="O1339" s="161"/>
      <c r="P1339" s="144"/>
      <c r="Q1339" s="143"/>
      <c r="R1339" s="143"/>
      <c r="S1339" s="143"/>
      <c r="T1339" s="143"/>
      <c r="U1339" s="143"/>
      <c r="V1339" s="145"/>
      <c r="W1339" s="145"/>
      <c r="X1339" s="145"/>
      <c r="Y1339" s="136"/>
      <c r="Z1339" s="136"/>
      <c r="AA1339" s="146"/>
      <c r="AB1339" s="136"/>
      <c r="AC1339" s="136"/>
      <c r="AD1339" s="136"/>
      <c r="AE1339" s="136"/>
      <c r="AF1339" s="147" t="e">
        <f t="shared" si="57"/>
        <v>#DIV/0!</v>
      </c>
      <c r="AG1339" s="148"/>
      <c r="AH1339" s="148" t="b">
        <f t="shared" si="58"/>
        <v>1</v>
      </c>
    </row>
    <row r="1340" spans="1:34" ht="44.25" customHeight="1" thickBot="1" x14ac:dyDescent="0.3">
      <c r="A1340" s="136"/>
      <c r="B1340" s="136"/>
      <c r="C1340" s="137"/>
      <c r="D1340" s="136"/>
      <c r="E1340" s="137" t="str">
        <f>IF(D1340=1,'Tipo '!$B$2,IF(D1340=2,'Tipo '!$B$3,IF(D1340=3,'Tipo '!$B$4,IF(D1340=4,'Tipo '!$B$5,IF(D1340=5,'Tipo '!$B$6,IF(D1340=6,'Tipo '!$B$7,IF(D1340=7,'Tipo '!$B$8,IF(D1340=8,'Tipo '!$B$9,IF(D1340=9,'Tipo '!$B$10,IF(D1340=10,'Tipo '!$B$11,IF(D1340=11,'Tipo '!$B$12,IF(D1340=12,'Tipo '!$B$13,IF(D1340=13,'Tipo '!$B$14,IF(D1340=14,'Tipo '!$B$15,IF(D1340=15,'Tipo '!$B$16,IF(D1340=16,'Tipo '!$B$17,IF(D1340=17,'Tipo '!$B$18,IF(D1340=18,'Tipo '!$B$19,IF(D1340=19,'Tipo '!$B$20,IF(D1340=20,'Tipo '!$B$21,"No ha seleccionado un tipo de contrato válido"))))))))))))))))))))</f>
        <v>No ha seleccionado un tipo de contrato válido</v>
      </c>
      <c r="F1340" s="137"/>
      <c r="G1340" s="137"/>
      <c r="H1340" s="138"/>
      <c r="I1340" s="138"/>
      <c r="J1340" s="136"/>
      <c r="K1340" s="137" t="str">
        <f>IF(J1340=1,'Equivalencia BH-BMPT'!$D$2,IF(J1340=2,'Equivalencia BH-BMPT'!$D$3,IF(J1340=3,'Equivalencia BH-BMPT'!$D$4,IF(J1340=4,'Equivalencia BH-BMPT'!$D$5,IF(J1340=5,'Equivalencia BH-BMPT'!$D$6,IF(J1340=6,'Equivalencia BH-BMPT'!$D$7,IF(J1340=7,'Equivalencia BH-BMPT'!$D$8,IF(J1340=8,'Equivalencia BH-BMPT'!$D$9,IF(J1340=9,'Equivalencia BH-BMPT'!$D$10,IF(J1340=10,'Equivalencia BH-BMPT'!$D$11,IF(J1340=11,'Equivalencia BH-BMPT'!$D$12,IF(J1340=12,'Equivalencia BH-BMPT'!$D$13,IF(J1340=13,'Equivalencia BH-BMPT'!$D$14,IF(J1340=14,'Equivalencia BH-BMPT'!$D$15,IF(J1340=15,'Equivalencia BH-BMPT'!$D$16,IF(J1340=16,'Equivalencia BH-BMPT'!$D$17,IF(J1340=17,'Equivalencia BH-BMPT'!$D$18,IF(J1340=18,'Equivalencia BH-BMPT'!$D$19,IF(J1340=19,'Equivalencia BH-BMPT'!$D$20,IF(J1340=20,'Equivalencia BH-BMPT'!$D$21,IF(J1340=21,'Equivalencia BH-BMPT'!$D$22,IF(J1340=22,'Equivalencia BH-BMPT'!$D$23,IF(J1340=23,'Equivalencia BH-BMPT'!#REF!,IF(J1340=24,'Equivalencia BH-BMPT'!$D$25,IF(J1340=25,'Equivalencia BH-BMPT'!$D$26,IF(J1340=26,'Equivalencia BH-BMPT'!$D$27,IF(J1340=27,'Equivalencia BH-BMPT'!$D$28,IF(J1340=28,'Equivalencia BH-BMPT'!$D$29,IF(J1340=29,'Equivalencia BH-BMPT'!$D$30,IF(J1340=30,'Equivalencia BH-BMPT'!$D$31,IF(J1340=31,'Equivalencia BH-BMPT'!$D$32,IF(J1340=32,'Equivalencia BH-BMPT'!$D$33,IF(J1340=33,'Equivalencia BH-BMPT'!$D$34,IF(J1340=34,'Equivalencia BH-BMPT'!$D$35,IF(J1340=35,'Equivalencia BH-BMPT'!$D$36,IF(J1340=36,'Equivalencia BH-BMPT'!$D$37,IF(J1340=37,'Equivalencia BH-BMPT'!$D$38,IF(J1340=38,'Equivalencia BH-BMPT'!#REF!,IF(J1340=39,'Equivalencia BH-BMPT'!$D$40,IF(J1340=40,'Equivalencia BH-BMPT'!$D$41,IF(J1340=41,'Equivalencia BH-BMPT'!$D$42,IF(J1340=42,'Equivalencia BH-BMPT'!$D$43,IF(J1340=43,'Equivalencia BH-BMPT'!$D$44,IF(J1340=44,'Equivalencia BH-BMPT'!$D$45,IF(J1340=45,'Equivalencia BH-BMPT'!$D$46,"No ha seleccionado un número de programa")))))))))))))))))))))))))))))))))))))))))))))</f>
        <v>No ha seleccionado un número de programa</v>
      </c>
      <c r="L1340" s="140"/>
      <c r="M1340" s="136"/>
      <c r="N1340" s="153"/>
      <c r="O1340" s="161"/>
      <c r="P1340" s="144"/>
      <c r="Q1340" s="143"/>
      <c r="R1340" s="143"/>
      <c r="S1340" s="143"/>
      <c r="T1340" s="143"/>
      <c r="U1340" s="143"/>
      <c r="V1340" s="145"/>
      <c r="W1340" s="145"/>
      <c r="X1340" s="145"/>
      <c r="Y1340" s="136"/>
      <c r="Z1340" s="136"/>
      <c r="AA1340" s="146"/>
      <c r="AB1340" s="136"/>
      <c r="AC1340" s="136"/>
      <c r="AD1340" s="136"/>
      <c r="AE1340" s="136"/>
      <c r="AF1340" s="147" t="e">
        <f t="shared" si="57"/>
        <v>#DIV/0!</v>
      </c>
      <c r="AG1340" s="148"/>
      <c r="AH1340" s="148" t="b">
        <f t="shared" si="58"/>
        <v>1</v>
      </c>
    </row>
    <row r="1341" spans="1:34" ht="44.25" customHeight="1" thickBot="1" x14ac:dyDescent="0.3">
      <c r="A1341" s="136"/>
      <c r="B1341" s="136"/>
      <c r="C1341" s="137"/>
      <c r="D1341" s="136"/>
      <c r="E1341" s="137" t="str">
        <f>IF(D1341=1,'Tipo '!$B$2,IF(D1341=2,'Tipo '!$B$3,IF(D1341=3,'Tipo '!$B$4,IF(D1341=4,'Tipo '!$B$5,IF(D1341=5,'Tipo '!$B$6,IF(D1341=6,'Tipo '!$B$7,IF(D1341=7,'Tipo '!$B$8,IF(D1341=8,'Tipo '!$B$9,IF(D1341=9,'Tipo '!$B$10,IF(D1341=10,'Tipo '!$B$11,IF(D1341=11,'Tipo '!$B$12,IF(D1341=12,'Tipo '!$B$13,IF(D1341=13,'Tipo '!$B$14,IF(D1341=14,'Tipo '!$B$15,IF(D1341=15,'Tipo '!$B$16,IF(D1341=16,'Tipo '!$B$17,IF(D1341=17,'Tipo '!$B$18,IF(D1341=18,'Tipo '!$B$19,IF(D1341=19,'Tipo '!$B$20,IF(D1341=20,'Tipo '!$B$21,"No ha seleccionado un tipo de contrato válido"))))))))))))))))))))</f>
        <v>No ha seleccionado un tipo de contrato válido</v>
      </c>
      <c r="F1341" s="137"/>
      <c r="G1341" s="137"/>
      <c r="H1341" s="138"/>
      <c r="I1341" s="138"/>
      <c r="J1341" s="136"/>
      <c r="K1341" s="137" t="str">
        <f>IF(J1341=1,'Equivalencia BH-BMPT'!$D$2,IF(J1341=2,'Equivalencia BH-BMPT'!$D$3,IF(J1341=3,'Equivalencia BH-BMPT'!$D$4,IF(J1341=4,'Equivalencia BH-BMPT'!$D$5,IF(J1341=5,'Equivalencia BH-BMPT'!$D$6,IF(J1341=6,'Equivalencia BH-BMPT'!$D$7,IF(J1341=7,'Equivalencia BH-BMPT'!$D$8,IF(J1341=8,'Equivalencia BH-BMPT'!$D$9,IF(J1341=9,'Equivalencia BH-BMPT'!$D$10,IF(J1341=10,'Equivalencia BH-BMPT'!$D$11,IF(J1341=11,'Equivalencia BH-BMPT'!$D$12,IF(J1341=12,'Equivalencia BH-BMPT'!$D$13,IF(J1341=13,'Equivalencia BH-BMPT'!$D$14,IF(J1341=14,'Equivalencia BH-BMPT'!$D$15,IF(J1341=15,'Equivalencia BH-BMPT'!$D$16,IF(J1341=16,'Equivalencia BH-BMPT'!$D$17,IF(J1341=17,'Equivalencia BH-BMPT'!$D$18,IF(J1341=18,'Equivalencia BH-BMPT'!$D$19,IF(J1341=19,'Equivalencia BH-BMPT'!$D$20,IF(J1341=20,'Equivalencia BH-BMPT'!$D$21,IF(J1341=21,'Equivalencia BH-BMPT'!$D$22,IF(J1341=22,'Equivalencia BH-BMPT'!$D$23,IF(J1341=23,'Equivalencia BH-BMPT'!#REF!,IF(J1341=24,'Equivalencia BH-BMPT'!$D$25,IF(J1341=25,'Equivalencia BH-BMPT'!$D$26,IF(J1341=26,'Equivalencia BH-BMPT'!$D$27,IF(J1341=27,'Equivalencia BH-BMPT'!$D$28,IF(J1341=28,'Equivalencia BH-BMPT'!$D$29,IF(J1341=29,'Equivalencia BH-BMPT'!$D$30,IF(J1341=30,'Equivalencia BH-BMPT'!$D$31,IF(J1341=31,'Equivalencia BH-BMPT'!$D$32,IF(J1341=32,'Equivalencia BH-BMPT'!$D$33,IF(J1341=33,'Equivalencia BH-BMPT'!$D$34,IF(J1341=34,'Equivalencia BH-BMPT'!$D$35,IF(J1341=35,'Equivalencia BH-BMPT'!$D$36,IF(J1341=36,'Equivalencia BH-BMPT'!$D$37,IF(J1341=37,'Equivalencia BH-BMPT'!$D$38,IF(J1341=38,'Equivalencia BH-BMPT'!#REF!,IF(J1341=39,'Equivalencia BH-BMPT'!$D$40,IF(J1341=40,'Equivalencia BH-BMPT'!$D$41,IF(J1341=41,'Equivalencia BH-BMPT'!$D$42,IF(J1341=42,'Equivalencia BH-BMPT'!$D$43,IF(J1341=43,'Equivalencia BH-BMPT'!$D$44,IF(J1341=44,'Equivalencia BH-BMPT'!$D$45,IF(J1341=45,'Equivalencia BH-BMPT'!$D$46,"No ha seleccionado un número de programa")))))))))))))))))))))))))))))))))))))))))))))</f>
        <v>No ha seleccionado un número de programa</v>
      </c>
      <c r="L1341" s="140"/>
      <c r="M1341" s="136"/>
      <c r="N1341" s="153"/>
      <c r="O1341" s="161"/>
      <c r="P1341" s="144"/>
      <c r="Q1341" s="143"/>
      <c r="R1341" s="143"/>
      <c r="S1341" s="143"/>
      <c r="T1341" s="143"/>
      <c r="U1341" s="143"/>
      <c r="V1341" s="145"/>
      <c r="W1341" s="145"/>
      <c r="X1341" s="145"/>
      <c r="Y1341" s="136"/>
      <c r="Z1341" s="136"/>
      <c r="AA1341" s="146"/>
      <c r="AB1341" s="136"/>
      <c r="AC1341" s="136"/>
      <c r="AD1341" s="136"/>
      <c r="AE1341" s="136"/>
      <c r="AF1341" s="147" t="e">
        <f t="shared" si="57"/>
        <v>#DIV/0!</v>
      </c>
      <c r="AG1341" s="148"/>
      <c r="AH1341" s="148" t="b">
        <f t="shared" si="58"/>
        <v>1</v>
      </c>
    </row>
    <row r="1342" spans="1:34" ht="44.25" customHeight="1" thickBot="1" x14ac:dyDescent="0.3">
      <c r="A1342" s="136"/>
      <c r="B1342" s="136"/>
      <c r="C1342" s="137"/>
      <c r="D1342" s="136"/>
      <c r="E1342" s="137" t="str">
        <f>IF(D1342=1,'Tipo '!$B$2,IF(D1342=2,'Tipo '!$B$3,IF(D1342=3,'Tipo '!$B$4,IF(D1342=4,'Tipo '!$B$5,IF(D1342=5,'Tipo '!$B$6,IF(D1342=6,'Tipo '!$B$7,IF(D1342=7,'Tipo '!$B$8,IF(D1342=8,'Tipo '!$B$9,IF(D1342=9,'Tipo '!$B$10,IF(D1342=10,'Tipo '!$B$11,IF(D1342=11,'Tipo '!$B$12,IF(D1342=12,'Tipo '!$B$13,IF(D1342=13,'Tipo '!$B$14,IF(D1342=14,'Tipo '!$B$15,IF(D1342=15,'Tipo '!$B$16,IF(D1342=16,'Tipo '!$B$17,IF(D1342=17,'Tipo '!$B$18,IF(D1342=18,'Tipo '!$B$19,IF(D1342=19,'Tipo '!$B$20,IF(D1342=20,'Tipo '!$B$21,"No ha seleccionado un tipo de contrato válido"))))))))))))))))))))</f>
        <v>No ha seleccionado un tipo de contrato válido</v>
      </c>
      <c r="F1342" s="137"/>
      <c r="G1342" s="137"/>
      <c r="H1342" s="138"/>
      <c r="I1342" s="138"/>
      <c r="J1342" s="136"/>
      <c r="K1342" s="137" t="str">
        <f>IF(J1342=1,'Equivalencia BH-BMPT'!$D$2,IF(J1342=2,'Equivalencia BH-BMPT'!$D$3,IF(J1342=3,'Equivalencia BH-BMPT'!$D$4,IF(J1342=4,'Equivalencia BH-BMPT'!$D$5,IF(J1342=5,'Equivalencia BH-BMPT'!$D$6,IF(J1342=6,'Equivalencia BH-BMPT'!$D$7,IF(J1342=7,'Equivalencia BH-BMPT'!$D$8,IF(J1342=8,'Equivalencia BH-BMPT'!$D$9,IF(J1342=9,'Equivalencia BH-BMPT'!$D$10,IF(J1342=10,'Equivalencia BH-BMPT'!$D$11,IF(J1342=11,'Equivalencia BH-BMPT'!$D$12,IF(J1342=12,'Equivalencia BH-BMPT'!$D$13,IF(J1342=13,'Equivalencia BH-BMPT'!$D$14,IF(J1342=14,'Equivalencia BH-BMPT'!$D$15,IF(J1342=15,'Equivalencia BH-BMPT'!$D$16,IF(J1342=16,'Equivalencia BH-BMPT'!$D$17,IF(J1342=17,'Equivalencia BH-BMPT'!$D$18,IF(J1342=18,'Equivalencia BH-BMPT'!$D$19,IF(J1342=19,'Equivalencia BH-BMPT'!$D$20,IF(J1342=20,'Equivalencia BH-BMPT'!$D$21,IF(J1342=21,'Equivalencia BH-BMPT'!$D$22,IF(J1342=22,'Equivalencia BH-BMPT'!$D$23,IF(J1342=23,'Equivalencia BH-BMPT'!#REF!,IF(J1342=24,'Equivalencia BH-BMPT'!$D$25,IF(J1342=25,'Equivalencia BH-BMPT'!$D$26,IF(J1342=26,'Equivalencia BH-BMPT'!$D$27,IF(J1342=27,'Equivalencia BH-BMPT'!$D$28,IF(J1342=28,'Equivalencia BH-BMPT'!$D$29,IF(J1342=29,'Equivalencia BH-BMPT'!$D$30,IF(J1342=30,'Equivalencia BH-BMPT'!$D$31,IF(J1342=31,'Equivalencia BH-BMPT'!$D$32,IF(J1342=32,'Equivalencia BH-BMPT'!$D$33,IF(J1342=33,'Equivalencia BH-BMPT'!$D$34,IF(J1342=34,'Equivalencia BH-BMPT'!$D$35,IF(J1342=35,'Equivalencia BH-BMPT'!$D$36,IF(J1342=36,'Equivalencia BH-BMPT'!$D$37,IF(J1342=37,'Equivalencia BH-BMPT'!$D$38,IF(J1342=38,'Equivalencia BH-BMPT'!#REF!,IF(J1342=39,'Equivalencia BH-BMPT'!$D$40,IF(J1342=40,'Equivalencia BH-BMPT'!$D$41,IF(J1342=41,'Equivalencia BH-BMPT'!$D$42,IF(J1342=42,'Equivalencia BH-BMPT'!$D$43,IF(J1342=43,'Equivalencia BH-BMPT'!$D$44,IF(J1342=44,'Equivalencia BH-BMPT'!$D$45,IF(J1342=45,'Equivalencia BH-BMPT'!$D$46,"No ha seleccionado un número de programa")))))))))))))))))))))))))))))))))))))))))))))</f>
        <v>No ha seleccionado un número de programa</v>
      </c>
      <c r="L1342" s="140"/>
      <c r="M1342" s="136"/>
      <c r="N1342" s="153"/>
      <c r="O1342" s="161"/>
      <c r="P1342" s="144"/>
      <c r="Q1342" s="143"/>
      <c r="R1342" s="143"/>
      <c r="S1342" s="143"/>
      <c r="T1342" s="143"/>
      <c r="U1342" s="143"/>
      <c r="V1342" s="145"/>
      <c r="W1342" s="145"/>
      <c r="X1342" s="145"/>
      <c r="Y1342" s="136"/>
      <c r="Z1342" s="136"/>
      <c r="AA1342" s="146"/>
      <c r="AB1342" s="136"/>
      <c r="AC1342" s="136"/>
      <c r="AD1342" s="136"/>
      <c r="AE1342" s="136"/>
      <c r="AF1342" s="147" t="e">
        <f t="shared" si="57"/>
        <v>#DIV/0!</v>
      </c>
      <c r="AG1342" s="148"/>
      <c r="AH1342" s="148" t="b">
        <f t="shared" si="58"/>
        <v>1</v>
      </c>
    </row>
    <row r="1343" spans="1:34" ht="44.25" customHeight="1" thickBot="1" x14ac:dyDescent="0.3">
      <c r="A1343" s="136"/>
      <c r="B1343" s="136"/>
      <c r="C1343" s="137"/>
      <c r="D1343" s="136"/>
      <c r="E1343" s="137" t="str">
        <f>IF(D1343=1,'Tipo '!$B$2,IF(D1343=2,'Tipo '!$B$3,IF(D1343=3,'Tipo '!$B$4,IF(D1343=4,'Tipo '!$B$5,IF(D1343=5,'Tipo '!$B$6,IF(D1343=6,'Tipo '!$B$7,IF(D1343=7,'Tipo '!$B$8,IF(D1343=8,'Tipo '!$B$9,IF(D1343=9,'Tipo '!$B$10,IF(D1343=10,'Tipo '!$B$11,IF(D1343=11,'Tipo '!$B$12,IF(D1343=12,'Tipo '!$B$13,IF(D1343=13,'Tipo '!$B$14,IF(D1343=14,'Tipo '!$B$15,IF(D1343=15,'Tipo '!$B$16,IF(D1343=16,'Tipo '!$B$17,IF(D1343=17,'Tipo '!$B$18,IF(D1343=18,'Tipo '!$B$19,IF(D1343=19,'Tipo '!$B$20,IF(D1343=20,'Tipo '!$B$21,"No ha seleccionado un tipo de contrato válido"))))))))))))))))))))</f>
        <v>No ha seleccionado un tipo de contrato válido</v>
      </c>
      <c r="F1343" s="137"/>
      <c r="G1343" s="137"/>
      <c r="H1343" s="138"/>
      <c r="I1343" s="138"/>
      <c r="J1343" s="136"/>
      <c r="K1343" s="137" t="str">
        <f>IF(J1343=1,'Equivalencia BH-BMPT'!$D$2,IF(J1343=2,'Equivalencia BH-BMPT'!$D$3,IF(J1343=3,'Equivalencia BH-BMPT'!$D$4,IF(J1343=4,'Equivalencia BH-BMPT'!$D$5,IF(J1343=5,'Equivalencia BH-BMPT'!$D$6,IF(J1343=6,'Equivalencia BH-BMPT'!$D$7,IF(J1343=7,'Equivalencia BH-BMPT'!$D$8,IF(J1343=8,'Equivalencia BH-BMPT'!$D$9,IF(J1343=9,'Equivalencia BH-BMPT'!$D$10,IF(J1343=10,'Equivalencia BH-BMPT'!$D$11,IF(J1343=11,'Equivalencia BH-BMPT'!$D$12,IF(J1343=12,'Equivalencia BH-BMPT'!$D$13,IF(J1343=13,'Equivalencia BH-BMPT'!$D$14,IF(J1343=14,'Equivalencia BH-BMPT'!$D$15,IF(J1343=15,'Equivalencia BH-BMPT'!$D$16,IF(J1343=16,'Equivalencia BH-BMPT'!$D$17,IF(J1343=17,'Equivalencia BH-BMPT'!$D$18,IF(J1343=18,'Equivalencia BH-BMPT'!$D$19,IF(J1343=19,'Equivalencia BH-BMPT'!$D$20,IF(J1343=20,'Equivalencia BH-BMPT'!$D$21,IF(J1343=21,'Equivalencia BH-BMPT'!$D$22,IF(J1343=22,'Equivalencia BH-BMPT'!$D$23,IF(J1343=23,'Equivalencia BH-BMPT'!#REF!,IF(J1343=24,'Equivalencia BH-BMPT'!$D$25,IF(J1343=25,'Equivalencia BH-BMPT'!$D$26,IF(J1343=26,'Equivalencia BH-BMPT'!$D$27,IF(J1343=27,'Equivalencia BH-BMPT'!$D$28,IF(J1343=28,'Equivalencia BH-BMPT'!$D$29,IF(J1343=29,'Equivalencia BH-BMPT'!$D$30,IF(J1343=30,'Equivalencia BH-BMPT'!$D$31,IF(J1343=31,'Equivalencia BH-BMPT'!$D$32,IF(J1343=32,'Equivalencia BH-BMPT'!$D$33,IF(J1343=33,'Equivalencia BH-BMPT'!$D$34,IF(J1343=34,'Equivalencia BH-BMPT'!$D$35,IF(J1343=35,'Equivalencia BH-BMPT'!$D$36,IF(J1343=36,'Equivalencia BH-BMPT'!$D$37,IF(J1343=37,'Equivalencia BH-BMPT'!$D$38,IF(J1343=38,'Equivalencia BH-BMPT'!#REF!,IF(J1343=39,'Equivalencia BH-BMPT'!$D$40,IF(J1343=40,'Equivalencia BH-BMPT'!$D$41,IF(J1343=41,'Equivalencia BH-BMPT'!$D$42,IF(J1343=42,'Equivalencia BH-BMPT'!$D$43,IF(J1343=43,'Equivalencia BH-BMPT'!$D$44,IF(J1343=44,'Equivalencia BH-BMPT'!$D$45,IF(J1343=45,'Equivalencia BH-BMPT'!$D$46,"No ha seleccionado un número de programa")))))))))))))))))))))))))))))))))))))))))))))</f>
        <v>No ha seleccionado un número de programa</v>
      </c>
      <c r="L1343" s="140"/>
      <c r="M1343" s="136"/>
      <c r="N1343" s="153"/>
      <c r="O1343" s="161"/>
      <c r="P1343" s="144"/>
      <c r="Q1343" s="143"/>
      <c r="R1343" s="143"/>
      <c r="S1343" s="143"/>
      <c r="T1343" s="143"/>
      <c r="U1343" s="143"/>
      <c r="V1343" s="145"/>
      <c r="W1343" s="145"/>
      <c r="X1343" s="145"/>
      <c r="Y1343" s="136"/>
      <c r="Z1343" s="136"/>
      <c r="AA1343" s="146"/>
      <c r="AB1343" s="136"/>
      <c r="AC1343" s="136"/>
      <c r="AD1343" s="136"/>
      <c r="AE1343" s="136"/>
      <c r="AF1343" s="147" t="e">
        <f t="shared" si="57"/>
        <v>#DIV/0!</v>
      </c>
      <c r="AG1343" s="148"/>
      <c r="AH1343" s="148" t="b">
        <f t="shared" si="58"/>
        <v>1</v>
      </c>
    </row>
    <row r="1344" spans="1:34" ht="44.25" customHeight="1" thickBot="1" x14ac:dyDescent="0.3">
      <c r="A1344" s="136"/>
      <c r="B1344" s="136"/>
      <c r="C1344" s="137"/>
      <c r="D1344" s="136"/>
      <c r="E1344" s="137" t="str">
        <f>IF(D1344=1,'Tipo '!$B$2,IF(D1344=2,'Tipo '!$B$3,IF(D1344=3,'Tipo '!$B$4,IF(D1344=4,'Tipo '!$B$5,IF(D1344=5,'Tipo '!$B$6,IF(D1344=6,'Tipo '!$B$7,IF(D1344=7,'Tipo '!$B$8,IF(D1344=8,'Tipo '!$B$9,IF(D1344=9,'Tipo '!$B$10,IF(D1344=10,'Tipo '!$B$11,IF(D1344=11,'Tipo '!$B$12,IF(D1344=12,'Tipo '!$B$13,IF(D1344=13,'Tipo '!$B$14,IF(D1344=14,'Tipo '!$B$15,IF(D1344=15,'Tipo '!$B$16,IF(D1344=16,'Tipo '!$B$17,IF(D1344=17,'Tipo '!$B$18,IF(D1344=18,'Tipo '!$B$19,IF(D1344=19,'Tipo '!$B$20,IF(D1344=20,'Tipo '!$B$21,"No ha seleccionado un tipo de contrato válido"))))))))))))))))))))</f>
        <v>No ha seleccionado un tipo de contrato válido</v>
      </c>
      <c r="F1344" s="137"/>
      <c r="G1344" s="137"/>
      <c r="H1344" s="138"/>
      <c r="I1344" s="138"/>
      <c r="J1344" s="136"/>
      <c r="K1344" s="137" t="str">
        <f>IF(J1344=1,'Equivalencia BH-BMPT'!$D$2,IF(J1344=2,'Equivalencia BH-BMPT'!$D$3,IF(J1344=3,'Equivalencia BH-BMPT'!$D$4,IF(J1344=4,'Equivalencia BH-BMPT'!$D$5,IF(J1344=5,'Equivalencia BH-BMPT'!$D$6,IF(J1344=6,'Equivalencia BH-BMPT'!$D$7,IF(J1344=7,'Equivalencia BH-BMPT'!$D$8,IF(J1344=8,'Equivalencia BH-BMPT'!$D$9,IF(J1344=9,'Equivalencia BH-BMPT'!$D$10,IF(J1344=10,'Equivalencia BH-BMPT'!$D$11,IF(J1344=11,'Equivalencia BH-BMPT'!$D$12,IF(J1344=12,'Equivalencia BH-BMPT'!$D$13,IF(J1344=13,'Equivalencia BH-BMPT'!$D$14,IF(J1344=14,'Equivalencia BH-BMPT'!$D$15,IF(J1344=15,'Equivalencia BH-BMPT'!$D$16,IF(J1344=16,'Equivalencia BH-BMPT'!$D$17,IF(J1344=17,'Equivalencia BH-BMPT'!$D$18,IF(J1344=18,'Equivalencia BH-BMPT'!$D$19,IF(J1344=19,'Equivalencia BH-BMPT'!$D$20,IF(J1344=20,'Equivalencia BH-BMPT'!$D$21,IF(J1344=21,'Equivalencia BH-BMPT'!$D$22,IF(J1344=22,'Equivalencia BH-BMPT'!$D$23,IF(J1344=23,'Equivalencia BH-BMPT'!#REF!,IF(J1344=24,'Equivalencia BH-BMPT'!$D$25,IF(J1344=25,'Equivalencia BH-BMPT'!$D$26,IF(J1344=26,'Equivalencia BH-BMPT'!$D$27,IF(J1344=27,'Equivalencia BH-BMPT'!$D$28,IF(J1344=28,'Equivalencia BH-BMPT'!$D$29,IF(J1344=29,'Equivalencia BH-BMPT'!$D$30,IF(J1344=30,'Equivalencia BH-BMPT'!$D$31,IF(J1344=31,'Equivalencia BH-BMPT'!$D$32,IF(J1344=32,'Equivalencia BH-BMPT'!$D$33,IF(J1344=33,'Equivalencia BH-BMPT'!$D$34,IF(J1344=34,'Equivalencia BH-BMPT'!$D$35,IF(J1344=35,'Equivalencia BH-BMPT'!$D$36,IF(J1344=36,'Equivalencia BH-BMPT'!$D$37,IF(J1344=37,'Equivalencia BH-BMPT'!$D$38,IF(J1344=38,'Equivalencia BH-BMPT'!#REF!,IF(J1344=39,'Equivalencia BH-BMPT'!$D$40,IF(J1344=40,'Equivalencia BH-BMPT'!$D$41,IF(J1344=41,'Equivalencia BH-BMPT'!$D$42,IF(J1344=42,'Equivalencia BH-BMPT'!$D$43,IF(J1344=43,'Equivalencia BH-BMPT'!$D$44,IF(J1344=44,'Equivalencia BH-BMPT'!$D$45,IF(J1344=45,'Equivalencia BH-BMPT'!$D$46,"No ha seleccionado un número de programa")))))))))))))))))))))))))))))))))))))))))))))</f>
        <v>No ha seleccionado un número de programa</v>
      </c>
      <c r="L1344" s="140"/>
      <c r="M1344" s="136"/>
      <c r="N1344" s="153"/>
      <c r="O1344" s="161"/>
      <c r="P1344" s="144"/>
      <c r="Q1344" s="143"/>
      <c r="R1344" s="143"/>
      <c r="S1344" s="143"/>
      <c r="T1344" s="143"/>
      <c r="U1344" s="143"/>
      <c r="V1344" s="145"/>
      <c r="W1344" s="145"/>
      <c r="X1344" s="145"/>
      <c r="Y1344" s="136"/>
      <c r="Z1344" s="136"/>
      <c r="AA1344" s="146"/>
      <c r="AB1344" s="136"/>
      <c r="AC1344" s="136"/>
      <c r="AD1344" s="136"/>
      <c r="AE1344" s="136"/>
      <c r="AF1344" s="147" t="e">
        <f t="shared" si="57"/>
        <v>#DIV/0!</v>
      </c>
      <c r="AG1344" s="148"/>
      <c r="AH1344" s="148" t="b">
        <f t="shared" si="58"/>
        <v>1</v>
      </c>
    </row>
    <row r="1345" spans="1:34" ht="44.25" customHeight="1" thickBot="1" x14ac:dyDescent="0.3">
      <c r="A1345" s="136"/>
      <c r="B1345" s="136"/>
      <c r="C1345" s="137"/>
      <c r="D1345" s="136"/>
      <c r="E1345" s="137" t="str">
        <f>IF(D1345=1,'Tipo '!$B$2,IF(D1345=2,'Tipo '!$B$3,IF(D1345=3,'Tipo '!$B$4,IF(D1345=4,'Tipo '!$B$5,IF(D1345=5,'Tipo '!$B$6,IF(D1345=6,'Tipo '!$B$7,IF(D1345=7,'Tipo '!$B$8,IF(D1345=8,'Tipo '!$B$9,IF(D1345=9,'Tipo '!$B$10,IF(D1345=10,'Tipo '!$B$11,IF(D1345=11,'Tipo '!$B$12,IF(D1345=12,'Tipo '!$B$13,IF(D1345=13,'Tipo '!$B$14,IF(D1345=14,'Tipo '!$B$15,IF(D1345=15,'Tipo '!$B$16,IF(D1345=16,'Tipo '!$B$17,IF(D1345=17,'Tipo '!$B$18,IF(D1345=18,'Tipo '!$B$19,IF(D1345=19,'Tipo '!$B$20,IF(D1345=20,'Tipo '!$B$21,"No ha seleccionado un tipo de contrato válido"))))))))))))))))))))</f>
        <v>No ha seleccionado un tipo de contrato válido</v>
      </c>
      <c r="F1345" s="137"/>
      <c r="G1345" s="137"/>
      <c r="H1345" s="138"/>
      <c r="I1345" s="138"/>
      <c r="J1345" s="136"/>
      <c r="K1345" s="137" t="str">
        <f>IF(J1345=1,'Equivalencia BH-BMPT'!$D$2,IF(J1345=2,'Equivalencia BH-BMPT'!$D$3,IF(J1345=3,'Equivalencia BH-BMPT'!$D$4,IF(J1345=4,'Equivalencia BH-BMPT'!$D$5,IF(J1345=5,'Equivalencia BH-BMPT'!$D$6,IF(J1345=6,'Equivalencia BH-BMPT'!$D$7,IF(J1345=7,'Equivalencia BH-BMPT'!$D$8,IF(J1345=8,'Equivalencia BH-BMPT'!$D$9,IF(J1345=9,'Equivalencia BH-BMPT'!$D$10,IF(J1345=10,'Equivalencia BH-BMPT'!$D$11,IF(J1345=11,'Equivalencia BH-BMPT'!$D$12,IF(J1345=12,'Equivalencia BH-BMPT'!$D$13,IF(J1345=13,'Equivalencia BH-BMPT'!$D$14,IF(J1345=14,'Equivalencia BH-BMPT'!$D$15,IF(J1345=15,'Equivalencia BH-BMPT'!$D$16,IF(J1345=16,'Equivalencia BH-BMPT'!$D$17,IF(J1345=17,'Equivalencia BH-BMPT'!$D$18,IF(J1345=18,'Equivalencia BH-BMPT'!$D$19,IF(J1345=19,'Equivalencia BH-BMPT'!$D$20,IF(J1345=20,'Equivalencia BH-BMPT'!$D$21,IF(J1345=21,'Equivalencia BH-BMPT'!$D$22,IF(J1345=22,'Equivalencia BH-BMPT'!$D$23,IF(J1345=23,'Equivalencia BH-BMPT'!#REF!,IF(J1345=24,'Equivalencia BH-BMPT'!$D$25,IF(J1345=25,'Equivalencia BH-BMPT'!$D$26,IF(J1345=26,'Equivalencia BH-BMPT'!$D$27,IF(J1345=27,'Equivalencia BH-BMPT'!$D$28,IF(J1345=28,'Equivalencia BH-BMPT'!$D$29,IF(J1345=29,'Equivalencia BH-BMPT'!$D$30,IF(J1345=30,'Equivalencia BH-BMPT'!$D$31,IF(J1345=31,'Equivalencia BH-BMPT'!$D$32,IF(J1345=32,'Equivalencia BH-BMPT'!$D$33,IF(J1345=33,'Equivalencia BH-BMPT'!$D$34,IF(J1345=34,'Equivalencia BH-BMPT'!$D$35,IF(J1345=35,'Equivalencia BH-BMPT'!$D$36,IF(J1345=36,'Equivalencia BH-BMPT'!$D$37,IF(J1345=37,'Equivalencia BH-BMPT'!$D$38,IF(J1345=38,'Equivalencia BH-BMPT'!#REF!,IF(J1345=39,'Equivalencia BH-BMPT'!$D$40,IF(J1345=40,'Equivalencia BH-BMPT'!$D$41,IF(J1345=41,'Equivalencia BH-BMPT'!$D$42,IF(J1345=42,'Equivalencia BH-BMPT'!$D$43,IF(J1345=43,'Equivalencia BH-BMPT'!$D$44,IF(J1345=44,'Equivalencia BH-BMPT'!$D$45,IF(J1345=45,'Equivalencia BH-BMPT'!$D$46,"No ha seleccionado un número de programa")))))))))))))))))))))))))))))))))))))))))))))</f>
        <v>No ha seleccionado un número de programa</v>
      </c>
      <c r="L1345" s="140"/>
      <c r="M1345" s="136"/>
      <c r="N1345" s="153"/>
      <c r="O1345" s="161"/>
      <c r="P1345" s="144"/>
      <c r="Q1345" s="143"/>
      <c r="R1345" s="143"/>
      <c r="S1345" s="143"/>
      <c r="T1345" s="143"/>
      <c r="U1345" s="143"/>
      <c r="V1345" s="145"/>
      <c r="W1345" s="145"/>
      <c r="X1345" s="145"/>
      <c r="Y1345" s="136"/>
      <c r="Z1345" s="136"/>
      <c r="AA1345" s="146"/>
      <c r="AB1345" s="136"/>
      <c r="AC1345" s="136"/>
      <c r="AD1345" s="136"/>
      <c r="AE1345" s="136"/>
      <c r="AF1345" s="147" t="e">
        <f t="shared" si="57"/>
        <v>#DIV/0!</v>
      </c>
      <c r="AG1345" s="148"/>
      <c r="AH1345" s="148" t="b">
        <f t="shared" si="58"/>
        <v>1</v>
      </c>
    </row>
    <row r="1346" spans="1:34" ht="44.25" customHeight="1" thickBot="1" x14ac:dyDescent="0.3">
      <c r="A1346" s="136"/>
      <c r="B1346" s="136"/>
      <c r="C1346" s="137"/>
      <c r="D1346" s="136"/>
      <c r="E1346" s="137" t="str">
        <f>IF(D1346=1,'Tipo '!$B$2,IF(D1346=2,'Tipo '!$B$3,IF(D1346=3,'Tipo '!$B$4,IF(D1346=4,'Tipo '!$B$5,IF(D1346=5,'Tipo '!$B$6,IF(D1346=6,'Tipo '!$B$7,IF(D1346=7,'Tipo '!$B$8,IF(D1346=8,'Tipo '!$B$9,IF(D1346=9,'Tipo '!$B$10,IF(D1346=10,'Tipo '!$B$11,IF(D1346=11,'Tipo '!$B$12,IF(D1346=12,'Tipo '!$B$13,IF(D1346=13,'Tipo '!$B$14,IF(D1346=14,'Tipo '!$B$15,IF(D1346=15,'Tipo '!$B$16,IF(D1346=16,'Tipo '!$B$17,IF(D1346=17,'Tipo '!$B$18,IF(D1346=18,'Tipo '!$B$19,IF(D1346=19,'Tipo '!$B$20,IF(D1346=20,'Tipo '!$B$21,"No ha seleccionado un tipo de contrato válido"))))))))))))))))))))</f>
        <v>No ha seleccionado un tipo de contrato válido</v>
      </c>
      <c r="F1346" s="137"/>
      <c r="G1346" s="137"/>
      <c r="H1346" s="138"/>
      <c r="I1346" s="138"/>
      <c r="J1346" s="136"/>
      <c r="K1346" s="137" t="str">
        <f>IF(J1346=1,'Equivalencia BH-BMPT'!$D$2,IF(J1346=2,'Equivalencia BH-BMPT'!$D$3,IF(J1346=3,'Equivalencia BH-BMPT'!$D$4,IF(J1346=4,'Equivalencia BH-BMPT'!$D$5,IF(J1346=5,'Equivalencia BH-BMPT'!$D$6,IF(J1346=6,'Equivalencia BH-BMPT'!$D$7,IF(J1346=7,'Equivalencia BH-BMPT'!$D$8,IF(J1346=8,'Equivalencia BH-BMPT'!$D$9,IF(J1346=9,'Equivalencia BH-BMPT'!$D$10,IF(J1346=10,'Equivalencia BH-BMPT'!$D$11,IF(J1346=11,'Equivalencia BH-BMPT'!$D$12,IF(J1346=12,'Equivalencia BH-BMPT'!$D$13,IF(J1346=13,'Equivalencia BH-BMPT'!$D$14,IF(J1346=14,'Equivalencia BH-BMPT'!$D$15,IF(J1346=15,'Equivalencia BH-BMPT'!$D$16,IF(J1346=16,'Equivalencia BH-BMPT'!$D$17,IF(J1346=17,'Equivalencia BH-BMPT'!$D$18,IF(J1346=18,'Equivalencia BH-BMPT'!$D$19,IF(J1346=19,'Equivalencia BH-BMPT'!$D$20,IF(J1346=20,'Equivalencia BH-BMPT'!$D$21,IF(J1346=21,'Equivalencia BH-BMPT'!$D$22,IF(J1346=22,'Equivalencia BH-BMPT'!$D$23,IF(J1346=23,'Equivalencia BH-BMPT'!#REF!,IF(J1346=24,'Equivalencia BH-BMPT'!$D$25,IF(J1346=25,'Equivalencia BH-BMPT'!$D$26,IF(J1346=26,'Equivalencia BH-BMPT'!$D$27,IF(J1346=27,'Equivalencia BH-BMPT'!$D$28,IF(J1346=28,'Equivalencia BH-BMPT'!$D$29,IF(J1346=29,'Equivalencia BH-BMPT'!$D$30,IF(J1346=30,'Equivalencia BH-BMPT'!$D$31,IF(J1346=31,'Equivalencia BH-BMPT'!$D$32,IF(J1346=32,'Equivalencia BH-BMPT'!$D$33,IF(J1346=33,'Equivalencia BH-BMPT'!$D$34,IF(J1346=34,'Equivalencia BH-BMPT'!$D$35,IF(J1346=35,'Equivalencia BH-BMPT'!$D$36,IF(J1346=36,'Equivalencia BH-BMPT'!$D$37,IF(J1346=37,'Equivalencia BH-BMPT'!$D$38,IF(J1346=38,'Equivalencia BH-BMPT'!#REF!,IF(J1346=39,'Equivalencia BH-BMPT'!$D$40,IF(J1346=40,'Equivalencia BH-BMPT'!$D$41,IF(J1346=41,'Equivalencia BH-BMPT'!$D$42,IF(J1346=42,'Equivalencia BH-BMPT'!$D$43,IF(J1346=43,'Equivalencia BH-BMPT'!$D$44,IF(J1346=44,'Equivalencia BH-BMPT'!$D$45,IF(J1346=45,'Equivalencia BH-BMPT'!$D$46,"No ha seleccionado un número de programa")))))))))))))))))))))))))))))))))))))))))))))</f>
        <v>No ha seleccionado un número de programa</v>
      </c>
      <c r="L1346" s="140"/>
      <c r="M1346" s="136"/>
      <c r="N1346" s="153"/>
      <c r="O1346" s="161"/>
      <c r="P1346" s="144"/>
      <c r="Q1346" s="143"/>
      <c r="R1346" s="143"/>
      <c r="S1346" s="143"/>
      <c r="T1346" s="143"/>
      <c r="U1346" s="143"/>
      <c r="V1346" s="145"/>
      <c r="W1346" s="145"/>
      <c r="X1346" s="145"/>
      <c r="Y1346" s="136"/>
      <c r="Z1346" s="136"/>
      <c r="AA1346" s="146"/>
      <c r="AB1346" s="136"/>
      <c r="AC1346" s="136"/>
      <c r="AD1346" s="136"/>
      <c r="AE1346" s="136"/>
      <c r="AF1346" s="147" t="e">
        <f t="shared" si="57"/>
        <v>#DIV/0!</v>
      </c>
      <c r="AG1346" s="148"/>
      <c r="AH1346" s="148" t="b">
        <f t="shared" si="58"/>
        <v>1</v>
      </c>
    </row>
    <row r="1347" spans="1:34" ht="44.25" customHeight="1" thickBot="1" x14ac:dyDescent="0.3">
      <c r="A1347" s="136"/>
      <c r="B1347" s="136"/>
      <c r="C1347" s="137"/>
      <c r="D1347" s="136"/>
      <c r="E1347" s="137" t="str">
        <f>IF(D1347=1,'Tipo '!$B$2,IF(D1347=2,'Tipo '!$B$3,IF(D1347=3,'Tipo '!$B$4,IF(D1347=4,'Tipo '!$B$5,IF(D1347=5,'Tipo '!$B$6,IF(D1347=6,'Tipo '!$B$7,IF(D1347=7,'Tipo '!$B$8,IF(D1347=8,'Tipo '!$B$9,IF(D1347=9,'Tipo '!$B$10,IF(D1347=10,'Tipo '!$B$11,IF(D1347=11,'Tipo '!$B$12,IF(D1347=12,'Tipo '!$B$13,IF(D1347=13,'Tipo '!$B$14,IF(D1347=14,'Tipo '!$B$15,IF(D1347=15,'Tipo '!$B$16,IF(D1347=16,'Tipo '!$B$17,IF(D1347=17,'Tipo '!$B$18,IF(D1347=18,'Tipo '!$B$19,IF(D1347=19,'Tipo '!$B$20,IF(D1347=20,'Tipo '!$B$21,"No ha seleccionado un tipo de contrato válido"))))))))))))))))))))</f>
        <v>No ha seleccionado un tipo de contrato válido</v>
      </c>
      <c r="F1347" s="137"/>
      <c r="G1347" s="137"/>
      <c r="H1347" s="138"/>
      <c r="I1347" s="138"/>
      <c r="J1347" s="136"/>
      <c r="K1347" s="137" t="str">
        <f>IF(J1347=1,'Equivalencia BH-BMPT'!$D$2,IF(J1347=2,'Equivalencia BH-BMPT'!$D$3,IF(J1347=3,'Equivalencia BH-BMPT'!$D$4,IF(J1347=4,'Equivalencia BH-BMPT'!$D$5,IF(J1347=5,'Equivalencia BH-BMPT'!$D$6,IF(J1347=6,'Equivalencia BH-BMPT'!$D$7,IF(J1347=7,'Equivalencia BH-BMPT'!$D$8,IF(J1347=8,'Equivalencia BH-BMPT'!$D$9,IF(J1347=9,'Equivalencia BH-BMPT'!$D$10,IF(J1347=10,'Equivalencia BH-BMPT'!$D$11,IF(J1347=11,'Equivalencia BH-BMPT'!$D$12,IF(J1347=12,'Equivalencia BH-BMPT'!$D$13,IF(J1347=13,'Equivalencia BH-BMPT'!$D$14,IF(J1347=14,'Equivalencia BH-BMPT'!$D$15,IF(J1347=15,'Equivalencia BH-BMPT'!$D$16,IF(J1347=16,'Equivalencia BH-BMPT'!$D$17,IF(J1347=17,'Equivalencia BH-BMPT'!$D$18,IF(J1347=18,'Equivalencia BH-BMPT'!$D$19,IF(J1347=19,'Equivalencia BH-BMPT'!$D$20,IF(J1347=20,'Equivalencia BH-BMPT'!$D$21,IF(J1347=21,'Equivalencia BH-BMPT'!$D$22,IF(J1347=22,'Equivalencia BH-BMPT'!$D$23,IF(J1347=23,'Equivalencia BH-BMPT'!#REF!,IF(J1347=24,'Equivalencia BH-BMPT'!$D$25,IF(J1347=25,'Equivalencia BH-BMPT'!$D$26,IF(J1347=26,'Equivalencia BH-BMPT'!$D$27,IF(J1347=27,'Equivalencia BH-BMPT'!$D$28,IF(J1347=28,'Equivalencia BH-BMPT'!$D$29,IF(J1347=29,'Equivalencia BH-BMPT'!$D$30,IF(J1347=30,'Equivalencia BH-BMPT'!$D$31,IF(J1347=31,'Equivalencia BH-BMPT'!$D$32,IF(J1347=32,'Equivalencia BH-BMPT'!$D$33,IF(J1347=33,'Equivalencia BH-BMPT'!$D$34,IF(J1347=34,'Equivalencia BH-BMPT'!$D$35,IF(J1347=35,'Equivalencia BH-BMPT'!$D$36,IF(J1347=36,'Equivalencia BH-BMPT'!$D$37,IF(J1347=37,'Equivalencia BH-BMPT'!$D$38,IF(J1347=38,'Equivalencia BH-BMPT'!#REF!,IF(J1347=39,'Equivalencia BH-BMPT'!$D$40,IF(J1347=40,'Equivalencia BH-BMPT'!$D$41,IF(J1347=41,'Equivalencia BH-BMPT'!$D$42,IF(J1347=42,'Equivalencia BH-BMPT'!$D$43,IF(J1347=43,'Equivalencia BH-BMPT'!$D$44,IF(J1347=44,'Equivalencia BH-BMPT'!$D$45,IF(J1347=45,'Equivalencia BH-BMPT'!$D$46,"No ha seleccionado un número de programa")))))))))))))))))))))))))))))))))))))))))))))</f>
        <v>No ha seleccionado un número de programa</v>
      </c>
      <c r="L1347" s="140"/>
      <c r="M1347" s="136"/>
      <c r="N1347" s="153"/>
      <c r="O1347" s="161"/>
      <c r="P1347" s="144"/>
      <c r="Q1347" s="143"/>
      <c r="R1347" s="143"/>
      <c r="S1347" s="143"/>
      <c r="T1347" s="143"/>
      <c r="U1347" s="143"/>
      <c r="V1347" s="145"/>
      <c r="W1347" s="145"/>
      <c r="X1347" s="145"/>
      <c r="Y1347" s="136"/>
      <c r="Z1347" s="136"/>
      <c r="AA1347" s="146"/>
      <c r="AB1347" s="136"/>
      <c r="AC1347" s="136"/>
      <c r="AD1347" s="136"/>
      <c r="AE1347" s="136"/>
      <c r="AF1347" s="147" t="e">
        <f t="shared" si="57"/>
        <v>#DIV/0!</v>
      </c>
      <c r="AG1347" s="148"/>
      <c r="AH1347" s="148" t="b">
        <f t="shared" si="58"/>
        <v>1</v>
      </c>
    </row>
    <row r="1348" spans="1:34" ht="44.25" customHeight="1" thickBot="1" x14ac:dyDescent="0.3">
      <c r="A1348" s="136"/>
      <c r="B1348" s="136"/>
      <c r="C1348" s="137"/>
      <c r="D1348" s="136"/>
      <c r="E1348" s="137" t="str">
        <f>IF(D1348=1,'Tipo '!$B$2,IF(D1348=2,'Tipo '!$B$3,IF(D1348=3,'Tipo '!$B$4,IF(D1348=4,'Tipo '!$B$5,IF(D1348=5,'Tipo '!$B$6,IF(D1348=6,'Tipo '!$B$7,IF(D1348=7,'Tipo '!$B$8,IF(D1348=8,'Tipo '!$B$9,IF(D1348=9,'Tipo '!$B$10,IF(D1348=10,'Tipo '!$B$11,IF(D1348=11,'Tipo '!$B$12,IF(D1348=12,'Tipo '!$B$13,IF(D1348=13,'Tipo '!$B$14,IF(D1348=14,'Tipo '!$B$15,IF(D1348=15,'Tipo '!$B$16,IF(D1348=16,'Tipo '!$B$17,IF(D1348=17,'Tipo '!$B$18,IF(D1348=18,'Tipo '!$B$19,IF(D1348=19,'Tipo '!$B$20,IF(D1348=20,'Tipo '!$B$21,"No ha seleccionado un tipo de contrato válido"))))))))))))))))))))</f>
        <v>No ha seleccionado un tipo de contrato válido</v>
      </c>
      <c r="F1348" s="137"/>
      <c r="G1348" s="137"/>
      <c r="H1348" s="138"/>
      <c r="I1348" s="138"/>
      <c r="J1348" s="136"/>
      <c r="K1348" s="137" t="str">
        <f>IF(J1348=1,'Equivalencia BH-BMPT'!$D$2,IF(J1348=2,'Equivalencia BH-BMPT'!$D$3,IF(J1348=3,'Equivalencia BH-BMPT'!$D$4,IF(J1348=4,'Equivalencia BH-BMPT'!$D$5,IF(J1348=5,'Equivalencia BH-BMPT'!$D$6,IF(J1348=6,'Equivalencia BH-BMPT'!$D$7,IF(J1348=7,'Equivalencia BH-BMPT'!$D$8,IF(J1348=8,'Equivalencia BH-BMPT'!$D$9,IF(J1348=9,'Equivalencia BH-BMPT'!$D$10,IF(J1348=10,'Equivalencia BH-BMPT'!$D$11,IF(J1348=11,'Equivalencia BH-BMPT'!$D$12,IF(J1348=12,'Equivalencia BH-BMPT'!$D$13,IF(J1348=13,'Equivalencia BH-BMPT'!$D$14,IF(J1348=14,'Equivalencia BH-BMPT'!$D$15,IF(J1348=15,'Equivalencia BH-BMPT'!$D$16,IF(J1348=16,'Equivalencia BH-BMPT'!$D$17,IF(J1348=17,'Equivalencia BH-BMPT'!$D$18,IF(J1348=18,'Equivalencia BH-BMPT'!$D$19,IF(J1348=19,'Equivalencia BH-BMPT'!$D$20,IF(J1348=20,'Equivalencia BH-BMPT'!$D$21,IF(J1348=21,'Equivalencia BH-BMPT'!$D$22,IF(J1348=22,'Equivalencia BH-BMPT'!$D$23,IF(J1348=23,'Equivalencia BH-BMPT'!#REF!,IF(J1348=24,'Equivalencia BH-BMPT'!$D$25,IF(J1348=25,'Equivalencia BH-BMPT'!$D$26,IF(J1348=26,'Equivalencia BH-BMPT'!$D$27,IF(J1348=27,'Equivalencia BH-BMPT'!$D$28,IF(J1348=28,'Equivalencia BH-BMPT'!$D$29,IF(J1348=29,'Equivalencia BH-BMPT'!$D$30,IF(J1348=30,'Equivalencia BH-BMPT'!$D$31,IF(J1348=31,'Equivalencia BH-BMPT'!$D$32,IF(J1348=32,'Equivalencia BH-BMPT'!$D$33,IF(J1348=33,'Equivalencia BH-BMPT'!$D$34,IF(J1348=34,'Equivalencia BH-BMPT'!$D$35,IF(J1348=35,'Equivalencia BH-BMPT'!$D$36,IF(J1348=36,'Equivalencia BH-BMPT'!$D$37,IF(J1348=37,'Equivalencia BH-BMPT'!$D$38,IF(J1348=38,'Equivalencia BH-BMPT'!#REF!,IF(J1348=39,'Equivalencia BH-BMPT'!$D$40,IF(J1348=40,'Equivalencia BH-BMPT'!$D$41,IF(J1348=41,'Equivalencia BH-BMPT'!$D$42,IF(J1348=42,'Equivalencia BH-BMPT'!$D$43,IF(J1348=43,'Equivalencia BH-BMPT'!$D$44,IF(J1348=44,'Equivalencia BH-BMPT'!$D$45,IF(J1348=45,'Equivalencia BH-BMPT'!$D$46,"No ha seleccionado un número de programa")))))))))))))))))))))))))))))))))))))))))))))</f>
        <v>No ha seleccionado un número de programa</v>
      </c>
      <c r="L1348" s="140"/>
      <c r="M1348" s="136"/>
      <c r="N1348" s="153"/>
      <c r="O1348" s="161"/>
      <c r="P1348" s="144"/>
      <c r="Q1348" s="143"/>
      <c r="R1348" s="143"/>
      <c r="S1348" s="143"/>
      <c r="T1348" s="143"/>
      <c r="U1348" s="143"/>
      <c r="V1348" s="145"/>
      <c r="W1348" s="145"/>
      <c r="X1348" s="145"/>
      <c r="Y1348" s="136"/>
      <c r="Z1348" s="136"/>
      <c r="AA1348" s="146"/>
      <c r="AB1348" s="136"/>
      <c r="AC1348" s="136"/>
      <c r="AD1348" s="136"/>
      <c r="AE1348" s="136"/>
      <c r="AF1348" s="147" t="e">
        <f t="shared" si="57"/>
        <v>#DIV/0!</v>
      </c>
      <c r="AG1348" s="148"/>
      <c r="AH1348" s="148" t="b">
        <f t="shared" si="58"/>
        <v>1</v>
      </c>
    </row>
    <row r="1349" spans="1:34" ht="44.25" customHeight="1" thickBot="1" x14ac:dyDescent="0.3">
      <c r="A1349" s="136"/>
      <c r="B1349" s="136"/>
      <c r="C1349" s="137"/>
      <c r="D1349" s="136"/>
      <c r="E1349" s="137" t="str">
        <f>IF(D1349=1,'Tipo '!$B$2,IF(D1349=2,'Tipo '!$B$3,IF(D1349=3,'Tipo '!$B$4,IF(D1349=4,'Tipo '!$B$5,IF(D1349=5,'Tipo '!$B$6,IF(D1349=6,'Tipo '!$B$7,IF(D1349=7,'Tipo '!$B$8,IF(D1349=8,'Tipo '!$B$9,IF(D1349=9,'Tipo '!$B$10,IF(D1349=10,'Tipo '!$B$11,IF(D1349=11,'Tipo '!$B$12,IF(D1349=12,'Tipo '!$B$13,IF(D1349=13,'Tipo '!$B$14,IF(D1349=14,'Tipo '!$B$15,IF(D1349=15,'Tipo '!$B$16,IF(D1349=16,'Tipo '!$B$17,IF(D1349=17,'Tipo '!$B$18,IF(D1349=18,'Tipo '!$B$19,IF(D1349=19,'Tipo '!$B$20,IF(D1349=20,'Tipo '!$B$21,"No ha seleccionado un tipo de contrato válido"))))))))))))))))))))</f>
        <v>No ha seleccionado un tipo de contrato válido</v>
      </c>
      <c r="F1349" s="137"/>
      <c r="G1349" s="137"/>
      <c r="H1349" s="138"/>
      <c r="I1349" s="138"/>
      <c r="J1349" s="136"/>
      <c r="K1349" s="137" t="str">
        <f>IF(J1349=1,'Equivalencia BH-BMPT'!$D$2,IF(J1349=2,'Equivalencia BH-BMPT'!$D$3,IF(J1349=3,'Equivalencia BH-BMPT'!$D$4,IF(J1349=4,'Equivalencia BH-BMPT'!$D$5,IF(J1349=5,'Equivalencia BH-BMPT'!$D$6,IF(J1349=6,'Equivalencia BH-BMPT'!$D$7,IF(J1349=7,'Equivalencia BH-BMPT'!$D$8,IF(J1349=8,'Equivalencia BH-BMPT'!$D$9,IF(J1349=9,'Equivalencia BH-BMPT'!$D$10,IF(J1349=10,'Equivalencia BH-BMPT'!$D$11,IF(J1349=11,'Equivalencia BH-BMPT'!$D$12,IF(J1349=12,'Equivalencia BH-BMPT'!$D$13,IF(J1349=13,'Equivalencia BH-BMPT'!$D$14,IF(J1349=14,'Equivalencia BH-BMPT'!$D$15,IF(J1349=15,'Equivalencia BH-BMPT'!$D$16,IF(J1349=16,'Equivalencia BH-BMPT'!$D$17,IF(J1349=17,'Equivalencia BH-BMPT'!$D$18,IF(J1349=18,'Equivalencia BH-BMPT'!$D$19,IF(J1349=19,'Equivalencia BH-BMPT'!$D$20,IF(J1349=20,'Equivalencia BH-BMPT'!$D$21,IF(J1349=21,'Equivalencia BH-BMPT'!$D$22,IF(J1349=22,'Equivalencia BH-BMPT'!$D$23,IF(J1349=23,'Equivalencia BH-BMPT'!#REF!,IF(J1349=24,'Equivalencia BH-BMPT'!$D$25,IF(J1349=25,'Equivalencia BH-BMPT'!$D$26,IF(J1349=26,'Equivalencia BH-BMPT'!$D$27,IF(J1349=27,'Equivalencia BH-BMPT'!$D$28,IF(J1349=28,'Equivalencia BH-BMPT'!$D$29,IF(J1349=29,'Equivalencia BH-BMPT'!$D$30,IF(J1349=30,'Equivalencia BH-BMPT'!$D$31,IF(J1349=31,'Equivalencia BH-BMPT'!$D$32,IF(J1349=32,'Equivalencia BH-BMPT'!$D$33,IF(J1349=33,'Equivalencia BH-BMPT'!$D$34,IF(J1349=34,'Equivalencia BH-BMPT'!$D$35,IF(J1349=35,'Equivalencia BH-BMPT'!$D$36,IF(J1349=36,'Equivalencia BH-BMPT'!$D$37,IF(J1349=37,'Equivalencia BH-BMPT'!$D$38,IF(J1349=38,'Equivalencia BH-BMPT'!#REF!,IF(J1349=39,'Equivalencia BH-BMPT'!$D$40,IF(J1349=40,'Equivalencia BH-BMPT'!$D$41,IF(J1349=41,'Equivalencia BH-BMPT'!$D$42,IF(J1349=42,'Equivalencia BH-BMPT'!$D$43,IF(J1349=43,'Equivalencia BH-BMPT'!$D$44,IF(J1349=44,'Equivalencia BH-BMPT'!$D$45,IF(J1349=45,'Equivalencia BH-BMPT'!$D$46,"No ha seleccionado un número de programa")))))))))))))))))))))))))))))))))))))))))))))</f>
        <v>No ha seleccionado un número de programa</v>
      </c>
      <c r="L1349" s="140"/>
      <c r="M1349" s="136"/>
      <c r="N1349" s="153"/>
      <c r="O1349" s="161"/>
      <c r="P1349" s="144"/>
      <c r="Q1349" s="143"/>
      <c r="R1349" s="143"/>
      <c r="S1349" s="143"/>
      <c r="T1349" s="143"/>
      <c r="U1349" s="143"/>
      <c r="V1349" s="145"/>
      <c r="W1349" s="145"/>
      <c r="X1349" s="145"/>
      <c r="Y1349" s="136"/>
      <c r="Z1349" s="136"/>
      <c r="AA1349" s="146"/>
      <c r="AB1349" s="136"/>
      <c r="AC1349" s="136"/>
      <c r="AD1349" s="136"/>
      <c r="AE1349" s="136"/>
      <c r="AF1349" s="147" t="e">
        <f t="shared" si="57"/>
        <v>#DIV/0!</v>
      </c>
      <c r="AG1349" s="148"/>
      <c r="AH1349" s="148" t="b">
        <f t="shared" si="58"/>
        <v>1</v>
      </c>
    </row>
    <row r="1350" spans="1:34" ht="44.25" customHeight="1" thickBot="1" x14ac:dyDescent="0.3">
      <c r="A1350" s="136"/>
      <c r="B1350" s="136"/>
      <c r="C1350" s="137"/>
      <c r="D1350" s="136"/>
      <c r="E1350" s="137" t="str">
        <f>IF(D1350=1,'Tipo '!$B$2,IF(D1350=2,'Tipo '!$B$3,IF(D1350=3,'Tipo '!$B$4,IF(D1350=4,'Tipo '!$B$5,IF(D1350=5,'Tipo '!$B$6,IF(D1350=6,'Tipo '!$B$7,IF(D1350=7,'Tipo '!$B$8,IF(D1350=8,'Tipo '!$B$9,IF(D1350=9,'Tipo '!$B$10,IF(D1350=10,'Tipo '!$B$11,IF(D1350=11,'Tipo '!$B$12,IF(D1350=12,'Tipo '!$B$13,IF(D1350=13,'Tipo '!$B$14,IF(D1350=14,'Tipo '!$B$15,IF(D1350=15,'Tipo '!$B$16,IF(D1350=16,'Tipo '!$B$17,IF(D1350=17,'Tipo '!$B$18,IF(D1350=18,'Tipo '!$B$19,IF(D1350=19,'Tipo '!$B$20,IF(D1350=20,'Tipo '!$B$21,"No ha seleccionado un tipo de contrato válido"))))))))))))))))))))</f>
        <v>No ha seleccionado un tipo de contrato válido</v>
      </c>
      <c r="F1350" s="137"/>
      <c r="G1350" s="137"/>
      <c r="H1350" s="138"/>
      <c r="I1350" s="138"/>
      <c r="J1350" s="136"/>
      <c r="K1350" s="137" t="str">
        <f>IF(J1350=1,'Equivalencia BH-BMPT'!$D$2,IF(J1350=2,'Equivalencia BH-BMPT'!$D$3,IF(J1350=3,'Equivalencia BH-BMPT'!$D$4,IF(J1350=4,'Equivalencia BH-BMPT'!$D$5,IF(J1350=5,'Equivalencia BH-BMPT'!$D$6,IF(J1350=6,'Equivalencia BH-BMPT'!$D$7,IF(J1350=7,'Equivalencia BH-BMPT'!$D$8,IF(J1350=8,'Equivalencia BH-BMPT'!$D$9,IF(J1350=9,'Equivalencia BH-BMPT'!$D$10,IF(J1350=10,'Equivalencia BH-BMPT'!$D$11,IF(J1350=11,'Equivalencia BH-BMPT'!$D$12,IF(J1350=12,'Equivalencia BH-BMPT'!$D$13,IF(J1350=13,'Equivalencia BH-BMPT'!$D$14,IF(J1350=14,'Equivalencia BH-BMPT'!$D$15,IF(J1350=15,'Equivalencia BH-BMPT'!$D$16,IF(J1350=16,'Equivalencia BH-BMPT'!$D$17,IF(J1350=17,'Equivalencia BH-BMPT'!$D$18,IF(J1350=18,'Equivalencia BH-BMPT'!$D$19,IF(J1350=19,'Equivalencia BH-BMPT'!$D$20,IF(J1350=20,'Equivalencia BH-BMPT'!$D$21,IF(J1350=21,'Equivalencia BH-BMPT'!$D$22,IF(J1350=22,'Equivalencia BH-BMPT'!$D$23,IF(J1350=23,'Equivalencia BH-BMPT'!#REF!,IF(J1350=24,'Equivalencia BH-BMPT'!$D$25,IF(J1350=25,'Equivalencia BH-BMPT'!$D$26,IF(J1350=26,'Equivalencia BH-BMPT'!$D$27,IF(J1350=27,'Equivalencia BH-BMPT'!$D$28,IF(J1350=28,'Equivalencia BH-BMPT'!$D$29,IF(J1350=29,'Equivalencia BH-BMPT'!$D$30,IF(J1350=30,'Equivalencia BH-BMPT'!$D$31,IF(J1350=31,'Equivalencia BH-BMPT'!$D$32,IF(J1350=32,'Equivalencia BH-BMPT'!$D$33,IF(J1350=33,'Equivalencia BH-BMPT'!$D$34,IF(J1350=34,'Equivalencia BH-BMPT'!$D$35,IF(J1350=35,'Equivalencia BH-BMPT'!$D$36,IF(J1350=36,'Equivalencia BH-BMPT'!$D$37,IF(J1350=37,'Equivalencia BH-BMPT'!$D$38,IF(J1350=38,'Equivalencia BH-BMPT'!#REF!,IF(J1350=39,'Equivalencia BH-BMPT'!$D$40,IF(J1350=40,'Equivalencia BH-BMPT'!$D$41,IF(J1350=41,'Equivalencia BH-BMPT'!$D$42,IF(J1350=42,'Equivalencia BH-BMPT'!$D$43,IF(J1350=43,'Equivalencia BH-BMPT'!$D$44,IF(J1350=44,'Equivalencia BH-BMPT'!$D$45,IF(J1350=45,'Equivalencia BH-BMPT'!$D$46,"No ha seleccionado un número de programa")))))))))))))))))))))))))))))))))))))))))))))</f>
        <v>No ha seleccionado un número de programa</v>
      </c>
      <c r="L1350" s="140"/>
      <c r="M1350" s="136"/>
      <c r="N1350" s="153"/>
      <c r="O1350" s="161"/>
      <c r="P1350" s="144"/>
      <c r="Q1350" s="143"/>
      <c r="R1350" s="143"/>
      <c r="S1350" s="143"/>
      <c r="T1350" s="143"/>
      <c r="U1350" s="143"/>
      <c r="V1350" s="145"/>
      <c r="W1350" s="145"/>
      <c r="X1350" s="145"/>
      <c r="Y1350" s="136"/>
      <c r="Z1350" s="136"/>
      <c r="AA1350" s="146"/>
      <c r="AB1350" s="136"/>
      <c r="AC1350" s="136"/>
      <c r="AD1350" s="136"/>
      <c r="AE1350" s="136"/>
      <c r="AF1350" s="147" t="e">
        <f t="shared" si="57"/>
        <v>#DIV/0!</v>
      </c>
      <c r="AG1350" s="148"/>
      <c r="AH1350" s="148" t="b">
        <f t="shared" si="58"/>
        <v>1</v>
      </c>
    </row>
    <row r="1351" spans="1:34" ht="44.25" customHeight="1" thickBot="1" x14ac:dyDescent="0.3">
      <c r="A1351" s="136"/>
      <c r="B1351" s="136"/>
      <c r="C1351" s="137"/>
      <c r="D1351" s="136"/>
      <c r="E1351" s="137" t="str">
        <f>IF(D1351=1,'Tipo '!$B$2,IF(D1351=2,'Tipo '!$B$3,IF(D1351=3,'Tipo '!$B$4,IF(D1351=4,'Tipo '!$B$5,IF(D1351=5,'Tipo '!$B$6,IF(D1351=6,'Tipo '!$B$7,IF(D1351=7,'Tipo '!$B$8,IF(D1351=8,'Tipo '!$B$9,IF(D1351=9,'Tipo '!$B$10,IF(D1351=10,'Tipo '!$B$11,IF(D1351=11,'Tipo '!$B$12,IF(D1351=12,'Tipo '!$B$13,IF(D1351=13,'Tipo '!$B$14,IF(D1351=14,'Tipo '!$B$15,IF(D1351=15,'Tipo '!$B$16,IF(D1351=16,'Tipo '!$B$17,IF(D1351=17,'Tipo '!$B$18,IF(D1351=18,'Tipo '!$B$19,IF(D1351=19,'Tipo '!$B$20,IF(D1351=20,'Tipo '!$B$21,"No ha seleccionado un tipo de contrato válido"))))))))))))))))))))</f>
        <v>No ha seleccionado un tipo de contrato válido</v>
      </c>
      <c r="F1351" s="137"/>
      <c r="G1351" s="137"/>
      <c r="H1351" s="138"/>
      <c r="I1351" s="138"/>
      <c r="J1351" s="136"/>
      <c r="K1351" s="137" t="str">
        <f>IF(J1351=1,'Equivalencia BH-BMPT'!$D$2,IF(J1351=2,'Equivalencia BH-BMPT'!$D$3,IF(J1351=3,'Equivalencia BH-BMPT'!$D$4,IF(J1351=4,'Equivalencia BH-BMPT'!$D$5,IF(J1351=5,'Equivalencia BH-BMPT'!$D$6,IF(J1351=6,'Equivalencia BH-BMPT'!$D$7,IF(J1351=7,'Equivalencia BH-BMPT'!$D$8,IF(J1351=8,'Equivalencia BH-BMPT'!$D$9,IF(J1351=9,'Equivalencia BH-BMPT'!$D$10,IF(J1351=10,'Equivalencia BH-BMPT'!$D$11,IF(J1351=11,'Equivalencia BH-BMPT'!$D$12,IF(J1351=12,'Equivalencia BH-BMPT'!$D$13,IF(J1351=13,'Equivalencia BH-BMPT'!$D$14,IF(J1351=14,'Equivalencia BH-BMPT'!$D$15,IF(J1351=15,'Equivalencia BH-BMPT'!$D$16,IF(J1351=16,'Equivalencia BH-BMPT'!$D$17,IF(J1351=17,'Equivalencia BH-BMPT'!$D$18,IF(J1351=18,'Equivalencia BH-BMPT'!$D$19,IF(J1351=19,'Equivalencia BH-BMPT'!$D$20,IF(J1351=20,'Equivalencia BH-BMPT'!$D$21,IF(J1351=21,'Equivalencia BH-BMPT'!$D$22,IF(J1351=22,'Equivalencia BH-BMPT'!$D$23,IF(J1351=23,'Equivalencia BH-BMPT'!#REF!,IF(J1351=24,'Equivalencia BH-BMPT'!$D$25,IF(J1351=25,'Equivalencia BH-BMPT'!$D$26,IF(J1351=26,'Equivalencia BH-BMPT'!$D$27,IF(J1351=27,'Equivalencia BH-BMPT'!$D$28,IF(J1351=28,'Equivalencia BH-BMPT'!$D$29,IF(J1351=29,'Equivalencia BH-BMPT'!$D$30,IF(J1351=30,'Equivalencia BH-BMPT'!$D$31,IF(J1351=31,'Equivalencia BH-BMPT'!$D$32,IF(J1351=32,'Equivalencia BH-BMPT'!$D$33,IF(J1351=33,'Equivalencia BH-BMPT'!$D$34,IF(J1351=34,'Equivalencia BH-BMPT'!$D$35,IF(J1351=35,'Equivalencia BH-BMPT'!$D$36,IF(J1351=36,'Equivalencia BH-BMPT'!$D$37,IF(J1351=37,'Equivalencia BH-BMPT'!$D$38,IF(J1351=38,'Equivalencia BH-BMPT'!#REF!,IF(J1351=39,'Equivalencia BH-BMPT'!$D$40,IF(J1351=40,'Equivalencia BH-BMPT'!$D$41,IF(J1351=41,'Equivalencia BH-BMPT'!$D$42,IF(J1351=42,'Equivalencia BH-BMPT'!$D$43,IF(J1351=43,'Equivalencia BH-BMPT'!$D$44,IF(J1351=44,'Equivalencia BH-BMPT'!$D$45,IF(J1351=45,'Equivalencia BH-BMPT'!$D$46,"No ha seleccionado un número de programa")))))))))))))))))))))))))))))))))))))))))))))</f>
        <v>No ha seleccionado un número de programa</v>
      </c>
      <c r="L1351" s="140"/>
      <c r="M1351" s="136"/>
      <c r="N1351" s="153"/>
      <c r="O1351" s="161"/>
      <c r="P1351" s="144"/>
      <c r="Q1351" s="143"/>
      <c r="R1351" s="143"/>
      <c r="S1351" s="143"/>
      <c r="T1351" s="143"/>
      <c r="U1351" s="143"/>
      <c r="V1351" s="145"/>
      <c r="W1351" s="145"/>
      <c r="X1351" s="145"/>
      <c r="Y1351" s="136"/>
      <c r="Z1351" s="136"/>
      <c r="AA1351" s="146"/>
      <c r="AB1351" s="136"/>
      <c r="AC1351" s="136"/>
      <c r="AD1351" s="136"/>
      <c r="AE1351" s="136"/>
      <c r="AF1351" s="147" t="e">
        <f t="shared" si="57"/>
        <v>#DIV/0!</v>
      </c>
      <c r="AG1351" s="148"/>
      <c r="AH1351" s="148" t="b">
        <f t="shared" si="58"/>
        <v>1</v>
      </c>
    </row>
    <row r="1352" spans="1:34" ht="44.25" customHeight="1" thickBot="1" x14ac:dyDescent="0.3">
      <c r="A1352" s="136"/>
      <c r="B1352" s="136"/>
      <c r="C1352" s="137"/>
      <c r="D1352" s="136"/>
      <c r="E1352" s="137" t="str">
        <f>IF(D1352=1,'Tipo '!$B$2,IF(D1352=2,'Tipo '!$B$3,IF(D1352=3,'Tipo '!$B$4,IF(D1352=4,'Tipo '!$B$5,IF(D1352=5,'Tipo '!$B$6,IF(D1352=6,'Tipo '!$B$7,IF(D1352=7,'Tipo '!$B$8,IF(D1352=8,'Tipo '!$B$9,IF(D1352=9,'Tipo '!$B$10,IF(D1352=10,'Tipo '!$B$11,IF(D1352=11,'Tipo '!$B$12,IF(D1352=12,'Tipo '!$B$13,IF(D1352=13,'Tipo '!$B$14,IF(D1352=14,'Tipo '!$B$15,IF(D1352=15,'Tipo '!$B$16,IF(D1352=16,'Tipo '!$B$17,IF(D1352=17,'Tipo '!$B$18,IF(D1352=18,'Tipo '!$B$19,IF(D1352=19,'Tipo '!$B$20,IF(D1352=20,'Tipo '!$B$21,"No ha seleccionado un tipo de contrato válido"))))))))))))))))))))</f>
        <v>No ha seleccionado un tipo de contrato válido</v>
      </c>
      <c r="F1352" s="137"/>
      <c r="G1352" s="137"/>
      <c r="H1352" s="138"/>
      <c r="I1352" s="138"/>
      <c r="J1352" s="136"/>
      <c r="K1352" s="137" t="str">
        <f>IF(J1352=1,'Equivalencia BH-BMPT'!$D$2,IF(J1352=2,'Equivalencia BH-BMPT'!$D$3,IF(J1352=3,'Equivalencia BH-BMPT'!$D$4,IF(J1352=4,'Equivalencia BH-BMPT'!$D$5,IF(J1352=5,'Equivalencia BH-BMPT'!$D$6,IF(J1352=6,'Equivalencia BH-BMPT'!$D$7,IF(J1352=7,'Equivalencia BH-BMPT'!$D$8,IF(J1352=8,'Equivalencia BH-BMPT'!$D$9,IF(J1352=9,'Equivalencia BH-BMPT'!$D$10,IF(J1352=10,'Equivalencia BH-BMPT'!$D$11,IF(J1352=11,'Equivalencia BH-BMPT'!$D$12,IF(J1352=12,'Equivalencia BH-BMPT'!$D$13,IF(J1352=13,'Equivalencia BH-BMPT'!$D$14,IF(J1352=14,'Equivalencia BH-BMPT'!$D$15,IF(J1352=15,'Equivalencia BH-BMPT'!$D$16,IF(J1352=16,'Equivalencia BH-BMPT'!$D$17,IF(J1352=17,'Equivalencia BH-BMPT'!$D$18,IF(J1352=18,'Equivalencia BH-BMPT'!$D$19,IF(J1352=19,'Equivalencia BH-BMPT'!$D$20,IF(J1352=20,'Equivalencia BH-BMPT'!$D$21,IF(J1352=21,'Equivalencia BH-BMPT'!$D$22,IF(J1352=22,'Equivalencia BH-BMPT'!$D$23,IF(J1352=23,'Equivalencia BH-BMPT'!#REF!,IF(J1352=24,'Equivalencia BH-BMPT'!$D$25,IF(J1352=25,'Equivalencia BH-BMPT'!$D$26,IF(J1352=26,'Equivalencia BH-BMPT'!$D$27,IF(J1352=27,'Equivalencia BH-BMPT'!$D$28,IF(J1352=28,'Equivalencia BH-BMPT'!$D$29,IF(J1352=29,'Equivalencia BH-BMPT'!$D$30,IF(J1352=30,'Equivalencia BH-BMPT'!$D$31,IF(J1352=31,'Equivalencia BH-BMPT'!$D$32,IF(J1352=32,'Equivalencia BH-BMPT'!$D$33,IF(J1352=33,'Equivalencia BH-BMPT'!$D$34,IF(J1352=34,'Equivalencia BH-BMPT'!$D$35,IF(J1352=35,'Equivalencia BH-BMPT'!$D$36,IF(J1352=36,'Equivalencia BH-BMPT'!$D$37,IF(J1352=37,'Equivalencia BH-BMPT'!$D$38,IF(J1352=38,'Equivalencia BH-BMPT'!#REF!,IF(J1352=39,'Equivalencia BH-BMPT'!$D$40,IF(J1352=40,'Equivalencia BH-BMPT'!$D$41,IF(J1352=41,'Equivalencia BH-BMPT'!$D$42,IF(J1352=42,'Equivalencia BH-BMPT'!$D$43,IF(J1352=43,'Equivalencia BH-BMPT'!$D$44,IF(J1352=44,'Equivalencia BH-BMPT'!$D$45,IF(J1352=45,'Equivalencia BH-BMPT'!$D$46,"No ha seleccionado un número de programa")))))))))))))))))))))))))))))))))))))))))))))</f>
        <v>No ha seleccionado un número de programa</v>
      </c>
      <c r="L1352" s="140"/>
      <c r="M1352" s="136"/>
      <c r="N1352" s="153"/>
      <c r="O1352" s="161"/>
      <c r="P1352" s="144"/>
      <c r="Q1352" s="143"/>
      <c r="R1352" s="143"/>
      <c r="S1352" s="143"/>
      <c r="T1352" s="143"/>
      <c r="U1352" s="143"/>
      <c r="V1352" s="145"/>
      <c r="W1352" s="145"/>
      <c r="X1352" s="145"/>
      <c r="Y1352" s="136"/>
      <c r="Z1352" s="136"/>
      <c r="AA1352" s="146"/>
      <c r="AB1352" s="136"/>
      <c r="AC1352" s="136"/>
      <c r="AD1352" s="136"/>
      <c r="AE1352" s="136"/>
      <c r="AF1352" s="147" t="e">
        <f t="shared" si="57"/>
        <v>#DIV/0!</v>
      </c>
      <c r="AG1352" s="148"/>
      <c r="AH1352" s="148" t="b">
        <f t="shared" si="58"/>
        <v>1</v>
      </c>
    </row>
    <row r="1353" spans="1:34" ht="44.25" customHeight="1" thickBot="1" x14ac:dyDescent="0.3">
      <c r="A1353" s="136"/>
      <c r="B1353" s="136"/>
      <c r="C1353" s="137"/>
      <c r="D1353" s="136"/>
      <c r="E1353" s="137" t="str">
        <f>IF(D1353=1,'Tipo '!$B$2,IF(D1353=2,'Tipo '!$B$3,IF(D1353=3,'Tipo '!$B$4,IF(D1353=4,'Tipo '!$B$5,IF(D1353=5,'Tipo '!$B$6,IF(D1353=6,'Tipo '!$B$7,IF(D1353=7,'Tipo '!$B$8,IF(D1353=8,'Tipo '!$B$9,IF(D1353=9,'Tipo '!$B$10,IF(D1353=10,'Tipo '!$B$11,IF(D1353=11,'Tipo '!$B$12,IF(D1353=12,'Tipo '!$B$13,IF(D1353=13,'Tipo '!$B$14,IF(D1353=14,'Tipo '!$B$15,IF(D1353=15,'Tipo '!$B$16,IF(D1353=16,'Tipo '!$B$17,IF(D1353=17,'Tipo '!$B$18,IF(D1353=18,'Tipo '!$B$19,IF(D1353=19,'Tipo '!$B$20,IF(D1353=20,'Tipo '!$B$21,"No ha seleccionado un tipo de contrato válido"))))))))))))))))))))</f>
        <v>No ha seleccionado un tipo de contrato válido</v>
      </c>
      <c r="F1353" s="137"/>
      <c r="G1353" s="137"/>
      <c r="H1353" s="138"/>
      <c r="I1353" s="138"/>
      <c r="J1353" s="136"/>
      <c r="K1353" s="137" t="str">
        <f>IF(J1353=1,'Equivalencia BH-BMPT'!$D$2,IF(J1353=2,'Equivalencia BH-BMPT'!$D$3,IF(J1353=3,'Equivalencia BH-BMPT'!$D$4,IF(J1353=4,'Equivalencia BH-BMPT'!$D$5,IF(J1353=5,'Equivalencia BH-BMPT'!$D$6,IF(J1353=6,'Equivalencia BH-BMPT'!$D$7,IF(J1353=7,'Equivalencia BH-BMPT'!$D$8,IF(J1353=8,'Equivalencia BH-BMPT'!$D$9,IF(J1353=9,'Equivalencia BH-BMPT'!$D$10,IF(J1353=10,'Equivalencia BH-BMPT'!$D$11,IF(J1353=11,'Equivalencia BH-BMPT'!$D$12,IF(J1353=12,'Equivalencia BH-BMPT'!$D$13,IF(J1353=13,'Equivalencia BH-BMPT'!$D$14,IF(J1353=14,'Equivalencia BH-BMPT'!$D$15,IF(J1353=15,'Equivalencia BH-BMPT'!$D$16,IF(J1353=16,'Equivalencia BH-BMPT'!$D$17,IF(J1353=17,'Equivalencia BH-BMPT'!$D$18,IF(J1353=18,'Equivalencia BH-BMPT'!$D$19,IF(J1353=19,'Equivalencia BH-BMPT'!$D$20,IF(J1353=20,'Equivalencia BH-BMPT'!$D$21,IF(J1353=21,'Equivalencia BH-BMPT'!$D$22,IF(J1353=22,'Equivalencia BH-BMPT'!$D$23,IF(J1353=23,'Equivalencia BH-BMPT'!#REF!,IF(J1353=24,'Equivalencia BH-BMPT'!$D$25,IF(J1353=25,'Equivalencia BH-BMPT'!$D$26,IF(J1353=26,'Equivalencia BH-BMPT'!$D$27,IF(J1353=27,'Equivalencia BH-BMPT'!$D$28,IF(J1353=28,'Equivalencia BH-BMPT'!$D$29,IF(J1353=29,'Equivalencia BH-BMPT'!$D$30,IF(J1353=30,'Equivalencia BH-BMPT'!$D$31,IF(J1353=31,'Equivalencia BH-BMPT'!$D$32,IF(J1353=32,'Equivalencia BH-BMPT'!$D$33,IF(J1353=33,'Equivalencia BH-BMPT'!$D$34,IF(J1353=34,'Equivalencia BH-BMPT'!$D$35,IF(J1353=35,'Equivalencia BH-BMPT'!$D$36,IF(J1353=36,'Equivalencia BH-BMPT'!$D$37,IF(J1353=37,'Equivalencia BH-BMPT'!$D$38,IF(J1353=38,'Equivalencia BH-BMPT'!#REF!,IF(J1353=39,'Equivalencia BH-BMPT'!$D$40,IF(J1353=40,'Equivalencia BH-BMPT'!$D$41,IF(J1353=41,'Equivalencia BH-BMPT'!$D$42,IF(J1353=42,'Equivalencia BH-BMPT'!$D$43,IF(J1353=43,'Equivalencia BH-BMPT'!$D$44,IF(J1353=44,'Equivalencia BH-BMPT'!$D$45,IF(J1353=45,'Equivalencia BH-BMPT'!$D$46,"No ha seleccionado un número de programa")))))))))))))))))))))))))))))))))))))))))))))</f>
        <v>No ha seleccionado un número de programa</v>
      </c>
      <c r="L1353" s="140"/>
      <c r="M1353" s="136"/>
      <c r="N1353" s="153"/>
      <c r="O1353" s="161"/>
      <c r="P1353" s="144"/>
      <c r="Q1353" s="143"/>
      <c r="R1353" s="143"/>
      <c r="S1353" s="143"/>
      <c r="T1353" s="143"/>
      <c r="U1353" s="143"/>
      <c r="V1353" s="145"/>
      <c r="W1353" s="145"/>
      <c r="X1353" s="145"/>
      <c r="Y1353" s="136"/>
      <c r="Z1353" s="136"/>
      <c r="AA1353" s="146"/>
      <c r="AB1353" s="136"/>
      <c r="AC1353" s="136"/>
      <c r="AD1353" s="136"/>
      <c r="AE1353" s="136"/>
      <c r="AF1353" s="147" t="e">
        <f t="shared" si="57"/>
        <v>#DIV/0!</v>
      </c>
      <c r="AG1353" s="148"/>
      <c r="AH1353" s="148" t="b">
        <f t="shared" si="58"/>
        <v>1</v>
      </c>
    </row>
    <row r="1354" spans="1:34" ht="44.25" customHeight="1" thickBot="1" x14ac:dyDescent="0.3">
      <c r="A1354" s="136"/>
      <c r="B1354" s="136"/>
      <c r="C1354" s="137"/>
      <c r="D1354" s="136"/>
      <c r="E1354" s="137" t="str">
        <f>IF(D1354=1,'Tipo '!$B$2,IF(D1354=2,'Tipo '!$B$3,IF(D1354=3,'Tipo '!$B$4,IF(D1354=4,'Tipo '!$B$5,IF(D1354=5,'Tipo '!$B$6,IF(D1354=6,'Tipo '!$B$7,IF(D1354=7,'Tipo '!$B$8,IF(D1354=8,'Tipo '!$B$9,IF(D1354=9,'Tipo '!$B$10,IF(D1354=10,'Tipo '!$B$11,IF(D1354=11,'Tipo '!$B$12,IF(D1354=12,'Tipo '!$B$13,IF(D1354=13,'Tipo '!$B$14,IF(D1354=14,'Tipo '!$B$15,IF(D1354=15,'Tipo '!$B$16,IF(D1354=16,'Tipo '!$B$17,IF(D1354=17,'Tipo '!$B$18,IF(D1354=18,'Tipo '!$B$19,IF(D1354=19,'Tipo '!$B$20,IF(D1354=20,'Tipo '!$B$21,"No ha seleccionado un tipo de contrato válido"))))))))))))))))))))</f>
        <v>No ha seleccionado un tipo de contrato válido</v>
      </c>
      <c r="F1354" s="137"/>
      <c r="G1354" s="137"/>
      <c r="H1354" s="138"/>
      <c r="I1354" s="138"/>
      <c r="J1354" s="136"/>
      <c r="K1354" s="137" t="str">
        <f>IF(J1354=1,'Equivalencia BH-BMPT'!$D$2,IF(J1354=2,'Equivalencia BH-BMPT'!$D$3,IF(J1354=3,'Equivalencia BH-BMPT'!$D$4,IF(J1354=4,'Equivalencia BH-BMPT'!$D$5,IF(J1354=5,'Equivalencia BH-BMPT'!$D$6,IF(J1354=6,'Equivalencia BH-BMPT'!$D$7,IF(J1354=7,'Equivalencia BH-BMPT'!$D$8,IF(J1354=8,'Equivalencia BH-BMPT'!$D$9,IF(J1354=9,'Equivalencia BH-BMPT'!$D$10,IF(J1354=10,'Equivalencia BH-BMPT'!$D$11,IF(J1354=11,'Equivalencia BH-BMPT'!$D$12,IF(J1354=12,'Equivalencia BH-BMPT'!$D$13,IF(J1354=13,'Equivalencia BH-BMPT'!$D$14,IF(J1354=14,'Equivalencia BH-BMPT'!$D$15,IF(J1354=15,'Equivalencia BH-BMPT'!$D$16,IF(J1354=16,'Equivalencia BH-BMPT'!$D$17,IF(J1354=17,'Equivalencia BH-BMPT'!$D$18,IF(J1354=18,'Equivalencia BH-BMPT'!$D$19,IF(J1354=19,'Equivalencia BH-BMPT'!$D$20,IF(J1354=20,'Equivalencia BH-BMPT'!$D$21,IF(J1354=21,'Equivalencia BH-BMPT'!$D$22,IF(J1354=22,'Equivalencia BH-BMPT'!$D$23,IF(J1354=23,'Equivalencia BH-BMPT'!#REF!,IF(J1354=24,'Equivalencia BH-BMPT'!$D$25,IF(J1354=25,'Equivalencia BH-BMPT'!$D$26,IF(J1354=26,'Equivalencia BH-BMPT'!$D$27,IF(J1354=27,'Equivalencia BH-BMPT'!$D$28,IF(J1354=28,'Equivalencia BH-BMPT'!$D$29,IF(J1354=29,'Equivalencia BH-BMPT'!$D$30,IF(J1354=30,'Equivalencia BH-BMPT'!$D$31,IF(J1354=31,'Equivalencia BH-BMPT'!$D$32,IF(J1354=32,'Equivalencia BH-BMPT'!$D$33,IF(J1354=33,'Equivalencia BH-BMPT'!$D$34,IF(J1354=34,'Equivalencia BH-BMPT'!$D$35,IF(J1354=35,'Equivalencia BH-BMPT'!$D$36,IF(J1354=36,'Equivalencia BH-BMPT'!$D$37,IF(J1354=37,'Equivalencia BH-BMPT'!$D$38,IF(J1354=38,'Equivalencia BH-BMPT'!#REF!,IF(J1354=39,'Equivalencia BH-BMPT'!$D$40,IF(J1354=40,'Equivalencia BH-BMPT'!$D$41,IF(J1354=41,'Equivalencia BH-BMPT'!$D$42,IF(J1354=42,'Equivalencia BH-BMPT'!$D$43,IF(J1354=43,'Equivalencia BH-BMPT'!$D$44,IF(J1354=44,'Equivalencia BH-BMPT'!$D$45,IF(J1354=45,'Equivalencia BH-BMPT'!$D$46,"No ha seleccionado un número de programa")))))))))))))))))))))))))))))))))))))))))))))</f>
        <v>No ha seleccionado un número de programa</v>
      </c>
      <c r="L1354" s="140"/>
      <c r="M1354" s="136"/>
      <c r="N1354" s="153"/>
      <c r="O1354" s="161"/>
      <c r="P1354" s="144"/>
      <c r="Q1354" s="143"/>
      <c r="R1354" s="143"/>
      <c r="S1354" s="143"/>
      <c r="T1354" s="143"/>
      <c r="U1354" s="143"/>
      <c r="V1354" s="145"/>
      <c r="W1354" s="145"/>
      <c r="X1354" s="145"/>
      <c r="Y1354" s="136"/>
      <c r="Z1354" s="136"/>
      <c r="AA1354" s="146"/>
      <c r="AB1354" s="136"/>
      <c r="AC1354" s="136"/>
      <c r="AD1354" s="136"/>
      <c r="AE1354" s="136"/>
      <c r="AF1354" s="147" t="e">
        <f t="shared" si="57"/>
        <v>#DIV/0!</v>
      </c>
      <c r="AG1354" s="148"/>
      <c r="AH1354" s="148" t="b">
        <f t="shared" si="58"/>
        <v>1</v>
      </c>
    </row>
    <row r="1355" spans="1:34" ht="44.25" customHeight="1" thickBot="1" x14ac:dyDescent="0.3">
      <c r="A1355" s="136"/>
      <c r="B1355" s="136"/>
      <c r="C1355" s="137"/>
      <c r="D1355" s="136"/>
      <c r="E1355" s="137" t="str">
        <f>IF(D1355=1,'Tipo '!$B$2,IF(D1355=2,'Tipo '!$B$3,IF(D1355=3,'Tipo '!$B$4,IF(D1355=4,'Tipo '!$B$5,IF(D1355=5,'Tipo '!$B$6,IF(D1355=6,'Tipo '!$B$7,IF(D1355=7,'Tipo '!$B$8,IF(D1355=8,'Tipo '!$B$9,IF(D1355=9,'Tipo '!$B$10,IF(D1355=10,'Tipo '!$B$11,IF(D1355=11,'Tipo '!$B$12,IF(D1355=12,'Tipo '!$B$13,IF(D1355=13,'Tipo '!$B$14,IF(D1355=14,'Tipo '!$B$15,IF(D1355=15,'Tipo '!$B$16,IF(D1355=16,'Tipo '!$B$17,IF(D1355=17,'Tipo '!$B$18,IF(D1355=18,'Tipo '!$B$19,IF(D1355=19,'Tipo '!$B$20,IF(D1355=20,'Tipo '!$B$21,"No ha seleccionado un tipo de contrato válido"))))))))))))))))))))</f>
        <v>No ha seleccionado un tipo de contrato válido</v>
      </c>
      <c r="F1355" s="137"/>
      <c r="G1355" s="137"/>
      <c r="H1355" s="138"/>
      <c r="I1355" s="138"/>
      <c r="J1355" s="136"/>
      <c r="K1355" s="137" t="str">
        <f>IF(J1355=1,'Equivalencia BH-BMPT'!$D$2,IF(J1355=2,'Equivalencia BH-BMPT'!$D$3,IF(J1355=3,'Equivalencia BH-BMPT'!$D$4,IF(J1355=4,'Equivalencia BH-BMPT'!$D$5,IF(J1355=5,'Equivalencia BH-BMPT'!$D$6,IF(J1355=6,'Equivalencia BH-BMPT'!$D$7,IF(J1355=7,'Equivalencia BH-BMPT'!$D$8,IF(J1355=8,'Equivalencia BH-BMPT'!$D$9,IF(J1355=9,'Equivalencia BH-BMPT'!$D$10,IF(J1355=10,'Equivalencia BH-BMPT'!$D$11,IF(J1355=11,'Equivalencia BH-BMPT'!$D$12,IF(J1355=12,'Equivalencia BH-BMPT'!$D$13,IF(J1355=13,'Equivalencia BH-BMPT'!$D$14,IF(J1355=14,'Equivalencia BH-BMPT'!$D$15,IF(J1355=15,'Equivalencia BH-BMPT'!$D$16,IF(J1355=16,'Equivalencia BH-BMPT'!$D$17,IF(J1355=17,'Equivalencia BH-BMPT'!$D$18,IF(J1355=18,'Equivalencia BH-BMPT'!$D$19,IF(J1355=19,'Equivalencia BH-BMPT'!$D$20,IF(J1355=20,'Equivalencia BH-BMPT'!$D$21,IF(J1355=21,'Equivalencia BH-BMPT'!$D$22,IF(J1355=22,'Equivalencia BH-BMPT'!$D$23,IF(J1355=23,'Equivalencia BH-BMPT'!#REF!,IF(J1355=24,'Equivalencia BH-BMPT'!$D$25,IF(J1355=25,'Equivalencia BH-BMPT'!$D$26,IF(J1355=26,'Equivalencia BH-BMPT'!$D$27,IF(J1355=27,'Equivalencia BH-BMPT'!$D$28,IF(J1355=28,'Equivalencia BH-BMPT'!$D$29,IF(J1355=29,'Equivalencia BH-BMPT'!$D$30,IF(J1355=30,'Equivalencia BH-BMPT'!$D$31,IF(J1355=31,'Equivalencia BH-BMPT'!$D$32,IF(J1355=32,'Equivalencia BH-BMPT'!$D$33,IF(J1355=33,'Equivalencia BH-BMPT'!$D$34,IF(J1355=34,'Equivalencia BH-BMPT'!$D$35,IF(J1355=35,'Equivalencia BH-BMPT'!$D$36,IF(J1355=36,'Equivalencia BH-BMPT'!$D$37,IF(J1355=37,'Equivalencia BH-BMPT'!$D$38,IF(J1355=38,'Equivalencia BH-BMPT'!#REF!,IF(J1355=39,'Equivalencia BH-BMPT'!$D$40,IF(J1355=40,'Equivalencia BH-BMPT'!$D$41,IF(J1355=41,'Equivalencia BH-BMPT'!$D$42,IF(J1355=42,'Equivalencia BH-BMPT'!$D$43,IF(J1355=43,'Equivalencia BH-BMPT'!$D$44,IF(J1355=44,'Equivalencia BH-BMPT'!$D$45,IF(J1355=45,'Equivalencia BH-BMPT'!$D$46,"No ha seleccionado un número de programa")))))))))))))))))))))))))))))))))))))))))))))</f>
        <v>No ha seleccionado un número de programa</v>
      </c>
      <c r="L1355" s="140"/>
      <c r="M1355" s="136"/>
      <c r="N1355" s="153"/>
      <c r="O1355" s="161"/>
      <c r="P1355" s="144"/>
      <c r="Q1355" s="143"/>
      <c r="R1355" s="143"/>
      <c r="S1355" s="143"/>
      <c r="T1355" s="143"/>
      <c r="U1355" s="143"/>
      <c r="V1355" s="145"/>
      <c r="W1355" s="145"/>
      <c r="X1355" s="145"/>
      <c r="Y1355" s="136"/>
      <c r="Z1355" s="136"/>
      <c r="AA1355" s="146"/>
      <c r="AB1355" s="136"/>
      <c r="AC1355" s="136"/>
      <c r="AD1355" s="136"/>
      <c r="AE1355" s="136"/>
      <c r="AF1355" s="147" t="e">
        <f t="shared" si="57"/>
        <v>#DIV/0!</v>
      </c>
      <c r="AG1355" s="148"/>
      <c r="AH1355" s="148" t="b">
        <f t="shared" si="58"/>
        <v>1</v>
      </c>
    </row>
    <row r="1356" spans="1:34" ht="44.25" customHeight="1" thickBot="1" x14ac:dyDescent="0.3">
      <c r="A1356" s="136"/>
      <c r="B1356" s="136"/>
      <c r="C1356" s="137"/>
      <c r="D1356" s="136"/>
      <c r="E1356" s="137" t="str">
        <f>IF(D1356=1,'Tipo '!$B$2,IF(D1356=2,'Tipo '!$B$3,IF(D1356=3,'Tipo '!$B$4,IF(D1356=4,'Tipo '!$B$5,IF(D1356=5,'Tipo '!$B$6,IF(D1356=6,'Tipo '!$B$7,IF(D1356=7,'Tipo '!$B$8,IF(D1356=8,'Tipo '!$B$9,IF(D1356=9,'Tipo '!$B$10,IF(D1356=10,'Tipo '!$B$11,IF(D1356=11,'Tipo '!$B$12,IF(D1356=12,'Tipo '!$B$13,IF(D1356=13,'Tipo '!$B$14,IF(D1356=14,'Tipo '!$B$15,IF(D1356=15,'Tipo '!$B$16,IF(D1356=16,'Tipo '!$B$17,IF(D1356=17,'Tipo '!$B$18,IF(D1356=18,'Tipo '!$B$19,IF(D1356=19,'Tipo '!$B$20,IF(D1356=20,'Tipo '!$B$21,"No ha seleccionado un tipo de contrato válido"))))))))))))))))))))</f>
        <v>No ha seleccionado un tipo de contrato válido</v>
      </c>
      <c r="F1356" s="137"/>
      <c r="G1356" s="137"/>
      <c r="H1356" s="138"/>
      <c r="I1356" s="138"/>
      <c r="J1356" s="136"/>
      <c r="K1356" s="137" t="str">
        <f>IF(J1356=1,'Equivalencia BH-BMPT'!$D$2,IF(J1356=2,'Equivalencia BH-BMPT'!$D$3,IF(J1356=3,'Equivalencia BH-BMPT'!$D$4,IF(J1356=4,'Equivalencia BH-BMPT'!$D$5,IF(J1356=5,'Equivalencia BH-BMPT'!$D$6,IF(J1356=6,'Equivalencia BH-BMPT'!$D$7,IF(J1356=7,'Equivalencia BH-BMPT'!$D$8,IF(J1356=8,'Equivalencia BH-BMPT'!$D$9,IF(J1356=9,'Equivalencia BH-BMPT'!$D$10,IF(J1356=10,'Equivalencia BH-BMPT'!$D$11,IF(J1356=11,'Equivalencia BH-BMPT'!$D$12,IF(J1356=12,'Equivalencia BH-BMPT'!$D$13,IF(J1356=13,'Equivalencia BH-BMPT'!$D$14,IF(J1356=14,'Equivalencia BH-BMPT'!$D$15,IF(J1356=15,'Equivalencia BH-BMPT'!$D$16,IF(J1356=16,'Equivalencia BH-BMPT'!$D$17,IF(J1356=17,'Equivalencia BH-BMPT'!$D$18,IF(J1356=18,'Equivalencia BH-BMPT'!$D$19,IF(J1356=19,'Equivalencia BH-BMPT'!$D$20,IF(J1356=20,'Equivalencia BH-BMPT'!$D$21,IF(J1356=21,'Equivalencia BH-BMPT'!$D$22,IF(J1356=22,'Equivalencia BH-BMPT'!$D$23,IF(J1356=23,'Equivalencia BH-BMPT'!#REF!,IF(J1356=24,'Equivalencia BH-BMPT'!$D$25,IF(J1356=25,'Equivalencia BH-BMPT'!$D$26,IF(J1356=26,'Equivalencia BH-BMPT'!$D$27,IF(J1356=27,'Equivalencia BH-BMPT'!$D$28,IF(J1356=28,'Equivalencia BH-BMPT'!$D$29,IF(J1356=29,'Equivalencia BH-BMPT'!$D$30,IF(J1356=30,'Equivalencia BH-BMPT'!$D$31,IF(J1356=31,'Equivalencia BH-BMPT'!$D$32,IF(J1356=32,'Equivalencia BH-BMPT'!$D$33,IF(J1356=33,'Equivalencia BH-BMPT'!$D$34,IF(J1356=34,'Equivalencia BH-BMPT'!$D$35,IF(J1356=35,'Equivalencia BH-BMPT'!$D$36,IF(J1356=36,'Equivalencia BH-BMPT'!$D$37,IF(J1356=37,'Equivalencia BH-BMPT'!$D$38,IF(J1356=38,'Equivalencia BH-BMPT'!#REF!,IF(J1356=39,'Equivalencia BH-BMPT'!$D$40,IF(J1356=40,'Equivalencia BH-BMPT'!$D$41,IF(J1356=41,'Equivalencia BH-BMPT'!$D$42,IF(J1356=42,'Equivalencia BH-BMPT'!$D$43,IF(J1356=43,'Equivalencia BH-BMPT'!$D$44,IF(J1356=44,'Equivalencia BH-BMPT'!$D$45,IF(J1356=45,'Equivalencia BH-BMPT'!$D$46,"No ha seleccionado un número de programa")))))))))))))))))))))))))))))))))))))))))))))</f>
        <v>No ha seleccionado un número de programa</v>
      </c>
      <c r="L1356" s="140"/>
      <c r="M1356" s="136"/>
      <c r="N1356" s="153"/>
      <c r="O1356" s="161"/>
      <c r="P1356" s="144"/>
      <c r="Q1356" s="143"/>
      <c r="R1356" s="143"/>
      <c r="S1356" s="143"/>
      <c r="T1356" s="143"/>
      <c r="U1356" s="143"/>
      <c r="V1356" s="145"/>
      <c r="W1356" s="145"/>
      <c r="X1356" s="145"/>
      <c r="Y1356" s="136"/>
      <c r="Z1356" s="136"/>
      <c r="AA1356" s="146"/>
      <c r="AB1356" s="136"/>
      <c r="AC1356" s="136"/>
      <c r="AD1356" s="136"/>
      <c r="AE1356" s="136"/>
      <c r="AF1356" s="147" t="e">
        <f t="shared" si="57"/>
        <v>#DIV/0!</v>
      </c>
      <c r="AG1356" s="148"/>
      <c r="AH1356" s="148" t="b">
        <f t="shared" si="58"/>
        <v>1</v>
      </c>
    </row>
    <row r="1357" spans="1:34" ht="44.25" customHeight="1" thickBot="1" x14ac:dyDescent="0.3">
      <c r="A1357" s="136"/>
      <c r="B1357" s="136"/>
      <c r="C1357" s="137"/>
      <c r="D1357" s="136"/>
      <c r="E1357" s="137" t="str">
        <f>IF(D1357=1,'Tipo '!$B$2,IF(D1357=2,'Tipo '!$B$3,IF(D1357=3,'Tipo '!$B$4,IF(D1357=4,'Tipo '!$B$5,IF(D1357=5,'Tipo '!$B$6,IF(D1357=6,'Tipo '!$B$7,IF(D1357=7,'Tipo '!$B$8,IF(D1357=8,'Tipo '!$B$9,IF(D1357=9,'Tipo '!$B$10,IF(D1357=10,'Tipo '!$B$11,IF(D1357=11,'Tipo '!$B$12,IF(D1357=12,'Tipo '!$B$13,IF(D1357=13,'Tipo '!$B$14,IF(D1357=14,'Tipo '!$B$15,IF(D1357=15,'Tipo '!$B$16,IF(D1357=16,'Tipo '!$B$17,IF(D1357=17,'Tipo '!$B$18,IF(D1357=18,'Tipo '!$B$19,IF(D1357=19,'Tipo '!$B$20,IF(D1357=20,'Tipo '!$B$21,"No ha seleccionado un tipo de contrato válido"))))))))))))))))))))</f>
        <v>No ha seleccionado un tipo de contrato válido</v>
      </c>
      <c r="F1357" s="137"/>
      <c r="G1357" s="137"/>
      <c r="H1357" s="138"/>
      <c r="I1357" s="138"/>
      <c r="J1357" s="136"/>
      <c r="K1357" s="137" t="str">
        <f>IF(J1357=1,'Equivalencia BH-BMPT'!$D$2,IF(J1357=2,'Equivalencia BH-BMPT'!$D$3,IF(J1357=3,'Equivalencia BH-BMPT'!$D$4,IF(J1357=4,'Equivalencia BH-BMPT'!$D$5,IF(J1357=5,'Equivalencia BH-BMPT'!$D$6,IF(J1357=6,'Equivalencia BH-BMPT'!$D$7,IF(J1357=7,'Equivalencia BH-BMPT'!$D$8,IF(J1357=8,'Equivalencia BH-BMPT'!$D$9,IF(J1357=9,'Equivalencia BH-BMPT'!$D$10,IF(J1357=10,'Equivalencia BH-BMPT'!$D$11,IF(J1357=11,'Equivalencia BH-BMPT'!$D$12,IF(J1357=12,'Equivalencia BH-BMPT'!$D$13,IF(J1357=13,'Equivalencia BH-BMPT'!$D$14,IF(J1357=14,'Equivalencia BH-BMPT'!$D$15,IF(J1357=15,'Equivalencia BH-BMPT'!$D$16,IF(J1357=16,'Equivalencia BH-BMPT'!$D$17,IF(J1357=17,'Equivalencia BH-BMPT'!$D$18,IF(J1357=18,'Equivalencia BH-BMPT'!$D$19,IF(J1357=19,'Equivalencia BH-BMPT'!$D$20,IF(J1357=20,'Equivalencia BH-BMPT'!$D$21,IF(J1357=21,'Equivalencia BH-BMPT'!$D$22,IF(J1357=22,'Equivalencia BH-BMPT'!$D$23,IF(J1357=23,'Equivalencia BH-BMPT'!#REF!,IF(J1357=24,'Equivalencia BH-BMPT'!$D$25,IF(J1357=25,'Equivalencia BH-BMPT'!$D$26,IF(J1357=26,'Equivalencia BH-BMPT'!$D$27,IF(J1357=27,'Equivalencia BH-BMPT'!$D$28,IF(J1357=28,'Equivalencia BH-BMPT'!$D$29,IF(J1357=29,'Equivalencia BH-BMPT'!$D$30,IF(J1357=30,'Equivalencia BH-BMPT'!$D$31,IF(J1357=31,'Equivalencia BH-BMPT'!$D$32,IF(J1357=32,'Equivalencia BH-BMPT'!$D$33,IF(J1357=33,'Equivalencia BH-BMPT'!$D$34,IF(J1357=34,'Equivalencia BH-BMPT'!$D$35,IF(J1357=35,'Equivalencia BH-BMPT'!$D$36,IF(J1357=36,'Equivalencia BH-BMPT'!$D$37,IF(J1357=37,'Equivalencia BH-BMPT'!$D$38,IF(J1357=38,'Equivalencia BH-BMPT'!#REF!,IF(J1357=39,'Equivalencia BH-BMPT'!$D$40,IF(J1357=40,'Equivalencia BH-BMPT'!$D$41,IF(J1357=41,'Equivalencia BH-BMPT'!$D$42,IF(J1357=42,'Equivalencia BH-BMPT'!$D$43,IF(J1357=43,'Equivalencia BH-BMPT'!$D$44,IF(J1357=44,'Equivalencia BH-BMPT'!$D$45,IF(J1357=45,'Equivalencia BH-BMPT'!$D$46,"No ha seleccionado un número de programa")))))))))))))))))))))))))))))))))))))))))))))</f>
        <v>No ha seleccionado un número de programa</v>
      </c>
      <c r="L1357" s="140"/>
      <c r="M1357" s="136"/>
      <c r="N1357" s="153"/>
      <c r="O1357" s="161"/>
      <c r="P1357" s="144"/>
      <c r="Q1357" s="143"/>
      <c r="R1357" s="143"/>
      <c r="S1357" s="143"/>
      <c r="T1357" s="143"/>
      <c r="U1357" s="143"/>
      <c r="V1357" s="145"/>
      <c r="W1357" s="145"/>
      <c r="X1357" s="145"/>
      <c r="Y1357" s="136"/>
      <c r="Z1357" s="136"/>
      <c r="AA1357" s="146"/>
      <c r="AB1357" s="136"/>
      <c r="AC1357" s="136"/>
      <c r="AD1357" s="136"/>
      <c r="AE1357" s="136"/>
      <c r="AF1357" s="147" t="e">
        <f t="shared" si="57"/>
        <v>#DIV/0!</v>
      </c>
      <c r="AG1357" s="148"/>
      <c r="AH1357" s="148" t="b">
        <f t="shared" si="58"/>
        <v>1</v>
      </c>
    </row>
    <row r="1358" spans="1:34" ht="44.25" customHeight="1" thickBot="1" x14ac:dyDescent="0.3">
      <c r="A1358" s="136"/>
      <c r="B1358" s="136"/>
      <c r="C1358" s="137"/>
      <c r="D1358" s="136"/>
      <c r="E1358" s="137" t="str">
        <f>IF(D1358=1,'Tipo '!$B$2,IF(D1358=2,'Tipo '!$B$3,IF(D1358=3,'Tipo '!$B$4,IF(D1358=4,'Tipo '!$B$5,IF(D1358=5,'Tipo '!$B$6,IF(D1358=6,'Tipo '!$B$7,IF(D1358=7,'Tipo '!$B$8,IF(D1358=8,'Tipo '!$B$9,IF(D1358=9,'Tipo '!$B$10,IF(D1358=10,'Tipo '!$B$11,IF(D1358=11,'Tipo '!$B$12,IF(D1358=12,'Tipo '!$B$13,IF(D1358=13,'Tipo '!$B$14,IF(D1358=14,'Tipo '!$B$15,IF(D1358=15,'Tipo '!$B$16,IF(D1358=16,'Tipo '!$B$17,IF(D1358=17,'Tipo '!$B$18,IF(D1358=18,'Tipo '!$B$19,IF(D1358=19,'Tipo '!$B$20,IF(D1358=20,'Tipo '!$B$21,"No ha seleccionado un tipo de contrato válido"))))))))))))))))))))</f>
        <v>No ha seleccionado un tipo de contrato válido</v>
      </c>
      <c r="F1358" s="137"/>
      <c r="G1358" s="137"/>
      <c r="H1358" s="138"/>
      <c r="I1358" s="138"/>
      <c r="J1358" s="136"/>
      <c r="K1358" s="137" t="str">
        <f>IF(J1358=1,'Equivalencia BH-BMPT'!$D$2,IF(J1358=2,'Equivalencia BH-BMPT'!$D$3,IF(J1358=3,'Equivalencia BH-BMPT'!$D$4,IF(J1358=4,'Equivalencia BH-BMPT'!$D$5,IF(J1358=5,'Equivalencia BH-BMPT'!$D$6,IF(J1358=6,'Equivalencia BH-BMPT'!$D$7,IF(J1358=7,'Equivalencia BH-BMPT'!$D$8,IF(J1358=8,'Equivalencia BH-BMPT'!$D$9,IF(J1358=9,'Equivalencia BH-BMPT'!$D$10,IF(J1358=10,'Equivalencia BH-BMPT'!$D$11,IF(J1358=11,'Equivalencia BH-BMPT'!$D$12,IF(J1358=12,'Equivalencia BH-BMPT'!$D$13,IF(J1358=13,'Equivalencia BH-BMPT'!$D$14,IF(J1358=14,'Equivalencia BH-BMPT'!$D$15,IF(J1358=15,'Equivalencia BH-BMPT'!$D$16,IF(J1358=16,'Equivalencia BH-BMPT'!$D$17,IF(J1358=17,'Equivalencia BH-BMPT'!$D$18,IF(J1358=18,'Equivalencia BH-BMPT'!$D$19,IF(J1358=19,'Equivalencia BH-BMPT'!$D$20,IF(J1358=20,'Equivalencia BH-BMPT'!$D$21,IF(J1358=21,'Equivalencia BH-BMPT'!$D$22,IF(J1358=22,'Equivalencia BH-BMPT'!$D$23,IF(J1358=23,'Equivalencia BH-BMPT'!#REF!,IF(J1358=24,'Equivalencia BH-BMPT'!$D$25,IF(J1358=25,'Equivalencia BH-BMPT'!$D$26,IF(J1358=26,'Equivalencia BH-BMPT'!$D$27,IF(J1358=27,'Equivalencia BH-BMPT'!$D$28,IF(J1358=28,'Equivalencia BH-BMPT'!$D$29,IF(J1358=29,'Equivalencia BH-BMPT'!$D$30,IF(J1358=30,'Equivalencia BH-BMPT'!$D$31,IF(J1358=31,'Equivalencia BH-BMPT'!$D$32,IF(J1358=32,'Equivalencia BH-BMPT'!$D$33,IF(J1358=33,'Equivalencia BH-BMPT'!$D$34,IF(J1358=34,'Equivalencia BH-BMPT'!$D$35,IF(J1358=35,'Equivalencia BH-BMPT'!$D$36,IF(J1358=36,'Equivalencia BH-BMPT'!$D$37,IF(J1358=37,'Equivalencia BH-BMPT'!$D$38,IF(J1358=38,'Equivalencia BH-BMPT'!#REF!,IF(J1358=39,'Equivalencia BH-BMPT'!$D$40,IF(J1358=40,'Equivalencia BH-BMPT'!$D$41,IF(J1358=41,'Equivalencia BH-BMPT'!$D$42,IF(J1358=42,'Equivalencia BH-BMPT'!$D$43,IF(J1358=43,'Equivalencia BH-BMPT'!$D$44,IF(J1358=44,'Equivalencia BH-BMPT'!$D$45,IF(J1358=45,'Equivalencia BH-BMPT'!$D$46,"No ha seleccionado un número de programa")))))))))))))))))))))))))))))))))))))))))))))</f>
        <v>No ha seleccionado un número de programa</v>
      </c>
      <c r="L1358" s="140"/>
      <c r="M1358" s="136"/>
      <c r="N1358" s="153"/>
      <c r="O1358" s="161"/>
      <c r="P1358" s="144"/>
      <c r="Q1358" s="143"/>
      <c r="R1358" s="143"/>
      <c r="S1358" s="143"/>
      <c r="T1358" s="143"/>
      <c r="U1358" s="143"/>
      <c r="V1358" s="145"/>
      <c r="W1358" s="145"/>
      <c r="X1358" s="145"/>
      <c r="Y1358" s="136"/>
      <c r="Z1358" s="136"/>
      <c r="AA1358" s="146"/>
      <c r="AB1358" s="136"/>
      <c r="AC1358" s="136"/>
      <c r="AD1358" s="136"/>
      <c r="AE1358" s="136"/>
      <c r="AF1358" s="147" t="e">
        <f t="shared" si="57"/>
        <v>#DIV/0!</v>
      </c>
      <c r="AG1358" s="148"/>
      <c r="AH1358" s="148" t="b">
        <f t="shared" si="58"/>
        <v>1</v>
      </c>
    </row>
    <row r="1359" spans="1:34" ht="44.25" customHeight="1" thickBot="1" x14ac:dyDescent="0.3">
      <c r="A1359" s="136"/>
      <c r="B1359" s="136"/>
      <c r="C1359" s="137"/>
      <c r="D1359" s="136"/>
      <c r="E1359" s="137" t="str">
        <f>IF(D1359=1,'Tipo '!$B$2,IF(D1359=2,'Tipo '!$B$3,IF(D1359=3,'Tipo '!$B$4,IF(D1359=4,'Tipo '!$B$5,IF(D1359=5,'Tipo '!$B$6,IF(D1359=6,'Tipo '!$B$7,IF(D1359=7,'Tipo '!$B$8,IF(D1359=8,'Tipo '!$B$9,IF(D1359=9,'Tipo '!$B$10,IF(D1359=10,'Tipo '!$B$11,IF(D1359=11,'Tipo '!$B$12,IF(D1359=12,'Tipo '!$B$13,IF(D1359=13,'Tipo '!$B$14,IF(D1359=14,'Tipo '!$B$15,IF(D1359=15,'Tipo '!$B$16,IF(D1359=16,'Tipo '!$B$17,IF(D1359=17,'Tipo '!$B$18,IF(D1359=18,'Tipo '!$B$19,IF(D1359=19,'Tipo '!$B$20,IF(D1359=20,'Tipo '!$B$21,"No ha seleccionado un tipo de contrato válido"))))))))))))))))))))</f>
        <v>No ha seleccionado un tipo de contrato válido</v>
      </c>
      <c r="F1359" s="137"/>
      <c r="G1359" s="137"/>
      <c r="H1359" s="138"/>
      <c r="I1359" s="138"/>
      <c r="J1359" s="136"/>
      <c r="K1359" s="137" t="str">
        <f>IF(J1359=1,'Equivalencia BH-BMPT'!$D$2,IF(J1359=2,'Equivalencia BH-BMPT'!$D$3,IF(J1359=3,'Equivalencia BH-BMPT'!$D$4,IF(J1359=4,'Equivalencia BH-BMPT'!$D$5,IF(J1359=5,'Equivalencia BH-BMPT'!$D$6,IF(J1359=6,'Equivalencia BH-BMPT'!$D$7,IF(J1359=7,'Equivalencia BH-BMPT'!$D$8,IF(J1359=8,'Equivalencia BH-BMPT'!$D$9,IF(J1359=9,'Equivalencia BH-BMPT'!$D$10,IF(J1359=10,'Equivalencia BH-BMPT'!$D$11,IF(J1359=11,'Equivalencia BH-BMPT'!$D$12,IF(J1359=12,'Equivalencia BH-BMPT'!$D$13,IF(J1359=13,'Equivalencia BH-BMPT'!$D$14,IF(J1359=14,'Equivalencia BH-BMPT'!$D$15,IF(J1359=15,'Equivalencia BH-BMPT'!$D$16,IF(J1359=16,'Equivalencia BH-BMPT'!$D$17,IF(J1359=17,'Equivalencia BH-BMPT'!$D$18,IF(J1359=18,'Equivalencia BH-BMPT'!$D$19,IF(J1359=19,'Equivalencia BH-BMPT'!$D$20,IF(J1359=20,'Equivalencia BH-BMPT'!$D$21,IF(J1359=21,'Equivalencia BH-BMPT'!$D$22,IF(J1359=22,'Equivalencia BH-BMPT'!$D$23,IF(J1359=23,'Equivalencia BH-BMPT'!#REF!,IF(J1359=24,'Equivalencia BH-BMPT'!$D$25,IF(J1359=25,'Equivalencia BH-BMPT'!$D$26,IF(J1359=26,'Equivalencia BH-BMPT'!$D$27,IF(J1359=27,'Equivalencia BH-BMPT'!$D$28,IF(J1359=28,'Equivalencia BH-BMPT'!$D$29,IF(J1359=29,'Equivalencia BH-BMPT'!$D$30,IF(J1359=30,'Equivalencia BH-BMPT'!$D$31,IF(J1359=31,'Equivalencia BH-BMPT'!$D$32,IF(J1359=32,'Equivalencia BH-BMPT'!$D$33,IF(J1359=33,'Equivalencia BH-BMPT'!$D$34,IF(J1359=34,'Equivalencia BH-BMPT'!$D$35,IF(J1359=35,'Equivalencia BH-BMPT'!$D$36,IF(J1359=36,'Equivalencia BH-BMPT'!$D$37,IF(J1359=37,'Equivalencia BH-BMPT'!$D$38,IF(J1359=38,'Equivalencia BH-BMPT'!#REF!,IF(J1359=39,'Equivalencia BH-BMPT'!$D$40,IF(J1359=40,'Equivalencia BH-BMPT'!$D$41,IF(J1359=41,'Equivalencia BH-BMPT'!$D$42,IF(J1359=42,'Equivalencia BH-BMPT'!$D$43,IF(J1359=43,'Equivalencia BH-BMPT'!$D$44,IF(J1359=44,'Equivalencia BH-BMPT'!$D$45,IF(J1359=45,'Equivalencia BH-BMPT'!$D$46,"No ha seleccionado un número de programa")))))))))))))))))))))))))))))))))))))))))))))</f>
        <v>No ha seleccionado un número de programa</v>
      </c>
      <c r="L1359" s="140"/>
      <c r="M1359" s="136"/>
      <c r="N1359" s="153"/>
      <c r="O1359" s="161"/>
      <c r="P1359" s="144"/>
      <c r="Q1359" s="143"/>
      <c r="R1359" s="143"/>
      <c r="S1359" s="143"/>
      <c r="T1359" s="143"/>
      <c r="U1359" s="143"/>
      <c r="V1359" s="145"/>
      <c r="W1359" s="145"/>
      <c r="X1359" s="145"/>
      <c r="Y1359" s="136"/>
      <c r="Z1359" s="136"/>
      <c r="AA1359" s="146"/>
      <c r="AB1359" s="136"/>
      <c r="AC1359" s="136"/>
      <c r="AD1359" s="136"/>
      <c r="AE1359" s="136"/>
      <c r="AF1359" s="147" t="e">
        <f t="shared" si="57"/>
        <v>#DIV/0!</v>
      </c>
      <c r="AG1359" s="148"/>
      <c r="AH1359" s="148" t="b">
        <f t="shared" si="58"/>
        <v>1</v>
      </c>
    </row>
    <row r="1360" spans="1:34" ht="44.25" customHeight="1" thickBot="1" x14ac:dyDescent="0.3">
      <c r="A1360" s="136"/>
      <c r="B1360" s="136"/>
      <c r="C1360" s="137"/>
      <c r="D1360" s="136"/>
      <c r="E1360" s="137" t="str">
        <f>IF(D1360=1,'Tipo '!$B$2,IF(D1360=2,'Tipo '!$B$3,IF(D1360=3,'Tipo '!$B$4,IF(D1360=4,'Tipo '!$B$5,IF(D1360=5,'Tipo '!$B$6,IF(D1360=6,'Tipo '!$B$7,IF(D1360=7,'Tipo '!$B$8,IF(D1360=8,'Tipo '!$B$9,IF(D1360=9,'Tipo '!$B$10,IF(D1360=10,'Tipo '!$B$11,IF(D1360=11,'Tipo '!$B$12,IF(D1360=12,'Tipo '!$B$13,IF(D1360=13,'Tipo '!$B$14,IF(D1360=14,'Tipo '!$B$15,IF(D1360=15,'Tipo '!$B$16,IF(D1360=16,'Tipo '!$B$17,IF(D1360=17,'Tipo '!$B$18,IF(D1360=18,'Tipo '!$B$19,IF(D1360=19,'Tipo '!$B$20,IF(D1360=20,'Tipo '!$B$21,"No ha seleccionado un tipo de contrato válido"))))))))))))))))))))</f>
        <v>No ha seleccionado un tipo de contrato válido</v>
      </c>
      <c r="F1360" s="137"/>
      <c r="G1360" s="137"/>
      <c r="H1360" s="138"/>
      <c r="I1360" s="138"/>
      <c r="J1360" s="136"/>
      <c r="K1360" s="137" t="str">
        <f>IF(J1360=1,'Equivalencia BH-BMPT'!$D$2,IF(J1360=2,'Equivalencia BH-BMPT'!$D$3,IF(J1360=3,'Equivalencia BH-BMPT'!$D$4,IF(J1360=4,'Equivalencia BH-BMPT'!$D$5,IF(J1360=5,'Equivalencia BH-BMPT'!$D$6,IF(J1360=6,'Equivalencia BH-BMPT'!$D$7,IF(J1360=7,'Equivalencia BH-BMPT'!$D$8,IF(J1360=8,'Equivalencia BH-BMPT'!$D$9,IF(J1360=9,'Equivalencia BH-BMPT'!$D$10,IF(J1360=10,'Equivalencia BH-BMPT'!$D$11,IF(J1360=11,'Equivalencia BH-BMPT'!$D$12,IF(J1360=12,'Equivalencia BH-BMPT'!$D$13,IF(J1360=13,'Equivalencia BH-BMPT'!$D$14,IF(J1360=14,'Equivalencia BH-BMPT'!$D$15,IF(J1360=15,'Equivalencia BH-BMPT'!$D$16,IF(J1360=16,'Equivalencia BH-BMPT'!$D$17,IF(J1360=17,'Equivalencia BH-BMPT'!$D$18,IF(J1360=18,'Equivalencia BH-BMPT'!$D$19,IF(J1360=19,'Equivalencia BH-BMPT'!$D$20,IF(J1360=20,'Equivalencia BH-BMPT'!$D$21,IF(J1360=21,'Equivalencia BH-BMPT'!$D$22,IF(J1360=22,'Equivalencia BH-BMPT'!$D$23,IF(J1360=23,'Equivalencia BH-BMPT'!#REF!,IF(J1360=24,'Equivalencia BH-BMPT'!$D$25,IF(J1360=25,'Equivalencia BH-BMPT'!$D$26,IF(J1360=26,'Equivalencia BH-BMPT'!$D$27,IF(J1360=27,'Equivalencia BH-BMPT'!$D$28,IF(J1360=28,'Equivalencia BH-BMPT'!$D$29,IF(J1360=29,'Equivalencia BH-BMPT'!$D$30,IF(J1360=30,'Equivalencia BH-BMPT'!$D$31,IF(J1360=31,'Equivalencia BH-BMPT'!$D$32,IF(J1360=32,'Equivalencia BH-BMPT'!$D$33,IF(J1360=33,'Equivalencia BH-BMPT'!$D$34,IF(J1360=34,'Equivalencia BH-BMPT'!$D$35,IF(J1360=35,'Equivalencia BH-BMPT'!$D$36,IF(J1360=36,'Equivalencia BH-BMPT'!$D$37,IF(J1360=37,'Equivalencia BH-BMPT'!$D$38,IF(J1360=38,'Equivalencia BH-BMPT'!#REF!,IF(J1360=39,'Equivalencia BH-BMPT'!$D$40,IF(J1360=40,'Equivalencia BH-BMPT'!$D$41,IF(J1360=41,'Equivalencia BH-BMPT'!$D$42,IF(J1360=42,'Equivalencia BH-BMPT'!$D$43,IF(J1360=43,'Equivalencia BH-BMPT'!$D$44,IF(J1360=44,'Equivalencia BH-BMPT'!$D$45,IF(J1360=45,'Equivalencia BH-BMPT'!$D$46,"No ha seleccionado un número de programa")))))))))))))))))))))))))))))))))))))))))))))</f>
        <v>No ha seleccionado un número de programa</v>
      </c>
      <c r="L1360" s="140"/>
      <c r="M1360" s="136"/>
      <c r="N1360" s="153"/>
      <c r="O1360" s="161"/>
      <c r="P1360" s="144"/>
      <c r="Q1360" s="143"/>
      <c r="R1360" s="143"/>
      <c r="S1360" s="143"/>
      <c r="T1360" s="143"/>
      <c r="U1360" s="143"/>
      <c r="V1360" s="145"/>
      <c r="W1360" s="145"/>
      <c r="X1360" s="145"/>
      <c r="Y1360" s="136"/>
      <c r="Z1360" s="136"/>
      <c r="AA1360" s="146"/>
      <c r="AB1360" s="136"/>
      <c r="AC1360" s="136"/>
      <c r="AD1360" s="136"/>
      <c r="AE1360" s="136"/>
      <c r="AF1360" s="147" t="e">
        <f t="shared" si="57"/>
        <v>#DIV/0!</v>
      </c>
      <c r="AG1360" s="148"/>
      <c r="AH1360" s="148" t="b">
        <f t="shared" si="58"/>
        <v>1</v>
      </c>
    </row>
    <row r="1361" spans="1:34" ht="44.25" customHeight="1" thickBot="1" x14ac:dyDescent="0.3">
      <c r="A1361" s="136"/>
      <c r="B1361" s="136"/>
      <c r="C1361" s="137"/>
      <c r="D1361" s="136"/>
      <c r="E1361" s="137" t="str">
        <f>IF(D1361=1,'Tipo '!$B$2,IF(D1361=2,'Tipo '!$B$3,IF(D1361=3,'Tipo '!$B$4,IF(D1361=4,'Tipo '!$B$5,IF(D1361=5,'Tipo '!$B$6,IF(D1361=6,'Tipo '!$B$7,IF(D1361=7,'Tipo '!$B$8,IF(D1361=8,'Tipo '!$B$9,IF(D1361=9,'Tipo '!$B$10,IF(D1361=10,'Tipo '!$B$11,IF(D1361=11,'Tipo '!$B$12,IF(D1361=12,'Tipo '!$B$13,IF(D1361=13,'Tipo '!$B$14,IF(D1361=14,'Tipo '!$B$15,IF(D1361=15,'Tipo '!$B$16,IF(D1361=16,'Tipo '!$B$17,IF(D1361=17,'Tipo '!$B$18,IF(D1361=18,'Tipo '!$B$19,IF(D1361=19,'Tipo '!$B$20,IF(D1361=20,'Tipo '!$B$21,"No ha seleccionado un tipo de contrato válido"))))))))))))))))))))</f>
        <v>No ha seleccionado un tipo de contrato válido</v>
      </c>
      <c r="F1361" s="137"/>
      <c r="G1361" s="137"/>
      <c r="H1361" s="138"/>
      <c r="I1361" s="138"/>
      <c r="J1361" s="136"/>
      <c r="K1361" s="137" t="str">
        <f>IF(J1361=1,'Equivalencia BH-BMPT'!$D$2,IF(J1361=2,'Equivalencia BH-BMPT'!$D$3,IF(J1361=3,'Equivalencia BH-BMPT'!$D$4,IF(J1361=4,'Equivalencia BH-BMPT'!$D$5,IF(J1361=5,'Equivalencia BH-BMPT'!$D$6,IF(J1361=6,'Equivalencia BH-BMPT'!$D$7,IF(J1361=7,'Equivalencia BH-BMPT'!$D$8,IF(J1361=8,'Equivalencia BH-BMPT'!$D$9,IF(J1361=9,'Equivalencia BH-BMPT'!$D$10,IF(J1361=10,'Equivalencia BH-BMPT'!$D$11,IF(J1361=11,'Equivalencia BH-BMPT'!$D$12,IF(J1361=12,'Equivalencia BH-BMPT'!$D$13,IF(J1361=13,'Equivalencia BH-BMPT'!$D$14,IF(J1361=14,'Equivalencia BH-BMPT'!$D$15,IF(J1361=15,'Equivalencia BH-BMPT'!$D$16,IF(J1361=16,'Equivalencia BH-BMPT'!$D$17,IF(J1361=17,'Equivalencia BH-BMPT'!$D$18,IF(J1361=18,'Equivalencia BH-BMPT'!$D$19,IF(J1361=19,'Equivalencia BH-BMPT'!$D$20,IF(J1361=20,'Equivalencia BH-BMPT'!$D$21,IF(J1361=21,'Equivalencia BH-BMPT'!$D$22,IF(J1361=22,'Equivalencia BH-BMPT'!$D$23,IF(J1361=23,'Equivalencia BH-BMPT'!#REF!,IF(J1361=24,'Equivalencia BH-BMPT'!$D$25,IF(J1361=25,'Equivalencia BH-BMPT'!$D$26,IF(J1361=26,'Equivalencia BH-BMPT'!$D$27,IF(J1361=27,'Equivalencia BH-BMPT'!$D$28,IF(J1361=28,'Equivalencia BH-BMPT'!$D$29,IF(J1361=29,'Equivalencia BH-BMPT'!$D$30,IF(J1361=30,'Equivalencia BH-BMPT'!$D$31,IF(J1361=31,'Equivalencia BH-BMPT'!$D$32,IF(J1361=32,'Equivalencia BH-BMPT'!$D$33,IF(J1361=33,'Equivalencia BH-BMPT'!$D$34,IF(J1361=34,'Equivalencia BH-BMPT'!$D$35,IF(J1361=35,'Equivalencia BH-BMPT'!$D$36,IF(J1361=36,'Equivalencia BH-BMPT'!$D$37,IF(J1361=37,'Equivalencia BH-BMPT'!$D$38,IF(J1361=38,'Equivalencia BH-BMPT'!#REF!,IF(J1361=39,'Equivalencia BH-BMPT'!$D$40,IF(J1361=40,'Equivalencia BH-BMPT'!$D$41,IF(J1361=41,'Equivalencia BH-BMPT'!$D$42,IF(J1361=42,'Equivalencia BH-BMPT'!$D$43,IF(J1361=43,'Equivalencia BH-BMPT'!$D$44,IF(J1361=44,'Equivalencia BH-BMPT'!$D$45,IF(J1361=45,'Equivalencia BH-BMPT'!$D$46,"No ha seleccionado un número de programa")))))))))))))))))))))))))))))))))))))))))))))</f>
        <v>No ha seleccionado un número de programa</v>
      </c>
      <c r="L1361" s="140"/>
      <c r="M1361" s="136"/>
      <c r="N1361" s="153"/>
      <c r="O1361" s="161"/>
      <c r="P1361" s="144"/>
      <c r="Q1361" s="143"/>
      <c r="R1361" s="143"/>
      <c r="S1361" s="143"/>
      <c r="T1361" s="143"/>
      <c r="U1361" s="143"/>
      <c r="V1361" s="145"/>
      <c r="W1361" s="145"/>
      <c r="X1361" s="145"/>
      <c r="Y1361" s="136"/>
      <c r="Z1361" s="136"/>
      <c r="AA1361" s="146"/>
      <c r="AB1361" s="136"/>
      <c r="AC1361" s="136"/>
      <c r="AD1361" s="136"/>
      <c r="AE1361" s="136"/>
      <c r="AF1361" s="147" t="e">
        <f t="shared" si="57"/>
        <v>#DIV/0!</v>
      </c>
      <c r="AG1361" s="148"/>
      <c r="AH1361" s="148" t="b">
        <f t="shared" si="58"/>
        <v>1</v>
      </c>
    </row>
    <row r="1362" spans="1:34" ht="44.25" customHeight="1" thickBot="1" x14ac:dyDescent="0.3">
      <c r="A1362" s="136"/>
      <c r="B1362" s="136"/>
      <c r="C1362" s="137"/>
      <c r="D1362" s="136"/>
      <c r="E1362" s="137" t="str">
        <f>IF(D1362=1,'Tipo '!$B$2,IF(D1362=2,'Tipo '!$B$3,IF(D1362=3,'Tipo '!$B$4,IF(D1362=4,'Tipo '!$B$5,IF(D1362=5,'Tipo '!$B$6,IF(D1362=6,'Tipo '!$B$7,IF(D1362=7,'Tipo '!$B$8,IF(D1362=8,'Tipo '!$B$9,IF(D1362=9,'Tipo '!$B$10,IF(D1362=10,'Tipo '!$B$11,IF(D1362=11,'Tipo '!$B$12,IF(D1362=12,'Tipo '!$B$13,IF(D1362=13,'Tipo '!$B$14,IF(D1362=14,'Tipo '!$B$15,IF(D1362=15,'Tipo '!$B$16,IF(D1362=16,'Tipo '!$B$17,IF(D1362=17,'Tipo '!$B$18,IF(D1362=18,'Tipo '!$B$19,IF(D1362=19,'Tipo '!$B$20,IF(D1362=20,'Tipo '!$B$21,"No ha seleccionado un tipo de contrato válido"))))))))))))))))))))</f>
        <v>No ha seleccionado un tipo de contrato válido</v>
      </c>
      <c r="F1362" s="137"/>
      <c r="G1362" s="137"/>
      <c r="H1362" s="138"/>
      <c r="I1362" s="138"/>
      <c r="J1362" s="136"/>
      <c r="K1362" s="137" t="str">
        <f>IF(J1362=1,'Equivalencia BH-BMPT'!$D$2,IF(J1362=2,'Equivalencia BH-BMPT'!$D$3,IF(J1362=3,'Equivalencia BH-BMPT'!$D$4,IF(J1362=4,'Equivalencia BH-BMPT'!$D$5,IF(J1362=5,'Equivalencia BH-BMPT'!$D$6,IF(J1362=6,'Equivalencia BH-BMPT'!$D$7,IF(J1362=7,'Equivalencia BH-BMPT'!$D$8,IF(J1362=8,'Equivalencia BH-BMPT'!$D$9,IF(J1362=9,'Equivalencia BH-BMPT'!$D$10,IF(J1362=10,'Equivalencia BH-BMPT'!$D$11,IF(J1362=11,'Equivalencia BH-BMPT'!$D$12,IF(J1362=12,'Equivalencia BH-BMPT'!$D$13,IF(J1362=13,'Equivalencia BH-BMPT'!$D$14,IF(J1362=14,'Equivalencia BH-BMPT'!$D$15,IF(J1362=15,'Equivalencia BH-BMPT'!$D$16,IF(J1362=16,'Equivalencia BH-BMPT'!$D$17,IF(J1362=17,'Equivalencia BH-BMPT'!$D$18,IF(J1362=18,'Equivalencia BH-BMPT'!$D$19,IF(J1362=19,'Equivalencia BH-BMPT'!$D$20,IF(J1362=20,'Equivalencia BH-BMPT'!$D$21,IF(J1362=21,'Equivalencia BH-BMPT'!$D$22,IF(J1362=22,'Equivalencia BH-BMPT'!$D$23,IF(J1362=23,'Equivalencia BH-BMPT'!#REF!,IF(J1362=24,'Equivalencia BH-BMPT'!$D$25,IF(J1362=25,'Equivalencia BH-BMPT'!$D$26,IF(J1362=26,'Equivalencia BH-BMPT'!$D$27,IF(J1362=27,'Equivalencia BH-BMPT'!$D$28,IF(J1362=28,'Equivalencia BH-BMPT'!$D$29,IF(J1362=29,'Equivalencia BH-BMPT'!$D$30,IF(J1362=30,'Equivalencia BH-BMPT'!$D$31,IF(J1362=31,'Equivalencia BH-BMPT'!$D$32,IF(J1362=32,'Equivalencia BH-BMPT'!$D$33,IF(J1362=33,'Equivalencia BH-BMPT'!$D$34,IF(J1362=34,'Equivalencia BH-BMPT'!$D$35,IF(J1362=35,'Equivalencia BH-BMPT'!$D$36,IF(J1362=36,'Equivalencia BH-BMPT'!$D$37,IF(J1362=37,'Equivalencia BH-BMPT'!$D$38,IF(J1362=38,'Equivalencia BH-BMPT'!#REF!,IF(J1362=39,'Equivalencia BH-BMPT'!$D$40,IF(J1362=40,'Equivalencia BH-BMPT'!$D$41,IF(J1362=41,'Equivalencia BH-BMPT'!$D$42,IF(J1362=42,'Equivalencia BH-BMPT'!$D$43,IF(J1362=43,'Equivalencia BH-BMPT'!$D$44,IF(J1362=44,'Equivalencia BH-BMPT'!$D$45,IF(J1362=45,'Equivalencia BH-BMPT'!$D$46,"No ha seleccionado un número de programa")))))))))))))))))))))))))))))))))))))))))))))</f>
        <v>No ha seleccionado un número de programa</v>
      </c>
      <c r="L1362" s="140"/>
      <c r="M1362" s="136"/>
      <c r="N1362" s="153"/>
      <c r="O1362" s="161"/>
      <c r="P1362" s="144"/>
      <c r="Q1362" s="143"/>
      <c r="R1362" s="143"/>
      <c r="S1362" s="143"/>
      <c r="T1362" s="143"/>
      <c r="U1362" s="143"/>
      <c r="V1362" s="145"/>
      <c r="W1362" s="145"/>
      <c r="X1362" s="145"/>
      <c r="Y1362" s="136"/>
      <c r="Z1362" s="136"/>
      <c r="AA1362" s="146"/>
      <c r="AB1362" s="136"/>
      <c r="AC1362" s="136"/>
      <c r="AD1362" s="136"/>
      <c r="AE1362" s="136"/>
      <c r="AF1362" s="147" t="e">
        <f t="shared" si="57"/>
        <v>#DIV/0!</v>
      </c>
      <c r="AG1362" s="148"/>
      <c r="AH1362" s="148" t="b">
        <f t="shared" si="58"/>
        <v>1</v>
      </c>
    </row>
    <row r="1363" spans="1:34" ht="44.25" customHeight="1" thickBot="1" x14ac:dyDescent="0.3">
      <c r="A1363" s="136"/>
      <c r="B1363" s="136"/>
      <c r="C1363" s="137"/>
      <c r="D1363" s="136"/>
      <c r="E1363" s="137" t="str">
        <f>IF(D1363=1,'Tipo '!$B$2,IF(D1363=2,'Tipo '!$B$3,IF(D1363=3,'Tipo '!$B$4,IF(D1363=4,'Tipo '!$B$5,IF(D1363=5,'Tipo '!$B$6,IF(D1363=6,'Tipo '!$B$7,IF(D1363=7,'Tipo '!$B$8,IF(D1363=8,'Tipo '!$B$9,IF(D1363=9,'Tipo '!$B$10,IF(D1363=10,'Tipo '!$B$11,IF(D1363=11,'Tipo '!$B$12,IF(D1363=12,'Tipo '!$B$13,IF(D1363=13,'Tipo '!$B$14,IF(D1363=14,'Tipo '!$B$15,IF(D1363=15,'Tipo '!$B$16,IF(D1363=16,'Tipo '!$B$17,IF(D1363=17,'Tipo '!$B$18,IF(D1363=18,'Tipo '!$B$19,IF(D1363=19,'Tipo '!$B$20,IF(D1363=20,'Tipo '!$B$21,"No ha seleccionado un tipo de contrato válido"))))))))))))))))))))</f>
        <v>No ha seleccionado un tipo de contrato válido</v>
      </c>
      <c r="F1363" s="137"/>
      <c r="G1363" s="137"/>
      <c r="H1363" s="138"/>
      <c r="I1363" s="138"/>
      <c r="J1363" s="136"/>
      <c r="K1363" s="137" t="str">
        <f>IF(J1363=1,'Equivalencia BH-BMPT'!$D$2,IF(J1363=2,'Equivalencia BH-BMPT'!$D$3,IF(J1363=3,'Equivalencia BH-BMPT'!$D$4,IF(J1363=4,'Equivalencia BH-BMPT'!$D$5,IF(J1363=5,'Equivalencia BH-BMPT'!$D$6,IF(J1363=6,'Equivalencia BH-BMPT'!$D$7,IF(J1363=7,'Equivalencia BH-BMPT'!$D$8,IF(J1363=8,'Equivalencia BH-BMPT'!$D$9,IF(J1363=9,'Equivalencia BH-BMPT'!$D$10,IF(J1363=10,'Equivalencia BH-BMPT'!$D$11,IF(J1363=11,'Equivalencia BH-BMPT'!$D$12,IF(J1363=12,'Equivalencia BH-BMPT'!$D$13,IF(J1363=13,'Equivalencia BH-BMPT'!$D$14,IF(J1363=14,'Equivalencia BH-BMPT'!$D$15,IF(J1363=15,'Equivalencia BH-BMPT'!$D$16,IF(J1363=16,'Equivalencia BH-BMPT'!$D$17,IF(J1363=17,'Equivalencia BH-BMPT'!$D$18,IF(J1363=18,'Equivalencia BH-BMPT'!$D$19,IF(J1363=19,'Equivalencia BH-BMPT'!$D$20,IF(J1363=20,'Equivalencia BH-BMPT'!$D$21,IF(J1363=21,'Equivalencia BH-BMPT'!$D$22,IF(J1363=22,'Equivalencia BH-BMPT'!$D$23,IF(J1363=23,'Equivalencia BH-BMPT'!#REF!,IF(J1363=24,'Equivalencia BH-BMPT'!$D$25,IF(J1363=25,'Equivalencia BH-BMPT'!$D$26,IF(J1363=26,'Equivalencia BH-BMPT'!$D$27,IF(J1363=27,'Equivalencia BH-BMPT'!$D$28,IF(J1363=28,'Equivalencia BH-BMPT'!$D$29,IF(J1363=29,'Equivalencia BH-BMPT'!$D$30,IF(J1363=30,'Equivalencia BH-BMPT'!$D$31,IF(J1363=31,'Equivalencia BH-BMPT'!$D$32,IF(J1363=32,'Equivalencia BH-BMPT'!$D$33,IF(J1363=33,'Equivalencia BH-BMPT'!$D$34,IF(J1363=34,'Equivalencia BH-BMPT'!$D$35,IF(J1363=35,'Equivalencia BH-BMPT'!$D$36,IF(J1363=36,'Equivalencia BH-BMPT'!$D$37,IF(J1363=37,'Equivalencia BH-BMPT'!$D$38,IF(J1363=38,'Equivalencia BH-BMPT'!#REF!,IF(J1363=39,'Equivalencia BH-BMPT'!$D$40,IF(J1363=40,'Equivalencia BH-BMPT'!$D$41,IF(J1363=41,'Equivalencia BH-BMPT'!$D$42,IF(J1363=42,'Equivalencia BH-BMPT'!$D$43,IF(J1363=43,'Equivalencia BH-BMPT'!$D$44,IF(J1363=44,'Equivalencia BH-BMPT'!$D$45,IF(J1363=45,'Equivalencia BH-BMPT'!$D$46,"No ha seleccionado un número de programa")))))))))))))))))))))))))))))))))))))))))))))</f>
        <v>No ha seleccionado un número de programa</v>
      </c>
      <c r="L1363" s="140"/>
      <c r="M1363" s="136"/>
      <c r="N1363" s="153"/>
      <c r="O1363" s="161"/>
      <c r="P1363" s="144"/>
      <c r="Q1363" s="143"/>
      <c r="R1363" s="143"/>
      <c r="S1363" s="143"/>
      <c r="T1363" s="143"/>
      <c r="U1363" s="143"/>
      <c r="V1363" s="145"/>
      <c r="W1363" s="145"/>
      <c r="X1363" s="145"/>
      <c r="Y1363" s="136"/>
      <c r="Z1363" s="136"/>
      <c r="AA1363" s="146"/>
      <c r="AB1363" s="136"/>
      <c r="AC1363" s="136"/>
      <c r="AD1363" s="136"/>
      <c r="AE1363" s="136"/>
      <c r="AF1363" s="147" t="e">
        <f t="shared" ref="AF1363:AF1420" si="59">SUM(U1363/T1363)</f>
        <v>#DIV/0!</v>
      </c>
      <c r="AG1363" s="148"/>
      <c r="AH1363" s="148" t="b">
        <f t="shared" ref="AH1363:AH1420" si="60">IF(I1363="Funcionamiento",J1363=0,J1363="")</f>
        <v>1</v>
      </c>
    </row>
    <row r="1364" spans="1:34" ht="44.25" customHeight="1" thickBot="1" x14ac:dyDescent="0.3">
      <c r="A1364" s="136"/>
      <c r="B1364" s="136"/>
      <c r="C1364" s="137"/>
      <c r="D1364" s="136"/>
      <c r="E1364" s="137" t="str">
        <f>IF(D1364=1,'Tipo '!$B$2,IF(D1364=2,'Tipo '!$B$3,IF(D1364=3,'Tipo '!$B$4,IF(D1364=4,'Tipo '!$B$5,IF(D1364=5,'Tipo '!$B$6,IF(D1364=6,'Tipo '!$B$7,IF(D1364=7,'Tipo '!$B$8,IF(D1364=8,'Tipo '!$B$9,IF(D1364=9,'Tipo '!$B$10,IF(D1364=10,'Tipo '!$B$11,IF(D1364=11,'Tipo '!$B$12,IF(D1364=12,'Tipo '!$B$13,IF(D1364=13,'Tipo '!$B$14,IF(D1364=14,'Tipo '!$B$15,IF(D1364=15,'Tipo '!$B$16,IF(D1364=16,'Tipo '!$B$17,IF(D1364=17,'Tipo '!$B$18,IF(D1364=18,'Tipo '!$B$19,IF(D1364=19,'Tipo '!$B$20,IF(D1364=20,'Tipo '!$B$21,"No ha seleccionado un tipo de contrato válido"))))))))))))))))))))</f>
        <v>No ha seleccionado un tipo de contrato válido</v>
      </c>
      <c r="F1364" s="137"/>
      <c r="G1364" s="137"/>
      <c r="H1364" s="138"/>
      <c r="I1364" s="138"/>
      <c r="J1364" s="136"/>
      <c r="K1364" s="137" t="str">
        <f>IF(J1364=1,'Equivalencia BH-BMPT'!$D$2,IF(J1364=2,'Equivalencia BH-BMPT'!$D$3,IF(J1364=3,'Equivalencia BH-BMPT'!$D$4,IF(J1364=4,'Equivalencia BH-BMPT'!$D$5,IF(J1364=5,'Equivalencia BH-BMPT'!$D$6,IF(J1364=6,'Equivalencia BH-BMPT'!$D$7,IF(J1364=7,'Equivalencia BH-BMPT'!$D$8,IF(J1364=8,'Equivalencia BH-BMPT'!$D$9,IF(J1364=9,'Equivalencia BH-BMPT'!$D$10,IF(J1364=10,'Equivalencia BH-BMPT'!$D$11,IF(J1364=11,'Equivalencia BH-BMPT'!$D$12,IF(J1364=12,'Equivalencia BH-BMPT'!$D$13,IF(J1364=13,'Equivalencia BH-BMPT'!$D$14,IF(J1364=14,'Equivalencia BH-BMPT'!$D$15,IF(J1364=15,'Equivalencia BH-BMPT'!$D$16,IF(J1364=16,'Equivalencia BH-BMPT'!$D$17,IF(J1364=17,'Equivalencia BH-BMPT'!$D$18,IF(J1364=18,'Equivalencia BH-BMPT'!$D$19,IF(J1364=19,'Equivalencia BH-BMPT'!$D$20,IF(J1364=20,'Equivalencia BH-BMPT'!$D$21,IF(J1364=21,'Equivalencia BH-BMPT'!$D$22,IF(J1364=22,'Equivalencia BH-BMPT'!$D$23,IF(J1364=23,'Equivalencia BH-BMPT'!#REF!,IF(J1364=24,'Equivalencia BH-BMPT'!$D$25,IF(J1364=25,'Equivalencia BH-BMPT'!$D$26,IF(J1364=26,'Equivalencia BH-BMPT'!$D$27,IF(J1364=27,'Equivalencia BH-BMPT'!$D$28,IF(J1364=28,'Equivalencia BH-BMPT'!$D$29,IF(J1364=29,'Equivalencia BH-BMPT'!$D$30,IF(J1364=30,'Equivalencia BH-BMPT'!$D$31,IF(J1364=31,'Equivalencia BH-BMPT'!$D$32,IF(J1364=32,'Equivalencia BH-BMPT'!$D$33,IF(J1364=33,'Equivalencia BH-BMPT'!$D$34,IF(J1364=34,'Equivalencia BH-BMPT'!$D$35,IF(J1364=35,'Equivalencia BH-BMPT'!$D$36,IF(J1364=36,'Equivalencia BH-BMPT'!$D$37,IF(J1364=37,'Equivalencia BH-BMPT'!$D$38,IF(J1364=38,'Equivalencia BH-BMPT'!#REF!,IF(J1364=39,'Equivalencia BH-BMPT'!$D$40,IF(J1364=40,'Equivalencia BH-BMPT'!$D$41,IF(J1364=41,'Equivalencia BH-BMPT'!$D$42,IF(J1364=42,'Equivalencia BH-BMPT'!$D$43,IF(J1364=43,'Equivalencia BH-BMPT'!$D$44,IF(J1364=44,'Equivalencia BH-BMPT'!$D$45,IF(J1364=45,'Equivalencia BH-BMPT'!$D$46,"No ha seleccionado un número de programa")))))))))))))))))))))))))))))))))))))))))))))</f>
        <v>No ha seleccionado un número de programa</v>
      </c>
      <c r="L1364" s="140"/>
      <c r="M1364" s="136"/>
      <c r="N1364" s="153"/>
      <c r="O1364" s="161"/>
      <c r="P1364" s="144"/>
      <c r="Q1364" s="143"/>
      <c r="R1364" s="143"/>
      <c r="S1364" s="143"/>
      <c r="T1364" s="143"/>
      <c r="U1364" s="143"/>
      <c r="V1364" s="145"/>
      <c r="W1364" s="145"/>
      <c r="X1364" s="145"/>
      <c r="Y1364" s="136"/>
      <c r="Z1364" s="136"/>
      <c r="AA1364" s="146"/>
      <c r="AB1364" s="136"/>
      <c r="AC1364" s="136"/>
      <c r="AD1364" s="136"/>
      <c r="AE1364" s="136"/>
      <c r="AF1364" s="147" t="e">
        <f t="shared" si="59"/>
        <v>#DIV/0!</v>
      </c>
      <c r="AG1364" s="148"/>
      <c r="AH1364" s="148" t="b">
        <f t="shared" si="60"/>
        <v>1</v>
      </c>
    </row>
    <row r="1365" spans="1:34" ht="44.25" customHeight="1" thickBot="1" x14ac:dyDescent="0.3">
      <c r="A1365" s="136"/>
      <c r="B1365" s="136"/>
      <c r="C1365" s="137"/>
      <c r="D1365" s="136"/>
      <c r="E1365" s="137" t="str">
        <f>IF(D1365=1,'Tipo '!$B$2,IF(D1365=2,'Tipo '!$B$3,IF(D1365=3,'Tipo '!$B$4,IF(D1365=4,'Tipo '!$B$5,IF(D1365=5,'Tipo '!$B$6,IF(D1365=6,'Tipo '!$B$7,IF(D1365=7,'Tipo '!$B$8,IF(D1365=8,'Tipo '!$B$9,IF(D1365=9,'Tipo '!$B$10,IF(D1365=10,'Tipo '!$B$11,IF(D1365=11,'Tipo '!$B$12,IF(D1365=12,'Tipo '!$B$13,IF(D1365=13,'Tipo '!$B$14,IF(D1365=14,'Tipo '!$B$15,IF(D1365=15,'Tipo '!$B$16,IF(D1365=16,'Tipo '!$B$17,IF(D1365=17,'Tipo '!$B$18,IF(D1365=18,'Tipo '!$B$19,IF(D1365=19,'Tipo '!$B$20,IF(D1365=20,'Tipo '!$B$21,"No ha seleccionado un tipo de contrato válido"))))))))))))))))))))</f>
        <v>No ha seleccionado un tipo de contrato válido</v>
      </c>
      <c r="F1365" s="137"/>
      <c r="G1365" s="137"/>
      <c r="H1365" s="138"/>
      <c r="I1365" s="138"/>
      <c r="J1365" s="136"/>
      <c r="K1365" s="137" t="str">
        <f>IF(J1365=1,'Equivalencia BH-BMPT'!$D$2,IF(J1365=2,'Equivalencia BH-BMPT'!$D$3,IF(J1365=3,'Equivalencia BH-BMPT'!$D$4,IF(J1365=4,'Equivalencia BH-BMPT'!$D$5,IF(J1365=5,'Equivalencia BH-BMPT'!$D$6,IF(J1365=6,'Equivalencia BH-BMPT'!$D$7,IF(J1365=7,'Equivalencia BH-BMPT'!$D$8,IF(J1365=8,'Equivalencia BH-BMPT'!$D$9,IF(J1365=9,'Equivalencia BH-BMPT'!$D$10,IF(J1365=10,'Equivalencia BH-BMPT'!$D$11,IF(J1365=11,'Equivalencia BH-BMPT'!$D$12,IF(J1365=12,'Equivalencia BH-BMPT'!$D$13,IF(J1365=13,'Equivalencia BH-BMPT'!$D$14,IF(J1365=14,'Equivalencia BH-BMPT'!$D$15,IF(J1365=15,'Equivalencia BH-BMPT'!$D$16,IF(J1365=16,'Equivalencia BH-BMPT'!$D$17,IF(J1365=17,'Equivalencia BH-BMPT'!$D$18,IF(J1365=18,'Equivalencia BH-BMPT'!$D$19,IF(J1365=19,'Equivalencia BH-BMPT'!$D$20,IF(J1365=20,'Equivalencia BH-BMPT'!$D$21,IF(J1365=21,'Equivalencia BH-BMPT'!$D$22,IF(J1365=22,'Equivalencia BH-BMPT'!$D$23,IF(J1365=23,'Equivalencia BH-BMPT'!#REF!,IF(J1365=24,'Equivalencia BH-BMPT'!$D$25,IF(J1365=25,'Equivalencia BH-BMPT'!$D$26,IF(J1365=26,'Equivalencia BH-BMPT'!$D$27,IF(J1365=27,'Equivalencia BH-BMPT'!$D$28,IF(J1365=28,'Equivalencia BH-BMPT'!$D$29,IF(J1365=29,'Equivalencia BH-BMPT'!$D$30,IF(J1365=30,'Equivalencia BH-BMPT'!$D$31,IF(J1365=31,'Equivalencia BH-BMPT'!$D$32,IF(J1365=32,'Equivalencia BH-BMPT'!$D$33,IF(J1365=33,'Equivalencia BH-BMPT'!$D$34,IF(J1365=34,'Equivalencia BH-BMPT'!$D$35,IF(J1365=35,'Equivalencia BH-BMPT'!$D$36,IF(J1365=36,'Equivalencia BH-BMPT'!$D$37,IF(J1365=37,'Equivalencia BH-BMPT'!$D$38,IF(J1365=38,'Equivalencia BH-BMPT'!#REF!,IF(J1365=39,'Equivalencia BH-BMPT'!$D$40,IF(J1365=40,'Equivalencia BH-BMPT'!$D$41,IF(J1365=41,'Equivalencia BH-BMPT'!$D$42,IF(J1365=42,'Equivalencia BH-BMPT'!$D$43,IF(J1365=43,'Equivalencia BH-BMPT'!$D$44,IF(J1365=44,'Equivalencia BH-BMPT'!$D$45,IF(J1365=45,'Equivalencia BH-BMPT'!$D$46,"No ha seleccionado un número de programa")))))))))))))))))))))))))))))))))))))))))))))</f>
        <v>No ha seleccionado un número de programa</v>
      </c>
      <c r="L1365" s="140"/>
      <c r="M1365" s="136"/>
      <c r="N1365" s="153"/>
      <c r="O1365" s="161"/>
      <c r="P1365" s="144"/>
      <c r="Q1365" s="143"/>
      <c r="R1365" s="143"/>
      <c r="S1365" s="143"/>
      <c r="T1365" s="143"/>
      <c r="U1365" s="143"/>
      <c r="V1365" s="145"/>
      <c r="W1365" s="145"/>
      <c r="X1365" s="145"/>
      <c r="Y1365" s="136"/>
      <c r="Z1365" s="136"/>
      <c r="AA1365" s="146"/>
      <c r="AB1365" s="136"/>
      <c r="AC1365" s="136"/>
      <c r="AD1365" s="136"/>
      <c r="AE1365" s="136"/>
      <c r="AF1365" s="147" t="e">
        <f t="shared" si="59"/>
        <v>#DIV/0!</v>
      </c>
      <c r="AG1365" s="148"/>
      <c r="AH1365" s="148" t="b">
        <f t="shared" si="60"/>
        <v>1</v>
      </c>
    </row>
    <row r="1366" spans="1:34" ht="44.25" customHeight="1" thickBot="1" x14ac:dyDescent="0.3">
      <c r="A1366" s="136"/>
      <c r="B1366" s="136"/>
      <c r="C1366" s="137"/>
      <c r="D1366" s="136"/>
      <c r="E1366" s="137" t="str">
        <f>IF(D1366=1,'Tipo '!$B$2,IF(D1366=2,'Tipo '!$B$3,IF(D1366=3,'Tipo '!$B$4,IF(D1366=4,'Tipo '!$B$5,IF(D1366=5,'Tipo '!$B$6,IF(D1366=6,'Tipo '!$B$7,IF(D1366=7,'Tipo '!$B$8,IF(D1366=8,'Tipo '!$B$9,IF(D1366=9,'Tipo '!$B$10,IF(D1366=10,'Tipo '!$B$11,IF(D1366=11,'Tipo '!$B$12,IF(D1366=12,'Tipo '!$B$13,IF(D1366=13,'Tipo '!$B$14,IF(D1366=14,'Tipo '!$B$15,IF(D1366=15,'Tipo '!$B$16,IF(D1366=16,'Tipo '!$B$17,IF(D1366=17,'Tipo '!$B$18,IF(D1366=18,'Tipo '!$B$19,IF(D1366=19,'Tipo '!$B$20,IF(D1366=20,'Tipo '!$B$21,"No ha seleccionado un tipo de contrato válido"))))))))))))))))))))</f>
        <v>No ha seleccionado un tipo de contrato válido</v>
      </c>
      <c r="F1366" s="137"/>
      <c r="G1366" s="137"/>
      <c r="H1366" s="138"/>
      <c r="I1366" s="138"/>
      <c r="J1366" s="136"/>
      <c r="K1366" s="137" t="str">
        <f>IF(J1366=1,'Equivalencia BH-BMPT'!$D$2,IF(J1366=2,'Equivalencia BH-BMPT'!$D$3,IF(J1366=3,'Equivalencia BH-BMPT'!$D$4,IF(J1366=4,'Equivalencia BH-BMPT'!$D$5,IF(J1366=5,'Equivalencia BH-BMPT'!$D$6,IF(J1366=6,'Equivalencia BH-BMPT'!$D$7,IF(J1366=7,'Equivalencia BH-BMPT'!$D$8,IF(J1366=8,'Equivalencia BH-BMPT'!$D$9,IF(J1366=9,'Equivalencia BH-BMPT'!$D$10,IF(J1366=10,'Equivalencia BH-BMPT'!$D$11,IF(J1366=11,'Equivalencia BH-BMPT'!$D$12,IF(J1366=12,'Equivalencia BH-BMPT'!$D$13,IF(J1366=13,'Equivalencia BH-BMPT'!$D$14,IF(J1366=14,'Equivalencia BH-BMPT'!$D$15,IF(J1366=15,'Equivalencia BH-BMPT'!$D$16,IF(J1366=16,'Equivalencia BH-BMPT'!$D$17,IF(J1366=17,'Equivalencia BH-BMPT'!$D$18,IF(J1366=18,'Equivalencia BH-BMPT'!$D$19,IF(J1366=19,'Equivalencia BH-BMPT'!$D$20,IF(J1366=20,'Equivalencia BH-BMPT'!$D$21,IF(J1366=21,'Equivalencia BH-BMPT'!$D$22,IF(J1366=22,'Equivalencia BH-BMPT'!$D$23,IF(J1366=23,'Equivalencia BH-BMPT'!#REF!,IF(J1366=24,'Equivalencia BH-BMPT'!$D$25,IF(J1366=25,'Equivalencia BH-BMPT'!$D$26,IF(J1366=26,'Equivalencia BH-BMPT'!$D$27,IF(J1366=27,'Equivalencia BH-BMPT'!$D$28,IF(J1366=28,'Equivalencia BH-BMPT'!$D$29,IF(J1366=29,'Equivalencia BH-BMPT'!$D$30,IF(J1366=30,'Equivalencia BH-BMPT'!$D$31,IF(J1366=31,'Equivalencia BH-BMPT'!$D$32,IF(J1366=32,'Equivalencia BH-BMPT'!$D$33,IF(J1366=33,'Equivalencia BH-BMPT'!$D$34,IF(J1366=34,'Equivalencia BH-BMPT'!$D$35,IF(J1366=35,'Equivalencia BH-BMPT'!$D$36,IF(J1366=36,'Equivalencia BH-BMPT'!$D$37,IF(J1366=37,'Equivalencia BH-BMPT'!$D$38,IF(J1366=38,'Equivalencia BH-BMPT'!#REF!,IF(J1366=39,'Equivalencia BH-BMPT'!$D$40,IF(J1366=40,'Equivalencia BH-BMPT'!$D$41,IF(J1366=41,'Equivalencia BH-BMPT'!$D$42,IF(J1366=42,'Equivalencia BH-BMPT'!$D$43,IF(J1366=43,'Equivalencia BH-BMPT'!$D$44,IF(J1366=44,'Equivalencia BH-BMPT'!$D$45,IF(J1366=45,'Equivalencia BH-BMPT'!$D$46,"No ha seleccionado un número de programa")))))))))))))))))))))))))))))))))))))))))))))</f>
        <v>No ha seleccionado un número de programa</v>
      </c>
      <c r="L1366" s="140"/>
      <c r="M1366" s="136"/>
      <c r="N1366" s="153"/>
      <c r="O1366" s="161"/>
      <c r="P1366" s="144"/>
      <c r="Q1366" s="143"/>
      <c r="R1366" s="143"/>
      <c r="S1366" s="143"/>
      <c r="T1366" s="143"/>
      <c r="U1366" s="143"/>
      <c r="V1366" s="145"/>
      <c r="W1366" s="145"/>
      <c r="X1366" s="145"/>
      <c r="Y1366" s="136"/>
      <c r="Z1366" s="136"/>
      <c r="AA1366" s="146"/>
      <c r="AB1366" s="136"/>
      <c r="AC1366" s="136"/>
      <c r="AD1366" s="136"/>
      <c r="AE1366" s="136"/>
      <c r="AF1366" s="147" t="e">
        <f t="shared" si="59"/>
        <v>#DIV/0!</v>
      </c>
      <c r="AG1366" s="148"/>
      <c r="AH1366" s="148" t="b">
        <f t="shared" si="60"/>
        <v>1</v>
      </c>
    </row>
    <row r="1367" spans="1:34" ht="44.25" customHeight="1" thickBot="1" x14ac:dyDescent="0.3">
      <c r="A1367" s="136"/>
      <c r="B1367" s="136"/>
      <c r="C1367" s="137"/>
      <c r="D1367" s="136"/>
      <c r="E1367" s="137" t="str">
        <f>IF(D1367=1,'Tipo '!$B$2,IF(D1367=2,'Tipo '!$B$3,IF(D1367=3,'Tipo '!$B$4,IF(D1367=4,'Tipo '!$B$5,IF(D1367=5,'Tipo '!$B$6,IF(D1367=6,'Tipo '!$B$7,IF(D1367=7,'Tipo '!$B$8,IF(D1367=8,'Tipo '!$B$9,IF(D1367=9,'Tipo '!$B$10,IF(D1367=10,'Tipo '!$B$11,IF(D1367=11,'Tipo '!$B$12,IF(D1367=12,'Tipo '!$B$13,IF(D1367=13,'Tipo '!$B$14,IF(D1367=14,'Tipo '!$B$15,IF(D1367=15,'Tipo '!$B$16,IF(D1367=16,'Tipo '!$B$17,IF(D1367=17,'Tipo '!$B$18,IF(D1367=18,'Tipo '!$B$19,IF(D1367=19,'Tipo '!$B$20,IF(D1367=20,'Tipo '!$B$21,"No ha seleccionado un tipo de contrato válido"))))))))))))))))))))</f>
        <v>No ha seleccionado un tipo de contrato válido</v>
      </c>
      <c r="F1367" s="137"/>
      <c r="G1367" s="137"/>
      <c r="H1367" s="138"/>
      <c r="I1367" s="138"/>
      <c r="J1367" s="136"/>
      <c r="K1367" s="137" t="str">
        <f>IF(J1367=1,'Equivalencia BH-BMPT'!$D$2,IF(J1367=2,'Equivalencia BH-BMPT'!$D$3,IF(J1367=3,'Equivalencia BH-BMPT'!$D$4,IF(J1367=4,'Equivalencia BH-BMPT'!$D$5,IF(J1367=5,'Equivalencia BH-BMPT'!$D$6,IF(J1367=6,'Equivalencia BH-BMPT'!$D$7,IF(J1367=7,'Equivalencia BH-BMPT'!$D$8,IF(J1367=8,'Equivalencia BH-BMPT'!$D$9,IF(J1367=9,'Equivalencia BH-BMPT'!$D$10,IF(J1367=10,'Equivalencia BH-BMPT'!$D$11,IF(J1367=11,'Equivalencia BH-BMPT'!$D$12,IF(J1367=12,'Equivalencia BH-BMPT'!$D$13,IF(J1367=13,'Equivalencia BH-BMPT'!$D$14,IF(J1367=14,'Equivalencia BH-BMPT'!$D$15,IF(J1367=15,'Equivalencia BH-BMPT'!$D$16,IF(J1367=16,'Equivalencia BH-BMPT'!$D$17,IF(J1367=17,'Equivalencia BH-BMPT'!$D$18,IF(J1367=18,'Equivalencia BH-BMPT'!$D$19,IF(J1367=19,'Equivalencia BH-BMPT'!$D$20,IF(J1367=20,'Equivalencia BH-BMPT'!$D$21,IF(J1367=21,'Equivalencia BH-BMPT'!$D$22,IF(J1367=22,'Equivalencia BH-BMPT'!$D$23,IF(J1367=23,'Equivalencia BH-BMPT'!#REF!,IF(J1367=24,'Equivalencia BH-BMPT'!$D$25,IF(J1367=25,'Equivalencia BH-BMPT'!$D$26,IF(J1367=26,'Equivalencia BH-BMPT'!$D$27,IF(J1367=27,'Equivalencia BH-BMPT'!$D$28,IF(J1367=28,'Equivalencia BH-BMPT'!$D$29,IF(J1367=29,'Equivalencia BH-BMPT'!$D$30,IF(J1367=30,'Equivalencia BH-BMPT'!$D$31,IF(J1367=31,'Equivalencia BH-BMPT'!$D$32,IF(J1367=32,'Equivalencia BH-BMPT'!$D$33,IF(J1367=33,'Equivalencia BH-BMPT'!$D$34,IF(J1367=34,'Equivalencia BH-BMPT'!$D$35,IF(J1367=35,'Equivalencia BH-BMPT'!$D$36,IF(J1367=36,'Equivalencia BH-BMPT'!$D$37,IF(J1367=37,'Equivalencia BH-BMPT'!$D$38,IF(J1367=38,'Equivalencia BH-BMPT'!#REF!,IF(J1367=39,'Equivalencia BH-BMPT'!$D$40,IF(J1367=40,'Equivalencia BH-BMPT'!$D$41,IF(J1367=41,'Equivalencia BH-BMPT'!$D$42,IF(J1367=42,'Equivalencia BH-BMPT'!$D$43,IF(J1367=43,'Equivalencia BH-BMPT'!$D$44,IF(J1367=44,'Equivalencia BH-BMPT'!$D$45,IF(J1367=45,'Equivalencia BH-BMPT'!$D$46,"No ha seleccionado un número de programa")))))))))))))))))))))))))))))))))))))))))))))</f>
        <v>No ha seleccionado un número de programa</v>
      </c>
      <c r="L1367" s="140"/>
      <c r="M1367" s="136"/>
      <c r="N1367" s="153"/>
      <c r="O1367" s="161"/>
      <c r="P1367" s="144"/>
      <c r="Q1367" s="143"/>
      <c r="R1367" s="143"/>
      <c r="S1367" s="143"/>
      <c r="T1367" s="143"/>
      <c r="U1367" s="143"/>
      <c r="V1367" s="145"/>
      <c r="W1367" s="145"/>
      <c r="X1367" s="145"/>
      <c r="Y1367" s="136"/>
      <c r="Z1367" s="136"/>
      <c r="AA1367" s="146"/>
      <c r="AB1367" s="136"/>
      <c r="AC1367" s="136"/>
      <c r="AD1367" s="136"/>
      <c r="AE1367" s="136"/>
      <c r="AF1367" s="147" t="e">
        <f t="shared" si="59"/>
        <v>#DIV/0!</v>
      </c>
      <c r="AG1367" s="148"/>
      <c r="AH1367" s="148" t="b">
        <f t="shared" si="60"/>
        <v>1</v>
      </c>
    </row>
    <row r="1368" spans="1:34" ht="44.25" customHeight="1" thickBot="1" x14ac:dyDescent="0.3">
      <c r="A1368" s="136"/>
      <c r="B1368" s="136"/>
      <c r="C1368" s="137"/>
      <c r="D1368" s="136"/>
      <c r="E1368" s="137" t="str">
        <f>IF(D1368=1,'Tipo '!$B$2,IF(D1368=2,'Tipo '!$B$3,IF(D1368=3,'Tipo '!$B$4,IF(D1368=4,'Tipo '!$B$5,IF(D1368=5,'Tipo '!$B$6,IF(D1368=6,'Tipo '!$B$7,IF(D1368=7,'Tipo '!$B$8,IF(D1368=8,'Tipo '!$B$9,IF(D1368=9,'Tipo '!$B$10,IF(D1368=10,'Tipo '!$B$11,IF(D1368=11,'Tipo '!$B$12,IF(D1368=12,'Tipo '!$B$13,IF(D1368=13,'Tipo '!$B$14,IF(D1368=14,'Tipo '!$B$15,IF(D1368=15,'Tipo '!$B$16,IF(D1368=16,'Tipo '!$B$17,IF(D1368=17,'Tipo '!$B$18,IF(D1368=18,'Tipo '!$B$19,IF(D1368=19,'Tipo '!$B$20,IF(D1368=20,'Tipo '!$B$21,"No ha seleccionado un tipo de contrato válido"))))))))))))))))))))</f>
        <v>No ha seleccionado un tipo de contrato válido</v>
      </c>
      <c r="F1368" s="137"/>
      <c r="G1368" s="137"/>
      <c r="H1368" s="138"/>
      <c r="I1368" s="138"/>
      <c r="J1368" s="136"/>
      <c r="K1368" s="137" t="str">
        <f>IF(J1368=1,'Equivalencia BH-BMPT'!$D$2,IF(J1368=2,'Equivalencia BH-BMPT'!$D$3,IF(J1368=3,'Equivalencia BH-BMPT'!$D$4,IF(J1368=4,'Equivalencia BH-BMPT'!$D$5,IF(J1368=5,'Equivalencia BH-BMPT'!$D$6,IF(J1368=6,'Equivalencia BH-BMPT'!$D$7,IF(J1368=7,'Equivalencia BH-BMPT'!$D$8,IF(J1368=8,'Equivalencia BH-BMPT'!$D$9,IF(J1368=9,'Equivalencia BH-BMPT'!$D$10,IF(J1368=10,'Equivalencia BH-BMPT'!$D$11,IF(J1368=11,'Equivalencia BH-BMPT'!$D$12,IF(J1368=12,'Equivalencia BH-BMPT'!$D$13,IF(J1368=13,'Equivalencia BH-BMPT'!$D$14,IF(J1368=14,'Equivalencia BH-BMPT'!$D$15,IF(J1368=15,'Equivalencia BH-BMPT'!$D$16,IF(J1368=16,'Equivalencia BH-BMPT'!$D$17,IF(J1368=17,'Equivalencia BH-BMPT'!$D$18,IF(J1368=18,'Equivalencia BH-BMPT'!$D$19,IF(J1368=19,'Equivalencia BH-BMPT'!$D$20,IF(J1368=20,'Equivalencia BH-BMPT'!$D$21,IF(J1368=21,'Equivalencia BH-BMPT'!$D$22,IF(J1368=22,'Equivalencia BH-BMPT'!$D$23,IF(J1368=23,'Equivalencia BH-BMPT'!#REF!,IF(J1368=24,'Equivalencia BH-BMPT'!$D$25,IF(J1368=25,'Equivalencia BH-BMPT'!$D$26,IF(J1368=26,'Equivalencia BH-BMPT'!$D$27,IF(J1368=27,'Equivalencia BH-BMPT'!$D$28,IF(J1368=28,'Equivalencia BH-BMPT'!$D$29,IF(J1368=29,'Equivalencia BH-BMPT'!$D$30,IF(J1368=30,'Equivalencia BH-BMPT'!$D$31,IF(J1368=31,'Equivalencia BH-BMPT'!$D$32,IF(J1368=32,'Equivalencia BH-BMPT'!$D$33,IF(J1368=33,'Equivalencia BH-BMPT'!$D$34,IF(J1368=34,'Equivalencia BH-BMPT'!$D$35,IF(J1368=35,'Equivalencia BH-BMPT'!$D$36,IF(J1368=36,'Equivalencia BH-BMPT'!$D$37,IF(J1368=37,'Equivalencia BH-BMPT'!$D$38,IF(J1368=38,'Equivalencia BH-BMPT'!#REF!,IF(J1368=39,'Equivalencia BH-BMPT'!$D$40,IF(J1368=40,'Equivalencia BH-BMPT'!$D$41,IF(J1368=41,'Equivalencia BH-BMPT'!$D$42,IF(J1368=42,'Equivalencia BH-BMPT'!$D$43,IF(J1368=43,'Equivalencia BH-BMPT'!$D$44,IF(J1368=44,'Equivalencia BH-BMPT'!$D$45,IF(J1368=45,'Equivalencia BH-BMPT'!$D$46,"No ha seleccionado un número de programa")))))))))))))))))))))))))))))))))))))))))))))</f>
        <v>No ha seleccionado un número de programa</v>
      </c>
      <c r="L1368" s="140"/>
      <c r="M1368" s="136"/>
      <c r="N1368" s="153"/>
      <c r="O1368" s="161"/>
      <c r="P1368" s="144"/>
      <c r="Q1368" s="143"/>
      <c r="R1368" s="143"/>
      <c r="S1368" s="143"/>
      <c r="T1368" s="143"/>
      <c r="U1368" s="143"/>
      <c r="V1368" s="145"/>
      <c r="W1368" s="145"/>
      <c r="X1368" s="145"/>
      <c r="Y1368" s="136"/>
      <c r="Z1368" s="136"/>
      <c r="AA1368" s="146"/>
      <c r="AB1368" s="136"/>
      <c r="AC1368" s="136"/>
      <c r="AD1368" s="136"/>
      <c r="AE1368" s="136"/>
      <c r="AF1368" s="147" t="e">
        <f t="shared" si="59"/>
        <v>#DIV/0!</v>
      </c>
      <c r="AG1368" s="148"/>
      <c r="AH1368" s="148" t="b">
        <f t="shared" si="60"/>
        <v>1</v>
      </c>
    </row>
    <row r="1369" spans="1:34" ht="44.25" customHeight="1" thickBot="1" x14ac:dyDescent="0.3">
      <c r="A1369" s="136"/>
      <c r="B1369" s="136"/>
      <c r="C1369" s="137"/>
      <c r="D1369" s="136"/>
      <c r="E1369" s="137" t="str">
        <f>IF(D1369=1,'Tipo '!$B$2,IF(D1369=2,'Tipo '!$B$3,IF(D1369=3,'Tipo '!$B$4,IF(D1369=4,'Tipo '!$B$5,IF(D1369=5,'Tipo '!$B$6,IF(D1369=6,'Tipo '!$B$7,IF(D1369=7,'Tipo '!$B$8,IF(D1369=8,'Tipo '!$B$9,IF(D1369=9,'Tipo '!$B$10,IF(D1369=10,'Tipo '!$B$11,IF(D1369=11,'Tipo '!$B$12,IF(D1369=12,'Tipo '!$B$13,IF(D1369=13,'Tipo '!$B$14,IF(D1369=14,'Tipo '!$B$15,IF(D1369=15,'Tipo '!$B$16,IF(D1369=16,'Tipo '!$B$17,IF(D1369=17,'Tipo '!$B$18,IF(D1369=18,'Tipo '!$B$19,IF(D1369=19,'Tipo '!$B$20,IF(D1369=20,'Tipo '!$B$21,"No ha seleccionado un tipo de contrato válido"))))))))))))))))))))</f>
        <v>No ha seleccionado un tipo de contrato válido</v>
      </c>
      <c r="F1369" s="137"/>
      <c r="G1369" s="137"/>
      <c r="H1369" s="138"/>
      <c r="I1369" s="138"/>
      <c r="J1369" s="136"/>
      <c r="K1369" s="137" t="str">
        <f>IF(J1369=1,'Equivalencia BH-BMPT'!$D$2,IF(J1369=2,'Equivalencia BH-BMPT'!$D$3,IF(J1369=3,'Equivalencia BH-BMPT'!$D$4,IF(J1369=4,'Equivalencia BH-BMPT'!$D$5,IF(J1369=5,'Equivalencia BH-BMPT'!$D$6,IF(J1369=6,'Equivalencia BH-BMPT'!$D$7,IF(J1369=7,'Equivalencia BH-BMPT'!$D$8,IF(J1369=8,'Equivalencia BH-BMPT'!$D$9,IF(J1369=9,'Equivalencia BH-BMPT'!$D$10,IF(J1369=10,'Equivalencia BH-BMPT'!$D$11,IF(J1369=11,'Equivalencia BH-BMPT'!$D$12,IF(J1369=12,'Equivalencia BH-BMPT'!$D$13,IF(J1369=13,'Equivalencia BH-BMPT'!$D$14,IF(J1369=14,'Equivalencia BH-BMPT'!$D$15,IF(J1369=15,'Equivalencia BH-BMPT'!$D$16,IF(J1369=16,'Equivalencia BH-BMPT'!$D$17,IF(J1369=17,'Equivalencia BH-BMPT'!$D$18,IF(J1369=18,'Equivalencia BH-BMPT'!$D$19,IF(J1369=19,'Equivalencia BH-BMPT'!$D$20,IF(J1369=20,'Equivalencia BH-BMPT'!$D$21,IF(J1369=21,'Equivalencia BH-BMPT'!$D$22,IF(J1369=22,'Equivalencia BH-BMPT'!$D$23,IF(J1369=23,'Equivalencia BH-BMPT'!#REF!,IF(J1369=24,'Equivalencia BH-BMPT'!$D$25,IF(J1369=25,'Equivalencia BH-BMPT'!$D$26,IF(J1369=26,'Equivalencia BH-BMPT'!$D$27,IF(J1369=27,'Equivalencia BH-BMPT'!$D$28,IF(J1369=28,'Equivalencia BH-BMPT'!$D$29,IF(J1369=29,'Equivalencia BH-BMPT'!$D$30,IF(J1369=30,'Equivalencia BH-BMPT'!$D$31,IF(J1369=31,'Equivalencia BH-BMPT'!$D$32,IF(J1369=32,'Equivalencia BH-BMPT'!$D$33,IF(J1369=33,'Equivalencia BH-BMPT'!$D$34,IF(J1369=34,'Equivalencia BH-BMPT'!$D$35,IF(J1369=35,'Equivalencia BH-BMPT'!$D$36,IF(J1369=36,'Equivalencia BH-BMPT'!$D$37,IF(J1369=37,'Equivalencia BH-BMPT'!$D$38,IF(J1369=38,'Equivalencia BH-BMPT'!#REF!,IF(J1369=39,'Equivalencia BH-BMPT'!$D$40,IF(J1369=40,'Equivalencia BH-BMPT'!$D$41,IF(J1369=41,'Equivalencia BH-BMPT'!$D$42,IF(J1369=42,'Equivalencia BH-BMPT'!$D$43,IF(J1369=43,'Equivalencia BH-BMPT'!$D$44,IF(J1369=44,'Equivalencia BH-BMPT'!$D$45,IF(J1369=45,'Equivalencia BH-BMPT'!$D$46,"No ha seleccionado un número de programa")))))))))))))))))))))))))))))))))))))))))))))</f>
        <v>No ha seleccionado un número de programa</v>
      </c>
      <c r="L1369" s="140"/>
      <c r="M1369" s="136"/>
      <c r="N1369" s="153"/>
      <c r="O1369" s="161"/>
      <c r="P1369" s="144"/>
      <c r="Q1369" s="143"/>
      <c r="R1369" s="143"/>
      <c r="S1369" s="143"/>
      <c r="T1369" s="143"/>
      <c r="U1369" s="143"/>
      <c r="V1369" s="145"/>
      <c r="W1369" s="145"/>
      <c r="X1369" s="145"/>
      <c r="Y1369" s="136"/>
      <c r="Z1369" s="136"/>
      <c r="AA1369" s="146"/>
      <c r="AB1369" s="136"/>
      <c r="AC1369" s="136"/>
      <c r="AD1369" s="136"/>
      <c r="AE1369" s="136"/>
      <c r="AF1369" s="147" t="e">
        <f t="shared" si="59"/>
        <v>#DIV/0!</v>
      </c>
      <c r="AG1369" s="148"/>
      <c r="AH1369" s="148" t="b">
        <f t="shared" si="60"/>
        <v>1</v>
      </c>
    </row>
    <row r="1370" spans="1:34" ht="44.25" customHeight="1" thickBot="1" x14ac:dyDescent="0.3">
      <c r="A1370" s="136"/>
      <c r="B1370" s="136"/>
      <c r="C1370" s="137"/>
      <c r="D1370" s="136"/>
      <c r="E1370" s="137" t="str">
        <f>IF(D1370=1,'Tipo '!$B$2,IF(D1370=2,'Tipo '!$B$3,IF(D1370=3,'Tipo '!$B$4,IF(D1370=4,'Tipo '!$B$5,IF(D1370=5,'Tipo '!$B$6,IF(D1370=6,'Tipo '!$B$7,IF(D1370=7,'Tipo '!$B$8,IF(D1370=8,'Tipo '!$B$9,IF(D1370=9,'Tipo '!$B$10,IF(D1370=10,'Tipo '!$B$11,IF(D1370=11,'Tipo '!$B$12,IF(D1370=12,'Tipo '!$B$13,IF(D1370=13,'Tipo '!$B$14,IF(D1370=14,'Tipo '!$B$15,IF(D1370=15,'Tipo '!$B$16,IF(D1370=16,'Tipo '!$B$17,IF(D1370=17,'Tipo '!$B$18,IF(D1370=18,'Tipo '!$B$19,IF(D1370=19,'Tipo '!$B$20,IF(D1370=20,'Tipo '!$B$21,"No ha seleccionado un tipo de contrato válido"))))))))))))))))))))</f>
        <v>No ha seleccionado un tipo de contrato válido</v>
      </c>
      <c r="F1370" s="137"/>
      <c r="G1370" s="137"/>
      <c r="H1370" s="138"/>
      <c r="I1370" s="138"/>
      <c r="J1370" s="136"/>
      <c r="K1370" s="137" t="str">
        <f>IF(J1370=1,'Equivalencia BH-BMPT'!$D$2,IF(J1370=2,'Equivalencia BH-BMPT'!$D$3,IF(J1370=3,'Equivalencia BH-BMPT'!$D$4,IF(J1370=4,'Equivalencia BH-BMPT'!$D$5,IF(J1370=5,'Equivalencia BH-BMPT'!$D$6,IF(J1370=6,'Equivalencia BH-BMPT'!$D$7,IF(J1370=7,'Equivalencia BH-BMPT'!$D$8,IF(J1370=8,'Equivalencia BH-BMPT'!$D$9,IF(J1370=9,'Equivalencia BH-BMPT'!$D$10,IF(J1370=10,'Equivalencia BH-BMPT'!$D$11,IF(J1370=11,'Equivalencia BH-BMPT'!$D$12,IF(J1370=12,'Equivalencia BH-BMPT'!$D$13,IF(J1370=13,'Equivalencia BH-BMPT'!$D$14,IF(J1370=14,'Equivalencia BH-BMPT'!$D$15,IF(J1370=15,'Equivalencia BH-BMPT'!$D$16,IF(J1370=16,'Equivalencia BH-BMPT'!$D$17,IF(J1370=17,'Equivalencia BH-BMPT'!$D$18,IF(J1370=18,'Equivalencia BH-BMPT'!$D$19,IF(J1370=19,'Equivalencia BH-BMPT'!$D$20,IF(J1370=20,'Equivalencia BH-BMPT'!$D$21,IF(J1370=21,'Equivalencia BH-BMPT'!$D$22,IF(J1370=22,'Equivalencia BH-BMPT'!$D$23,IF(J1370=23,'Equivalencia BH-BMPT'!#REF!,IF(J1370=24,'Equivalencia BH-BMPT'!$D$25,IF(J1370=25,'Equivalencia BH-BMPT'!$D$26,IF(J1370=26,'Equivalencia BH-BMPT'!$D$27,IF(J1370=27,'Equivalencia BH-BMPT'!$D$28,IF(J1370=28,'Equivalencia BH-BMPT'!$D$29,IF(J1370=29,'Equivalencia BH-BMPT'!$D$30,IF(J1370=30,'Equivalencia BH-BMPT'!$D$31,IF(J1370=31,'Equivalencia BH-BMPT'!$D$32,IF(J1370=32,'Equivalencia BH-BMPT'!$D$33,IF(J1370=33,'Equivalencia BH-BMPT'!$D$34,IF(J1370=34,'Equivalencia BH-BMPT'!$D$35,IF(J1370=35,'Equivalencia BH-BMPT'!$D$36,IF(J1370=36,'Equivalencia BH-BMPT'!$D$37,IF(J1370=37,'Equivalencia BH-BMPT'!$D$38,IF(J1370=38,'Equivalencia BH-BMPT'!#REF!,IF(J1370=39,'Equivalencia BH-BMPT'!$D$40,IF(J1370=40,'Equivalencia BH-BMPT'!$D$41,IF(J1370=41,'Equivalencia BH-BMPT'!$D$42,IF(J1370=42,'Equivalencia BH-BMPT'!$D$43,IF(J1370=43,'Equivalencia BH-BMPT'!$D$44,IF(J1370=44,'Equivalencia BH-BMPT'!$D$45,IF(J1370=45,'Equivalencia BH-BMPT'!$D$46,"No ha seleccionado un número de programa")))))))))))))))))))))))))))))))))))))))))))))</f>
        <v>No ha seleccionado un número de programa</v>
      </c>
      <c r="L1370" s="140"/>
      <c r="M1370" s="136"/>
      <c r="N1370" s="153"/>
      <c r="O1370" s="161"/>
      <c r="P1370" s="144"/>
      <c r="Q1370" s="143"/>
      <c r="R1370" s="143"/>
      <c r="S1370" s="143"/>
      <c r="T1370" s="143"/>
      <c r="U1370" s="143"/>
      <c r="V1370" s="145"/>
      <c r="W1370" s="145"/>
      <c r="X1370" s="145"/>
      <c r="Y1370" s="136"/>
      <c r="Z1370" s="136"/>
      <c r="AA1370" s="146"/>
      <c r="AB1370" s="136"/>
      <c r="AC1370" s="136"/>
      <c r="AD1370" s="136"/>
      <c r="AE1370" s="136"/>
      <c r="AF1370" s="147" t="e">
        <f t="shared" si="59"/>
        <v>#DIV/0!</v>
      </c>
      <c r="AG1370" s="148"/>
      <c r="AH1370" s="148" t="b">
        <f t="shared" si="60"/>
        <v>1</v>
      </c>
    </row>
    <row r="1371" spans="1:34" ht="44.25" customHeight="1" thickBot="1" x14ac:dyDescent="0.3">
      <c r="A1371" s="136"/>
      <c r="B1371" s="136"/>
      <c r="C1371" s="137"/>
      <c r="D1371" s="136"/>
      <c r="E1371" s="137" t="str">
        <f>IF(D1371=1,'Tipo '!$B$2,IF(D1371=2,'Tipo '!$B$3,IF(D1371=3,'Tipo '!$B$4,IF(D1371=4,'Tipo '!$B$5,IF(D1371=5,'Tipo '!$B$6,IF(D1371=6,'Tipo '!$B$7,IF(D1371=7,'Tipo '!$B$8,IF(D1371=8,'Tipo '!$B$9,IF(D1371=9,'Tipo '!$B$10,IF(D1371=10,'Tipo '!$B$11,IF(D1371=11,'Tipo '!$B$12,IF(D1371=12,'Tipo '!$B$13,IF(D1371=13,'Tipo '!$B$14,IF(D1371=14,'Tipo '!$B$15,IF(D1371=15,'Tipo '!$B$16,IF(D1371=16,'Tipo '!$B$17,IF(D1371=17,'Tipo '!$B$18,IF(D1371=18,'Tipo '!$B$19,IF(D1371=19,'Tipo '!$B$20,IF(D1371=20,'Tipo '!$B$21,"No ha seleccionado un tipo de contrato válido"))))))))))))))))))))</f>
        <v>No ha seleccionado un tipo de contrato válido</v>
      </c>
      <c r="F1371" s="137"/>
      <c r="G1371" s="137"/>
      <c r="H1371" s="138"/>
      <c r="I1371" s="138"/>
      <c r="J1371" s="136"/>
      <c r="K1371" s="137" t="str">
        <f>IF(J1371=1,'Equivalencia BH-BMPT'!$D$2,IF(J1371=2,'Equivalencia BH-BMPT'!$D$3,IF(J1371=3,'Equivalencia BH-BMPT'!$D$4,IF(J1371=4,'Equivalencia BH-BMPT'!$D$5,IF(J1371=5,'Equivalencia BH-BMPT'!$D$6,IF(J1371=6,'Equivalencia BH-BMPT'!$D$7,IF(J1371=7,'Equivalencia BH-BMPT'!$D$8,IF(J1371=8,'Equivalencia BH-BMPT'!$D$9,IF(J1371=9,'Equivalencia BH-BMPT'!$D$10,IF(J1371=10,'Equivalencia BH-BMPT'!$D$11,IF(J1371=11,'Equivalencia BH-BMPT'!$D$12,IF(J1371=12,'Equivalencia BH-BMPT'!$D$13,IF(J1371=13,'Equivalencia BH-BMPT'!$D$14,IF(J1371=14,'Equivalencia BH-BMPT'!$D$15,IF(J1371=15,'Equivalencia BH-BMPT'!$D$16,IF(J1371=16,'Equivalencia BH-BMPT'!$D$17,IF(J1371=17,'Equivalencia BH-BMPT'!$D$18,IF(J1371=18,'Equivalencia BH-BMPT'!$D$19,IF(J1371=19,'Equivalencia BH-BMPT'!$D$20,IF(J1371=20,'Equivalencia BH-BMPT'!$D$21,IF(J1371=21,'Equivalencia BH-BMPT'!$D$22,IF(J1371=22,'Equivalencia BH-BMPT'!$D$23,IF(J1371=23,'Equivalencia BH-BMPT'!#REF!,IF(J1371=24,'Equivalencia BH-BMPT'!$D$25,IF(J1371=25,'Equivalencia BH-BMPT'!$D$26,IF(J1371=26,'Equivalencia BH-BMPT'!$D$27,IF(J1371=27,'Equivalencia BH-BMPT'!$D$28,IF(J1371=28,'Equivalencia BH-BMPT'!$D$29,IF(J1371=29,'Equivalencia BH-BMPT'!$D$30,IF(J1371=30,'Equivalencia BH-BMPT'!$D$31,IF(J1371=31,'Equivalencia BH-BMPT'!$D$32,IF(J1371=32,'Equivalencia BH-BMPT'!$D$33,IF(J1371=33,'Equivalencia BH-BMPT'!$D$34,IF(J1371=34,'Equivalencia BH-BMPT'!$D$35,IF(J1371=35,'Equivalencia BH-BMPT'!$D$36,IF(J1371=36,'Equivalencia BH-BMPT'!$D$37,IF(J1371=37,'Equivalencia BH-BMPT'!$D$38,IF(J1371=38,'Equivalencia BH-BMPT'!#REF!,IF(J1371=39,'Equivalencia BH-BMPT'!$D$40,IF(J1371=40,'Equivalencia BH-BMPT'!$D$41,IF(J1371=41,'Equivalencia BH-BMPT'!$D$42,IF(J1371=42,'Equivalencia BH-BMPT'!$D$43,IF(J1371=43,'Equivalencia BH-BMPT'!$D$44,IF(J1371=44,'Equivalencia BH-BMPT'!$D$45,IF(J1371=45,'Equivalencia BH-BMPT'!$D$46,"No ha seleccionado un número de programa")))))))))))))))))))))))))))))))))))))))))))))</f>
        <v>No ha seleccionado un número de programa</v>
      </c>
      <c r="L1371" s="140"/>
      <c r="M1371" s="136"/>
      <c r="N1371" s="153"/>
      <c r="O1371" s="161"/>
      <c r="P1371" s="144"/>
      <c r="Q1371" s="143"/>
      <c r="R1371" s="143"/>
      <c r="S1371" s="143"/>
      <c r="T1371" s="143"/>
      <c r="U1371" s="143"/>
      <c r="V1371" s="145"/>
      <c r="W1371" s="145"/>
      <c r="X1371" s="145"/>
      <c r="Y1371" s="136"/>
      <c r="Z1371" s="136"/>
      <c r="AA1371" s="146"/>
      <c r="AB1371" s="136"/>
      <c r="AC1371" s="136"/>
      <c r="AD1371" s="136"/>
      <c r="AE1371" s="136"/>
      <c r="AF1371" s="147" t="e">
        <f t="shared" si="59"/>
        <v>#DIV/0!</v>
      </c>
      <c r="AG1371" s="148"/>
      <c r="AH1371" s="148" t="b">
        <f t="shared" si="60"/>
        <v>1</v>
      </c>
    </row>
    <row r="1372" spans="1:34" ht="44.25" customHeight="1" thickBot="1" x14ac:dyDescent="0.3">
      <c r="A1372" s="136"/>
      <c r="B1372" s="136"/>
      <c r="C1372" s="137"/>
      <c r="D1372" s="136"/>
      <c r="E1372" s="137" t="str">
        <f>IF(D1372=1,'Tipo '!$B$2,IF(D1372=2,'Tipo '!$B$3,IF(D1372=3,'Tipo '!$B$4,IF(D1372=4,'Tipo '!$B$5,IF(D1372=5,'Tipo '!$B$6,IF(D1372=6,'Tipo '!$B$7,IF(D1372=7,'Tipo '!$B$8,IF(D1372=8,'Tipo '!$B$9,IF(D1372=9,'Tipo '!$B$10,IF(D1372=10,'Tipo '!$B$11,IF(D1372=11,'Tipo '!$B$12,IF(D1372=12,'Tipo '!$B$13,IF(D1372=13,'Tipo '!$B$14,IF(D1372=14,'Tipo '!$B$15,IF(D1372=15,'Tipo '!$B$16,IF(D1372=16,'Tipo '!$B$17,IF(D1372=17,'Tipo '!$B$18,IF(D1372=18,'Tipo '!$B$19,IF(D1372=19,'Tipo '!$B$20,IF(D1372=20,'Tipo '!$B$21,"No ha seleccionado un tipo de contrato válido"))))))))))))))))))))</f>
        <v>No ha seleccionado un tipo de contrato válido</v>
      </c>
      <c r="F1372" s="137"/>
      <c r="G1372" s="137"/>
      <c r="H1372" s="138"/>
      <c r="I1372" s="138"/>
      <c r="J1372" s="136"/>
      <c r="K1372" s="137" t="str">
        <f>IF(J1372=1,'Equivalencia BH-BMPT'!$D$2,IF(J1372=2,'Equivalencia BH-BMPT'!$D$3,IF(J1372=3,'Equivalencia BH-BMPT'!$D$4,IF(J1372=4,'Equivalencia BH-BMPT'!$D$5,IF(J1372=5,'Equivalencia BH-BMPT'!$D$6,IF(J1372=6,'Equivalencia BH-BMPT'!$D$7,IF(J1372=7,'Equivalencia BH-BMPT'!$D$8,IF(J1372=8,'Equivalencia BH-BMPT'!$D$9,IF(J1372=9,'Equivalencia BH-BMPT'!$D$10,IF(J1372=10,'Equivalencia BH-BMPT'!$D$11,IF(J1372=11,'Equivalencia BH-BMPT'!$D$12,IF(J1372=12,'Equivalencia BH-BMPT'!$D$13,IF(J1372=13,'Equivalencia BH-BMPT'!$D$14,IF(J1372=14,'Equivalencia BH-BMPT'!$D$15,IF(J1372=15,'Equivalencia BH-BMPT'!$D$16,IF(J1372=16,'Equivalencia BH-BMPT'!$D$17,IF(J1372=17,'Equivalencia BH-BMPT'!$D$18,IF(J1372=18,'Equivalencia BH-BMPT'!$D$19,IF(J1372=19,'Equivalencia BH-BMPT'!$D$20,IF(J1372=20,'Equivalencia BH-BMPT'!$D$21,IF(J1372=21,'Equivalencia BH-BMPT'!$D$22,IF(J1372=22,'Equivalencia BH-BMPT'!$D$23,IF(J1372=23,'Equivalencia BH-BMPT'!#REF!,IF(J1372=24,'Equivalencia BH-BMPT'!$D$25,IF(J1372=25,'Equivalencia BH-BMPT'!$D$26,IF(J1372=26,'Equivalencia BH-BMPT'!$D$27,IF(J1372=27,'Equivalencia BH-BMPT'!$D$28,IF(J1372=28,'Equivalencia BH-BMPT'!$D$29,IF(J1372=29,'Equivalencia BH-BMPT'!$D$30,IF(J1372=30,'Equivalencia BH-BMPT'!$D$31,IF(J1372=31,'Equivalencia BH-BMPT'!$D$32,IF(J1372=32,'Equivalencia BH-BMPT'!$D$33,IF(J1372=33,'Equivalencia BH-BMPT'!$D$34,IF(J1372=34,'Equivalencia BH-BMPT'!$D$35,IF(J1372=35,'Equivalencia BH-BMPT'!$D$36,IF(J1372=36,'Equivalencia BH-BMPT'!$D$37,IF(J1372=37,'Equivalencia BH-BMPT'!$D$38,IF(J1372=38,'Equivalencia BH-BMPT'!#REF!,IF(J1372=39,'Equivalencia BH-BMPT'!$D$40,IF(J1372=40,'Equivalencia BH-BMPT'!$D$41,IF(J1372=41,'Equivalencia BH-BMPT'!$D$42,IF(J1372=42,'Equivalencia BH-BMPT'!$D$43,IF(J1372=43,'Equivalencia BH-BMPT'!$D$44,IF(J1372=44,'Equivalencia BH-BMPT'!$D$45,IF(J1372=45,'Equivalencia BH-BMPT'!$D$46,"No ha seleccionado un número de programa")))))))))))))))))))))))))))))))))))))))))))))</f>
        <v>No ha seleccionado un número de programa</v>
      </c>
      <c r="L1372" s="140"/>
      <c r="M1372" s="136"/>
      <c r="N1372" s="153"/>
      <c r="O1372" s="161"/>
      <c r="P1372" s="144"/>
      <c r="Q1372" s="143"/>
      <c r="R1372" s="143"/>
      <c r="S1372" s="143"/>
      <c r="T1372" s="143"/>
      <c r="U1372" s="143"/>
      <c r="V1372" s="145"/>
      <c r="W1372" s="145"/>
      <c r="X1372" s="145"/>
      <c r="Y1372" s="136"/>
      <c r="Z1372" s="136"/>
      <c r="AA1372" s="146"/>
      <c r="AB1372" s="136"/>
      <c r="AC1372" s="136"/>
      <c r="AD1372" s="136"/>
      <c r="AE1372" s="136"/>
      <c r="AF1372" s="147" t="e">
        <f t="shared" si="59"/>
        <v>#DIV/0!</v>
      </c>
      <c r="AG1372" s="148"/>
      <c r="AH1372" s="148" t="b">
        <f t="shared" si="60"/>
        <v>1</v>
      </c>
    </row>
    <row r="1373" spans="1:34" ht="44.25" customHeight="1" thickBot="1" x14ac:dyDescent="0.3">
      <c r="A1373" s="136"/>
      <c r="B1373" s="136"/>
      <c r="C1373" s="137"/>
      <c r="D1373" s="136"/>
      <c r="E1373" s="137" t="str">
        <f>IF(D1373=1,'Tipo '!$B$2,IF(D1373=2,'Tipo '!$B$3,IF(D1373=3,'Tipo '!$B$4,IF(D1373=4,'Tipo '!$B$5,IF(D1373=5,'Tipo '!$B$6,IF(D1373=6,'Tipo '!$B$7,IF(D1373=7,'Tipo '!$B$8,IF(D1373=8,'Tipo '!$B$9,IF(D1373=9,'Tipo '!$B$10,IF(D1373=10,'Tipo '!$B$11,IF(D1373=11,'Tipo '!$B$12,IF(D1373=12,'Tipo '!$B$13,IF(D1373=13,'Tipo '!$B$14,IF(D1373=14,'Tipo '!$B$15,IF(D1373=15,'Tipo '!$B$16,IF(D1373=16,'Tipo '!$B$17,IF(D1373=17,'Tipo '!$B$18,IF(D1373=18,'Tipo '!$B$19,IF(D1373=19,'Tipo '!$B$20,IF(D1373=20,'Tipo '!$B$21,"No ha seleccionado un tipo de contrato válido"))))))))))))))))))))</f>
        <v>No ha seleccionado un tipo de contrato válido</v>
      </c>
      <c r="F1373" s="137"/>
      <c r="G1373" s="137"/>
      <c r="H1373" s="138"/>
      <c r="I1373" s="138"/>
      <c r="J1373" s="136"/>
      <c r="K1373" s="137" t="str">
        <f>IF(J1373=1,'Equivalencia BH-BMPT'!$D$2,IF(J1373=2,'Equivalencia BH-BMPT'!$D$3,IF(J1373=3,'Equivalencia BH-BMPT'!$D$4,IF(J1373=4,'Equivalencia BH-BMPT'!$D$5,IF(J1373=5,'Equivalencia BH-BMPT'!$D$6,IF(J1373=6,'Equivalencia BH-BMPT'!$D$7,IF(J1373=7,'Equivalencia BH-BMPT'!$D$8,IF(J1373=8,'Equivalencia BH-BMPT'!$D$9,IF(J1373=9,'Equivalencia BH-BMPT'!$D$10,IF(J1373=10,'Equivalencia BH-BMPT'!$D$11,IF(J1373=11,'Equivalencia BH-BMPT'!$D$12,IF(J1373=12,'Equivalencia BH-BMPT'!$D$13,IF(J1373=13,'Equivalencia BH-BMPT'!$D$14,IF(J1373=14,'Equivalencia BH-BMPT'!$D$15,IF(J1373=15,'Equivalencia BH-BMPT'!$D$16,IF(J1373=16,'Equivalencia BH-BMPT'!$D$17,IF(J1373=17,'Equivalencia BH-BMPT'!$D$18,IF(J1373=18,'Equivalencia BH-BMPT'!$D$19,IF(J1373=19,'Equivalencia BH-BMPT'!$D$20,IF(J1373=20,'Equivalencia BH-BMPT'!$D$21,IF(J1373=21,'Equivalencia BH-BMPT'!$D$22,IF(J1373=22,'Equivalencia BH-BMPT'!$D$23,IF(J1373=23,'Equivalencia BH-BMPT'!#REF!,IF(J1373=24,'Equivalencia BH-BMPT'!$D$25,IF(J1373=25,'Equivalencia BH-BMPT'!$D$26,IF(J1373=26,'Equivalencia BH-BMPT'!$D$27,IF(J1373=27,'Equivalencia BH-BMPT'!$D$28,IF(J1373=28,'Equivalencia BH-BMPT'!$D$29,IF(J1373=29,'Equivalencia BH-BMPT'!$D$30,IF(J1373=30,'Equivalencia BH-BMPT'!$D$31,IF(J1373=31,'Equivalencia BH-BMPT'!$D$32,IF(J1373=32,'Equivalencia BH-BMPT'!$D$33,IF(J1373=33,'Equivalencia BH-BMPT'!$D$34,IF(J1373=34,'Equivalencia BH-BMPT'!$D$35,IF(J1373=35,'Equivalencia BH-BMPT'!$D$36,IF(J1373=36,'Equivalencia BH-BMPT'!$D$37,IF(J1373=37,'Equivalencia BH-BMPT'!$D$38,IF(J1373=38,'Equivalencia BH-BMPT'!#REF!,IF(J1373=39,'Equivalencia BH-BMPT'!$D$40,IF(J1373=40,'Equivalencia BH-BMPT'!$D$41,IF(J1373=41,'Equivalencia BH-BMPT'!$D$42,IF(J1373=42,'Equivalencia BH-BMPT'!$D$43,IF(J1373=43,'Equivalencia BH-BMPT'!$D$44,IF(J1373=44,'Equivalencia BH-BMPT'!$D$45,IF(J1373=45,'Equivalencia BH-BMPT'!$D$46,"No ha seleccionado un número de programa")))))))))))))))))))))))))))))))))))))))))))))</f>
        <v>No ha seleccionado un número de programa</v>
      </c>
      <c r="L1373" s="140"/>
      <c r="M1373" s="136"/>
      <c r="N1373" s="153"/>
      <c r="O1373" s="161"/>
      <c r="P1373" s="144"/>
      <c r="Q1373" s="143"/>
      <c r="R1373" s="143"/>
      <c r="S1373" s="143"/>
      <c r="T1373" s="143"/>
      <c r="U1373" s="143"/>
      <c r="V1373" s="145"/>
      <c r="W1373" s="145"/>
      <c r="X1373" s="145"/>
      <c r="Y1373" s="136"/>
      <c r="Z1373" s="136"/>
      <c r="AA1373" s="146"/>
      <c r="AB1373" s="136"/>
      <c r="AC1373" s="136"/>
      <c r="AD1373" s="136"/>
      <c r="AE1373" s="136"/>
      <c r="AF1373" s="147" t="e">
        <f t="shared" si="59"/>
        <v>#DIV/0!</v>
      </c>
      <c r="AG1373" s="148"/>
      <c r="AH1373" s="148" t="b">
        <f t="shared" si="60"/>
        <v>1</v>
      </c>
    </row>
    <row r="1374" spans="1:34" ht="44.25" customHeight="1" thickBot="1" x14ac:dyDescent="0.3">
      <c r="A1374" s="136"/>
      <c r="B1374" s="136"/>
      <c r="C1374" s="137"/>
      <c r="D1374" s="136"/>
      <c r="E1374" s="137" t="str">
        <f>IF(D1374=1,'Tipo '!$B$2,IF(D1374=2,'Tipo '!$B$3,IF(D1374=3,'Tipo '!$B$4,IF(D1374=4,'Tipo '!$B$5,IF(D1374=5,'Tipo '!$B$6,IF(D1374=6,'Tipo '!$B$7,IF(D1374=7,'Tipo '!$B$8,IF(D1374=8,'Tipo '!$B$9,IF(D1374=9,'Tipo '!$B$10,IF(D1374=10,'Tipo '!$B$11,IF(D1374=11,'Tipo '!$B$12,IF(D1374=12,'Tipo '!$B$13,IF(D1374=13,'Tipo '!$B$14,IF(D1374=14,'Tipo '!$B$15,IF(D1374=15,'Tipo '!$B$16,IF(D1374=16,'Tipo '!$B$17,IF(D1374=17,'Tipo '!$B$18,IF(D1374=18,'Tipo '!$B$19,IF(D1374=19,'Tipo '!$B$20,IF(D1374=20,'Tipo '!$B$21,"No ha seleccionado un tipo de contrato válido"))))))))))))))))))))</f>
        <v>No ha seleccionado un tipo de contrato válido</v>
      </c>
      <c r="F1374" s="137"/>
      <c r="G1374" s="137"/>
      <c r="H1374" s="138"/>
      <c r="I1374" s="138"/>
      <c r="J1374" s="136"/>
      <c r="K1374" s="137" t="str">
        <f>IF(J1374=1,'Equivalencia BH-BMPT'!$D$2,IF(J1374=2,'Equivalencia BH-BMPT'!$D$3,IF(J1374=3,'Equivalencia BH-BMPT'!$D$4,IF(J1374=4,'Equivalencia BH-BMPT'!$D$5,IF(J1374=5,'Equivalencia BH-BMPT'!$D$6,IF(J1374=6,'Equivalencia BH-BMPT'!$D$7,IF(J1374=7,'Equivalencia BH-BMPT'!$D$8,IF(J1374=8,'Equivalencia BH-BMPT'!$D$9,IF(J1374=9,'Equivalencia BH-BMPT'!$D$10,IF(J1374=10,'Equivalencia BH-BMPT'!$D$11,IF(J1374=11,'Equivalencia BH-BMPT'!$D$12,IF(J1374=12,'Equivalencia BH-BMPT'!$D$13,IF(J1374=13,'Equivalencia BH-BMPT'!$D$14,IF(J1374=14,'Equivalencia BH-BMPT'!$D$15,IF(J1374=15,'Equivalencia BH-BMPT'!$D$16,IF(J1374=16,'Equivalencia BH-BMPT'!$D$17,IF(J1374=17,'Equivalencia BH-BMPT'!$D$18,IF(J1374=18,'Equivalencia BH-BMPT'!$D$19,IF(J1374=19,'Equivalencia BH-BMPT'!$D$20,IF(J1374=20,'Equivalencia BH-BMPT'!$D$21,IF(J1374=21,'Equivalencia BH-BMPT'!$D$22,IF(J1374=22,'Equivalencia BH-BMPT'!$D$23,IF(J1374=23,'Equivalencia BH-BMPT'!#REF!,IF(J1374=24,'Equivalencia BH-BMPT'!$D$25,IF(J1374=25,'Equivalencia BH-BMPT'!$D$26,IF(J1374=26,'Equivalencia BH-BMPT'!$D$27,IF(J1374=27,'Equivalencia BH-BMPT'!$D$28,IF(J1374=28,'Equivalencia BH-BMPT'!$D$29,IF(J1374=29,'Equivalencia BH-BMPT'!$D$30,IF(J1374=30,'Equivalencia BH-BMPT'!$D$31,IF(J1374=31,'Equivalencia BH-BMPT'!$D$32,IF(J1374=32,'Equivalencia BH-BMPT'!$D$33,IF(J1374=33,'Equivalencia BH-BMPT'!$D$34,IF(J1374=34,'Equivalencia BH-BMPT'!$D$35,IF(J1374=35,'Equivalencia BH-BMPT'!$D$36,IF(J1374=36,'Equivalencia BH-BMPT'!$D$37,IF(J1374=37,'Equivalencia BH-BMPT'!$D$38,IF(J1374=38,'Equivalencia BH-BMPT'!#REF!,IF(J1374=39,'Equivalencia BH-BMPT'!$D$40,IF(J1374=40,'Equivalencia BH-BMPT'!$D$41,IF(J1374=41,'Equivalencia BH-BMPT'!$D$42,IF(J1374=42,'Equivalencia BH-BMPT'!$D$43,IF(J1374=43,'Equivalencia BH-BMPT'!$D$44,IF(J1374=44,'Equivalencia BH-BMPT'!$D$45,IF(J1374=45,'Equivalencia BH-BMPT'!$D$46,"No ha seleccionado un número de programa")))))))))))))))))))))))))))))))))))))))))))))</f>
        <v>No ha seleccionado un número de programa</v>
      </c>
      <c r="L1374" s="140"/>
      <c r="M1374" s="136"/>
      <c r="N1374" s="153"/>
      <c r="O1374" s="161"/>
      <c r="P1374" s="144"/>
      <c r="Q1374" s="143"/>
      <c r="R1374" s="143"/>
      <c r="S1374" s="143"/>
      <c r="T1374" s="143"/>
      <c r="U1374" s="143"/>
      <c r="V1374" s="145"/>
      <c r="W1374" s="145"/>
      <c r="X1374" s="145"/>
      <c r="Y1374" s="136"/>
      <c r="Z1374" s="136"/>
      <c r="AA1374" s="146"/>
      <c r="AB1374" s="136"/>
      <c r="AC1374" s="136"/>
      <c r="AD1374" s="136"/>
      <c r="AE1374" s="136"/>
      <c r="AF1374" s="147" t="e">
        <f t="shared" si="59"/>
        <v>#DIV/0!</v>
      </c>
      <c r="AG1374" s="148"/>
      <c r="AH1374" s="148" t="b">
        <f t="shared" si="60"/>
        <v>1</v>
      </c>
    </row>
    <row r="1375" spans="1:34" ht="44.25" customHeight="1" thickBot="1" x14ac:dyDescent="0.3">
      <c r="A1375" s="136"/>
      <c r="B1375" s="136"/>
      <c r="C1375" s="137"/>
      <c r="D1375" s="136"/>
      <c r="E1375" s="137" t="str">
        <f>IF(D1375=1,'Tipo '!$B$2,IF(D1375=2,'Tipo '!$B$3,IF(D1375=3,'Tipo '!$B$4,IF(D1375=4,'Tipo '!$B$5,IF(D1375=5,'Tipo '!$B$6,IF(D1375=6,'Tipo '!$B$7,IF(D1375=7,'Tipo '!$B$8,IF(D1375=8,'Tipo '!$B$9,IF(D1375=9,'Tipo '!$B$10,IF(D1375=10,'Tipo '!$B$11,IF(D1375=11,'Tipo '!$B$12,IF(D1375=12,'Tipo '!$B$13,IF(D1375=13,'Tipo '!$B$14,IF(D1375=14,'Tipo '!$B$15,IF(D1375=15,'Tipo '!$B$16,IF(D1375=16,'Tipo '!$B$17,IF(D1375=17,'Tipo '!$B$18,IF(D1375=18,'Tipo '!$B$19,IF(D1375=19,'Tipo '!$B$20,IF(D1375=20,'Tipo '!$B$21,"No ha seleccionado un tipo de contrato válido"))))))))))))))))))))</f>
        <v>No ha seleccionado un tipo de contrato válido</v>
      </c>
      <c r="F1375" s="137"/>
      <c r="G1375" s="137"/>
      <c r="H1375" s="138"/>
      <c r="I1375" s="138"/>
      <c r="J1375" s="136"/>
      <c r="K1375" s="137" t="str">
        <f>IF(J1375=1,'Equivalencia BH-BMPT'!$D$2,IF(J1375=2,'Equivalencia BH-BMPT'!$D$3,IF(J1375=3,'Equivalencia BH-BMPT'!$D$4,IF(J1375=4,'Equivalencia BH-BMPT'!$D$5,IF(J1375=5,'Equivalencia BH-BMPT'!$D$6,IF(J1375=6,'Equivalencia BH-BMPT'!$D$7,IF(J1375=7,'Equivalencia BH-BMPT'!$D$8,IF(J1375=8,'Equivalencia BH-BMPT'!$D$9,IF(J1375=9,'Equivalencia BH-BMPT'!$D$10,IF(J1375=10,'Equivalencia BH-BMPT'!$D$11,IF(J1375=11,'Equivalencia BH-BMPT'!$D$12,IF(J1375=12,'Equivalencia BH-BMPT'!$D$13,IF(J1375=13,'Equivalencia BH-BMPT'!$D$14,IF(J1375=14,'Equivalencia BH-BMPT'!$D$15,IF(J1375=15,'Equivalencia BH-BMPT'!$D$16,IF(J1375=16,'Equivalencia BH-BMPT'!$D$17,IF(J1375=17,'Equivalencia BH-BMPT'!$D$18,IF(J1375=18,'Equivalencia BH-BMPT'!$D$19,IF(J1375=19,'Equivalencia BH-BMPT'!$D$20,IF(J1375=20,'Equivalencia BH-BMPT'!$D$21,IF(J1375=21,'Equivalencia BH-BMPT'!$D$22,IF(J1375=22,'Equivalencia BH-BMPT'!$D$23,IF(J1375=23,'Equivalencia BH-BMPT'!#REF!,IF(J1375=24,'Equivalencia BH-BMPT'!$D$25,IF(J1375=25,'Equivalencia BH-BMPT'!$D$26,IF(J1375=26,'Equivalencia BH-BMPT'!$D$27,IF(J1375=27,'Equivalencia BH-BMPT'!$D$28,IF(J1375=28,'Equivalencia BH-BMPT'!$D$29,IF(J1375=29,'Equivalencia BH-BMPT'!$D$30,IF(J1375=30,'Equivalencia BH-BMPT'!$D$31,IF(J1375=31,'Equivalencia BH-BMPT'!$D$32,IF(J1375=32,'Equivalencia BH-BMPT'!$D$33,IF(J1375=33,'Equivalencia BH-BMPT'!$D$34,IF(J1375=34,'Equivalencia BH-BMPT'!$D$35,IF(J1375=35,'Equivalencia BH-BMPT'!$D$36,IF(J1375=36,'Equivalencia BH-BMPT'!$D$37,IF(J1375=37,'Equivalencia BH-BMPT'!$D$38,IF(J1375=38,'Equivalencia BH-BMPT'!#REF!,IF(J1375=39,'Equivalencia BH-BMPT'!$D$40,IF(J1375=40,'Equivalencia BH-BMPT'!$D$41,IF(J1375=41,'Equivalencia BH-BMPT'!$D$42,IF(J1375=42,'Equivalencia BH-BMPT'!$D$43,IF(J1375=43,'Equivalencia BH-BMPT'!$D$44,IF(J1375=44,'Equivalencia BH-BMPT'!$D$45,IF(J1375=45,'Equivalencia BH-BMPT'!$D$46,"No ha seleccionado un número de programa")))))))))))))))))))))))))))))))))))))))))))))</f>
        <v>No ha seleccionado un número de programa</v>
      </c>
      <c r="L1375" s="140"/>
      <c r="M1375" s="136"/>
      <c r="N1375" s="153"/>
      <c r="O1375" s="161"/>
      <c r="P1375" s="144"/>
      <c r="Q1375" s="143"/>
      <c r="R1375" s="143"/>
      <c r="S1375" s="143"/>
      <c r="T1375" s="143"/>
      <c r="U1375" s="143"/>
      <c r="V1375" s="145"/>
      <c r="W1375" s="145"/>
      <c r="X1375" s="145"/>
      <c r="Y1375" s="136"/>
      <c r="Z1375" s="136"/>
      <c r="AA1375" s="146"/>
      <c r="AB1375" s="136"/>
      <c r="AC1375" s="136"/>
      <c r="AD1375" s="136"/>
      <c r="AE1375" s="136"/>
      <c r="AF1375" s="147" t="e">
        <f t="shared" si="59"/>
        <v>#DIV/0!</v>
      </c>
      <c r="AG1375" s="148"/>
      <c r="AH1375" s="148" t="b">
        <f t="shared" si="60"/>
        <v>1</v>
      </c>
    </row>
    <row r="1376" spans="1:34" ht="44.25" customHeight="1" thickBot="1" x14ac:dyDescent="0.3">
      <c r="A1376" s="136"/>
      <c r="B1376" s="136"/>
      <c r="C1376" s="137"/>
      <c r="D1376" s="136"/>
      <c r="E1376" s="137" t="str">
        <f>IF(D1376=1,'Tipo '!$B$2,IF(D1376=2,'Tipo '!$B$3,IF(D1376=3,'Tipo '!$B$4,IF(D1376=4,'Tipo '!$B$5,IF(D1376=5,'Tipo '!$B$6,IF(D1376=6,'Tipo '!$B$7,IF(D1376=7,'Tipo '!$B$8,IF(D1376=8,'Tipo '!$B$9,IF(D1376=9,'Tipo '!$B$10,IF(D1376=10,'Tipo '!$B$11,IF(D1376=11,'Tipo '!$B$12,IF(D1376=12,'Tipo '!$B$13,IF(D1376=13,'Tipo '!$B$14,IF(D1376=14,'Tipo '!$B$15,IF(D1376=15,'Tipo '!$B$16,IF(D1376=16,'Tipo '!$B$17,IF(D1376=17,'Tipo '!$B$18,IF(D1376=18,'Tipo '!$B$19,IF(D1376=19,'Tipo '!$B$20,IF(D1376=20,'Tipo '!$B$21,"No ha seleccionado un tipo de contrato válido"))))))))))))))))))))</f>
        <v>No ha seleccionado un tipo de contrato válido</v>
      </c>
      <c r="F1376" s="137"/>
      <c r="G1376" s="137"/>
      <c r="H1376" s="138"/>
      <c r="I1376" s="138"/>
      <c r="J1376" s="136"/>
      <c r="K1376" s="137" t="str">
        <f>IF(J1376=1,'Equivalencia BH-BMPT'!$D$2,IF(J1376=2,'Equivalencia BH-BMPT'!$D$3,IF(J1376=3,'Equivalencia BH-BMPT'!$D$4,IF(J1376=4,'Equivalencia BH-BMPT'!$D$5,IF(J1376=5,'Equivalencia BH-BMPT'!$D$6,IF(J1376=6,'Equivalencia BH-BMPT'!$D$7,IF(J1376=7,'Equivalencia BH-BMPT'!$D$8,IF(J1376=8,'Equivalencia BH-BMPT'!$D$9,IF(J1376=9,'Equivalencia BH-BMPT'!$D$10,IF(J1376=10,'Equivalencia BH-BMPT'!$D$11,IF(J1376=11,'Equivalencia BH-BMPT'!$D$12,IF(J1376=12,'Equivalencia BH-BMPT'!$D$13,IF(J1376=13,'Equivalencia BH-BMPT'!$D$14,IF(J1376=14,'Equivalencia BH-BMPT'!$D$15,IF(J1376=15,'Equivalencia BH-BMPT'!$D$16,IF(J1376=16,'Equivalencia BH-BMPT'!$D$17,IF(J1376=17,'Equivalencia BH-BMPT'!$D$18,IF(J1376=18,'Equivalencia BH-BMPT'!$D$19,IF(J1376=19,'Equivalencia BH-BMPT'!$D$20,IF(J1376=20,'Equivalencia BH-BMPT'!$D$21,IF(J1376=21,'Equivalencia BH-BMPT'!$D$22,IF(J1376=22,'Equivalencia BH-BMPT'!$D$23,IF(J1376=23,'Equivalencia BH-BMPT'!#REF!,IF(J1376=24,'Equivalencia BH-BMPT'!$D$25,IF(J1376=25,'Equivalencia BH-BMPT'!$D$26,IF(J1376=26,'Equivalencia BH-BMPT'!$D$27,IF(J1376=27,'Equivalencia BH-BMPT'!$D$28,IF(J1376=28,'Equivalencia BH-BMPT'!$D$29,IF(J1376=29,'Equivalencia BH-BMPT'!$D$30,IF(J1376=30,'Equivalencia BH-BMPT'!$D$31,IF(J1376=31,'Equivalencia BH-BMPT'!$D$32,IF(J1376=32,'Equivalencia BH-BMPT'!$D$33,IF(J1376=33,'Equivalencia BH-BMPT'!$D$34,IF(J1376=34,'Equivalencia BH-BMPT'!$D$35,IF(J1376=35,'Equivalencia BH-BMPT'!$D$36,IF(J1376=36,'Equivalencia BH-BMPT'!$D$37,IF(J1376=37,'Equivalencia BH-BMPT'!$D$38,IF(J1376=38,'Equivalencia BH-BMPT'!#REF!,IF(J1376=39,'Equivalencia BH-BMPT'!$D$40,IF(J1376=40,'Equivalencia BH-BMPT'!$D$41,IF(J1376=41,'Equivalencia BH-BMPT'!$D$42,IF(J1376=42,'Equivalencia BH-BMPT'!$D$43,IF(J1376=43,'Equivalencia BH-BMPT'!$D$44,IF(J1376=44,'Equivalencia BH-BMPT'!$D$45,IF(J1376=45,'Equivalencia BH-BMPT'!$D$46,"No ha seleccionado un número de programa")))))))))))))))))))))))))))))))))))))))))))))</f>
        <v>No ha seleccionado un número de programa</v>
      </c>
      <c r="L1376" s="140"/>
      <c r="M1376" s="136"/>
      <c r="N1376" s="153"/>
      <c r="O1376" s="161"/>
      <c r="P1376" s="144"/>
      <c r="Q1376" s="143"/>
      <c r="R1376" s="143"/>
      <c r="S1376" s="143"/>
      <c r="T1376" s="143"/>
      <c r="U1376" s="143"/>
      <c r="V1376" s="145"/>
      <c r="W1376" s="145"/>
      <c r="X1376" s="145"/>
      <c r="Y1376" s="136"/>
      <c r="Z1376" s="136"/>
      <c r="AA1376" s="146"/>
      <c r="AB1376" s="136"/>
      <c r="AC1376" s="136"/>
      <c r="AD1376" s="136"/>
      <c r="AE1376" s="136"/>
      <c r="AF1376" s="147" t="e">
        <f t="shared" si="59"/>
        <v>#DIV/0!</v>
      </c>
      <c r="AG1376" s="148"/>
      <c r="AH1376" s="148" t="b">
        <f t="shared" si="60"/>
        <v>1</v>
      </c>
    </row>
    <row r="1377" spans="1:34" ht="44.25" customHeight="1" thickBot="1" x14ac:dyDescent="0.3">
      <c r="A1377" s="136"/>
      <c r="B1377" s="136"/>
      <c r="C1377" s="137"/>
      <c r="D1377" s="136"/>
      <c r="E1377" s="137" t="str">
        <f>IF(D1377=1,'Tipo '!$B$2,IF(D1377=2,'Tipo '!$B$3,IF(D1377=3,'Tipo '!$B$4,IF(D1377=4,'Tipo '!$B$5,IF(D1377=5,'Tipo '!$B$6,IF(D1377=6,'Tipo '!$B$7,IF(D1377=7,'Tipo '!$B$8,IF(D1377=8,'Tipo '!$B$9,IF(D1377=9,'Tipo '!$B$10,IF(D1377=10,'Tipo '!$B$11,IF(D1377=11,'Tipo '!$B$12,IF(D1377=12,'Tipo '!$B$13,IF(D1377=13,'Tipo '!$B$14,IF(D1377=14,'Tipo '!$B$15,IF(D1377=15,'Tipo '!$B$16,IF(D1377=16,'Tipo '!$B$17,IF(D1377=17,'Tipo '!$B$18,IF(D1377=18,'Tipo '!$B$19,IF(D1377=19,'Tipo '!$B$20,IF(D1377=20,'Tipo '!$B$21,"No ha seleccionado un tipo de contrato válido"))))))))))))))))))))</f>
        <v>No ha seleccionado un tipo de contrato válido</v>
      </c>
      <c r="F1377" s="137"/>
      <c r="G1377" s="137"/>
      <c r="H1377" s="138"/>
      <c r="I1377" s="138"/>
      <c r="J1377" s="136"/>
      <c r="K1377" s="137" t="str">
        <f>IF(J1377=1,'Equivalencia BH-BMPT'!$D$2,IF(J1377=2,'Equivalencia BH-BMPT'!$D$3,IF(J1377=3,'Equivalencia BH-BMPT'!$D$4,IF(J1377=4,'Equivalencia BH-BMPT'!$D$5,IF(J1377=5,'Equivalencia BH-BMPT'!$D$6,IF(J1377=6,'Equivalencia BH-BMPT'!$D$7,IF(J1377=7,'Equivalencia BH-BMPT'!$D$8,IF(J1377=8,'Equivalencia BH-BMPT'!$D$9,IF(J1377=9,'Equivalencia BH-BMPT'!$D$10,IF(J1377=10,'Equivalencia BH-BMPT'!$D$11,IF(J1377=11,'Equivalencia BH-BMPT'!$D$12,IF(J1377=12,'Equivalencia BH-BMPT'!$D$13,IF(J1377=13,'Equivalencia BH-BMPT'!$D$14,IF(J1377=14,'Equivalencia BH-BMPT'!$D$15,IF(J1377=15,'Equivalencia BH-BMPT'!$D$16,IF(J1377=16,'Equivalencia BH-BMPT'!$D$17,IF(J1377=17,'Equivalencia BH-BMPT'!$D$18,IF(J1377=18,'Equivalencia BH-BMPT'!$D$19,IF(J1377=19,'Equivalencia BH-BMPT'!$D$20,IF(J1377=20,'Equivalencia BH-BMPT'!$D$21,IF(J1377=21,'Equivalencia BH-BMPT'!$D$22,IF(J1377=22,'Equivalencia BH-BMPT'!$D$23,IF(J1377=23,'Equivalencia BH-BMPT'!#REF!,IF(J1377=24,'Equivalencia BH-BMPT'!$D$25,IF(J1377=25,'Equivalencia BH-BMPT'!$D$26,IF(J1377=26,'Equivalencia BH-BMPT'!$D$27,IF(J1377=27,'Equivalencia BH-BMPT'!$D$28,IF(J1377=28,'Equivalencia BH-BMPT'!$D$29,IF(J1377=29,'Equivalencia BH-BMPT'!$D$30,IF(J1377=30,'Equivalencia BH-BMPT'!$D$31,IF(J1377=31,'Equivalencia BH-BMPT'!$D$32,IF(J1377=32,'Equivalencia BH-BMPT'!$D$33,IF(J1377=33,'Equivalencia BH-BMPT'!$D$34,IF(J1377=34,'Equivalencia BH-BMPT'!$D$35,IF(J1377=35,'Equivalencia BH-BMPT'!$D$36,IF(J1377=36,'Equivalencia BH-BMPT'!$D$37,IF(J1377=37,'Equivalencia BH-BMPT'!$D$38,IF(J1377=38,'Equivalencia BH-BMPT'!#REF!,IF(J1377=39,'Equivalencia BH-BMPT'!$D$40,IF(J1377=40,'Equivalencia BH-BMPT'!$D$41,IF(J1377=41,'Equivalencia BH-BMPT'!$D$42,IF(J1377=42,'Equivalencia BH-BMPT'!$D$43,IF(J1377=43,'Equivalencia BH-BMPT'!$D$44,IF(J1377=44,'Equivalencia BH-BMPT'!$D$45,IF(J1377=45,'Equivalencia BH-BMPT'!$D$46,"No ha seleccionado un número de programa")))))))))))))))))))))))))))))))))))))))))))))</f>
        <v>No ha seleccionado un número de programa</v>
      </c>
      <c r="L1377" s="140"/>
      <c r="M1377" s="136"/>
      <c r="N1377" s="153"/>
      <c r="O1377" s="161"/>
      <c r="P1377" s="144"/>
      <c r="Q1377" s="143"/>
      <c r="R1377" s="143"/>
      <c r="S1377" s="143"/>
      <c r="T1377" s="143"/>
      <c r="U1377" s="143"/>
      <c r="V1377" s="145"/>
      <c r="W1377" s="145"/>
      <c r="X1377" s="145"/>
      <c r="Y1377" s="136"/>
      <c r="Z1377" s="136"/>
      <c r="AA1377" s="146"/>
      <c r="AB1377" s="136"/>
      <c r="AC1377" s="136"/>
      <c r="AD1377" s="136"/>
      <c r="AE1377" s="136"/>
      <c r="AF1377" s="147" t="e">
        <f t="shared" si="59"/>
        <v>#DIV/0!</v>
      </c>
      <c r="AG1377" s="148"/>
      <c r="AH1377" s="148" t="b">
        <f t="shared" si="60"/>
        <v>1</v>
      </c>
    </row>
    <row r="1378" spans="1:34" ht="44.25" customHeight="1" thickBot="1" x14ac:dyDescent="0.3">
      <c r="A1378" s="136"/>
      <c r="B1378" s="136"/>
      <c r="C1378" s="137"/>
      <c r="D1378" s="136"/>
      <c r="E1378" s="137" t="str">
        <f>IF(D1378=1,'Tipo '!$B$2,IF(D1378=2,'Tipo '!$B$3,IF(D1378=3,'Tipo '!$B$4,IF(D1378=4,'Tipo '!$B$5,IF(D1378=5,'Tipo '!$B$6,IF(D1378=6,'Tipo '!$B$7,IF(D1378=7,'Tipo '!$B$8,IF(D1378=8,'Tipo '!$B$9,IF(D1378=9,'Tipo '!$B$10,IF(D1378=10,'Tipo '!$B$11,IF(D1378=11,'Tipo '!$B$12,IF(D1378=12,'Tipo '!$B$13,IF(D1378=13,'Tipo '!$B$14,IF(D1378=14,'Tipo '!$B$15,IF(D1378=15,'Tipo '!$B$16,IF(D1378=16,'Tipo '!$B$17,IF(D1378=17,'Tipo '!$B$18,IF(D1378=18,'Tipo '!$B$19,IF(D1378=19,'Tipo '!$B$20,IF(D1378=20,'Tipo '!$B$21,"No ha seleccionado un tipo de contrato válido"))))))))))))))))))))</f>
        <v>No ha seleccionado un tipo de contrato válido</v>
      </c>
      <c r="F1378" s="137"/>
      <c r="G1378" s="137"/>
      <c r="H1378" s="138"/>
      <c r="I1378" s="138"/>
      <c r="J1378" s="136"/>
      <c r="K1378" s="137" t="str">
        <f>IF(J1378=1,'Equivalencia BH-BMPT'!$D$2,IF(J1378=2,'Equivalencia BH-BMPT'!$D$3,IF(J1378=3,'Equivalencia BH-BMPT'!$D$4,IF(J1378=4,'Equivalencia BH-BMPT'!$D$5,IF(J1378=5,'Equivalencia BH-BMPT'!$D$6,IF(J1378=6,'Equivalencia BH-BMPT'!$D$7,IF(J1378=7,'Equivalencia BH-BMPT'!$D$8,IF(J1378=8,'Equivalencia BH-BMPT'!$D$9,IF(J1378=9,'Equivalencia BH-BMPT'!$D$10,IF(J1378=10,'Equivalencia BH-BMPT'!$D$11,IF(J1378=11,'Equivalencia BH-BMPT'!$D$12,IF(J1378=12,'Equivalencia BH-BMPT'!$D$13,IF(J1378=13,'Equivalencia BH-BMPT'!$D$14,IF(J1378=14,'Equivalencia BH-BMPT'!$D$15,IF(J1378=15,'Equivalencia BH-BMPT'!$D$16,IF(J1378=16,'Equivalencia BH-BMPT'!$D$17,IF(J1378=17,'Equivalencia BH-BMPT'!$D$18,IF(J1378=18,'Equivalencia BH-BMPT'!$D$19,IF(J1378=19,'Equivalencia BH-BMPT'!$D$20,IF(J1378=20,'Equivalencia BH-BMPT'!$D$21,IF(J1378=21,'Equivalencia BH-BMPT'!$D$22,IF(J1378=22,'Equivalencia BH-BMPT'!$D$23,IF(J1378=23,'Equivalencia BH-BMPT'!#REF!,IF(J1378=24,'Equivalencia BH-BMPT'!$D$25,IF(J1378=25,'Equivalencia BH-BMPT'!$D$26,IF(J1378=26,'Equivalencia BH-BMPT'!$D$27,IF(J1378=27,'Equivalencia BH-BMPT'!$D$28,IF(J1378=28,'Equivalencia BH-BMPT'!$D$29,IF(J1378=29,'Equivalencia BH-BMPT'!$D$30,IF(J1378=30,'Equivalencia BH-BMPT'!$D$31,IF(J1378=31,'Equivalencia BH-BMPT'!$D$32,IF(J1378=32,'Equivalencia BH-BMPT'!$D$33,IF(J1378=33,'Equivalencia BH-BMPT'!$D$34,IF(J1378=34,'Equivalencia BH-BMPT'!$D$35,IF(J1378=35,'Equivalencia BH-BMPT'!$D$36,IF(J1378=36,'Equivalencia BH-BMPT'!$D$37,IF(J1378=37,'Equivalencia BH-BMPT'!$D$38,IF(J1378=38,'Equivalencia BH-BMPT'!#REF!,IF(J1378=39,'Equivalencia BH-BMPT'!$D$40,IF(J1378=40,'Equivalencia BH-BMPT'!$D$41,IF(J1378=41,'Equivalencia BH-BMPT'!$D$42,IF(J1378=42,'Equivalencia BH-BMPT'!$D$43,IF(J1378=43,'Equivalencia BH-BMPT'!$D$44,IF(J1378=44,'Equivalencia BH-BMPT'!$D$45,IF(J1378=45,'Equivalencia BH-BMPT'!$D$46,"No ha seleccionado un número de programa")))))))))))))))))))))))))))))))))))))))))))))</f>
        <v>No ha seleccionado un número de programa</v>
      </c>
      <c r="L1378" s="140"/>
      <c r="M1378" s="136"/>
      <c r="N1378" s="153"/>
      <c r="O1378" s="161"/>
      <c r="P1378" s="144"/>
      <c r="Q1378" s="143"/>
      <c r="R1378" s="143"/>
      <c r="S1378" s="143"/>
      <c r="T1378" s="143"/>
      <c r="U1378" s="143"/>
      <c r="V1378" s="145"/>
      <c r="W1378" s="145"/>
      <c r="X1378" s="145"/>
      <c r="Y1378" s="136"/>
      <c r="Z1378" s="136"/>
      <c r="AA1378" s="146"/>
      <c r="AB1378" s="136"/>
      <c r="AC1378" s="136"/>
      <c r="AD1378" s="136"/>
      <c r="AE1378" s="136"/>
      <c r="AF1378" s="147" t="e">
        <f t="shared" si="59"/>
        <v>#DIV/0!</v>
      </c>
      <c r="AG1378" s="148"/>
      <c r="AH1378" s="148" t="b">
        <f t="shared" si="60"/>
        <v>1</v>
      </c>
    </row>
    <row r="1379" spans="1:34" ht="44.25" customHeight="1" thickBot="1" x14ac:dyDescent="0.3">
      <c r="A1379" s="136"/>
      <c r="B1379" s="136"/>
      <c r="C1379" s="137"/>
      <c r="D1379" s="136"/>
      <c r="E1379" s="137" t="str">
        <f>IF(D1379=1,'Tipo '!$B$2,IF(D1379=2,'Tipo '!$B$3,IF(D1379=3,'Tipo '!$B$4,IF(D1379=4,'Tipo '!$B$5,IF(D1379=5,'Tipo '!$B$6,IF(D1379=6,'Tipo '!$B$7,IF(D1379=7,'Tipo '!$B$8,IF(D1379=8,'Tipo '!$B$9,IF(D1379=9,'Tipo '!$B$10,IF(D1379=10,'Tipo '!$B$11,IF(D1379=11,'Tipo '!$B$12,IF(D1379=12,'Tipo '!$B$13,IF(D1379=13,'Tipo '!$B$14,IF(D1379=14,'Tipo '!$B$15,IF(D1379=15,'Tipo '!$B$16,IF(D1379=16,'Tipo '!$B$17,IF(D1379=17,'Tipo '!$B$18,IF(D1379=18,'Tipo '!$B$19,IF(D1379=19,'Tipo '!$B$20,IF(D1379=20,'Tipo '!$B$21,"No ha seleccionado un tipo de contrato válido"))))))))))))))))))))</f>
        <v>No ha seleccionado un tipo de contrato válido</v>
      </c>
      <c r="F1379" s="137"/>
      <c r="G1379" s="137"/>
      <c r="H1379" s="138"/>
      <c r="I1379" s="138"/>
      <c r="J1379" s="136"/>
      <c r="K1379" s="137" t="str">
        <f>IF(J1379=1,'Equivalencia BH-BMPT'!$D$2,IF(J1379=2,'Equivalencia BH-BMPT'!$D$3,IF(J1379=3,'Equivalencia BH-BMPT'!$D$4,IF(J1379=4,'Equivalencia BH-BMPT'!$D$5,IF(J1379=5,'Equivalencia BH-BMPT'!$D$6,IF(J1379=6,'Equivalencia BH-BMPT'!$D$7,IF(J1379=7,'Equivalencia BH-BMPT'!$D$8,IF(J1379=8,'Equivalencia BH-BMPT'!$D$9,IF(J1379=9,'Equivalencia BH-BMPT'!$D$10,IF(J1379=10,'Equivalencia BH-BMPT'!$D$11,IF(J1379=11,'Equivalencia BH-BMPT'!$D$12,IF(J1379=12,'Equivalencia BH-BMPT'!$D$13,IF(J1379=13,'Equivalencia BH-BMPT'!$D$14,IF(J1379=14,'Equivalencia BH-BMPT'!$D$15,IF(J1379=15,'Equivalencia BH-BMPT'!$D$16,IF(J1379=16,'Equivalencia BH-BMPT'!$D$17,IF(J1379=17,'Equivalencia BH-BMPT'!$D$18,IF(J1379=18,'Equivalencia BH-BMPT'!$D$19,IF(J1379=19,'Equivalencia BH-BMPT'!$D$20,IF(J1379=20,'Equivalencia BH-BMPT'!$D$21,IF(J1379=21,'Equivalencia BH-BMPT'!$D$22,IF(J1379=22,'Equivalencia BH-BMPT'!$D$23,IF(J1379=23,'Equivalencia BH-BMPT'!#REF!,IF(J1379=24,'Equivalencia BH-BMPT'!$D$25,IF(J1379=25,'Equivalencia BH-BMPT'!$D$26,IF(J1379=26,'Equivalencia BH-BMPT'!$D$27,IF(J1379=27,'Equivalencia BH-BMPT'!$D$28,IF(J1379=28,'Equivalencia BH-BMPT'!$D$29,IF(J1379=29,'Equivalencia BH-BMPT'!$D$30,IF(J1379=30,'Equivalencia BH-BMPT'!$D$31,IF(J1379=31,'Equivalencia BH-BMPT'!$D$32,IF(J1379=32,'Equivalencia BH-BMPT'!$D$33,IF(J1379=33,'Equivalencia BH-BMPT'!$D$34,IF(J1379=34,'Equivalencia BH-BMPT'!$D$35,IF(J1379=35,'Equivalencia BH-BMPT'!$D$36,IF(J1379=36,'Equivalencia BH-BMPT'!$D$37,IF(J1379=37,'Equivalencia BH-BMPT'!$D$38,IF(J1379=38,'Equivalencia BH-BMPT'!#REF!,IF(J1379=39,'Equivalencia BH-BMPT'!$D$40,IF(J1379=40,'Equivalencia BH-BMPT'!$D$41,IF(J1379=41,'Equivalencia BH-BMPT'!$D$42,IF(J1379=42,'Equivalencia BH-BMPT'!$D$43,IF(J1379=43,'Equivalencia BH-BMPT'!$D$44,IF(J1379=44,'Equivalencia BH-BMPT'!$D$45,IF(J1379=45,'Equivalencia BH-BMPT'!$D$46,"No ha seleccionado un número de programa")))))))))))))))))))))))))))))))))))))))))))))</f>
        <v>No ha seleccionado un número de programa</v>
      </c>
      <c r="L1379" s="140"/>
      <c r="M1379" s="136"/>
      <c r="N1379" s="153"/>
      <c r="O1379" s="161"/>
      <c r="P1379" s="144"/>
      <c r="Q1379" s="143"/>
      <c r="R1379" s="143"/>
      <c r="S1379" s="143"/>
      <c r="T1379" s="143"/>
      <c r="U1379" s="143"/>
      <c r="V1379" s="145"/>
      <c r="W1379" s="145"/>
      <c r="X1379" s="145"/>
      <c r="Y1379" s="136"/>
      <c r="Z1379" s="136"/>
      <c r="AA1379" s="146"/>
      <c r="AB1379" s="136"/>
      <c r="AC1379" s="136"/>
      <c r="AD1379" s="136"/>
      <c r="AE1379" s="136"/>
      <c r="AF1379" s="147" t="e">
        <f t="shared" si="59"/>
        <v>#DIV/0!</v>
      </c>
      <c r="AG1379" s="148"/>
      <c r="AH1379" s="148" t="b">
        <f t="shared" si="60"/>
        <v>1</v>
      </c>
    </row>
    <row r="1380" spans="1:34" ht="44.25" customHeight="1" thickBot="1" x14ac:dyDescent="0.3">
      <c r="A1380" s="136"/>
      <c r="B1380" s="136"/>
      <c r="C1380" s="137"/>
      <c r="D1380" s="136"/>
      <c r="E1380" s="137" t="str">
        <f>IF(D1380=1,'Tipo '!$B$2,IF(D1380=2,'Tipo '!$B$3,IF(D1380=3,'Tipo '!$B$4,IF(D1380=4,'Tipo '!$B$5,IF(D1380=5,'Tipo '!$B$6,IF(D1380=6,'Tipo '!$B$7,IF(D1380=7,'Tipo '!$B$8,IF(D1380=8,'Tipo '!$B$9,IF(D1380=9,'Tipo '!$B$10,IF(D1380=10,'Tipo '!$B$11,IF(D1380=11,'Tipo '!$B$12,IF(D1380=12,'Tipo '!$B$13,IF(D1380=13,'Tipo '!$B$14,IF(D1380=14,'Tipo '!$B$15,IF(D1380=15,'Tipo '!$B$16,IF(D1380=16,'Tipo '!$B$17,IF(D1380=17,'Tipo '!$B$18,IF(D1380=18,'Tipo '!$B$19,IF(D1380=19,'Tipo '!$B$20,IF(D1380=20,'Tipo '!$B$21,"No ha seleccionado un tipo de contrato válido"))))))))))))))))))))</f>
        <v>No ha seleccionado un tipo de contrato válido</v>
      </c>
      <c r="F1380" s="137"/>
      <c r="G1380" s="137"/>
      <c r="H1380" s="138"/>
      <c r="I1380" s="138"/>
      <c r="J1380" s="136"/>
      <c r="K1380" s="137" t="str">
        <f>IF(J1380=1,'Equivalencia BH-BMPT'!$D$2,IF(J1380=2,'Equivalencia BH-BMPT'!$D$3,IF(J1380=3,'Equivalencia BH-BMPT'!$D$4,IF(J1380=4,'Equivalencia BH-BMPT'!$D$5,IF(J1380=5,'Equivalencia BH-BMPT'!$D$6,IF(J1380=6,'Equivalencia BH-BMPT'!$D$7,IF(J1380=7,'Equivalencia BH-BMPT'!$D$8,IF(J1380=8,'Equivalencia BH-BMPT'!$D$9,IF(J1380=9,'Equivalencia BH-BMPT'!$D$10,IF(J1380=10,'Equivalencia BH-BMPT'!$D$11,IF(J1380=11,'Equivalencia BH-BMPT'!$D$12,IF(J1380=12,'Equivalencia BH-BMPT'!$D$13,IF(J1380=13,'Equivalencia BH-BMPT'!$D$14,IF(J1380=14,'Equivalencia BH-BMPT'!$D$15,IF(J1380=15,'Equivalencia BH-BMPT'!$D$16,IF(J1380=16,'Equivalencia BH-BMPT'!$D$17,IF(J1380=17,'Equivalencia BH-BMPT'!$D$18,IF(J1380=18,'Equivalencia BH-BMPT'!$D$19,IF(J1380=19,'Equivalencia BH-BMPT'!$D$20,IF(J1380=20,'Equivalencia BH-BMPT'!$D$21,IF(J1380=21,'Equivalencia BH-BMPT'!$D$22,IF(J1380=22,'Equivalencia BH-BMPT'!$D$23,IF(J1380=23,'Equivalencia BH-BMPT'!#REF!,IF(J1380=24,'Equivalencia BH-BMPT'!$D$25,IF(J1380=25,'Equivalencia BH-BMPT'!$D$26,IF(J1380=26,'Equivalencia BH-BMPT'!$D$27,IF(J1380=27,'Equivalencia BH-BMPT'!$D$28,IF(J1380=28,'Equivalencia BH-BMPT'!$D$29,IF(J1380=29,'Equivalencia BH-BMPT'!$D$30,IF(J1380=30,'Equivalencia BH-BMPT'!$D$31,IF(J1380=31,'Equivalencia BH-BMPT'!$D$32,IF(J1380=32,'Equivalencia BH-BMPT'!$D$33,IF(J1380=33,'Equivalencia BH-BMPT'!$D$34,IF(J1380=34,'Equivalencia BH-BMPT'!$D$35,IF(J1380=35,'Equivalencia BH-BMPT'!$D$36,IF(J1380=36,'Equivalencia BH-BMPT'!$D$37,IF(J1380=37,'Equivalencia BH-BMPT'!$D$38,IF(J1380=38,'Equivalencia BH-BMPT'!#REF!,IF(J1380=39,'Equivalencia BH-BMPT'!$D$40,IF(J1380=40,'Equivalencia BH-BMPT'!$D$41,IF(J1380=41,'Equivalencia BH-BMPT'!$D$42,IF(J1380=42,'Equivalencia BH-BMPT'!$D$43,IF(J1380=43,'Equivalencia BH-BMPT'!$D$44,IF(J1380=44,'Equivalencia BH-BMPT'!$D$45,IF(J1380=45,'Equivalencia BH-BMPT'!$D$46,"No ha seleccionado un número de programa")))))))))))))))))))))))))))))))))))))))))))))</f>
        <v>No ha seleccionado un número de programa</v>
      </c>
      <c r="L1380" s="140"/>
      <c r="M1380" s="136"/>
      <c r="N1380" s="153"/>
      <c r="O1380" s="161"/>
      <c r="P1380" s="144"/>
      <c r="Q1380" s="143"/>
      <c r="R1380" s="143"/>
      <c r="S1380" s="143"/>
      <c r="T1380" s="143"/>
      <c r="U1380" s="143"/>
      <c r="V1380" s="145"/>
      <c r="W1380" s="145"/>
      <c r="X1380" s="145"/>
      <c r="Y1380" s="136"/>
      <c r="Z1380" s="136"/>
      <c r="AA1380" s="146"/>
      <c r="AB1380" s="136"/>
      <c r="AC1380" s="136"/>
      <c r="AD1380" s="136"/>
      <c r="AE1380" s="136"/>
      <c r="AF1380" s="147" t="e">
        <f t="shared" si="59"/>
        <v>#DIV/0!</v>
      </c>
      <c r="AG1380" s="148"/>
      <c r="AH1380" s="148" t="b">
        <f t="shared" si="60"/>
        <v>1</v>
      </c>
    </row>
    <row r="1381" spans="1:34" ht="44.25" customHeight="1" thickBot="1" x14ac:dyDescent="0.3">
      <c r="A1381" s="136"/>
      <c r="B1381" s="136"/>
      <c r="C1381" s="137"/>
      <c r="D1381" s="136"/>
      <c r="E1381" s="137" t="str">
        <f>IF(D1381=1,'Tipo '!$B$2,IF(D1381=2,'Tipo '!$B$3,IF(D1381=3,'Tipo '!$B$4,IF(D1381=4,'Tipo '!$B$5,IF(D1381=5,'Tipo '!$B$6,IF(D1381=6,'Tipo '!$B$7,IF(D1381=7,'Tipo '!$B$8,IF(D1381=8,'Tipo '!$B$9,IF(D1381=9,'Tipo '!$B$10,IF(D1381=10,'Tipo '!$B$11,IF(D1381=11,'Tipo '!$B$12,IF(D1381=12,'Tipo '!$B$13,IF(D1381=13,'Tipo '!$B$14,IF(D1381=14,'Tipo '!$B$15,IF(D1381=15,'Tipo '!$B$16,IF(D1381=16,'Tipo '!$B$17,IF(D1381=17,'Tipo '!$B$18,IF(D1381=18,'Tipo '!$B$19,IF(D1381=19,'Tipo '!$B$20,IF(D1381=20,'Tipo '!$B$21,"No ha seleccionado un tipo de contrato válido"))))))))))))))))))))</f>
        <v>No ha seleccionado un tipo de contrato válido</v>
      </c>
      <c r="F1381" s="137"/>
      <c r="G1381" s="137"/>
      <c r="H1381" s="138"/>
      <c r="I1381" s="138"/>
      <c r="J1381" s="136"/>
      <c r="K1381" s="137" t="str">
        <f>IF(J1381=1,'Equivalencia BH-BMPT'!$D$2,IF(J1381=2,'Equivalencia BH-BMPT'!$D$3,IF(J1381=3,'Equivalencia BH-BMPT'!$D$4,IF(J1381=4,'Equivalencia BH-BMPT'!$D$5,IF(J1381=5,'Equivalencia BH-BMPT'!$D$6,IF(J1381=6,'Equivalencia BH-BMPT'!$D$7,IF(J1381=7,'Equivalencia BH-BMPT'!$D$8,IF(J1381=8,'Equivalencia BH-BMPT'!$D$9,IF(J1381=9,'Equivalencia BH-BMPT'!$D$10,IF(J1381=10,'Equivalencia BH-BMPT'!$D$11,IF(J1381=11,'Equivalencia BH-BMPT'!$D$12,IF(J1381=12,'Equivalencia BH-BMPT'!$D$13,IF(J1381=13,'Equivalencia BH-BMPT'!$D$14,IF(J1381=14,'Equivalencia BH-BMPT'!$D$15,IF(J1381=15,'Equivalencia BH-BMPT'!$D$16,IF(J1381=16,'Equivalencia BH-BMPT'!$D$17,IF(J1381=17,'Equivalencia BH-BMPT'!$D$18,IF(J1381=18,'Equivalencia BH-BMPT'!$D$19,IF(J1381=19,'Equivalencia BH-BMPT'!$D$20,IF(J1381=20,'Equivalencia BH-BMPT'!$D$21,IF(J1381=21,'Equivalencia BH-BMPT'!$D$22,IF(J1381=22,'Equivalencia BH-BMPT'!$D$23,IF(J1381=23,'Equivalencia BH-BMPT'!#REF!,IF(J1381=24,'Equivalencia BH-BMPT'!$D$25,IF(J1381=25,'Equivalencia BH-BMPT'!$D$26,IF(J1381=26,'Equivalencia BH-BMPT'!$D$27,IF(J1381=27,'Equivalencia BH-BMPT'!$D$28,IF(J1381=28,'Equivalencia BH-BMPT'!$D$29,IF(J1381=29,'Equivalencia BH-BMPT'!$D$30,IF(J1381=30,'Equivalencia BH-BMPT'!$D$31,IF(J1381=31,'Equivalencia BH-BMPT'!$D$32,IF(J1381=32,'Equivalencia BH-BMPT'!$D$33,IF(J1381=33,'Equivalencia BH-BMPT'!$D$34,IF(J1381=34,'Equivalencia BH-BMPT'!$D$35,IF(J1381=35,'Equivalencia BH-BMPT'!$D$36,IF(J1381=36,'Equivalencia BH-BMPT'!$D$37,IF(J1381=37,'Equivalencia BH-BMPT'!$D$38,IF(J1381=38,'Equivalencia BH-BMPT'!#REF!,IF(J1381=39,'Equivalencia BH-BMPT'!$D$40,IF(J1381=40,'Equivalencia BH-BMPT'!$D$41,IF(J1381=41,'Equivalencia BH-BMPT'!$D$42,IF(J1381=42,'Equivalencia BH-BMPT'!$D$43,IF(J1381=43,'Equivalencia BH-BMPT'!$D$44,IF(J1381=44,'Equivalencia BH-BMPT'!$D$45,IF(J1381=45,'Equivalencia BH-BMPT'!$D$46,"No ha seleccionado un número de programa")))))))))))))))))))))))))))))))))))))))))))))</f>
        <v>No ha seleccionado un número de programa</v>
      </c>
      <c r="L1381" s="140"/>
      <c r="M1381" s="136"/>
      <c r="N1381" s="153"/>
      <c r="O1381" s="161"/>
      <c r="P1381" s="144"/>
      <c r="Q1381" s="143"/>
      <c r="R1381" s="143"/>
      <c r="S1381" s="143"/>
      <c r="T1381" s="143"/>
      <c r="U1381" s="143"/>
      <c r="V1381" s="145"/>
      <c r="W1381" s="145"/>
      <c r="X1381" s="145"/>
      <c r="Y1381" s="136"/>
      <c r="Z1381" s="136"/>
      <c r="AA1381" s="146"/>
      <c r="AB1381" s="136"/>
      <c r="AC1381" s="136"/>
      <c r="AD1381" s="136"/>
      <c r="AE1381" s="136"/>
      <c r="AF1381" s="147" t="e">
        <f t="shared" si="59"/>
        <v>#DIV/0!</v>
      </c>
      <c r="AG1381" s="148"/>
      <c r="AH1381" s="148" t="b">
        <f t="shared" si="60"/>
        <v>1</v>
      </c>
    </row>
    <row r="1382" spans="1:34" ht="44.25" customHeight="1" thickBot="1" x14ac:dyDescent="0.3">
      <c r="A1382" s="136"/>
      <c r="B1382" s="136"/>
      <c r="C1382" s="137"/>
      <c r="D1382" s="136"/>
      <c r="E1382" s="137" t="str">
        <f>IF(D1382=1,'Tipo '!$B$2,IF(D1382=2,'Tipo '!$B$3,IF(D1382=3,'Tipo '!$B$4,IF(D1382=4,'Tipo '!$B$5,IF(D1382=5,'Tipo '!$B$6,IF(D1382=6,'Tipo '!$B$7,IF(D1382=7,'Tipo '!$B$8,IF(D1382=8,'Tipo '!$B$9,IF(D1382=9,'Tipo '!$B$10,IF(D1382=10,'Tipo '!$B$11,IF(D1382=11,'Tipo '!$B$12,IF(D1382=12,'Tipo '!$B$13,IF(D1382=13,'Tipo '!$B$14,IF(D1382=14,'Tipo '!$B$15,IF(D1382=15,'Tipo '!$B$16,IF(D1382=16,'Tipo '!$B$17,IF(D1382=17,'Tipo '!$B$18,IF(D1382=18,'Tipo '!$B$19,IF(D1382=19,'Tipo '!$B$20,IF(D1382=20,'Tipo '!$B$21,"No ha seleccionado un tipo de contrato válido"))))))))))))))))))))</f>
        <v>No ha seleccionado un tipo de contrato válido</v>
      </c>
      <c r="F1382" s="137"/>
      <c r="G1382" s="137"/>
      <c r="H1382" s="138"/>
      <c r="I1382" s="138"/>
      <c r="J1382" s="136"/>
      <c r="K1382" s="137" t="str">
        <f>IF(J1382=1,'Equivalencia BH-BMPT'!$D$2,IF(J1382=2,'Equivalencia BH-BMPT'!$D$3,IF(J1382=3,'Equivalencia BH-BMPT'!$D$4,IF(J1382=4,'Equivalencia BH-BMPT'!$D$5,IF(J1382=5,'Equivalencia BH-BMPT'!$D$6,IF(J1382=6,'Equivalencia BH-BMPT'!$D$7,IF(J1382=7,'Equivalencia BH-BMPT'!$D$8,IF(J1382=8,'Equivalencia BH-BMPT'!$D$9,IF(J1382=9,'Equivalencia BH-BMPT'!$D$10,IF(J1382=10,'Equivalencia BH-BMPT'!$D$11,IF(J1382=11,'Equivalencia BH-BMPT'!$D$12,IF(J1382=12,'Equivalencia BH-BMPT'!$D$13,IF(J1382=13,'Equivalencia BH-BMPT'!$D$14,IF(J1382=14,'Equivalencia BH-BMPT'!$D$15,IF(J1382=15,'Equivalencia BH-BMPT'!$D$16,IF(J1382=16,'Equivalencia BH-BMPT'!$D$17,IF(J1382=17,'Equivalencia BH-BMPT'!$D$18,IF(J1382=18,'Equivalencia BH-BMPT'!$D$19,IF(J1382=19,'Equivalencia BH-BMPT'!$D$20,IF(J1382=20,'Equivalencia BH-BMPT'!$D$21,IF(J1382=21,'Equivalencia BH-BMPT'!$D$22,IF(J1382=22,'Equivalencia BH-BMPT'!$D$23,IF(J1382=23,'Equivalencia BH-BMPT'!#REF!,IF(J1382=24,'Equivalencia BH-BMPT'!$D$25,IF(J1382=25,'Equivalencia BH-BMPT'!$D$26,IF(J1382=26,'Equivalencia BH-BMPT'!$D$27,IF(J1382=27,'Equivalencia BH-BMPT'!$D$28,IF(J1382=28,'Equivalencia BH-BMPT'!$D$29,IF(J1382=29,'Equivalencia BH-BMPT'!$D$30,IF(J1382=30,'Equivalencia BH-BMPT'!$D$31,IF(J1382=31,'Equivalencia BH-BMPT'!$D$32,IF(J1382=32,'Equivalencia BH-BMPT'!$D$33,IF(J1382=33,'Equivalencia BH-BMPT'!$D$34,IF(J1382=34,'Equivalencia BH-BMPT'!$D$35,IF(J1382=35,'Equivalencia BH-BMPT'!$D$36,IF(J1382=36,'Equivalencia BH-BMPT'!$D$37,IF(J1382=37,'Equivalencia BH-BMPT'!$D$38,IF(J1382=38,'Equivalencia BH-BMPT'!#REF!,IF(J1382=39,'Equivalencia BH-BMPT'!$D$40,IF(J1382=40,'Equivalencia BH-BMPT'!$D$41,IF(J1382=41,'Equivalencia BH-BMPT'!$D$42,IF(J1382=42,'Equivalencia BH-BMPT'!$D$43,IF(J1382=43,'Equivalencia BH-BMPT'!$D$44,IF(J1382=44,'Equivalencia BH-BMPT'!$D$45,IF(J1382=45,'Equivalencia BH-BMPT'!$D$46,"No ha seleccionado un número de programa")))))))))))))))))))))))))))))))))))))))))))))</f>
        <v>No ha seleccionado un número de programa</v>
      </c>
      <c r="L1382" s="140"/>
      <c r="M1382" s="136"/>
      <c r="N1382" s="153"/>
      <c r="O1382" s="161"/>
      <c r="P1382" s="144"/>
      <c r="Q1382" s="143"/>
      <c r="R1382" s="143"/>
      <c r="S1382" s="143"/>
      <c r="T1382" s="143"/>
      <c r="U1382" s="143"/>
      <c r="V1382" s="145"/>
      <c r="W1382" s="145"/>
      <c r="X1382" s="145"/>
      <c r="Y1382" s="136"/>
      <c r="Z1382" s="136"/>
      <c r="AA1382" s="146"/>
      <c r="AB1382" s="136"/>
      <c r="AC1382" s="136"/>
      <c r="AD1382" s="136"/>
      <c r="AE1382" s="136"/>
      <c r="AF1382" s="147" t="e">
        <f t="shared" si="59"/>
        <v>#DIV/0!</v>
      </c>
      <c r="AG1382" s="148"/>
      <c r="AH1382" s="148" t="b">
        <f t="shared" si="60"/>
        <v>1</v>
      </c>
    </row>
    <row r="1383" spans="1:34" ht="44.25" customHeight="1" thickBot="1" x14ac:dyDescent="0.3">
      <c r="A1383" s="136"/>
      <c r="B1383" s="136"/>
      <c r="C1383" s="137"/>
      <c r="D1383" s="136"/>
      <c r="E1383" s="137" t="str">
        <f>IF(D1383=1,'Tipo '!$B$2,IF(D1383=2,'Tipo '!$B$3,IF(D1383=3,'Tipo '!$B$4,IF(D1383=4,'Tipo '!$B$5,IF(D1383=5,'Tipo '!$B$6,IF(D1383=6,'Tipo '!$B$7,IF(D1383=7,'Tipo '!$B$8,IF(D1383=8,'Tipo '!$B$9,IF(D1383=9,'Tipo '!$B$10,IF(D1383=10,'Tipo '!$B$11,IF(D1383=11,'Tipo '!$B$12,IF(D1383=12,'Tipo '!$B$13,IF(D1383=13,'Tipo '!$B$14,IF(D1383=14,'Tipo '!$B$15,IF(D1383=15,'Tipo '!$B$16,IF(D1383=16,'Tipo '!$B$17,IF(D1383=17,'Tipo '!$B$18,IF(D1383=18,'Tipo '!$B$19,IF(D1383=19,'Tipo '!$B$20,IF(D1383=20,'Tipo '!$B$21,"No ha seleccionado un tipo de contrato válido"))))))))))))))))))))</f>
        <v>No ha seleccionado un tipo de contrato válido</v>
      </c>
      <c r="F1383" s="137"/>
      <c r="G1383" s="137"/>
      <c r="H1383" s="138"/>
      <c r="I1383" s="138"/>
      <c r="J1383" s="136"/>
      <c r="K1383" s="137" t="str">
        <f>IF(J1383=1,'Equivalencia BH-BMPT'!$D$2,IF(J1383=2,'Equivalencia BH-BMPT'!$D$3,IF(J1383=3,'Equivalencia BH-BMPT'!$D$4,IF(J1383=4,'Equivalencia BH-BMPT'!$D$5,IF(J1383=5,'Equivalencia BH-BMPT'!$D$6,IF(J1383=6,'Equivalencia BH-BMPT'!$D$7,IF(J1383=7,'Equivalencia BH-BMPT'!$D$8,IF(J1383=8,'Equivalencia BH-BMPT'!$D$9,IF(J1383=9,'Equivalencia BH-BMPT'!$D$10,IF(J1383=10,'Equivalencia BH-BMPT'!$D$11,IF(J1383=11,'Equivalencia BH-BMPT'!$D$12,IF(J1383=12,'Equivalencia BH-BMPT'!$D$13,IF(J1383=13,'Equivalencia BH-BMPT'!$D$14,IF(J1383=14,'Equivalencia BH-BMPT'!$D$15,IF(J1383=15,'Equivalencia BH-BMPT'!$D$16,IF(J1383=16,'Equivalencia BH-BMPT'!$D$17,IF(J1383=17,'Equivalencia BH-BMPT'!$D$18,IF(J1383=18,'Equivalencia BH-BMPT'!$D$19,IF(J1383=19,'Equivalencia BH-BMPT'!$D$20,IF(J1383=20,'Equivalencia BH-BMPT'!$D$21,IF(J1383=21,'Equivalencia BH-BMPT'!$D$22,IF(J1383=22,'Equivalencia BH-BMPT'!$D$23,IF(J1383=23,'Equivalencia BH-BMPT'!#REF!,IF(J1383=24,'Equivalencia BH-BMPT'!$D$25,IF(J1383=25,'Equivalencia BH-BMPT'!$D$26,IF(J1383=26,'Equivalencia BH-BMPT'!$D$27,IF(J1383=27,'Equivalencia BH-BMPT'!$D$28,IF(J1383=28,'Equivalencia BH-BMPT'!$D$29,IF(J1383=29,'Equivalencia BH-BMPT'!$D$30,IF(J1383=30,'Equivalencia BH-BMPT'!$D$31,IF(J1383=31,'Equivalencia BH-BMPT'!$D$32,IF(J1383=32,'Equivalencia BH-BMPT'!$D$33,IF(J1383=33,'Equivalencia BH-BMPT'!$D$34,IF(J1383=34,'Equivalencia BH-BMPT'!$D$35,IF(J1383=35,'Equivalencia BH-BMPT'!$D$36,IF(J1383=36,'Equivalencia BH-BMPT'!$D$37,IF(J1383=37,'Equivalencia BH-BMPT'!$D$38,IF(J1383=38,'Equivalencia BH-BMPT'!#REF!,IF(J1383=39,'Equivalencia BH-BMPT'!$D$40,IF(J1383=40,'Equivalencia BH-BMPT'!$D$41,IF(J1383=41,'Equivalencia BH-BMPT'!$D$42,IF(J1383=42,'Equivalencia BH-BMPT'!$D$43,IF(J1383=43,'Equivalencia BH-BMPT'!$D$44,IF(J1383=44,'Equivalencia BH-BMPT'!$D$45,IF(J1383=45,'Equivalencia BH-BMPT'!$D$46,"No ha seleccionado un número de programa")))))))))))))))))))))))))))))))))))))))))))))</f>
        <v>No ha seleccionado un número de programa</v>
      </c>
      <c r="L1383" s="140"/>
      <c r="M1383" s="136"/>
      <c r="N1383" s="153"/>
      <c r="O1383" s="161"/>
      <c r="P1383" s="144"/>
      <c r="Q1383" s="143"/>
      <c r="R1383" s="143"/>
      <c r="S1383" s="143"/>
      <c r="T1383" s="143"/>
      <c r="U1383" s="143"/>
      <c r="V1383" s="145"/>
      <c r="W1383" s="145"/>
      <c r="X1383" s="145"/>
      <c r="Y1383" s="136"/>
      <c r="Z1383" s="136"/>
      <c r="AA1383" s="146"/>
      <c r="AB1383" s="136"/>
      <c r="AC1383" s="136"/>
      <c r="AD1383" s="136"/>
      <c r="AE1383" s="136"/>
      <c r="AF1383" s="147" t="e">
        <f t="shared" si="59"/>
        <v>#DIV/0!</v>
      </c>
      <c r="AG1383" s="148"/>
      <c r="AH1383" s="148" t="b">
        <f t="shared" si="60"/>
        <v>1</v>
      </c>
    </row>
    <row r="1384" spans="1:34" ht="44.25" customHeight="1" thickBot="1" x14ac:dyDescent="0.3">
      <c r="A1384" s="136"/>
      <c r="B1384" s="136"/>
      <c r="C1384" s="137"/>
      <c r="D1384" s="136"/>
      <c r="E1384" s="137" t="str">
        <f>IF(D1384=1,'Tipo '!$B$2,IF(D1384=2,'Tipo '!$B$3,IF(D1384=3,'Tipo '!$B$4,IF(D1384=4,'Tipo '!$B$5,IF(D1384=5,'Tipo '!$B$6,IF(D1384=6,'Tipo '!$B$7,IF(D1384=7,'Tipo '!$B$8,IF(D1384=8,'Tipo '!$B$9,IF(D1384=9,'Tipo '!$B$10,IF(D1384=10,'Tipo '!$B$11,IF(D1384=11,'Tipo '!$B$12,IF(D1384=12,'Tipo '!$B$13,IF(D1384=13,'Tipo '!$B$14,IF(D1384=14,'Tipo '!$B$15,IF(D1384=15,'Tipo '!$B$16,IF(D1384=16,'Tipo '!$B$17,IF(D1384=17,'Tipo '!$B$18,IF(D1384=18,'Tipo '!$B$19,IF(D1384=19,'Tipo '!$B$20,IF(D1384=20,'Tipo '!$B$21,"No ha seleccionado un tipo de contrato válido"))))))))))))))))))))</f>
        <v>No ha seleccionado un tipo de contrato válido</v>
      </c>
      <c r="F1384" s="137"/>
      <c r="G1384" s="137"/>
      <c r="H1384" s="138"/>
      <c r="I1384" s="138"/>
      <c r="J1384" s="136"/>
      <c r="K1384" s="137" t="str">
        <f>IF(J1384=1,'Equivalencia BH-BMPT'!$D$2,IF(J1384=2,'Equivalencia BH-BMPT'!$D$3,IF(J1384=3,'Equivalencia BH-BMPT'!$D$4,IF(J1384=4,'Equivalencia BH-BMPT'!$D$5,IF(J1384=5,'Equivalencia BH-BMPT'!$D$6,IF(J1384=6,'Equivalencia BH-BMPT'!$D$7,IF(J1384=7,'Equivalencia BH-BMPT'!$D$8,IF(J1384=8,'Equivalencia BH-BMPT'!$D$9,IF(J1384=9,'Equivalencia BH-BMPT'!$D$10,IF(J1384=10,'Equivalencia BH-BMPT'!$D$11,IF(J1384=11,'Equivalencia BH-BMPT'!$D$12,IF(J1384=12,'Equivalencia BH-BMPT'!$D$13,IF(J1384=13,'Equivalencia BH-BMPT'!$D$14,IF(J1384=14,'Equivalencia BH-BMPT'!$D$15,IF(J1384=15,'Equivalencia BH-BMPT'!$D$16,IF(J1384=16,'Equivalencia BH-BMPT'!$D$17,IF(J1384=17,'Equivalencia BH-BMPT'!$D$18,IF(J1384=18,'Equivalencia BH-BMPT'!$D$19,IF(J1384=19,'Equivalencia BH-BMPT'!$D$20,IF(J1384=20,'Equivalencia BH-BMPT'!$D$21,IF(J1384=21,'Equivalencia BH-BMPT'!$D$22,IF(J1384=22,'Equivalencia BH-BMPT'!$D$23,IF(J1384=23,'Equivalencia BH-BMPT'!#REF!,IF(J1384=24,'Equivalencia BH-BMPT'!$D$25,IF(J1384=25,'Equivalencia BH-BMPT'!$D$26,IF(J1384=26,'Equivalencia BH-BMPT'!$D$27,IF(J1384=27,'Equivalencia BH-BMPT'!$D$28,IF(J1384=28,'Equivalencia BH-BMPT'!$D$29,IF(J1384=29,'Equivalencia BH-BMPT'!$D$30,IF(J1384=30,'Equivalencia BH-BMPT'!$D$31,IF(J1384=31,'Equivalencia BH-BMPT'!$D$32,IF(J1384=32,'Equivalencia BH-BMPT'!$D$33,IF(J1384=33,'Equivalencia BH-BMPT'!$D$34,IF(J1384=34,'Equivalencia BH-BMPT'!$D$35,IF(J1384=35,'Equivalencia BH-BMPT'!$D$36,IF(J1384=36,'Equivalencia BH-BMPT'!$D$37,IF(J1384=37,'Equivalencia BH-BMPT'!$D$38,IF(J1384=38,'Equivalencia BH-BMPT'!#REF!,IF(J1384=39,'Equivalencia BH-BMPT'!$D$40,IF(J1384=40,'Equivalencia BH-BMPT'!$D$41,IF(J1384=41,'Equivalencia BH-BMPT'!$D$42,IF(J1384=42,'Equivalencia BH-BMPT'!$D$43,IF(J1384=43,'Equivalencia BH-BMPT'!$D$44,IF(J1384=44,'Equivalencia BH-BMPT'!$D$45,IF(J1384=45,'Equivalencia BH-BMPT'!$D$46,"No ha seleccionado un número de programa")))))))))))))))))))))))))))))))))))))))))))))</f>
        <v>No ha seleccionado un número de programa</v>
      </c>
      <c r="L1384" s="140"/>
      <c r="M1384" s="136"/>
      <c r="N1384" s="153"/>
      <c r="O1384" s="161"/>
      <c r="P1384" s="144"/>
      <c r="Q1384" s="143"/>
      <c r="R1384" s="143"/>
      <c r="S1384" s="143"/>
      <c r="T1384" s="143"/>
      <c r="U1384" s="143"/>
      <c r="V1384" s="145"/>
      <c r="W1384" s="145"/>
      <c r="X1384" s="145"/>
      <c r="Y1384" s="136"/>
      <c r="Z1384" s="136"/>
      <c r="AA1384" s="146"/>
      <c r="AB1384" s="136"/>
      <c r="AC1384" s="136"/>
      <c r="AD1384" s="136"/>
      <c r="AE1384" s="136"/>
      <c r="AF1384" s="147" t="e">
        <f t="shared" si="59"/>
        <v>#DIV/0!</v>
      </c>
      <c r="AG1384" s="148"/>
      <c r="AH1384" s="148" t="b">
        <f t="shared" si="60"/>
        <v>1</v>
      </c>
    </row>
    <row r="1385" spans="1:34" ht="44.25" customHeight="1" thickBot="1" x14ac:dyDescent="0.3">
      <c r="A1385" s="136"/>
      <c r="B1385" s="136"/>
      <c r="C1385" s="137"/>
      <c r="D1385" s="136"/>
      <c r="E1385" s="137" t="str">
        <f>IF(D1385=1,'Tipo '!$B$2,IF(D1385=2,'Tipo '!$B$3,IF(D1385=3,'Tipo '!$B$4,IF(D1385=4,'Tipo '!$B$5,IF(D1385=5,'Tipo '!$B$6,IF(D1385=6,'Tipo '!$B$7,IF(D1385=7,'Tipo '!$B$8,IF(D1385=8,'Tipo '!$B$9,IF(D1385=9,'Tipo '!$B$10,IF(D1385=10,'Tipo '!$B$11,IF(D1385=11,'Tipo '!$B$12,IF(D1385=12,'Tipo '!$B$13,IF(D1385=13,'Tipo '!$B$14,IF(D1385=14,'Tipo '!$B$15,IF(D1385=15,'Tipo '!$B$16,IF(D1385=16,'Tipo '!$B$17,IF(D1385=17,'Tipo '!$B$18,IF(D1385=18,'Tipo '!$B$19,IF(D1385=19,'Tipo '!$B$20,IF(D1385=20,'Tipo '!$B$21,"No ha seleccionado un tipo de contrato válido"))))))))))))))))))))</f>
        <v>No ha seleccionado un tipo de contrato válido</v>
      </c>
      <c r="F1385" s="137"/>
      <c r="G1385" s="137"/>
      <c r="H1385" s="138"/>
      <c r="I1385" s="138"/>
      <c r="J1385" s="136"/>
      <c r="K1385" s="137" t="str">
        <f>IF(J1385=1,'Equivalencia BH-BMPT'!$D$2,IF(J1385=2,'Equivalencia BH-BMPT'!$D$3,IF(J1385=3,'Equivalencia BH-BMPT'!$D$4,IF(J1385=4,'Equivalencia BH-BMPT'!$D$5,IF(J1385=5,'Equivalencia BH-BMPT'!$D$6,IF(J1385=6,'Equivalencia BH-BMPT'!$D$7,IF(J1385=7,'Equivalencia BH-BMPT'!$D$8,IF(J1385=8,'Equivalencia BH-BMPT'!$D$9,IF(J1385=9,'Equivalencia BH-BMPT'!$D$10,IF(J1385=10,'Equivalencia BH-BMPT'!$D$11,IF(J1385=11,'Equivalencia BH-BMPT'!$D$12,IF(J1385=12,'Equivalencia BH-BMPT'!$D$13,IF(J1385=13,'Equivalencia BH-BMPT'!$D$14,IF(J1385=14,'Equivalencia BH-BMPT'!$D$15,IF(J1385=15,'Equivalencia BH-BMPT'!$D$16,IF(J1385=16,'Equivalencia BH-BMPT'!$D$17,IF(J1385=17,'Equivalencia BH-BMPT'!$D$18,IF(J1385=18,'Equivalencia BH-BMPT'!$D$19,IF(J1385=19,'Equivalencia BH-BMPT'!$D$20,IF(J1385=20,'Equivalencia BH-BMPT'!$D$21,IF(J1385=21,'Equivalencia BH-BMPT'!$D$22,IF(J1385=22,'Equivalencia BH-BMPT'!$D$23,IF(J1385=23,'Equivalencia BH-BMPT'!#REF!,IF(J1385=24,'Equivalencia BH-BMPT'!$D$25,IF(J1385=25,'Equivalencia BH-BMPT'!$D$26,IF(J1385=26,'Equivalencia BH-BMPT'!$D$27,IF(J1385=27,'Equivalencia BH-BMPT'!$D$28,IF(J1385=28,'Equivalencia BH-BMPT'!$D$29,IF(J1385=29,'Equivalencia BH-BMPT'!$D$30,IF(J1385=30,'Equivalencia BH-BMPT'!$D$31,IF(J1385=31,'Equivalencia BH-BMPT'!$D$32,IF(J1385=32,'Equivalencia BH-BMPT'!$D$33,IF(J1385=33,'Equivalencia BH-BMPT'!$D$34,IF(J1385=34,'Equivalencia BH-BMPT'!$D$35,IF(J1385=35,'Equivalencia BH-BMPT'!$D$36,IF(J1385=36,'Equivalencia BH-BMPT'!$D$37,IF(J1385=37,'Equivalencia BH-BMPT'!$D$38,IF(J1385=38,'Equivalencia BH-BMPT'!#REF!,IF(J1385=39,'Equivalencia BH-BMPT'!$D$40,IF(J1385=40,'Equivalencia BH-BMPT'!$D$41,IF(J1385=41,'Equivalencia BH-BMPT'!$D$42,IF(J1385=42,'Equivalencia BH-BMPT'!$D$43,IF(J1385=43,'Equivalencia BH-BMPT'!$D$44,IF(J1385=44,'Equivalencia BH-BMPT'!$D$45,IF(J1385=45,'Equivalencia BH-BMPT'!$D$46,"No ha seleccionado un número de programa")))))))))))))))))))))))))))))))))))))))))))))</f>
        <v>No ha seleccionado un número de programa</v>
      </c>
      <c r="L1385" s="140"/>
      <c r="M1385" s="136"/>
      <c r="N1385" s="153"/>
      <c r="O1385" s="161"/>
      <c r="P1385" s="144"/>
      <c r="Q1385" s="143"/>
      <c r="R1385" s="143"/>
      <c r="S1385" s="143"/>
      <c r="T1385" s="143"/>
      <c r="U1385" s="143"/>
      <c r="V1385" s="145"/>
      <c r="W1385" s="145"/>
      <c r="X1385" s="145"/>
      <c r="Y1385" s="136"/>
      <c r="Z1385" s="136"/>
      <c r="AA1385" s="146"/>
      <c r="AB1385" s="136"/>
      <c r="AC1385" s="136"/>
      <c r="AD1385" s="136"/>
      <c r="AE1385" s="136"/>
      <c r="AF1385" s="147" t="e">
        <f t="shared" si="59"/>
        <v>#DIV/0!</v>
      </c>
      <c r="AG1385" s="148"/>
      <c r="AH1385" s="148" t="b">
        <f t="shared" si="60"/>
        <v>1</v>
      </c>
    </row>
    <row r="1386" spans="1:34" ht="44.25" customHeight="1" thickBot="1" x14ac:dyDescent="0.3">
      <c r="A1386" s="136"/>
      <c r="B1386" s="136"/>
      <c r="C1386" s="137"/>
      <c r="D1386" s="136"/>
      <c r="E1386" s="137" t="str">
        <f>IF(D1386=1,'Tipo '!$B$2,IF(D1386=2,'Tipo '!$B$3,IF(D1386=3,'Tipo '!$B$4,IF(D1386=4,'Tipo '!$B$5,IF(D1386=5,'Tipo '!$B$6,IF(D1386=6,'Tipo '!$B$7,IF(D1386=7,'Tipo '!$B$8,IF(D1386=8,'Tipo '!$B$9,IF(D1386=9,'Tipo '!$B$10,IF(D1386=10,'Tipo '!$B$11,IF(D1386=11,'Tipo '!$B$12,IF(D1386=12,'Tipo '!$B$13,IF(D1386=13,'Tipo '!$B$14,IF(D1386=14,'Tipo '!$B$15,IF(D1386=15,'Tipo '!$B$16,IF(D1386=16,'Tipo '!$B$17,IF(D1386=17,'Tipo '!$B$18,IF(D1386=18,'Tipo '!$B$19,IF(D1386=19,'Tipo '!$B$20,IF(D1386=20,'Tipo '!$B$21,"No ha seleccionado un tipo de contrato válido"))))))))))))))))))))</f>
        <v>No ha seleccionado un tipo de contrato válido</v>
      </c>
      <c r="F1386" s="137"/>
      <c r="G1386" s="137"/>
      <c r="H1386" s="138"/>
      <c r="I1386" s="138"/>
      <c r="J1386" s="136"/>
      <c r="K1386" s="137" t="str">
        <f>IF(J1386=1,'Equivalencia BH-BMPT'!$D$2,IF(J1386=2,'Equivalencia BH-BMPT'!$D$3,IF(J1386=3,'Equivalencia BH-BMPT'!$D$4,IF(J1386=4,'Equivalencia BH-BMPT'!$D$5,IF(J1386=5,'Equivalencia BH-BMPT'!$D$6,IF(J1386=6,'Equivalencia BH-BMPT'!$D$7,IF(J1386=7,'Equivalencia BH-BMPT'!$D$8,IF(J1386=8,'Equivalencia BH-BMPT'!$D$9,IF(J1386=9,'Equivalencia BH-BMPT'!$D$10,IF(J1386=10,'Equivalencia BH-BMPT'!$D$11,IF(J1386=11,'Equivalencia BH-BMPT'!$D$12,IF(J1386=12,'Equivalencia BH-BMPT'!$D$13,IF(J1386=13,'Equivalencia BH-BMPT'!$D$14,IF(J1386=14,'Equivalencia BH-BMPT'!$D$15,IF(J1386=15,'Equivalencia BH-BMPT'!$D$16,IF(J1386=16,'Equivalencia BH-BMPT'!$D$17,IF(J1386=17,'Equivalencia BH-BMPT'!$D$18,IF(J1386=18,'Equivalencia BH-BMPT'!$D$19,IF(J1386=19,'Equivalencia BH-BMPT'!$D$20,IF(J1386=20,'Equivalencia BH-BMPT'!$D$21,IF(J1386=21,'Equivalencia BH-BMPT'!$D$22,IF(J1386=22,'Equivalencia BH-BMPT'!$D$23,IF(J1386=23,'Equivalencia BH-BMPT'!#REF!,IF(J1386=24,'Equivalencia BH-BMPT'!$D$25,IF(J1386=25,'Equivalencia BH-BMPT'!$D$26,IF(J1386=26,'Equivalencia BH-BMPT'!$D$27,IF(J1386=27,'Equivalencia BH-BMPT'!$D$28,IF(J1386=28,'Equivalencia BH-BMPT'!$D$29,IF(J1386=29,'Equivalencia BH-BMPT'!$D$30,IF(J1386=30,'Equivalencia BH-BMPT'!$D$31,IF(J1386=31,'Equivalencia BH-BMPT'!$D$32,IF(J1386=32,'Equivalencia BH-BMPT'!$D$33,IF(J1386=33,'Equivalencia BH-BMPT'!$D$34,IF(J1386=34,'Equivalencia BH-BMPT'!$D$35,IF(J1386=35,'Equivalencia BH-BMPT'!$D$36,IF(J1386=36,'Equivalencia BH-BMPT'!$D$37,IF(J1386=37,'Equivalencia BH-BMPT'!$D$38,IF(J1386=38,'Equivalencia BH-BMPT'!#REF!,IF(J1386=39,'Equivalencia BH-BMPT'!$D$40,IF(J1386=40,'Equivalencia BH-BMPT'!$D$41,IF(J1386=41,'Equivalencia BH-BMPT'!$D$42,IF(J1386=42,'Equivalencia BH-BMPT'!$D$43,IF(J1386=43,'Equivalencia BH-BMPT'!$D$44,IF(J1386=44,'Equivalencia BH-BMPT'!$D$45,IF(J1386=45,'Equivalencia BH-BMPT'!$D$46,"No ha seleccionado un número de programa")))))))))))))))))))))))))))))))))))))))))))))</f>
        <v>No ha seleccionado un número de programa</v>
      </c>
      <c r="L1386" s="140"/>
      <c r="M1386" s="136"/>
      <c r="N1386" s="153"/>
      <c r="O1386" s="161"/>
      <c r="P1386" s="144"/>
      <c r="Q1386" s="143"/>
      <c r="R1386" s="143"/>
      <c r="S1386" s="143"/>
      <c r="T1386" s="143"/>
      <c r="U1386" s="143"/>
      <c r="V1386" s="145"/>
      <c r="W1386" s="145"/>
      <c r="X1386" s="145"/>
      <c r="Y1386" s="136"/>
      <c r="Z1386" s="136"/>
      <c r="AA1386" s="146"/>
      <c r="AB1386" s="136"/>
      <c r="AC1386" s="136"/>
      <c r="AD1386" s="136"/>
      <c r="AE1386" s="136"/>
      <c r="AF1386" s="147" t="e">
        <f t="shared" si="59"/>
        <v>#DIV/0!</v>
      </c>
      <c r="AG1386" s="148"/>
      <c r="AH1386" s="148" t="b">
        <f t="shared" si="60"/>
        <v>1</v>
      </c>
    </row>
    <row r="1387" spans="1:34" ht="44.25" customHeight="1" thickBot="1" x14ac:dyDescent="0.3">
      <c r="A1387" s="136"/>
      <c r="B1387" s="136"/>
      <c r="C1387" s="137"/>
      <c r="D1387" s="136"/>
      <c r="E1387" s="137" t="str">
        <f>IF(D1387=1,'Tipo '!$B$2,IF(D1387=2,'Tipo '!$B$3,IF(D1387=3,'Tipo '!$B$4,IF(D1387=4,'Tipo '!$B$5,IF(D1387=5,'Tipo '!$B$6,IF(D1387=6,'Tipo '!$B$7,IF(D1387=7,'Tipo '!$B$8,IF(D1387=8,'Tipo '!$B$9,IF(D1387=9,'Tipo '!$B$10,IF(D1387=10,'Tipo '!$B$11,IF(D1387=11,'Tipo '!$B$12,IF(D1387=12,'Tipo '!$B$13,IF(D1387=13,'Tipo '!$B$14,IF(D1387=14,'Tipo '!$B$15,IF(D1387=15,'Tipo '!$B$16,IF(D1387=16,'Tipo '!$B$17,IF(D1387=17,'Tipo '!$B$18,IF(D1387=18,'Tipo '!$B$19,IF(D1387=19,'Tipo '!$B$20,IF(D1387=20,'Tipo '!$B$21,"No ha seleccionado un tipo de contrato válido"))))))))))))))))))))</f>
        <v>No ha seleccionado un tipo de contrato válido</v>
      </c>
      <c r="F1387" s="137"/>
      <c r="G1387" s="137"/>
      <c r="H1387" s="138"/>
      <c r="I1387" s="138"/>
      <c r="J1387" s="136"/>
      <c r="K1387" s="137" t="str">
        <f>IF(J1387=1,'Equivalencia BH-BMPT'!$D$2,IF(J1387=2,'Equivalencia BH-BMPT'!$D$3,IF(J1387=3,'Equivalencia BH-BMPT'!$D$4,IF(J1387=4,'Equivalencia BH-BMPT'!$D$5,IF(J1387=5,'Equivalencia BH-BMPT'!$D$6,IF(J1387=6,'Equivalencia BH-BMPT'!$D$7,IF(J1387=7,'Equivalencia BH-BMPT'!$D$8,IF(J1387=8,'Equivalencia BH-BMPT'!$D$9,IF(J1387=9,'Equivalencia BH-BMPT'!$D$10,IF(J1387=10,'Equivalencia BH-BMPT'!$D$11,IF(J1387=11,'Equivalencia BH-BMPT'!$D$12,IF(J1387=12,'Equivalencia BH-BMPT'!$D$13,IF(J1387=13,'Equivalencia BH-BMPT'!$D$14,IF(J1387=14,'Equivalencia BH-BMPT'!$D$15,IF(J1387=15,'Equivalencia BH-BMPT'!$D$16,IF(J1387=16,'Equivalencia BH-BMPT'!$D$17,IF(J1387=17,'Equivalencia BH-BMPT'!$D$18,IF(J1387=18,'Equivalencia BH-BMPT'!$D$19,IF(J1387=19,'Equivalencia BH-BMPT'!$D$20,IF(J1387=20,'Equivalencia BH-BMPT'!$D$21,IF(J1387=21,'Equivalencia BH-BMPT'!$D$22,IF(J1387=22,'Equivalencia BH-BMPT'!$D$23,IF(J1387=23,'Equivalencia BH-BMPT'!#REF!,IF(J1387=24,'Equivalencia BH-BMPT'!$D$25,IF(J1387=25,'Equivalencia BH-BMPT'!$D$26,IF(J1387=26,'Equivalencia BH-BMPT'!$D$27,IF(J1387=27,'Equivalencia BH-BMPT'!$D$28,IF(J1387=28,'Equivalencia BH-BMPT'!$D$29,IF(J1387=29,'Equivalencia BH-BMPT'!$D$30,IF(J1387=30,'Equivalencia BH-BMPT'!$D$31,IF(J1387=31,'Equivalencia BH-BMPT'!$D$32,IF(J1387=32,'Equivalencia BH-BMPT'!$D$33,IF(J1387=33,'Equivalencia BH-BMPT'!$D$34,IF(J1387=34,'Equivalencia BH-BMPT'!$D$35,IF(J1387=35,'Equivalencia BH-BMPT'!$D$36,IF(J1387=36,'Equivalencia BH-BMPT'!$D$37,IF(J1387=37,'Equivalencia BH-BMPT'!$D$38,IF(J1387=38,'Equivalencia BH-BMPT'!#REF!,IF(J1387=39,'Equivalencia BH-BMPT'!$D$40,IF(J1387=40,'Equivalencia BH-BMPT'!$D$41,IF(J1387=41,'Equivalencia BH-BMPT'!$D$42,IF(J1387=42,'Equivalencia BH-BMPT'!$D$43,IF(J1387=43,'Equivalencia BH-BMPT'!$D$44,IF(J1387=44,'Equivalencia BH-BMPT'!$D$45,IF(J1387=45,'Equivalencia BH-BMPT'!$D$46,"No ha seleccionado un número de programa")))))))))))))))))))))))))))))))))))))))))))))</f>
        <v>No ha seleccionado un número de programa</v>
      </c>
      <c r="L1387" s="140"/>
      <c r="M1387" s="136"/>
      <c r="N1387" s="153"/>
      <c r="O1387" s="161"/>
      <c r="P1387" s="144"/>
      <c r="Q1387" s="143"/>
      <c r="R1387" s="143"/>
      <c r="S1387" s="143"/>
      <c r="T1387" s="143"/>
      <c r="U1387" s="143"/>
      <c r="V1387" s="145"/>
      <c r="W1387" s="145"/>
      <c r="X1387" s="145"/>
      <c r="Y1387" s="136"/>
      <c r="Z1387" s="136"/>
      <c r="AA1387" s="146"/>
      <c r="AB1387" s="136"/>
      <c r="AC1387" s="136"/>
      <c r="AD1387" s="136"/>
      <c r="AE1387" s="136"/>
      <c r="AF1387" s="147" t="e">
        <f t="shared" si="59"/>
        <v>#DIV/0!</v>
      </c>
      <c r="AG1387" s="148"/>
      <c r="AH1387" s="148" t="b">
        <f t="shared" si="60"/>
        <v>1</v>
      </c>
    </row>
    <row r="1388" spans="1:34" ht="44.25" customHeight="1" thickBot="1" x14ac:dyDescent="0.3">
      <c r="A1388" s="136"/>
      <c r="B1388" s="136"/>
      <c r="C1388" s="137"/>
      <c r="D1388" s="136"/>
      <c r="E1388" s="137" t="str">
        <f>IF(D1388=1,'Tipo '!$B$2,IF(D1388=2,'Tipo '!$B$3,IF(D1388=3,'Tipo '!$B$4,IF(D1388=4,'Tipo '!$B$5,IF(D1388=5,'Tipo '!$B$6,IF(D1388=6,'Tipo '!$B$7,IF(D1388=7,'Tipo '!$B$8,IF(D1388=8,'Tipo '!$B$9,IF(D1388=9,'Tipo '!$B$10,IF(D1388=10,'Tipo '!$B$11,IF(D1388=11,'Tipo '!$B$12,IF(D1388=12,'Tipo '!$B$13,IF(D1388=13,'Tipo '!$B$14,IF(D1388=14,'Tipo '!$B$15,IF(D1388=15,'Tipo '!$B$16,IF(D1388=16,'Tipo '!$B$17,IF(D1388=17,'Tipo '!$B$18,IF(D1388=18,'Tipo '!$B$19,IF(D1388=19,'Tipo '!$B$20,IF(D1388=20,'Tipo '!$B$21,"No ha seleccionado un tipo de contrato válido"))))))))))))))))))))</f>
        <v>No ha seleccionado un tipo de contrato válido</v>
      </c>
      <c r="F1388" s="137"/>
      <c r="G1388" s="137"/>
      <c r="H1388" s="138"/>
      <c r="I1388" s="138"/>
      <c r="J1388" s="136"/>
      <c r="K1388" s="137" t="str">
        <f>IF(J1388=1,'Equivalencia BH-BMPT'!$D$2,IF(J1388=2,'Equivalencia BH-BMPT'!$D$3,IF(J1388=3,'Equivalencia BH-BMPT'!$D$4,IF(J1388=4,'Equivalencia BH-BMPT'!$D$5,IF(J1388=5,'Equivalencia BH-BMPT'!$D$6,IF(J1388=6,'Equivalencia BH-BMPT'!$D$7,IF(J1388=7,'Equivalencia BH-BMPT'!$D$8,IF(J1388=8,'Equivalencia BH-BMPT'!$D$9,IF(J1388=9,'Equivalencia BH-BMPT'!$D$10,IF(J1388=10,'Equivalencia BH-BMPT'!$D$11,IF(J1388=11,'Equivalencia BH-BMPT'!$D$12,IF(J1388=12,'Equivalencia BH-BMPT'!$D$13,IF(J1388=13,'Equivalencia BH-BMPT'!$D$14,IF(J1388=14,'Equivalencia BH-BMPT'!$D$15,IF(J1388=15,'Equivalencia BH-BMPT'!$D$16,IF(J1388=16,'Equivalencia BH-BMPT'!$D$17,IF(J1388=17,'Equivalencia BH-BMPT'!$D$18,IF(J1388=18,'Equivalencia BH-BMPT'!$D$19,IF(J1388=19,'Equivalencia BH-BMPT'!$D$20,IF(J1388=20,'Equivalencia BH-BMPT'!$D$21,IF(J1388=21,'Equivalencia BH-BMPT'!$D$22,IF(J1388=22,'Equivalencia BH-BMPT'!$D$23,IF(J1388=23,'Equivalencia BH-BMPT'!#REF!,IF(J1388=24,'Equivalencia BH-BMPT'!$D$25,IF(J1388=25,'Equivalencia BH-BMPT'!$D$26,IF(J1388=26,'Equivalencia BH-BMPT'!$D$27,IF(J1388=27,'Equivalencia BH-BMPT'!$D$28,IF(J1388=28,'Equivalencia BH-BMPT'!$D$29,IF(J1388=29,'Equivalencia BH-BMPT'!$D$30,IF(J1388=30,'Equivalencia BH-BMPT'!$D$31,IF(J1388=31,'Equivalencia BH-BMPT'!$D$32,IF(J1388=32,'Equivalencia BH-BMPT'!$D$33,IF(J1388=33,'Equivalencia BH-BMPT'!$D$34,IF(J1388=34,'Equivalencia BH-BMPT'!$D$35,IF(J1388=35,'Equivalencia BH-BMPT'!$D$36,IF(J1388=36,'Equivalencia BH-BMPT'!$D$37,IF(J1388=37,'Equivalencia BH-BMPT'!$D$38,IF(J1388=38,'Equivalencia BH-BMPT'!#REF!,IF(J1388=39,'Equivalencia BH-BMPT'!$D$40,IF(J1388=40,'Equivalencia BH-BMPT'!$D$41,IF(J1388=41,'Equivalencia BH-BMPT'!$D$42,IF(J1388=42,'Equivalencia BH-BMPT'!$D$43,IF(J1388=43,'Equivalencia BH-BMPT'!$D$44,IF(J1388=44,'Equivalencia BH-BMPT'!$D$45,IF(J1388=45,'Equivalencia BH-BMPT'!$D$46,"No ha seleccionado un número de programa")))))))))))))))))))))))))))))))))))))))))))))</f>
        <v>No ha seleccionado un número de programa</v>
      </c>
      <c r="L1388" s="140"/>
      <c r="M1388" s="136"/>
      <c r="N1388" s="153"/>
      <c r="O1388" s="161"/>
      <c r="P1388" s="144"/>
      <c r="Q1388" s="143"/>
      <c r="R1388" s="143"/>
      <c r="S1388" s="143"/>
      <c r="T1388" s="143"/>
      <c r="U1388" s="143"/>
      <c r="V1388" s="145"/>
      <c r="W1388" s="145"/>
      <c r="X1388" s="145"/>
      <c r="Y1388" s="136"/>
      <c r="Z1388" s="136"/>
      <c r="AA1388" s="146"/>
      <c r="AB1388" s="136"/>
      <c r="AC1388" s="136"/>
      <c r="AD1388" s="136"/>
      <c r="AE1388" s="136"/>
      <c r="AF1388" s="147" t="e">
        <f t="shared" si="59"/>
        <v>#DIV/0!</v>
      </c>
      <c r="AG1388" s="148"/>
      <c r="AH1388" s="148" t="b">
        <f t="shared" si="60"/>
        <v>1</v>
      </c>
    </row>
    <row r="1389" spans="1:34" ht="44.25" customHeight="1" thickBot="1" x14ac:dyDescent="0.3">
      <c r="A1389" s="136"/>
      <c r="B1389" s="136"/>
      <c r="C1389" s="137"/>
      <c r="D1389" s="136"/>
      <c r="E1389" s="137" t="str">
        <f>IF(D1389=1,'Tipo '!$B$2,IF(D1389=2,'Tipo '!$B$3,IF(D1389=3,'Tipo '!$B$4,IF(D1389=4,'Tipo '!$B$5,IF(D1389=5,'Tipo '!$B$6,IF(D1389=6,'Tipo '!$B$7,IF(D1389=7,'Tipo '!$B$8,IF(D1389=8,'Tipo '!$B$9,IF(D1389=9,'Tipo '!$B$10,IF(D1389=10,'Tipo '!$B$11,IF(D1389=11,'Tipo '!$B$12,IF(D1389=12,'Tipo '!$B$13,IF(D1389=13,'Tipo '!$B$14,IF(D1389=14,'Tipo '!$B$15,IF(D1389=15,'Tipo '!$B$16,IF(D1389=16,'Tipo '!$B$17,IF(D1389=17,'Tipo '!$B$18,IF(D1389=18,'Tipo '!$B$19,IF(D1389=19,'Tipo '!$B$20,IF(D1389=20,'Tipo '!$B$21,"No ha seleccionado un tipo de contrato válido"))))))))))))))))))))</f>
        <v>No ha seleccionado un tipo de contrato válido</v>
      </c>
      <c r="F1389" s="137"/>
      <c r="G1389" s="137"/>
      <c r="H1389" s="138"/>
      <c r="I1389" s="138"/>
      <c r="J1389" s="136"/>
      <c r="K1389" s="137" t="str">
        <f>IF(J1389=1,'Equivalencia BH-BMPT'!$D$2,IF(J1389=2,'Equivalencia BH-BMPT'!$D$3,IF(J1389=3,'Equivalencia BH-BMPT'!$D$4,IF(J1389=4,'Equivalencia BH-BMPT'!$D$5,IF(J1389=5,'Equivalencia BH-BMPT'!$D$6,IF(J1389=6,'Equivalencia BH-BMPT'!$D$7,IF(J1389=7,'Equivalencia BH-BMPT'!$D$8,IF(J1389=8,'Equivalencia BH-BMPT'!$D$9,IF(J1389=9,'Equivalencia BH-BMPT'!$D$10,IF(J1389=10,'Equivalencia BH-BMPT'!$D$11,IF(J1389=11,'Equivalencia BH-BMPT'!$D$12,IF(J1389=12,'Equivalencia BH-BMPT'!$D$13,IF(J1389=13,'Equivalencia BH-BMPT'!$D$14,IF(J1389=14,'Equivalencia BH-BMPT'!$D$15,IF(J1389=15,'Equivalencia BH-BMPT'!$D$16,IF(J1389=16,'Equivalencia BH-BMPT'!$D$17,IF(J1389=17,'Equivalencia BH-BMPT'!$D$18,IF(J1389=18,'Equivalencia BH-BMPT'!$D$19,IF(J1389=19,'Equivalencia BH-BMPT'!$D$20,IF(J1389=20,'Equivalencia BH-BMPT'!$D$21,IF(J1389=21,'Equivalencia BH-BMPT'!$D$22,IF(J1389=22,'Equivalencia BH-BMPT'!$D$23,IF(J1389=23,'Equivalencia BH-BMPT'!#REF!,IF(J1389=24,'Equivalencia BH-BMPT'!$D$25,IF(J1389=25,'Equivalencia BH-BMPT'!$D$26,IF(J1389=26,'Equivalencia BH-BMPT'!$D$27,IF(J1389=27,'Equivalencia BH-BMPT'!$D$28,IF(J1389=28,'Equivalencia BH-BMPT'!$D$29,IF(J1389=29,'Equivalencia BH-BMPT'!$D$30,IF(J1389=30,'Equivalencia BH-BMPT'!$D$31,IF(J1389=31,'Equivalencia BH-BMPT'!$D$32,IF(J1389=32,'Equivalencia BH-BMPT'!$D$33,IF(J1389=33,'Equivalencia BH-BMPT'!$D$34,IF(J1389=34,'Equivalencia BH-BMPT'!$D$35,IF(J1389=35,'Equivalencia BH-BMPT'!$D$36,IF(J1389=36,'Equivalencia BH-BMPT'!$D$37,IF(J1389=37,'Equivalencia BH-BMPT'!$D$38,IF(J1389=38,'Equivalencia BH-BMPT'!#REF!,IF(J1389=39,'Equivalencia BH-BMPT'!$D$40,IF(J1389=40,'Equivalencia BH-BMPT'!$D$41,IF(J1389=41,'Equivalencia BH-BMPT'!$D$42,IF(J1389=42,'Equivalencia BH-BMPT'!$D$43,IF(J1389=43,'Equivalencia BH-BMPT'!$D$44,IF(J1389=44,'Equivalencia BH-BMPT'!$D$45,IF(J1389=45,'Equivalencia BH-BMPT'!$D$46,"No ha seleccionado un número de programa")))))))))))))))))))))))))))))))))))))))))))))</f>
        <v>No ha seleccionado un número de programa</v>
      </c>
      <c r="L1389" s="140"/>
      <c r="M1389" s="136"/>
      <c r="N1389" s="153"/>
      <c r="O1389" s="161"/>
      <c r="P1389" s="144"/>
      <c r="Q1389" s="143"/>
      <c r="R1389" s="143"/>
      <c r="S1389" s="143"/>
      <c r="T1389" s="143"/>
      <c r="U1389" s="143"/>
      <c r="V1389" s="145"/>
      <c r="W1389" s="145"/>
      <c r="X1389" s="145"/>
      <c r="Y1389" s="136"/>
      <c r="Z1389" s="136"/>
      <c r="AA1389" s="146"/>
      <c r="AB1389" s="136"/>
      <c r="AC1389" s="136"/>
      <c r="AD1389" s="136"/>
      <c r="AE1389" s="136"/>
      <c r="AF1389" s="147" t="e">
        <f t="shared" si="59"/>
        <v>#DIV/0!</v>
      </c>
      <c r="AG1389" s="148"/>
      <c r="AH1389" s="148" t="b">
        <f t="shared" si="60"/>
        <v>1</v>
      </c>
    </row>
    <row r="1390" spans="1:34" ht="44.25" customHeight="1" thickBot="1" x14ac:dyDescent="0.3">
      <c r="A1390" s="136"/>
      <c r="B1390" s="136"/>
      <c r="C1390" s="137"/>
      <c r="D1390" s="136"/>
      <c r="E1390" s="137" t="str">
        <f>IF(D1390=1,'Tipo '!$B$2,IF(D1390=2,'Tipo '!$B$3,IF(D1390=3,'Tipo '!$B$4,IF(D1390=4,'Tipo '!$B$5,IF(D1390=5,'Tipo '!$B$6,IF(D1390=6,'Tipo '!$B$7,IF(D1390=7,'Tipo '!$B$8,IF(D1390=8,'Tipo '!$B$9,IF(D1390=9,'Tipo '!$B$10,IF(D1390=10,'Tipo '!$B$11,IF(D1390=11,'Tipo '!$B$12,IF(D1390=12,'Tipo '!$B$13,IF(D1390=13,'Tipo '!$B$14,IF(D1390=14,'Tipo '!$B$15,IF(D1390=15,'Tipo '!$B$16,IF(D1390=16,'Tipo '!$B$17,IF(D1390=17,'Tipo '!$B$18,IF(D1390=18,'Tipo '!$B$19,IF(D1390=19,'Tipo '!$B$20,IF(D1390=20,'Tipo '!$B$21,"No ha seleccionado un tipo de contrato válido"))))))))))))))))))))</f>
        <v>No ha seleccionado un tipo de contrato válido</v>
      </c>
      <c r="F1390" s="137"/>
      <c r="G1390" s="137"/>
      <c r="H1390" s="138"/>
      <c r="I1390" s="138"/>
      <c r="J1390" s="136"/>
      <c r="K1390" s="137" t="str">
        <f>IF(J1390=1,'Equivalencia BH-BMPT'!$D$2,IF(J1390=2,'Equivalencia BH-BMPT'!$D$3,IF(J1390=3,'Equivalencia BH-BMPT'!$D$4,IF(J1390=4,'Equivalencia BH-BMPT'!$D$5,IF(J1390=5,'Equivalencia BH-BMPT'!$D$6,IF(J1390=6,'Equivalencia BH-BMPT'!$D$7,IF(J1390=7,'Equivalencia BH-BMPT'!$D$8,IF(J1390=8,'Equivalencia BH-BMPT'!$D$9,IF(J1390=9,'Equivalencia BH-BMPT'!$D$10,IF(J1390=10,'Equivalencia BH-BMPT'!$D$11,IF(J1390=11,'Equivalencia BH-BMPT'!$D$12,IF(J1390=12,'Equivalencia BH-BMPT'!$D$13,IF(J1390=13,'Equivalencia BH-BMPT'!$D$14,IF(J1390=14,'Equivalencia BH-BMPT'!$D$15,IF(J1390=15,'Equivalencia BH-BMPT'!$D$16,IF(J1390=16,'Equivalencia BH-BMPT'!$D$17,IF(J1390=17,'Equivalencia BH-BMPT'!$D$18,IF(J1390=18,'Equivalencia BH-BMPT'!$D$19,IF(J1390=19,'Equivalencia BH-BMPT'!$D$20,IF(J1390=20,'Equivalencia BH-BMPT'!$D$21,IF(J1390=21,'Equivalencia BH-BMPT'!$D$22,IF(J1390=22,'Equivalencia BH-BMPT'!$D$23,IF(J1390=23,'Equivalencia BH-BMPT'!#REF!,IF(J1390=24,'Equivalencia BH-BMPT'!$D$25,IF(J1390=25,'Equivalencia BH-BMPT'!$D$26,IF(J1390=26,'Equivalencia BH-BMPT'!$D$27,IF(J1390=27,'Equivalencia BH-BMPT'!$D$28,IF(J1390=28,'Equivalencia BH-BMPT'!$D$29,IF(J1390=29,'Equivalencia BH-BMPT'!$D$30,IF(J1390=30,'Equivalencia BH-BMPT'!$D$31,IF(J1390=31,'Equivalencia BH-BMPT'!$D$32,IF(J1390=32,'Equivalencia BH-BMPT'!$D$33,IF(J1390=33,'Equivalencia BH-BMPT'!$D$34,IF(J1390=34,'Equivalencia BH-BMPT'!$D$35,IF(J1390=35,'Equivalencia BH-BMPT'!$D$36,IF(J1390=36,'Equivalencia BH-BMPT'!$D$37,IF(J1390=37,'Equivalencia BH-BMPT'!$D$38,IF(J1390=38,'Equivalencia BH-BMPT'!#REF!,IF(J1390=39,'Equivalencia BH-BMPT'!$D$40,IF(J1390=40,'Equivalencia BH-BMPT'!$D$41,IF(J1390=41,'Equivalencia BH-BMPT'!$D$42,IF(J1390=42,'Equivalencia BH-BMPT'!$D$43,IF(J1390=43,'Equivalencia BH-BMPT'!$D$44,IF(J1390=44,'Equivalencia BH-BMPT'!$D$45,IF(J1390=45,'Equivalencia BH-BMPT'!$D$46,"No ha seleccionado un número de programa")))))))))))))))))))))))))))))))))))))))))))))</f>
        <v>No ha seleccionado un número de programa</v>
      </c>
      <c r="L1390" s="140"/>
      <c r="M1390" s="136"/>
      <c r="N1390" s="153"/>
      <c r="O1390" s="161"/>
      <c r="P1390" s="144"/>
      <c r="Q1390" s="143"/>
      <c r="R1390" s="143"/>
      <c r="S1390" s="143"/>
      <c r="T1390" s="143"/>
      <c r="U1390" s="143"/>
      <c r="V1390" s="145"/>
      <c r="W1390" s="145"/>
      <c r="X1390" s="145"/>
      <c r="Y1390" s="136"/>
      <c r="Z1390" s="136"/>
      <c r="AA1390" s="146"/>
      <c r="AB1390" s="136"/>
      <c r="AC1390" s="136"/>
      <c r="AD1390" s="136"/>
      <c r="AE1390" s="136"/>
      <c r="AF1390" s="147" t="e">
        <f t="shared" si="59"/>
        <v>#DIV/0!</v>
      </c>
      <c r="AG1390" s="148"/>
      <c r="AH1390" s="148" t="b">
        <f t="shared" si="60"/>
        <v>1</v>
      </c>
    </row>
    <row r="1391" spans="1:34" ht="44.25" customHeight="1" thickBot="1" x14ac:dyDescent="0.3">
      <c r="A1391" s="136"/>
      <c r="B1391" s="136"/>
      <c r="C1391" s="137"/>
      <c r="D1391" s="136"/>
      <c r="E1391" s="137" t="str">
        <f>IF(D1391=1,'Tipo '!$B$2,IF(D1391=2,'Tipo '!$B$3,IF(D1391=3,'Tipo '!$B$4,IF(D1391=4,'Tipo '!$B$5,IF(D1391=5,'Tipo '!$B$6,IF(D1391=6,'Tipo '!$B$7,IF(D1391=7,'Tipo '!$B$8,IF(D1391=8,'Tipo '!$B$9,IF(D1391=9,'Tipo '!$B$10,IF(D1391=10,'Tipo '!$B$11,IF(D1391=11,'Tipo '!$B$12,IF(D1391=12,'Tipo '!$B$13,IF(D1391=13,'Tipo '!$B$14,IF(D1391=14,'Tipo '!$B$15,IF(D1391=15,'Tipo '!$B$16,IF(D1391=16,'Tipo '!$B$17,IF(D1391=17,'Tipo '!$B$18,IF(D1391=18,'Tipo '!$B$19,IF(D1391=19,'Tipo '!$B$20,IF(D1391=20,'Tipo '!$B$21,"No ha seleccionado un tipo de contrato válido"))))))))))))))))))))</f>
        <v>No ha seleccionado un tipo de contrato válido</v>
      </c>
      <c r="F1391" s="137"/>
      <c r="G1391" s="137"/>
      <c r="H1391" s="138"/>
      <c r="I1391" s="138"/>
      <c r="J1391" s="136"/>
      <c r="K1391" s="137" t="str">
        <f>IF(J1391=1,'Equivalencia BH-BMPT'!$D$2,IF(J1391=2,'Equivalencia BH-BMPT'!$D$3,IF(J1391=3,'Equivalencia BH-BMPT'!$D$4,IF(J1391=4,'Equivalencia BH-BMPT'!$D$5,IF(J1391=5,'Equivalencia BH-BMPT'!$D$6,IF(J1391=6,'Equivalencia BH-BMPT'!$D$7,IF(J1391=7,'Equivalencia BH-BMPT'!$D$8,IF(J1391=8,'Equivalencia BH-BMPT'!$D$9,IF(J1391=9,'Equivalencia BH-BMPT'!$D$10,IF(J1391=10,'Equivalencia BH-BMPT'!$D$11,IF(J1391=11,'Equivalencia BH-BMPT'!$D$12,IF(J1391=12,'Equivalencia BH-BMPT'!$D$13,IF(J1391=13,'Equivalencia BH-BMPT'!$D$14,IF(J1391=14,'Equivalencia BH-BMPT'!$D$15,IF(J1391=15,'Equivalencia BH-BMPT'!$D$16,IF(J1391=16,'Equivalencia BH-BMPT'!$D$17,IF(J1391=17,'Equivalencia BH-BMPT'!$D$18,IF(J1391=18,'Equivalencia BH-BMPT'!$D$19,IF(J1391=19,'Equivalencia BH-BMPT'!$D$20,IF(J1391=20,'Equivalencia BH-BMPT'!$D$21,IF(J1391=21,'Equivalencia BH-BMPT'!$D$22,IF(J1391=22,'Equivalencia BH-BMPT'!$D$23,IF(J1391=23,'Equivalencia BH-BMPT'!#REF!,IF(J1391=24,'Equivalencia BH-BMPT'!$D$25,IF(J1391=25,'Equivalencia BH-BMPT'!$D$26,IF(J1391=26,'Equivalencia BH-BMPT'!$D$27,IF(J1391=27,'Equivalencia BH-BMPT'!$D$28,IF(J1391=28,'Equivalencia BH-BMPT'!$D$29,IF(J1391=29,'Equivalencia BH-BMPT'!$D$30,IF(J1391=30,'Equivalencia BH-BMPT'!$D$31,IF(J1391=31,'Equivalencia BH-BMPT'!$D$32,IF(J1391=32,'Equivalencia BH-BMPT'!$D$33,IF(J1391=33,'Equivalencia BH-BMPT'!$D$34,IF(J1391=34,'Equivalencia BH-BMPT'!$D$35,IF(J1391=35,'Equivalencia BH-BMPT'!$D$36,IF(J1391=36,'Equivalencia BH-BMPT'!$D$37,IF(J1391=37,'Equivalencia BH-BMPT'!$D$38,IF(J1391=38,'Equivalencia BH-BMPT'!#REF!,IF(J1391=39,'Equivalencia BH-BMPT'!$D$40,IF(J1391=40,'Equivalencia BH-BMPT'!$D$41,IF(J1391=41,'Equivalencia BH-BMPT'!$D$42,IF(J1391=42,'Equivalencia BH-BMPT'!$D$43,IF(J1391=43,'Equivalencia BH-BMPT'!$D$44,IF(J1391=44,'Equivalencia BH-BMPT'!$D$45,IF(J1391=45,'Equivalencia BH-BMPT'!$D$46,"No ha seleccionado un número de programa")))))))))))))))))))))))))))))))))))))))))))))</f>
        <v>No ha seleccionado un número de programa</v>
      </c>
      <c r="L1391" s="140"/>
      <c r="M1391" s="136"/>
      <c r="N1391" s="153"/>
      <c r="O1391" s="161"/>
      <c r="P1391" s="144"/>
      <c r="Q1391" s="143"/>
      <c r="R1391" s="143"/>
      <c r="S1391" s="143"/>
      <c r="T1391" s="143"/>
      <c r="U1391" s="143"/>
      <c r="V1391" s="145"/>
      <c r="W1391" s="145"/>
      <c r="X1391" s="145"/>
      <c r="Y1391" s="136"/>
      <c r="Z1391" s="136"/>
      <c r="AA1391" s="146"/>
      <c r="AB1391" s="136"/>
      <c r="AC1391" s="136"/>
      <c r="AD1391" s="136"/>
      <c r="AE1391" s="136"/>
      <c r="AF1391" s="147" t="e">
        <f t="shared" si="59"/>
        <v>#DIV/0!</v>
      </c>
      <c r="AG1391" s="148"/>
      <c r="AH1391" s="148" t="b">
        <f t="shared" si="60"/>
        <v>1</v>
      </c>
    </row>
    <row r="1392" spans="1:34" ht="44.25" customHeight="1" thickBot="1" x14ac:dyDescent="0.3">
      <c r="A1392" s="136"/>
      <c r="B1392" s="136"/>
      <c r="C1392" s="137"/>
      <c r="D1392" s="136"/>
      <c r="E1392" s="137" t="str">
        <f>IF(D1392=1,'Tipo '!$B$2,IF(D1392=2,'Tipo '!$B$3,IF(D1392=3,'Tipo '!$B$4,IF(D1392=4,'Tipo '!$B$5,IF(D1392=5,'Tipo '!$B$6,IF(D1392=6,'Tipo '!$B$7,IF(D1392=7,'Tipo '!$B$8,IF(D1392=8,'Tipo '!$B$9,IF(D1392=9,'Tipo '!$B$10,IF(D1392=10,'Tipo '!$B$11,IF(D1392=11,'Tipo '!$B$12,IF(D1392=12,'Tipo '!$B$13,IF(D1392=13,'Tipo '!$B$14,IF(D1392=14,'Tipo '!$B$15,IF(D1392=15,'Tipo '!$B$16,IF(D1392=16,'Tipo '!$B$17,IF(D1392=17,'Tipo '!$B$18,IF(D1392=18,'Tipo '!$B$19,IF(D1392=19,'Tipo '!$B$20,IF(D1392=20,'Tipo '!$B$21,"No ha seleccionado un tipo de contrato válido"))))))))))))))))))))</f>
        <v>No ha seleccionado un tipo de contrato válido</v>
      </c>
      <c r="F1392" s="137"/>
      <c r="G1392" s="137"/>
      <c r="H1392" s="138"/>
      <c r="I1392" s="138"/>
      <c r="J1392" s="136"/>
      <c r="K1392" s="137" t="str">
        <f>IF(J1392=1,'Equivalencia BH-BMPT'!$D$2,IF(J1392=2,'Equivalencia BH-BMPT'!$D$3,IF(J1392=3,'Equivalencia BH-BMPT'!$D$4,IF(J1392=4,'Equivalencia BH-BMPT'!$D$5,IF(J1392=5,'Equivalencia BH-BMPT'!$D$6,IF(J1392=6,'Equivalencia BH-BMPT'!$D$7,IF(J1392=7,'Equivalencia BH-BMPT'!$D$8,IF(J1392=8,'Equivalencia BH-BMPT'!$D$9,IF(J1392=9,'Equivalencia BH-BMPT'!$D$10,IF(J1392=10,'Equivalencia BH-BMPT'!$D$11,IF(J1392=11,'Equivalencia BH-BMPT'!$D$12,IF(J1392=12,'Equivalencia BH-BMPT'!$D$13,IF(J1392=13,'Equivalencia BH-BMPT'!$D$14,IF(J1392=14,'Equivalencia BH-BMPT'!$D$15,IF(J1392=15,'Equivalencia BH-BMPT'!$D$16,IF(J1392=16,'Equivalencia BH-BMPT'!$D$17,IF(J1392=17,'Equivalencia BH-BMPT'!$D$18,IF(J1392=18,'Equivalencia BH-BMPT'!$D$19,IF(J1392=19,'Equivalencia BH-BMPT'!$D$20,IF(J1392=20,'Equivalencia BH-BMPT'!$D$21,IF(J1392=21,'Equivalencia BH-BMPT'!$D$22,IF(J1392=22,'Equivalencia BH-BMPT'!$D$23,IF(J1392=23,'Equivalencia BH-BMPT'!#REF!,IF(J1392=24,'Equivalencia BH-BMPT'!$D$25,IF(J1392=25,'Equivalencia BH-BMPT'!$D$26,IF(J1392=26,'Equivalencia BH-BMPT'!$D$27,IF(J1392=27,'Equivalencia BH-BMPT'!$D$28,IF(J1392=28,'Equivalencia BH-BMPT'!$D$29,IF(J1392=29,'Equivalencia BH-BMPT'!$D$30,IF(J1392=30,'Equivalencia BH-BMPT'!$D$31,IF(J1392=31,'Equivalencia BH-BMPT'!$D$32,IF(J1392=32,'Equivalencia BH-BMPT'!$D$33,IF(J1392=33,'Equivalencia BH-BMPT'!$D$34,IF(J1392=34,'Equivalencia BH-BMPT'!$D$35,IF(J1392=35,'Equivalencia BH-BMPT'!$D$36,IF(J1392=36,'Equivalencia BH-BMPT'!$D$37,IF(J1392=37,'Equivalencia BH-BMPT'!$D$38,IF(J1392=38,'Equivalencia BH-BMPT'!#REF!,IF(J1392=39,'Equivalencia BH-BMPT'!$D$40,IF(J1392=40,'Equivalencia BH-BMPT'!$D$41,IF(J1392=41,'Equivalencia BH-BMPT'!$D$42,IF(J1392=42,'Equivalencia BH-BMPT'!$D$43,IF(J1392=43,'Equivalencia BH-BMPT'!$D$44,IF(J1392=44,'Equivalencia BH-BMPT'!$D$45,IF(J1392=45,'Equivalencia BH-BMPT'!$D$46,"No ha seleccionado un número de programa")))))))))))))))))))))))))))))))))))))))))))))</f>
        <v>No ha seleccionado un número de programa</v>
      </c>
      <c r="L1392" s="140"/>
      <c r="M1392" s="136"/>
      <c r="N1392" s="153"/>
      <c r="O1392" s="161"/>
      <c r="P1392" s="144"/>
      <c r="Q1392" s="143"/>
      <c r="R1392" s="143"/>
      <c r="S1392" s="143"/>
      <c r="T1392" s="143"/>
      <c r="U1392" s="143"/>
      <c r="V1392" s="145"/>
      <c r="W1392" s="145"/>
      <c r="X1392" s="145"/>
      <c r="Y1392" s="136"/>
      <c r="Z1392" s="136"/>
      <c r="AA1392" s="146"/>
      <c r="AB1392" s="136"/>
      <c r="AC1392" s="136"/>
      <c r="AD1392" s="136"/>
      <c r="AE1392" s="136"/>
      <c r="AF1392" s="147" t="e">
        <f t="shared" si="59"/>
        <v>#DIV/0!</v>
      </c>
      <c r="AG1392" s="148"/>
      <c r="AH1392" s="148" t="b">
        <f t="shared" si="60"/>
        <v>1</v>
      </c>
    </row>
    <row r="1393" spans="1:34" ht="44.25" customHeight="1" thickBot="1" x14ac:dyDescent="0.3">
      <c r="A1393" s="136"/>
      <c r="B1393" s="136"/>
      <c r="C1393" s="137"/>
      <c r="D1393" s="136"/>
      <c r="E1393" s="137" t="str">
        <f>IF(D1393=1,'Tipo '!$B$2,IF(D1393=2,'Tipo '!$B$3,IF(D1393=3,'Tipo '!$B$4,IF(D1393=4,'Tipo '!$B$5,IF(D1393=5,'Tipo '!$B$6,IF(D1393=6,'Tipo '!$B$7,IF(D1393=7,'Tipo '!$B$8,IF(D1393=8,'Tipo '!$B$9,IF(D1393=9,'Tipo '!$B$10,IF(D1393=10,'Tipo '!$B$11,IF(D1393=11,'Tipo '!$B$12,IF(D1393=12,'Tipo '!$B$13,IF(D1393=13,'Tipo '!$B$14,IF(D1393=14,'Tipo '!$B$15,IF(D1393=15,'Tipo '!$B$16,IF(D1393=16,'Tipo '!$B$17,IF(D1393=17,'Tipo '!$B$18,IF(D1393=18,'Tipo '!$B$19,IF(D1393=19,'Tipo '!$B$20,IF(D1393=20,'Tipo '!$B$21,"No ha seleccionado un tipo de contrato válido"))))))))))))))))))))</f>
        <v>No ha seleccionado un tipo de contrato válido</v>
      </c>
      <c r="F1393" s="137"/>
      <c r="G1393" s="137"/>
      <c r="H1393" s="138"/>
      <c r="I1393" s="138"/>
      <c r="J1393" s="136"/>
      <c r="K1393" s="137" t="str">
        <f>IF(J1393=1,'Equivalencia BH-BMPT'!$D$2,IF(J1393=2,'Equivalencia BH-BMPT'!$D$3,IF(J1393=3,'Equivalencia BH-BMPT'!$D$4,IF(J1393=4,'Equivalencia BH-BMPT'!$D$5,IF(J1393=5,'Equivalencia BH-BMPT'!$D$6,IF(J1393=6,'Equivalencia BH-BMPT'!$D$7,IF(J1393=7,'Equivalencia BH-BMPT'!$D$8,IF(J1393=8,'Equivalencia BH-BMPT'!$D$9,IF(J1393=9,'Equivalencia BH-BMPT'!$D$10,IF(J1393=10,'Equivalencia BH-BMPT'!$D$11,IF(J1393=11,'Equivalencia BH-BMPT'!$D$12,IF(J1393=12,'Equivalencia BH-BMPT'!$D$13,IF(J1393=13,'Equivalencia BH-BMPT'!$D$14,IF(J1393=14,'Equivalencia BH-BMPT'!$D$15,IF(J1393=15,'Equivalencia BH-BMPT'!$D$16,IF(J1393=16,'Equivalencia BH-BMPT'!$D$17,IF(J1393=17,'Equivalencia BH-BMPT'!$D$18,IF(J1393=18,'Equivalencia BH-BMPT'!$D$19,IF(J1393=19,'Equivalencia BH-BMPT'!$D$20,IF(J1393=20,'Equivalencia BH-BMPT'!$D$21,IF(J1393=21,'Equivalencia BH-BMPT'!$D$22,IF(J1393=22,'Equivalencia BH-BMPT'!$D$23,IF(J1393=23,'Equivalencia BH-BMPT'!#REF!,IF(J1393=24,'Equivalencia BH-BMPT'!$D$25,IF(J1393=25,'Equivalencia BH-BMPT'!$D$26,IF(J1393=26,'Equivalencia BH-BMPT'!$D$27,IF(J1393=27,'Equivalencia BH-BMPT'!$D$28,IF(J1393=28,'Equivalencia BH-BMPT'!$D$29,IF(J1393=29,'Equivalencia BH-BMPT'!$D$30,IF(J1393=30,'Equivalencia BH-BMPT'!$D$31,IF(J1393=31,'Equivalencia BH-BMPT'!$D$32,IF(J1393=32,'Equivalencia BH-BMPT'!$D$33,IF(J1393=33,'Equivalencia BH-BMPT'!$D$34,IF(J1393=34,'Equivalencia BH-BMPT'!$D$35,IF(J1393=35,'Equivalencia BH-BMPT'!$D$36,IF(J1393=36,'Equivalencia BH-BMPT'!$D$37,IF(J1393=37,'Equivalencia BH-BMPT'!$D$38,IF(J1393=38,'Equivalencia BH-BMPT'!#REF!,IF(J1393=39,'Equivalencia BH-BMPT'!$D$40,IF(J1393=40,'Equivalencia BH-BMPT'!$D$41,IF(J1393=41,'Equivalencia BH-BMPT'!$D$42,IF(J1393=42,'Equivalencia BH-BMPT'!$D$43,IF(J1393=43,'Equivalencia BH-BMPT'!$D$44,IF(J1393=44,'Equivalencia BH-BMPT'!$D$45,IF(J1393=45,'Equivalencia BH-BMPT'!$D$46,"No ha seleccionado un número de programa")))))))))))))))))))))))))))))))))))))))))))))</f>
        <v>No ha seleccionado un número de programa</v>
      </c>
      <c r="L1393" s="140"/>
      <c r="M1393" s="136"/>
      <c r="N1393" s="153"/>
      <c r="O1393" s="161"/>
      <c r="P1393" s="144"/>
      <c r="Q1393" s="143"/>
      <c r="R1393" s="143"/>
      <c r="S1393" s="143"/>
      <c r="T1393" s="143"/>
      <c r="U1393" s="143"/>
      <c r="V1393" s="145"/>
      <c r="W1393" s="145"/>
      <c r="X1393" s="145"/>
      <c r="Y1393" s="136"/>
      <c r="Z1393" s="136"/>
      <c r="AA1393" s="146"/>
      <c r="AB1393" s="136"/>
      <c r="AC1393" s="136"/>
      <c r="AD1393" s="136"/>
      <c r="AE1393" s="136"/>
      <c r="AF1393" s="147" t="e">
        <f t="shared" si="59"/>
        <v>#DIV/0!</v>
      </c>
      <c r="AG1393" s="148"/>
      <c r="AH1393" s="148" t="b">
        <f t="shared" si="60"/>
        <v>1</v>
      </c>
    </row>
    <row r="1394" spans="1:34" ht="44.25" customHeight="1" thickBot="1" x14ac:dyDescent="0.3">
      <c r="A1394" s="136"/>
      <c r="B1394" s="136"/>
      <c r="C1394" s="137"/>
      <c r="D1394" s="136"/>
      <c r="E1394" s="137" t="str">
        <f>IF(D1394=1,'Tipo '!$B$2,IF(D1394=2,'Tipo '!$B$3,IF(D1394=3,'Tipo '!$B$4,IF(D1394=4,'Tipo '!$B$5,IF(D1394=5,'Tipo '!$B$6,IF(D1394=6,'Tipo '!$B$7,IF(D1394=7,'Tipo '!$B$8,IF(D1394=8,'Tipo '!$B$9,IF(D1394=9,'Tipo '!$B$10,IF(D1394=10,'Tipo '!$B$11,IF(D1394=11,'Tipo '!$B$12,IF(D1394=12,'Tipo '!$B$13,IF(D1394=13,'Tipo '!$B$14,IF(D1394=14,'Tipo '!$B$15,IF(D1394=15,'Tipo '!$B$16,IF(D1394=16,'Tipo '!$B$17,IF(D1394=17,'Tipo '!$B$18,IF(D1394=18,'Tipo '!$B$19,IF(D1394=19,'Tipo '!$B$20,IF(D1394=20,'Tipo '!$B$21,"No ha seleccionado un tipo de contrato válido"))))))))))))))))))))</f>
        <v>No ha seleccionado un tipo de contrato válido</v>
      </c>
      <c r="F1394" s="137"/>
      <c r="G1394" s="137"/>
      <c r="H1394" s="138"/>
      <c r="I1394" s="138"/>
      <c r="J1394" s="136"/>
      <c r="K1394" s="137" t="str">
        <f>IF(J1394=1,'Equivalencia BH-BMPT'!$D$2,IF(J1394=2,'Equivalencia BH-BMPT'!$D$3,IF(J1394=3,'Equivalencia BH-BMPT'!$D$4,IF(J1394=4,'Equivalencia BH-BMPT'!$D$5,IF(J1394=5,'Equivalencia BH-BMPT'!$D$6,IF(J1394=6,'Equivalencia BH-BMPT'!$D$7,IF(J1394=7,'Equivalencia BH-BMPT'!$D$8,IF(J1394=8,'Equivalencia BH-BMPT'!$D$9,IF(J1394=9,'Equivalencia BH-BMPT'!$D$10,IF(J1394=10,'Equivalencia BH-BMPT'!$D$11,IF(J1394=11,'Equivalencia BH-BMPT'!$D$12,IF(J1394=12,'Equivalencia BH-BMPT'!$D$13,IF(J1394=13,'Equivalencia BH-BMPT'!$D$14,IF(J1394=14,'Equivalencia BH-BMPT'!$D$15,IF(J1394=15,'Equivalencia BH-BMPT'!$D$16,IF(J1394=16,'Equivalencia BH-BMPT'!$D$17,IF(J1394=17,'Equivalencia BH-BMPT'!$D$18,IF(J1394=18,'Equivalencia BH-BMPT'!$D$19,IF(J1394=19,'Equivalencia BH-BMPT'!$D$20,IF(J1394=20,'Equivalencia BH-BMPT'!$D$21,IF(J1394=21,'Equivalencia BH-BMPT'!$D$22,IF(J1394=22,'Equivalencia BH-BMPT'!$D$23,IF(J1394=23,'Equivalencia BH-BMPT'!#REF!,IF(J1394=24,'Equivalencia BH-BMPT'!$D$25,IF(J1394=25,'Equivalencia BH-BMPT'!$D$26,IF(J1394=26,'Equivalencia BH-BMPT'!$D$27,IF(J1394=27,'Equivalencia BH-BMPT'!$D$28,IF(J1394=28,'Equivalencia BH-BMPT'!$D$29,IF(J1394=29,'Equivalencia BH-BMPT'!$D$30,IF(J1394=30,'Equivalencia BH-BMPT'!$D$31,IF(J1394=31,'Equivalencia BH-BMPT'!$D$32,IF(J1394=32,'Equivalencia BH-BMPT'!$D$33,IF(J1394=33,'Equivalencia BH-BMPT'!$D$34,IF(J1394=34,'Equivalencia BH-BMPT'!$D$35,IF(J1394=35,'Equivalencia BH-BMPT'!$D$36,IF(J1394=36,'Equivalencia BH-BMPT'!$D$37,IF(J1394=37,'Equivalencia BH-BMPT'!$D$38,IF(J1394=38,'Equivalencia BH-BMPT'!#REF!,IF(J1394=39,'Equivalencia BH-BMPT'!$D$40,IF(J1394=40,'Equivalencia BH-BMPT'!$D$41,IF(J1394=41,'Equivalencia BH-BMPT'!$D$42,IF(J1394=42,'Equivalencia BH-BMPT'!$D$43,IF(J1394=43,'Equivalencia BH-BMPT'!$D$44,IF(J1394=44,'Equivalencia BH-BMPT'!$D$45,IF(J1394=45,'Equivalencia BH-BMPT'!$D$46,"No ha seleccionado un número de programa")))))))))))))))))))))))))))))))))))))))))))))</f>
        <v>No ha seleccionado un número de programa</v>
      </c>
      <c r="L1394" s="140"/>
      <c r="M1394" s="136"/>
      <c r="N1394" s="153"/>
      <c r="O1394" s="161"/>
      <c r="P1394" s="144"/>
      <c r="Q1394" s="143"/>
      <c r="R1394" s="143"/>
      <c r="S1394" s="143"/>
      <c r="T1394" s="143"/>
      <c r="U1394" s="143"/>
      <c r="V1394" s="145"/>
      <c r="W1394" s="145"/>
      <c r="X1394" s="145"/>
      <c r="Y1394" s="136"/>
      <c r="Z1394" s="136"/>
      <c r="AA1394" s="146"/>
      <c r="AB1394" s="136"/>
      <c r="AC1394" s="136"/>
      <c r="AD1394" s="136"/>
      <c r="AE1394" s="136"/>
      <c r="AF1394" s="147" t="e">
        <f t="shared" si="59"/>
        <v>#DIV/0!</v>
      </c>
      <c r="AG1394" s="148"/>
      <c r="AH1394" s="148" t="b">
        <f t="shared" si="60"/>
        <v>1</v>
      </c>
    </row>
    <row r="1395" spans="1:34" ht="44.25" customHeight="1" thickBot="1" x14ac:dyDescent="0.3">
      <c r="A1395" s="136"/>
      <c r="B1395" s="136"/>
      <c r="C1395" s="137"/>
      <c r="D1395" s="136"/>
      <c r="E1395" s="137" t="str">
        <f>IF(D1395=1,'Tipo '!$B$2,IF(D1395=2,'Tipo '!$B$3,IF(D1395=3,'Tipo '!$B$4,IF(D1395=4,'Tipo '!$B$5,IF(D1395=5,'Tipo '!$B$6,IF(D1395=6,'Tipo '!$B$7,IF(D1395=7,'Tipo '!$B$8,IF(D1395=8,'Tipo '!$B$9,IF(D1395=9,'Tipo '!$B$10,IF(D1395=10,'Tipo '!$B$11,IF(D1395=11,'Tipo '!$B$12,IF(D1395=12,'Tipo '!$B$13,IF(D1395=13,'Tipo '!$B$14,IF(D1395=14,'Tipo '!$B$15,IF(D1395=15,'Tipo '!$B$16,IF(D1395=16,'Tipo '!$B$17,IF(D1395=17,'Tipo '!$B$18,IF(D1395=18,'Tipo '!$B$19,IF(D1395=19,'Tipo '!$B$20,IF(D1395=20,'Tipo '!$B$21,"No ha seleccionado un tipo de contrato válido"))))))))))))))))))))</f>
        <v>No ha seleccionado un tipo de contrato válido</v>
      </c>
      <c r="F1395" s="137"/>
      <c r="G1395" s="137"/>
      <c r="H1395" s="138"/>
      <c r="I1395" s="138"/>
      <c r="J1395" s="136"/>
      <c r="K1395" s="137" t="str">
        <f>IF(J1395=1,'Equivalencia BH-BMPT'!$D$2,IF(J1395=2,'Equivalencia BH-BMPT'!$D$3,IF(J1395=3,'Equivalencia BH-BMPT'!$D$4,IF(J1395=4,'Equivalencia BH-BMPT'!$D$5,IF(J1395=5,'Equivalencia BH-BMPT'!$D$6,IF(J1395=6,'Equivalencia BH-BMPT'!$D$7,IF(J1395=7,'Equivalencia BH-BMPT'!$D$8,IF(J1395=8,'Equivalencia BH-BMPT'!$D$9,IF(J1395=9,'Equivalencia BH-BMPT'!$D$10,IF(J1395=10,'Equivalencia BH-BMPT'!$D$11,IF(J1395=11,'Equivalencia BH-BMPT'!$D$12,IF(J1395=12,'Equivalencia BH-BMPT'!$D$13,IF(J1395=13,'Equivalencia BH-BMPT'!$D$14,IF(J1395=14,'Equivalencia BH-BMPT'!$D$15,IF(J1395=15,'Equivalencia BH-BMPT'!$D$16,IF(J1395=16,'Equivalencia BH-BMPT'!$D$17,IF(J1395=17,'Equivalencia BH-BMPT'!$D$18,IF(J1395=18,'Equivalencia BH-BMPT'!$D$19,IF(J1395=19,'Equivalencia BH-BMPT'!$D$20,IF(J1395=20,'Equivalencia BH-BMPT'!$D$21,IF(J1395=21,'Equivalencia BH-BMPT'!$D$22,IF(J1395=22,'Equivalencia BH-BMPT'!$D$23,IF(J1395=23,'Equivalencia BH-BMPT'!#REF!,IF(J1395=24,'Equivalencia BH-BMPT'!$D$25,IF(J1395=25,'Equivalencia BH-BMPT'!$D$26,IF(J1395=26,'Equivalencia BH-BMPT'!$D$27,IF(J1395=27,'Equivalencia BH-BMPT'!$D$28,IF(J1395=28,'Equivalencia BH-BMPT'!$D$29,IF(J1395=29,'Equivalencia BH-BMPT'!$D$30,IF(J1395=30,'Equivalencia BH-BMPT'!$D$31,IF(J1395=31,'Equivalencia BH-BMPT'!$D$32,IF(J1395=32,'Equivalencia BH-BMPT'!$D$33,IF(J1395=33,'Equivalencia BH-BMPT'!$D$34,IF(J1395=34,'Equivalencia BH-BMPT'!$D$35,IF(J1395=35,'Equivalencia BH-BMPT'!$D$36,IF(J1395=36,'Equivalencia BH-BMPT'!$D$37,IF(J1395=37,'Equivalencia BH-BMPT'!$D$38,IF(J1395=38,'Equivalencia BH-BMPT'!#REF!,IF(J1395=39,'Equivalencia BH-BMPT'!$D$40,IF(J1395=40,'Equivalencia BH-BMPT'!$D$41,IF(J1395=41,'Equivalencia BH-BMPT'!$D$42,IF(J1395=42,'Equivalencia BH-BMPT'!$D$43,IF(J1395=43,'Equivalencia BH-BMPT'!$D$44,IF(J1395=44,'Equivalencia BH-BMPT'!$D$45,IF(J1395=45,'Equivalencia BH-BMPT'!$D$46,"No ha seleccionado un número de programa")))))))))))))))))))))))))))))))))))))))))))))</f>
        <v>No ha seleccionado un número de programa</v>
      </c>
      <c r="L1395" s="140"/>
      <c r="M1395" s="136"/>
      <c r="N1395" s="153"/>
      <c r="O1395" s="161"/>
      <c r="P1395" s="144"/>
      <c r="Q1395" s="143"/>
      <c r="R1395" s="143"/>
      <c r="S1395" s="143"/>
      <c r="T1395" s="143"/>
      <c r="U1395" s="143"/>
      <c r="V1395" s="145"/>
      <c r="W1395" s="145"/>
      <c r="X1395" s="145"/>
      <c r="Y1395" s="136"/>
      <c r="Z1395" s="136"/>
      <c r="AA1395" s="146"/>
      <c r="AB1395" s="136"/>
      <c r="AC1395" s="136"/>
      <c r="AD1395" s="136"/>
      <c r="AE1395" s="136"/>
      <c r="AF1395" s="147" t="e">
        <f t="shared" si="59"/>
        <v>#DIV/0!</v>
      </c>
      <c r="AG1395" s="148"/>
      <c r="AH1395" s="148" t="b">
        <f t="shared" si="60"/>
        <v>1</v>
      </c>
    </row>
    <row r="1396" spans="1:34" ht="44.25" customHeight="1" thickBot="1" x14ac:dyDescent="0.3">
      <c r="A1396" s="136"/>
      <c r="B1396" s="136"/>
      <c r="C1396" s="137"/>
      <c r="D1396" s="136"/>
      <c r="E1396" s="137" t="str">
        <f>IF(D1396=1,'Tipo '!$B$2,IF(D1396=2,'Tipo '!$B$3,IF(D1396=3,'Tipo '!$B$4,IF(D1396=4,'Tipo '!$B$5,IF(D1396=5,'Tipo '!$B$6,IF(D1396=6,'Tipo '!$B$7,IF(D1396=7,'Tipo '!$B$8,IF(D1396=8,'Tipo '!$B$9,IF(D1396=9,'Tipo '!$B$10,IF(D1396=10,'Tipo '!$B$11,IF(D1396=11,'Tipo '!$B$12,IF(D1396=12,'Tipo '!$B$13,IF(D1396=13,'Tipo '!$B$14,IF(D1396=14,'Tipo '!$B$15,IF(D1396=15,'Tipo '!$B$16,IF(D1396=16,'Tipo '!$B$17,IF(D1396=17,'Tipo '!$B$18,IF(D1396=18,'Tipo '!$B$19,IF(D1396=19,'Tipo '!$B$20,IF(D1396=20,'Tipo '!$B$21,"No ha seleccionado un tipo de contrato válido"))))))))))))))))))))</f>
        <v>No ha seleccionado un tipo de contrato válido</v>
      </c>
      <c r="F1396" s="137"/>
      <c r="G1396" s="137"/>
      <c r="H1396" s="138"/>
      <c r="I1396" s="138"/>
      <c r="J1396" s="136"/>
      <c r="K1396" s="137" t="str">
        <f>IF(J1396=1,'Equivalencia BH-BMPT'!$D$2,IF(J1396=2,'Equivalencia BH-BMPT'!$D$3,IF(J1396=3,'Equivalencia BH-BMPT'!$D$4,IF(J1396=4,'Equivalencia BH-BMPT'!$D$5,IF(J1396=5,'Equivalencia BH-BMPT'!$D$6,IF(J1396=6,'Equivalencia BH-BMPT'!$D$7,IF(J1396=7,'Equivalencia BH-BMPT'!$D$8,IF(J1396=8,'Equivalencia BH-BMPT'!$D$9,IF(J1396=9,'Equivalencia BH-BMPT'!$D$10,IF(J1396=10,'Equivalencia BH-BMPT'!$D$11,IF(J1396=11,'Equivalencia BH-BMPT'!$D$12,IF(J1396=12,'Equivalencia BH-BMPT'!$D$13,IF(J1396=13,'Equivalencia BH-BMPT'!$D$14,IF(J1396=14,'Equivalencia BH-BMPT'!$D$15,IF(J1396=15,'Equivalencia BH-BMPT'!$D$16,IF(J1396=16,'Equivalencia BH-BMPT'!$D$17,IF(J1396=17,'Equivalencia BH-BMPT'!$D$18,IF(J1396=18,'Equivalencia BH-BMPT'!$D$19,IF(J1396=19,'Equivalencia BH-BMPT'!$D$20,IF(J1396=20,'Equivalencia BH-BMPT'!$D$21,IF(J1396=21,'Equivalencia BH-BMPT'!$D$22,IF(J1396=22,'Equivalencia BH-BMPT'!$D$23,IF(J1396=23,'Equivalencia BH-BMPT'!#REF!,IF(J1396=24,'Equivalencia BH-BMPT'!$D$25,IF(J1396=25,'Equivalencia BH-BMPT'!$D$26,IF(J1396=26,'Equivalencia BH-BMPT'!$D$27,IF(J1396=27,'Equivalencia BH-BMPT'!$D$28,IF(J1396=28,'Equivalencia BH-BMPT'!$D$29,IF(J1396=29,'Equivalencia BH-BMPT'!$D$30,IF(J1396=30,'Equivalencia BH-BMPT'!$D$31,IF(J1396=31,'Equivalencia BH-BMPT'!$D$32,IF(J1396=32,'Equivalencia BH-BMPT'!$D$33,IF(J1396=33,'Equivalencia BH-BMPT'!$D$34,IF(J1396=34,'Equivalencia BH-BMPT'!$D$35,IF(J1396=35,'Equivalencia BH-BMPT'!$D$36,IF(J1396=36,'Equivalencia BH-BMPT'!$D$37,IF(J1396=37,'Equivalencia BH-BMPT'!$D$38,IF(J1396=38,'Equivalencia BH-BMPT'!#REF!,IF(J1396=39,'Equivalencia BH-BMPT'!$D$40,IF(J1396=40,'Equivalencia BH-BMPT'!$D$41,IF(J1396=41,'Equivalencia BH-BMPT'!$D$42,IF(J1396=42,'Equivalencia BH-BMPT'!$D$43,IF(J1396=43,'Equivalencia BH-BMPT'!$D$44,IF(J1396=44,'Equivalencia BH-BMPT'!$D$45,IF(J1396=45,'Equivalencia BH-BMPT'!$D$46,"No ha seleccionado un número de programa")))))))))))))))))))))))))))))))))))))))))))))</f>
        <v>No ha seleccionado un número de programa</v>
      </c>
      <c r="L1396" s="140"/>
      <c r="M1396" s="136"/>
      <c r="N1396" s="153"/>
      <c r="O1396" s="161"/>
      <c r="P1396" s="144"/>
      <c r="Q1396" s="143"/>
      <c r="R1396" s="143"/>
      <c r="S1396" s="143"/>
      <c r="T1396" s="143"/>
      <c r="U1396" s="143"/>
      <c r="V1396" s="145"/>
      <c r="W1396" s="145"/>
      <c r="X1396" s="145"/>
      <c r="Y1396" s="136"/>
      <c r="Z1396" s="136"/>
      <c r="AA1396" s="146"/>
      <c r="AB1396" s="136"/>
      <c r="AC1396" s="136"/>
      <c r="AD1396" s="136"/>
      <c r="AE1396" s="136"/>
      <c r="AF1396" s="147" t="e">
        <f t="shared" si="59"/>
        <v>#DIV/0!</v>
      </c>
      <c r="AG1396" s="148"/>
      <c r="AH1396" s="148" t="b">
        <f t="shared" si="60"/>
        <v>1</v>
      </c>
    </row>
    <row r="1397" spans="1:34" ht="44.25" customHeight="1" thickBot="1" x14ac:dyDescent="0.3">
      <c r="A1397" s="136"/>
      <c r="B1397" s="136"/>
      <c r="C1397" s="137"/>
      <c r="D1397" s="136"/>
      <c r="E1397" s="137" t="str">
        <f>IF(D1397=1,'Tipo '!$B$2,IF(D1397=2,'Tipo '!$B$3,IF(D1397=3,'Tipo '!$B$4,IF(D1397=4,'Tipo '!$B$5,IF(D1397=5,'Tipo '!$B$6,IF(D1397=6,'Tipo '!$B$7,IF(D1397=7,'Tipo '!$B$8,IF(D1397=8,'Tipo '!$B$9,IF(D1397=9,'Tipo '!$B$10,IF(D1397=10,'Tipo '!$B$11,IF(D1397=11,'Tipo '!$B$12,IF(D1397=12,'Tipo '!$B$13,IF(D1397=13,'Tipo '!$B$14,IF(D1397=14,'Tipo '!$B$15,IF(D1397=15,'Tipo '!$B$16,IF(D1397=16,'Tipo '!$B$17,IF(D1397=17,'Tipo '!$B$18,IF(D1397=18,'Tipo '!$B$19,IF(D1397=19,'Tipo '!$B$20,IF(D1397=20,'Tipo '!$B$21,"No ha seleccionado un tipo de contrato válido"))))))))))))))))))))</f>
        <v>No ha seleccionado un tipo de contrato válido</v>
      </c>
      <c r="F1397" s="137"/>
      <c r="G1397" s="137"/>
      <c r="H1397" s="138"/>
      <c r="I1397" s="138"/>
      <c r="J1397" s="136"/>
      <c r="K1397" s="137" t="str">
        <f>IF(J1397=1,'Equivalencia BH-BMPT'!$D$2,IF(J1397=2,'Equivalencia BH-BMPT'!$D$3,IF(J1397=3,'Equivalencia BH-BMPT'!$D$4,IF(J1397=4,'Equivalencia BH-BMPT'!$D$5,IF(J1397=5,'Equivalencia BH-BMPT'!$D$6,IF(J1397=6,'Equivalencia BH-BMPT'!$D$7,IF(J1397=7,'Equivalencia BH-BMPT'!$D$8,IF(J1397=8,'Equivalencia BH-BMPT'!$D$9,IF(J1397=9,'Equivalencia BH-BMPT'!$D$10,IF(J1397=10,'Equivalencia BH-BMPT'!$D$11,IF(J1397=11,'Equivalencia BH-BMPT'!$D$12,IF(J1397=12,'Equivalencia BH-BMPT'!$D$13,IF(J1397=13,'Equivalencia BH-BMPT'!$D$14,IF(J1397=14,'Equivalencia BH-BMPT'!$D$15,IF(J1397=15,'Equivalencia BH-BMPT'!$D$16,IF(J1397=16,'Equivalencia BH-BMPT'!$D$17,IF(J1397=17,'Equivalencia BH-BMPT'!$D$18,IF(J1397=18,'Equivalencia BH-BMPT'!$D$19,IF(J1397=19,'Equivalencia BH-BMPT'!$D$20,IF(J1397=20,'Equivalencia BH-BMPT'!$D$21,IF(J1397=21,'Equivalencia BH-BMPT'!$D$22,IF(J1397=22,'Equivalencia BH-BMPT'!$D$23,IF(J1397=23,'Equivalencia BH-BMPT'!#REF!,IF(J1397=24,'Equivalencia BH-BMPT'!$D$25,IF(J1397=25,'Equivalencia BH-BMPT'!$D$26,IF(J1397=26,'Equivalencia BH-BMPT'!$D$27,IF(J1397=27,'Equivalencia BH-BMPT'!$D$28,IF(J1397=28,'Equivalencia BH-BMPT'!$D$29,IF(J1397=29,'Equivalencia BH-BMPT'!$D$30,IF(J1397=30,'Equivalencia BH-BMPT'!$D$31,IF(J1397=31,'Equivalencia BH-BMPT'!$D$32,IF(J1397=32,'Equivalencia BH-BMPT'!$D$33,IF(J1397=33,'Equivalencia BH-BMPT'!$D$34,IF(J1397=34,'Equivalencia BH-BMPT'!$D$35,IF(J1397=35,'Equivalencia BH-BMPT'!$D$36,IF(J1397=36,'Equivalencia BH-BMPT'!$D$37,IF(J1397=37,'Equivalencia BH-BMPT'!$D$38,IF(J1397=38,'Equivalencia BH-BMPT'!#REF!,IF(J1397=39,'Equivalencia BH-BMPT'!$D$40,IF(J1397=40,'Equivalencia BH-BMPT'!$D$41,IF(J1397=41,'Equivalencia BH-BMPT'!$D$42,IF(J1397=42,'Equivalencia BH-BMPT'!$D$43,IF(J1397=43,'Equivalencia BH-BMPT'!$D$44,IF(J1397=44,'Equivalencia BH-BMPT'!$D$45,IF(J1397=45,'Equivalencia BH-BMPT'!$D$46,"No ha seleccionado un número de programa")))))))))))))))))))))))))))))))))))))))))))))</f>
        <v>No ha seleccionado un número de programa</v>
      </c>
      <c r="L1397" s="140"/>
      <c r="M1397" s="136"/>
      <c r="N1397" s="153"/>
      <c r="O1397" s="161"/>
      <c r="P1397" s="144"/>
      <c r="Q1397" s="143"/>
      <c r="R1397" s="143"/>
      <c r="S1397" s="143"/>
      <c r="T1397" s="143"/>
      <c r="U1397" s="143"/>
      <c r="V1397" s="145"/>
      <c r="W1397" s="145"/>
      <c r="X1397" s="145"/>
      <c r="Y1397" s="136"/>
      <c r="Z1397" s="136"/>
      <c r="AA1397" s="146"/>
      <c r="AB1397" s="136"/>
      <c r="AC1397" s="136"/>
      <c r="AD1397" s="136"/>
      <c r="AE1397" s="136"/>
      <c r="AF1397" s="147" t="e">
        <f t="shared" si="59"/>
        <v>#DIV/0!</v>
      </c>
      <c r="AG1397" s="148"/>
      <c r="AH1397" s="148" t="b">
        <f t="shared" si="60"/>
        <v>1</v>
      </c>
    </row>
    <row r="1398" spans="1:34" ht="44.25" customHeight="1" thickBot="1" x14ac:dyDescent="0.3">
      <c r="A1398" s="136"/>
      <c r="B1398" s="136"/>
      <c r="C1398" s="137"/>
      <c r="D1398" s="136"/>
      <c r="E1398" s="137" t="str">
        <f>IF(D1398=1,'Tipo '!$B$2,IF(D1398=2,'Tipo '!$B$3,IF(D1398=3,'Tipo '!$B$4,IF(D1398=4,'Tipo '!$B$5,IF(D1398=5,'Tipo '!$B$6,IF(D1398=6,'Tipo '!$B$7,IF(D1398=7,'Tipo '!$B$8,IF(D1398=8,'Tipo '!$B$9,IF(D1398=9,'Tipo '!$B$10,IF(D1398=10,'Tipo '!$B$11,IF(D1398=11,'Tipo '!$B$12,IF(D1398=12,'Tipo '!$B$13,IF(D1398=13,'Tipo '!$B$14,IF(D1398=14,'Tipo '!$B$15,IF(D1398=15,'Tipo '!$B$16,IF(D1398=16,'Tipo '!$B$17,IF(D1398=17,'Tipo '!$B$18,IF(D1398=18,'Tipo '!$B$19,IF(D1398=19,'Tipo '!$B$20,IF(D1398=20,'Tipo '!$B$21,"No ha seleccionado un tipo de contrato válido"))))))))))))))))))))</f>
        <v>No ha seleccionado un tipo de contrato válido</v>
      </c>
      <c r="F1398" s="137"/>
      <c r="G1398" s="137"/>
      <c r="H1398" s="138"/>
      <c r="I1398" s="138"/>
      <c r="J1398" s="136"/>
      <c r="K1398" s="137" t="str">
        <f>IF(J1398=1,'Equivalencia BH-BMPT'!$D$2,IF(J1398=2,'Equivalencia BH-BMPT'!$D$3,IF(J1398=3,'Equivalencia BH-BMPT'!$D$4,IF(J1398=4,'Equivalencia BH-BMPT'!$D$5,IF(J1398=5,'Equivalencia BH-BMPT'!$D$6,IF(J1398=6,'Equivalencia BH-BMPT'!$D$7,IF(J1398=7,'Equivalencia BH-BMPT'!$D$8,IF(J1398=8,'Equivalencia BH-BMPT'!$D$9,IF(J1398=9,'Equivalencia BH-BMPT'!$D$10,IF(J1398=10,'Equivalencia BH-BMPT'!$D$11,IF(J1398=11,'Equivalencia BH-BMPT'!$D$12,IF(J1398=12,'Equivalencia BH-BMPT'!$D$13,IF(J1398=13,'Equivalencia BH-BMPT'!$D$14,IF(J1398=14,'Equivalencia BH-BMPT'!$D$15,IF(J1398=15,'Equivalencia BH-BMPT'!$D$16,IF(J1398=16,'Equivalencia BH-BMPT'!$D$17,IF(J1398=17,'Equivalencia BH-BMPT'!$D$18,IF(J1398=18,'Equivalencia BH-BMPT'!$D$19,IF(J1398=19,'Equivalencia BH-BMPT'!$D$20,IF(J1398=20,'Equivalencia BH-BMPT'!$D$21,IF(J1398=21,'Equivalencia BH-BMPT'!$D$22,IF(J1398=22,'Equivalencia BH-BMPT'!$D$23,IF(J1398=23,'Equivalencia BH-BMPT'!#REF!,IF(J1398=24,'Equivalencia BH-BMPT'!$D$25,IF(J1398=25,'Equivalencia BH-BMPT'!$D$26,IF(J1398=26,'Equivalencia BH-BMPT'!$D$27,IF(J1398=27,'Equivalencia BH-BMPT'!$D$28,IF(J1398=28,'Equivalencia BH-BMPT'!$D$29,IF(J1398=29,'Equivalencia BH-BMPT'!$D$30,IF(J1398=30,'Equivalencia BH-BMPT'!$D$31,IF(J1398=31,'Equivalencia BH-BMPT'!$D$32,IF(J1398=32,'Equivalencia BH-BMPT'!$D$33,IF(J1398=33,'Equivalencia BH-BMPT'!$D$34,IF(J1398=34,'Equivalencia BH-BMPT'!$D$35,IF(J1398=35,'Equivalencia BH-BMPT'!$D$36,IF(J1398=36,'Equivalencia BH-BMPT'!$D$37,IF(J1398=37,'Equivalencia BH-BMPT'!$D$38,IF(J1398=38,'Equivalencia BH-BMPT'!#REF!,IF(J1398=39,'Equivalencia BH-BMPT'!$D$40,IF(J1398=40,'Equivalencia BH-BMPT'!$D$41,IF(J1398=41,'Equivalencia BH-BMPT'!$D$42,IF(J1398=42,'Equivalencia BH-BMPT'!$D$43,IF(J1398=43,'Equivalencia BH-BMPT'!$D$44,IF(J1398=44,'Equivalencia BH-BMPT'!$D$45,IF(J1398=45,'Equivalencia BH-BMPT'!$D$46,"No ha seleccionado un número de programa")))))))))))))))))))))))))))))))))))))))))))))</f>
        <v>No ha seleccionado un número de programa</v>
      </c>
      <c r="L1398" s="140"/>
      <c r="M1398" s="136"/>
      <c r="N1398" s="153"/>
      <c r="O1398" s="161"/>
      <c r="P1398" s="144"/>
      <c r="Q1398" s="143"/>
      <c r="R1398" s="143"/>
      <c r="S1398" s="143"/>
      <c r="T1398" s="143"/>
      <c r="U1398" s="143"/>
      <c r="V1398" s="145"/>
      <c r="W1398" s="145"/>
      <c r="X1398" s="145"/>
      <c r="Y1398" s="136"/>
      <c r="Z1398" s="136"/>
      <c r="AA1398" s="146"/>
      <c r="AB1398" s="136"/>
      <c r="AC1398" s="136"/>
      <c r="AD1398" s="136"/>
      <c r="AE1398" s="136"/>
      <c r="AF1398" s="147" t="e">
        <f t="shared" si="59"/>
        <v>#DIV/0!</v>
      </c>
      <c r="AG1398" s="148"/>
      <c r="AH1398" s="148" t="b">
        <f t="shared" si="60"/>
        <v>1</v>
      </c>
    </row>
    <row r="1399" spans="1:34" ht="44.25" customHeight="1" thickBot="1" x14ac:dyDescent="0.3">
      <c r="A1399" s="136"/>
      <c r="B1399" s="136"/>
      <c r="C1399" s="137"/>
      <c r="D1399" s="136"/>
      <c r="E1399" s="137" t="str">
        <f>IF(D1399=1,'Tipo '!$B$2,IF(D1399=2,'Tipo '!$B$3,IF(D1399=3,'Tipo '!$B$4,IF(D1399=4,'Tipo '!$B$5,IF(D1399=5,'Tipo '!$B$6,IF(D1399=6,'Tipo '!$B$7,IF(D1399=7,'Tipo '!$B$8,IF(D1399=8,'Tipo '!$B$9,IF(D1399=9,'Tipo '!$B$10,IF(D1399=10,'Tipo '!$B$11,IF(D1399=11,'Tipo '!$B$12,IF(D1399=12,'Tipo '!$B$13,IF(D1399=13,'Tipo '!$B$14,IF(D1399=14,'Tipo '!$B$15,IF(D1399=15,'Tipo '!$B$16,IF(D1399=16,'Tipo '!$B$17,IF(D1399=17,'Tipo '!$B$18,IF(D1399=18,'Tipo '!$B$19,IF(D1399=19,'Tipo '!$B$20,IF(D1399=20,'Tipo '!$B$21,"No ha seleccionado un tipo de contrato válido"))))))))))))))))))))</f>
        <v>No ha seleccionado un tipo de contrato válido</v>
      </c>
      <c r="F1399" s="137"/>
      <c r="G1399" s="137"/>
      <c r="H1399" s="138"/>
      <c r="I1399" s="138"/>
      <c r="J1399" s="136"/>
      <c r="K1399" s="137" t="str">
        <f>IF(J1399=1,'Equivalencia BH-BMPT'!$D$2,IF(J1399=2,'Equivalencia BH-BMPT'!$D$3,IF(J1399=3,'Equivalencia BH-BMPT'!$D$4,IF(J1399=4,'Equivalencia BH-BMPT'!$D$5,IF(J1399=5,'Equivalencia BH-BMPT'!$D$6,IF(J1399=6,'Equivalencia BH-BMPT'!$D$7,IF(J1399=7,'Equivalencia BH-BMPT'!$D$8,IF(J1399=8,'Equivalencia BH-BMPT'!$D$9,IF(J1399=9,'Equivalencia BH-BMPT'!$D$10,IF(J1399=10,'Equivalencia BH-BMPT'!$D$11,IF(J1399=11,'Equivalencia BH-BMPT'!$D$12,IF(J1399=12,'Equivalencia BH-BMPT'!$D$13,IF(J1399=13,'Equivalencia BH-BMPT'!$D$14,IF(J1399=14,'Equivalencia BH-BMPT'!$D$15,IF(J1399=15,'Equivalencia BH-BMPT'!$D$16,IF(J1399=16,'Equivalencia BH-BMPT'!$D$17,IF(J1399=17,'Equivalencia BH-BMPT'!$D$18,IF(J1399=18,'Equivalencia BH-BMPT'!$D$19,IF(J1399=19,'Equivalencia BH-BMPT'!$D$20,IF(J1399=20,'Equivalencia BH-BMPT'!$D$21,IF(J1399=21,'Equivalencia BH-BMPT'!$D$22,IF(J1399=22,'Equivalencia BH-BMPT'!$D$23,IF(J1399=23,'Equivalencia BH-BMPT'!#REF!,IF(J1399=24,'Equivalencia BH-BMPT'!$D$25,IF(J1399=25,'Equivalencia BH-BMPT'!$D$26,IF(J1399=26,'Equivalencia BH-BMPT'!$D$27,IF(J1399=27,'Equivalencia BH-BMPT'!$D$28,IF(J1399=28,'Equivalencia BH-BMPT'!$D$29,IF(J1399=29,'Equivalencia BH-BMPT'!$D$30,IF(J1399=30,'Equivalencia BH-BMPT'!$D$31,IF(J1399=31,'Equivalencia BH-BMPT'!$D$32,IF(J1399=32,'Equivalencia BH-BMPT'!$D$33,IF(J1399=33,'Equivalencia BH-BMPT'!$D$34,IF(J1399=34,'Equivalencia BH-BMPT'!$D$35,IF(J1399=35,'Equivalencia BH-BMPT'!$D$36,IF(J1399=36,'Equivalencia BH-BMPT'!$D$37,IF(J1399=37,'Equivalencia BH-BMPT'!$D$38,IF(J1399=38,'Equivalencia BH-BMPT'!#REF!,IF(J1399=39,'Equivalencia BH-BMPT'!$D$40,IF(J1399=40,'Equivalencia BH-BMPT'!$D$41,IF(J1399=41,'Equivalencia BH-BMPT'!$D$42,IF(J1399=42,'Equivalencia BH-BMPT'!$D$43,IF(J1399=43,'Equivalencia BH-BMPT'!$D$44,IF(J1399=44,'Equivalencia BH-BMPT'!$D$45,IF(J1399=45,'Equivalencia BH-BMPT'!$D$46,"No ha seleccionado un número de programa")))))))))))))))))))))))))))))))))))))))))))))</f>
        <v>No ha seleccionado un número de programa</v>
      </c>
      <c r="L1399" s="140"/>
      <c r="M1399" s="136"/>
      <c r="N1399" s="153"/>
      <c r="O1399" s="161"/>
      <c r="P1399" s="144"/>
      <c r="Q1399" s="143"/>
      <c r="R1399" s="143"/>
      <c r="S1399" s="143"/>
      <c r="T1399" s="143"/>
      <c r="U1399" s="143"/>
      <c r="V1399" s="145"/>
      <c r="W1399" s="145"/>
      <c r="X1399" s="145"/>
      <c r="Y1399" s="136"/>
      <c r="Z1399" s="136"/>
      <c r="AA1399" s="146"/>
      <c r="AB1399" s="136"/>
      <c r="AC1399" s="136"/>
      <c r="AD1399" s="136"/>
      <c r="AE1399" s="136"/>
      <c r="AF1399" s="147" t="e">
        <f t="shared" si="59"/>
        <v>#DIV/0!</v>
      </c>
      <c r="AG1399" s="148"/>
      <c r="AH1399" s="148" t="b">
        <f t="shared" si="60"/>
        <v>1</v>
      </c>
    </row>
    <row r="1400" spans="1:34" ht="44.25" customHeight="1" thickBot="1" x14ac:dyDescent="0.3">
      <c r="A1400" s="136"/>
      <c r="B1400" s="136"/>
      <c r="C1400" s="137"/>
      <c r="D1400" s="136"/>
      <c r="E1400" s="137" t="str">
        <f>IF(D1400=1,'Tipo '!$B$2,IF(D1400=2,'Tipo '!$B$3,IF(D1400=3,'Tipo '!$B$4,IF(D1400=4,'Tipo '!$B$5,IF(D1400=5,'Tipo '!$B$6,IF(D1400=6,'Tipo '!$B$7,IF(D1400=7,'Tipo '!$B$8,IF(D1400=8,'Tipo '!$B$9,IF(D1400=9,'Tipo '!$B$10,IF(D1400=10,'Tipo '!$B$11,IF(D1400=11,'Tipo '!$B$12,IF(D1400=12,'Tipo '!$B$13,IF(D1400=13,'Tipo '!$B$14,IF(D1400=14,'Tipo '!$B$15,IF(D1400=15,'Tipo '!$B$16,IF(D1400=16,'Tipo '!$B$17,IF(D1400=17,'Tipo '!$B$18,IF(D1400=18,'Tipo '!$B$19,IF(D1400=19,'Tipo '!$B$20,IF(D1400=20,'Tipo '!$B$21,"No ha seleccionado un tipo de contrato válido"))))))))))))))))))))</f>
        <v>No ha seleccionado un tipo de contrato válido</v>
      </c>
      <c r="F1400" s="137"/>
      <c r="G1400" s="137"/>
      <c r="H1400" s="138"/>
      <c r="I1400" s="138"/>
      <c r="J1400" s="136"/>
      <c r="K1400" s="137" t="str">
        <f>IF(J1400=1,'Equivalencia BH-BMPT'!$D$2,IF(J1400=2,'Equivalencia BH-BMPT'!$D$3,IF(J1400=3,'Equivalencia BH-BMPT'!$D$4,IF(J1400=4,'Equivalencia BH-BMPT'!$D$5,IF(J1400=5,'Equivalencia BH-BMPT'!$D$6,IF(J1400=6,'Equivalencia BH-BMPT'!$D$7,IF(J1400=7,'Equivalencia BH-BMPT'!$D$8,IF(J1400=8,'Equivalencia BH-BMPT'!$D$9,IF(J1400=9,'Equivalencia BH-BMPT'!$D$10,IF(J1400=10,'Equivalencia BH-BMPT'!$D$11,IF(J1400=11,'Equivalencia BH-BMPT'!$D$12,IF(J1400=12,'Equivalencia BH-BMPT'!$D$13,IF(J1400=13,'Equivalencia BH-BMPT'!$D$14,IF(J1400=14,'Equivalencia BH-BMPT'!$D$15,IF(J1400=15,'Equivalencia BH-BMPT'!$D$16,IF(J1400=16,'Equivalencia BH-BMPT'!$D$17,IF(J1400=17,'Equivalencia BH-BMPT'!$D$18,IF(J1400=18,'Equivalencia BH-BMPT'!$D$19,IF(J1400=19,'Equivalencia BH-BMPT'!$D$20,IF(J1400=20,'Equivalencia BH-BMPT'!$D$21,IF(J1400=21,'Equivalencia BH-BMPT'!$D$22,IF(J1400=22,'Equivalencia BH-BMPT'!$D$23,IF(J1400=23,'Equivalencia BH-BMPT'!#REF!,IF(J1400=24,'Equivalencia BH-BMPT'!$D$25,IF(J1400=25,'Equivalencia BH-BMPT'!$D$26,IF(J1400=26,'Equivalencia BH-BMPT'!$D$27,IF(J1400=27,'Equivalencia BH-BMPT'!$D$28,IF(J1400=28,'Equivalencia BH-BMPT'!$D$29,IF(J1400=29,'Equivalencia BH-BMPT'!$D$30,IF(J1400=30,'Equivalencia BH-BMPT'!$D$31,IF(J1400=31,'Equivalencia BH-BMPT'!$D$32,IF(J1400=32,'Equivalencia BH-BMPT'!$D$33,IF(J1400=33,'Equivalencia BH-BMPT'!$D$34,IF(J1400=34,'Equivalencia BH-BMPT'!$D$35,IF(J1400=35,'Equivalencia BH-BMPT'!$D$36,IF(J1400=36,'Equivalencia BH-BMPT'!$D$37,IF(J1400=37,'Equivalencia BH-BMPT'!$D$38,IF(J1400=38,'Equivalencia BH-BMPT'!#REF!,IF(J1400=39,'Equivalencia BH-BMPT'!$D$40,IF(J1400=40,'Equivalencia BH-BMPT'!$D$41,IF(J1400=41,'Equivalencia BH-BMPT'!$D$42,IF(J1400=42,'Equivalencia BH-BMPT'!$D$43,IF(J1400=43,'Equivalencia BH-BMPT'!$D$44,IF(J1400=44,'Equivalencia BH-BMPT'!$D$45,IF(J1400=45,'Equivalencia BH-BMPT'!$D$46,"No ha seleccionado un número de programa")))))))))))))))))))))))))))))))))))))))))))))</f>
        <v>No ha seleccionado un número de programa</v>
      </c>
      <c r="L1400" s="140"/>
      <c r="M1400" s="136"/>
      <c r="N1400" s="153"/>
      <c r="O1400" s="161"/>
      <c r="P1400" s="144"/>
      <c r="Q1400" s="143"/>
      <c r="R1400" s="143"/>
      <c r="S1400" s="143"/>
      <c r="T1400" s="143"/>
      <c r="U1400" s="143"/>
      <c r="V1400" s="145"/>
      <c r="W1400" s="145"/>
      <c r="X1400" s="145"/>
      <c r="Y1400" s="136"/>
      <c r="Z1400" s="136"/>
      <c r="AA1400" s="146"/>
      <c r="AB1400" s="136"/>
      <c r="AC1400" s="136"/>
      <c r="AD1400" s="136"/>
      <c r="AE1400" s="136"/>
      <c r="AF1400" s="147" t="e">
        <f t="shared" si="59"/>
        <v>#DIV/0!</v>
      </c>
      <c r="AG1400" s="148"/>
      <c r="AH1400" s="148" t="b">
        <f t="shared" si="60"/>
        <v>1</v>
      </c>
    </row>
    <row r="1401" spans="1:34" ht="44.25" customHeight="1" thickBot="1" x14ac:dyDescent="0.3">
      <c r="A1401" s="136"/>
      <c r="B1401" s="136"/>
      <c r="C1401" s="137"/>
      <c r="D1401" s="136"/>
      <c r="E1401" s="137" t="str">
        <f>IF(D1401=1,'Tipo '!$B$2,IF(D1401=2,'Tipo '!$B$3,IF(D1401=3,'Tipo '!$B$4,IF(D1401=4,'Tipo '!$B$5,IF(D1401=5,'Tipo '!$B$6,IF(D1401=6,'Tipo '!$B$7,IF(D1401=7,'Tipo '!$B$8,IF(D1401=8,'Tipo '!$B$9,IF(D1401=9,'Tipo '!$B$10,IF(D1401=10,'Tipo '!$B$11,IF(D1401=11,'Tipo '!$B$12,IF(D1401=12,'Tipo '!$B$13,IF(D1401=13,'Tipo '!$B$14,IF(D1401=14,'Tipo '!$B$15,IF(D1401=15,'Tipo '!$B$16,IF(D1401=16,'Tipo '!$B$17,IF(D1401=17,'Tipo '!$B$18,IF(D1401=18,'Tipo '!$B$19,IF(D1401=19,'Tipo '!$B$20,IF(D1401=20,'Tipo '!$B$21,"No ha seleccionado un tipo de contrato válido"))))))))))))))))))))</f>
        <v>No ha seleccionado un tipo de contrato válido</v>
      </c>
      <c r="F1401" s="137"/>
      <c r="G1401" s="137"/>
      <c r="H1401" s="138"/>
      <c r="I1401" s="138"/>
      <c r="J1401" s="136"/>
      <c r="K1401" s="137" t="str">
        <f>IF(J1401=1,'Equivalencia BH-BMPT'!$D$2,IF(J1401=2,'Equivalencia BH-BMPT'!$D$3,IF(J1401=3,'Equivalencia BH-BMPT'!$D$4,IF(J1401=4,'Equivalencia BH-BMPT'!$D$5,IF(J1401=5,'Equivalencia BH-BMPT'!$D$6,IF(J1401=6,'Equivalencia BH-BMPT'!$D$7,IF(J1401=7,'Equivalencia BH-BMPT'!$D$8,IF(J1401=8,'Equivalencia BH-BMPT'!$D$9,IF(J1401=9,'Equivalencia BH-BMPT'!$D$10,IF(J1401=10,'Equivalencia BH-BMPT'!$D$11,IF(J1401=11,'Equivalencia BH-BMPT'!$D$12,IF(J1401=12,'Equivalencia BH-BMPT'!$D$13,IF(J1401=13,'Equivalencia BH-BMPT'!$D$14,IF(J1401=14,'Equivalencia BH-BMPT'!$D$15,IF(J1401=15,'Equivalencia BH-BMPT'!$D$16,IF(J1401=16,'Equivalencia BH-BMPT'!$D$17,IF(J1401=17,'Equivalencia BH-BMPT'!$D$18,IF(J1401=18,'Equivalencia BH-BMPT'!$D$19,IF(J1401=19,'Equivalencia BH-BMPT'!$D$20,IF(J1401=20,'Equivalencia BH-BMPT'!$D$21,IF(J1401=21,'Equivalencia BH-BMPT'!$D$22,IF(J1401=22,'Equivalencia BH-BMPT'!$D$23,IF(J1401=23,'Equivalencia BH-BMPT'!#REF!,IF(J1401=24,'Equivalencia BH-BMPT'!$D$25,IF(J1401=25,'Equivalencia BH-BMPT'!$D$26,IF(J1401=26,'Equivalencia BH-BMPT'!$D$27,IF(J1401=27,'Equivalencia BH-BMPT'!$D$28,IF(J1401=28,'Equivalencia BH-BMPT'!$D$29,IF(J1401=29,'Equivalencia BH-BMPT'!$D$30,IF(J1401=30,'Equivalencia BH-BMPT'!$D$31,IF(J1401=31,'Equivalencia BH-BMPT'!$D$32,IF(J1401=32,'Equivalencia BH-BMPT'!$D$33,IF(J1401=33,'Equivalencia BH-BMPT'!$D$34,IF(J1401=34,'Equivalencia BH-BMPT'!$D$35,IF(J1401=35,'Equivalencia BH-BMPT'!$D$36,IF(J1401=36,'Equivalencia BH-BMPT'!$D$37,IF(J1401=37,'Equivalencia BH-BMPT'!$D$38,IF(J1401=38,'Equivalencia BH-BMPT'!#REF!,IF(J1401=39,'Equivalencia BH-BMPT'!$D$40,IF(J1401=40,'Equivalencia BH-BMPT'!$D$41,IF(J1401=41,'Equivalencia BH-BMPT'!$D$42,IF(J1401=42,'Equivalencia BH-BMPT'!$D$43,IF(J1401=43,'Equivalencia BH-BMPT'!$D$44,IF(J1401=44,'Equivalencia BH-BMPT'!$D$45,IF(J1401=45,'Equivalencia BH-BMPT'!$D$46,"No ha seleccionado un número de programa")))))))))))))))))))))))))))))))))))))))))))))</f>
        <v>No ha seleccionado un número de programa</v>
      </c>
      <c r="L1401" s="140"/>
      <c r="M1401" s="136"/>
      <c r="N1401" s="153"/>
      <c r="O1401" s="161"/>
      <c r="P1401" s="144"/>
      <c r="Q1401" s="143"/>
      <c r="R1401" s="143"/>
      <c r="S1401" s="143"/>
      <c r="T1401" s="143"/>
      <c r="U1401" s="143"/>
      <c r="V1401" s="145"/>
      <c r="W1401" s="145"/>
      <c r="X1401" s="145"/>
      <c r="Y1401" s="136"/>
      <c r="Z1401" s="136"/>
      <c r="AA1401" s="146"/>
      <c r="AB1401" s="136"/>
      <c r="AC1401" s="136"/>
      <c r="AD1401" s="136"/>
      <c r="AE1401" s="136"/>
      <c r="AF1401" s="147" t="e">
        <f t="shared" si="59"/>
        <v>#DIV/0!</v>
      </c>
      <c r="AG1401" s="148"/>
      <c r="AH1401" s="148" t="b">
        <f t="shared" si="60"/>
        <v>1</v>
      </c>
    </row>
    <row r="1402" spans="1:34" ht="44.25" customHeight="1" thickBot="1" x14ac:dyDescent="0.3">
      <c r="A1402" s="136"/>
      <c r="B1402" s="136"/>
      <c r="C1402" s="137"/>
      <c r="D1402" s="136"/>
      <c r="E1402" s="137" t="str">
        <f>IF(D1402=1,'Tipo '!$B$2,IF(D1402=2,'Tipo '!$B$3,IF(D1402=3,'Tipo '!$B$4,IF(D1402=4,'Tipo '!$B$5,IF(D1402=5,'Tipo '!$B$6,IF(D1402=6,'Tipo '!$B$7,IF(D1402=7,'Tipo '!$B$8,IF(D1402=8,'Tipo '!$B$9,IF(D1402=9,'Tipo '!$B$10,IF(D1402=10,'Tipo '!$B$11,IF(D1402=11,'Tipo '!$B$12,IF(D1402=12,'Tipo '!$B$13,IF(D1402=13,'Tipo '!$B$14,IF(D1402=14,'Tipo '!$B$15,IF(D1402=15,'Tipo '!$B$16,IF(D1402=16,'Tipo '!$B$17,IF(D1402=17,'Tipo '!$B$18,IF(D1402=18,'Tipo '!$B$19,IF(D1402=19,'Tipo '!$B$20,IF(D1402=20,'Tipo '!$B$21,"No ha seleccionado un tipo de contrato válido"))))))))))))))))))))</f>
        <v>No ha seleccionado un tipo de contrato válido</v>
      </c>
      <c r="F1402" s="137"/>
      <c r="G1402" s="137"/>
      <c r="H1402" s="138"/>
      <c r="I1402" s="138"/>
      <c r="J1402" s="136"/>
      <c r="K1402" s="137" t="str">
        <f>IF(J1402=1,'Equivalencia BH-BMPT'!$D$2,IF(J1402=2,'Equivalencia BH-BMPT'!$D$3,IF(J1402=3,'Equivalencia BH-BMPT'!$D$4,IF(J1402=4,'Equivalencia BH-BMPT'!$D$5,IF(J1402=5,'Equivalencia BH-BMPT'!$D$6,IF(J1402=6,'Equivalencia BH-BMPT'!$D$7,IF(J1402=7,'Equivalencia BH-BMPT'!$D$8,IF(J1402=8,'Equivalencia BH-BMPT'!$D$9,IF(J1402=9,'Equivalencia BH-BMPT'!$D$10,IF(J1402=10,'Equivalencia BH-BMPT'!$D$11,IF(J1402=11,'Equivalencia BH-BMPT'!$D$12,IF(J1402=12,'Equivalencia BH-BMPT'!$D$13,IF(J1402=13,'Equivalencia BH-BMPT'!$D$14,IF(J1402=14,'Equivalencia BH-BMPT'!$D$15,IF(J1402=15,'Equivalencia BH-BMPT'!$D$16,IF(J1402=16,'Equivalencia BH-BMPT'!$D$17,IF(J1402=17,'Equivalencia BH-BMPT'!$D$18,IF(J1402=18,'Equivalencia BH-BMPT'!$D$19,IF(J1402=19,'Equivalencia BH-BMPT'!$D$20,IF(J1402=20,'Equivalencia BH-BMPT'!$D$21,IF(J1402=21,'Equivalencia BH-BMPT'!$D$22,IF(J1402=22,'Equivalencia BH-BMPT'!$D$23,IF(J1402=23,'Equivalencia BH-BMPT'!#REF!,IF(J1402=24,'Equivalencia BH-BMPT'!$D$25,IF(J1402=25,'Equivalencia BH-BMPT'!$D$26,IF(J1402=26,'Equivalencia BH-BMPT'!$D$27,IF(J1402=27,'Equivalencia BH-BMPT'!$D$28,IF(J1402=28,'Equivalencia BH-BMPT'!$D$29,IF(J1402=29,'Equivalencia BH-BMPT'!$D$30,IF(J1402=30,'Equivalencia BH-BMPT'!$D$31,IF(J1402=31,'Equivalencia BH-BMPT'!$D$32,IF(J1402=32,'Equivalencia BH-BMPT'!$D$33,IF(J1402=33,'Equivalencia BH-BMPT'!$D$34,IF(J1402=34,'Equivalencia BH-BMPT'!$D$35,IF(J1402=35,'Equivalencia BH-BMPT'!$D$36,IF(J1402=36,'Equivalencia BH-BMPT'!$D$37,IF(J1402=37,'Equivalencia BH-BMPT'!$D$38,IF(J1402=38,'Equivalencia BH-BMPT'!#REF!,IF(J1402=39,'Equivalencia BH-BMPT'!$D$40,IF(J1402=40,'Equivalencia BH-BMPT'!$D$41,IF(J1402=41,'Equivalencia BH-BMPT'!$D$42,IF(J1402=42,'Equivalencia BH-BMPT'!$D$43,IF(J1402=43,'Equivalencia BH-BMPT'!$D$44,IF(J1402=44,'Equivalencia BH-BMPT'!$D$45,IF(J1402=45,'Equivalencia BH-BMPT'!$D$46,"No ha seleccionado un número de programa")))))))))))))))))))))))))))))))))))))))))))))</f>
        <v>No ha seleccionado un número de programa</v>
      </c>
      <c r="L1402" s="140"/>
      <c r="M1402" s="136"/>
      <c r="N1402" s="153"/>
      <c r="O1402" s="161"/>
      <c r="P1402" s="144"/>
      <c r="Q1402" s="143"/>
      <c r="R1402" s="143"/>
      <c r="S1402" s="143"/>
      <c r="T1402" s="143"/>
      <c r="U1402" s="143"/>
      <c r="V1402" s="145"/>
      <c r="W1402" s="145"/>
      <c r="X1402" s="145"/>
      <c r="Y1402" s="136"/>
      <c r="Z1402" s="136"/>
      <c r="AA1402" s="146"/>
      <c r="AB1402" s="136"/>
      <c r="AC1402" s="136"/>
      <c r="AD1402" s="136"/>
      <c r="AE1402" s="136"/>
      <c r="AF1402" s="147" t="e">
        <f t="shared" si="59"/>
        <v>#DIV/0!</v>
      </c>
      <c r="AG1402" s="148"/>
      <c r="AH1402" s="148" t="b">
        <f t="shared" si="60"/>
        <v>1</v>
      </c>
    </row>
    <row r="1403" spans="1:34" ht="44.25" customHeight="1" thickBot="1" x14ac:dyDescent="0.3">
      <c r="A1403" s="136"/>
      <c r="B1403" s="136"/>
      <c r="C1403" s="137"/>
      <c r="D1403" s="136"/>
      <c r="E1403" s="137" t="str">
        <f>IF(D1403=1,'Tipo '!$B$2,IF(D1403=2,'Tipo '!$B$3,IF(D1403=3,'Tipo '!$B$4,IF(D1403=4,'Tipo '!$B$5,IF(D1403=5,'Tipo '!$B$6,IF(D1403=6,'Tipo '!$B$7,IF(D1403=7,'Tipo '!$B$8,IF(D1403=8,'Tipo '!$B$9,IF(D1403=9,'Tipo '!$B$10,IF(D1403=10,'Tipo '!$B$11,IF(D1403=11,'Tipo '!$B$12,IF(D1403=12,'Tipo '!$B$13,IF(D1403=13,'Tipo '!$B$14,IF(D1403=14,'Tipo '!$B$15,IF(D1403=15,'Tipo '!$B$16,IF(D1403=16,'Tipo '!$B$17,IF(D1403=17,'Tipo '!$B$18,IF(D1403=18,'Tipo '!$B$19,IF(D1403=19,'Tipo '!$B$20,IF(D1403=20,'Tipo '!$B$21,"No ha seleccionado un tipo de contrato válido"))))))))))))))))))))</f>
        <v>No ha seleccionado un tipo de contrato válido</v>
      </c>
      <c r="F1403" s="137"/>
      <c r="G1403" s="137"/>
      <c r="H1403" s="138"/>
      <c r="I1403" s="138"/>
      <c r="J1403" s="136"/>
      <c r="K1403" s="137" t="str">
        <f>IF(J1403=1,'Equivalencia BH-BMPT'!$D$2,IF(J1403=2,'Equivalencia BH-BMPT'!$D$3,IF(J1403=3,'Equivalencia BH-BMPT'!$D$4,IF(J1403=4,'Equivalencia BH-BMPT'!$D$5,IF(J1403=5,'Equivalencia BH-BMPT'!$D$6,IF(J1403=6,'Equivalencia BH-BMPT'!$D$7,IF(J1403=7,'Equivalencia BH-BMPT'!$D$8,IF(J1403=8,'Equivalencia BH-BMPT'!$D$9,IF(J1403=9,'Equivalencia BH-BMPT'!$D$10,IF(J1403=10,'Equivalencia BH-BMPT'!$D$11,IF(J1403=11,'Equivalencia BH-BMPT'!$D$12,IF(J1403=12,'Equivalencia BH-BMPT'!$D$13,IF(J1403=13,'Equivalencia BH-BMPT'!$D$14,IF(J1403=14,'Equivalencia BH-BMPT'!$D$15,IF(J1403=15,'Equivalencia BH-BMPT'!$D$16,IF(J1403=16,'Equivalencia BH-BMPT'!$D$17,IF(J1403=17,'Equivalencia BH-BMPT'!$D$18,IF(J1403=18,'Equivalencia BH-BMPT'!$D$19,IF(J1403=19,'Equivalencia BH-BMPT'!$D$20,IF(J1403=20,'Equivalencia BH-BMPT'!$D$21,IF(J1403=21,'Equivalencia BH-BMPT'!$D$22,IF(J1403=22,'Equivalencia BH-BMPT'!$D$23,IF(J1403=23,'Equivalencia BH-BMPT'!#REF!,IF(J1403=24,'Equivalencia BH-BMPT'!$D$25,IF(J1403=25,'Equivalencia BH-BMPT'!$D$26,IF(J1403=26,'Equivalencia BH-BMPT'!$D$27,IF(J1403=27,'Equivalencia BH-BMPT'!$D$28,IF(J1403=28,'Equivalencia BH-BMPT'!$D$29,IF(J1403=29,'Equivalencia BH-BMPT'!$D$30,IF(J1403=30,'Equivalencia BH-BMPT'!$D$31,IF(J1403=31,'Equivalencia BH-BMPT'!$D$32,IF(J1403=32,'Equivalencia BH-BMPT'!$D$33,IF(J1403=33,'Equivalencia BH-BMPT'!$D$34,IF(J1403=34,'Equivalencia BH-BMPT'!$D$35,IF(J1403=35,'Equivalencia BH-BMPT'!$D$36,IF(J1403=36,'Equivalencia BH-BMPT'!$D$37,IF(J1403=37,'Equivalencia BH-BMPT'!$D$38,IF(J1403=38,'Equivalencia BH-BMPT'!#REF!,IF(J1403=39,'Equivalencia BH-BMPT'!$D$40,IF(J1403=40,'Equivalencia BH-BMPT'!$D$41,IF(J1403=41,'Equivalencia BH-BMPT'!$D$42,IF(J1403=42,'Equivalencia BH-BMPT'!$D$43,IF(J1403=43,'Equivalencia BH-BMPT'!$D$44,IF(J1403=44,'Equivalencia BH-BMPT'!$D$45,IF(J1403=45,'Equivalencia BH-BMPT'!$D$46,"No ha seleccionado un número de programa")))))))))))))))))))))))))))))))))))))))))))))</f>
        <v>No ha seleccionado un número de programa</v>
      </c>
      <c r="L1403" s="140"/>
      <c r="M1403" s="136"/>
      <c r="N1403" s="153"/>
      <c r="O1403" s="161"/>
      <c r="P1403" s="144"/>
      <c r="Q1403" s="143"/>
      <c r="R1403" s="143"/>
      <c r="S1403" s="143"/>
      <c r="T1403" s="143"/>
      <c r="U1403" s="143"/>
      <c r="V1403" s="145"/>
      <c r="W1403" s="145"/>
      <c r="X1403" s="145"/>
      <c r="Y1403" s="136"/>
      <c r="Z1403" s="136"/>
      <c r="AA1403" s="146"/>
      <c r="AB1403" s="136"/>
      <c r="AC1403" s="136"/>
      <c r="AD1403" s="136"/>
      <c r="AE1403" s="136"/>
      <c r="AF1403" s="147" t="e">
        <f t="shared" si="59"/>
        <v>#DIV/0!</v>
      </c>
      <c r="AG1403" s="148"/>
      <c r="AH1403" s="148" t="b">
        <f t="shared" si="60"/>
        <v>1</v>
      </c>
    </row>
    <row r="1404" spans="1:34" ht="44.25" customHeight="1" thickBot="1" x14ac:dyDescent="0.3">
      <c r="A1404" s="136"/>
      <c r="B1404" s="136"/>
      <c r="C1404" s="137"/>
      <c r="D1404" s="136"/>
      <c r="E1404" s="137" t="str">
        <f>IF(D1404=1,'Tipo '!$B$2,IF(D1404=2,'Tipo '!$B$3,IF(D1404=3,'Tipo '!$B$4,IF(D1404=4,'Tipo '!$B$5,IF(D1404=5,'Tipo '!$B$6,IF(D1404=6,'Tipo '!$B$7,IF(D1404=7,'Tipo '!$B$8,IF(D1404=8,'Tipo '!$B$9,IF(D1404=9,'Tipo '!$B$10,IF(D1404=10,'Tipo '!$B$11,IF(D1404=11,'Tipo '!$B$12,IF(D1404=12,'Tipo '!$B$13,IF(D1404=13,'Tipo '!$B$14,IF(D1404=14,'Tipo '!$B$15,IF(D1404=15,'Tipo '!$B$16,IF(D1404=16,'Tipo '!$B$17,IF(D1404=17,'Tipo '!$B$18,IF(D1404=18,'Tipo '!$B$19,IF(D1404=19,'Tipo '!$B$20,IF(D1404=20,'Tipo '!$B$21,"No ha seleccionado un tipo de contrato válido"))))))))))))))))))))</f>
        <v>No ha seleccionado un tipo de contrato válido</v>
      </c>
      <c r="F1404" s="137"/>
      <c r="G1404" s="137"/>
      <c r="H1404" s="138"/>
      <c r="I1404" s="138"/>
      <c r="J1404" s="136"/>
      <c r="K1404" s="137" t="str">
        <f>IF(J1404=1,'Equivalencia BH-BMPT'!$D$2,IF(J1404=2,'Equivalencia BH-BMPT'!$D$3,IF(J1404=3,'Equivalencia BH-BMPT'!$D$4,IF(J1404=4,'Equivalencia BH-BMPT'!$D$5,IF(J1404=5,'Equivalencia BH-BMPT'!$D$6,IF(J1404=6,'Equivalencia BH-BMPT'!$D$7,IF(J1404=7,'Equivalencia BH-BMPT'!$D$8,IF(J1404=8,'Equivalencia BH-BMPT'!$D$9,IF(J1404=9,'Equivalencia BH-BMPT'!$D$10,IF(J1404=10,'Equivalencia BH-BMPT'!$D$11,IF(J1404=11,'Equivalencia BH-BMPT'!$D$12,IF(J1404=12,'Equivalencia BH-BMPT'!$D$13,IF(J1404=13,'Equivalencia BH-BMPT'!$D$14,IF(J1404=14,'Equivalencia BH-BMPT'!$D$15,IF(J1404=15,'Equivalencia BH-BMPT'!$D$16,IF(J1404=16,'Equivalencia BH-BMPT'!$D$17,IF(J1404=17,'Equivalencia BH-BMPT'!$D$18,IF(J1404=18,'Equivalencia BH-BMPT'!$D$19,IF(J1404=19,'Equivalencia BH-BMPT'!$D$20,IF(J1404=20,'Equivalencia BH-BMPT'!$D$21,IF(J1404=21,'Equivalencia BH-BMPT'!$D$22,IF(J1404=22,'Equivalencia BH-BMPT'!$D$23,IF(J1404=23,'Equivalencia BH-BMPT'!#REF!,IF(J1404=24,'Equivalencia BH-BMPT'!$D$25,IF(J1404=25,'Equivalencia BH-BMPT'!$D$26,IF(J1404=26,'Equivalencia BH-BMPT'!$D$27,IF(J1404=27,'Equivalencia BH-BMPT'!$D$28,IF(J1404=28,'Equivalencia BH-BMPT'!$D$29,IF(J1404=29,'Equivalencia BH-BMPT'!$D$30,IF(J1404=30,'Equivalencia BH-BMPT'!$D$31,IF(J1404=31,'Equivalencia BH-BMPT'!$D$32,IF(J1404=32,'Equivalencia BH-BMPT'!$D$33,IF(J1404=33,'Equivalencia BH-BMPT'!$D$34,IF(J1404=34,'Equivalencia BH-BMPT'!$D$35,IF(J1404=35,'Equivalencia BH-BMPT'!$D$36,IF(J1404=36,'Equivalencia BH-BMPT'!$D$37,IF(J1404=37,'Equivalencia BH-BMPT'!$D$38,IF(J1404=38,'Equivalencia BH-BMPT'!#REF!,IF(J1404=39,'Equivalencia BH-BMPT'!$D$40,IF(J1404=40,'Equivalencia BH-BMPT'!$D$41,IF(J1404=41,'Equivalencia BH-BMPT'!$D$42,IF(J1404=42,'Equivalencia BH-BMPT'!$D$43,IF(J1404=43,'Equivalencia BH-BMPT'!$D$44,IF(J1404=44,'Equivalencia BH-BMPT'!$D$45,IF(J1404=45,'Equivalencia BH-BMPT'!$D$46,"No ha seleccionado un número de programa")))))))))))))))))))))))))))))))))))))))))))))</f>
        <v>No ha seleccionado un número de programa</v>
      </c>
      <c r="L1404" s="140"/>
      <c r="M1404" s="136"/>
      <c r="N1404" s="153"/>
      <c r="O1404" s="161"/>
      <c r="P1404" s="144"/>
      <c r="Q1404" s="143"/>
      <c r="R1404" s="143"/>
      <c r="S1404" s="143"/>
      <c r="T1404" s="143"/>
      <c r="U1404" s="143"/>
      <c r="V1404" s="145"/>
      <c r="W1404" s="145"/>
      <c r="X1404" s="145"/>
      <c r="Y1404" s="136"/>
      <c r="Z1404" s="136"/>
      <c r="AA1404" s="146"/>
      <c r="AB1404" s="136"/>
      <c r="AC1404" s="136"/>
      <c r="AD1404" s="136"/>
      <c r="AE1404" s="136"/>
      <c r="AF1404" s="147" t="e">
        <f t="shared" si="59"/>
        <v>#DIV/0!</v>
      </c>
      <c r="AG1404" s="148"/>
      <c r="AH1404" s="148" t="b">
        <f t="shared" si="60"/>
        <v>1</v>
      </c>
    </row>
    <row r="1405" spans="1:34" ht="44.25" customHeight="1" thickBot="1" x14ac:dyDescent="0.3">
      <c r="A1405" s="136"/>
      <c r="B1405" s="136"/>
      <c r="C1405" s="137"/>
      <c r="D1405" s="136"/>
      <c r="E1405" s="137" t="str">
        <f>IF(D1405=1,'Tipo '!$B$2,IF(D1405=2,'Tipo '!$B$3,IF(D1405=3,'Tipo '!$B$4,IF(D1405=4,'Tipo '!$B$5,IF(D1405=5,'Tipo '!$B$6,IF(D1405=6,'Tipo '!$B$7,IF(D1405=7,'Tipo '!$B$8,IF(D1405=8,'Tipo '!$B$9,IF(D1405=9,'Tipo '!$B$10,IF(D1405=10,'Tipo '!$B$11,IF(D1405=11,'Tipo '!$B$12,IF(D1405=12,'Tipo '!$B$13,IF(D1405=13,'Tipo '!$B$14,IF(D1405=14,'Tipo '!$B$15,IF(D1405=15,'Tipo '!$B$16,IF(D1405=16,'Tipo '!$B$17,IF(D1405=17,'Tipo '!$B$18,IF(D1405=18,'Tipo '!$B$19,IF(D1405=19,'Tipo '!$B$20,IF(D1405=20,'Tipo '!$B$21,"No ha seleccionado un tipo de contrato válido"))))))))))))))))))))</f>
        <v>No ha seleccionado un tipo de contrato válido</v>
      </c>
      <c r="F1405" s="137"/>
      <c r="G1405" s="137"/>
      <c r="H1405" s="138"/>
      <c r="I1405" s="138"/>
      <c r="J1405" s="136"/>
      <c r="K1405" s="137" t="str">
        <f>IF(J1405=1,'Equivalencia BH-BMPT'!$D$2,IF(J1405=2,'Equivalencia BH-BMPT'!$D$3,IF(J1405=3,'Equivalencia BH-BMPT'!$D$4,IF(J1405=4,'Equivalencia BH-BMPT'!$D$5,IF(J1405=5,'Equivalencia BH-BMPT'!$D$6,IF(J1405=6,'Equivalencia BH-BMPT'!$D$7,IF(J1405=7,'Equivalencia BH-BMPT'!$D$8,IF(J1405=8,'Equivalencia BH-BMPT'!$D$9,IF(J1405=9,'Equivalencia BH-BMPT'!$D$10,IF(J1405=10,'Equivalencia BH-BMPT'!$D$11,IF(J1405=11,'Equivalencia BH-BMPT'!$D$12,IF(J1405=12,'Equivalencia BH-BMPT'!$D$13,IF(J1405=13,'Equivalencia BH-BMPT'!$D$14,IF(J1405=14,'Equivalencia BH-BMPT'!$D$15,IF(J1405=15,'Equivalencia BH-BMPT'!$D$16,IF(J1405=16,'Equivalencia BH-BMPT'!$D$17,IF(J1405=17,'Equivalencia BH-BMPT'!$D$18,IF(J1405=18,'Equivalencia BH-BMPT'!$D$19,IF(J1405=19,'Equivalencia BH-BMPT'!$D$20,IF(J1405=20,'Equivalencia BH-BMPT'!$D$21,IF(J1405=21,'Equivalencia BH-BMPT'!$D$22,IF(J1405=22,'Equivalencia BH-BMPT'!$D$23,IF(J1405=23,'Equivalencia BH-BMPT'!#REF!,IF(J1405=24,'Equivalencia BH-BMPT'!$D$25,IF(J1405=25,'Equivalencia BH-BMPT'!$D$26,IF(J1405=26,'Equivalencia BH-BMPT'!$D$27,IF(J1405=27,'Equivalencia BH-BMPT'!$D$28,IF(J1405=28,'Equivalencia BH-BMPT'!$D$29,IF(J1405=29,'Equivalencia BH-BMPT'!$D$30,IF(J1405=30,'Equivalencia BH-BMPT'!$D$31,IF(J1405=31,'Equivalencia BH-BMPT'!$D$32,IF(J1405=32,'Equivalencia BH-BMPT'!$D$33,IF(J1405=33,'Equivalencia BH-BMPT'!$D$34,IF(J1405=34,'Equivalencia BH-BMPT'!$D$35,IF(J1405=35,'Equivalencia BH-BMPT'!$D$36,IF(J1405=36,'Equivalencia BH-BMPT'!$D$37,IF(J1405=37,'Equivalencia BH-BMPT'!$D$38,IF(J1405=38,'Equivalencia BH-BMPT'!#REF!,IF(J1405=39,'Equivalencia BH-BMPT'!$D$40,IF(J1405=40,'Equivalencia BH-BMPT'!$D$41,IF(J1405=41,'Equivalencia BH-BMPT'!$D$42,IF(J1405=42,'Equivalencia BH-BMPT'!$D$43,IF(J1405=43,'Equivalencia BH-BMPT'!$D$44,IF(J1405=44,'Equivalencia BH-BMPT'!$D$45,IF(J1405=45,'Equivalencia BH-BMPT'!$D$46,"No ha seleccionado un número de programa")))))))))))))))))))))))))))))))))))))))))))))</f>
        <v>No ha seleccionado un número de programa</v>
      </c>
      <c r="L1405" s="140"/>
      <c r="M1405" s="136"/>
      <c r="N1405" s="153"/>
      <c r="O1405" s="161"/>
      <c r="P1405" s="144"/>
      <c r="Q1405" s="143"/>
      <c r="R1405" s="143"/>
      <c r="S1405" s="143"/>
      <c r="T1405" s="143"/>
      <c r="U1405" s="143"/>
      <c r="V1405" s="145"/>
      <c r="W1405" s="145"/>
      <c r="X1405" s="145"/>
      <c r="Y1405" s="136"/>
      <c r="Z1405" s="136"/>
      <c r="AA1405" s="146"/>
      <c r="AB1405" s="136"/>
      <c r="AC1405" s="136"/>
      <c r="AD1405" s="136"/>
      <c r="AE1405" s="136"/>
      <c r="AF1405" s="147" t="e">
        <f t="shared" si="59"/>
        <v>#DIV/0!</v>
      </c>
      <c r="AG1405" s="148"/>
      <c r="AH1405" s="148" t="b">
        <f t="shared" si="60"/>
        <v>1</v>
      </c>
    </row>
    <row r="1406" spans="1:34" ht="44.25" customHeight="1" thickBot="1" x14ac:dyDescent="0.3">
      <c r="A1406" s="136"/>
      <c r="B1406" s="136"/>
      <c r="C1406" s="137"/>
      <c r="D1406" s="136"/>
      <c r="E1406" s="137" t="str">
        <f>IF(D1406=1,'Tipo '!$B$2,IF(D1406=2,'Tipo '!$B$3,IF(D1406=3,'Tipo '!$B$4,IF(D1406=4,'Tipo '!$B$5,IF(D1406=5,'Tipo '!$B$6,IF(D1406=6,'Tipo '!$B$7,IF(D1406=7,'Tipo '!$B$8,IF(D1406=8,'Tipo '!$B$9,IF(D1406=9,'Tipo '!$B$10,IF(D1406=10,'Tipo '!$B$11,IF(D1406=11,'Tipo '!$B$12,IF(D1406=12,'Tipo '!$B$13,IF(D1406=13,'Tipo '!$B$14,IF(D1406=14,'Tipo '!$B$15,IF(D1406=15,'Tipo '!$B$16,IF(D1406=16,'Tipo '!$B$17,IF(D1406=17,'Tipo '!$B$18,IF(D1406=18,'Tipo '!$B$19,IF(D1406=19,'Tipo '!$B$20,IF(D1406=20,'Tipo '!$B$21,"No ha seleccionado un tipo de contrato válido"))))))))))))))))))))</f>
        <v>No ha seleccionado un tipo de contrato válido</v>
      </c>
      <c r="F1406" s="137"/>
      <c r="G1406" s="137"/>
      <c r="H1406" s="138"/>
      <c r="I1406" s="138"/>
      <c r="J1406" s="136"/>
      <c r="K1406" s="137" t="str">
        <f>IF(J1406=1,'Equivalencia BH-BMPT'!$D$2,IF(J1406=2,'Equivalencia BH-BMPT'!$D$3,IF(J1406=3,'Equivalencia BH-BMPT'!$D$4,IF(J1406=4,'Equivalencia BH-BMPT'!$D$5,IF(J1406=5,'Equivalencia BH-BMPT'!$D$6,IF(J1406=6,'Equivalencia BH-BMPT'!$D$7,IF(J1406=7,'Equivalencia BH-BMPT'!$D$8,IF(J1406=8,'Equivalencia BH-BMPT'!$D$9,IF(J1406=9,'Equivalencia BH-BMPT'!$D$10,IF(J1406=10,'Equivalencia BH-BMPT'!$D$11,IF(J1406=11,'Equivalencia BH-BMPT'!$D$12,IF(J1406=12,'Equivalencia BH-BMPT'!$D$13,IF(J1406=13,'Equivalencia BH-BMPT'!$D$14,IF(J1406=14,'Equivalencia BH-BMPT'!$D$15,IF(J1406=15,'Equivalencia BH-BMPT'!$D$16,IF(J1406=16,'Equivalencia BH-BMPT'!$D$17,IF(J1406=17,'Equivalencia BH-BMPT'!$D$18,IF(J1406=18,'Equivalencia BH-BMPT'!$D$19,IF(J1406=19,'Equivalencia BH-BMPT'!$D$20,IF(J1406=20,'Equivalencia BH-BMPT'!$D$21,IF(J1406=21,'Equivalencia BH-BMPT'!$D$22,IF(J1406=22,'Equivalencia BH-BMPT'!$D$23,IF(J1406=23,'Equivalencia BH-BMPT'!#REF!,IF(J1406=24,'Equivalencia BH-BMPT'!$D$25,IF(J1406=25,'Equivalencia BH-BMPT'!$D$26,IF(J1406=26,'Equivalencia BH-BMPT'!$D$27,IF(J1406=27,'Equivalencia BH-BMPT'!$D$28,IF(J1406=28,'Equivalencia BH-BMPT'!$D$29,IF(J1406=29,'Equivalencia BH-BMPT'!$D$30,IF(J1406=30,'Equivalencia BH-BMPT'!$D$31,IF(J1406=31,'Equivalencia BH-BMPT'!$D$32,IF(J1406=32,'Equivalencia BH-BMPT'!$D$33,IF(J1406=33,'Equivalencia BH-BMPT'!$D$34,IF(J1406=34,'Equivalencia BH-BMPT'!$D$35,IF(J1406=35,'Equivalencia BH-BMPT'!$D$36,IF(J1406=36,'Equivalencia BH-BMPT'!$D$37,IF(J1406=37,'Equivalencia BH-BMPT'!$D$38,IF(J1406=38,'Equivalencia BH-BMPT'!#REF!,IF(J1406=39,'Equivalencia BH-BMPT'!$D$40,IF(J1406=40,'Equivalencia BH-BMPT'!$D$41,IF(J1406=41,'Equivalencia BH-BMPT'!$D$42,IF(J1406=42,'Equivalencia BH-BMPT'!$D$43,IF(J1406=43,'Equivalencia BH-BMPT'!$D$44,IF(J1406=44,'Equivalencia BH-BMPT'!$D$45,IF(J1406=45,'Equivalencia BH-BMPT'!$D$46,"No ha seleccionado un número de programa")))))))))))))))))))))))))))))))))))))))))))))</f>
        <v>No ha seleccionado un número de programa</v>
      </c>
      <c r="L1406" s="140"/>
      <c r="M1406" s="136"/>
      <c r="N1406" s="153"/>
      <c r="O1406" s="161"/>
      <c r="P1406" s="144"/>
      <c r="Q1406" s="143"/>
      <c r="R1406" s="143"/>
      <c r="S1406" s="143"/>
      <c r="T1406" s="143"/>
      <c r="U1406" s="143"/>
      <c r="V1406" s="145"/>
      <c r="W1406" s="145"/>
      <c r="X1406" s="145"/>
      <c r="Y1406" s="136"/>
      <c r="Z1406" s="136"/>
      <c r="AA1406" s="146"/>
      <c r="AB1406" s="136"/>
      <c r="AC1406" s="136"/>
      <c r="AD1406" s="136"/>
      <c r="AE1406" s="136"/>
      <c r="AF1406" s="147" t="e">
        <f t="shared" si="59"/>
        <v>#DIV/0!</v>
      </c>
      <c r="AG1406" s="148"/>
      <c r="AH1406" s="148" t="b">
        <f t="shared" si="60"/>
        <v>1</v>
      </c>
    </row>
    <row r="1407" spans="1:34" ht="44.25" customHeight="1" thickBot="1" x14ac:dyDescent="0.3">
      <c r="A1407" s="136"/>
      <c r="B1407" s="136"/>
      <c r="C1407" s="137"/>
      <c r="D1407" s="136"/>
      <c r="E1407" s="137" t="str">
        <f>IF(D1407=1,'Tipo '!$B$2,IF(D1407=2,'Tipo '!$B$3,IF(D1407=3,'Tipo '!$B$4,IF(D1407=4,'Tipo '!$B$5,IF(D1407=5,'Tipo '!$B$6,IF(D1407=6,'Tipo '!$B$7,IF(D1407=7,'Tipo '!$B$8,IF(D1407=8,'Tipo '!$B$9,IF(D1407=9,'Tipo '!$B$10,IF(D1407=10,'Tipo '!$B$11,IF(D1407=11,'Tipo '!$B$12,IF(D1407=12,'Tipo '!$B$13,IF(D1407=13,'Tipo '!$B$14,IF(D1407=14,'Tipo '!$B$15,IF(D1407=15,'Tipo '!$B$16,IF(D1407=16,'Tipo '!$B$17,IF(D1407=17,'Tipo '!$B$18,IF(D1407=18,'Tipo '!$B$19,IF(D1407=19,'Tipo '!$B$20,IF(D1407=20,'Tipo '!$B$21,"No ha seleccionado un tipo de contrato válido"))))))))))))))))))))</f>
        <v>No ha seleccionado un tipo de contrato válido</v>
      </c>
      <c r="F1407" s="137"/>
      <c r="G1407" s="137"/>
      <c r="H1407" s="138"/>
      <c r="I1407" s="138"/>
      <c r="J1407" s="136"/>
      <c r="K1407" s="137" t="str">
        <f>IF(J1407=1,'Equivalencia BH-BMPT'!$D$2,IF(J1407=2,'Equivalencia BH-BMPT'!$D$3,IF(J1407=3,'Equivalencia BH-BMPT'!$D$4,IF(J1407=4,'Equivalencia BH-BMPT'!$D$5,IF(J1407=5,'Equivalencia BH-BMPT'!$D$6,IF(J1407=6,'Equivalencia BH-BMPT'!$D$7,IF(J1407=7,'Equivalencia BH-BMPT'!$D$8,IF(J1407=8,'Equivalencia BH-BMPT'!$D$9,IF(J1407=9,'Equivalencia BH-BMPT'!$D$10,IF(J1407=10,'Equivalencia BH-BMPT'!$D$11,IF(J1407=11,'Equivalencia BH-BMPT'!$D$12,IF(J1407=12,'Equivalencia BH-BMPT'!$D$13,IF(J1407=13,'Equivalencia BH-BMPT'!$D$14,IF(J1407=14,'Equivalencia BH-BMPT'!$D$15,IF(J1407=15,'Equivalencia BH-BMPT'!$D$16,IF(J1407=16,'Equivalencia BH-BMPT'!$D$17,IF(J1407=17,'Equivalencia BH-BMPT'!$D$18,IF(J1407=18,'Equivalencia BH-BMPT'!$D$19,IF(J1407=19,'Equivalencia BH-BMPT'!$D$20,IF(J1407=20,'Equivalencia BH-BMPT'!$D$21,IF(J1407=21,'Equivalencia BH-BMPT'!$D$22,IF(J1407=22,'Equivalencia BH-BMPT'!$D$23,IF(J1407=23,'Equivalencia BH-BMPT'!#REF!,IF(J1407=24,'Equivalencia BH-BMPT'!$D$25,IF(J1407=25,'Equivalencia BH-BMPT'!$D$26,IF(J1407=26,'Equivalencia BH-BMPT'!$D$27,IF(J1407=27,'Equivalencia BH-BMPT'!$D$28,IF(J1407=28,'Equivalencia BH-BMPT'!$D$29,IF(J1407=29,'Equivalencia BH-BMPT'!$D$30,IF(J1407=30,'Equivalencia BH-BMPT'!$D$31,IF(J1407=31,'Equivalencia BH-BMPT'!$D$32,IF(J1407=32,'Equivalencia BH-BMPT'!$D$33,IF(J1407=33,'Equivalencia BH-BMPT'!$D$34,IF(J1407=34,'Equivalencia BH-BMPT'!$D$35,IF(J1407=35,'Equivalencia BH-BMPT'!$D$36,IF(J1407=36,'Equivalencia BH-BMPT'!$D$37,IF(J1407=37,'Equivalencia BH-BMPT'!$D$38,IF(J1407=38,'Equivalencia BH-BMPT'!#REF!,IF(J1407=39,'Equivalencia BH-BMPT'!$D$40,IF(J1407=40,'Equivalencia BH-BMPT'!$D$41,IF(J1407=41,'Equivalencia BH-BMPT'!$D$42,IF(J1407=42,'Equivalencia BH-BMPT'!$D$43,IF(J1407=43,'Equivalencia BH-BMPT'!$D$44,IF(J1407=44,'Equivalencia BH-BMPT'!$D$45,IF(J1407=45,'Equivalencia BH-BMPT'!$D$46,"No ha seleccionado un número de programa")))))))))))))))))))))))))))))))))))))))))))))</f>
        <v>No ha seleccionado un número de programa</v>
      </c>
      <c r="L1407" s="140"/>
      <c r="M1407" s="136"/>
      <c r="N1407" s="153"/>
      <c r="O1407" s="161"/>
      <c r="P1407" s="144"/>
      <c r="Q1407" s="143"/>
      <c r="R1407" s="143"/>
      <c r="S1407" s="143"/>
      <c r="T1407" s="143"/>
      <c r="U1407" s="143"/>
      <c r="V1407" s="145"/>
      <c r="W1407" s="145"/>
      <c r="X1407" s="145"/>
      <c r="Y1407" s="136"/>
      <c r="Z1407" s="136"/>
      <c r="AA1407" s="146"/>
      <c r="AB1407" s="136"/>
      <c r="AC1407" s="136"/>
      <c r="AD1407" s="136"/>
      <c r="AE1407" s="136"/>
      <c r="AF1407" s="147" t="e">
        <f t="shared" si="59"/>
        <v>#DIV/0!</v>
      </c>
      <c r="AG1407" s="148"/>
      <c r="AH1407" s="148" t="b">
        <f t="shared" si="60"/>
        <v>1</v>
      </c>
    </row>
    <row r="1408" spans="1:34" ht="44.25" customHeight="1" thickBot="1" x14ac:dyDescent="0.3">
      <c r="A1408" s="136"/>
      <c r="B1408" s="136"/>
      <c r="C1408" s="137"/>
      <c r="D1408" s="136"/>
      <c r="E1408" s="137" t="str">
        <f>IF(D1408=1,'Tipo '!$B$2,IF(D1408=2,'Tipo '!$B$3,IF(D1408=3,'Tipo '!$B$4,IF(D1408=4,'Tipo '!$B$5,IF(D1408=5,'Tipo '!$B$6,IF(D1408=6,'Tipo '!$B$7,IF(D1408=7,'Tipo '!$B$8,IF(D1408=8,'Tipo '!$B$9,IF(D1408=9,'Tipo '!$B$10,IF(D1408=10,'Tipo '!$B$11,IF(D1408=11,'Tipo '!$B$12,IF(D1408=12,'Tipo '!$B$13,IF(D1408=13,'Tipo '!$B$14,IF(D1408=14,'Tipo '!$B$15,IF(D1408=15,'Tipo '!$B$16,IF(D1408=16,'Tipo '!$B$17,IF(D1408=17,'Tipo '!$B$18,IF(D1408=18,'Tipo '!$B$19,IF(D1408=19,'Tipo '!$B$20,IF(D1408=20,'Tipo '!$B$21,"No ha seleccionado un tipo de contrato válido"))))))))))))))))))))</f>
        <v>No ha seleccionado un tipo de contrato válido</v>
      </c>
      <c r="F1408" s="137"/>
      <c r="G1408" s="137"/>
      <c r="H1408" s="138"/>
      <c r="I1408" s="138"/>
      <c r="J1408" s="136"/>
      <c r="K1408" s="137" t="str">
        <f>IF(J1408=1,'Equivalencia BH-BMPT'!$D$2,IF(J1408=2,'Equivalencia BH-BMPT'!$D$3,IF(J1408=3,'Equivalencia BH-BMPT'!$D$4,IF(J1408=4,'Equivalencia BH-BMPT'!$D$5,IF(J1408=5,'Equivalencia BH-BMPT'!$D$6,IF(J1408=6,'Equivalencia BH-BMPT'!$D$7,IF(J1408=7,'Equivalencia BH-BMPT'!$D$8,IF(J1408=8,'Equivalencia BH-BMPT'!$D$9,IF(J1408=9,'Equivalencia BH-BMPT'!$D$10,IF(J1408=10,'Equivalencia BH-BMPT'!$D$11,IF(J1408=11,'Equivalencia BH-BMPT'!$D$12,IF(J1408=12,'Equivalencia BH-BMPT'!$D$13,IF(J1408=13,'Equivalencia BH-BMPT'!$D$14,IF(J1408=14,'Equivalencia BH-BMPT'!$D$15,IF(J1408=15,'Equivalencia BH-BMPT'!$D$16,IF(J1408=16,'Equivalencia BH-BMPT'!$D$17,IF(J1408=17,'Equivalencia BH-BMPT'!$D$18,IF(J1408=18,'Equivalencia BH-BMPT'!$D$19,IF(J1408=19,'Equivalencia BH-BMPT'!$D$20,IF(J1408=20,'Equivalencia BH-BMPT'!$D$21,IF(J1408=21,'Equivalencia BH-BMPT'!$D$22,IF(J1408=22,'Equivalencia BH-BMPT'!$D$23,IF(J1408=23,'Equivalencia BH-BMPT'!#REF!,IF(J1408=24,'Equivalencia BH-BMPT'!$D$25,IF(J1408=25,'Equivalencia BH-BMPT'!$D$26,IF(J1408=26,'Equivalencia BH-BMPT'!$D$27,IF(J1408=27,'Equivalencia BH-BMPT'!$D$28,IF(J1408=28,'Equivalencia BH-BMPT'!$D$29,IF(J1408=29,'Equivalencia BH-BMPT'!$D$30,IF(J1408=30,'Equivalencia BH-BMPT'!$D$31,IF(J1408=31,'Equivalencia BH-BMPT'!$D$32,IF(J1408=32,'Equivalencia BH-BMPT'!$D$33,IF(J1408=33,'Equivalencia BH-BMPT'!$D$34,IF(J1408=34,'Equivalencia BH-BMPT'!$D$35,IF(J1408=35,'Equivalencia BH-BMPT'!$D$36,IF(J1408=36,'Equivalencia BH-BMPT'!$D$37,IF(J1408=37,'Equivalencia BH-BMPT'!$D$38,IF(J1408=38,'Equivalencia BH-BMPT'!#REF!,IF(J1408=39,'Equivalencia BH-BMPT'!$D$40,IF(J1408=40,'Equivalencia BH-BMPT'!$D$41,IF(J1408=41,'Equivalencia BH-BMPT'!$D$42,IF(J1408=42,'Equivalencia BH-BMPT'!$D$43,IF(J1408=43,'Equivalencia BH-BMPT'!$D$44,IF(J1408=44,'Equivalencia BH-BMPT'!$D$45,IF(J1408=45,'Equivalencia BH-BMPT'!$D$46,"No ha seleccionado un número de programa")))))))))))))))))))))))))))))))))))))))))))))</f>
        <v>No ha seleccionado un número de programa</v>
      </c>
      <c r="L1408" s="140"/>
      <c r="M1408" s="136"/>
      <c r="N1408" s="153"/>
      <c r="O1408" s="161"/>
      <c r="P1408" s="144"/>
      <c r="Q1408" s="143"/>
      <c r="R1408" s="143"/>
      <c r="S1408" s="143"/>
      <c r="T1408" s="143"/>
      <c r="U1408" s="143"/>
      <c r="V1408" s="145"/>
      <c r="W1408" s="145"/>
      <c r="X1408" s="145"/>
      <c r="Y1408" s="136"/>
      <c r="Z1408" s="136"/>
      <c r="AA1408" s="146"/>
      <c r="AB1408" s="136"/>
      <c r="AC1408" s="136"/>
      <c r="AD1408" s="136"/>
      <c r="AE1408" s="136"/>
      <c r="AF1408" s="147" t="e">
        <f t="shared" si="59"/>
        <v>#DIV/0!</v>
      </c>
      <c r="AG1408" s="148"/>
      <c r="AH1408" s="148" t="b">
        <f t="shared" si="60"/>
        <v>1</v>
      </c>
    </row>
    <row r="1409" spans="1:34" ht="44.25" customHeight="1" thickBot="1" x14ac:dyDescent="0.3">
      <c r="A1409" s="136"/>
      <c r="B1409" s="136"/>
      <c r="C1409" s="137"/>
      <c r="D1409" s="136"/>
      <c r="E1409" s="137" t="str">
        <f>IF(D1409=1,'Tipo '!$B$2,IF(D1409=2,'Tipo '!$B$3,IF(D1409=3,'Tipo '!$B$4,IF(D1409=4,'Tipo '!$B$5,IF(D1409=5,'Tipo '!$B$6,IF(D1409=6,'Tipo '!$B$7,IF(D1409=7,'Tipo '!$B$8,IF(D1409=8,'Tipo '!$B$9,IF(D1409=9,'Tipo '!$B$10,IF(D1409=10,'Tipo '!$B$11,IF(D1409=11,'Tipo '!$B$12,IF(D1409=12,'Tipo '!$B$13,IF(D1409=13,'Tipo '!$B$14,IF(D1409=14,'Tipo '!$B$15,IF(D1409=15,'Tipo '!$B$16,IF(D1409=16,'Tipo '!$B$17,IF(D1409=17,'Tipo '!$B$18,IF(D1409=18,'Tipo '!$B$19,IF(D1409=19,'Tipo '!$B$20,IF(D1409=20,'Tipo '!$B$21,"No ha seleccionado un tipo de contrato válido"))))))))))))))))))))</f>
        <v>No ha seleccionado un tipo de contrato válido</v>
      </c>
      <c r="F1409" s="137"/>
      <c r="G1409" s="137"/>
      <c r="H1409" s="138"/>
      <c r="I1409" s="138"/>
      <c r="J1409" s="136"/>
      <c r="K1409" s="137" t="str">
        <f>IF(J1409=1,'Equivalencia BH-BMPT'!$D$2,IF(J1409=2,'Equivalencia BH-BMPT'!$D$3,IF(J1409=3,'Equivalencia BH-BMPT'!$D$4,IF(J1409=4,'Equivalencia BH-BMPT'!$D$5,IF(J1409=5,'Equivalencia BH-BMPT'!$D$6,IF(J1409=6,'Equivalencia BH-BMPT'!$D$7,IF(J1409=7,'Equivalencia BH-BMPT'!$D$8,IF(J1409=8,'Equivalencia BH-BMPT'!$D$9,IF(J1409=9,'Equivalencia BH-BMPT'!$D$10,IF(J1409=10,'Equivalencia BH-BMPT'!$D$11,IF(J1409=11,'Equivalencia BH-BMPT'!$D$12,IF(J1409=12,'Equivalencia BH-BMPT'!$D$13,IF(J1409=13,'Equivalencia BH-BMPT'!$D$14,IF(J1409=14,'Equivalencia BH-BMPT'!$D$15,IF(J1409=15,'Equivalencia BH-BMPT'!$D$16,IF(J1409=16,'Equivalencia BH-BMPT'!$D$17,IF(J1409=17,'Equivalencia BH-BMPT'!$D$18,IF(J1409=18,'Equivalencia BH-BMPT'!$D$19,IF(J1409=19,'Equivalencia BH-BMPT'!$D$20,IF(J1409=20,'Equivalencia BH-BMPT'!$D$21,IF(J1409=21,'Equivalencia BH-BMPT'!$D$22,IF(J1409=22,'Equivalencia BH-BMPT'!$D$23,IF(J1409=23,'Equivalencia BH-BMPT'!#REF!,IF(J1409=24,'Equivalencia BH-BMPT'!$D$25,IF(J1409=25,'Equivalencia BH-BMPT'!$D$26,IF(J1409=26,'Equivalencia BH-BMPT'!$D$27,IF(J1409=27,'Equivalencia BH-BMPT'!$D$28,IF(J1409=28,'Equivalencia BH-BMPT'!$D$29,IF(J1409=29,'Equivalencia BH-BMPT'!$D$30,IF(J1409=30,'Equivalencia BH-BMPT'!$D$31,IF(J1409=31,'Equivalencia BH-BMPT'!$D$32,IF(J1409=32,'Equivalencia BH-BMPT'!$D$33,IF(J1409=33,'Equivalencia BH-BMPT'!$D$34,IF(J1409=34,'Equivalencia BH-BMPT'!$D$35,IF(J1409=35,'Equivalencia BH-BMPT'!$D$36,IF(J1409=36,'Equivalencia BH-BMPT'!$D$37,IF(J1409=37,'Equivalencia BH-BMPT'!$D$38,IF(J1409=38,'Equivalencia BH-BMPT'!#REF!,IF(J1409=39,'Equivalencia BH-BMPT'!$D$40,IF(J1409=40,'Equivalencia BH-BMPT'!$D$41,IF(J1409=41,'Equivalencia BH-BMPT'!$D$42,IF(J1409=42,'Equivalencia BH-BMPT'!$D$43,IF(J1409=43,'Equivalencia BH-BMPT'!$D$44,IF(J1409=44,'Equivalencia BH-BMPT'!$D$45,IF(J1409=45,'Equivalencia BH-BMPT'!$D$46,"No ha seleccionado un número de programa")))))))))))))))))))))))))))))))))))))))))))))</f>
        <v>No ha seleccionado un número de programa</v>
      </c>
      <c r="L1409" s="140"/>
      <c r="M1409" s="136"/>
      <c r="N1409" s="153"/>
      <c r="O1409" s="161"/>
      <c r="P1409" s="144"/>
      <c r="Q1409" s="143"/>
      <c r="R1409" s="143"/>
      <c r="S1409" s="143"/>
      <c r="T1409" s="143"/>
      <c r="U1409" s="143"/>
      <c r="V1409" s="145"/>
      <c r="W1409" s="145"/>
      <c r="X1409" s="145"/>
      <c r="Y1409" s="136"/>
      <c r="Z1409" s="136"/>
      <c r="AA1409" s="146"/>
      <c r="AB1409" s="136"/>
      <c r="AC1409" s="136"/>
      <c r="AD1409" s="136"/>
      <c r="AE1409" s="136"/>
      <c r="AF1409" s="147" t="e">
        <f t="shared" si="59"/>
        <v>#DIV/0!</v>
      </c>
      <c r="AG1409" s="148"/>
      <c r="AH1409" s="148" t="b">
        <f t="shared" si="60"/>
        <v>1</v>
      </c>
    </row>
    <row r="1410" spans="1:34" ht="44.25" customHeight="1" thickBot="1" x14ac:dyDescent="0.3">
      <c r="A1410" s="136"/>
      <c r="B1410" s="136"/>
      <c r="C1410" s="137"/>
      <c r="D1410" s="136"/>
      <c r="E1410" s="137" t="str">
        <f>IF(D1410=1,'Tipo '!$B$2,IF(D1410=2,'Tipo '!$B$3,IF(D1410=3,'Tipo '!$B$4,IF(D1410=4,'Tipo '!$B$5,IF(D1410=5,'Tipo '!$B$6,IF(D1410=6,'Tipo '!$B$7,IF(D1410=7,'Tipo '!$B$8,IF(D1410=8,'Tipo '!$B$9,IF(D1410=9,'Tipo '!$B$10,IF(D1410=10,'Tipo '!$B$11,IF(D1410=11,'Tipo '!$B$12,IF(D1410=12,'Tipo '!$B$13,IF(D1410=13,'Tipo '!$B$14,IF(D1410=14,'Tipo '!$B$15,IF(D1410=15,'Tipo '!$B$16,IF(D1410=16,'Tipo '!$B$17,IF(D1410=17,'Tipo '!$B$18,IF(D1410=18,'Tipo '!$B$19,IF(D1410=19,'Tipo '!$B$20,IF(D1410=20,'Tipo '!$B$21,"No ha seleccionado un tipo de contrato válido"))))))))))))))))))))</f>
        <v>No ha seleccionado un tipo de contrato válido</v>
      </c>
      <c r="F1410" s="137"/>
      <c r="G1410" s="137"/>
      <c r="H1410" s="138"/>
      <c r="I1410" s="138"/>
      <c r="J1410" s="136"/>
      <c r="K1410" s="137" t="str">
        <f>IF(J1410=1,'Equivalencia BH-BMPT'!$D$2,IF(J1410=2,'Equivalencia BH-BMPT'!$D$3,IF(J1410=3,'Equivalencia BH-BMPT'!$D$4,IF(J1410=4,'Equivalencia BH-BMPT'!$D$5,IF(J1410=5,'Equivalencia BH-BMPT'!$D$6,IF(J1410=6,'Equivalencia BH-BMPT'!$D$7,IF(J1410=7,'Equivalencia BH-BMPT'!$D$8,IF(J1410=8,'Equivalencia BH-BMPT'!$D$9,IF(J1410=9,'Equivalencia BH-BMPT'!$D$10,IF(J1410=10,'Equivalencia BH-BMPT'!$D$11,IF(J1410=11,'Equivalencia BH-BMPT'!$D$12,IF(J1410=12,'Equivalencia BH-BMPT'!$D$13,IF(J1410=13,'Equivalencia BH-BMPT'!$D$14,IF(J1410=14,'Equivalencia BH-BMPT'!$D$15,IF(J1410=15,'Equivalencia BH-BMPT'!$D$16,IF(J1410=16,'Equivalencia BH-BMPT'!$D$17,IF(J1410=17,'Equivalencia BH-BMPT'!$D$18,IF(J1410=18,'Equivalencia BH-BMPT'!$D$19,IF(J1410=19,'Equivalencia BH-BMPT'!$D$20,IF(J1410=20,'Equivalencia BH-BMPT'!$D$21,IF(J1410=21,'Equivalencia BH-BMPT'!$D$22,IF(J1410=22,'Equivalencia BH-BMPT'!$D$23,IF(J1410=23,'Equivalencia BH-BMPT'!#REF!,IF(J1410=24,'Equivalencia BH-BMPT'!$D$25,IF(J1410=25,'Equivalencia BH-BMPT'!$D$26,IF(J1410=26,'Equivalencia BH-BMPT'!$D$27,IF(J1410=27,'Equivalencia BH-BMPT'!$D$28,IF(J1410=28,'Equivalencia BH-BMPT'!$D$29,IF(J1410=29,'Equivalencia BH-BMPT'!$D$30,IF(J1410=30,'Equivalencia BH-BMPT'!$D$31,IF(J1410=31,'Equivalencia BH-BMPT'!$D$32,IF(J1410=32,'Equivalencia BH-BMPT'!$D$33,IF(J1410=33,'Equivalencia BH-BMPT'!$D$34,IF(J1410=34,'Equivalencia BH-BMPT'!$D$35,IF(J1410=35,'Equivalencia BH-BMPT'!$D$36,IF(J1410=36,'Equivalencia BH-BMPT'!$D$37,IF(J1410=37,'Equivalencia BH-BMPT'!$D$38,IF(J1410=38,'Equivalencia BH-BMPT'!#REF!,IF(J1410=39,'Equivalencia BH-BMPT'!$D$40,IF(J1410=40,'Equivalencia BH-BMPT'!$D$41,IF(J1410=41,'Equivalencia BH-BMPT'!$D$42,IF(J1410=42,'Equivalencia BH-BMPT'!$D$43,IF(J1410=43,'Equivalencia BH-BMPT'!$D$44,IF(J1410=44,'Equivalencia BH-BMPT'!$D$45,IF(J1410=45,'Equivalencia BH-BMPT'!$D$46,"No ha seleccionado un número de programa")))))))))))))))))))))))))))))))))))))))))))))</f>
        <v>No ha seleccionado un número de programa</v>
      </c>
      <c r="L1410" s="140"/>
      <c r="M1410" s="136"/>
      <c r="N1410" s="153"/>
      <c r="O1410" s="161"/>
      <c r="P1410" s="144"/>
      <c r="Q1410" s="143"/>
      <c r="R1410" s="143"/>
      <c r="S1410" s="143"/>
      <c r="T1410" s="143"/>
      <c r="U1410" s="143"/>
      <c r="V1410" s="145"/>
      <c r="W1410" s="145"/>
      <c r="X1410" s="145"/>
      <c r="Y1410" s="136"/>
      <c r="Z1410" s="136"/>
      <c r="AA1410" s="146"/>
      <c r="AB1410" s="136"/>
      <c r="AC1410" s="136"/>
      <c r="AD1410" s="136"/>
      <c r="AE1410" s="136"/>
      <c r="AF1410" s="147" t="e">
        <f t="shared" si="59"/>
        <v>#DIV/0!</v>
      </c>
      <c r="AG1410" s="148"/>
      <c r="AH1410" s="148" t="b">
        <f t="shared" si="60"/>
        <v>1</v>
      </c>
    </row>
    <row r="1411" spans="1:34" ht="44.25" customHeight="1" thickBot="1" x14ac:dyDescent="0.3">
      <c r="A1411" s="136"/>
      <c r="B1411" s="136"/>
      <c r="C1411" s="137"/>
      <c r="D1411" s="136"/>
      <c r="E1411" s="137" t="str">
        <f>IF(D1411=1,'Tipo '!$B$2,IF(D1411=2,'Tipo '!$B$3,IF(D1411=3,'Tipo '!$B$4,IF(D1411=4,'Tipo '!$B$5,IF(D1411=5,'Tipo '!$B$6,IF(D1411=6,'Tipo '!$B$7,IF(D1411=7,'Tipo '!$B$8,IF(D1411=8,'Tipo '!$B$9,IF(D1411=9,'Tipo '!$B$10,IF(D1411=10,'Tipo '!$B$11,IF(D1411=11,'Tipo '!$B$12,IF(D1411=12,'Tipo '!$B$13,IF(D1411=13,'Tipo '!$B$14,IF(D1411=14,'Tipo '!$B$15,IF(D1411=15,'Tipo '!$B$16,IF(D1411=16,'Tipo '!$B$17,IF(D1411=17,'Tipo '!$B$18,IF(D1411=18,'Tipo '!$B$19,IF(D1411=19,'Tipo '!$B$20,IF(D1411=20,'Tipo '!$B$21,"No ha seleccionado un tipo de contrato válido"))))))))))))))))))))</f>
        <v>No ha seleccionado un tipo de contrato válido</v>
      </c>
      <c r="F1411" s="137"/>
      <c r="G1411" s="137"/>
      <c r="H1411" s="138"/>
      <c r="I1411" s="138"/>
      <c r="J1411" s="136"/>
      <c r="K1411" s="137" t="str">
        <f>IF(J1411=1,'Equivalencia BH-BMPT'!$D$2,IF(J1411=2,'Equivalencia BH-BMPT'!$D$3,IF(J1411=3,'Equivalencia BH-BMPT'!$D$4,IF(J1411=4,'Equivalencia BH-BMPT'!$D$5,IF(J1411=5,'Equivalencia BH-BMPT'!$D$6,IF(J1411=6,'Equivalencia BH-BMPT'!$D$7,IF(J1411=7,'Equivalencia BH-BMPT'!$D$8,IF(J1411=8,'Equivalencia BH-BMPT'!$D$9,IF(J1411=9,'Equivalencia BH-BMPT'!$D$10,IF(J1411=10,'Equivalencia BH-BMPT'!$D$11,IF(J1411=11,'Equivalencia BH-BMPT'!$D$12,IF(J1411=12,'Equivalencia BH-BMPT'!$D$13,IF(J1411=13,'Equivalencia BH-BMPT'!$D$14,IF(J1411=14,'Equivalencia BH-BMPT'!$D$15,IF(J1411=15,'Equivalencia BH-BMPT'!$D$16,IF(J1411=16,'Equivalencia BH-BMPT'!$D$17,IF(J1411=17,'Equivalencia BH-BMPT'!$D$18,IF(J1411=18,'Equivalencia BH-BMPT'!$D$19,IF(J1411=19,'Equivalencia BH-BMPT'!$D$20,IF(J1411=20,'Equivalencia BH-BMPT'!$D$21,IF(J1411=21,'Equivalencia BH-BMPT'!$D$22,IF(J1411=22,'Equivalencia BH-BMPT'!$D$23,IF(J1411=23,'Equivalencia BH-BMPT'!#REF!,IF(J1411=24,'Equivalencia BH-BMPT'!$D$25,IF(J1411=25,'Equivalencia BH-BMPT'!$D$26,IF(J1411=26,'Equivalencia BH-BMPT'!$D$27,IF(J1411=27,'Equivalencia BH-BMPT'!$D$28,IF(J1411=28,'Equivalencia BH-BMPT'!$D$29,IF(J1411=29,'Equivalencia BH-BMPT'!$D$30,IF(J1411=30,'Equivalencia BH-BMPT'!$D$31,IF(J1411=31,'Equivalencia BH-BMPT'!$D$32,IF(J1411=32,'Equivalencia BH-BMPT'!$D$33,IF(J1411=33,'Equivalencia BH-BMPT'!$D$34,IF(J1411=34,'Equivalencia BH-BMPT'!$D$35,IF(J1411=35,'Equivalencia BH-BMPT'!$D$36,IF(J1411=36,'Equivalencia BH-BMPT'!$D$37,IF(J1411=37,'Equivalencia BH-BMPT'!$D$38,IF(J1411=38,'Equivalencia BH-BMPT'!#REF!,IF(J1411=39,'Equivalencia BH-BMPT'!$D$40,IF(J1411=40,'Equivalencia BH-BMPT'!$D$41,IF(J1411=41,'Equivalencia BH-BMPT'!$D$42,IF(J1411=42,'Equivalencia BH-BMPT'!$D$43,IF(J1411=43,'Equivalencia BH-BMPT'!$D$44,IF(J1411=44,'Equivalencia BH-BMPT'!$D$45,IF(J1411=45,'Equivalencia BH-BMPT'!$D$46,"No ha seleccionado un número de programa")))))))))))))))))))))))))))))))))))))))))))))</f>
        <v>No ha seleccionado un número de programa</v>
      </c>
      <c r="L1411" s="140"/>
      <c r="M1411" s="136"/>
      <c r="N1411" s="153"/>
      <c r="O1411" s="161"/>
      <c r="P1411" s="144"/>
      <c r="Q1411" s="143"/>
      <c r="R1411" s="143"/>
      <c r="S1411" s="143"/>
      <c r="T1411" s="143"/>
      <c r="U1411" s="143"/>
      <c r="V1411" s="145"/>
      <c r="W1411" s="145"/>
      <c r="X1411" s="145"/>
      <c r="Y1411" s="136"/>
      <c r="Z1411" s="136"/>
      <c r="AA1411" s="146"/>
      <c r="AB1411" s="136"/>
      <c r="AC1411" s="136"/>
      <c r="AD1411" s="136"/>
      <c r="AE1411" s="136"/>
      <c r="AF1411" s="147" t="e">
        <f t="shared" si="59"/>
        <v>#DIV/0!</v>
      </c>
      <c r="AG1411" s="148"/>
      <c r="AH1411" s="148" t="b">
        <f t="shared" si="60"/>
        <v>1</v>
      </c>
    </row>
    <row r="1412" spans="1:34" ht="44.25" customHeight="1" thickBot="1" x14ac:dyDescent="0.3">
      <c r="A1412" s="136"/>
      <c r="B1412" s="136"/>
      <c r="C1412" s="137"/>
      <c r="D1412" s="136"/>
      <c r="E1412" s="137" t="str">
        <f>IF(D1412=1,'Tipo '!$B$2,IF(D1412=2,'Tipo '!$B$3,IF(D1412=3,'Tipo '!$B$4,IF(D1412=4,'Tipo '!$B$5,IF(D1412=5,'Tipo '!$B$6,IF(D1412=6,'Tipo '!$B$7,IF(D1412=7,'Tipo '!$B$8,IF(D1412=8,'Tipo '!$B$9,IF(D1412=9,'Tipo '!$B$10,IF(D1412=10,'Tipo '!$B$11,IF(D1412=11,'Tipo '!$B$12,IF(D1412=12,'Tipo '!$B$13,IF(D1412=13,'Tipo '!$B$14,IF(D1412=14,'Tipo '!$B$15,IF(D1412=15,'Tipo '!$B$16,IF(D1412=16,'Tipo '!$B$17,IF(D1412=17,'Tipo '!$B$18,IF(D1412=18,'Tipo '!$B$19,IF(D1412=19,'Tipo '!$B$20,IF(D1412=20,'Tipo '!$B$21,"No ha seleccionado un tipo de contrato válido"))))))))))))))))))))</f>
        <v>No ha seleccionado un tipo de contrato válido</v>
      </c>
      <c r="F1412" s="137"/>
      <c r="G1412" s="137"/>
      <c r="H1412" s="138"/>
      <c r="I1412" s="138"/>
      <c r="J1412" s="136"/>
      <c r="K1412" s="137" t="str">
        <f>IF(J1412=1,'Equivalencia BH-BMPT'!$D$2,IF(J1412=2,'Equivalencia BH-BMPT'!$D$3,IF(J1412=3,'Equivalencia BH-BMPT'!$D$4,IF(J1412=4,'Equivalencia BH-BMPT'!$D$5,IF(J1412=5,'Equivalencia BH-BMPT'!$D$6,IF(J1412=6,'Equivalencia BH-BMPT'!$D$7,IF(J1412=7,'Equivalencia BH-BMPT'!$D$8,IF(J1412=8,'Equivalencia BH-BMPT'!$D$9,IF(J1412=9,'Equivalencia BH-BMPT'!$D$10,IF(J1412=10,'Equivalencia BH-BMPT'!$D$11,IF(J1412=11,'Equivalencia BH-BMPT'!$D$12,IF(J1412=12,'Equivalencia BH-BMPT'!$D$13,IF(J1412=13,'Equivalencia BH-BMPT'!$D$14,IF(J1412=14,'Equivalencia BH-BMPT'!$D$15,IF(J1412=15,'Equivalencia BH-BMPT'!$D$16,IF(J1412=16,'Equivalencia BH-BMPT'!$D$17,IF(J1412=17,'Equivalencia BH-BMPT'!$D$18,IF(J1412=18,'Equivalencia BH-BMPT'!$D$19,IF(J1412=19,'Equivalencia BH-BMPT'!$D$20,IF(J1412=20,'Equivalencia BH-BMPT'!$D$21,IF(J1412=21,'Equivalencia BH-BMPT'!$D$22,IF(J1412=22,'Equivalencia BH-BMPT'!$D$23,IF(J1412=23,'Equivalencia BH-BMPT'!#REF!,IF(J1412=24,'Equivalencia BH-BMPT'!$D$25,IF(J1412=25,'Equivalencia BH-BMPT'!$D$26,IF(J1412=26,'Equivalencia BH-BMPT'!$D$27,IF(J1412=27,'Equivalencia BH-BMPT'!$D$28,IF(J1412=28,'Equivalencia BH-BMPT'!$D$29,IF(J1412=29,'Equivalencia BH-BMPT'!$D$30,IF(J1412=30,'Equivalencia BH-BMPT'!$D$31,IF(J1412=31,'Equivalencia BH-BMPT'!$D$32,IF(J1412=32,'Equivalencia BH-BMPT'!$D$33,IF(J1412=33,'Equivalencia BH-BMPT'!$D$34,IF(J1412=34,'Equivalencia BH-BMPT'!$D$35,IF(J1412=35,'Equivalencia BH-BMPT'!$D$36,IF(J1412=36,'Equivalencia BH-BMPT'!$D$37,IF(J1412=37,'Equivalencia BH-BMPT'!$D$38,IF(J1412=38,'Equivalencia BH-BMPT'!#REF!,IF(J1412=39,'Equivalencia BH-BMPT'!$D$40,IF(J1412=40,'Equivalencia BH-BMPT'!$D$41,IF(J1412=41,'Equivalencia BH-BMPT'!$D$42,IF(J1412=42,'Equivalencia BH-BMPT'!$D$43,IF(J1412=43,'Equivalencia BH-BMPT'!$D$44,IF(J1412=44,'Equivalencia BH-BMPT'!$D$45,IF(J1412=45,'Equivalencia BH-BMPT'!$D$46,"No ha seleccionado un número de programa")))))))))))))))))))))))))))))))))))))))))))))</f>
        <v>No ha seleccionado un número de programa</v>
      </c>
      <c r="L1412" s="140"/>
      <c r="M1412" s="136"/>
      <c r="N1412" s="153"/>
      <c r="O1412" s="161"/>
      <c r="P1412" s="144"/>
      <c r="Q1412" s="143"/>
      <c r="R1412" s="143"/>
      <c r="S1412" s="143"/>
      <c r="T1412" s="143"/>
      <c r="U1412" s="143"/>
      <c r="V1412" s="145"/>
      <c r="W1412" s="145"/>
      <c r="X1412" s="145"/>
      <c r="Y1412" s="136"/>
      <c r="Z1412" s="136"/>
      <c r="AA1412" s="146"/>
      <c r="AB1412" s="136"/>
      <c r="AC1412" s="136"/>
      <c r="AD1412" s="136"/>
      <c r="AE1412" s="136"/>
      <c r="AF1412" s="147" t="e">
        <f t="shared" si="59"/>
        <v>#DIV/0!</v>
      </c>
      <c r="AG1412" s="148"/>
      <c r="AH1412" s="148" t="b">
        <f t="shared" si="60"/>
        <v>1</v>
      </c>
    </row>
    <row r="1413" spans="1:34" ht="44.25" customHeight="1" thickBot="1" x14ac:dyDescent="0.3">
      <c r="A1413" s="136"/>
      <c r="B1413" s="136"/>
      <c r="C1413" s="137"/>
      <c r="D1413" s="136"/>
      <c r="E1413" s="137" t="str">
        <f>IF(D1413=1,'Tipo '!$B$2,IF(D1413=2,'Tipo '!$B$3,IF(D1413=3,'Tipo '!$B$4,IF(D1413=4,'Tipo '!$B$5,IF(D1413=5,'Tipo '!$B$6,IF(D1413=6,'Tipo '!$B$7,IF(D1413=7,'Tipo '!$B$8,IF(D1413=8,'Tipo '!$B$9,IF(D1413=9,'Tipo '!$B$10,IF(D1413=10,'Tipo '!$B$11,IF(D1413=11,'Tipo '!$B$12,IF(D1413=12,'Tipo '!$B$13,IF(D1413=13,'Tipo '!$B$14,IF(D1413=14,'Tipo '!$B$15,IF(D1413=15,'Tipo '!$B$16,IF(D1413=16,'Tipo '!$B$17,IF(D1413=17,'Tipo '!$B$18,IF(D1413=18,'Tipo '!$B$19,IF(D1413=19,'Tipo '!$B$20,IF(D1413=20,'Tipo '!$B$21,"No ha seleccionado un tipo de contrato válido"))))))))))))))))))))</f>
        <v>No ha seleccionado un tipo de contrato válido</v>
      </c>
      <c r="F1413" s="137"/>
      <c r="G1413" s="137"/>
      <c r="H1413" s="138"/>
      <c r="I1413" s="138"/>
      <c r="J1413" s="136"/>
      <c r="K1413" s="137" t="str">
        <f>IF(J1413=1,'Equivalencia BH-BMPT'!$D$2,IF(J1413=2,'Equivalencia BH-BMPT'!$D$3,IF(J1413=3,'Equivalencia BH-BMPT'!$D$4,IF(J1413=4,'Equivalencia BH-BMPT'!$D$5,IF(J1413=5,'Equivalencia BH-BMPT'!$D$6,IF(J1413=6,'Equivalencia BH-BMPT'!$D$7,IF(J1413=7,'Equivalencia BH-BMPT'!$D$8,IF(J1413=8,'Equivalencia BH-BMPT'!$D$9,IF(J1413=9,'Equivalencia BH-BMPT'!$D$10,IF(J1413=10,'Equivalencia BH-BMPT'!$D$11,IF(J1413=11,'Equivalencia BH-BMPT'!$D$12,IF(J1413=12,'Equivalencia BH-BMPT'!$D$13,IF(J1413=13,'Equivalencia BH-BMPT'!$D$14,IF(J1413=14,'Equivalencia BH-BMPT'!$D$15,IF(J1413=15,'Equivalencia BH-BMPT'!$D$16,IF(J1413=16,'Equivalencia BH-BMPT'!$D$17,IF(J1413=17,'Equivalencia BH-BMPT'!$D$18,IF(J1413=18,'Equivalencia BH-BMPT'!$D$19,IF(J1413=19,'Equivalencia BH-BMPT'!$D$20,IF(J1413=20,'Equivalencia BH-BMPT'!$D$21,IF(J1413=21,'Equivalencia BH-BMPT'!$D$22,IF(J1413=22,'Equivalencia BH-BMPT'!$D$23,IF(J1413=23,'Equivalencia BH-BMPT'!#REF!,IF(J1413=24,'Equivalencia BH-BMPT'!$D$25,IF(J1413=25,'Equivalencia BH-BMPT'!$D$26,IF(J1413=26,'Equivalencia BH-BMPT'!$D$27,IF(J1413=27,'Equivalencia BH-BMPT'!$D$28,IF(J1413=28,'Equivalencia BH-BMPT'!$D$29,IF(J1413=29,'Equivalencia BH-BMPT'!$D$30,IF(J1413=30,'Equivalencia BH-BMPT'!$D$31,IF(J1413=31,'Equivalencia BH-BMPT'!$D$32,IF(J1413=32,'Equivalencia BH-BMPT'!$D$33,IF(J1413=33,'Equivalencia BH-BMPT'!$D$34,IF(J1413=34,'Equivalencia BH-BMPT'!$D$35,IF(J1413=35,'Equivalencia BH-BMPT'!$D$36,IF(J1413=36,'Equivalencia BH-BMPT'!$D$37,IF(J1413=37,'Equivalencia BH-BMPT'!$D$38,IF(J1413=38,'Equivalencia BH-BMPT'!#REF!,IF(J1413=39,'Equivalencia BH-BMPT'!$D$40,IF(J1413=40,'Equivalencia BH-BMPT'!$D$41,IF(J1413=41,'Equivalencia BH-BMPT'!$D$42,IF(J1413=42,'Equivalencia BH-BMPT'!$D$43,IF(J1413=43,'Equivalencia BH-BMPT'!$D$44,IF(J1413=44,'Equivalencia BH-BMPT'!$D$45,IF(J1413=45,'Equivalencia BH-BMPT'!$D$46,"No ha seleccionado un número de programa")))))))))))))))))))))))))))))))))))))))))))))</f>
        <v>No ha seleccionado un número de programa</v>
      </c>
      <c r="L1413" s="140"/>
      <c r="M1413" s="136"/>
      <c r="N1413" s="153"/>
      <c r="O1413" s="161"/>
      <c r="P1413" s="144"/>
      <c r="Q1413" s="143"/>
      <c r="R1413" s="143"/>
      <c r="S1413" s="143"/>
      <c r="T1413" s="143"/>
      <c r="U1413" s="143"/>
      <c r="V1413" s="145"/>
      <c r="W1413" s="145"/>
      <c r="X1413" s="145"/>
      <c r="Y1413" s="136"/>
      <c r="Z1413" s="136"/>
      <c r="AA1413" s="146"/>
      <c r="AB1413" s="136"/>
      <c r="AC1413" s="136"/>
      <c r="AD1413" s="136"/>
      <c r="AE1413" s="136"/>
      <c r="AF1413" s="147" t="e">
        <f t="shared" si="59"/>
        <v>#DIV/0!</v>
      </c>
      <c r="AG1413" s="148"/>
      <c r="AH1413" s="148" t="b">
        <f t="shared" si="60"/>
        <v>1</v>
      </c>
    </row>
    <row r="1414" spans="1:34" ht="44.25" customHeight="1" thickBot="1" x14ac:dyDescent="0.3">
      <c r="A1414" s="136"/>
      <c r="B1414" s="136"/>
      <c r="C1414" s="137"/>
      <c r="D1414" s="136"/>
      <c r="E1414" s="137" t="str">
        <f>IF(D1414=1,'Tipo '!$B$2,IF(D1414=2,'Tipo '!$B$3,IF(D1414=3,'Tipo '!$B$4,IF(D1414=4,'Tipo '!$B$5,IF(D1414=5,'Tipo '!$B$6,IF(D1414=6,'Tipo '!$B$7,IF(D1414=7,'Tipo '!$B$8,IF(D1414=8,'Tipo '!$B$9,IF(D1414=9,'Tipo '!$B$10,IF(D1414=10,'Tipo '!$B$11,IF(D1414=11,'Tipo '!$B$12,IF(D1414=12,'Tipo '!$B$13,IF(D1414=13,'Tipo '!$B$14,IF(D1414=14,'Tipo '!$B$15,IF(D1414=15,'Tipo '!$B$16,IF(D1414=16,'Tipo '!$B$17,IF(D1414=17,'Tipo '!$B$18,IF(D1414=18,'Tipo '!$B$19,IF(D1414=19,'Tipo '!$B$20,IF(D1414=20,'Tipo '!$B$21,"No ha seleccionado un tipo de contrato válido"))))))))))))))))))))</f>
        <v>No ha seleccionado un tipo de contrato válido</v>
      </c>
      <c r="F1414" s="137"/>
      <c r="G1414" s="137"/>
      <c r="H1414" s="138"/>
      <c r="I1414" s="138"/>
      <c r="J1414" s="136"/>
      <c r="K1414" s="137" t="str">
        <f>IF(J1414=1,'Equivalencia BH-BMPT'!$D$2,IF(J1414=2,'Equivalencia BH-BMPT'!$D$3,IF(J1414=3,'Equivalencia BH-BMPT'!$D$4,IF(J1414=4,'Equivalencia BH-BMPT'!$D$5,IF(J1414=5,'Equivalencia BH-BMPT'!$D$6,IF(J1414=6,'Equivalencia BH-BMPT'!$D$7,IF(J1414=7,'Equivalencia BH-BMPT'!$D$8,IF(J1414=8,'Equivalencia BH-BMPT'!$D$9,IF(J1414=9,'Equivalencia BH-BMPT'!$D$10,IF(J1414=10,'Equivalencia BH-BMPT'!$D$11,IF(J1414=11,'Equivalencia BH-BMPT'!$D$12,IF(J1414=12,'Equivalencia BH-BMPT'!$D$13,IF(J1414=13,'Equivalencia BH-BMPT'!$D$14,IF(J1414=14,'Equivalencia BH-BMPT'!$D$15,IF(J1414=15,'Equivalencia BH-BMPT'!$D$16,IF(J1414=16,'Equivalencia BH-BMPT'!$D$17,IF(J1414=17,'Equivalencia BH-BMPT'!$D$18,IF(J1414=18,'Equivalencia BH-BMPT'!$D$19,IF(J1414=19,'Equivalencia BH-BMPT'!$D$20,IF(J1414=20,'Equivalencia BH-BMPT'!$D$21,IF(J1414=21,'Equivalencia BH-BMPT'!$D$22,IF(J1414=22,'Equivalencia BH-BMPT'!$D$23,IF(J1414=23,'Equivalencia BH-BMPT'!#REF!,IF(J1414=24,'Equivalencia BH-BMPT'!$D$25,IF(J1414=25,'Equivalencia BH-BMPT'!$D$26,IF(J1414=26,'Equivalencia BH-BMPT'!$D$27,IF(J1414=27,'Equivalencia BH-BMPT'!$D$28,IF(J1414=28,'Equivalencia BH-BMPT'!$D$29,IF(J1414=29,'Equivalencia BH-BMPT'!$D$30,IF(J1414=30,'Equivalencia BH-BMPT'!$D$31,IF(J1414=31,'Equivalencia BH-BMPT'!$D$32,IF(J1414=32,'Equivalencia BH-BMPT'!$D$33,IF(J1414=33,'Equivalencia BH-BMPT'!$D$34,IF(J1414=34,'Equivalencia BH-BMPT'!$D$35,IF(J1414=35,'Equivalencia BH-BMPT'!$D$36,IF(J1414=36,'Equivalencia BH-BMPT'!$D$37,IF(J1414=37,'Equivalencia BH-BMPT'!$D$38,IF(J1414=38,'Equivalencia BH-BMPT'!#REF!,IF(J1414=39,'Equivalencia BH-BMPT'!$D$40,IF(J1414=40,'Equivalencia BH-BMPT'!$D$41,IF(J1414=41,'Equivalencia BH-BMPT'!$D$42,IF(J1414=42,'Equivalencia BH-BMPT'!$D$43,IF(J1414=43,'Equivalencia BH-BMPT'!$D$44,IF(J1414=44,'Equivalencia BH-BMPT'!$D$45,IF(J1414=45,'Equivalencia BH-BMPT'!$D$46,"No ha seleccionado un número de programa")))))))))))))))))))))))))))))))))))))))))))))</f>
        <v>No ha seleccionado un número de programa</v>
      </c>
      <c r="L1414" s="140"/>
      <c r="M1414" s="136"/>
      <c r="N1414" s="153"/>
      <c r="O1414" s="161"/>
      <c r="P1414" s="144"/>
      <c r="Q1414" s="143"/>
      <c r="R1414" s="143"/>
      <c r="S1414" s="143"/>
      <c r="T1414" s="143"/>
      <c r="U1414" s="143"/>
      <c r="V1414" s="145"/>
      <c r="W1414" s="145"/>
      <c r="X1414" s="145"/>
      <c r="Y1414" s="136"/>
      <c r="Z1414" s="136"/>
      <c r="AA1414" s="146"/>
      <c r="AB1414" s="136"/>
      <c r="AC1414" s="136"/>
      <c r="AD1414" s="136"/>
      <c r="AE1414" s="136"/>
      <c r="AF1414" s="147" t="e">
        <f t="shared" si="59"/>
        <v>#DIV/0!</v>
      </c>
      <c r="AG1414" s="148"/>
      <c r="AH1414" s="148" t="b">
        <f t="shared" si="60"/>
        <v>1</v>
      </c>
    </row>
    <row r="1415" spans="1:34" ht="44.25" customHeight="1" thickBot="1" x14ac:dyDescent="0.3">
      <c r="A1415" s="136"/>
      <c r="B1415" s="136"/>
      <c r="C1415" s="137"/>
      <c r="D1415" s="136"/>
      <c r="E1415" s="137" t="str">
        <f>IF(D1415=1,'Tipo '!$B$2,IF(D1415=2,'Tipo '!$B$3,IF(D1415=3,'Tipo '!$B$4,IF(D1415=4,'Tipo '!$B$5,IF(D1415=5,'Tipo '!$B$6,IF(D1415=6,'Tipo '!$B$7,IF(D1415=7,'Tipo '!$B$8,IF(D1415=8,'Tipo '!$B$9,IF(D1415=9,'Tipo '!$B$10,IF(D1415=10,'Tipo '!$B$11,IF(D1415=11,'Tipo '!$B$12,IF(D1415=12,'Tipo '!$B$13,IF(D1415=13,'Tipo '!$B$14,IF(D1415=14,'Tipo '!$B$15,IF(D1415=15,'Tipo '!$B$16,IF(D1415=16,'Tipo '!$B$17,IF(D1415=17,'Tipo '!$B$18,IF(D1415=18,'Tipo '!$B$19,IF(D1415=19,'Tipo '!$B$20,IF(D1415=20,'Tipo '!$B$21,"No ha seleccionado un tipo de contrato válido"))))))))))))))))))))</f>
        <v>No ha seleccionado un tipo de contrato válido</v>
      </c>
      <c r="F1415" s="137"/>
      <c r="G1415" s="137"/>
      <c r="H1415" s="138"/>
      <c r="I1415" s="138"/>
      <c r="J1415" s="136"/>
      <c r="K1415" s="137" t="str">
        <f>IF(J1415=1,'Equivalencia BH-BMPT'!$D$2,IF(J1415=2,'Equivalencia BH-BMPT'!$D$3,IF(J1415=3,'Equivalencia BH-BMPT'!$D$4,IF(J1415=4,'Equivalencia BH-BMPT'!$D$5,IF(J1415=5,'Equivalencia BH-BMPT'!$D$6,IF(J1415=6,'Equivalencia BH-BMPT'!$D$7,IF(J1415=7,'Equivalencia BH-BMPT'!$D$8,IF(J1415=8,'Equivalencia BH-BMPT'!$D$9,IF(J1415=9,'Equivalencia BH-BMPT'!$D$10,IF(J1415=10,'Equivalencia BH-BMPT'!$D$11,IF(J1415=11,'Equivalencia BH-BMPT'!$D$12,IF(J1415=12,'Equivalencia BH-BMPT'!$D$13,IF(J1415=13,'Equivalencia BH-BMPT'!$D$14,IF(J1415=14,'Equivalencia BH-BMPT'!$D$15,IF(J1415=15,'Equivalencia BH-BMPT'!$D$16,IF(J1415=16,'Equivalencia BH-BMPT'!$D$17,IF(J1415=17,'Equivalencia BH-BMPT'!$D$18,IF(J1415=18,'Equivalencia BH-BMPT'!$D$19,IF(J1415=19,'Equivalencia BH-BMPT'!$D$20,IF(J1415=20,'Equivalencia BH-BMPT'!$D$21,IF(J1415=21,'Equivalencia BH-BMPT'!$D$22,IF(J1415=22,'Equivalencia BH-BMPT'!$D$23,IF(J1415=23,'Equivalencia BH-BMPT'!#REF!,IF(J1415=24,'Equivalencia BH-BMPT'!$D$25,IF(J1415=25,'Equivalencia BH-BMPT'!$D$26,IF(J1415=26,'Equivalencia BH-BMPT'!$D$27,IF(J1415=27,'Equivalencia BH-BMPT'!$D$28,IF(J1415=28,'Equivalencia BH-BMPT'!$D$29,IF(J1415=29,'Equivalencia BH-BMPT'!$D$30,IF(J1415=30,'Equivalencia BH-BMPT'!$D$31,IF(J1415=31,'Equivalencia BH-BMPT'!$D$32,IF(J1415=32,'Equivalencia BH-BMPT'!$D$33,IF(J1415=33,'Equivalencia BH-BMPT'!$D$34,IF(J1415=34,'Equivalencia BH-BMPT'!$D$35,IF(J1415=35,'Equivalencia BH-BMPT'!$D$36,IF(J1415=36,'Equivalencia BH-BMPT'!$D$37,IF(J1415=37,'Equivalencia BH-BMPT'!$D$38,IF(J1415=38,'Equivalencia BH-BMPT'!#REF!,IF(J1415=39,'Equivalencia BH-BMPT'!$D$40,IF(J1415=40,'Equivalencia BH-BMPT'!$D$41,IF(J1415=41,'Equivalencia BH-BMPT'!$D$42,IF(J1415=42,'Equivalencia BH-BMPT'!$D$43,IF(J1415=43,'Equivalencia BH-BMPT'!$D$44,IF(J1415=44,'Equivalencia BH-BMPT'!$D$45,IF(J1415=45,'Equivalencia BH-BMPT'!$D$46,"No ha seleccionado un número de programa")))))))))))))))))))))))))))))))))))))))))))))</f>
        <v>No ha seleccionado un número de programa</v>
      </c>
      <c r="L1415" s="140"/>
      <c r="M1415" s="136"/>
      <c r="N1415" s="153"/>
      <c r="O1415" s="161"/>
      <c r="P1415" s="144"/>
      <c r="Q1415" s="143"/>
      <c r="R1415" s="143"/>
      <c r="S1415" s="143"/>
      <c r="T1415" s="143"/>
      <c r="U1415" s="143"/>
      <c r="V1415" s="145"/>
      <c r="W1415" s="145"/>
      <c r="X1415" s="145"/>
      <c r="Y1415" s="136"/>
      <c r="Z1415" s="136"/>
      <c r="AA1415" s="146"/>
      <c r="AB1415" s="136"/>
      <c r="AC1415" s="136"/>
      <c r="AD1415" s="136"/>
      <c r="AE1415" s="136"/>
      <c r="AF1415" s="147" t="e">
        <f t="shared" si="59"/>
        <v>#DIV/0!</v>
      </c>
      <c r="AG1415" s="148"/>
      <c r="AH1415" s="148" t="b">
        <f t="shared" si="60"/>
        <v>1</v>
      </c>
    </row>
    <row r="1416" spans="1:34" ht="44.25" customHeight="1" thickBot="1" x14ac:dyDescent="0.3">
      <c r="A1416" s="136"/>
      <c r="B1416" s="136"/>
      <c r="C1416" s="137"/>
      <c r="D1416" s="136"/>
      <c r="E1416" s="137" t="str">
        <f>IF(D1416=1,'Tipo '!$B$2,IF(D1416=2,'Tipo '!$B$3,IF(D1416=3,'Tipo '!$B$4,IF(D1416=4,'Tipo '!$B$5,IF(D1416=5,'Tipo '!$B$6,IF(D1416=6,'Tipo '!$B$7,IF(D1416=7,'Tipo '!$B$8,IF(D1416=8,'Tipo '!$B$9,IF(D1416=9,'Tipo '!$B$10,IF(D1416=10,'Tipo '!$B$11,IF(D1416=11,'Tipo '!$B$12,IF(D1416=12,'Tipo '!$B$13,IF(D1416=13,'Tipo '!$B$14,IF(D1416=14,'Tipo '!$B$15,IF(D1416=15,'Tipo '!$B$16,IF(D1416=16,'Tipo '!$B$17,IF(D1416=17,'Tipo '!$B$18,IF(D1416=18,'Tipo '!$B$19,IF(D1416=19,'Tipo '!$B$20,IF(D1416=20,'Tipo '!$B$21,"No ha seleccionado un tipo de contrato válido"))))))))))))))))))))</f>
        <v>No ha seleccionado un tipo de contrato válido</v>
      </c>
      <c r="F1416" s="137"/>
      <c r="G1416" s="137"/>
      <c r="H1416" s="138"/>
      <c r="I1416" s="138"/>
      <c r="J1416" s="136"/>
      <c r="K1416" s="137" t="str">
        <f>IF(J1416=1,'Equivalencia BH-BMPT'!$D$2,IF(J1416=2,'Equivalencia BH-BMPT'!$D$3,IF(J1416=3,'Equivalencia BH-BMPT'!$D$4,IF(J1416=4,'Equivalencia BH-BMPT'!$D$5,IF(J1416=5,'Equivalencia BH-BMPT'!$D$6,IF(J1416=6,'Equivalencia BH-BMPT'!$D$7,IF(J1416=7,'Equivalencia BH-BMPT'!$D$8,IF(J1416=8,'Equivalencia BH-BMPT'!$D$9,IF(J1416=9,'Equivalencia BH-BMPT'!$D$10,IF(J1416=10,'Equivalencia BH-BMPT'!$D$11,IF(J1416=11,'Equivalencia BH-BMPT'!$D$12,IF(J1416=12,'Equivalencia BH-BMPT'!$D$13,IF(J1416=13,'Equivalencia BH-BMPT'!$D$14,IF(J1416=14,'Equivalencia BH-BMPT'!$D$15,IF(J1416=15,'Equivalencia BH-BMPT'!$D$16,IF(J1416=16,'Equivalencia BH-BMPT'!$D$17,IF(J1416=17,'Equivalencia BH-BMPT'!$D$18,IF(J1416=18,'Equivalencia BH-BMPT'!$D$19,IF(J1416=19,'Equivalencia BH-BMPT'!$D$20,IF(J1416=20,'Equivalencia BH-BMPT'!$D$21,IF(J1416=21,'Equivalencia BH-BMPT'!$D$22,IF(J1416=22,'Equivalencia BH-BMPT'!$D$23,IF(J1416=23,'Equivalencia BH-BMPT'!#REF!,IF(J1416=24,'Equivalencia BH-BMPT'!$D$25,IF(J1416=25,'Equivalencia BH-BMPT'!$D$26,IF(J1416=26,'Equivalencia BH-BMPT'!$D$27,IF(J1416=27,'Equivalencia BH-BMPT'!$D$28,IF(J1416=28,'Equivalencia BH-BMPT'!$D$29,IF(J1416=29,'Equivalencia BH-BMPT'!$D$30,IF(J1416=30,'Equivalencia BH-BMPT'!$D$31,IF(J1416=31,'Equivalencia BH-BMPT'!$D$32,IF(J1416=32,'Equivalencia BH-BMPT'!$D$33,IF(J1416=33,'Equivalencia BH-BMPT'!$D$34,IF(J1416=34,'Equivalencia BH-BMPT'!$D$35,IF(J1416=35,'Equivalencia BH-BMPT'!$D$36,IF(J1416=36,'Equivalencia BH-BMPT'!$D$37,IF(J1416=37,'Equivalencia BH-BMPT'!$D$38,IF(J1416=38,'Equivalencia BH-BMPT'!#REF!,IF(J1416=39,'Equivalencia BH-BMPT'!$D$40,IF(J1416=40,'Equivalencia BH-BMPT'!$D$41,IF(J1416=41,'Equivalencia BH-BMPT'!$D$42,IF(J1416=42,'Equivalencia BH-BMPT'!$D$43,IF(J1416=43,'Equivalencia BH-BMPT'!$D$44,IF(J1416=44,'Equivalencia BH-BMPT'!$D$45,IF(J1416=45,'Equivalencia BH-BMPT'!$D$46,"No ha seleccionado un número de programa")))))))))))))))))))))))))))))))))))))))))))))</f>
        <v>No ha seleccionado un número de programa</v>
      </c>
      <c r="L1416" s="140"/>
      <c r="M1416" s="136"/>
      <c r="N1416" s="153"/>
      <c r="O1416" s="161"/>
      <c r="P1416" s="144"/>
      <c r="Q1416" s="143"/>
      <c r="R1416" s="143"/>
      <c r="S1416" s="143"/>
      <c r="T1416" s="143"/>
      <c r="U1416" s="143"/>
      <c r="V1416" s="145"/>
      <c r="W1416" s="145"/>
      <c r="X1416" s="145"/>
      <c r="Y1416" s="136"/>
      <c r="Z1416" s="136"/>
      <c r="AA1416" s="146"/>
      <c r="AB1416" s="136"/>
      <c r="AC1416" s="136"/>
      <c r="AD1416" s="136"/>
      <c r="AE1416" s="136"/>
      <c r="AF1416" s="147" t="e">
        <f t="shared" si="59"/>
        <v>#DIV/0!</v>
      </c>
      <c r="AG1416" s="148"/>
      <c r="AH1416" s="148" t="b">
        <f t="shared" si="60"/>
        <v>1</v>
      </c>
    </row>
    <row r="1417" spans="1:34" ht="44.25" customHeight="1" thickBot="1" x14ac:dyDescent="0.3">
      <c r="A1417" s="136"/>
      <c r="B1417" s="136"/>
      <c r="C1417" s="137"/>
      <c r="D1417" s="136"/>
      <c r="E1417" s="137" t="str">
        <f>IF(D1417=1,'Tipo '!$B$2,IF(D1417=2,'Tipo '!$B$3,IF(D1417=3,'Tipo '!$B$4,IF(D1417=4,'Tipo '!$B$5,IF(D1417=5,'Tipo '!$B$6,IF(D1417=6,'Tipo '!$B$7,IF(D1417=7,'Tipo '!$B$8,IF(D1417=8,'Tipo '!$B$9,IF(D1417=9,'Tipo '!$B$10,IF(D1417=10,'Tipo '!$B$11,IF(D1417=11,'Tipo '!$B$12,IF(D1417=12,'Tipo '!$B$13,IF(D1417=13,'Tipo '!$B$14,IF(D1417=14,'Tipo '!$B$15,IF(D1417=15,'Tipo '!$B$16,IF(D1417=16,'Tipo '!$B$17,IF(D1417=17,'Tipo '!$B$18,IF(D1417=18,'Tipo '!$B$19,IF(D1417=19,'Tipo '!$B$20,IF(D1417=20,'Tipo '!$B$21,"No ha seleccionado un tipo de contrato válido"))))))))))))))))))))</f>
        <v>No ha seleccionado un tipo de contrato válido</v>
      </c>
      <c r="F1417" s="137"/>
      <c r="G1417" s="137"/>
      <c r="H1417" s="138"/>
      <c r="I1417" s="138"/>
      <c r="J1417" s="136"/>
      <c r="K1417" s="137" t="str">
        <f>IF(J1417=1,'Equivalencia BH-BMPT'!$D$2,IF(J1417=2,'Equivalencia BH-BMPT'!$D$3,IF(J1417=3,'Equivalencia BH-BMPT'!$D$4,IF(J1417=4,'Equivalencia BH-BMPT'!$D$5,IF(J1417=5,'Equivalencia BH-BMPT'!$D$6,IF(J1417=6,'Equivalencia BH-BMPT'!$D$7,IF(J1417=7,'Equivalencia BH-BMPT'!$D$8,IF(J1417=8,'Equivalencia BH-BMPT'!$D$9,IF(J1417=9,'Equivalencia BH-BMPT'!$D$10,IF(J1417=10,'Equivalencia BH-BMPT'!$D$11,IF(J1417=11,'Equivalencia BH-BMPT'!$D$12,IF(J1417=12,'Equivalencia BH-BMPT'!$D$13,IF(J1417=13,'Equivalencia BH-BMPT'!$D$14,IF(J1417=14,'Equivalencia BH-BMPT'!$D$15,IF(J1417=15,'Equivalencia BH-BMPT'!$D$16,IF(J1417=16,'Equivalencia BH-BMPT'!$D$17,IF(J1417=17,'Equivalencia BH-BMPT'!$D$18,IF(J1417=18,'Equivalencia BH-BMPT'!$D$19,IF(J1417=19,'Equivalencia BH-BMPT'!$D$20,IF(J1417=20,'Equivalencia BH-BMPT'!$D$21,IF(J1417=21,'Equivalencia BH-BMPT'!$D$22,IF(J1417=22,'Equivalencia BH-BMPT'!$D$23,IF(J1417=23,'Equivalencia BH-BMPT'!#REF!,IF(J1417=24,'Equivalencia BH-BMPT'!$D$25,IF(J1417=25,'Equivalencia BH-BMPT'!$D$26,IF(J1417=26,'Equivalencia BH-BMPT'!$D$27,IF(J1417=27,'Equivalencia BH-BMPT'!$D$28,IF(J1417=28,'Equivalencia BH-BMPT'!$D$29,IF(J1417=29,'Equivalencia BH-BMPT'!$D$30,IF(J1417=30,'Equivalencia BH-BMPT'!$D$31,IF(J1417=31,'Equivalencia BH-BMPT'!$D$32,IF(J1417=32,'Equivalencia BH-BMPT'!$D$33,IF(J1417=33,'Equivalencia BH-BMPT'!$D$34,IF(J1417=34,'Equivalencia BH-BMPT'!$D$35,IF(J1417=35,'Equivalencia BH-BMPT'!$D$36,IF(J1417=36,'Equivalencia BH-BMPT'!$D$37,IF(J1417=37,'Equivalencia BH-BMPT'!$D$38,IF(J1417=38,'Equivalencia BH-BMPT'!#REF!,IF(J1417=39,'Equivalencia BH-BMPT'!$D$40,IF(J1417=40,'Equivalencia BH-BMPT'!$D$41,IF(J1417=41,'Equivalencia BH-BMPT'!$D$42,IF(J1417=42,'Equivalencia BH-BMPT'!$D$43,IF(J1417=43,'Equivalencia BH-BMPT'!$D$44,IF(J1417=44,'Equivalencia BH-BMPT'!$D$45,IF(J1417=45,'Equivalencia BH-BMPT'!$D$46,"No ha seleccionado un número de programa")))))))))))))))))))))))))))))))))))))))))))))</f>
        <v>No ha seleccionado un número de programa</v>
      </c>
      <c r="L1417" s="140"/>
      <c r="M1417" s="136"/>
      <c r="N1417" s="153"/>
      <c r="O1417" s="161"/>
      <c r="P1417" s="144"/>
      <c r="Q1417" s="143"/>
      <c r="R1417" s="143"/>
      <c r="S1417" s="143"/>
      <c r="T1417" s="143"/>
      <c r="U1417" s="143"/>
      <c r="V1417" s="145"/>
      <c r="W1417" s="145"/>
      <c r="X1417" s="145"/>
      <c r="Y1417" s="136"/>
      <c r="Z1417" s="136"/>
      <c r="AA1417" s="146"/>
      <c r="AB1417" s="136"/>
      <c r="AC1417" s="136"/>
      <c r="AD1417" s="136"/>
      <c r="AE1417" s="136"/>
      <c r="AF1417" s="147" t="e">
        <f t="shared" si="59"/>
        <v>#DIV/0!</v>
      </c>
      <c r="AG1417" s="148"/>
      <c r="AH1417" s="148" t="b">
        <f t="shared" si="60"/>
        <v>1</v>
      </c>
    </row>
    <row r="1418" spans="1:34" ht="44.25" customHeight="1" thickBot="1" x14ac:dyDescent="0.3">
      <c r="A1418" s="136"/>
      <c r="B1418" s="136"/>
      <c r="C1418" s="137"/>
      <c r="D1418" s="136"/>
      <c r="E1418" s="137" t="str">
        <f>IF(D1418=1,'Tipo '!$B$2,IF(D1418=2,'Tipo '!$B$3,IF(D1418=3,'Tipo '!$B$4,IF(D1418=4,'Tipo '!$B$5,IF(D1418=5,'Tipo '!$B$6,IF(D1418=6,'Tipo '!$B$7,IF(D1418=7,'Tipo '!$B$8,IF(D1418=8,'Tipo '!$B$9,IF(D1418=9,'Tipo '!$B$10,IF(D1418=10,'Tipo '!$B$11,IF(D1418=11,'Tipo '!$B$12,IF(D1418=12,'Tipo '!$B$13,IF(D1418=13,'Tipo '!$B$14,IF(D1418=14,'Tipo '!$B$15,IF(D1418=15,'Tipo '!$B$16,IF(D1418=16,'Tipo '!$B$17,IF(D1418=17,'Tipo '!$B$18,IF(D1418=18,'Tipo '!$B$19,IF(D1418=19,'Tipo '!$B$20,IF(D1418=20,'Tipo '!$B$21,"No ha seleccionado un tipo de contrato válido"))))))))))))))))))))</f>
        <v>No ha seleccionado un tipo de contrato válido</v>
      </c>
      <c r="F1418" s="137"/>
      <c r="G1418" s="137"/>
      <c r="H1418" s="138"/>
      <c r="I1418" s="138"/>
      <c r="J1418" s="136"/>
      <c r="K1418" s="137" t="str">
        <f>IF(J1418=1,'Equivalencia BH-BMPT'!$D$2,IF(J1418=2,'Equivalencia BH-BMPT'!$D$3,IF(J1418=3,'Equivalencia BH-BMPT'!$D$4,IF(J1418=4,'Equivalencia BH-BMPT'!$D$5,IF(J1418=5,'Equivalencia BH-BMPT'!$D$6,IF(J1418=6,'Equivalencia BH-BMPT'!$D$7,IF(J1418=7,'Equivalencia BH-BMPT'!$D$8,IF(J1418=8,'Equivalencia BH-BMPT'!$D$9,IF(J1418=9,'Equivalencia BH-BMPT'!$D$10,IF(J1418=10,'Equivalencia BH-BMPT'!$D$11,IF(J1418=11,'Equivalencia BH-BMPT'!$D$12,IF(J1418=12,'Equivalencia BH-BMPT'!$D$13,IF(J1418=13,'Equivalencia BH-BMPT'!$D$14,IF(J1418=14,'Equivalencia BH-BMPT'!$D$15,IF(J1418=15,'Equivalencia BH-BMPT'!$D$16,IF(J1418=16,'Equivalencia BH-BMPT'!$D$17,IF(J1418=17,'Equivalencia BH-BMPT'!$D$18,IF(J1418=18,'Equivalencia BH-BMPT'!$D$19,IF(J1418=19,'Equivalencia BH-BMPT'!$D$20,IF(J1418=20,'Equivalencia BH-BMPT'!$D$21,IF(J1418=21,'Equivalencia BH-BMPT'!$D$22,IF(J1418=22,'Equivalencia BH-BMPT'!$D$23,IF(J1418=23,'Equivalencia BH-BMPT'!#REF!,IF(J1418=24,'Equivalencia BH-BMPT'!$D$25,IF(J1418=25,'Equivalencia BH-BMPT'!$D$26,IF(J1418=26,'Equivalencia BH-BMPT'!$D$27,IF(J1418=27,'Equivalencia BH-BMPT'!$D$28,IF(J1418=28,'Equivalencia BH-BMPT'!$D$29,IF(J1418=29,'Equivalencia BH-BMPT'!$D$30,IF(J1418=30,'Equivalencia BH-BMPT'!$D$31,IF(J1418=31,'Equivalencia BH-BMPT'!$D$32,IF(J1418=32,'Equivalencia BH-BMPT'!$D$33,IF(J1418=33,'Equivalencia BH-BMPT'!$D$34,IF(J1418=34,'Equivalencia BH-BMPT'!$D$35,IF(J1418=35,'Equivalencia BH-BMPT'!$D$36,IF(J1418=36,'Equivalencia BH-BMPT'!$D$37,IF(J1418=37,'Equivalencia BH-BMPT'!$D$38,IF(J1418=38,'Equivalencia BH-BMPT'!#REF!,IF(J1418=39,'Equivalencia BH-BMPT'!$D$40,IF(J1418=40,'Equivalencia BH-BMPT'!$D$41,IF(J1418=41,'Equivalencia BH-BMPT'!$D$42,IF(J1418=42,'Equivalencia BH-BMPT'!$D$43,IF(J1418=43,'Equivalencia BH-BMPT'!$D$44,IF(J1418=44,'Equivalencia BH-BMPT'!$D$45,IF(J1418=45,'Equivalencia BH-BMPT'!$D$46,"No ha seleccionado un número de programa")))))))))))))))))))))))))))))))))))))))))))))</f>
        <v>No ha seleccionado un número de programa</v>
      </c>
      <c r="L1418" s="140"/>
      <c r="M1418" s="136"/>
      <c r="N1418" s="153"/>
      <c r="O1418" s="161"/>
      <c r="P1418" s="144"/>
      <c r="Q1418" s="143"/>
      <c r="R1418" s="143"/>
      <c r="S1418" s="143"/>
      <c r="T1418" s="143"/>
      <c r="U1418" s="143"/>
      <c r="V1418" s="145"/>
      <c r="W1418" s="145"/>
      <c r="X1418" s="145"/>
      <c r="Y1418" s="136"/>
      <c r="Z1418" s="136"/>
      <c r="AA1418" s="146"/>
      <c r="AB1418" s="136"/>
      <c r="AC1418" s="136"/>
      <c r="AD1418" s="136"/>
      <c r="AE1418" s="136"/>
      <c r="AF1418" s="147" t="e">
        <f t="shared" si="59"/>
        <v>#DIV/0!</v>
      </c>
      <c r="AG1418" s="148"/>
      <c r="AH1418" s="148" t="b">
        <f t="shared" si="60"/>
        <v>1</v>
      </c>
    </row>
    <row r="1419" spans="1:34" ht="44.25" customHeight="1" thickBot="1" x14ac:dyDescent="0.3">
      <c r="A1419" s="136"/>
      <c r="B1419" s="136"/>
      <c r="C1419" s="137"/>
      <c r="D1419" s="136"/>
      <c r="E1419" s="137" t="str">
        <f>IF(D1419=1,'Tipo '!$B$2,IF(D1419=2,'Tipo '!$B$3,IF(D1419=3,'Tipo '!$B$4,IF(D1419=4,'Tipo '!$B$5,IF(D1419=5,'Tipo '!$B$6,IF(D1419=6,'Tipo '!$B$7,IF(D1419=7,'Tipo '!$B$8,IF(D1419=8,'Tipo '!$B$9,IF(D1419=9,'Tipo '!$B$10,IF(D1419=10,'Tipo '!$B$11,IF(D1419=11,'Tipo '!$B$12,IF(D1419=12,'Tipo '!$B$13,IF(D1419=13,'Tipo '!$B$14,IF(D1419=14,'Tipo '!$B$15,IF(D1419=15,'Tipo '!$B$16,IF(D1419=16,'Tipo '!$B$17,IF(D1419=17,'Tipo '!$B$18,IF(D1419=18,'Tipo '!$B$19,IF(D1419=19,'Tipo '!$B$20,IF(D1419=20,'Tipo '!$B$21,"No ha seleccionado un tipo de contrato válido"))))))))))))))))))))</f>
        <v>No ha seleccionado un tipo de contrato válido</v>
      </c>
      <c r="F1419" s="137"/>
      <c r="G1419" s="137"/>
      <c r="H1419" s="138"/>
      <c r="I1419" s="138"/>
      <c r="J1419" s="136"/>
      <c r="K1419" s="137" t="str">
        <f>IF(J1419=1,'Equivalencia BH-BMPT'!$D$2,IF(J1419=2,'Equivalencia BH-BMPT'!$D$3,IF(J1419=3,'Equivalencia BH-BMPT'!$D$4,IF(J1419=4,'Equivalencia BH-BMPT'!$D$5,IF(J1419=5,'Equivalencia BH-BMPT'!$D$6,IF(J1419=6,'Equivalencia BH-BMPT'!$D$7,IF(J1419=7,'Equivalencia BH-BMPT'!$D$8,IF(J1419=8,'Equivalencia BH-BMPT'!$D$9,IF(J1419=9,'Equivalencia BH-BMPT'!$D$10,IF(J1419=10,'Equivalencia BH-BMPT'!$D$11,IF(J1419=11,'Equivalencia BH-BMPT'!$D$12,IF(J1419=12,'Equivalencia BH-BMPT'!$D$13,IF(J1419=13,'Equivalencia BH-BMPT'!$D$14,IF(J1419=14,'Equivalencia BH-BMPT'!$D$15,IF(J1419=15,'Equivalencia BH-BMPT'!$D$16,IF(J1419=16,'Equivalencia BH-BMPT'!$D$17,IF(J1419=17,'Equivalencia BH-BMPT'!$D$18,IF(J1419=18,'Equivalencia BH-BMPT'!$D$19,IF(J1419=19,'Equivalencia BH-BMPT'!$D$20,IF(J1419=20,'Equivalencia BH-BMPT'!$D$21,IF(J1419=21,'Equivalencia BH-BMPT'!$D$22,IF(J1419=22,'Equivalencia BH-BMPT'!$D$23,IF(J1419=23,'Equivalencia BH-BMPT'!#REF!,IF(J1419=24,'Equivalencia BH-BMPT'!$D$25,IF(J1419=25,'Equivalencia BH-BMPT'!$D$26,IF(J1419=26,'Equivalencia BH-BMPT'!$D$27,IF(J1419=27,'Equivalencia BH-BMPT'!$D$28,IF(J1419=28,'Equivalencia BH-BMPT'!$D$29,IF(J1419=29,'Equivalencia BH-BMPT'!$D$30,IF(J1419=30,'Equivalencia BH-BMPT'!$D$31,IF(J1419=31,'Equivalencia BH-BMPT'!$D$32,IF(J1419=32,'Equivalencia BH-BMPT'!$D$33,IF(J1419=33,'Equivalencia BH-BMPT'!$D$34,IF(J1419=34,'Equivalencia BH-BMPT'!$D$35,IF(J1419=35,'Equivalencia BH-BMPT'!$D$36,IF(J1419=36,'Equivalencia BH-BMPT'!$D$37,IF(J1419=37,'Equivalencia BH-BMPT'!$D$38,IF(J1419=38,'Equivalencia BH-BMPT'!#REF!,IF(J1419=39,'Equivalencia BH-BMPT'!$D$40,IF(J1419=40,'Equivalencia BH-BMPT'!$D$41,IF(J1419=41,'Equivalencia BH-BMPT'!$D$42,IF(J1419=42,'Equivalencia BH-BMPT'!$D$43,IF(J1419=43,'Equivalencia BH-BMPT'!$D$44,IF(J1419=44,'Equivalencia BH-BMPT'!$D$45,IF(J1419=45,'Equivalencia BH-BMPT'!$D$46,"No ha seleccionado un número de programa")))))))))))))))))))))))))))))))))))))))))))))</f>
        <v>No ha seleccionado un número de programa</v>
      </c>
      <c r="L1419" s="140"/>
      <c r="M1419" s="136"/>
      <c r="N1419" s="153"/>
      <c r="O1419" s="161"/>
      <c r="P1419" s="144"/>
      <c r="Q1419" s="143"/>
      <c r="R1419" s="143"/>
      <c r="S1419" s="143"/>
      <c r="T1419" s="143"/>
      <c r="U1419" s="143"/>
      <c r="V1419" s="145"/>
      <c r="W1419" s="145"/>
      <c r="X1419" s="145"/>
      <c r="Y1419" s="136"/>
      <c r="Z1419" s="136"/>
      <c r="AA1419" s="146"/>
      <c r="AB1419" s="136"/>
      <c r="AC1419" s="136"/>
      <c r="AD1419" s="136"/>
      <c r="AE1419" s="136"/>
      <c r="AF1419" s="147" t="e">
        <f t="shared" si="59"/>
        <v>#DIV/0!</v>
      </c>
      <c r="AG1419" s="148"/>
      <c r="AH1419" s="148" t="b">
        <f t="shared" si="60"/>
        <v>1</v>
      </c>
    </row>
    <row r="1420" spans="1:34" ht="44.25" customHeight="1" thickBot="1" x14ac:dyDescent="0.3">
      <c r="A1420" s="136"/>
      <c r="B1420" s="136"/>
      <c r="C1420" s="137"/>
      <c r="D1420" s="136"/>
      <c r="E1420" s="137" t="str">
        <f>IF(D1420=1,'Tipo '!$B$2,IF(D1420=2,'Tipo '!$B$3,IF(D1420=3,'Tipo '!$B$4,IF(D1420=4,'Tipo '!$B$5,IF(D1420=5,'Tipo '!$B$6,IF(D1420=6,'Tipo '!$B$7,IF(D1420=7,'Tipo '!$B$8,IF(D1420=8,'Tipo '!$B$9,IF(D1420=9,'Tipo '!$B$10,IF(D1420=10,'Tipo '!$B$11,IF(D1420=11,'Tipo '!$B$12,IF(D1420=12,'Tipo '!$B$13,IF(D1420=13,'Tipo '!$B$14,IF(D1420=14,'Tipo '!$B$15,IF(D1420=15,'Tipo '!$B$16,IF(D1420=16,'Tipo '!$B$17,IF(D1420=17,'Tipo '!$B$18,IF(D1420=18,'Tipo '!$B$19,IF(D1420=19,'Tipo '!$B$20,IF(D1420=20,'Tipo '!$B$21,"No ha seleccionado un tipo de contrato válido"))))))))))))))))))))</f>
        <v>No ha seleccionado un tipo de contrato válido</v>
      </c>
      <c r="F1420" s="137"/>
      <c r="G1420" s="137"/>
      <c r="H1420" s="138"/>
      <c r="I1420" s="138"/>
      <c r="J1420" s="136"/>
      <c r="K1420" s="137" t="str">
        <f>IF(J1420=1,'Equivalencia BH-BMPT'!$D$2,IF(J1420=2,'Equivalencia BH-BMPT'!$D$3,IF(J1420=3,'Equivalencia BH-BMPT'!$D$4,IF(J1420=4,'Equivalencia BH-BMPT'!$D$5,IF(J1420=5,'Equivalencia BH-BMPT'!$D$6,IF(J1420=6,'Equivalencia BH-BMPT'!$D$7,IF(J1420=7,'Equivalencia BH-BMPT'!$D$8,IF(J1420=8,'Equivalencia BH-BMPT'!$D$9,IF(J1420=9,'Equivalencia BH-BMPT'!$D$10,IF(J1420=10,'Equivalencia BH-BMPT'!$D$11,IF(J1420=11,'Equivalencia BH-BMPT'!$D$12,IF(J1420=12,'Equivalencia BH-BMPT'!$D$13,IF(J1420=13,'Equivalencia BH-BMPT'!$D$14,IF(J1420=14,'Equivalencia BH-BMPT'!$D$15,IF(J1420=15,'Equivalencia BH-BMPT'!$D$16,IF(J1420=16,'Equivalencia BH-BMPT'!$D$17,IF(J1420=17,'Equivalencia BH-BMPT'!$D$18,IF(J1420=18,'Equivalencia BH-BMPT'!$D$19,IF(J1420=19,'Equivalencia BH-BMPT'!$D$20,IF(J1420=20,'Equivalencia BH-BMPT'!$D$21,IF(J1420=21,'Equivalencia BH-BMPT'!$D$22,IF(J1420=22,'Equivalencia BH-BMPT'!$D$23,IF(J1420=23,'Equivalencia BH-BMPT'!#REF!,IF(J1420=24,'Equivalencia BH-BMPT'!$D$25,IF(J1420=25,'Equivalencia BH-BMPT'!$D$26,IF(J1420=26,'Equivalencia BH-BMPT'!$D$27,IF(J1420=27,'Equivalencia BH-BMPT'!$D$28,IF(J1420=28,'Equivalencia BH-BMPT'!$D$29,IF(J1420=29,'Equivalencia BH-BMPT'!$D$30,IF(J1420=30,'Equivalencia BH-BMPT'!$D$31,IF(J1420=31,'Equivalencia BH-BMPT'!$D$32,IF(J1420=32,'Equivalencia BH-BMPT'!$D$33,IF(J1420=33,'Equivalencia BH-BMPT'!$D$34,IF(J1420=34,'Equivalencia BH-BMPT'!$D$35,IF(J1420=35,'Equivalencia BH-BMPT'!$D$36,IF(J1420=36,'Equivalencia BH-BMPT'!$D$37,IF(J1420=37,'Equivalencia BH-BMPT'!$D$38,IF(J1420=38,'Equivalencia BH-BMPT'!#REF!,IF(J1420=39,'Equivalencia BH-BMPT'!$D$40,IF(J1420=40,'Equivalencia BH-BMPT'!$D$41,IF(J1420=41,'Equivalencia BH-BMPT'!$D$42,IF(J1420=42,'Equivalencia BH-BMPT'!$D$43,IF(J1420=43,'Equivalencia BH-BMPT'!$D$44,IF(J1420=44,'Equivalencia BH-BMPT'!$D$45,IF(J1420=45,'Equivalencia BH-BMPT'!$D$46,"No ha seleccionado un número de programa")))))))))))))))))))))))))))))))))))))))))))))</f>
        <v>No ha seleccionado un número de programa</v>
      </c>
      <c r="L1420" s="140"/>
      <c r="M1420" s="136"/>
      <c r="N1420" s="153"/>
      <c r="O1420" s="161"/>
      <c r="P1420" s="144"/>
      <c r="Q1420" s="143"/>
      <c r="R1420" s="143"/>
      <c r="S1420" s="143"/>
      <c r="T1420" s="143"/>
      <c r="U1420" s="143"/>
      <c r="V1420" s="145"/>
      <c r="W1420" s="145"/>
      <c r="X1420" s="145"/>
      <c r="Y1420" s="136"/>
      <c r="Z1420" s="136"/>
      <c r="AA1420" s="146"/>
      <c r="AB1420" s="136"/>
      <c r="AC1420" s="136"/>
      <c r="AD1420" s="136"/>
      <c r="AE1420" s="136"/>
      <c r="AF1420" s="147" t="e">
        <f t="shared" si="59"/>
        <v>#DIV/0!</v>
      </c>
      <c r="AG1420" s="148"/>
      <c r="AH1420" s="148" t="b">
        <f t="shared" si="60"/>
        <v>1</v>
      </c>
    </row>
    <row r="1421" spans="1:34" ht="44.25" customHeight="1" thickBot="1" x14ac:dyDescent="0.3">
      <c r="A1421" s="136"/>
      <c r="B1421" s="136"/>
      <c r="C1421" s="137"/>
      <c r="D1421" s="136"/>
      <c r="E1421" s="137" t="str">
        <f>IF(D1421=1,'Tipo '!$B$2,IF(D1421=2,'Tipo '!$B$3,IF(D1421=3,'Tipo '!$B$4,IF(D1421=4,'Tipo '!$B$5,IF(D1421=5,'Tipo '!$B$6,IF(D1421=6,'Tipo '!$B$7,IF(D1421=7,'Tipo '!$B$8,IF(D1421=8,'Tipo '!$B$9,IF(D1421=9,'Tipo '!$B$10,IF(D1421=10,'Tipo '!$B$11,IF(D1421=11,'Tipo '!$B$12,IF(D1421=12,'Tipo '!$B$13,IF(D1421=13,'Tipo '!$B$14,IF(D1421=14,'Tipo '!$B$15,IF(D1421=15,'Tipo '!$B$16,IF(D1421=16,'Tipo '!$B$17,IF(D1421=17,'Tipo '!$B$18,IF(D1421=18,'Tipo '!$B$19,IF(D1421=19,'Tipo '!$B$20,IF(D1421=20,'Tipo '!$B$21,"No ha seleccionado un tipo de contrato válido"))))))))))))))))))))</f>
        <v>No ha seleccionado un tipo de contrato válido</v>
      </c>
      <c r="F1421" s="137"/>
      <c r="G1421" s="137"/>
      <c r="H1421" s="138"/>
      <c r="I1421" s="138"/>
      <c r="J1421" s="136"/>
      <c r="K1421" s="137" t="str">
        <f>IF(J1421=1,'Equivalencia BH-BMPT'!$D$2,IF(J1421=2,'Equivalencia BH-BMPT'!$D$3,IF(J1421=3,'Equivalencia BH-BMPT'!$D$4,IF(J1421=4,'Equivalencia BH-BMPT'!$D$5,IF(J1421=5,'Equivalencia BH-BMPT'!$D$6,IF(J1421=6,'Equivalencia BH-BMPT'!$D$7,IF(J1421=7,'Equivalencia BH-BMPT'!$D$8,IF(J1421=8,'Equivalencia BH-BMPT'!$D$9,IF(J1421=9,'Equivalencia BH-BMPT'!$D$10,IF(J1421=10,'Equivalencia BH-BMPT'!$D$11,IF(J1421=11,'Equivalencia BH-BMPT'!$D$12,IF(J1421=12,'Equivalencia BH-BMPT'!$D$13,IF(J1421=13,'Equivalencia BH-BMPT'!$D$14,IF(J1421=14,'Equivalencia BH-BMPT'!$D$15,IF(J1421=15,'Equivalencia BH-BMPT'!$D$16,IF(J1421=16,'Equivalencia BH-BMPT'!$D$17,IF(J1421=17,'Equivalencia BH-BMPT'!$D$18,IF(J1421=18,'Equivalencia BH-BMPT'!$D$19,IF(J1421=19,'Equivalencia BH-BMPT'!$D$20,IF(J1421=20,'Equivalencia BH-BMPT'!$D$21,IF(J1421=21,'Equivalencia BH-BMPT'!$D$22,IF(J1421=22,'Equivalencia BH-BMPT'!$D$23,IF(J1421=23,'Equivalencia BH-BMPT'!#REF!,IF(J1421=24,'Equivalencia BH-BMPT'!$D$25,IF(J1421=25,'Equivalencia BH-BMPT'!$D$26,IF(J1421=26,'Equivalencia BH-BMPT'!$D$27,IF(J1421=27,'Equivalencia BH-BMPT'!$D$28,IF(J1421=28,'Equivalencia BH-BMPT'!$D$29,IF(J1421=29,'Equivalencia BH-BMPT'!$D$30,IF(J1421=30,'Equivalencia BH-BMPT'!$D$31,IF(J1421=31,'Equivalencia BH-BMPT'!$D$32,IF(J1421=32,'Equivalencia BH-BMPT'!$D$33,IF(J1421=33,'Equivalencia BH-BMPT'!$D$34,IF(J1421=34,'Equivalencia BH-BMPT'!$D$35,IF(J1421=35,'Equivalencia BH-BMPT'!$D$36,IF(J1421=36,'Equivalencia BH-BMPT'!$D$37,IF(J1421=37,'Equivalencia BH-BMPT'!$D$38,IF(J1421=38,'Equivalencia BH-BMPT'!#REF!,IF(J1421=39,'Equivalencia BH-BMPT'!$D$40,IF(J1421=40,'Equivalencia BH-BMPT'!$D$41,IF(J1421=41,'Equivalencia BH-BMPT'!$D$42,IF(J1421=42,'Equivalencia BH-BMPT'!$D$43,IF(J1421=43,'Equivalencia BH-BMPT'!$D$44,IF(J1421=44,'Equivalencia BH-BMPT'!$D$45,IF(J1421=45,'Equivalencia BH-BMPT'!$D$46,"No ha seleccionado un número de programa")))))))))))))))))))))))))))))))))))))))))))))</f>
        <v>No ha seleccionado un número de programa</v>
      </c>
      <c r="L1421" s="140"/>
      <c r="M1421" s="136"/>
      <c r="N1421" s="153"/>
      <c r="O1421" s="161"/>
      <c r="P1421" s="144"/>
      <c r="Q1421" s="143"/>
      <c r="R1421" s="143"/>
      <c r="S1421" s="143"/>
      <c r="T1421" s="143"/>
      <c r="U1421" s="143"/>
      <c r="V1421" s="145"/>
      <c r="W1421" s="145"/>
      <c r="X1421" s="145"/>
      <c r="Y1421" s="136"/>
      <c r="Z1421" s="136"/>
      <c r="AA1421" s="146"/>
      <c r="AB1421" s="136"/>
      <c r="AC1421" s="136"/>
      <c r="AD1421" s="136"/>
      <c r="AE1421" s="136"/>
      <c r="AF1421" s="147" t="e">
        <f t="shared" ref="AF1421:AF1478" si="61">SUM(U1421/T1421)</f>
        <v>#DIV/0!</v>
      </c>
      <c r="AG1421" s="148"/>
      <c r="AH1421" s="148" t="b">
        <f t="shared" ref="AH1421:AH1478" si="62">IF(I1421="Funcionamiento",J1421=0,J1421="")</f>
        <v>1</v>
      </c>
    </row>
    <row r="1422" spans="1:34" ht="44.25" customHeight="1" thickBot="1" x14ac:dyDescent="0.3">
      <c r="A1422" s="136"/>
      <c r="B1422" s="136"/>
      <c r="C1422" s="137"/>
      <c r="D1422" s="136"/>
      <c r="E1422" s="137" t="str">
        <f>IF(D1422=1,'Tipo '!$B$2,IF(D1422=2,'Tipo '!$B$3,IF(D1422=3,'Tipo '!$B$4,IF(D1422=4,'Tipo '!$B$5,IF(D1422=5,'Tipo '!$B$6,IF(D1422=6,'Tipo '!$B$7,IF(D1422=7,'Tipo '!$B$8,IF(D1422=8,'Tipo '!$B$9,IF(D1422=9,'Tipo '!$B$10,IF(D1422=10,'Tipo '!$B$11,IF(D1422=11,'Tipo '!$B$12,IF(D1422=12,'Tipo '!$B$13,IF(D1422=13,'Tipo '!$B$14,IF(D1422=14,'Tipo '!$B$15,IF(D1422=15,'Tipo '!$B$16,IF(D1422=16,'Tipo '!$B$17,IF(D1422=17,'Tipo '!$B$18,IF(D1422=18,'Tipo '!$B$19,IF(D1422=19,'Tipo '!$B$20,IF(D1422=20,'Tipo '!$B$21,"No ha seleccionado un tipo de contrato válido"))))))))))))))))))))</f>
        <v>No ha seleccionado un tipo de contrato válido</v>
      </c>
      <c r="F1422" s="137"/>
      <c r="G1422" s="137"/>
      <c r="H1422" s="138"/>
      <c r="I1422" s="138"/>
      <c r="J1422" s="136"/>
      <c r="K1422" s="137" t="str">
        <f>IF(J1422=1,'Equivalencia BH-BMPT'!$D$2,IF(J1422=2,'Equivalencia BH-BMPT'!$D$3,IF(J1422=3,'Equivalencia BH-BMPT'!$D$4,IF(J1422=4,'Equivalencia BH-BMPT'!$D$5,IF(J1422=5,'Equivalencia BH-BMPT'!$D$6,IF(J1422=6,'Equivalencia BH-BMPT'!$D$7,IF(J1422=7,'Equivalencia BH-BMPT'!$D$8,IF(J1422=8,'Equivalencia BH-BMPT'!$D$9,IF(J1422=9,'Equivalencia BH-BMPT'!$D$10,IF(J1422=10,'Equivalencia BH-BMPT'!$D$11,IF(J1422=11,'Equivalencia BH-BMPT'!$D$12,IF(J1422=12,'Equivalencia BH-BMPT'!$D$13,IF(J1422=13,'Equivalencia BH-BMPT'!$D$14,IF(J1422=14,'Equivalencia BH-BMPT'!$D$15,IF(J1422=15,'Equivalencia BH-BMPT'!$D$16,IF(J1422=16,'Equivalencia BH-BMPT'!$D$17,IF(J1422=17,'Equivalencia BH-BMPT'!$D$18,IF(J1422=18,'Equivalencia BH-BMPT'!$D$19,IF(J1422=19,'Equivalencia BH-BMPT'!$D$20,IF(J1422=20,'Equivalencia BH-BMPT'!$D$21,IF(J1422=21,'Equivalencia BH-BMPT'!$D$22,IF(J1422=22,'Equivalencia BH-BMPT'!$D$23,IF(J1422=23,'Equivalencia BH-BMPT'!#REF!,IF(J1422=24,'Equivalencia BH-BMPT'!$D$25,IF(J1422=25,'Equivalencia BH-BMPT'!$D$26,IF(J1422=26,'Equivalencia BH-BMPT'!$D$27,IF(J1422=27,'Equivalencia BH-BMPT'!$D$28,IF(J1422=28,'Equivalencia BH-BMPT'!$D$29,IF(J1422=29,'Equivalencia BH-BMPT'!$D$30,IF(J1422=30,'Equivalencia BH-BMPT'!$D$31,IF(J1422=31,'Equivalencia BH-BMPT'!$D$32,IF(J1422=32,'Equivalencia BH-BMPT'!$D$33,IF(J1422=33,'Equivalencia BH-BMPT'!$D$34,IF(J1422=34,'Equivalencia BH-BMPT'!$D$35,IF(J1422=35,'Equivalencia BH-BMPT'!$D$36,IF(J1422=36,'Equivalencia BH-BMPT'!$D$37,IF(J1422=37,'Equivalencia BH-BMPT'!$D$38,IF(J1422=38,'Equivalencia BH-BMPT'!#REF!,IF(J1422=39,'Equivalencia BH-BMPT'!$D$40,IF(J1422=40,'Equivalencia BH-BMPT'!$D$41,IF(J1422=41,'Equivalencia BH-BMPT'!$D$42,IF(J1422=42,'Equivalencia BH-BMPT'!$D$43,IF(J1422=43,'Equivalencia BH-BMPT'!$D$44,IF(J1422=44,'Equivalencia BH-BMPT'!$D$45,IF(J1422=45,'Equivalencia BH-BMPT'!$D$46,"No ha seleccionado un número de programa")))))))))))))))))))))))))))))))))))))))))))))</f>
        <v>No ha seleccionado un número de programa</v>
      </c>
      <c r="L1422" s="140"/>
      <c r="M1422" s="136"/>
      <c r="N1422" s="153"/>
      <c r="O1422" s="161"/>
      <c r="P1422" s="144"/>
      <c r="Q1422" s="143"/>
      <c r="R1422" s="143"/>
      <c r="S1422" s="143"/>
      <c r="T1422" s="143"/>
      <c r="U1422" s="143"/>
      <c r="V1422" s="145"/>
      <c r="W1422" s="145"/>
      <c r="X1422" s="145"/>
      <c r="Y1422" s="136"/>
      <c r="Z1422" s="136"/>
      <c r="AA1422" s="146"/>
      <c r="AB1422" s="136"/>
      <c r="AC1422" s="136"/>
      <c r="AD1422" s="136"/>
      <c r="AE1422" s="136"/>
      <c r="AF1422" s="147" t="e">
        <f t="shared" si="61"/>
        <v>#DIV/0!</v>
      </c>
      <c r="AG1422" s="148"/>
      <c r="AH1422" s="148" t="b">
        <f t="shared" si="62"/>
        <v>1</v>
      </c>
    </row>
    <row r="1423" spans="1:34" ht="44.25" customHeight="1" thickBot="1" x14ac:dyDescent="0.3">
      <c r="A1423" s="136"/>
      <c r="B1423" s="136"/>
      <c r="C1423" s="137"/>
      <c r="D1423" s="136"/>
      <c r="E1423" s="137" t="str">
        <f>IF(D1423=1,'Tipo '!$B$2,IF(D1423=2,'Tipo '!$B$3,IF(D1423=3,'Tipo '!$B$4,IF(D1423=4,'Tipo '!$B$5,IF(D1423=5,'Tipo '!$B$6,IF(D1423=6,'Tipo '!$B$7,IF(D1423=7,'Tipo '!$B$8,IF(D1423=8,'Tipo '!$B$9,IF(D1423=9,'Tipo '!$B$10,IF(D1423=10,'Tipo '!$B$11,IF(D1423=11,'Tipo '!$B$12,IF(D1423=12,'Tipo '!$B$13,IF(D1423=13,'Tipo '!$B$14,IF(D1423=14,'Tipo '!$B$15,IF(D1423=15,'Tipo '!$B$16,IF(D1423=16,'Tipo '!$B$17,IF(D1423=17,'Tipo '!$B$18,IF(D1423=18,'Tipo '!$B$19,IF(D1423=19,'Tipo '!$B$20,IF(D1423=20,'Tipo '!$B$21,"No ha seleccionado un tipo de contrato válido"))))))))))))))))))))</f>
        <v>No ha seleccionado un tipo de contrato válido</v>
      </c>
      <c r="F1423" s="137"/>
      <c r="G1423" s="137"/>
      <c r="H1423" s="138"/>
      <c r="I1423" s="138"/>
      <c r="J1423" s="136"/>
      <c r="K1423" s="137" t="str">
        <f>IF(J1423=1,'Equivalencia BH-BMPT'!$D$2,IF(J1423=2,'Equivalencia BH-BMPT'!$D$3,IF(J1423=3,'Equivalencia BH-BMPT'!$D$4,IF(J1423=4,'Equivalencia BH-BMPT'!$D$5,IF(J1423=5,'Equivalencia BH-BMPT'!$D$6,IF(J1423=6,'Equivalencia BH-BMPT'!$D$7,IF(J1423=7,'Equivalencia BH-BMPT'!$D$8,IF(J1423=8,'Equivalencia BH-BMPT'!$D$9,IF(J1423=9,'Equivalencia BH-BMPT'!$D$10,IF(J1423=10,'Equivalencia BH-BMPT'!$D$11,IF(J1423=11,'Equivalencia BH-BMPT'!$D$12,IF(J1423=12,'Equivalencia BH-BMPT'!$D$13,IF(J1423=13,'Equivalencia BH-BMPT'!$D$14,IF(J1423=14,'Equivalencia BH-BMPT'!$D$15,IF(J1423=15,'Equivalencia BH-BMPT'!$D$16,IF(J1423=16,'Equivalencia BH-BMPT'!$D$17,IF(J1423=17,'Equivalencia BH-BMPT'!$D$18,IF(J1423=18,'Equivalencia BH-BMPT'!$D$19,IF(J1423=19,'Equivalencia BH-BMPT'!$D$20,IF(J1423=20,'Equivalencia BH-BMPT'!$D$21,IF(J1423=21,'Equivalencia BH-BMPT'!$D$22,IF(J1423=22,'Equivalencia BH-BMPT'!$D$23,IF(J1423=23,'Equivalencia BH-BMPT'!#REF!,IF(J1423=24,'Equivalencia BH-BMPT'!$D$25,IF(J1423=25,'Equivalencia BH-BMPT'!$D$26,IF(J1423=26,'Equivalencia BH-BMPT'!$D$27,IF(J1423=27,'Equivalencia BH-BMPT'!$D$28,IF(J1423=28,'Equivalencia BH-BMPT'!$D$29,IF(J1423=29,'Equivalencia BH-BMPT'!$D$30,IF(J1423=30,'Equivalencia BH-BMPT'!$D$31,IF(J1423=31,'Equivalencia BH-BMPT'!$D$32,IF(J1423=32,'Equivalencia BH-BMPT'!$D$33,IF(J1423=33,'Equivalencia BH-BMPT'!$D$34,IF(J1423=34,'Equivalencia BH-BMPT'!$D$35,IF(J1423=35,'Equivalencia BH-BMPT'!$D$36,IF(J1423=36,'Equivalencia BH-BMPT'!$D$37,IF(J1423=37,'Equivalencia BH-BMPT'!$D$38,IF(J1423=38,'Equivalencia BH-BMPT'!#REF!,IF(J1423=39,'Equivalencia BH-BMPT'!$D$40,IF(J1423=40,'Equivalencia BH-BMPT'!$D$41,IF(J1423=41,'Equivalencia BH-BMPT'!$D$42,IF(J1423=42,'Equivalencia BH-BMPT'!$D$43,IF(J1423=43,'Equivalencia BH-BMPT'!$D$44,IF(J1423=44,'Equivalencia BH-BMPT'!$D$45,IF(J1423=45,'Equivalencia BH-BMPT'!$D$46,"No ha seleccionado un número de programa")))))))))))))))))))))))))))))))))))))))))))))</f>
        <v>No ha seleccionado un número de programa</v>
      </c>
      <c r="L1423" s="140"/>
      <c r="M1423" s="136"/>
      <c r="N1423" s="153"/>
      <c r="O1423" s="161"/>
      <c r="P1423" s="144"/>
      <c r="Q1423" s="143"/>
      <c r="R1423" s="143"/>
      <c r="S1423" s="143"/>
      <c r="T1423" s="143"/>
      <c r="U1423" s="143"/>
      <c r="V1423" s="145"/>
      <c r="W1423" s="145"/>
      <c r="X1423" s="145"/>
      <c r="Y1423" s="136"/>
      <c r="Z1423" s="136"/>
      <c r="AA1423" s="146"/>
      <c r="AB1423" s="136"/>
      <c r="AC1423" s="136"/>
      <c r="AD1423" s="136"/>
      <c r="AE1423" s="136"/>
      <c r="AF1423" s="147" t="e">
        <f t="shared" si="61"/>
        <v>#DIV/0!</v>
      </c>
      <c r="AG1423" s="148"/>
      <c r="AH1423" s="148" t="b">
        <f t="shared" si="62"/>
        <v>1</v>
      </c>
    </row>
    <row r="1424" spans="1:34" ht="44.25" customHeight="1" thickBot="1" x14ac:dyDescent="0.3">
      <c r="A1424" s="136"/>
      <c r="B1424" s="136"/>
      <c r="C1424" s="137"/>
      <c r="D1424" s="136"/>
      <c r="E1424" s="137" t="str">
        <f>IF(D1424=1,'Tipo '!$B$2,IF(D1424=2,'Tipo '!$B$3,IF(D1424=3,'Tipo '!$B$4,IF(D1424=4,'Tipo '!$B$5,IF(D1424=5,'Tipo '!$B$6,IF(D1424=6,'Tipo '!$B$7,IF(D1424=7,'Tipo '!$B$8,IF(D1424=8,'Tipo '!$B$9,IF(D1424=9,'Tipo '!$B$10,IF(D1424=10,'Tipo '!$B$11,IF(D1424=11,'Tipo '!$B$12,IF(D1424=12,'Tipo '!$B$13,IF(D1424=13,'Tipo '!$B$14,IF(D1424=14,'Tipo '!$B$15,IF(D1424=15,'Tipo '!$B$16,IF(D1424=16,'Tipo '!$B$17,IF(D1424=17,'Tipo '!$B$18,IF(D1424=18,'Tipo '!$B$19,IF(D1424=19,'Tipo '!$B$20,IF(D1424=20,'Tipo '!$B$21,"No ha seleccionado un tipo de contrato válido"))))))))))))))))))))</f>
        <v>No ha seleccionado un tipo de contrato válido</v>
      </c>
      <c r="F1424" s="137"/>
      <c r="G1424" s="137"/>
      <c r="H1424" s="138"/>
      <c r="I1424" s="138"/>
      <c r="J1424" s="136"/>
      <c r="K1424" s="137" t="str">
        <f>IF(J1424=1,'Equivalencia BH-BMPT'!$D$2,IF(J1424=2,'Equivalencia BH-BMPT'!$D$3,IF(J1424=3,'Equivalencia BH-BMPT'!$D$4,IF(J1424=4,'Equivalencia BH-BMPT'!$D$5,IF(J1424=5,'Equivalencia BH-BMPT'!$D$6,IF(J1424=6,'Equivalencia BH-BMPT'!$D$7,IF(J1424=7,'Equivalencia BH-BMPT'!$D$8,IF(J1424=8,'Equivalencia BH-BMPT'!$D$9,IF(J1424=9,'Equivalencia BH-BMPT'!$D$10,IF(J1424=10,'Equivalencia BH-BMPT'!$D$11,IF(J1424=11,'Equivalencia BH-BMPT'!$D$12,IF(J1424=12,'Equivalencia BH-BMPT'!$D$13,IF(J1424=13,'Equivalencia BH-BMPT'!$D$14,IF(J1424=14,'Equivalencia BH-BMPT'!$D$15,IF(J1424=15,'Equivalencia BH-BMPT'!$D$16,IF(J1424=16,'Equivalencia BH-BMPT'!$D$17,IF(J1424=17,'Equivalencia BH-BMPT'!$D$18,IF(J1424=18,'Equivalencia BH-BMPT'!$D$19,IF(J1424=19,'Equivalencia BH-BMPT'!$D$20,IF(J1424=20,'Equivalencia BH-BMPT'!$D$21,IF(J1424=21,'Equivalencia BH-BMPT'!$D$22,IF(J1424=22,'Equivalencia BH-BMPT'!$D$23,IF(J1424=23,'Equivalencia BH-BMPT'!#REF!,IF(J1424=24,'Equivalencia BH-BMPT'!$D$25,IF(J1424=25,'Equivalencia BH-BMPT'!$D$26,IF(J1424=26,'Equivalencia BH-BMPT'!$D$27,IF(J1424=27,'Equivalencia BH-BMPT'!$D$28,IF(J1424=28,'Equivalencia BH-BMPT'!$D$29,IF(J1424=29,'Equivalencia BH-BMPT'!$D$30,IF(J1424=30,'Equivalencia BH-BMPT'!$D$31,IF(J1424=31,'Equivalencia BH-BMPT'!$D$32,IF(J1424=32,'Equivalencia BH-BMPT'!$D$33,IF(J1424=33,'Equivalencia BH-BMPT'!$D$34,IF(J1424=34,'Equivalencia BH-BMPT'!$D$35,IF(J1424=35,'Equivalencia BH-BMPT'!$D$36,IF(J1424=36,'Equivalencia BH-BMPT'!$D$37,IF(J1424=37,'Equivalencia BH-BMPT'!$D$38,IF(J1424=38,'Equivalencia BH-BMPT'!#REF!,IF(J1424=39,'Equivalencia BH-BMPT'!$D$40,IF(J1424=40,'Equivalencia BH-BMPT'!$D$41,IF(J1424=41,'Equivalencia BH-BMPT'!$D$42,IF(J1424=42,'Equivalencia BH-BMPT'!$D$43,IF(J1424=43,'Equivalencia BH-BMPT'!$D$44,IF(J1424=44,'Equivalencia BH-BMPT'!$D$45,IF(J1424=45,'Equivalencia BH-BMPT'!$D$46,"No ha seleccionado un número de programa")))))))))))))))))))))))))))))))))))))))))))))</f>
        <v>No ha seleccionado un número de programa</v>
      </c>
      <c r="L1424" s="140"/>
      <c r="M1424" s="136"/>
      <c r="N1424" s="153"/>
      <c r="O1424" s="161"/>
      <c r="P1424" s="144"/>
      <c r="Q1424" s="143"/>
      <c r="R1424" s="143"/>
      <c r="S1424" s="143"/>
      <c r="T1424" s="143"/>
      <c r="U1424" s="143"/>
      <c r="V1424" s="145"/>
      <c r="W1424" s="145"/>
      <c r="X1424" s="145"/>
      <c r="Y1424" s="136"/>
      <c r="Z1424" s="136"/>
      <c r="AA1424" s="146"/>
      <c r="AB1424" s="136"/>
      <c r="AC1424" s="136"/>
      <c r="AD1424" s="136"/>
      <c r="AE1424" s="136"/>
      <c r="AF1424" s="147" t="e">
        <f t="shared" si="61"/>
        <v>#DIV/0!</v>
      </c>
      <c r="AG1424" s="148"/>
      <c r="AH1424" s="148" t="b">
        <f t="shared" si="62"/>
        <v>1</v>
      </c>
    </row>
    <row r="1425" spans="1:34" ht="44.25" customHeight="1" thickBot="1" x14ac:dyDescent="0.3">
      <c r="A1425" s="136"/>
      <c r="B1425" s="136"/>
      <c r="C1425" s="137"/>
      <c r="D1425" s="136"/>
      <c r="E1425" s="137" t="str">
        <f>IF(D1425=1,'Tipo '!$B$2,IF(D1425=2,'Tipo '!$B$3,IF(D1425=3,'Tipo '!$B$4,IF(D1425=4,'Tipo '!$B$5,IF(D1425=5,'Tipo '!$B$6,IF(D1425=6,'Tipo '!$B$7,IF(D1425=7,'Tipo '!$B$8,IF(D1425=8,'Tipo '!$B$9,IF(D1425=9,'Tipo '!$B$10,IF(D1425=10,'Tipo '!$B$11,IF(D1425=11,'Tipo '!$B$12,IF(D1425=12,'Tipo '!$B$13,IF(D1425=13,'Tipo '!$B$14,IF(D1425=14,'Tipo '!$B$15,IF(D1425=15,'Tipo '!$B$16,IF(D1425=16,'Tipo '!$B$17,IF(D1425=17,'Tipo '!$B$18,IF(D1425=18,'Tipo '!$B$19,IF(D1425=19,'Tipo '!$B$20,IF(D1425=20,'Tipo '!$B$21,"No ha seleccionado un tipo de contrato válido"))))))))))))))))))))</f>
        <v>No ha seleccionado un tipo de contrato válido</v>
      </c>
      <c r="F1425" s="137"/>
      <c r="G1425" s="137"/>
      <c r="H1425" s="138"/>
      <c r="I1425" s="138"/>
      <c r="J1425" s="136"/>
      <c r="K1425" s="137" t="str">
        <f>IF(J1425=1,'Equivalencia BH-BMPT'!$D$2,IF(J1425=2,'Equivalencia BH-BMPT'!$D$3,IF(J1425=3,'Equivalencia BH-BMPT'!$D$4,IF(J1425=4,'Equivalencia BH-BMPT'!$D$5,IF(J1425=5,'Equivalencia BH-BMPT'!$D$6,IF(J1425=6,'Equivalencia BH-BMPT'!$D$7,IF(J1425=7,'Equivalencia BH-BMPT'!$D$8,IF(J1425=8,'Equivalencia BH-BMPT'!$D$9,IF(J1425=9,'Equivalencia BH-BMPT'!$D$10,IF(J1425=10,'Equivalencia BH-BMPT'!$D$11,IF(J1425=11,'Equivalencia BH-BMPT'!$D$12,IF(J1425=12,'Equivalencia BH-BMPT'!$D$13,IF(J1425=13,'Equivalencia BH-BMPT'!$D$14,IF(J1425=14,'Equivalencia BH-BMPT'!$D$15,IF(J1425=15,'Equivalencia BH-BMPT'!$D$16,IF(J1425=16,'Equivalencia BH-BMPT'!$D$17,IF(J1425=17,'Equivalencia BH-BMPT'!$D$18,IF(J1425=18,'Equivalencia BH-BMPT'!$D$19,IF(J1425=19,'Equivalencia BH-BMPT'!$D$20,IF(J1425=20,'Equivalencia BH-BMPT'!$D$21,IF(J1425=21,'Equivalencia BH-BMPT'!$D$22,IF(J1425=22,'Equivalencia BH-BMPT'!$D$23,IF(J1425=23,'Equivalencia BH-BMPT'!#REF!,IF(J1425=24,'Equivalencia BH-BMPT'!$D$25,IF(J1425=25,'Equivalencia BH-BMPT'!$D$26,IF(J1425=26,'Equivalencia BH-BMPT'!$D$27,IF(J1425=27,'Equivalencia BH-BMPT'!$D$28,IF(J1425=28,'Equivalencia BH-BMPT'!$D$29,IF(J1425=29,'Equivalencia BH-BMPT'!$D$30,IF(J1425=30,'Equivalencia BH-BMPT'!$D$31,IF(J1425=31,'Equivalencia BH-BMPT'!$D$32,IF(J1425=32,'Equivalencia BH-BMPT'!$D$33,IF(J1425=33,'Equivalencia BH-BMPT'!$D$34,IF(J1425=34,'Equivalencia BH-BMPT'!$D$35,IF(J1425=35,'Equivalencia BH-BMPT'!$D$36,IF(J1425=36,'Equivalencia BH-BMPT'!$D$37,IF(J1425=37,'Equivalencia BH-BMPT'!$D$38,IF(J1425=38,'Equivalencia BH-BMPT'!#REF!,IF(J1425=39,'Equivalencia BH-BMPT'!$D$40,IF(J1425=40,'Equivalencia BH-BMPT'!$D$41,IF(J1425=41,'Equivalencia BH-BMPT'!$D$42,IF(J1425=42,'Equivalencia BH-BMPT'!$D$43,IF(J1425=43,'Equivalencia BH-BMPT'!$D$44,IF(J1425=44,'Equivalencia BH-BMPT'!$D$45,IF(J1425=45,'Equivalencia BH-BMPT'!$D$46,"No ha seleccionado un número de programa")))))))))))))))))))))))))))))))))))))))))))))</f>
        <v>No ha seleccionado un número de programa</v>
      </c>
      <c r="L1425" s="140"/>
      <c r="M1425" s="136"/>
      <c r="N1425" s="153"/>
      <c r="O1425" s="161"/>
      <c r="P1425" s="144"/>
      <c r="Q1425" s="143"/>
      <c r="R1425" s="143"/>
      <c r="S1425" s="143"/>
      <c r="T1425" s="143"/>
      <c r="U1425" s="143"/>
      <c r="V1425" s="145"/>
      <c r="W1425" s="145"/>
      <c r="X1425" s="145"/>
      <c r="Y1425" s="136"/>
      <c r="Z1425" s="136"/>
      <c r="AA1425" s="146"/>
      <c r="AB1425" s="136"/>
      <c r="AC1425" s="136"/>
      <c r="AD1425" s="136"/>
      <c r="AE1425" s="136"/>
      <c r="AF1425" s="147" t="e">
        <f t="shared" si="61"/>
        <v>#DIV/0!</v>
      </c>
      <c r="AG1425" s="148"/>
      <c r="AH1425" s="148" t="b">
        <f t="shared" si="62"/>
        <v>1</v>
      </c>
    </row>
    <row r="1426" spans="1:34" ht="44.25" customHeight="1" thickBot="1" x14ac:dyDescent="0.3">
      <c r="A1426" s="136"/>
      <c r="B1426" s="136"/>
      <c r="C1426" s="137"/>
      <c r="D1426" s="136"/>
      <c r="E1426" s="137" t="str">
        <f>IF(D1426=1,'Tipo '!$B$2,IF(D1426=2,'Tipo '!$B$3,IF(D1426=3,'Tipo '!$B$4,IF(D1426=4,'Tipo '!$B$5,IF(D1426=5,'Tipo '!$B$6,IF(D1426=6,'Tipo '!$B$7,IF(D1426=7,'Tipo '!$B$8,IF(D1426=8,'Tipo '!$B$9,IF(D1426=9,'Tipo '!$B$10,IF(D1426=10,'Tipo '!$B$11,IF(D1426=11,'Tipo '!$B$12,IF(D1426=12,'Tipo '!$B$13,IF(D1426=13,'Tipo '!$B$14,IF(D1426=14,'Tipo '!$B$15,IF(D1426=15,'Tipo '!$B$16,IF(D1426=16,'Tipo '!$B$17,IF(D1426=17,'Tipo '!$B$18,IF(D1426=18,'Tipo '!$B$19,IF(D1426=19,'Tipo '!$B$20,IF(D1426=20,'Tipo '!$B$21,"No ha seleccionado un tipo de contrato válido"))))))))))))))))))))</f>
        <v>No ha seleccionado un tipo de contrato válido</v>
      </c>
      <c r="F1426" s="137"/>
      <c r="G1426" s="137"/>
      <c r="H1426" s="138"/>
      <c r="I1426" s="138"/>
      <c r="J1426" s="136"/>
      <c r="K1426" s="137" t="str">
        <f>IF(J1426=1,'Equivalencia BH-BMPT'!$D$2,IF(J1426=2,'Equivalencia BH-BMPT'!$D$3,IF(J1426=3,'Equivalencia BH-BMPT'!$D$4,IF(J1426=4,'Equivalencia BH-BMPT'!$D$5,IF(J1426=5,'Equivalencia BH-BMPT'!$D$6,IF(J1426=6,'Equivalencia BH-BMPT'!$D$7,IF(J1426=7,'Equivalencia BH-BMPT'!$D$8,IF(J1426=8,'Equivalencia BH-BMPT'!$D$9,IF(J1426=9,'Equivalencia BH-BMPT'!$D$10,IF(J1426=10,'Equivalencia BH-BMPT'!$D$11,IF(J1426=11,'Equivalencia BH-BMPT'!$D$12,IF(J1426=12,'Equivalencia BH-BMPT'!$D$13,IF(J1426=13,'Equivalencia BH-BMPT'!$D$14,IF(J1426=14,'Equivalencia BH-BMPT'!$D$15,IF(J1426=15,'Equivalencia BH-BMPT'!$D$16,IF(J1426=16,'Equivalencia BH-BMPT'!$D$17,IF(J1426=17,'Equivalencia BH-BMPT'!$D$18,IF(J1426=18,'Equivalencia BH-BMPT'!$D$19,IF(J1426=19,'Equivalencia BH-BMPT'!$D$20,IF(J1426=20,'Equivalencia BH-BMPT'!$D$21,IF(J1426=21,'Equivalencia BH-BMPT'!$D$22,IF(J1426=22,'Equivalencia BH-BMPT'!$D$23,IF(J1426=23,'Equivalencia BH-BMPT'!#REF!,IF(J1426=24,'Equivalencia BH-BMPT'!$D$25,IF(J1426=25,'Equivalencia BH-BMPT'!$D$26,IF(J1426=26,'Equivalencia BH-BMPT'!$D$27,IF(J1426=27,'Equivalencia BH-BMPT'!$D$28,IF(J1426=28,'Equivalencia BH-BMPT'!$D$29,IF(J1426=29,'Equivalencia BH-BMPT'!$D$30,IF(J1426=30,'Equivalencia BH-BMPT'!$D$31,IF(J1426=31,'Equivalencia BH-BMPT'!$D$32,IF(J1426=32,'Equivalencia BH-BMPT'!$D$33,IF(J1426=33,'Equivalencia BH-BMPT'!$D$34,IF(J1426=34,'Equivalencia BH-BMPT'!$D$35,IF(J1426=35,'Equivalencia BH-BMPT'!$D$36,IF(J1426=36,'Equivalencia BH-BMPT'!$D$37,IF(J1426=37,'Equivalencia BH-BMPT'!$D$38,IF(J1426=38,'Equivalencia BH-BMPT'!#REF!,IF(J1426=39,'Equivalencia BH-BMPT'!$D$40,IF(J1426=40,'Equivalencia BH-BMPT'!$D$41,IF(J1426=41,'Equivalencia BH-BMPT'!$D$42,IF(J1426=42,'Equivalencia BH-BMPT'!$D$43,IF(J1426=43,'Equivalencia BH-BMPT'!$D$44,IF(J1426=44,'Equivalencia BH-BMPT'!$D$45,IF(J1426=45,'Equivalencia BH-BMPT'!$D$46,"No ha seleccionado un número de programa")))))))))))))))))))))))))))))))))))))))))))))</f>
        <v>No ha seleccionado un número de programa</v>
      </c>
      <c r="L1426" s="140"/>
      <c r="M1426" s="136"/>
      <c r="N1426" s="153"/>
      <c r="O1426" s="161"/>
      <c r="P1426" s="144"/>
      <c r="Q1426" s="143"/>
      <c r="R1426" s="143"/>
      <c r="S1426" s="143"/>
      <c r="T1426" s="143"/>
      <c r="U1426" s="143"/>
      <c r="V1426" s="145"/>
      <c r="W1426" s="145"/>
      <c r="X1426" s="145"/>
      <c r="Y1426" s="136"/>
      <c r="Z1426" s="136"/>
      <c r="AA1426" s="146"/>
      <c r="AB1426" s="136"/>
      <c r="AC1426" s="136"/>
      <c r="AD1426" s="136"/>
      <c r="AE1426" s="136"/>
      <c r="AF1426" s="147" t="e">
        <f t="shared" si="61"/>
        <v>#DIV/0!</v>
      </c>
      <c r="AG1426" s="148"/>
      <c r="AH1426" s="148" t="b">
        <f t="shared" si="62"/>
        <v>1</v>
      </c>
    </row>
    <row r="1427" spans="1:34" ht="44.25" customHeight="1" thickBot="1" x14ac:dyDescent="0.3">
      <c r="A1427" s="136"/>
      <c r="B1427" s="136"/>
      <c r="C1427" s="137"/>
      <c r="D1427" s="136"/>
      <c r="E1427" s="137" t="str">
        <f>IF(D1427=1,'Tipo '!$B$2,IF(D1427=2,'Tipo '!$B$3,IF(D1427=3,'Tipo '!$B$4,IF(D1427=4,'Tipo '!$B$5,IF(D1427=5,'Tipo '!$B$6,IF(D1427=6,'Tipo '!$B$7,IF(D1427=7,'Tipo '!$B$8,IF(D1427=8,'Tipo '!$B$9,IF(D1427=9,'Tipo '!$B$10,IF(D1427=10,'Tipo '!$B$11,IF(D1427=11,'Tipo '!$B$12,IF(D1427=12,'Tipo '!$B$13,IF(D1427=13,'Tipo '!$B$14,IF(D1427=14,'Tipo '!$B$15,IF(D1427=15,'Tipo '!$B$16,IF(D1427=16,'Tipo '!$B$17,IF(D1427=17,'Tipo '!$B$18,IF(D1427=18,'Tipo '!$B$19,IF(D1427=19,'Tipo '!$B$20,IF(D1427=20,'Tipo '!$B$21,"No ha seleccionado un tipo de contrato válido"))))))))))))))))))))</f>
        <v>No ha seleccionado un tipo de contrato válido</v>
      </c>
      <c r="F1427" s="137"/>
      <c r="G1427" s="137"/>
      <c r="H1427" s="138"/>
      <c r="I1427" s="138"/>
      <c r="J1427" s="136"/>
      <c r="K1427" s="137" t="str">
        <f>IF(J1427=1,'Equivalencia BH-BMPT'!$D$2,IF(J1427=2,'Equivalencia BH-BMPT'!$D$3,IF(J1427=3,'Equivalencia BH-BMPT'!$D$4,IF(J1427=4,'Equivalencia BH-BMPT'!$D$5,IF(J1427=5,'Equivalencia BH-BMPT'!$D$6,IF(J1427=6,'Equivalencia BH-BMPT'!$D$7,IF(J1427=7,'Equivalencia BH-BMPT'!$D$8,IF(J1427=8,'Equivalencia BH-BMPT'!$D$9,IF(J1427=9,'Equivalencia BH-BMPT'!$D$10,IF(J1427=10,'Equivalencia BH-BMPT'!$D$11,IF(J1427=11,'Equivalencia BH-BMPT'!$D$12,IF(J1427=12,'Equivalencia BH-BMPT'!$D$13,IF(J1427=13,'Equivalencia BH-BMPT'!$D$14,IF(J1427=14,'Equivalencia BH-BMPT'!$D$15,IF(J1427=15,'Equivalencia BH-BMPT'!$D$16,IF(J1427=16,'Equivalencia BH-BMPT'!$D$17,IF(J1427=17,'Equivalencia BH-BMPT'!$D$18,IF(J1427=18,'Equivalencia BH-BMPT'!$D$19,IF(J1427=19,'Equivalencia BH-BMPT'!$D$20,IF(J1427=20,'Equivalencia BH-BMPT'!$D$21,IF(J1427=21,'Equivalencia BH-BMPT'!$D$22,IF(J1427=22,'Equivalencia BH-BMPT'!$D$23,IF(J1427=23,'Equivalencia BH-BMPT'!#REF!,IF(J1427=24,'Equivalencia BH-BMPT'!$D$25,IF(J1427=25,'Equivalencia BH-BMPT'!$D$26,IF(J1427=26,'Equivalencia BH-BMPT'!$D$27,IF(J1427=27,'Equivalencia BH-BMPT'!$D$28,IF(J1427=28,'Equivalencia BH-BMPT'!$D$29,IF(J1427=29,'Equivalencia BH-BMPT'!$D$30,IF(J1427=30,'Equivalencia BH-BMPT'!$D$31,IF(J1427=31,'Equivalencia BH-BMPT'!$D$32,IF(J1427=32,'Equivalencia BH-BMPT'!$D$33,IF(J1427=33,'Equivalencia BH-BMPT'!$D$34,IF(J1427=34,'Equivalencia BH-BMPT'!$D$35,IF(J1427=35,'Equivalencia BH-BMPT'!$D$36,IF(J1427=36,'Equivalencia BH-BMPT'!$D$37,IF(J1427=37,'Equivalencia BH-BMPT'!$D$38,IF(J1427=38,'Equivalencia BH-BMPT'!#REF!,IF(J1427=39,'Equivalencia BH-BMPT'!$D$40,IF(J1427=40,'Equivalencia BH-BMPT'!$D$41,IF(J1427=41,'Equivalencia BH-BMPT'!$D$42,IF(J1427=42,'Equivalencia BH-BMPT'!$D$43,IF(J1427=43,'Equivalencia BH-BMPT'!$D$44,IF(J1427=44,'Equivalencia BH-BMPT'!$D$45,IF(J1427=45,'Equivalencia BH-BMPT'!$D$46,"No ha seleccionado un número de programa")))))))))))))))))))))))))))))))))))))))))))))</f>
        <v>No ha seleccionado un número de programa</v>
      </c>
      <c r="L1427" s="140"/>
      <c r="M1427" s="136"/>
      <c r="N1427" s="153"/>
      <c r="O1427" s="161"/>
      <c r="P1427" s="144"/>
      <c r="Q1427" s="143"/>
      <c r="R1427" s="143"/>
      <c r="S1427" s="143"/>
      <c r="T1427" s="143"/>
      <c r="U1427" s="143"/>
      <c r="V1427" s="145"/>
      <c r="W1427" s="145"/>
      <c r="X1427" s="145"/>
      <c r="Y1427" s="136"/>
      <c r="Z1427" s="136"/>
      <c r="AA1427" s="146"/>
      <c r="AB1427" s="136"/>
      <c r="AC1427" s="136"/>
      <c r="AD1427" s="136"/>
      <c r="AE1427" s="136"/>
      <c r="AF1427" s="147" t="e">
        <f t="shared" si="61"/>
        <v>#DIV/0!</v>
      </c>
      <c r="AG1427" s="148"/>
      <c r="AH1427" s="148" t="b">
        <f t="shared" si="62"/>
        <v>1</v>
      </c>
    </row>
    <row r="1428" spans="1:34" ht="44.25" customHeight="1" thickBot="1" x14ac:dyDescent="0.3">
      <c r="A1428" s="136"/>
      <c r="B1428" s="136"/>
      <c r="C1428" s="137"/>
      <c r="D1428" s="136"/>
      <c r="E1428" s="137" t="str">
        <f>IF(D1428=1,'Tipo '!$B$2,IF(D1428=2,'Tipo '!$B$3,IF(D1428=3,'Tipo '!$B$4,IF(D1428=4,'Tipo '!$B$5,IF(D1428=5,'Tipo '!$B$6,IF(D1428=6,'Tipo '!$B$7,IF(D1428=7,'Tipo '!$B$8,IF(D1428=8,'Tipo '!$B$9,IF(D1428=9,'Tipo '!$B$10,IF(D1428=10,'Tipo '!$B$11,IF(D1428=11,'Tipo '!$B$12,IF(D1428=12,'Tipo '!$B$13,IF(D1428=13,'Tipo '!$B$14,IF(D1428=14,'Tipo '!$B$15,IF(D1428=15,'Tipo '!$B$16,IF(D1428=16,'Tipo '!$B$17,IF(D1428=17,'Tipo '!$B$18,IF(D1428=18,'Tipo '!$B$19,IF(D1428=19,'Tipo '!$B$20,IF(D1428=20,'Tipo '!$B$21,"No ha seleccionado un tipo de contrato válido"))))))))))))))))))))</f>
        <v>No ha seleccionado un tipo de contrato válido</v>
      </c>
      <c r="F1428" s="137"/>
      <c r="G1428" s="137"/>
      <c r="H1428" s="138"/>
      <c r="I1428" s="138"/>
      <c r="J1428" s="136"/>
      <c r="K1428" s="137" t="str">
        <f>IF(J1428=1,'Equivalencia BH-BMPT'!$D$2,IF(J1428=2,'Equivalencia BH-BMPT'!$D$3,IF(J1428=3,'Equivalencia BH-BMPT'!$D$4,IF(J1428=4,'Equivalencia BH-BMPT'!$D$5,IF(J1428=5,'Equivalencia BH-BMPT'!$D$6,IF(J1428=6,'Equivalencia BH-BMPT'!$D$7,IF(J1428=7,'Equivalencia BH-BMPT'!$D$8,IF(J1428=8,'Equivalencia BH-BMPT'!$D$9,IF(J1428=9,'Equivalencia BH-BMPT'!$D$10,IF(J1428=10,'Equivalencia BH-BMPT'!$D$11,IF(J1428=11,'Equivalencia BH-BMPT'!$D$12,IF(J1428=12,'Equivalencia BH-BMPT'!$D$13,IF(J1428=13,'Equivalencia BH-BMPT'!$D$14,IF(J1428=14,'Equivalencia BH-BMPT'!$D$15,IF(J1428=15,'Equivalencia BH-BMPT'!$D$16,IF(J1428=16,'Equivalencia BH-BMPT'!$D$17,IF(J1428=17,'Equivalencia BH-BMPT'!$D$18,IF(J1428=18,'Equivalencia BH-BMPT'!$D$19,IF(J1428=19,'Equivalencia BH-BMPT'!$D$20,IF(J1428=20,'Equivalencia BH-BMPT'!$D$21,IF(J1428=21,'Equivalencia BH-BMPT'!$D$22,IF(J1428=22,'Equivalencia BH-BMPT'!$D$23,IF(J1428=23,'Equivalencia BH-BMPT'!#REF!,IF(J1428=24,'Equivalencia BH-BMPT'!$D$25,IF(J1428=25,'Equivalencia BH-BMPT'!$D$26,IF(J1428=26,'Equivalencia BH-BMPT'!$D$27,IF(J1428=27,'Equivalencia BH-BMPT'!$D$28,IF(J1428=28,'Equivalencia BH-BMPT'!$D$29,IF(J1428=29,'Equivalencia BH-BMPT'!$D$30,IF(J1428=30,'Equivalencia BH-BMPT'!$D$31,IF(J1428=31,'Equivalencia BH-BMPT'!$D$32,IF(J1428=32,'Equivalencia BH-BMPT'!$D$33,IF(J1428=33,'Equivalencia BH-BMPT'!$D$34,IF(J1428=34,'Equivalencia BH-BMPT'!$D$35,IF(J1428=35,'Equivalencia BH-BMPT'!$D$36,IF(J1428=36,'Equivalencia BH-BMPT'!$D$37,IF(J1428=37,'Equivalencia BH-BMPT'!$D$38,IF(J1428=38,'Equivalencia BH-BMPT'!#REF!,IF(J1428=39,'Equivalencia BH-BMPT'!$D$40,IF(J1428=40,'Equivalencia BH-BMPT'!$D$41,IF(J1428=41,'Equivalencia BH-BMPT'!$D$42,IF(J1428=42,'Equivalencia BH-BMPT'!$D$43,IF(J1428=43,'Equivalencia BH-BMPT'!$D$44,IF(J1428=44,'Equivalencia BH-BMPT'!$D$45,IF(J1428=45,'Equivalencia BH-BMPT'!$D$46,"No ha seleccionado un número de programa")))))))))))))))))))))))))))))))))))))))))))))</f>
        <v>No ha seleccionado un número de programa</v>
      </c>
      <c r="L1428" s="140"/>
      <c r="M1428" s="136"/>
      <c r="N1428" s="153"/>
      <c r="O1428" s="161"/>
      <c r="P1428" s="144"/>
      <c r="Q1428" s="143"/>
      <c r="R1428" s="143"/>
      <c r="S1428" s="143"/>
      <c r="T1428" s="143"/>
      <c r="U1428" s="143"/>
      <c r="V1428" s="145"/>
      <c r="W1428" s="145"/>
      <c r="X1428" s="145"/>
      <c r="Y1428" s="136"/>
      <c r="Z1428" s="136"/>
      <c r="AA1428" s="146"/>
      <c r="AB1428" s="136"/>
      <c r="AC1428" s="136"/>
      <c r="AD1428" s="136"/>
      <c r="AE1428" s="136"/>
      <c r="AF1428" s="147" t="e">
        <f t="shared" si="61"/>
        <v>#DIV/0!</v>
      </c>
      <c r="AG1428" s="148"/>
      <c r="AH1428" s="148" t="b">
        <f t="shared" si="62"/>
        <v>1</v>
      </c>
    </row>
    <row r="1429" spans="1:34" ht="44.25" customHeight="1" thickBot="1" x14ac:dyDescent="0.3">
      <c r="A1429" s="136"/>
      <c r="B1429" s="136"/>
      <c r="C1429" s="137"/>
      <c r="D1429" s="136"/>
      <c r="E1429" s="137" t="str">
        <f>IF(D1429=1,'Tipo '!$B$2,IF(D1429=2,'Tipo '!$B$3,IF(D1429=3,'Tipo '!$B$4,IF(D1429=4,'Tipo '!$B$5,IF(D1429=5,'Tipo '!$B$6,IF(D1429=6,'Tipo '!$B$7,IF(D1429=7,'Tipo '!$B$8,IF(D1429=8,'Tipo '!$B$9,IF(D1429=9,'Tipo '!$B$10,IF(D1429=10,'Tipo '!$B$11,IF(D1429=11,'Tipo '!$B$12,IF(D1429=12,'Tipo '!$B$13,IF(D1429=13,'Tipo '!$B$14,IF(D1429=14,'Tipo '!$B$15,IF(D1429=15,'Tipo '!$B$16,IF(D1429=16,'Tipo '!$B$17,IF(D1429=17,'Tipo '!$B$18,IF(D1429=18,'Tipo '!$B$19,IF(D1429=19,'Tipo '!$B$20,IF(D1429=20,'Tipo '!$B$21,"No ha seleccionado un tipo de contrato válido"))))))))))))))))))))</f>
        <v>No ha seleccionado un tipo de contrato válido</v>
      </c>
      <c r="F1429" s="137"/>
      <c r="G1429" s="137"/>
      <c r="H1429" s="138"/>
      <c r="I1429" s="138"/>
      <c r="J1429" s="136"/>
      <c r="K1429" s="137" t="str">
        <f>IF(J1429=1,'Equivalencia BH-BMPT'!$D$2,IF(J1429=2,'Equivalencia BH-BMPT'!$D$3,IF(J1429=3,'Equivalencia BH-BMPT'!$D$4,IF(J1429=4,'Equivalencia BH-BMPT'!$D$5,IF(J1429=5,'Equivalencia BH-BMPT'!$D$6,IF(J1429=6,'Equivalencia BH-BMPT'!$D$7,IF(J1429=7,'Equivalencia BH-BMPT'!$D$8,IF(J1429=8,'Equivalencia BH-BMPT'!$D$9,IF(J1429=9,'Equivalencia BH-BMPT'!$D$10,IF(J1429=10,'Equivalencia BH-BMPT'!$D$11,IF(J1429=11,'Equivalencia BH-BMPT'!$D$12,IF(J1429=12,'Equivalencia BH-BMPT'!$D$13,IF(J1429=13,'Equivalencia BH-BMPT'!$D$14,IF(J1429=14,'Equivalencia BH-BMPT'!$D$15,IF(J1429=15,'Equivalencia BH-BMPT'!$D$16,IF(J1429=16,'Equivalencia BH-BMPT'!$D$17,IF(J1429=17,'Equivalencia BH-BMPT'!$D$18,IF(J1429=18,'Equivalencia BH-BMPT'!$D$19,IF(J1429=19,'Equivalencia BH-BMPT'!$D$20,IF(J1429=20,'Equivalencia BH-BMPT'!$D$21,IF(J1429=21,'Equivalencia BH-BMPT'!$D$22,IF(J1429=22,'Equivalencia BH-BMPT'!$D$23,IF(J1429=23,'Equivalencia BH-BMPT'!#REF!,IF(J1429=24,'Equivalencia BH-BMPT'!$D$25,IF(J1429=25,'Equivalencia BH-BMPT'!$D$26,IF(J1429=26,'Equivalencia BH-BMPT'!$D$27,IF(J1429=27,'Equivalencia BH-BMPT'!$D$28,IF(J1429=28,'Equivalencia BH-BMPT'!$D$29,IF(J1429=29,'Equivalencia BH-BMPT'!$D$30,IF(J1429=30,'Equivalencia BH-BMPT'!$D$31,IF(J1429=31,'Equivalencia BH-BMPT'!$D$32,IF(J1429=32,'Equivalencia BH-BMPT'!$D$33,IF(J1429=33,'Equivalencia BH-BMPT'!$D$34,IF(J1429=34,'Equivalencia BH-BMPT'!$D$35,IF(J1429=35,'Equivalencia BH-BMPT'!$D$36,IF(J1429=36,'Equivalencia BH-BMPT'!$D$37,IF(J1429=37,'Equivalencia BH-BMPT'!$D$38,IF(J1429=38,'Equivalencia BH-BMPT'!#REF!,IF(J1429=39,'Equivalencia BH-BMPT'!$D$40,IF(J1429=40,'Equivalencia BH-BMPT'!$D$41,IF(J1429=41,'Equivalencia BH-BMPT'!$D$42,IF(J1429=42,'Equivalencia BH-BMPT'!$D$43,IF(J1429=43,'Equivalencia BH-BMPT'!$D$44,IF(J1429=44,'Equivalencia BH-BMPT'!$D$45,IF(J1429=45,'Equivalencia BH-BMPT'!$D$46,"No ha seleccionado un número de programa")))))))))))))))))))))))))))))))))))))))))))))</f>
        <v>No ha seleccionado un número de programa</v>
      </c>
      <c r="L1429" s="140"/>
      <c r="M1429" s="136"/>
      <c r="N1429" s="153"/>
      <c r="O1429" s="161"/>
      <c r="P1429" s="144"/>
      <c r="Q1429" s="143"/>
      <c r="R1429" s="143"/>
      <c r="S1429" s="143"/>
      <c r="T1429" s="143"/>
      <c r="U1429" s="143"/>
      <c r="V1429" s="145"/>
      <c r="W1429" s="145"/>
      <c r="X1429" s="145"/>
      <c r="Y1429" s="136"/>
      <c r="Z1429" s="136"/>
      <c r="AA1429" s="146"/>
      <c r="AB1429" s="136"/>
      <c r="AC1429" s="136"/>
      <c r="AD1429" s="136"/>
      <c r="AE1429" s="136"/>
      <c r="AF1429" s="147" t="e">
        <f t="shared" si="61"/>
        <v>#DIV/0!</v>
      </c>
      <c r="AG1429" s="148"/>
      <c r="AH1429" s="148" t="b">
        <f t="shared" si="62"/>
        <v>1</v>
      </c>
    </row>
    <row r="1430" spans="1:34" ht="44.25" customHeight="1" thickBot="1" x14ac:dyDescent="0.3">
      <c r="A1430" s="136"/>
      <c r="B1430" s="136"/>
      <c r="C1430" s="137"/>
      <c r="D1430" s="136"/>
      <c r="E1430" s="137" t="str">
        <f>IF(D1430=1,'Tipo '!$B$2,IF(D1430=2,'Tipo '!$B$3,IF(D1430=3,'Tipo '!$B$4,IF(D1430=4,'Tipo '!$B$5,IF(D1430=5,'Tipo '!$B$6,IF(D1430=6,'Tipo '!$B$7,IF(D1430=7,'Tipo '!$B$8,IF(D1430=8,'Tipo '!$B$9,IF(D1430=9,'Tipo '!$B$10,IF(D1430=10,'Tipo '!$B$11,IF(D1430=11,'Tipo '!$B$12,IF(D1430=12,'Tipo '!$B$13,IF(D1430=13,'Tipo '!$B$14,IF(D1430=14,'Tipo '!$B$15,IF(D1430=15,'Tipo '!$B$16,IF(D1430=16,'Tipo '!$B$17,IF(D1430=17,'Tipo '!$B$18,IF(D1430=18,'Tipo '!$B$19,IF(D1430=19,'Tipo '!$B$20,IF(D1430=20,'Tipo '!$B$21,"No ha seleccionado un tipo de contrato válido"))))))))))))))))))))</f>
        <v>No ha seleccionado un tipo de contrato válido</v>
      </c>
      <c r="F1430" s="137"/>
      <c r="G1430" s="137"/>
      <c r="H1430" s="138"/>
      <c r="I1430" s="138"/>
      <c r="J1430" s="136"/>
      <c r="K1430" s="137" t="str">
        <f>IF(J1430=1,'Equivalencia BH-BMPT'!$D$2,IF(J1430=2,'Equivalencia BH-BMPT'!$D$3,IF(J1430=3,'Equivalencia BH-BMPT'!$D$4,IF(J1430=4,'Equivalencia BH-BMPT'!$D$5,IF(J1430=5,'Equivalencia BH-BMPT'!$D$6,IF(J1430=6,'Equivalencia BH-BMPT'!$D$7,IF(J1430=7,'Equivalencia BH-BMPT'!$D$8,IF(J1430=8,'Equivalencia BH-BMPT'!$D$9,IF(J1430=9,'Equivalencia BH-BMPT'!$D$10,IF(J1430=10,'Equivalencia BH-BMPT'!$D$11,IF(J1430=11,'Equivalencia BH-BMPT'!$D$12,IF(J1430=12,'Equivalencia BH-BMPT'!$D$13,IF(J1430=13,'Equivalencia BH-BMPT'!$D$14,IF(J1430=14,'Equivalencia BH-BMPT'!$D$15,IF(J1430=15,'Equivalencia BH-BMPT'!$D$16,IF(J1430=16,'Equivalencia BH-BMPT'!$D$17,IF(J1430=17,'Equivalencia BH-BMPT'!$D$18,IF(J1430=18,'Equivalencia BH-BMPT'!$D$19,IF(J1430=19,'Equivalencia BH-BMPT'!$D$20,IF(J1430=20,'Equivalencia BH-BMPT'!$D$21,IF(J1430=21,'Equivalencia BH-BMPT'!$D$22,IF(J1430=22,'Equivalencia BH-BMPT'!$D$23,IF(J1430=23,'Equivalencia BH-BMPT'!#REF!,IF(J1430=24,'Equivalencia BH-BMPT'!$D$25,IF(J1430=25,'Equivalencia BH-BMPT'!$D$26,IF(J1430=26,'Equivalencia BH-BMPT'!$D$27,IF(J1430=27,'Equivalencia BH-BMPT'!$D$28,IF(J1430=28,'Equivalencia BH-BMPT'!$D$29,IF(J1430=29,'Equivalencia BH-BMPT'!$D$30,IF(J1430=30,'Equivalencia BH-BMPT'!$D$31,IF(J1430=31,'Equivalencia BH-BMPT'!$D$32,IF(J1430=32,'Equivalencia BH-BMPT'!$D$33,IF(J1430=33,'Equivalencia BH-BMPT'!$D$34,IF(J1430=34,'Equivalencia BH-BMPT'!$D$35,IF(J1430=35,'Equivalencia BH-BMPT'!$D$36,IF(J1430=36,'Equivalencia BH-BMPT'!$D$37,IF(J1430=37,'Equivalencia BH-BMPT'!$D$38,IF(J1430=38,'Equivalencia BH-BMPT'!#REF!,IF(J1430=39,'Equivalencia BH-BMPT'!$D$40,IF(J1430=40,'Equivalencia BH-BMPT'!$D$41,IF(J1430=41,'Equivalencia BH-BMPT'!$D$42,IF(J1430=42,'Equivalencia BH-BMPT'!$D$43,IF(J1430=43,'Equivalencia BH-BMPT'!$D$44,IF(J1430=44,'Equivalencia BH-BMPT'!$D$45,IF(J1430=45,'Equivalencia BH-BMPT'!$D$46,"No ha seleccionado un número de programa")))))))))))))))))))))))))))))))))))))))))))))</f>
        <v>No ha seleccionado un número de programa</v>
      </c>
      <c r="L1430" s="140"/>
      <c r="M1430" s="136"/>
      <c r="N1430" s="153"/>
      <c r="O1430" s="161"/>
      <c r="P1430" s="144"/>
      <c r="Q1430" s="143"/>
      <c r="R1430" s="143"/>
      <c r="S1430" s="143"/>
      <c r="T1430" s="143"/>
      <c r="U1430" s="143"/>
      <c r="V1430" s="145"/>
      <c r="W1430" s="145"/>
      <c r="X1430" s="145"/>
      <c r="Y1430" s="136"/>
      <c r="Z1430" s="136"/>
      <c r="AA1430" s="146"/>
      <c r="AB1430" s="136"/>
      <c r="AC1430" s="136"/>
      <c r="AD1430" s="136"/>
      <c r="AE1430" s="136"/>
      <c r="AF1430" s="147" t="e">
        <f t="shared" si="61"/>
        <v>#DIV/0!</v>
      </c>
      <c r="AG1430" s="148"/>
      <c r="AH1430" s="148" t="b">
        <f t="shared" si="62"/>
        <v>1</v>
      </c>
    </row>
    <row r="1431" spans="1:34" ht="44.25" customHeight="1" thickBot="1" x14ac:dyDescent="0.3">
      <c r="A1431" s="136"/>
      <c r="B1431" s="136"/>
      <c r="C1431" s="137"/>
      <c r="D1431" s="136"/>
      <c r="E1431" s="137" t="str">
        <f>IF(D1431=1,'Tipo '!$B$2,IF(D1431=2,'Tipo '!$B$3,IF(D1431=3,'Tipo '!$B$4,IF(D1431=4,'Tipo '!$B$5,IF(D1431=5,'Tipo '!$B$6,IF(D1431=6,'Tipo '!$B$7,IF(D1431=7,'Tipo '!$B$8,IF(D1431=8,'Tipo '!$B$9,IF(D1431=9,'Tipo '!$B$10,IF(D1431=10,'Tipo '!$B$11,IF(D1431=11,'Tipo '!$B$12,IF(D1431=12,'Tipo '!$B$13,IF(D1431=13,'Tipo '!$B$14,IF(D1431=14,'Tipo '!$B$15,IF(D1431=15,'Tipo '!$B$16,IF(D1431=16,'Tipo '!$B$17,IF(D1431=17,'Tipo '!$B$18,IF(D1431=18,'Tipo '!$B$19,IF(D1431=19,'Tipo '!$B$20,IF(D1431=20,'Tipo '!$B$21,"No ha seleccionado un tipo de contrato válido"))))))))))))))))))))</f>
        <v>No ha seleccionado un tipo de contrato válido</v>
      </c>
      <c r="F1431" s="137"/>
      <c r="G1431" s="137"/>
      <c r="H1431" s="138"/>
      <c r="I1431" s="138"/>
      <c r="J1431" s="136"/>
      <c r="K1431" s="137" t="str">
        <f>IF(J1431=1,'Equivalencia BH-BMPT'!$D$2,IF(J1431=2,'Equivalencia BH-BMPT'!$D$3,IF(J1431=3,'Equivalencia BH-BMPT'!$D$4,IF(J1431=4,'Equivalencia BH-BMPT'!$D$5,IF(J1431=5,'Equivalencia BH-BMPT'!$D$6,IF(J1431=6,'Equivalencia BH-BMPT'!$D$7,IF(J1431=7,'Equivalencia BH-BMPT'!$D$8,IF(J1431=8,'Equivalencia BH-BMPT'!$D$9,IF(J1431=9,'Equivalencia BH-BMPT'!$D$10,IF(J1431=10,'Equivalencia BH-BMPT'!$D$11,IF(J1431=11,'Equivalencia BH-BMPT'!$D$12,IF(J1431=12,'Equivalencia BH-BMPT'!$D$13,IF(J1431=13,'Equivalencia BH-BMPT'!$D$14,IF(J1431=14,'Equivalencia BH-BMPT'!$D$15,IF(J1431=15,'Equivalencia BH-BMPT'!$D$16,IF(J1431=16,'Equivalencia BH-BMPT'!$D$17,IF(J1431=17,'Equivalencia BH-BMPT'!$D$18,IF(J1431=18,'Equivalencia BH-BMPT'!$D$19,IF(J1431=19,'Equivalencia BH-BMPT'!$D$20,IF(J1431=20,'Equivalencia BH-BMPT'!$D$21,IF(J1431=21,'Equivalencia BH-BMPT'!$D$22,IF(J1431=22,'Equivalencia BH-BMPT'!$D$23,IF(J1431=23,'Equivalencia BH-BMPT'!#REF!,IF(J1431=24,'Equivalencia BH-BMPT'!$D$25,IF(J1431=25,'Equivalencia BH-BMPT'!$D$26,IF(J1431=26,'Equivalencia BH-BMPT'!$D$27,IF(J1431=27,'Equivalencia BH-BMPT'!$D$28,IF(J1431=28,'Equivalencia BH-BMPT'!$D$29,IF(J1431=29,'Equivalencia BH-BMPT'!$D$30,IF(J1431=30,'Equivalencia BH-BMPT'!$D$31,IF(J1431=31,'Equivalencia BH-BMPT'!$D$32,IF(J1431=32,'Equivalencia BH-BMPT'!$D$33,IF(J1431=33,'Equivalencia BH-BMPT'!$D$34,IF(J1431=34,'Equivalencia BH-BMPT'!$D$35,IF(J1431=35,'Equivalencia BH-BMPT'!$D$36,IF(J1431=36,'Equivalencia BH-BMPT'!$D$37,IF(J1431=37,'Equivalencia BH-BMPT'!$D$38,IF(J1431=38,'Equivalencia BH-BMPT'!#REF!,IF(J1431=39,'Equivalencia BH-BMPT'!$D$40,IF(J1431=40,'Equivalencia BH-BMPT'!$D$41,IF(J1431=41,'Equivalencia BH-BMPT'!$D$42,IF(J1431=42,'Equivalencia BH-BMPT'!$D$43,IF(J1431=43,'Equivalencia BH-BMPT'!$D$44,IF(J1431=44,'Equivalencia BH-BMPT'!$D$45,IF(J1431=45,'Equivalencia BH-BMPT'!$D$46,"No ha seleccionado un número de programa")))))))))))))))))))))))))))))))))))))))))))))</f>
        <v>No ha seleccionado un número de programa</v>
      </c>
      <c r="L1431" s="140"/>
      <c r="M1431" s="136"/>
      <c r="N1431" s="153"/>
      <c r="O1431" s="161"/>
      <c r="P1431" s="144"/>
      <c r="Q1431" s="143"/>
      <c r="R1431" s="143"/>
      <c r="S1431" s="143"/>
      <c r="T1431" s="143"/>
      <c r="U1431" s="143"/>
      <c r="V1431" s="145"/>
      <c r="W1431" s="145"/>
      <c r="X1431" s="145"/>
      <c r="Y1431" s="136"/>
      <c r="Z1431" s="136"/>
      <c r="AA1431" s="146"/>
      <c r="AB1431" s="136"/>
      <c r="AC1431" s="136"/>
      <c r="AD1431" s="136"/>
      <c r="AE1431" s="136"/>
      <c r="AF1431" s="147" t="e">
        <f t="shared" si="61"/>
        <v>#DIV/0!</v>
      </c>
      <c r="AG1431" s="148"/>
      <c r="AH1431" s="148" t="b">
        <f t="shared" si="62"/>
        <v>1</v>
      </c>
    </row>
    <row r="1432" spans="1:34" ht="44.25" customHeight="1" thickBot="1" x14ac:dyDescent="0.3">
      <c r="A1432" s="136"/>
      <c r="B1432" s="136"/>
      <c r="C1432" s="137"/>
      <c r="D1432" s="136"/>
      <c r="E1432" s="137" t="str">
        <f>IF(D1432=1,'Tipo '!$B$2,IF(D1432=2,'Tipo '!$B$3,IF(D1432=3,'Tipo '!$B$4,IF(D1432=4,'Tipo '!$B$5,IF(D1432=5,'Tipo '!$B$6,IF(D1432=6,'Tipo '!$B$7,IF(D1432=7,'Tipo '!$B$8,IF(D1432=8,'Tipo '!$B$9,IF(D1432=9,'Tipo '!$B$10,IF(D1432=10,'Tipo '!$B$11,IF(D1432=11,'Tipo '!$B$12,IF(D1432=12,'Tipo '!$B$13,IF(D1432=13,'Tipo '!$B$14,IF(D1432=14,'Tipo '!$B$15,IF(D1432=15,'Tipo '!$B$16,IF(D1432=16,'Tipo '!$B$17,IF(D1432=17,'Tipo '!$B$18,IF(D1432=18,'Tipo '!$B$19,IF(D1432=19,'Tipo '!$B$20,IF(D1432=20,'Tipo '!$B$21,"No ha seleccionado un tipo de contrato válido"))))))))))))))))))))</f>
        <v>No ha seleccionado un tipo de contrato válido</v>
      </c>
      <c r="F1432" s="137"/>
      <c r="G1432" s="137"/>
      <c r="H1432" s="138"/>
      <c r="I1432" s="138"/>
      <c r="J1432" s="136"/>
      <c r="K1432" s="137" t="str">
        <f>IF(J1432=1,'Equivalencia BH-BMPT'!$D$2,IF(J1432=2,'Equivalencia BH-BMPT'!$D$3,IF(J1432=3,'Equivalencia BH-BMPT'!$D$4,IF(J1432=4,'Equivalencia BH-BMPT'!$D$5,IF(J1432=5,'Equivalencia BH-BMPT'!$D$6,IF(J1432=6,'Equivalencia BH-BMPT'!$D$7,IF(J1432=7,'Equivalencia BH-BMPT'!$D$8,IF(J1432=8,'Equivalencia BH-BMPT'!$D$9,IF(J1432=9,'Equivalencia BH-BMPT'!$D$10,IF(J1432=10,'Equivalencia BH-BMPT'!$D$11,IF(J1432=11,'Equivalencia BH-BMPT'!$D$12,IF(J1432=12,'Equivalencia BH-BMPT'!$D$13,IF(J1432=13,'Equivalencia BH-BMPT'!$D$14,IF(J1432=14,'Equivalencia BH-BMPT'!$D$15,IF(J1432=15,'Equivalencia BH-BMPT'!$D$16,IF(J1432=16,'Equivalencia BH-BMPT'!$D$17,IF(J1432=17,'Equivalencia BH-BMPT'!$D$18,IF(J1432=18,'Equivalencia BH-BMPT'!$D$19,IF(J1432=19,'Equivalencia BH-BMPT'!$D$20,IF(J1432=20,'Equivalencia BH-BMPT'!$D$21,IF(J1432=21,'Equivalencia BH-BMPT'!$D$22,IF(J1432=22,'Equivalencia BH-BMPT'!$D$23,IF(J1432=23,'Equivalencia BH-BMPT'!#REF!,IF(J1432=24,'Equivalencia BH-BMPT'!$D$25,IF(J1432=25,'Equivalencia BH-BMPT'!$D$26,IF(J1432=26,'Equivalencia BH-BMPT'!$D$27,IF(J1432=27,'Equivalencia BH-BMPT'!$D$28,IF(J1432=28,'Equivalencia BH-BMPT'!$D$29,IF(J1432=29,'Equivalencia BH-BMPT'!$D$30,IF(J1432=30,'Equivalencia BH-BMPT'!$D$31,IF(J1432=31,'Equivalencia BH-BMPT'!$D$32,IF(J1432=32,'Equivalencia BH-BMPT'!$D$33,IF(J1432=33,'Equivalencia BH-BMPT'!$D$34,IF(J1432=34,'Equivalencia BH-BMPT'!$D$35,IF(J1432=35,'Equivalencia BH-BMPT'!$D$36,IF(J1432=36,'Equivalencia BH-BMPT'!$D$37,IF(J1432=37,'Equivalencia BH-BMPT'!$D$38,IF(J1432=38,'Equivalencia BH-BMPT'!#REF!,IF(J1432=39,'Equivalencia BH-BMPT'!$D$40,IF(J1432=40,'Equivalencia BH-BMPT'!$D$41,IF(J1432=41,'Equivalencia BH-BMPT'!$D$42,IF(J1432=42,'Equivalencia BH-BMPT'!$D$43,IF(J1432=43,'Equivalencia BH-BMPT'!$D$44,IF(J1432=44,'Equivalencia BH-BMPT'!$D$45,IF(J1432=45,'Equivalencia BH-BMPT'!$D$46,"No ha seleccionado un número de programa")))))))))))))))))))))))))))))))))))))))))))))</f>
        <v>No ha seleccionado un número de programa</v>
      </c>
      <c r="L1432" s="140"/>
      <c r="M1432" s="136"/>
      <c r="N1432" s="153"/>
      <c r="O1432" s="161"/>
      <c r="P1432" s="144"/>
      <c r="Q1432" s="143"/>
      <c r="R1432" s="143"/>
      <c r="S1432" s="143"/>
      <c r="T1432" s="143"/>
      <c r="U1432" s="143"/>
      <c r="V1432" s="145"/>
      <c r="W1432" s="145"/>
      <c r="X1432" s="145"/>
      <c r="Y1432" s="136"/>
      <c r="Z1432" s="136"/>
      <c r="AA1432" s="146"/>
      <c r="AB1432" s="136"/>
      <c r="AC1432" s="136"/>
      <c r="AD1432" s="136"/>
      <c r="AE1432" s="136"/>
      <c r="AF1432" s="147" t="e">
        <f t="shared" si="61"/>
        <v>#DIV/0!</v>
      </c>
      <c r="AG1432" s="148"/>
      <c r="AH1432" s="148" t="b">
        <f t="shared" si="62"/>
        <v>1</v>
      </c>
    </row>
    <row r="1433" spans="1:34" ht="44.25" customHeight="1" thickBot="1" x14ac:dyDescent="0.3">
      <c r="A1433" s="136"/>
      <c r="B1433" s="136"/>
      <c r="C1433" s="137"/>
      <c r="D1433" s="136"/>
      <c r="E1433" s="137" t="str">
        <f>IF(D1433=1,'Tipo '!$B$2,IF(D1433=2,'Tipo '!$B$3,IF(D1433=3,'Tipo '!$B$4,IF(D1433=4,'Tipo '!$B$5,IF(D1433=5,'Tipo '!$B$6,IF(D1433=6,'Tipo '!$B$7,IF(D1433=7,'Tipo '!$B$8,IF(D1433=8,'Tipo '!$B$9,IF(D1433=9,'Tipo '!$B$10,IF(D1433=10,'Tipo '!$B$11,IF(D1433=11,'Tipo '!$B$12,IF(D1433=12,'Tipo '!$B$13,IF(D1433=13,'Tipo '!$B$14,IF(D1433=14,'Tipo '!$B$15,IF(D1433=15,'Tipo '!$B$16,IF(D1433=16,'Tipo '!$B$17,IF(D1433=17,'Tipo '!$B$18,IF(D1433=18,'Tipo '!$B$19,IF(D1433=19,'Tipo '!$B$20,IF(D1433=20,'Tipo '!$B$21,"No ha seleccionado un tipo de contrato válido"))))))))))))))))))))</f>
        <v>No ha seleccionado un tipo de contrato válido</v>
      </c>
      <c r="F1433" s="137"/>
      <c r="G1433" s="137"/>
      <c r="H1433" s="138"/>
      <c r="I1433" s="138"/>
      <c r="J1433" s="136"/>
      <c r="K1433" s="137" t="str">
        <f>IF(J1433=1,'Equivalencia BH-BMPT'!$D$2,IF(J1433=2,'Equivalencia BH-BMPT'!$D$3,IF(J1433=3,'Equivalencia BH-BMPT'!$D$4,IF(J1433=4,'Equivalencia BH-BMPT'!$D$5,IF(J1433=5,'Equivalencia BH-BMPT'!$D$6,IF(J1433=6,'Equivalencia BH-BMPT'!$D$7,IF(J1433=7,'Equivalencia BH-BMPT'!$D$8,IF(J1433=8,'Equivalencia BH-BMPT'!$D$9,IF(J1433=9,'Equivalencia BH-BMPT'!$D$10,IF(J1433=10,'Equivalencia BH-BMPT'!$D$11,IF(J1433=11,'Equivalencia BH-BMPT'!$D$12,IF(J1433=12,'Equivalencia BH-BMPT'!$D$13,IF(J1433=13,'Equivalencia BH-BMPT'!$D$14,IF(J1433=14,'Equivalencia BH-BMPT'!$D$15,IF(J1433=15,'Equivalencia BH-BMPT'!$D$16,IF(J1433=16,'Equivalencia BH-BMPT'!$D$17,IF(J1433=17,'Equivalencia BH-BMPT'!$D$18,IF(J1433=18,'Equivalencia BH-BMPT'!$D$19,IF(J1433=19,'Equivalencia BH-BMPT'!$D$20,IF(J1433=20,'Equivalencia BH-BMPT'!$D$21,IF(J1433=21,'Equivalencia BH-BMPT'!$D$22,IF(J1433=22,'Equivalencia BH-BMPT'!$D$23,IF(J1433=23,'Equivalencia BH-BMPT'!#REF!,IF(J1433=24,'Equivalencia BH-BMPT'!$D$25,IF(J1433=25,'Equivalencia BH-BMPT'!$D$26,IF(J1433=26,'Equivalencia BH-BMPT'!$D$27,IF(J1433=27,'Equivalencia BH-BMPT'!$D$28,IF(J1433=28,'Equivalencia BH-BMPT'!$D$29,IF(J1433=29,'Equivalencia BH-BMPT'!$D$30,IF(J1433=30,'Equivalencia BH-BMPT'!$D$31,IF(J1433=31,'Equivalencia BH-BMPT'!$D$32,IF(J1433=32,'Equivalencia BH-BMPT'!$D$33,IF(J1433=33,'Equivalencia BH-BMPT'!$D$34,IF(J1433=34,'Equivalencia BH-BMPT'!$D$35,IF(J1433=35,'Equivalencia BH-BMPT'!$D$36,IF(J1433=36,'Equivalencia BH-BMPT'!$D$37,IF(J1433=37,'Equivalencia BH-BMPT'!$D$38,IF(J1433=38,'Equivalencia BH-BMPT'!#REF!,IF(J1433=39,'Equivalencia BH-BMPT'!$D$40,IF(J1433=40,'Equivalencia BH-BMPT'!$D$41,IF(J1433=41,'Equivalencia BH-BMPT'!$D$42,IF(J1433=42,'Equivalencia BH-BMPT'!$D$43,IF(J1433=43,'Equivalencia BH-BMPT'!$D$44,IF(J1433=44,'Equivalencia BH-BMPT'!$D$45,IF(J1433=45,'Equivalencia BH-BMPT'!$D$46,"No ha seleccionado un número de programa")))))))))))))))))))))))))))))))))))))))))))))</f>
        <v>No ha seleccionado un número de programa</v>
      </c>
      <c r="L1433" s="140"/>
      <c r="M1433" s="136"/>
      <c r="N1433" s="153"/>
      <c r="O1433" s="161"/>
      <c r="P1433" s="144"/>
      <c r="Q1433" s="143"/>
      <c r="R1433" s="143"/>
      <c r="S1433" s="143"/>
      <c r="T1433" s="143"/>
      <c r="U1433" s="143"/>
      <c r="V1433" s="145"/>
      <c r="W1433" s="145"/>
      <c r="X1433" s="145"/>
      <c r="Y1433" s="136"/>
      <c r="Z1433" s="136"/>
      <c r="AA1433" s="146"/>
      <c r="AB1433" s="136"/>
      <c r="AC1433" s="136"/>
      <c r="AD1433" s="136"/>
      <c r="AE1433" s="136"/>
      <c r="AF1433" s="147" t="e">
        <f t="shared" si="61"/>
        <v>#DIV/0!</v>
      </c>
      <c r="AG1433" s="148"/>
      <c r="AH1433" s="148" t="b">
        <f t="shared" si="62"/>
        <v>1</v>
      </c>
    </row>
    <row r="1434" spans="1:34" ht="44.25" customHeight="1" thickBot="1" x14ac:dyDescent="0.3">
      <c r="A1434" s="136"/>
      <c r="B1434" s="136"/>
      <c r="C1434" s="137"/>
      <c r="D1434" s="136"/>
      <c r="E1434" s="137" t="str">
        <f>IF(D1434=1,'Tipo '!$B$2,IF(D1434=2,'Tipo '!$B$3,IF(D1434=3,'Tipo '!$B$4,IF(D1434=4,'Tipo '!$B$5,IF(D1434=5,'Tipo '!$B$6,IF(D1434=6,'Tipo '!$B$7,IF(D1434=7,'Tipo '!$B$8,IF(D1434=8,'Tipo '!$B$9,IF(D1434=9,'Tipo '!$B$10,IF(D1434=10,'Tipo '!$B$11,IF(D1434=11,'Tipo '!$B$12,IF(D1434=12,'Tipo '!$B$13,IF(D1434=13,'Tipo '!$B$14,IF(D1434=14,'Tipo '!$B$15,IF(D1434=15,'Tipo '!$B$16,IF(D1434=16,'Tipo '!$B$17,IF(D1434=17,'Tipo '!$B$18,IF(D1434=18,'Tipo '!$B$19,IF(D1434=19,'Tipo '!$B$20,IF(D1434=20,'Tipo '!$B$21,"No ha seleccionado un tipo de contrato válido"))))))))))))))))))))</f>
        <v>No ha seleccionado un tipo de contrato válido</v>
      </c>
      <c r="F1434" s="137"/>
      <c r="G1434" s="137"/>
      <c r="H1434" s="138"/>
      <c r="I1434" s="138"/>
      <c r="J1434" s="136"/>
      <c r="K1434" s="137" t="str">
        <f>IF(J1434=1,'Equivalencia BH-BMPT'!$D$2,IF(J1434=2,'Equivalencia BH-BMPT'!$D$3,IF(J1434=3,'Equivalencia BH-BMPT'!$D$4,IF(J1434=4,'Equivalencia BH-BMPT'!$D$5,IF(J1434=5,'Equivalencia BH-BMPT'!$D$6,IF(J1434=6,'Equivalencia BH-BMPT'!$D$7,IF(J1434=7,'Equivalencia BH-BMPT'!$D$8,IF(J1434=8,'Equivalencia BH-BMPT'!$D$9,IF(J1434=9,'Equivalencia BH-BMPT'!$D$10,IF(J1434=10,'Equivalencia BH-BMPT'!$D$11,IF(J1434=11,'Equivalencia BH-BMPT'!$D$12,IF(J1434=12,'Equivalencia BH-BMPT'!$D$13,IF(J1434=13,'Equivalencia BH-BMPT'!$D$14,IF(J1434=14,'Equivalencia BH-BMPT'!$D$15,IF(J1434=15,'Equivalencia BH-BMPT'!$D$16,IF(J1434=16,'Equivalencia BH-BMPT'!$D$17,IF(J1434=17,'Equivalencia BH-BMPT'!$D$18,IF(J1434=18,'Equivalencia BH-BMPT'!$D$19,IF(J1434=19,'Equivalencia BH-BMPT'!$D$20,IF(J1434=20,'Equivalencia BH-BMPT'!$D$21,IF(J1434=21,'Equivalencia BH-BMPT'!$D$22,IF(J1434=22,'Equivalencia BH-BMPT'!$D$23,IF(J1434=23,'Equivalencia BH-BMPT'!#REF!,IF(J1434=24,'Equivalencia BH-BMPT'!$D$25,IF(J1434=25,'Equivalencia BH-BMPT'!$D$26,IF(J1434=26,'Equivalencia BH-BMPT'!$D$27,IF(J1434=27,'Equivalencia BH-BMPT'!$D$28,IF(J1434=28,'Equivalencia BH-BMPT'!$D$29,IF(J1434=29,'Equivalencia BH-BMPT'!$D$30,IF(J1434=30,'Equivalencia BH-BMPT'!$D$31,IF(J1434=31,'Equivalencia BH-BMPT'!$D$32,IF(J1434=32,'Equivalencia BH-BMPT'!$D$33,IF(J1434=33,'Equivalencia BH-BMPT'!$D$34,IF(J1434=34,'Equivalencia BH-BMPT'!$D$35,IF(J1434=35,'Equivalencia BH-BMPT'!$D$36,IF(J1434=36,'Equivalencia BH-BMPT'!$D$37,IF(J1434=37,'Equivalencia BH-BMPT'!$D$38,IF(J1434=38,'Equivalencia BH-BMPT'!#REF!,IF(J1434=39,'Equivalencia BH-BMPT'!$D$40,IF(J1434=40,'Equivalencia BH-BMPT'!$D$41,IF(J1434=41,'Equivalencia BH-BMPT'!$D$42,IF(J1434=42,'Equivalencia BH-BMPT'!$D$43,IF(J1434=43,'Equivalencia BH-BMPT'!$D$44,IF(J1434=44,'Equivalencia BH-BMPT'!$D$45,IF(J1434=45,'Equivalencia BH-BMPT'!$D$46,"No ha seleccionado un número de programa")))))))))))))))))))))))))))))))))))))))))))))</f>
        <v>No ha seleccionado un número de programa</v>
      </c>
      <c r="L1434" s="140"/>
      <c r="M1434" s="136"/>
      <c r="N1434" s="153"/>
      <c r="O1434" s="161"/>
      <c r="P1434" s="144"/>
      <c r="Q1434" s="143"/>
      <c r="R1434" s="143"/>
      <c r="S1434" s="143"/>
      <c r="T1434" s="143"/>
      <c r="U1434" s="143"/>
      <c r="V1434" s="145"/>
      <c r="W1434" s="145"/>
      <c r="X1434" s="145"/>
      <c r="Y1434" s="136"/>
      <c r="Z1434" s="136"/>
      <c r="AA1434" s="146"/>
      <c r="AB1434" s="136"/>
      <c r="AC1434" s="136"/>
      <c r="AD1434" s="136"/>
      <c r="AE1434" s="136"/>
      <c r="AF1434" s="147" t="e">
        <f t="shared" si="61"/>
        <v>#DIV/0!</v>
      </c>
      <c r="AG1434" s="148"/>
      <c r="AH1434" s="148" t="b">
        <f t="shared" si="62"/>
        <v>1</v>
      </c>
    </row>
    <row r="1435" spans="1:34" ht="44.25" customHeight="1" thickBot="1" x14ac:dyDescent="0.3">
      <c r="A1435" s="136"/>
      <c r="B1435" s="136"/>
      <c r="C1435" s="137"/>
      <c r="D1435" s="136"/>
      <c r="E1435" s="137" t="str">
        <f>IF(D1435=1,'Tipo '!$B$2,IF(D1435=2,'Tipo '!$B$3,IF(D1435=3,'Tipo '!$B$4,IF(D1435=4,'Tipo '!$B$5,IF(D1435=5,'Tipo '!$B$6,IF(D1435=6,'Tipo '!$B$7,IF(D1435=7,'Tipo '!$B$8,IF(D1435=8,'Tipo '!$B$9,IF(D1435=9,'Tipo '!$B$10,IF(D1435=10,'Tipo '!$B$11,IF(D1435=11,'Tipo '!$B$12,IF(D1435=12,'Tipo '!$B$13,IF(D1435=13,'Tipo '!$B$14,IF(D1435=14,'Tipo '!$B$15,IF(D1435=15,'Tipo '!$B$16,IF(D1435=16,'Tipo '!$B$17,IF(D1435=17,'Tipo '!$B$18,IF(D1435=18,'Tipo '!$B$19,IF(D1435=19,'Tipo '!$B$20,IF(D1435=20,'Tipo '!$B$21,"No ha seleccionado un tipo de contrato válido"))))))))))))))))))))</f>
        <v>No ha seleccionado un tipo de contrato válido</v>
      </c>
      <c r="F1435" s="137"/>
      <c r="G1435" s="137"/>
      <c r="H1435" s="138"/>
      <c r="I1435" s="138"/>
      <c r="J1435" s="136"/>
      <c r="K1435" s="137" t="str">
        <f>IF(J1435=1,'Equivalencia BH-BMPT'!$D$2,IF(J1435=2,'Equivalencia BH-BMPT'!$D$3,IF(J1435=3,'Equivalencia BH-BMPT'!$D$4,IF(J1435=4,'Equivalencia BH-BMPT'!$D$5,IF(J1435=5,'Equivalencia BH-BMPT'!$D$6,IF(J1435=6,'Equivalencia BH-BMPT'!$D$7,IF(J1435=7,'Equivalencia BH-BMPT'!$D$8,IF(J1435=8,'Equivalencia BH-BMPT'!$D$9,IF(J1435=9,'Equivalencia BH-BMPT'!$D$10,IF(J1435=10,'Equivalencia BH-BMPT'!$D$11,IF(J1435=11,'Equivalencia BH-BMPT'!$D$12,IF(J1435=12,'Equivalencia BH-BMPT'!$D$13,IF(J1435=13,'Equivalencia BH-BMPT'!$D$14,IF(J1435=14,'Equivalencia BH-BMPT'!$D$15,IF(J1435=15,'Equivalencia BH-BMPT'!$D$16,IF(J1435=16,'Equivalencia BH-BMPT'!$D$17,IF(J1435=17,'Equivalencia BH-BMPT'!$D$18,IF(J1435=18,'Equivalencia BH-BMPT'!$D$19,IF(J1435=19,'Equivalencia BH-BMPT'!$D$20,IF(J1435=20,'Equivalencia BH-BMPT'!$D$21,IF(J1435=21,'Equivalencia BH-BMPT'!$D$22,IF(J1435=22,'Equivalencia BH-BMPT'!$D$23,IF(J1435=23,'Equivalencia BH-BMPT'!#REF!,IF(J1435=24,'Equivalencia BH-BMPT'!$D$25,IF(J1435=25,'Equivalencia BH-BMPT'!$D$26,IF(J1435=26,'Equivalencia BH-BMPT'!$D$27,IF(J1435=27,'Equivalencia BH-BMPT'!$D$28,IF(J1435=28,'Equivalencia BH-BMPT'!$D$29,IF(J1435=29,'Equivalencia BH-BMPT'!$D$30,IF(J1435=30,'Equivalencia BH-BMPT'!$D$31,IF(J1435=31,'Equivalencia BH-BMPT'!$D$32,IF(J1435=32,'Equivalencia BH-BMPT'!$D$33,IF(J1435=33,'Equivalencia BH-BMPT'!$D$34,IF(J1435=34,'Equivalencia BH-BMPT'!$D$35,IF(J1435=35,'Equivalencia BH-BMPT'!$D$36,IF(J1435=36,'Equivalencia BH-BMPT'!$D$37,IF(J1435=37,'Equivalencia BH-BMPT'!$D$38,IF(J1435=38,'Equivalencia BH-BMPT'!#REF!,IF(J1435=39,'Equivalencia BH-BMPT'!$D$40,IF(J1435=40,'Equivalencia BH-BMPT'!$D$41,IF(J1435=41,'Equivalencia BH-BMPT'!$D$42,IF(J1435=42,'Equivalencia BH-BMPT'!$D$43,IF(J1435=43,'Equivalencia BH-BMPT'!$D$44,IF(J1435=44,'Equivalencia BH-BMPT'!$D$45,IF(J1435=45,'Equivalencia BH-BMPT'!$D$46,"No ha seleccionado un número de programa")))))))))))))))))))))))))))))))))))))))))))))</f>
        <v>No ha seleccionado un número de programa</v>
      </c>
      <c r="L1435" s="140"/>
      <c r="M1435" s="136"/>
      <c r="N1435" s="153"/>
      <c r="O1435" s="161"/>
      <c r="P1435" s="144"/>
      <c r="Q1435" s="143"/>
      <c r="R1435" s="143"/>
      <c r="S1435" s="143"/>
      <c r="T1435" s="143"/>
      <c r="U1435" s="143"/>
      <c r="V1435" s="145"/>
      <c r="W1435" s="145"/>
      <c r="X1435" s="145"/>
      <c r="Y1435" s="136"/>
      <c r="Z1435" s="136"/>
      <c r="AA1435" s="146"/>
      <c r="AB1435" s="136"/>
      <c r="AC1435" s="136"/>
      <c r="AD1435" s="136"/>
      <c r="AE1435" s="136"/>
      <c r="AF1435" s="147" t="e">
        <f t="shared" si="61"/>
        <v>#DIV/0!</v>
      </c>
      <c r="AG1435" s="148"/>
      <c r="AH1435" s="148" t="b">
        <f t="shared" si="62"/>
        <v>1</v>
      </c>
    </row>
    <row r="1436" spans="1:34" ht="44.25" customHeight="1" thickBot="1" x14ac:dyDescent="0.3">
      <c r="A1436" s="136"/>
      <c r="B1436" s="136"/>
      <c r="C1436" s="137"/>
      <c r="D1436" s="136"/>
      <c r="E1436" s="137" t="str">
        <f>IF(D1436=1,'Tipo '!$B$2,IF(D1436=2,'Tipo '!$B$3,IF(D1436=3,'Tipo '!$B$4,IF(D1436=4,'Tipo '!$B$5,IF(D1436=5,'Tipo '!$B$6,IF(D1436=6,'Tipo '!$B$7,IF(D1436=7,'Tipo '!$B$8,IF(D1436=8,'Tipo '!$B$9,IF(D1436=9,'Tipo '!$B$10,IF(D1436=10,'Tipo '!$B$11,IF(D1436=11,'Tipo '!$B$12,IF(D1436=12,'Tipo '!$B$13,IF(D1436=13,'Tipo '!$B$14,IF(D1436=14,'Tipo '!$B$15,IF(D1436=15,'Tipo '!$B$16,IF(D1436=16,'Tipo '!$B$17,IF(D1436=17,'Tipo '!$B$18,IF(D1436=18,'Tipo '!$B$19,IF(D1436=19,'Tipo '!$B$20,IF(D1436=20,'Tipo '!$B$21,"No ha seleccionado un tipo de contrato válido"))))))))))))))))))))</f>
        <v>No ha seleccionado un tipo de contrato válido</v>
      </c>
      <c r="F1436" s="137"/>
      <c r="G1436" s="137"/>
      <c r="H1436" s="138"/>
      <c r="I1436" s="138"/>
      <c r="J1436" s="136"/>
      <c r="K1436" s="137" t="str">
        <f>IF(J1436=1,'Equivalencia BH-BMPT'!$D$2,IF(J1436=2,'Equivalencia BH-BMPT'!$D$3,IF(J1436=3,'Equivalencia BH-BMPT'!$D$4,IF(J1436=4,'Equivalencia BH-BMPT'!$D$5,IF(J1436=5,'Equivalencia BH-BMPT'!$D$6,IF(J1436=6,'Equivalencia BH-BMPT'!$D$7,IF(J1436=7,'Equivalencia BH-BMPT'!$D$8,IF(J1436=8,'Equivalencia BH-BMPT'!$D$9,IF(J1436=9,'Equivalencia BH-BMPT'!$D$10,IF(J1436=10,'Equivalencia BH-BMPT'!$D$11,IF(J1436=11,'Equivalencia BH-BMPT'!$D$12,IF(J1436=12,'Equivalencia BH-BMPT'!$D$13,IF(J1436=13,'Equivalencia BH-BMPT'!$D$14,IF(J1436=14,'Equivalencia BH-BMPT'!$D$15,IF(J1436=15,'Equivalencia BH-BMPT'!$D$16,IF(J1436=16,'Equivalencia BH-BMPT'!$D$17,IF(J1436=17,'Equivalencia BH-BMPT'!$D$18,IF(J1436=18,'Equivalencia BH-BMPT'!$D$19,IF(J1436=19,'Equivalencia BH-BMPT'!$D$20,IF(J1436=20,'Equivalencia BH-BMPT'!$D$21,IF(J1436=21,'Equivalencia BH-BMPT'!$D$22,IF(J1436=22,'Equivalencia BH-BMPT'!$D$23,IF(J1436=23,'Equivalencia BH-BMPT'!#REF!,IF(J1436=24,'Equivalencia BH-BMPT'!$D$25,IF(J1436=25,'Equivalencia BH-BMPT'!$D$26,IF(J1436=26,'Equivalencia BH-BMPT'!$D$27,IF(J1436=27,'Equivalencia BH-BMPT'!$D$28,IF(J1436=28,'Equivalencia BH-BMPT'!$D$29,IF(J1436=29,'Equivalencia BH-BMPT'!$D$30,IF(J1436=30,'Equivalencia BH-BMPT'!$D$31,IF(J1436=31,'Equivalencia BH-BMPT'!$D$32,IF(J1436=32,'Equivalencia BH-BMPT'!$D$33,IF(J1436=33,'Equivalencia BH-BMPT'!$D$34,IF(J1436=34,'Equivalencia BH-BMPT'!$D$35,IF(J1436=35,'Equivalencia BH-BMPT'!$D$36,IF(J1436=36,'Equivalencia BH-BMPT'!$D$37,IF(J1436=37,'Equivalencia BH-BMPT'!$D$38,IF(J1436=38,'Equivalencia BH-BMPT'!#REF!,IF(J1436=39,'Equivalencia BH-BMPT'!$D$40,IF(J1436=40,'Equivalencia BH-BMPT'!$D$41,IF(J1436=41,'Equivalencia BH-BMPT'!$D$42,IF(J1436=42,'Equivalencia BH-BMPT'!$D$43,IF(J1436=43,'Equivalencia BH-BMPT'!$D$44,IF(J1436=44,'Equivalencia BH-BMPT'!$D$45,IF(J1436=45,'Equivalencia BH-BMPT'!$D$46,"No ha seleccionado un número de programa")))))))))))))))))))))))))))))))))))))))))))))</f>
        <v>No ha seleccionado un número de programa</v>
      </c>
      <c r="L1436" s="140"/>
      <c r="M1436" s="136"/>
      <c r="N1436" s="153"/>
      <c r="O1436" s="161"/>
      <c r="P1436" s="144"/>
      <c r="Q1436" s="143"/>
      <c r="R1436" s="143"/>
      <c r="S1436" s="143"/>
      <c r="T1436" s="143"/>
      <c r="U1436" s="143"/>
      <c r="V1436" s="145"/>
      <c r="W1436" s="145"/>
      <c r="X1436" s="145"/>
      <c r="Y1436" s="136"/>
      <c r="Z1436" s="136"/>
      <c r="AA1436" s="146"/>
      <c r="AB1436" s="136"/>
      <c r="AC1436" s="136"/>
      <c r="AD1436" s="136"/>
      <c r="AE1436" s="136"/>
      <c r="AF1436" s="147" t="e">
        <f t="shared" si="61"/>
        <v>#DIV/0!</v>
      </c>
      <c r="AG1436" s="148"/>
      <c r="AH1436" s="148" t="b">
        <f t="shared" si="62"/>
        <v>1</v>
      </c>
    </row>
    <row r="1437" spans="1:34" ht="44.25" customHeight="1" thickBot="1" x14ac:dyDescent="0.3">
      <c r="A1437" s="136"/>
      <c r="B1437" s="136"/>
      <c r="C1437" s="137"/>
      <c r="D1437" s="136"/>
      <c r="E1437" s="137" t="str">
        <f>IF(D1437=1,'Tipo '!$B$2,IF(D1437=2,'Tipo '!$B$3,IF(D1437=3,'Tipo '!$B$4,IF(D1437=4,'Tipo '!$B$5,IF(D1437=5,'Tipo '!$B$6,IF(D1437=6,'Tipo '!$B$7,IF(D1437=7,'Tipo '!$B$8,IF(D1437=8,'Tipo '!$B$9,IF(D1437=9,'Tipo '!$B$10,IF(D1437=10,'Tipo '!$B$11,IF(D1437=11,'Tipo '!$B$12,IF(D1437=12,'Tipo '!$B$13,IF(D1437=13,'Tipo '!$B$14,IF(D1437=14,'Tipo '!$B$15,IF(D1437=15,'Tipo '!$B$16,IF(D1437=16,'Tipo '!$B$17,IF(D1437=17,'Tipo '!$B$18,IF(D1437=18,'Tipo '!$B$19,IF(D1437=19,'Tipo '!$B$20,IF(D1437=20,'Tipo '!$B$21,"No ha seleccionado un tipo de contrato válido"))))))))))))))))))))</f>
        <v>No ha seleccionado un tipo de contrato válido</v>
      </c>
      <c r="F1437" s="137"/>
      <c r="G1437" s="137"/>
      <c r="H1437" s="138"/>
      <c r="I1437" s="138"/>
      <c r="J1437" s="136"/>
      <c r="K1437" s="137" t="str">
        <f>IF(J1437=1,'Equivalencia BH-BMPT'!$D$2,IF(J1437=2,'Equivalencia BH-BMPT'!$D$3,IF(J1437=3,'Equivalencia BH-BMPT'!$D$4,IF(J1437=4,'Equivalencia BH-BMPT'!$D$5,IF(J1437=5,'Equivalencia BH-BMPT'!$D$6,IF(J1437=6,'Equivalencia BH-BMPT'!$D$7,IF(J1437=7,'Equivalencia BH-BMPT'!$D$8,IF(J1437=8,'Equivalencia BH-BMPT'!$D$9,IF(J1437=9,'Equivalencia BH-BMPT'!$D$10,IF(J1437=10,'Equivalencia BH-BMPT'!$D$11,IF(J1437=11,'Equivalencia BH-BMPT'!$D$12,IF(J1437=12,'Equivalencia BH-BMPT'!$D$13,IF(J1437=13,'Equivalencia BH-BMPT'!$D$14,IF(J1437=14,'Equivalencia BH-BMPT'!$D$15,IF(J1437=15,'Equivalencia BH-BMPT'!$D$16,IF(J1437=16,'Equivalencia BH-BMPT'!$D$17,IF(J1437=17,'Equivalencia BH-BMPT'!$D$18,IF(J1437=18,'Equivalencia BH-BMPT'!$D$19,IF(J1437=19,'Equivalencia BH-BMPT'!$D$20,IF(J1437=20,'Equivalencia BH-BMPT'!$D$21,IF(J1437=21,'Equivalencia BH-BMPT'!$D$22,IF(J1437=22,'Equivalencia BH-BMPT'!$D$23,IF(J1437=23,'Equivalencia BH-BMPT'!#REF!,IF(J1437=24,'Equivalencia BH-BMPT'!$D$25,IF(J1437=25,'Equivalencia BH-BMPT'!$D$26,IF(J1437=26,'Equivalencia BH-BMPT'!$D$27,IF(J1437=27,'Equivalencia BH-BMPT'!$D$28,IF(J1437=28,'Equivalencia BH-BMPT'!$D$29,IF(J1437=29,'Equivalencia BH-BMPT'!$D$30,IF(J1437=30,'Equivalencia BH-BMPT'!$D$31,IF(J1437=31,'Equivalencia BH-BMPT'!$D$32,IF(J1437=32,'Equivalencia BH-BMPT'!$D$33,IF(J1437=33,'Equivalencia BH-BMPT'!$D$34,IF(J1437=34,'Equivalencia BH-BMPT'!$D$35,IF(J1437=35,'Equivalencia BH-BMPT'!$D$36,IF(J1437=36,'Equivalencia BH-BMPT'!$D$37,IF(J1437=37,'Equivalencia BH-BMPT'!$D$38,IF(J1437=38,'Equivalencia BH-BMPT'!#REF!,IF(J1437=39,'Equivalencia BH-BMPT'!$D$40,IF(J1437=40,'Equivalencia BH-BMPT'!$D$41,IF(J1437=41,'Equivalencia BH-BMPT'!$D$42,IF(J1437=42,'Equivalencia BH-BMPT'!$D$43,IF(J1437=43,'Equivalencia BH-BMPT'!$D$44,IF(J1437=44,'Equivalencia BH-BMPT'!$D$45,IF(J1437=45,'Equivalencia BH-BMPT'!$D$46,"No ha seleccionado un número de programa")))))))))))))))))))))))))))))))))))))))))))))</f>
        <v>No ha seleccionado un número de programa</v>
      </c>
      <c r="L1437" s="140"/>
      <c r="M1437" s="136"/>
      <c r="N1437" s="153"/>
      <c r="O1437" s="161"/>
      <c r="P1437" s="144"/>
      <c r="Q1437" s="143"/>
      <c r="R1437" s="143"/>
      <c r="S1437" s="143"/>
      <c r="T1437" s="143"/>
      <c r="U1437" s="143"/>
      <c r="V1437" s="145"/>
      <c r="W1437" s="145"/>
      <c r="X1437" s="145"/>
      <c r="Y1437" s="136"/>
      <c r="Z1437" s="136"/>
      <c r="AA1437" s="146"/>
      <c r="AB1437" s="136"/>
      <c r="AC1437" s="136"/>
      <c r="AD1437" s="136"/>
      <c r="AE1437" s="136"/>
      <c r="AF1437" s="147" t="e">
        <f t="shared" si="61"/>
        <v>#DIV/0!</v>
      </c>
      <c r="AG1437" s="148"/>
      <c r="AH1437" s="148" t="b">
        <f t="shared" si="62"/>
        <v>1</v>
      </c>
    </row>
    <row r="1438" spans="1:34" ht="44.25" customHeight="1" thickBot="1" x14ac:dyDescent="0.3">
      <c r="A1438" s="136"/>
      <c r="B1438" s="136"/>
      <c r="C1438" s="137"/>
      <c r="D1438" s="136"/>
      <c r="E1438" s="137" t="str">
        <f>IF(D1438=1,'Tipo '!$B$2,IF(D1438=2,'Tipo '!$B$3,IF(D1438=3,'Tipo '!$B$4,IF(D1438=4,'Tipo '!$B$5,IF(D1438=5,'Tipo '!$B$6,IF(D1438=6,'Tipo '!$B$7,IF(D1438=7,'Tipo '!$B$8,IF(D1438=8,'Tipo '!$B$9,IF(D1438=9,'Tipo '!$B$10,IF(D1438=10,'Tipo '!$B$11,IF(D1438=11,'Tipo '!$B$12,IF(D1438=12,'Tipo '!$B$13,IF(D1438=13,'Tipo '!$B$14,IF(D1438=14,'Tipo '!$B$15,IF(D1438=15,'Tipo '!$B$16,IF(D1438=16,'Tipo '!$B$17,IF(D1438=17,'Tipo '!$B$18,IF(D1438=18,'Tipo '!$B$19,IF(D1438=19,'Tipo '!$B$20,IF(D1438=20,'Tipo '!$B$21,"No ha seleccionado un tipo de contrato válido"))))))))))))))))))))</f>
        <v>No ha seleccionado un tipo de contrato válido</v>
      </c>
      <c r="F1438" s="137"/>
      <c r="G1438" s="137"/>
      <c r="H1438" s="138"/>
      <c r="I1438" s="138"/>
      <c r="J1438" s="136"/>
      <c r="K1438" s="137" t="str">
        <f>IF(J1438=1,'Equivalencia BH-BMPT'!$D$2,IF(J1438=2,'Equivalencia BH-BMPT'!$D$3,IF(J1438=3,'Equivalencia BH-BMPT'!$D$4,IF(J1438=4,'Equivalencia BH-BMPT'!$D$5,IF(J1438=5,'Equivalencia BH-BMPT'!$D$6,IF(J1438=6,'Equivalencia BH-BMPT'!$D$7,IF(J1438=7,'Equivalencia BH-BMPT'!$D$8,IF(J1438=8,'Equivalencia BH-BMPT'!$D$9,IF(J1438=9,'Equivalencia BH-BMPT'!$D$10,IF(J1438=10,'Equivalencia BH-BMPT'!$D$11,IF(J1438=11,'Equivalencia BH-BMPT'!$D$12,IF(J1438=12,'Equivalencia BH-BMPT'!$D$13,IF(J1438=13,'Equivalencia BH-BMPT'!$D$14,IF(J1438=14,'Equivalencia BH-BMPT'!$D$15,IF(J1438=15,'Equivalencia BH-BMPT'!$D$16,IF(J1438=16,'Equivalencia BH-BMPT'!$D$17,IF(J1438=17,'Equivalencia BH-BMPT'!$D$18,IF(J1438=18,'Equivalencia BH-BMPT'!$D$19,IF(J1438=19,'Equivalencia BH-BMPT'!$D$20,IF(J1438=20,'Equivalencia BH-BMPT'!$D$21,IF(J1438=21,'Equivalencia BH-BMPT'!$D$22,IF(J1438=22,'Equivalencia BH-BMPT'!$D$23,IF(J1438=23,'Equivalencia BH-BMPT'!#REF!,IF(J1438=24,'Equivalencia BH-BMPT'!$D$25,IF(J1438=25,'Equivalencia BH-BMPT'!$D$26,IF(J1438=26,'Equivalencia BH-BMPT'!$D$27,IF(J1438=27,'Equivalencia BH-BMPT'!$D$28,IF(J1438=28,'Equivalencia BH-BMPT'!$D$29,IF(J1438=29,'Equivalencia BH-BMPT'!$D$30,IF(J1438=30,'Equivalencia BH-BMPT'!$D$31,IF(J1438=31,'Equivalencia BH-BMPT'!$D$32,IF(J1438=32,'Equivalencia BH-BMPT'!$D$33,IF(J1438=33,'Equivalencia BH-BMPT'!$D$34,IF(J1438=34,'Equivalencia BH-BMPT'!$D$35,IF(J1438=35,'Equivalencia BH-BMPT'!$D$36,IF(J1438=36,'Equivalencia BH-BMPT'!$D$37,IF(J1438=37,'Equivalencia BH-BMPT'!$D$38,IF(J1438=38,'Equivalencia BH-BMPT'!#REF!,IF(J1438=39,'Equivalencia BH-BMPT'!$D$40,IF(J1438=40,'Equivalencia BH-BMPT'!$D$41,IF(J1438=41,'Equivalencia BH-BMPT'!$D$42,IF(J1438=42,'Equivalencia BH-BMPT'!$D$43,IF(J1438=43,'Equivalencia BH-BMPT'!$D$44,IF(J1438=44,'Equivalencia BH-BMPT'!$D$45,IF(J1438=45,'Equivalencia BH-BMPT'!$D$46,"No ha seleccionado un número de programa")))))))))))))))))))))))))))))))))))))))))))))</f>
        <v>No ha seleccionado un número de programa</v>
      </c>
      <c r="L1438" s="140"/>
      <c r="M1438" s="136"/>
      <c r="N1438" s="153"/>
      <c r="O1438" s="161"/>
      <c r="P1438" s="144"/>
      <c r="Q1438" s="143"/>
      <c r="R1438" s="143"/>
      <c r="S1438" s="143"/>
      <c r="T1438" s="143"/>
      <c r="U1438" s="143"/>
      <c r="V1438" s="145"/>
      <c r="W1438" s="145"/>
      <c r="X1438" s="145"/>
      <c r="Y1438" s="136"/>
      <c r="Z1438" s="136"/>
      <c r="AA1438" s="146"/>
      <c r="AB1438" s="136"/>
      <c r="AC1438" s="136"/>
      <c r="AD1438" s="136"/>
      <c r="AE1438" s="136"/>
      <c r="AF1438" s="147" t="e">
        <f t="shared" si="61"/>
        <v>#DIV/0!</v>
      </c>
      <c r="AG1438" s="148"/>
      <c r="AH1438" s="148" t="b">
        <f t="shared" si="62"/>
        <v>1</v>
      </c>
    </row>
    <row r="1439" spans="1:34" ht="44.25" customHeight="1" thickBot="1" x14ac:dyDescent="0.3">
      <c r="A1439" s="136"/>
      <c r="B1439" s="136"/>
      <c r="C1439" s="137"/>
      <c r="D1439" s="136"/>
      <c r="E1439" s="137" t="str">
        <f>IF(D1439=1,'Tipo '!$B$2,IF(D1439=2,'Tipo '!$B$3,IF(D1439=3,'Tipo '!$B$4,IF(D1439=4,'Tipo '!$B$5,IF(D1439=5,'Tipo '!$B$6,IF(D1439=6,'Tipo '!$B$7,IF(D1439=7,'Tipo '!$B$8,IF(D1439=8,'Tipo '!$B$9,IF(D1439=9,'Tipo '!$B$10,IF(D1439=10,'Tipo '!$B$11,IF(D1439=11,'Tipo '!$B$12,IF(D1439=12,'Tipo '!$B$13,IF(D1439=13,'Tipo '!$B$14,IF(D1439=14,'Tipo '!$B$15,IF(D1439=15,'Tipo '!$B$16,IF(D1439=16,'Tipo '!$B$17,IF(D1439=17,'Tipo '!$B$18,IF(D1439=18,'Tipo '!$B$19,IF(D1439=19,'Tipo '!$B$20,IF(D1439=20,'Tipo '!$B$21,"No ha seleccionado un tipo de contrato válido"))))))))))))))))))))</f>
        <v>No ha seleccionado un tipo de contrato válido</v>
      </c>
      <c r="F1439" s="137"/>
      <c r="G1439" s="137"/>
      <c r="H1439" s="138"/>
      <c r="I1439" s="138"/>
      <c r="J1439" s="136"/>
      <c r="K1439" s="137" t="str">
        <f>IF(J1439=1,'Equivalencia BH-BMPT'!$D$2,IF(J1439=2,'Equivalencia BH-BMPT'!$D$3,IF(J1439=3,'Equivalencia BH-BMPT'!$D$4,IF(J1439=4,'Equivalencia BH-BMPT'!$D$5,IF(J1439=5,'Equivalencia BH-BMPT'!$D$6,IF(J1439=6,'Equivalencia BH-BMPT'!$D$7,IF(J1439=7,'Equivalencia BH-BMPT'!$D$8,IF(J1439=8,'Equivalencia BH-BMPT'!$D$9,IF(J1439=9,'Equivalencia BH-BMPT'!$D$10,IF(J1439=10,'Equivalencia BH-BMPT'!$D$11,IF(J1439=11,'Equivalencia BH-BMPT'!$D$12,IF(J1439=12,'Equivalencia BH-BMPT'!$D$13,IF(J1439=13,'Equivalencia BH-BMPT'!$D$14,IF(J1439=14,'Equivalencia BH-BMPT'!$D$15,IF(J1439=15,'Equivalencia BH-BMPT'!$D$16,IF(J1439=16,'Equivalencia BH-BMPT'!$D$17,IF(J1439=17,'Equivalencia BH-BMPT'!$D$18,IF(J1439=18,'Equivalencia BH-BMPT'!$D$19,IF(J1439=19,'Equivalencia BH-BMPT'!$D$20,IF(J1439=20,'Equivalencia BH-BMPT'!$D$21,IF(J1439=21,'Equivalencia BH-BMPT'!$D$22,IF(J1439=22,'Equivalencia BH-BMPT'!$D$23,IF(J1439=23,'Equivalencia BH-BMPT'!#REF!,IF(J1439=24,'Equivalencia BH-BMPT'!$D$25,IF(J1439=25,'Equivalencia BH-BMPT'!$D$26,IF(J1439=26,'Equivalencia BH-BMPT'!$D$27,IF(J1439=27,'Equivalencia BH-BMPT'!$D$28,IF(J1439=28,'Equivalencia BH-BMPT'!$D$29,IF(J1439=29,'Equivalencia BH-BMPT'!$D$30,IF(J1439=30,'Equivalencia BH-BMPT'!$D$31,IF(J1439=31,'Equivalencia BH-BMPT'!$D$32,IF(J1439=32,'Equivalencia BH-BMPT'!$D$33,IF(J1439=33,'Equivalencia BH-BMPT'!$D$34,IF(J1439=34,'Equivalencia BH-BMPT'!$D$35,IF(J1439=35,'Equivalencia BH-BMPT'!$D$36,IF(J1439=36,'Equivalencia BH-BMPT'!$D$37,IF(J1439=37,'Equivalencia BH-BMPT'!$D$38,IF(J1439=38,'Equivalencia BH-BMPT'!#REF!,IF(J1439=39,'Equivalencia BH-BMPT'!$D$40,IF(J1439=40,'Equivalencia BH-BMPT'!$D$41,IF(J1439=41,'Equivalencia BH-BMPT'!$D$42,IF(J1439=42,'Equivalencia BH-BMPT'!$D$43,IF(J1439=43,'Equivalencia BH-BMPT'!$D$44,IF(J1439=44,'Equivalencia BH-BMPT'!$D$45,IF(J1439=45,'Equivalencia BH-BMPT'!$D$46,"No ha seleccionado un número de programa")))))))))))))))))))))))))))))))))))))))))))))</f>
        <v>No ha seleccionado un número de programa</v>
      </c>
      <c r="L1439" s="140"/>
      <c r="M1439" s="136"/>
      <c r="N1439" s="153"/>
      <c r="O1439" s="161"/>
      <c r="P1439" s="144"/>
      <c r="Q1439" s="143"/>
      <c r="R1439" s="143"/>
      <c r="S1439" s="143"/>
      <c r="T1439" s="143"/>
      <c r="U1439" s="143"/>
      <c r="V1439" s="145"/>
      <c r="W1439" s="145"/>
      <c r="X1439" s="145"/>
      <c r="Y1439" s="136"/>
      <c r="Z1439" s="136"/>
      <c r="AA1439" s="146"/>
      <c r="AB1439" s="136"/>
      <c r="AC1439" s="136"/>
      <c r="AD1439" s="136"/>
      <c r="AE1439" s="136"/>
      <c r="AF1439" s="147" t="e">
        <f t="shared" si="61"/>
        <v>#DIV/0!</v>
      </c>
      <c r="AG1439" s="148"/>
      <c r="AH1439" s="148" t="b">
        <f t="shared" si="62"/>
        <v>1</v>
      </c>
    </row>
    <row r="1440" spans="1:34" ht="44.25" customHeight="1" thickBot="1" x14ac:dyDescent="0.3">
      <c r="A1440" s="136"/>
      <c r="B1440" s="136"/>
      <c r="C1440" s="137"/>
      <c r="D1440" s="136"/>
      <c r="E1440" s="137" t="str">
        <f>IF(D1440=1,'Tipo '!$B$2,IF(D1440=2,'Tipo '!$B$3,IF(D1440=3,'Tipo '!$B$4,IF(D1440=4,'Tipo '!$B$5,IF(D1440=5,'Tipo '!$B$6,IF(D1440=6,'Tipo '!$B$7,IF(D1440=7,'Tipo '!$B$8,IF(D1440=8,'Tipo '!$B$9,IF(D1440=9,'Tipo '!$B$10,IF(D1440=10,'Tipo '!$B$11,IF(D1440=11,'Tipo '!$B$12,IF(D1440=12,'Tipo '!$B$13,IF(D1440=13,'Tipo '!$B$14,IF(D1440=14,'Tipo '!$B$15,IF(D1440=15,'Tipo '!$B$16,IF(D1440=16,'Tipo '!$B$17,IF(D1440=17,'Tipo '!$B$18,IF(D1440=18,'Tipo '!$B$19,IF(D1440=19,'Tipo '!$B$20,IF(D1440=20,'Tipo '!$B$21,"No ha seleccionado un tipo de contrato válido"))))))))))))))))))))</f>
        <v>No ha seleccionado un tipo de contrato válido</v>
      </c>
      <c r="F1440" s="137"/>
      <c r="G1440" s="137"/>
      <c r="H1440" s="138"/>
      <c r="I1440" s="138"/>
      <c r="J1440" s="136"/>
      <c r="K1440" s="137" t="str">
        <f>IF(J1440=1,'Equivalencia BH-BMPT'!$D$2,IF(J1440=2,'Equivalencia BH-BMPT'!$D$3,IF(J1440=3,'Equivalencia BH-BMPT'!$D$4,IF(J1440=4,'Equivalencia BH-BMPT'!$D$5,IF(J1440=5,'Equivalencia BH-BMPT'!$D$6,IF(J1440=6,'Equivalencia BH-BMPT'!$D$7,IF(J1440=7,'Equivalencia BH-BMPT'!$D$8,IF(J1440=8,'Equivalencia BH-BMPT'!$D$9,IF(J1440=9,'Equivalencia BH-BMPT'!$D$10,IF(J1440=10,'Equivalencia BH-BMPT'!$D$11,IF(J1440=11,'Equivalencia BH-BMPT'!$D$12,IF(J1440=12,'Equivalencia BH-BMPT'!$D$13,IF(J1440=13,'Equivalencia BH-BMPT'!$D$14,IF(J1440=14,'Equivalencia BH-BMPT'!$D$15,IF(J1440=15,'Equivalencia BH-BMPT'!$D$16,IF(J1440=16,'Equivalencia BH-BMPT'!$D$17,IF(J1440=17,'Equivalencia BH-BMPT'!$D$18,IF(J1440=18,'Equivalencia BH-BMPT'!$D$19,IF(J1440=19,'Equivalencia BH-BMPT'!$D$20,IF(J1440=20,'Equivalencia BH-BMPT'!$D$21,IF(J1440=21,'Equivalencia BH-BMPT'!$D$22,IF(J1440=22,'Equivalencia BH-BMPT'!$D$23,IF(J1440=23,'Equivalencia BH-BMPT'!#REF!,IF(J1440=24,'Equivalencia BH-BMPT'!$D$25,IF(J1440=25,'Equivalencia BH-BMPT'!$D$26,IF(J1440=26,'Equivalencia BH-BMPT'!$D$27,IF(J1440=27,'Equivalencia BH-BMPT'!$D$28,IF(J1440=28,'Equivalencia BH-BMPT'!$D$29,IF(J1440=29,'Equivalencia BH-BMPT'!$D$30,IF(J1440=30,'Equivalencia BH-BMPT'!$D$31,IF(J1440=31,'Equivalencia BH-BMPT'!$D$32,IF(J1440=32,'Equivalencia BH-BMPT'!$D$33,IF(J1440=33,'Equivalencia BH-BMPT'!$D$34,IF(J1440=34,'Equivalencia BH-BMPT'!$D$35,IF(J1440=35,'Equivalencia BH-BMPT'!$D$36,IF(J1440=36,'Equivalencia BH-BMPT'!$D$37,IF(J1440=37,'Equivalencia BH-BMPT'!$D$38,IF(J1440=38,'Equivalencia BH-BMPT'!#REF!,IF(J1440=39,'Equivalencia BH-BMPT'!$D$40,IF(J1440=40,'Equivalencia BH-BMPT'!$D$41,IF(J1440=41,'Equivalencia BH-BMPT'!$D$42,IF(J1440=42,'Equivalencia BH-BMPT'!$D$43,IF(J1440=43,'Equivalencia BH-BMPT'!$D$44,IF(J1440=44,'Equivalencia BH-BMPT'!$D$45,IF(J1440=45,'Equivalencia BH-BMPT'!$D$46,"No ha seleccionado un número de programa")))))))))))))))))))))))))))))))))))))))))))))</f>
        <v>No ha seleccionado un número de programa</v>
      </c>
      <c r="L1440" s="140"/>
      <c r="M1440" s="136"/>
      <c r="N1440" s="153"/>
      <c r="O1440" s="161"/>
      <c r="P1440" s="144"/>
      <c r="Q1440" s="143"/>
      <c r="R1440" s="143"/>
      <c r="S1440" s="143"/>
      <c r="T1440" s="143"/>
      <c r="U1440" s="143"/>
      <c r="V1440" s="145"/>
      <c r="W1440" s="145"/>
      <c r="X1440" s="145"/>
      <c r="Y1440" s="136"/>
      <c r="Z1440" s="136"/>
      <c r="AA1440" s="146"/>
      <c r="AB1440" s="136"/>
      <c r="AC1440" s="136"/>
      <c r="AD1440" s="136"/>
      <c r="AE1440" s="136"/>
      <c r="AF1440" s="147" t="e">
        <f t="shared" si="61"/>
        <v>#DIV/0!</v>
      </c>
      <c r="AG1440" s="148"/>
      <c r="AH1440" s="148" t="b">
        <f t="shared" si="62"/>
        <v>1</v>
      </c>
    </row>
    <row r="1441" spans="1:34" ht="44.25" customHeight="1" thickBot="1" x14ac:dyDescent="0.3">
      <c r="A1441" s="136"/>
      <c r="B1441" s="136"/>
      <c r="C1441" s="137"/>
      <c r="D1441" s="136"/>
      <c r="E1441" s="137" t="str">
        <f>IF(D1441=1,'Tipo '!$B$2,IF(D1441=2,'Tipo '!$B$3,IF(D1441=3,'Tipo '!$B$4,IF(D1441=4,'Tipo '!$B$5,IF(D1441=5,'Tipo '!$B$6,IF(D1441=6,'Tipo '!$B$7,IF(D1441=7,'Tipo '!$B$8,IF(D1441=8,'Tipo '!$B$9,IF(D1441=9,'Tipo '!$B$10,IF(D1441=10,'Tipo '!$B$11,IF(D1441=11,'Tipo '!$B$12,IF(D1441=12,'Tipo '!$B$13,IF(D1441=13,'Tipo '!$B$14,IF(D1441=14,'Tipo '!$B$15,IF(D1441=15,'Tipo '!$B$16,IF(D1441=16,'Tipo '!$B$17,IF(D1441=17,'Tipo '!$B$18,IF(D1441=18,'Tipo '!$B$19,IF(D1441=19,'Tipo '!$B$20,IF(D1441=20,'Tipo '!$B$21,"No ha seleccionado un tipo de contrato válido"))))))))))))))))))))</f>
        <v>No ha seleccionado un tipo de contrato válido</v>
      </c>
      <c r="F1441" s="137"/>
      <c r="G1441" s="137"/>
      <c r="H1441" s="138"/>
      <c r="I1441" s="138"/>
      <c r="J1441" s="136"/>
      <c r="K1441" s="137" t="str">
        <f>IF(J1441=1,'Equivalencia BH-BMPT'!$D$2,IF(J1441=2,'Equivalencia BH-BMPT'!$D$3,IF(J1441=3,'Equivalencia BH-BMPT'!$D$4,IF(J1441=4,'Equivalencia BH-BMPT'!$D$5,IF(J1441=5,'Equivalencia BH-BMPT'!$D$6,IF(J1441=6,'Equivalencia BH-BMPT'!$D$7,IF(J1441=7,'Equivalencia BH-BMPT'!$D$8,IF(J1441=8,'Equivalencia BH-BMPT'!$D$9,IF(J1441=9,'Equivalencia BH-BMPT'!$D$10,IF(J1441=10,'Equivalencia BH-BMPT'!$D$11,IF(J1441=11,'Equivalencia BH-BMPT'!$D$12,IF(J1441=12,'Equivalencia BH-BMPT'!$D$13,IF(J1441=13,'Equivalencia BH-BMPT'!$D$14,IF(J1441=14,'Equivalencia BH-BMPT'!$D$15,IF(J1441=15,'Equivalencia BH-BMPT'!$D$16,IF(J1441=16,'Equivalencia BH-BMPT'!$D$17,IF(J1441=17,'Equivalencia BH-BMPT'!$D$18,IF(J1441=18,'Equivalencia BH-BMPT'!$D$19,IF(J1441=19,'Equivalencia BH-BMPT'!$D$20,IF(J1441=20,'Equivalencia BH-BMPT'!$D$21,IF(J1441=21,'Equivalencia BH-BMPT'!$D$22,IF(J1441=22,'Equivalencia BH-BMPT'!$D$23,IF(J1441=23,'Equivalencia BH-BMPT'!#REF!,IF(J1441=24,'Equivalencia BH-BMPT'!$D$25,IF(J1441=25,'Equivalencia BH-BMPT'!$D$26,IF(J1441=26,'Equivalencia BH-BMPT'!$D$27,IF(J1441=27,'Equivalencia BH-BMPT'!$D$28,IF(J1441=28,'Equivalencia BH-BMPT'!$D$29,IF(J1441=29,'Equivalencia BH-BMPT'!$D$30,IF(J1441=30,'Equivalencia BH-BMPT'!$D$31,IF(J1441=31,'Equivalencia BH-BMPT'!$D$32,IF(J1441=32,'Equivalencia BH-BMPT'!$D$33,IF(J1441=33,'Equivalencia BH-BMPT'!$D$34,IF(J1441=34,'Equivalencia BH-BMPT'!$D$35,IF(J1441=35,'Equivalencia BH-BMPT'!$D$36,IF(J1441=36,'Equivalencia BH-BMPT'!$D$37,IF(J1441=37,'Equivalencia BH-BMPT'!$D$38,IF(J1441=38,'Equivalencia BH-BMPT'!#REF!,IF(J1441=39,'Equivalencia BH-BMPT'!$D$40,IF(J1441=40,'Equivalencia BH-BMPT'!$D$41,IF(J1441=41,'Equivalencia BH-BMPT'!$D$42,IF(J1441=42,'Equivalencia BH-BMPT'!$D$43,IF(J1441=43,'Equivalencia BH-BMPT'!$D$44,IF(J1441=44,'Equivalencia BH-BMPT'!$D$45,IF(J1441=45,'Equivalencia BH-BMPT'!$D$46,"No ha seleccionado un número de programa")))))))))))))))))))))))))))))))))))))))))))))</f>
        <v>No ha seleccionado un número de programa</v>
      </c>
      <c r="L1441" s="140"/>
      <c r="M1441" s="136"/>
      <c r="N1441" s="153"/>
      <c r="O1441" s="161"/>
      <c r="P1441" s="144"/>
      <c r="Q1441" s="143"/>
      <c r="R1441" s="143"/>
      <c r="S1441" s="143"/>
      <c r="T1441" s="143"/>
      <c r="U1441" s="143"/>
      <c r="V1441" s="145"/>
      <c r="W1441" s="145"/>
      <c r="X1441" s="145"/>
      <c r="Y1441" s="136"/>
      <c r="Z1441" s="136"/>
      <c r="AA1441" s="146"/>
      <c r="AB1441" s="136"/>
      <c r="AC1441" s="136"/>
      <c r="AD1441" s="136"/>
      <c r="AE1441" s="136"/>
      <c r="AF1441" s="147" t="e">
        <f t="shared" si="61"/>
        <v>#DIV/0!</v>
      </c>
      <c r="AG1441" s="148"/>
      <c r="AH1441" s="148" t="b">
        <f t="shared" si="62"/>
        <v>1</v>
      </c>
    </row>
    <row r="1442" spans="1:34" ht="44.25" customHeight="1" thickBot="1" x14ac:dyDescent="0.3">
      <c r="A1442" s="136"/>
      <c r="B1442" s="136"/>
      <c r="C1442" s="137"/>
      <c r="D1442" s="136"/>
      <c r="E1442" s="137" t="str">
        <f>IF(D1442=1,'Tipo '!$B$2,IF(D1442=2,'Tipo '!$B$3,IF(D1442=3,'Tipo '!$B$4,IF(D1442=4,'Tipo '!$B$5,IF(D1442=5,'Tipo '!$B$6,IF(D1442=6,'Tipo '!$B$7,IF(D1442=7,'Tipo '!$B$8,IF(D1442=8,'Tipo '!$B$9,IF(D1442=9,'Tipo '!$B$10,IF(D1442=10,'Tipo '!$B$11,IF(D1442=11,'Tipo '!$B$12,IF(D1442=12,'Tipo '!$B$13,IF(D1442=13,'Tipo '!$B$14,IF(D1442=14,'Tipo '!$B$15,IF(D1442=15,'Tipo '!$B$16,IF(D1442=16,'Tipo '!$B$17,IF(D1442=17,'Tipo '!$B$18,IF(D1442=18,'Tipo '!$B$19,IF(D1442=19,'Tipo '!$B$20,IF(D1442=20,'Tipo '!$B$21,"No ha seleccionado un tipo de contrato válido"))))))))))))))))))))</f>
        <v>No ha seleccionado un tipo de contrato válido</v>
      </c>
      <c r="F1442" s="137"/>
      <c r="G1442" s="137"/>
      <c r="H1442" s="138"/>
      <c r="I1442" s="138"/>
      <c r="J1442" s="136"/>
      <c r="K1442" s="137" t="str">
        <f>IF(J1442=1,'Equivalencia BH-BMPT'!$D$2,IF(J1442=2,'Equivalencia BH-BMPT'!$D$3,IF(J1442=3,'Equivalencia BH-BMPT'!$D$4,IF(J1442=4,'Equivalencia BH-BMPT'!$D$5,IF(J1442=5,'Equivalencia BH-BMPT'!$D$6,IF(J1442=6,'Equivalencia BH-BMPT'!$D$7,IF(J1442=7,'Equivalencia BH-BMPT'!$D$8,IF(J1442=8,'Equivalencia BH-BMPT'!$D$9,IF(J1442=9,'Equivalencia BH-BMPT'!$D$10,IF(J1442=10,'Equivalencia BH-BMPT'!$D$11,IF(J1442=11,'Equivalencia BH-BMPT'!$D$12,IF(J1442=12,'Equivalencia BH-BMPT'!$D$13,IF(J1442=13,'Equivalencia BH-BMPT'!$D$14,IF(J1442=14,'Equivalencia BH-BMPT'!$D$15,IF(J1442=15,'Equivalencia BH-BMPT'!$D$16,IF(J1442=16,'Equivalencia BH-BMPT'!$D$17,IF(J1442=17,'Equivalencia BH-BMPT'!$D$18,IF(J1442=18,'Equivalencia BH-BMPT'!$D$19,IF(J1442=19,'Equivalencia BH-BMPT'!$D$20,IF(J1442=20,'Equivalencia BH-BMPT'!$D$21,IF(J1442=21,'Equivalencia BH-BMPT'!$D$22,IF(J1442=22,'Equivalencia BH-BMPT'!$D$23,IF(J1442=23,'Equivalencia BH-BMPT'!#REF!,IF(J1442=24,'Equivalencia BH-BMPT'!$D$25,IF(J1442=25,'Equivalencia BH-BMPT'!$D$26,IF(J1442=26,'Equivalencia BH-BMPT'!$D$27,IF(J1442=27,'Equivalencia BH-BMPT'!$D$28,IF(J1442=28,'Equivalencia BH-BMPT'!$D$29,IF(J1442=29,'Equivalencia BH-BMPT'!$D$30,IF(J1442=30,'Equivalencia BH-BMPT'!$D$31,IF(J1442=31,'Equivalencia BH-BMPT'!$D$32,IF(J1442=32,'Equivalencia BH-BMPT'!$D$33,IF(J1442=33,'Equivalencia BH-BMPT'!$D$34,IF(J1442=34,'Equivalencia BH-BMPT'!$D$35,IF(J1442=35,'Equivalencia BH-BMPT'!$D$36,IF(J1442=36,'Equivalencia BH-BMPT'!$D$37,IF(J1442=37,'Equivalencia BH-BMPT'!$D$38,IF(J1442=38,'Equivalencia BH-BMPT'!#REF!,IF(J1442=39,'Equivalencia BH-BMPT'!$D$40,IF(J1442=40,'Equivalencia BH-BMPT'!$D$41,IF(J1442=41,'Equivalencia BH-BMPT'!$D$42,IF(J1442=42,'Equivalencia BH-BMPT'!$D$43,IF(J1442=43,'Equivalencia BH-BMPT'!$D$44,IF(J1442=44,'Equivalencia BH-BMPT'!$D$45,IF(J1442=45,'Equivalencia BH-BMPT'!$D$46,"No ha seleccionado un número de programa")))))))))))))))))))))))))))))))))))))))))))))</f>
        <v>No ha seleccionado un número de programa</v>
      </c>
      <c r="L1442" s="140"/>
      <c r="M1442" s="136"/>
      <c r="N1442" s="153"/>
      <c r="O1442" s="161"/>
      <c r="P1442" s="144"/>
      <c r="Q1442" s="143"/>
      <c r="R1442" s="143"/>
      <c r="S1442" s="143"/>
      <c r="T1442" s="143"/>
      <c r="U1442" s="143"/>
      <c r="V1442" s="145"/>
      <c r="W1442" s="145"/>
      <c r="X1442" s="145"/>
      <c r="Y1442" s="136"/>
      <c r="Z1442" s="136"/>
      <c r="AA1442" s="146"/>
      <c r="AB1442" s="136"/>
      <c r="AC1442" s="136"/>
      <c r="AD1442" s="136"/>
      <c r="AE1442" s="136"/>
      <c r="AF1442" s="147" t="e">
        <f t="shared" si="61"/>
        <v>#DIV/0!</v>
      </c>
      <c r="AG1442" s="148"/>
      <c r="AH1442" s="148" t="b">
        <f t="shared" si="62"/>
        <v>1</v>
      </c>
    </row>
    <row r="1443" spans="1:34" ht="44.25" customHeight="1" thickBot="1" x14ac:dyDescent="0.3">
      <c r="A1443" s="136"/>
      <c r="B1443" s="136"/>
      <c r="C1443" s="137"/>
      <c r="D1443" s="136"/>
      <c r="E1443" s="137" t="str">
        <f>IF(D1443=1,'Tipo '!$B$2,IF(D1443=2,'Tipo '!$B$3,IF(D1443=3,'Tipo '!$B$4,IF(D1443=4,'Tipo '!$B$5,IF(D1443=5,'Tipo '!$B$6,IF(D1443=6,'Tipo '!$B$7,IF(D1443=7,'Tipo '!$B$8,IF(D1443=8,'Tipo '!$B$9,IF(D1443=9,'Tipo '!$B$10,IF(D1443=10,'Tipo '!$B$11,IF(D1443=11,'Tipo '!$B$12,IF(D1443=12,'Tipo '!$B$13,IF(D1443=13,'Tipo '!$B$14,IF(D1443=14,'Tipo '!$B$15,IF(D1443=15,'Tipo '!$B$16,IF(D1443=16,'Tipo '!$B$17,IF(D1443=17,'Tipo '!$B$18,IF(D1443=18,'Tipo '!$B$19,IF(D1443=19,'Tipo '!$B$20,IF(D1443=20,'Tipo '!$B$21,"No ha seleccionado un tipo de contrato válido"))))))))))))))))))))</f>
        <v>No ha seleccionado un tipo de contrato válido</v>
      </c>
      <c r="F1443" s="137"/>
      <c r="G1443" s="137"/>
      <c r="H1443" s="138"/>
      <c r="I1443" s="138"/>
      <c r="J1443" s="136"/>
      <c r="K1443" s="137" t="str">
        <f>IF(J1443=1,'Equivalencia BH-BMPT'!$D$2,IF(J1443=2,'Equivalencia BH-BMPT'!$D$3,IF(J1443=3,'Equivalencia BH-BMPT'!$D$4,IF(J1443=4,'Equivalencia BH-BMPT'!$D$5,IF(J1443=5,'Equivalencia BH-BMPT'!$D$6,IF(J1443=6,'Equivalencia BH-BMPT'!$D$7,IF(J1443=7,'Equivalencia BH-BMPT'!$D$8,IF(J1443=8,'Equivalencia BH-BMPT'!$D$9,IF(J1443=9,'Equivalencia BH-BMPT'!$D$10,IF(J1443=10,'Equivalencia BH-BMPT'!$D$11,IF(J1443=11,'Equivalencia BH-BMPT'!$D$12,IF(J1443=12,'Equivalencia BH-BMPT'!$D$13,IF(J1443=13,'Equivalencia BH-BMPT'!$D$14,IF(J1443=14,'Equivalencia BH-BMPT'!$D$15,IF(J1443=15,'Equivalencia BH-BMPT'!$D$16,IF(J1443=16,'Equivalencia BH-BMPT'!$D$17,IF(J1443=17,'Equivalencia BH-BMPT'!$D$18,IF(J1443=18,'Equivalencia BH-BMPT'!$D$19,IF(J1443=19,'Equivalencia BH-BMPT'!$D$20,IF(J1443=20,'Equivalencia BH-BMPT'!$D$21,IF(J1443=21,'Equivalencia BH-BMPT'!$D$22,IF(J1443=22,'Equivalencia BH-BMPT'!$D$23,IF(J1443=23,'Equivalencia BH-BMPT'!#REF!,IF(J1443=24,'Equivalencia BH-BMPT'!$D$25,IF(J1443=25,'Equivalencia BH-BMPT'!$D$26,IF(J1443=26,'Equivalencia BH-BMPT'!$D$27,IF(J1443=27,'Equivalencia BH-BMPT'!$D$28,IF(J1443=28,'Equivalencia BH-BMPT'!$D$29,IF(J1443=29,'Equivalencia BH-BMPT'!$D$30,IF(J1443=30,'Equivalencia BH-BMPT'!$D$31,IF(J1443=31,'Equivalencia BH-BMPT'!$D$32,IF(J1443=32,'Equivalencia BH-BMPT'!$D$33,IF(J1443=33,'Equivalencia BH-BMPT'!$D$34,IF(J1443=34,'Equivalencia BH-BMPT'!$D$35,IF(J1443=35,'Equivalencia BH-BMPT'!$D$36,IF(J1443=36,'Equivalencia BH-BMPT'!$D$37,IF(J1443=37,'Equivalencia BH-BMPT'!$D$38,IF(J1443=38,'Equivalencia BH-BMPT'!#REF!,IF(J1443=39,'Equivalencia BH-BMPT'!$D$40,IF(J1443=40,'Equivalencia BH-BMPT'!$D$41,IF(J1443=41,'Equivalencia BH-BMPT'!$D$42,IF(J1443=42,'Equivalencia BH-BMPT'!$D$43,IF(J1443=43,'Equivalencia BH-BMPT'!$D$44,IF(J1443=44,'Equivalencia BH-BMPT'!$D$45,IF(J1443=45,'Equivalencia BH-BMPT'!$D$46,"No ha seleccionado un número de programa")))))))))))))))))))))))))))))))))))))))))))))</f>
        <v>No ha seleccionado un número de programa</v>
      </c>
      <c r="L1443" s="140"/>
      <c r="M1443" s="136"/>
      <c r="N1443" s="153"/>
      <c r="O1443" s="161"/>
      <c r="P1443" s="144"/>
      <c r="Q1443" s="143"/>
      <c r="R1443" s="143"/>
      <c r="S1443" s="143"/>
      <c r="T1443" s="143"/>
      <c r="U1443" s="143"/>
      <c r="V1443" s="145"/>
      <c r="W1443" s="145"/>
      <c r="X1443" s="145"/>
      <c r="Y1443" s="136"/>
      <c r="Z1443" s="136"/>
      <c r="AA1443" s="146"/>
      <c r="AB1443" s="136"/>
      <c r="AC1443" s="136"/>
      <c r="AD1443" s="136"/>
      <c r="AE1443" s="136"/>
      <c r="AF1443" s="147" t="e">
        <f t="shared" si="61"/>
        <v>#DIV/0!</v>
      </c>
      <c r="AG1443" s="148"/>
      <c r="AH1443" s="148" t="b">
        <f t="shared" si="62"/>
        <v>1</v>
      </c>
    </row>
    <row r="1444" spans="1:34" ht="44.25" customHeight="1" thickBot="1" x14ac:dyDescent="0.3">
      <c r="A1444" s="136"/>
      <c r="B1444" s="136"/>
      <c r="C1444" s="137"/>
      <c r="D1444" s="136"/>
      <c r="E1444" s="137" t="str">
        <f>IF(D1444=1,'Tipo '!$B$2,IF(D1444=2,'Tipo '!$B$3,IF(D1444=3,'Tipo '!$B$4,IF(D1444=4,'Tipo '!$B$5,IF(D1444=5,'Tipo '!$B$6,IF(D1444=6,'Tipo '!$B$7,IF(D1444=7,'Tipo '!$B$8,IF(D1444=8,'Tipo '!$B$9,IF(D1444=9,'Tipo '!$B$10,IF(D1444=10,'Tipo '!$B$11,IF(D1444=11,'Tipo '!$B$12,IF(D1444=12,'Tipo '!$B$13,IF(D1444=13,'Tipo '!$B$14,IF(D1444=14,'Tipo '!$B$15,IF(D1444=15,'Tipo '!$B$16,IF(D1444=16,'Tipo '!$B$17,IF(D1444=17,'Tipo '!$B$18,IF(D1444=18,'Tipo '!$B$19,IF(D1444=19,'Tipo '!$B$20,IF(D1444=20,'Tipo '!$B$21,"No ha seleccionado un tipo de contrato válido"))))))))))))))))))))</f>
        <v>No ha seleccionado un tipo de contrato válido</v>
      </c>
      <c r="F1444" s="137"/>
      <c r="G1444" s="137"/>
      <c r="H1444" s="138"/>
      <c r="I1444" s="138"/>
      <c r="J1444" s="136"/>
      <c r="K1444" s="137" t="str">
        <f>IF(J1444=1,'Equivalencia BH-BMPT'!$D$2,IF(J1444=2,'Equivalencia BH-BMPT'!$D$3,IF(J1444=3,'Equivalencia BH-BMPT'!$D$4,IF(J1444=4,'Equivalencia BH-BMPT'!$D$5,IF(J1444=5,'Equivalencia BH-BMPT'!$D$6,IF(J1444=6,'Equivalencia BH-BMPT'!$D$7,IF(J1444=7,'Equivalencia BH-BMPT'!$D$8,IF(J1444=8,'Equivalencia BH-BMPT'!$D$9,IF(J1444=9,'Equivalencia BH-BMPT'!$D$10,IF(J1444=10,'Equivalencia BH-BMPT'!$D$11,IF(J1444=11,'Equivalencia BH-BMPT'!$D$12,IF(J1444=12,'Equivalencia BH-BMPT'!$D$13,IF(J1444=13,'Equivalencia BH-BMPT'!$D$14,IF(J1444=14,'Equivalencia BH-BMPT'!$D$15,IF(J1444=15,'Equivalencia BH-BMPT'!$D$16,IF(J1444=16,'Equivalencia BH-BMPT'!$D$17,IF(J1444=17,'Equivalencia BH-BMPT'!$D$18,IF(J1444=18,'Equivalencia BH-BMPT'!$D$19,IF(J1444=19,'Equivalencia BH-BMPT'!$D$20,IF(J1444=20,'Equivalencia BH-BMPT'!$D$21,IF(J1444=21,'Equivalencia BH-BMPT'!$D$22,IF(J1444=22,'Equivalencia BH-BMPT'!$D$23,IF(J1444=23,'Equivalencia BH-BMPT'!#REF!,IF(J1444=24,'Equivalencia BH-BMPT'!$D$25,IF(J1444=25,'Equivalencia BH-BMPT'!$D$26,IF(J1444=26,'Equivalencia BH-BMPT'!$D$27,IF(J1444=27,'Equivalencia BH-BMPT'!$D$28,IF(J1444=28,'Equivalencia BH-BMPT'!$D$29,IF(J1444=29,'Equivalencia BH-BMPT'!$D$30,IF(J1444=30,'Equivalencia BH-BMPT'!$D$31,IF(J1444=31,'Equivalencia BH-BMPT'!$D$32,IF(J1444=32,'Equivalencia BH-BMPT'!$D$33,IF(J1444=33,'Equivalencia BH-BMPT'!$D$34,IF(J1444=34,'Equivalencia BH-BMPT'!$D$35,IF(J1444=35,'Equivalencia BH-BMPT'!$D$36,IF(J1444=36,'Equivalencia BH-BMPT'!$D$37,IF(J1444=37,'Equivalencia BH-BMPT'!$D$38,IF(J1444=38,'Equivalencia BH-BMPT'!#REF!,IF(J1444=39,'Equivalencia BH-BMPT'!$D$40,IF(J1444=40,'Equivalencia BH-BMPT'!$D$41,IF(J1444=41,'Equivalencia BH-BMPT'!$D$42,IF(J1444=42,'Equivalencia BH-BMPT'!$D$43,IF(J1444=43,'Equivalencia BH-BMPT'!$D$44,IF(J1444=44,'Equivalencia BH-BMPT'!$D$45,IF(J1444=45,'Equivalencia BH-BMPT'!$D$46,"No ha seleccionado un número de programa")))))))))))))))))))))))))))))))))))))))))))))</f>
        <v>No ha seleccionado un número de programa</v>
      </c>
      <c r="L1444" s="140"/>
      <c r="M1444" s="136"/>
      <c r="N1444" s="153"/>
      <c r="O1444" s="161"/>
      <c r="P1444" s="144"/>
      <c r="Q1444" s="143"/>
      <c r="R1444" s="143"/>
      <c r="S1444" s="143"/>
      <c r="T1444" s="143"/>
      <c r="U1444" s="143"/>
      <c r="V1444" s="145"/>
      <c r="W1444" s="145"/>
      <c r="X1444" s="145"/>
      <c r="Y1444" s="136"/>
      <c r="Z1444" s="136"/>
      <c r="AA1444" s="146"/>
      <c r="AB1444" s="136"/>
      <c r="AC1444" s="136"/>
      <c r="AD1444" s="136"/>
      <c r="AE1444" s="136"/>
      <c r="AF1444" s="147" t="e">
        <f t="shared" si="61"/>
        <v>#DIV/0!</v>
      </c>
      <c r="AG1444" s="148"/>
      <c r="AH1444" s="148" t="b">
        <f t="shared" si="62"/>
        <v>1</v>
      </c>
    </row>
    <row r="1445" spans="1:34" ht="44.25" customHeight="1" thickBot="1" x14ac:dyDescent="0.3">
      <c r="A1445" s="136"/>
      <c r="B1445" s="136"/>
      <c r="C1445" s="137"/>
      <c r="D1445" s="136"/>
      <c r="E1445" s="137" t="str">
        <f>IF(D1445=1,'Tipo '!$B$2,IF(D1445=2,'Tipo '!$B$3,IF(D1445=3,'Tipo '!$B$4,IF(D1445=4,'Tipo '!$B$5,IF(D1445=5,'Tipo '!$B$6,IF(D1445=6,'Tipo '!$B$7,IF(D1445=7,'Tipo '!$B$8,IF(D1445=8,'Tipo '!$B$9,IF(D1445=9,'Tipo '!$B$10,IF(D1445=10,'Tipo '!$B$11,IF(D1445=11,'Tipo '!$B$12,IF(D1445=12,'Tipo '!$B$13,IF(D1445=13,'Tipo '!$B$14,IF(D1445=14,'Tipo '!$B$15,IF(D1445=15,'Tipo '!$B$16,IF(D1445=16,'Tipo '!$B$17,IF(D1445=17,'Tipo '!$B$18,IF(D1445=18,'Tipo '!$B$19,IF(D1445=19,'Tipo '!$B$20,IF(D1445=20,'Tipo '!$B$21,"No ha seleccionado un tipo de contrato válido"))))))))))))))))))))</f>
        <v>No ha seleccionado un tipo de contrato válido</v>
      </c>
      <c r="F1445" s="137"/>
      <c r="G1445" s="137"/>
      <c r="H1445" s="138"/>
      <c r="I1445" s="138"/>
      <c r="J1445" s="136"/>
      <c r="K1445" s="137" t="str">
        <f>IF(J1445=1,'Equivalencia BH-BMPT'!$D$2,IF(J1445=2,'Equivalencia BH-BMPT'!$D$3,IF(J1445=3,'Equivalencia BH-BMPT'!$D$4,IF(J1445=4,'Equivalencia BH-BMPT'!$D$5,IF(J1445=5,'Equivalencia BH-BMPT'!$D$6,IF(J1445=6,'Equivalencia BH-BMPT'!$D$7,IF(J1445=7,'Equivalencia BH-BMPT'!$D$8,IF(J1445=8,'Equivalencia BH-BMPT'!$D$9,IF(J1445=9,'Equivalencia BH-BMPT'!$D$10,IF(J1445=10,'Equivalencia BH-BMPT'!$D$11,IF(J1445=11,'Equivalencia BH-BMPT'!$D$12,IF(J1445=12,'Equivalencia BH-BMPT'!$D$13,IF(J1445=13,'Equivalencia BH-BMPT'!$D$14,IF(J1445=14,'Equivalencia BH-BMPT'!$D$15,IF(J1445=15,'Equivalencia BH-BMPT'!$D$16,IF(J1445=16,'Equivalencia BH-BMPT'!$D$17,IF(J1445=17,'Equivalencia BH-BMPT'!$D$18,IF(J1445=18,'Equivalencia BH-BMPT'!$D$19,IF(J1445=19,'Equivalencia BH-BMPT'!$D$20,IF(J1445=20,'Equivalencia BH-BMPT'!$D$21,IF(J1445=21,'Equivalencia BH-BMPT'!$D$22,IF(J1445=22,'Equivalencia BH-BMPT'!$D$23,IF(J1445=23,'Equivalencia BH-BMPT'!#REF!,IF(J1445=24,'Equivalencia BH-BMPT'!$D$25,IF(J1445=25,'Equivalencia BH-BMPT'!$D$26,IF(J1445=26,'Equivalencia BH-BMPT'!$D$27,IF(J1445=27,'Equivalencia BH-BMPT'!$D$28,IF(J1445=28,'Equivalencia BH-BMPT'!$D$29,IF(J1445=29,'Equivalencia BH-BMPT'!$D$30,IF(J1445=30,'Equivalencia BH-BMPT'!$D$31,IF(J1445=31,'Equivalencia BH-BMPT'!$D$32,IF(J1445=32,'Equivalencia BH-BMPT'!$D$33,IF(J1445=33,'Equivalencia BH-BMPT'!$D$34,IF(J1445=34,'Equivalencia BH-BMPT'!$D$35,IF(J1445=35,'Equivalencia BH-BMPT'!$D$36,IF(J1445=36,'Equivalencia BH-BMPT'!$D$37,IF(J1445=37,'Equivalencia BH-BMPT'!$D$38,IF(J1445=38,'Equivalencia BH-BMPT'!#REF!,IF(J1445=39,'Equivalencia BH-BMPT'!$D$40,IF(J1445=40,'Equivalencia BH-BMPT'!$D$41,IF(J1445=41,'Equivalencia BH-BMPT'!$D$42,IF(J1445=42,'Equivalencia BH-BMPT'!$D$43,IF(J1445=43,'Equivalencia BH-BMPT'!$D$44,IF(J1445=44,'Equivalencia BH-BMPT'!$D$45,IF(J1445=45,'Equivalencia BH-BMPT'!$D$46,"No ha seleccionado un número de programa")))))))))))))))))))))))))))))))))))))))))))))</f>
        <v>No ha seleccionado un número de programa</v>
      </c>
      <c r="L1445" s="140"/>
      <c r="M1445" s="136"/>
      <c r="N1445" s="153"/>
      <c r="O1445" s="161"/>
      <c r="P1445" s="144"/>
      <c r="Q1445" s="143"/>
      <c r="R1445" s="143"/>
      <c r="S1445" s="143"/>
      <c r="T1445" s="143"/>
      <c r="U1445" s="143"/>
      <c r="V1445" s="145"/>
      <c r="W1445" s="145"/>
      <c r="X1445" s="145"/>
      <c r="Y1445" s="136"/>
      <c r="Z1445" s="136"/>
      <c r="AA1445" s="146"/>
      <c r="AB1445" s="136"/>
      <c r="AC1445" s="136"/>
      <c r="AD1445" s="136"/>
      <c r="AE1445" s="136"/>
      <c r="AF1445" s="147" t="e">
        <f t="shared" si="61"/>
        <v>#DIV/0!</v>
      </c>
      <c r="AG1445" s="148"/>
      <c r="AH1445" s="148" t="b">
        <f t="shared" si="62"/>
        <v>1</v>
      </c>
    </row>
    <row r="1446" spans="1:34" ht="44.25" customHeight="1" thickBot="1" x14ac:dyDescent="0.3">
      <c r="A1446" s="136"/>
      <c r="B1446" s="136"/>
      <c r="C1446" s="137"/>
      <c r="D1446" s="136"/>
      <c r="E1446" s="137" t="str">
        <f>IF(D1446=1,'Tipo '!$B$2,IF(D1446=2,'Tipo '!$B$3,IF(D1446=3,'Tipo '!$B$4,IF(D1446=4,'Tipo '!$B$5,IF(D1446=5,'Tipo '!$B$6,IF(D1446=6,'Tipo '!$B$7,IF(D1446=7,'Tipo '!$B$8,IF(D1446=8,'Tipo '!$B$9,IF(D1446=9,'Tipo '!$B$10,IF(D1446=10,'Tipo '!$B$11,IF(D1446=11,'Tipo '!$B$12,IF(D1446=12,'Tipo '!$B$13,IF(D1446=13,'Tipo '!$B$14,IF(D1446=14,'Tipo '!$B$15,IF(D1446=15,'Tipo '!$B$16,IF(D1446=16,'Tipo '!$B$17,IF(D1446=17,'Tipo '!$B$18,IF(D1446=18,'Tipo '!$B$19,IF(D1446=19,'Tipo '!$B$20,IF(D1446=20,'Tipo '!$B$21,"No ha seleccionado un tipo de contrato válido"))))))))))))))))))))</f>
        <v>No ha seleccionado un tipo de contrato válido</v>
      </c>
      <c r="F1446" s="137"/>
      <c r="G1446" s="137"/>
      <c r="H1446" s="138"/>
      <c r="I1446" s="138"/>
      <c r="J1446" s="136"/>
      <c r="K1446" s="137" t="str">
        <f>IF(J1446=1,'Equivalencia BH-BMPT'!$D$2,IF(J1446=2,'Equivalencia BH-BMPT'!$D$3,IF(J1446=3,'Equivalencia BH-BMPT'!$D$4,IF(J1446=4,'Equivalencia BH-BMPT'!$D$5,IF(J1446=5,'Equivalencia BH-BMPT'!$D$6,IF(J1446=6,'Equivalencia BH-BMPT'!$D$7,IF(J1446=7,'Equivalencia BH-BMPT'!$D$8,IF(J1446=8,'Equivalencia BH-BMPT'!$D$9,IF(J1446=9,'Equivalencia BH-BMPT'!$D$10,IF(J1446=10,'Equivalencia BH-BMPT'!$D$11,IF(J1446=11,'Equivalencia BH-BMPT'!$D$12,IF(J1446=12,'Equivalencia BH-BMPT'!$D$13,IF(J1446=13,'Equivalencia BH-BMPT'!$D$14,IF(J1446=14,'Equivalencia BH-BMPT'!$D$15,IF(J1446=15,'Equivalencia BH-BMPT'!$D$16,IF(J1446=16,'Equivalencia BH-BMPT'!$D$17,IF(J1446=17,'Equivalencia BH-BMPT'!$D$18,IF(J1446=18,'Equivalencia BH-BMPT'!$D$19,IF(J1446=19,'Equivalencia BH-BMPT'!$D$20,IF(J1446=20,'Equivalencia BH-BMPT'!$D$21,IF(J1446=21,'Equivalencia BH-BMPT'!$D$22,IF(J1446=22,'Equivalencia BH-BMPT'!$D$23,IF(J1446=23,'Equivalencia BH-BMPT'!#REF!,IF(J1446=24,'Equivalencia BH-BMPT'!$D$25,IF(J1446=25,'Equivalencia BH-BMPT'!$D$26,IF(J1446=26,'Equivalencia BH-BMPT'!$D$27,IF(J1446=27,'Equivalencia BH-BMPT'!$D$28,IF(J1446=28,'Equivalencia BH-BMPT'!$D$29,IF(J1446=29,'Equivalencia BH-BMPT'!$D$30,IF(J1446=30,'Equivalencia BH-BMPT'!$D$31,IF(J1446=31,'Equivalencia BH-BMPT'!$D$32,IF(J1446=32,'Equivalencia BH-BMPT'!$D$33,IF(J1446=33,'Equivalencia BH-BMPT'!$D$34,IF(J1446=34,'Equivalencia BH-BMPT'!$D$35,IF(J1446=35,'Equivalencia BH-BMPT'!$D$36,IF(J1446=36,'Equivalencia BH-BMPT'!$D$37,IF(J1446=37,'Equivalencia BH-BMPT'!$D$38,IF(J1446=38,'Equivalencia BH-BMPT'!#REF!,IF(J1446=39,'Equivalencia BH-BMPT'!$D$40,IF(J1446=40,'Equivalencia BH-BMPT'!$D$41,IF(J1446=41,'Equivalencia BH-BMPT'!$D$42,IF(J1446=42,'Equivalencia BH-BMPT'!$D$43,IF(J1446=43,'Equivalencia BH-BMPT'!$D$44,IF(J1446=44,'Equivalencia BH-BMPT'!$D$45,IF(J1446=45,'Equivalencia BH-BMPT'!$D$46,"No ha seleccionado un número de programa")))))))))))))))))))))))))))))))))))))))))))))</f>
        <v>No ha seleccionado un número de programa</v>
      </c>
      <c r="L1446" s="140"/>
      <c r="M1446" s="136"/>
      <c r="N1446" s="153"/>
      <c r="O1446" s="161"/>
      <c r="P1446" s="144"/>
      <c r="Q1446" s="143"/>
      <c r="R1446" s="143"/>
      <c r="S1446" s="143"/>
      <c r="T1446" s="143"/>
      <c r="U1446" s="143"/>
      <c r="V1446" s="145"/>
      <c r="W1446" s="145"/>
      <c r="X1446" s="145"/>
      <c r="Y1446" s="136"/>
      <c r="Z1446" s="136"/>
      <c r="AA1446" s="146"/>
      <c r="AB1446" s="136"/>
      <c r="AC1446" s="136"/>
      <c r="AD1446" s="136"/>
      <c r="AE1446" s="136"/>
      <c r="AF1446" s="147" t="e">
        <f t="shared" si="61"/>
        <v>#DIV/0!</v>
      </c>
      <c r="AG1446" s="148"/>
      <c r="AH1446" s="148" t="b">
        <f t="shared" si="62"/>
        <v>1</v>
      </c>
    </row>
    <row r="1447" spans="1:34" ht="44.25" customHeight="1" thickBot="1" x14ac:dyDescent="0.3">
      <c r="A1447" s="136"/>
      <c r="B1447" s="136"/>
      <c r="C1447" s="137"/>
      <c r="D1447" s="136"/>
      <c r="E1447" s="137" t="str">
        <f>IF(D1447=1,'Tipo '!$B$2,IF(D1447=2,'Tipo '!$B$3,IF(D1447=3,'Tipo '!$B$4,IF(D1447=4,'Tipo '!$B$5,IF(D1447=5,'Tipo '!$B$6,IF(D1447=6,'Tipo '!$B$7,IF(D1447=7,'Tipo '!$B$8,IF(D1447=8,'Tipo '!$B$9,IF(D1447=9,'Tipo '!$B$10,IF(D1447=10,'Tipo '!$B$11,IF(D1447=11,'Tipo '!$B$12,IF(D1447=12,'Tipo '!$B$13,IF(D1447=13,'Tipo '!$B$14,IF(D1447=14,'Tipo '!$B$15,IF(D1447=15,'Tipo '!$B$16,IF(D1447=16,'Tipo '!$B$17,IF(D1447=17,'Tipo '!$B$18,IF(D1447=18,'Tipo '!$B$19,IF(D1447=19,'Tipo '!$B$20,IF(D1447=20,'Tipo '!$B$21,"No ha seleccionado un tipo de contrato válido"))))))))))))))))))))</f>
        <v>No ha seleccionado un tipo de contrato válido</v>
      </c>
      <c r="F1447" s="137"/>
      <c r="G1447" s="137"/>
      <c r="H1447" s="138"/>
      <c r="I1447" s="138"/>
      <c r="J1447" s="136"/>
      <c r="K1447" s="137" t="str">
        <f>IF(J1447=1,'Equivalencia BH-BMPT'!$D$2,IF(J1447=2,'Equivalencia BH-BMPT'!$D$3,IF(J1447=3,'Equivalencia BH-BMPT'!$D$4,IF(J1447=4,'Equivalencia BH-BMPT'!$D$5,IF(J1447=5,'Equivalencia BH-BMPT'!$D$6,IF(J1447=6,'Equivalencia BH-BMPT'!$D$7,IF(J1447=7,'Equivalencia BH-BMPT'!$D$8,IF(J1447=8,'Equivalencia BH-BMPT'!$D$9,IF(J1447=9,'Equivalencia BH-BMPT'!$D$10,IF(J1447=10,'Equivalencia BH-BMPT'!$D$11,IF(J1447=11,'Equivalencia BH-BMPT'!$D$12,IF(J1447=12,'Equivalencia BH-BMPT'!$D$13,IF(J1447=13,'Equivalencia BH-BMPT'!$D$14,IF(J1447=14,'Equivalencia BH-BMPT'!$D$15,IF(J1447=15,'Equivalencia BH-BMPT'!$D$16,IF(J1447=16,'Equivalencia BH-BMPT'!$D$17,IF(J1447=17,'Equivalencia BH-BMPT'!$D$18,IF(J1447=18,'Equivalencia BH-BMPT'!$D$19,IF(J1447=19,'Equivalencia BH-BMPT'!$D$20,IF(J1447=20,'Equivalencia BH-BMPT'!$D$21,IF(J1447=21,'Equivalencia BH-BMPT'!$D$22,IF(J1447=22,'Equivalencia BH-BMPT'!$D$23,IF(J1447=23,'Equivalencia BH-BMPT'!#REF!,IF(J1447=24,'Equivalencia BH-BMPT'!$D$25,IF(J1447=25,'Equivalencia BH-BMPT'!$D$26,IF(J1447=26,'Equivalencia BH-BMPT'!$D$27,IF(J1447=27,'Equivalencia BH-BMPT'!$D$28,IF(J1447=28,'Equivalencia BH-BMPT'!$D$29,IF(J1447=29,'Equivalencia BH-BMPT'!$D$30,IF(J1447=30,'Equivalencia BH-BMPT'!$D$31,IF(J1447=31,'Equivalencia BH-BMPT'!$D$32,IF(J1447=32,'Equivalencia BH-BMPT'!$D$33,IF(J1447=33,'Equivalencia BH-BMPT'!$D$34,IF(J1447=34,'Equivalencia BH-BMPT'!$D$35,IF(J1447=35,'Equivalencia BH-BMPT'!$D$36,IF(J1447=36,'Equivalencia BH-BMPT'!$D$37,IF(J1447=37,'Equivalencia BH-BMPT'!$D$38,IF(J1447=38,'Equivalencia BH-BMPT'!#REF!,IF(J1447=39,'Equivalencia BH-BMPT'!$D$40,IF(J1447=40,'Equivalencia BH-BMPT'!$D$41,IF(J1447=41,'Equivalencia BH-BMPT'!$D$42,IF(J1447=42,'Equivalencia BH-BMPT'!$D$43,IF(J1447=43,'Equivalencia BH-BMPT'!$D$44,IF(J1447=44,'Equivalencia BH-BMPT'!$D$45,IF(J1447=45,'Equivalencia BH-BMPT'!$D$46,"No ha seleccionado un número de programa")))))))))))))))))))))))))))))))))))))))))))))</f>
        <v>No ha seleccionado un número de programa</v>
      </c>
      <c r="L1447" s="140"/>
      <c r="M1447" s="136"/>
      <c r="N1447" s="153"/>
      <c r="O1447" s="161"/>
      <c r="P1447" s="144"/>
      <c r="Q1447" s="143"/>
      <c r="R1447" s="143"/>
      <c r="S1447" s="143"/>
      <c r="T1447" s="143"/>
      <c r="U1447" s="143"/>
      <c r="V1447" s="145"/>
      <c r="W1447" s="145"/>
      <c r="X1447" s="145"/>
      <c r="Y1447" s="136"/>
      <c r="Z1447" s="136"/>
      <c r="AA1447" s="146"/>
      <c r="AB1447" s="136"/>
      <c r="AC1447" s="136"/>
      <c r="AD1447" s="136"/>
      <c r="AE1447" s="136"/>
      <c r="AF1447" s="147" t="e">
        <f t="shared" si="61"/>
        <v>#DIV/0!</v>
      </c>
      <c r="AG1447" s="148"/>
      <c r="AH1447" s="148" t="b">
        <f t="shared" si="62"/>
        <v>1</v>
      </c>
    </row>
    <row r="1448" spans="1:34" ht="44.25" customHeight="1" thickBot="1" x14ac:dyDescent="0.3">
      <c r="A1448" s="136"/>
      <c r="B1448" s="136"/>
      <c r="C1448" s="137"/>
      <c r="D1448" s="136"/>
      <c r="E1448" s="137" t="str">
        <f>IF(D1448=1,'Tipo '!$B$2,IF(D1448=2,'Tipo '!$B$3,IF(D1448=3,'Tipo '!$B$4,IF(D1448=4,'Tipo '!$B$5,IF(D1448=5,'Tipo '!$B$6,IF(D1448=6,'Tipo '!$B$7,IF(D1448=7,'Tipo '!$B$8,IF(D1448=8,'Tipo '!$B$9,IF(D1448=9,'Tipo '!$B$10,IF(D1448=10,'Tipo '!$B$11,IF(D1448=11,'Tipo '!$B$12,IF(D1448=12,'Tipo '!$B$13,IF(D1448=13,'Tipo '!$B$14,IF(D1448=14,'Tipo '!$B$15,IF(D1448=15,'Tipo '!$B$16,IF(D1448=16,'Tipo '!$B$17,IF(D1448=17,'Tipo '!$B$18,IF(D1448=18,'Tipo '!$B$19,IF(D1448=19,'Tipo '!$B$20,IF(D1448=20,'Tipo '!$B$21,"No ha seleccionado un tipo de contrato válido"))))))))))))))))))))</f>
        <v>No ha seleccionado un tipo de contrato válido</v>
      </c>
      <c r="F1448" s="137"/>
      <c r="G1448" s="137"/>
      <c r="H1448" s="138"/>
      <c r="I1448" s="138"/>
      <c r="J1448" s="136"/>
      <c r="K1448" s="137" t="str">
        <f>IF(J1448=1,'Equivalencia BH-BMPT'!$D$2,IF(J1448=2,'Equivalencia BH-BMPT'!$D$3,IF(J1448=3,'Equivalencia BH-BMPT'!$D$4,IF(J1448=4,'Equivalencia BH-BMPT'!$D$5,IF(J1448=5,'Equivalencia BH-BMPT'!$D$6,IF(J1448=6,'Equivalencia BH-BMPT'!$D$7,IF(J1448=7,'Equivalencia BH-BMPT'!$D$8,IF(J1448=8,'Equivalencia BH-BMPT'!$D$9,IF(J1448=9,'Equivalencia BH-BMPT'!$D$10,IF(J1448=10,'Equivalencia BH-BMPT'!$D$11,IF(J1448=11,'Equivalencia BH-BMPT'!$D$12,IF(J1448=12,'Equivalencia BH-BMPT'!$D$13,IF(J1448=13,'Equivalencia BH-BMPT'!$D$14,IF(J1448=14,'Equivalencia BH-BMPT'!$D$15,IF(J1448=15,'Equivalencia BH-BMPT'!$D$16,IF(J1448=16,'Equivalencia BH-BMPT'!$D$17,IF(J1448=17,'Equivalencia BH-BMPT'!$D$18,IF(J1448=18,'Equivalencia BH-BMPT'!$D$19,IF(J1448=19,'Equivalencia BH-BMPT'!$D$20,IF(J1448=20,'Equivalencia BH-BMPT'!$D$21,IF(J1448=21,'Equivalencia BH-BMPT'!$D$22,IF(J1448=22,'Equivalencia BH-BMPT'!$D$23,IF(J1448=23,'Equivalencia BH-BMPT'!#REF!,IF(J1448=24,'Equivalencia BH-BMPT'!$D$25,IF(J1448=25,'Equivalencia BH-BMPT'!$D$26,IF(J1448=26,'Equivalencia BH-BMPT'!$D$27,IF(J1448=27,'Equivalencia BH-BMPT'!$D$28,IF(J1448=28,'Equivalencia BH-BMPT'!$D$29,IF(J1448=29,'Equivalencia BH-BMPT'!$D$30,IF(J1448=30,'Equivalencia BH-BMPT'!$D$31,IF(J1448=31,'Equivalencia BH-BMPT'!$D$32,IF(J1448=32,'Equivalencia BH-BMPT'!$D$33,IF(J1448=33,'Equivalencia BH-BMPT'!$D$34,IF(J1448=34,'Equivalencia BH-BMPT'!$D$35,IF(J1448=35,'Equivalencia BH-BMPT'!$D$36,IF(J1448=36,'Equivalencia BH-BMPT'!$D$37,IF(J1448=37,'Equivalencia BH-BMPT'!$D$38,IF(J1448=38,'Equivalencia BH-BMPT'!#REF!,IF(J1448=39,'Equivalencia BH-BMPT'!$D$40,IF(J1448=40,'Equivalencia BH-BMPT'!$D$41,IF(J1448=41,'Equivalencia BH-BMPT'!$D$42,IF(J1448=42,'Equivalencia BH-BMPT'!$D$43,IF(J1448=43,'Equivalencia BH-BMPT'!$D$44,IF(J1448=44,'Equivalencia BH-BMPT'!$D$45,IF(J1448=45,'Equivalencia BH-BMPT'!$D$46,"No ha seleccionado un número de programa")))))))))))))))))))))))))))))))))))))))))))))</f>
        <v>No ha seleccionado un número de programa</v>
      </c>
      <c r="L1448" s="140"/>
      <c r="M1448" s="136"/>
      <c r="N1448" s="153"/>
      <c r="O1448" s="161"/>
      <c r="P1448" s="144"/>
      <c r="Q1448" s="143"/>
      <c r="R1448" s="143"/>
      <c r="S1448" s="143"/>
      <c r="T1448" s="143"/>
      <c r="U1448" s="143"/>
      <c r="V1448" s="145"/>
      <c r="W1448" s="145"/>
      <c r="X1448" s="145"/>
      <c r="Y1448" s="136"/>
      <c r="Z1448" s="136"/>
      <c r="AA1448" s="146"/>
      <c r="AB1448" s="136"/>
      <c r="AC1448" s="136"/>
      <c r="AD1448" s="136"/>
      <c r="AE1448" s="136"/>
      <c r="AF1448" s="147" t="e">
        <f t="shared" si="61"/>
        <v>#DIV/0!</v>
      </c>
      <c r="AG1448" s="148"/>
      <c r="AH1448" s="148" t="b">
        <f t="shared" si="62"/>
        <v>1</v>
      </c>
    </row>
    <row r="1449" spans="1:34" ht="44.25" customHeight="1" thickBot="1" x14ac:dyDescent="0.3">
      <c r="A1449" s="136"/>
      <c r="B1449" s="136"/>
      <c r="C1449" s="137"/>
      <c r="D1449" s="136"/>
      <c r="E1449" s="137" t="str">
        <f>IF(D1449=1,'Tipo '!$B$2,IF(D1449=2,'Tipo '!$B$3,IF(D1449=3,'Tipo '!$B$4,IF(D1449=4,'Tipo '!$B$5,IF(D1449=5,'Tipo '!$B$6,IF(D1449=6,'Tipo '!$B$7,IF(D1449=7,'Tipo '!$B$8,IF(D1449=8,'Tipo '!$B$9,IF(D1449=9,'Tipo '!$B$10,IF(D1449=10,'Tipo '!$B$11,IF(D1449=11,'Tipo '!$B$12,IF(D1449=12,'Tipo '!$B$13,IF(D1449=13,'Tipo '!$B$14,IF(D1449=14,'Tipo '!$B$15,IF(D1449=15,'Tipo '!$B$16,IF(D1449=16,'Tipo '!$B$17,IF(D1449=17,'Tipo '!$B$18,IF(D1449=18,'Tipo '!$B$19,IF(D1449=19,'Tipo '!$B$20,IF(D1449=20,'Tipo '!$B$21,"No ha seleccionado un tipo de contrato válido"))))))))))))))))))))</f>
        <v>No ha seleccionado un tipo de contrato válido</v>
      </c>
      <c r="F1449" s="137"/>
      <c r="G1449" s="137"/>
      <c r="H1449" s="138"/>
      <c r="I1449" s="138"/>
      <c r="J1449" s="136"/>
      <c r="K1449" s="137" t="str">
        <f>IF(J1449=1,'Equivalencia BH-BMPT'!$D$2,IF(J1449=2,'Equivalencia BH-BMPT'!$D$3,IF(J1449=3,'Equivalencia BH-BMPT'!$D$4,IF(J1449=4,'Equivalencia BH-BMPT'!$D$5,IF(J1449=5,'Equivalencia BH-BMPT'!$D$6,IF(J1449=6,'Equivalencia BH-BMPT'!$D$7,IF(J1449=7,'Equivalencia BH-BMPT'!$D$8,IF(J1449=8,'Equivalencia BH-BMPT'!$D$9,IF(J1449=9,'Equivalencia BH-BMPT'!$D$10,IF(J1449=10,'Equivalencia BH-BMPT'!$D$11,IF(J1449=11,'Equivalencia BH-BMPT'!$D$12,IF(J1449=12,'Equivalencia BH-BMPT'!$D$13,IF(J1449=13,'Equivalencia BH-BMPT'!$D$14,IF(J1449=14,'Equivalencia BH-BMPT'!$D$15,IF(J1449=15,'Equivalencia BH-BMPT'!$D$16,IF(J1449=16,'Equivalencia BH-BMPT'!$D$17,IF(J1449=17,'Equivalencia BH-BMPT'!$D$18,IF(J1449=18,'Equivalencia BH-BMPT'!$D$19,IF(J1449=19,'Equivalencia BH-BMPT'!$D$20,IF(J1449=20,'Equivalencia BH-BMPT'!$D$21,IF(J1449=21,'Equivalencia BH-BMPT'!$D$22,IF(J1449=22,'Equivalencia BH-BMPT'!$D$23,IF(J1449=23,'Equivalencia BH-BMPT'!#REF!,IF(J1449=24,'Equivalencia BH-BMPT'!$D$25,IF(J1449=25,'Equivalencia BH-BMPT'!$D$26,IF(J1449=26,'Equivalencia BH-BMPT'!$D$27,IF(J1449=27,'Equivalencia BH-BMPT'!$D$28,IF(J1449=28,'Equivalencia BH-BMPT'!$D$29,IF(J1449=29,'Equivalencia BH-BMPT'!$D$30,IF(J1449=30,'Equivalencia BH-BMPT'!$D$31,IF(J1449=31,'Equivalencia BH-BMPT'!$D$32,IF(J1449=32,'Equivalencia BH-BMPT'!$D$33,IF(J1449=33,'Equivalencia BH-BMPT'!$D$34,IF(J1449=34,'Equivalencia BH-BMPT'!$D$35,IF(J1449=35,'Equivalencia BH-BMPT'!$D$36,IF(J1449=36,'Equivalencia BH-BMPT'!$D$37,IF(J1449=37,'Equivalencia BH-BMPT'!$D$38,IF(J1449=38,'Equivalencia BH-BMPT'!#REF!,IF(J1449=39,'Equivalencia BH-BMPT'!$D$40,IF(J1449=40,'Equivalencia BH-BMPT'!$D$41,IF(J1449=41,'Equivalencia BH-BMPT'!$D$42,IF(J1449=42,'Equivalencia BH-BMPT'!$D$43,IF(J1449=43,'Equivalencia BH-BMPT'!$D$44,IF(J1449=44,'Equivalencia BH-BMPT'!$D$45,IF(J1449=45,'Equivalencia BH-BMPT'!$D$46,"No ha seleccionado un número de programa")))))))))))))))))))))))))))))))))))))))))))))</f>
        <v>No ha seleccionado un número de programa</v>
      </c>
      <c r="L1449" s="140"/>
      <c r="M1449" s="136"/>
      <c r="N1449" s="153"/>
      <c r="O1449" s="161"/>
      <c r="P1449" s="144"/>
      <c r="Q1449" s="143"/>
      <c r="R1449" s="143"/>
      <c r="S1449" s="143"/>
      <c r="T1449" s="143"/>
      <c r="U1449" s="143"/>
      <c r="V1449" s="145"/>
      <c r="W1449" s="145"/>
      <c r="X1449" s="145"/>
      <c r="Y1449" s="136"/>
      <c r="Z1449" s="136"/>
      <c r="AA1449" s="146"/>
      <c r="AB1449" s="136"/>
      <c r="AC1449" s="136"/>
      <c r="AD1449" s="136"/>
      <c r="AE1449" s="136"/>
      <c r="AF1449" s="147" t="e">
        <f t="shared" si="61"/>
        <v>#DIV/0!</v>
      </c>
      <c r="AG1449" s="148"/>
      <c r="AH1449" s="148" t="b">
        <f t="shared" si="62"/>
        <v>1</v>
      </c>
    </row>
    <row r="1450" spans="1:34" ht="44.25" customHeight="1" thickBot="1" x14ac:dyDescent="0.3">
      <c r="A1450" s="136"/>
      <c r="B1450" s="136"/>
      <c r="C1450" s="137"/>
      <c r="D1450" s="136"/>
      <c r="E1450" s="137" t="str">
        <f>IF(D1450=1,'Tipo '!$B$2,IF(D1450=2,'Tipo '!$B$3,IF(D1450=3,'Tipo '!$B$4,IF(D1450=4,'Tipo '!$B$5,IF(D1450=5,'Tipo '!$B$6,IF(D1450=6,'Tipo '!$B$7,IF(D1450=7,'Tipo '!$B$8,IF(D1450=8,'Tipo '!$B$9,IF(D1450=9,'Tipo '!$B$10,IF(D1450=10,'Tipo '!$B$11,IF(D1450=11,'Tipo '!$B$12,IF(D1450=12,'Tipo '!$B$13,IF(D1450=13,'Tipo '!$B$14,IF(D1450=14,'Tipo '!$B$15,IF(D1450=15,'Tipo '!$B$16,IF(D1450=16,'Tipo '!$B$17,IF(D1450=17,'Tipo '!$B$18,IF(D1450=18,'Tipo '!$B$19,IF(D1450=19,'Tipo '!$B$20,IF(D1450=20,'Tipo '!$B$21,"No ha seleccionado un tipo de contrato válido"))))))))))))))))))))</f>
        <v>No ha seleccionado un tipo de contrato válido</v>
      </c>
      <c r="F1450" s="137"/>
      <c r="G1450" s="137"/>
      <c r="H1450" s="138"/>
      <c r="I1450" s="138"/>
      <c r="J1450" s="136"/>
      <c r="K1450" s="137" t="str">
        <f>IF(J1450=1,'Equivalencia BH-BMPT'!$D$2,IF(J1450=2,'Equivalencia BH-BMPT'!$D$3,IF(J1450=3,'Equivalencia BH-BMPT'!$D$4,IF(J1450=4,'Equivalencia BH-BMPT'!$D$5,IF(J1450=5,'Equivalencia BH-BMPT'!$D$6,IF(J1450=6,'Equivalencia BH-BMPT'!$D$7,IF(J1450=7,'Equivalencia BH-BMPT'!$D$8,IF(J1450=8,'Equivalencia BH-BMPT'!$D$9,IF(J1450=9,'Equivalencia BH-BMPT'!$D$10,IF(J1450=10,'Equivalencia BH-BMPT'!$D$11,IF(J1450=11,'Equivalencia BH-BMPT'!$D$12,IF(J1450=12,'Equivalencia BH-BMPT'!$D$13,IF(J1450=13,'Equivalencia BH-BMPT'!$D$14,IF(J1450=14,'Equivalencia BH-BMPT'!$D$15,IF(J1450=15,'Equivalencia BH-BMPT'!$D$16,IF(J1450=16,'Equivalencia BH-BMPT'!$D$17,IF(J1450=17,'Equivalencia BH-BMPT'!$D$18,IF(J1450=18,'Equivalencia BH-BMPT'!$D$19,IF(J1450=19,'Equivalencia BH-BMPT'!$D$20,IF(J1450=20,'Equivalencia BH-BMPT'!$D$21,IF(J1450=21,'Equivalencia BH-BMPT'!$D$22,IF(J1450=22,'Equivalencia BH-BMPT'!$D$23,IF(J1450=23,'Equivalencia BH-BMPT'!#REF!,IF(J1450=24,'Equivalencia BH-BMPT'!$D$25,IF(J1450=25,'Equivalencia BH-BMPT'!$D$26,IF(J1450=26,'Equivalencia BH-BMPT'!$D$27,IF(J1450=27,'Equivalencia BH-BMPT'!$D$28,IF(J1450=28,'Equivalencia BH-BMPT'!$D$29,IF(J1450=29,'Equivalencia BH-BMPT'!$D$30,IF(J1450=30,'Equivalencia BH-BMPT'!$D$31,IF(J1450=31,'Equivalencia BH-BMPT'!$D$32,IF(J1450=32,'Equivalencia BH-BMPT'!$D$33,IF(J1450=33,'Equivalencia BH-BMPT'!$D$34,IF(J1450=34,'Equivalencia BH-BMPT'!$D$35,IF(J1450=35,'Equivalencia BH-BMPT'!$D$36,IF(J1450=36,'Equivalencia BH-BMPT'!$D$37,IF(J1450=37,'Equivalencia BH-BMPT'!$D$38,IF(J1450=38,'Equivalencia BH-BMPT'!#REF!,IF(J1450=39,'Equivalencia BH-BMPT'!$D$40,IF(J1450=40,'Equivalencia BH-BMPT'!$D$41,IF(J1450=41,'Equivalencia BH-BMPT'!$D$42,IF(J1450=42,'Equivalencia BH-BMPT'!$D$43,IF(J1450=43,'Equivalencia BH-BMPT'!$D$44,IF(J1450=44,'Equivalencia BH-BMPT'!$D$45,IF(J1450=45,'Equivalencia BH-BMPT'!$D$46,"No ha seleccionado un número de programa")))))))))))))))))))))))))))))))))))))))))))))</f>
        <v>No ha seleccionado un número de programa</v>
      </c>
      <c r="L1450" s="140"/>
      <c r="M1450" s="136"/>
      <c r="N1450" s="153"/>
      <c r="O1450" s="161"/>
      <c r="P1450" s="144"/>
      <c r="Q1450" s="143"/>
      <c r="R1450" s="143"/>
      <c r="S1450" s="143"/>
      <c r="T1450" s="143"/>
      <c r="U1450" s="143"/>
      <c r="V1450" s="145"/>
      <c r="W1450" s="145"/>
      <c r="X1450" s="145"/>
      <c r="Y1450" s="136"/>
      <c r="Z1450" s="136"/>
      <c r="AA1450" s="146"/>
      <c r="AB1450" s="136"/>
      <c r="AC1450" s="136"/>
      <c r="AD1450" s="136"/>
      <c r="AE1450" s="136"/>
      <c r="AF1450" s="147" t="e">
        <f t="shared" si="61"/>
        <v>#DIV/0!</v>
      </c>
      <c r="AG1450" s="148"/>
      <c r="AH1450" s="148" t="b">
        <f t="shared" si="62"/>
        <v>1</v>
      </c>
    </row>
    <row r="1451" spans="1:34" ht="44.25" customHeight="1" thickBot="1" x14ac:dyDescent="0.3">
      <c r="A1451" s="136"/>
      <c r="B1451" s="136"/>
      <c r="C1451" s="137"/>
      <c r="D1451" s="136"/>
      <c r="E1451" s="137" t="str">
        <f>IF(D1451=1,'Tipo '!$B$2,IF(D1451=2,'Tipo '!$B$3,IF(D1451=3,'Tipo '!$B$4,IF(D1451=4,'Tipo '!$B$5,IF(D1451=5,'Tipo '!$B$6,IF(D1451=6,'Tipo '!$B$7,IF(D1451=7,'Tipo '!$B$8,IF(D1451=8,'Tipo '!$B$9,IF(D1451=9,'Tipo '!$B$10,IF(D1451=10,'Tipo '!$B$11,IF(D1451=11,'Tipo '!$B$12,IF(D1451=12,'Tipo '!$B$13,IF(D1451=13,'Tipo '!$B$14,IF(D1451=14,'Tipo '!$B$15,IF(D1451=15,'Tipo '!$B$16,IF(D1451=16,'Tipo '!$B$17,IF(D1451=17,'Tipo '!$B$18,IF(D1451=18,'Tipo '!$B$19,IF(D1451=19,'Tipo '!$B$20,IF(D1451=20,'Tipo '!$B$21,"No ha seleccionado un tipo de contrato válido"))))))))))))))))))))</f>
        <v>No ha seleccionado un tipo de contrato válido</v>
      </c>
      <c r="F1451" s="137"/>
      <c r="G1451" s="137"/>
      <c r="H1451" s="138"/>
      <c r="I1451" s="138"/>
      <c r="J1451" s="136"/>
      <c r="K1451" s="137" t="str">
        <f>IF(J1451=1,'Equivalencia BH-BMPT'!$D$2,IF(J1451=2,'Equivalencia BH-BMPT'!$D$3,IF(J1451=3,'Equivalencia BH-BMPT'!$D$4,IF(J1451=4,'Equivalencia BH-BMPT'!$D$5,IF(J1451=5,'Equivalencia BH-BMPT'!$D$6,IF(J1451=6,'Equivalencia BH-BMPT'!$D$7,IF(J1451=7,'Equivalencia BH-BMPT'!$D$8,IF(J1451=8,'Equivalencia BH-BMPT'!$D$9,IF(J1451=9,'Equivalencia BH-BMPT'!$D$10,IF(J1451=10,'Equivalencia BH-BMPT'!$D$11,IF(J1451=11,'Equivalencia BH-BMPT'!$D$12,IF(J1451=12,'Equivalencia BH-BMPT'!$D$13,IF(J1451=13,'Equivalencia BH-BMPT'!$D$14,IF(J1451=14,'Equivalencia BH-BMPT'!$D$15,IF(J1451=15,'Equivalencia BH-BMPT'!$D$16,IF(J1451=16,'Equivalencia BH-BMPT'!$D$17,IF(J1451=17,'Equivalencia BH-BMPT'!$D$18,IF(J1451=18,'Equivalencia BH-BMPT'!$D$19,IF(J1451=19,'Equivalencia BH-BMPT'!$D$20,IF(J1451=20,'Equivalencia BH-BMPT'!$D$21,IF(J1451=21,'Equivalencia BH-BMPT'!$D$22,IF(J1451=22,'Equivalencia BH-BMPT'!$D$23,IF(J1451=23,'Equivalencia BH-BMPT'!#REF!,IF(J1451=24,'Equivalencia BH-BMPT'!$D$25,IF(J1451=25,'Equivalencia BH-BMPT'!$D$26,IF(J1451=26,'Equivalencia BH-BMPT'!$D$27,IF(J1451=27,'Equivalencia BH-BMPT'!$D$28,IF(J1451=28,'Equivalencia BH-BMPT'!$D$29,IF(J1451=29,'Equivalencia BH-BMPT'!$D$30,IF(J1451=30,'Equivalencia BH-BMPT'!$D$31,IF(J1451=31,'Equivalencia BH-BMPT'!$D$32,IF(J1451=32,'Equivalencia BH-BMPT'!$D$33,IF(J1451=33,'Equivalencia BH-BMPT'!$D$34,IF(J1451=34,'Equivalencia BH-BMPT'!$D$35,IF(J1451=35,'Equivalencia BH-BMPT'!$D$36,IF(J1451=36,'Equivalencia BH-BMPT'!$D$37,IF(J1451=37,'Equivalencia BH-BMPT'!$D$38,IF(J1451=38,'Equivalencia BH-BMPT'!#REF!,IF(J1451=39,'Equivalencia BH-BMPT'!$D$40,IF(J1451=40,'Equivalencia BH-BMPT'!$D$41,IF(J1451=41,'Equivalencia BH-BMPT'!$D$42,IF(J1451=42,'Equivalencia BH-BMPT'!$D$43,IF(J1451=43,'Equivalencia BH-BMPT'!$D$44,IF(J1451=44,'Equivalencia BH-BMPT'!$D$45,IF(J1451=45,'Equivalencia BH-BMPT'!$D$46,"No ha seleccionado un número de programa")))))))))))))))))))))))))))))))))))))))))))))</f>
        <v>No ha seleccionado un número de programa</v>
      </c>
      <c r="L1451" s="140"/>
      <c r="M1451" s="136"/>
      <c r="N1451" s="153"/>
      <c r="O1451" s="161"/>
      <c r="P1451" s="144"/>
      <c r="Q1451" s="143"/>
      <c r="R1451" s="143"/>
      <c r="S1451" s="143"/>
      <c r="T1451" s="143"/>
      <c r="U1451" s="143"/>
      <c r="V1451" s="145"/>
      <c r="W1451" s="145"/>
      <c r="X1451" s="145"/>
      <c r="Y1451" s="136"/>
      <c r="Z1451" s="136"/>
      <c r="AA1451" s="146"/>
      <c r="AB1451" s="136"/>
      <c r="AC1451" s="136"/>
      <c r="AD1451" s="136"/>
      <c r="AE1451" s="136"/>
      <c r="AF1451" s="147" t="e">
        <f t="shared" si="61"/>
        <v>#DIV/0!</v>
      </c>
      <c r="AG1451" s="148"/>
      <c r="AH1451" s="148" t="b">
        <f t="shared" si="62"/>
        <v>1</v>
      </c>
    </row>
    <row r="1452" spans="1:34" ht="44.25" customHeight="1" thickBot="1" x14ac:dyDescent="0.3">
      <c r="A1452" s="136"/>
      <c r="B1452" s="136"/>
      <c r="C1452" s="137"/>
      <c r="D1452" s="136"/>
      <c r="E1452" s="137" t="str">
        <f>IF(D1452=1,'Tipo '!$B$2,IF(D1452=2,'Tipo '!$B$3,IF(D1452=3,'Tipo '!$B$4,IF(D1452=4,'Tipo '!$B$5,IF(D1452=5,'Tipo '!$B$6,IF(D1452=6,'Tipo '!$B$7,IF(D1452=7,'Tipo '!$B$8,IF(D1452=8,'Tipo '!$B$9,IF(D1452=9,'Tipo '!$B$10,IF(D1452=10,'Tipo '!$B$11,IF(D1452=11,'Tipo '!$B$12,IF(D1452=12,'Tipo '!$B$13,IF(D1452=13,'Tipo '!$B$14,IF(D1452=14,'Tipo '!$B$15,IF(D1452=15,'Tipo '!$B$16,IF(D1452=16,'Tipo '!$B$17,IF(D1452=17,'Tipo '!$B$18,IF(D1452=18,'Tipo '!$B$19,IF(D1452=19,'Tipo '!$B$20,IF(D1452=20,'Tipo '!$B$21,"No ha seleccionado un tipo de contrato válido"))))))))))))))))))))</f>
        <v>No ha seleccionado un tipo de contrato válido</v>
      </c>
      <c r="F1452" s="137"/>
      <c r="G1452" s="137"/>
      <c r="H1452" s="138"/>
      <c r="I1452" s="138"/>
      <c r="J1452" s="136"/>
      <c r="K1452" s="137" t="str">
        <f>IF(J1452=1,'Equivalencia BH-BMPT'!$D$2,IF(J1452=2,'Equivalencia BH-BMPT'!$D$3,IF(J1452=3,'Equivalencia BH-BMPT'!$D$4,IF(J1452=4,'Equivalencia BH-BMPT'!$D$5,IF(J1452=5,'Equivalencia BH-BMPT'!$D$6,IF(J1452=6,'Equivalencia BH-BMPT'!$D$7,IF(J1452=7,'Equivalencia BH-BMPT'!$D$8,IF(J1452=8,'Equivalencia BH-BMPT'!$D$9,IF(J1452=9,'Equivalencia BH-BMPT'!$D$10,IF(J1452=10,'Equivalencia BH-BMPT'!$D$11,IF(J1452=11,'Equivalencia BH-BMPT'!$D$12,IF(J1452=12,'Equivalencia BH-BMPT'!$D$13,IF(J1452=13,'Equivalencia BH-BMPT'!$D$14,IF(J1452=14,'Equivalencia BH-BMPT'!$D$15,IF(J1452=15,'Equivalencia BH-BMPT'!$D$16,IF(J1452=16,'Equivalencia BH-BMPT'!$D$17,IF(J1452=17,'Equivalencia BH-BMPT'!$D$18,IF(J1452=18,'Equivalencia BH-BMPT'!$D$19,IF(J1452=19,'Equivalencia BH-BMPT'!$D$20,IF(J1452=20,'Equivalencia BH-BMPT'!$D$21,IF(J1452=21,'Equivalencia BH-BMPT'!$D$22,IF(J1452=22,'Equivalencia BH-BMPT'!$D$23,IF(J1452=23,'Equivalencia BH-BMPT'!#REF!,IF(J1452=24,'Equivalencia BH-BMPT'!$D$25,IF(J1452=25,'Equivalencia BH-BMPT'!$D$26,IF(J1452=26,'Equivalencia BH-BMPT'!$D$27,IF(J1452=27,'Equivalencia BH-BMPT'!$D$28,IF(J1452=28,'Equivalencia BH-BMPT'!$D$29,IF(J1452=29,'Equivalencia BH-BMPT'!$D$30,IF(J1452=30,'Equivalencia BH-BMPT'!$D$31,IF(J1452=31,'Equivalencia BH-BMPT'!$D$32,IF(J1452=32,'Equivalencia BH-BMPT'!$D$33,IF(J1452=33,'Equivalencia BH-BMPT'!$D$34,IF(J1452=34,'Equivalencia BH-BMPT'!$D$35,IF(J1452=35,'Equivalencia BH-BMPT'!$D$36,IF(J1452=36,'Equivalencia BH-BMPT'!$D$37,IF(J1452=37,'Equivalencia BH-BMPT'!$D$38,IF(J1452=38,'Equivalencia BH-BMPT'!#REF!,IF(J1452=39,'Equivalencia BH-BMPT'!$D$40,IF(J1452=40,'Equivalencia BH-BMPT'!$D$41,IF(J1452=41,'Equivalencia BH-BMPT'!$D$42,IF(J1452=42,'Equivalencia BH-BMPT'!$D$43,IF(J1452=43,'Equivalencia BH-BMPT'!$D$44,IF(J1452=44,'Equivalencia BH-BMPT'!$D$45,IF(J1452=45,'Equivalencia BH-BMPT'!$D$46,"No ha seleccionado un número de programa")))))))))))))))))))))))))))))))))))))))))))))</f>
        <v>No ha seleccionado un número de programa</v>
      </c>
      <c r="L1452" s="140"/>
      <c r="M1452" s="136"/>
      <c r="N1452" s="153"/>
      <c r="O1452" s="161"/>
      <c r="P1452" s="144"/>
      <c r="Q1452" s="143"/>
      <c r="R1452" s="143"/>
      <c r="S1452" s="143"/>
      <c r="T1452" s="143"/>
      <c r="U1452" s="143"/>
      <c r="V1452" s="145"/>
      <c r="W1452" s="145"/>
      <c r="X1452" s="145"/>
      <c r="Y1452" s="136"/>
      <c r="Z1452" s="136"/>
      <c r="AA1452" s="146"/>
      <c r="AB1452" s="136"/>
      <c r="AC1452" s="136"/>
      <c r="AD1452" s="136"/>
      <c r="AE1452" s="136"/>
      <c r="AF1452" s="147" t="e">
        <f t="shared" si="61"/>
        <v>#DIV/0!</v>
      </c>
      <c r="AG1452" s="148"/>
      <c r="AH1452" s="148" t="b">
        <f t="shared" si="62"/>
        <v>1</v>
      </c>
    </row>
    <row r="1453" spans="1:34" ht="44.25" customHeight="1" thickBot="1" x14ac:dyDescent="0.3">
      <c r="A1453" s="136"/>
      <c r="B1453" s="136"/>
      <c r="C1453" s="137"/>
      <c r="D1453" s="136"/>
      <c r="E1453" s="137" t="str">
        <f>IF(D1453=1,'Tipo '!$B$2,IF(D1453=2,'Tipo '!$B$3,IF(D1453=3,'Tipo '!$B$4,IF(D1453=4,'Tipo '!$B$5,IF(D1453=5,'Tipo '!$B$6,IF(D1453=6,'Tipo '!$B$7,IF(D1453=7,'Tipo '!$B$8,IF(D1453=8,'Tipo '!$B$9,IF(D1453=9,'Tipo '!$B$10,IF(D1453=10,'Tipo '!$B$11,IF(D1453=11,'Tipo '!$B$12,IF(D1453=12,'Tipo '!$B$13,IF(D1453=13,'Tipo '!$B$14,IF(D1453=14,'Tipo '!$B$15,IF(D1453=15,'Tipo '!$B$16,IF(D1453=16,'Tipo '!$B$17,IF(D1453=17,'Tipo '!$B$18,IF(D1453=18,'Tipo '!$B$19,IF(D1453=19,'Tipo '!$B$20,IF(D1453=20,'Tipo '!$B$21,"No ha seleccionado un tipo de contrato válido"))))))))))))))))))))</f>
        <v>No ha seleccionado un tipo de contrato válido</v>
      </c>
      <c r="F1453" s="137"/>
      <c r="G1453" s="137"/>
      <c r="H1453" s="138"/>
      <c r="I1453" s="138"/>
      <c r="J1453" s="136"/>
      <c r="K1453" s="137" t="str">
        <f>IF(J1453=1,'Equivalencia BH-BMPT'!$D$2,IF(J1453=2,'Equivalencia BH-BMPT'!$D$3,IF(J1453=3,'Equivalencia BH-BMPT'!$D$4,IF(J1453=4,'Equivalencia BH-BMPT'!$D$5,IF(J1453=5,'Equivalencia BH-BMPT'!$D$6,IF(J1453=6,'Equivalencia BH-BMPT'!$D$7,IF(J1453=7,'Equivalencia BH-BMPT'!$D$8,IF(J1453=8,'Equivalencia BH-BMPT'!$D$9,IF(J1453=9,'Equivalencia BH-BMPT'!$D$10,IF(J1453=10,'Equivalencia BH-BMPT'!$D$11,IF(J1453=11,'Equivalencia BH-BMPT'!$D$12,IF(J1453=12,'Equivalencia BH-BMPT'!$D$13,IF(J1453=13,'Equivalencia BH-BMPT'!$D$14,IF(J1453=14,'Equivalencia BH-BMPT'!$D$15,IF(J1453=15,'Equivalencia BH-BMPT'!$D$16,IF(J1453=16,'Equivalencia BH-BMPT'!$D$17,IF(J1453=17,'Equivalencia BH-BMPT'!$D$18,IF(J1453=18,'Equivalencia BH-BMPT'!$D$19,IF(J1453=19,'Equivalencia BH-BMPT'!$D$20,IF(J1453=20,'Equivalencia BH-BMPT'!$D$21,IF(J1453=21,'Equivalencia BH-BMPT'!$D$22,IF(J1453=22,'Equivalencia BH-BMPT'!$D$23,IF(J1453=23,'Equivalencia BH-BMPT'!#REF!,IF(J1453=24,'Equivalencia BH-BMPT'!$D$25,IF(J1453=25,'Equivalencia BH-BMPT'!$D$26,IF(J1453=26,'Equivalencia BH-BMPT'!$D$27,IF(J1453=27,'Equivalencia BH-BMPT'!$D$28,IF(J1453=28,'Equivalencia BH-BMPT'!$D$29,IF(J1453=29,'Equivalencia BH-BMPT'!$D$30,IF(J1453=30,'Equivalencia BH-BMPT'!$D$31,IF(J1453=31,'Equivalencia BH-BMPT'!$D$32,IF(J1453=32,'Equivalencia BH-BMPT'!$D$33,IF(J1453=33,'Equivalencia BH-BMPT'!$D$34,IF(J1453=34,'Equivalencia BH-BMPT'!$D$35,IF(J1453=35,'Equivalencia BH-BMPT'!$D$36,IF(J1453=36,'Equivalencia BH-BMPT'!$D$37,IF(J1453=37,'Equivalencia BH-BMPT'!$D$38,IF(J1453=38,'Equivalencia BH-BMPT'!#REF!,IF(J1453=39,'Equivalencia BH-BMPT'!$D$40,IF(J1453=40,'Equivalencia BH-BMPT'!$D$41,IF(J1453=41,'Equivalencia BH-BMPT'!$D$42,IF(J1453=42,'Equivalencia BH-BMPT'!$D$43,IF(J1453=43,'Equivalencia BH-BMPT'!$D$44,IF(J1453=44,'Equivalencia BH-BMPT'!$D$45,IF(J1453=45,'Equivalencia BH-BMPT'!$D$46,"No ha seleccionado un número de programa")))))))))))))))))))))))))))))))))))))))))))))</f>
        <v>No ha seleccionado un número de programa</v>
      </c>
      <c r="L1453" s="140"/>
      <c r="M1453" s="136"/>
      <c r="N1453" s="153"/>
      <c r="O1453" s="161"/>
      <c r="P1453" s="144"/>
      <c r="Q1453" s="143"/>
      <c r="R1453" s="143"/>
      <c r="S1453" s="143"/>
      <c r="T1453" s="143"/>
      <c r="U1453" s="143"/>
      <c r="V1453" s="145"/>
      <c r="W1453" s="145"/>
      <c r="X1453" s="145"/>
      <c r="Y1453" s="136"/>
      <c r="Z1453" s="136"/>
      <c r="AA1453" s="146"/>
      <c r="AB1453" s="136"/>
      <c r="AC1453" s="136"/>
      <c r="AD1453" s="136"/>
      <c r="AE1453" s="136"/>
      <c r="AF1453" s="147" t="e">
        <f t="shared" si="61"/>
        <v>#DIV/0!</v>
      </c>
      <c r="AG1453" s="148"/>
      <c r="AH1453" s="148" t="b">
        <f t="shared" si="62"/>
        <v>1</v>
      </c>
    </row>
    <row r="1454" spans="1:34" ht="44.25" customHeight="1" thickBot="1" x14ac:dyDescent="0.3">
      <c r="A1454" s="136"/>
      <c r="B1454" s="136"/>
      <c r="C1454" s="137"/>
      <c r="D1454" s="136"/>
      <c r="E1454" s="137" t="str">
        <f>IF(D1454=1,'Tipo '!$B$2,IF(D1454=2,'Tipo '!$B$3,IF(D1454=3,'Tipo '!$B$4,IF(D1454=4,'Tipo '!$B$5,IF(D1454=5,'Tipo '!$B$6,IF(D1454=6,'Tipo '!$B$7,IF(D1454=7,'Tipo '!$B$8,IF(D1454=8,'Tipo '!$B$9,IF(D1454=9,'Tipo '!$B$10,IF(D1454=10,'Tipo '!$B$11,IF(D1454=11,'Tipo '!$B$12,IF(D1454=12,'Tipo '!$B$13,IF(D1454=13,'Tipo '!$B$14,IF(D1454=14,'Tipo '!$B$15,IF(D1454=15,'Tipo '!$B$16,IF(D1454=16,'Tipo '!$B$17,IF(D1454=17,'Tipo '!$B$18,IF(D1454=18,'Tipo '!$B$19,IF(D1454=19,'Tipo '!$B$20,IF(D1454=20,'Tipo '!$B$21,"No ha seleccionado un tipo de contrato válido"))))))))))))))))))))</f>
        <v>No ha seleccionado un tipo de contrato válido</v>
      </c>
      <c r="F1454" s="137"/>
      <c r="G1454" s="137"/>
      <c r="H1454" s="138"/>
      <c r="I1454" s="138"/>
      <c r="J1454" s="136"/>
      <c r="K1454" s="137" t="str">
        <f>IF(J1454=1,'Equivalencia BH-BMPT'!$D$2,IF(J1454=2,'Equivalencia BH-BMPT'!$D$3,IF(J1454=3,'Equivalencia BH-BMPT'!$D$4,IF(J1454=4,'Equivalencia BH-BMPT'!$D$5,IF(J1454=5,'Equivalencia BH-BMPT'!$D$6,IF(J1454=6,'Equivalencia BH-BMPT'!$D$7,IF(J1454=7,'Equivalencia BH-BMPT'!$D$8,IF(J1454=8,'Equivalencia BH-BMPT'!$D$9,IF(J1454=9,'Equivalencia BH-BMPT'!$D$10,IF(J1454=10,'Equivalencia BH-BMPT'!$D$11,IF(J1454=11,'Equivalencia BH-BMPT'!$D$12,IF(J1454=12,'Equivalencia BH-BMPT'!$D$13,IF(J1454=13,'Equivalencia BH-BMPT'!$D$14,IF(J1454=14,'Equivalencia BH-BMPT'!$D$15,IF(J1454=15,'Equivalencia BH-BMPT'!$D$16,IF(J1454=16,'Equivalencia BH-BMPT'!$D$17,IF(J1454=17,'Equivalencia BH-BMPT'!$D$18,IF(J1454=18,'Equivalencia BH-BMPT'!$D$19,IF(J1454=19,'Equivalencia BH-BMPT'!$D$20,IF(J1454=20,'Equivalencia BH-BMPT'!$D$21,IF(J1454=21,'Equivalencia BH-BMPT'!$D$22,IF(J1454=22,'Equivalencia BH-BMPT'!$D$23,IF(J1454=23,'Equivalencia BH-BMPT'!#REF!,IF(J1454=24,'Equivalencia BH-BMPT'!$D$25,IF(J1454=25,'Equivalencia BH-BMPT'!$D$26,IF(J1454=26,'Equivalencia BH-BMPT'!$D$27,IF(J1454=27,'Equivalencia BH-BMPT'!$D$28,IF(J1454=28,'Equivalencia BH-BMPT'!$D$29,IF(J1454=29,'Equivalencia BH-BMPT'!$D$30,IF(J1454=30,'Equivalencia BH-BMPT'!$D$31,IF(J1454=31,'Equivalencia BH-BMPT'!$D$32,IF(J1454=32,'Equivalencia BH-BMPT'!$D$33,IF(J1454=33,'Equivalencia BH-BMPT'!$D$34,IF(J1454=34,'Equivalencia BH-BMPT'!$D$35,IF(J1454=35,'Equivalencia BH-BMPT'!$D$36,IF(J1454=36,'Equivalencia BH-BMPT'!$D$37,IF(J1454=37,'Equivalencia BH-BMPT'!$D$38,IF(J1454=38,'Equivalencia BH-BMPT'!#REF!,IF(J1454=39,'Equivalencia BH-BMPT'!$D$40,IF(J1454=40,'Equivalencia BH-BMPT'!$D$41,IF(J1454=41,'Equivalencia BH-BMPT'!$D$42,IF(J1454=42,'Equivalencia BH-BMPT'!$D$43,IF(J1454=43,'Equivalencia BH-BMPT'!$D$44,IF(J1454=44,'Equivalencia BH-BMPT'!$D$45,IF(J1454=45,'Equivalencia BH-BMPT'!$D$46,"No ha seleccionado un número de programa")))))))))))))))))))))))))))))))))))))))))))))</f>
        <v>No ha seleccionado un número de programa</v>
      </c>
      <c r="L1454" s="140"/>
      <c r="M1454" s="136"/>
      <c r="N1454" s="153"/>
      <c r="O1454" s="161"/>
      <c r="P1454" s="144"/>
      <c r="Q1454" s="143"/>
      <c r="R1454" s="143"/>
      <c r="S1454" s="143"/>
      <c r="T1454" s="143"/>
      <c r="U1454" s="143"/>
      <c r="V1454" s="145"/>
      <c r="W1454" s="145"/>
      <c r="X1454" s="145"/>
      <c r="Y1454" s="136"/>
      <c r="Z1454" s="136"/>
      <c r="AA1454" s="146"/>
      <c r="AB1454" s="136"/>
      <c r="AC1454" s="136"/>
      <c r="AD1454" s="136"/>
      <c r="AE1454" s="136"/>
      <c r="AF1454" s="147" t="e">
        <f t="shared" si="61"/>
        <v>#DIV/0!</v>
      </c>
      <c r="AG1454" s="148"/>
      <c r="AH1454" s="148" t="b">
        <f t="shared" si="62"/>
        <v>1</v>
      </c>
    </row>
    <row r="1455" spans="1:34" ht="44.25" customHeight="1" thickBot="1" x14ac:dyDescent="0.3">
      <c r="A1455" s="136"/>
      <c r="B1455" s="136"/>
      <c r="C1455" s="137"/>
      <c r="D1455" s="136"/>
      <c r="E1455" s="137" t="str">
        <f>IF(D1455=1,'Tipo '!$B$2,IF(D1455=2,'Tipo '!$B$3,IF(D1455=3,'Tipo '!$B$4,IF(D1455=4,'Tipo '!$B$5,IF(D1455=5,'Tipo '!$B$6,IF(D1455=6,'Tipo '!$B$7,IF(D1455=7,'Tipo '!$B$8,IF(D1455=8,'Tipo '!$B$9,IF(D1455=9,'Tipo '!$B$10,IF(D1455=10,'Tipo '!$B$11,IF(D1455=11,'Tipo '!$B$12,IF(D1455=12,'Tipo '!$B$13,IF(D1455=13,'Tipo '!$B$14,IF(D1455=14,'Tipo '!$B$15,IF(D1455=15,'Tipo '!$B$16,IF(D1455=16,'Tipo '!$B$17,IF(D1455=17,'Tipo '!$B$18,IF(D1455=18,'Tipo '!$B$19,IF(D1455=19,'Tipo '!$B$20,IF(D1455=20,'Tipo '!$B$21,"No ha seleccionado un tipo de contrato válido"))))))))))))))))))))</f>
        <v>No ha seleccionado un tipo de contrato válido</v>
      </c>
      <c r="F1455" s="137"/>
      <c r="G1455" s="137"/>
      <c r="H1455" s="138"/>
      <c r="I1455" s="138"/>
      <c r="J1455" s="136"/>
      <c r="K1455" s="137" t="str">
        <f>IF(J1455=1,'Equivalencia BH-BMPT'!$D$2,IF(J1455=2,'Equivalencia BH-BMPT'!$D$3,IF(J1455=3,'Equivalencia BH-BMPT'!$D$4,IF(J1455=4,'Equivalencia BH-BMPT'!$D$5,IF(J1455=5,'Equivalencia BH-BMPT'!$D$6,IF(J1455=6,'Equivalencia BH-BMPT'!$D$7,IF(J1455=7,'Equivalencia BH-BMPT'!$D$8,IF(J1455=8,'Equivalencia BH-BMPT'!$D$9,IF(J1455=9,'Equivalencia BH-BMPT'!$D$10,IF(J1455=10,'Equivalencia BH-BMPT'!$D$11,IF(J1455=11,'Equivalencia BH-BMPT'!$D$12,IF(J1455=12,'Equivalencia BH-BMPT'!$D$13,IF(J1455=13,'Equivalencia BH-BMPT'!$D$14,IF(J1455=14,'Equivalencia BH-BMPT'!$D$15,IF(J1455=15,'Equivalencia BH-BMPT'!$D$16,IF(J1455=16,'Equivalencia BH-BMPT'!$D$17,IF(J1455=17,'Equivalencia BH-BMPT'!$D$18,IF(J1455=18,'Equivalencia BH-BMPT'!$D$19,IF(J1455=19,'Equivalencia BH-BMPT'!$D$20,IF(J1455=20,'Equivalencia BH-BMPT'!$D$21,IF(J1455=21,'Equivalencia BH-BMPT'!$D$22,IF(J1455=22,'Equivalencia BH-BMPT'!$D$23,IF(J1455=23,'Equivalencia BH-BMPT'!#REF!,IF(J1455=24,'Equivalencia BH-BMPT'!$D$25,IF(J1455=25,'Equivalencia BH-BMPT'!$D$26,IF(J1455=26,'Equivalencia BH-BMPT'!$D$27,IF(J1455=27,'Equivalencia BH-BMPT'!$D$28,IF(J1455=28,'Equivalencia BH-BMPT'!$D$29,IF(J1455=29,'Equivalencia BH-BMPT'!$D$30,IF(J1455=30,'Equivalencia BH-BMPT'!$D$31,IF(J1455=31,'Equivalencia BH-BMPT'!$D$32,IF(J1455=32,'Equivalencia BH-BMPT'!$D$33,IF(J1455=33,'Equivalencia BH-BMPT'!$D$34,IF(J1455=34,'Equivalencia BH-BMPT'!$D$35,IF(J1455=35,'Equivalencia BH-BMPT'!$D$36,IF(J1455=36,'Equivalencia BH-BMPT'!$D$37,IF(J1455=37,'Equivalencia BH-BMPT'!$D$38,IF(J1455=38,'Equivalencia BH-BMPT'!#REF!,IF(J1455=39,'Equivalencia BH-BMPT'!$D$40,IF(J1455=40,'Equivalencia BH-BMPT'!$D$41,IF(J1455=41,'Equivalencia BH-BMPT'!$D$42,IF(J1455=42,'Equivalencia BH-BMPT'!$D$43,IF(J1455=43,'Equivalencia BH-BMPT'!$D$44,IF(J1455=44,'Equivalencia BH-BMPT'!$D$45,IF(J1455=45,'Equivalencia BH-BMPT'!$D$46,"No ha seleccionado un número de programa")))))))))))))))))))))))))))))))))))))))))))))</f>
        <v>No ha seleccionado un número de programa</v>
      </c>
      <c r="L1455" s="140"/>
      <c r="M1455" s="136"/>
      <c r="N1455" s="153"/>
      <c r="O1455" s="161"/>
      <c r="P1455" s="144"/>
      <c r="Q1455" s="143"/>
      <c r="R1455" s="143"/>
      <c r="S1455" s="143"/>
      <c r="T1455" s="143"/>
      <c r="U1455" s="143"/>
      <c r="V1455" s="145"/>
      <c r="W1455" s="145"/>
      <c r="X1455" s="145"/>
      <c r="Y1455" s="136"/>
      <c r="Z1455" s="136"/>
      <c r="AA1455" s="146"/>
      <c r="AB1455" s="136"/>
      <c r="AC1455" s="136"/>
      <c r="AD1455" s="136"/>
      <c r="AE1455" s="136"/>
      <c r="AF1455" s="147" t="e">
        <f t="shared" si="61"/>
        <v>#DIV/0!</v>
      </c>
      <c r="AG1455" s="148"/>
      <c r="AH1455" s="148" t="b">
        <f t="shared" si="62"/>
        <v>1</v>
      </c>
    </row>
    <row r="1456" spans="1:34" ht="44.25" customHeight="1" thickBot="1" x14ac:dyDescent="0.3">
      <c r="A1456" s="136"/>
      <c r="B1456" s="136"/>
      <c r="C1456" s="137"/>
      <c r="D1456" s="136"/>
      <c r="E1456" s="137" t="str">
        <f>IF(D1456=1,'Tipo '!$B$2,IF(D1456=2,'Tipo '!$B$3,IF(D1456=3,'Tipo '!$B$4,IF(D1456=4,'Tipo '!$B$5,IF(D1456=5,'Tipo '!$B$6,IF(D1456=6,'Tipo '!$B$7,IF(D1456=7,'Tipo '!$B$8,IF(D1456=8,'Tipo '!$B$9,IF(D1456=9,'Tipo '!$B$10,IF(D1456=10,'Tipo '!$B$11,IF(D1456=11,'Tipo '!$B$12,IF(D1456=12,'Tipo '!$B$13,IF(D1456=13,'Tipo '!$B$14,IF(D1456=14,'Tipo '!$B$15,IF(D1456=15,'Tipo '!$B$16,IF(D1456=16,'Tipo '!$B$17,IF(D1456=17,'Tipo '!$B$18,IF(D1456=18,'Tipo '!$B$19,IF(D1456=19,'Tipo '!$B$20,IF(D1456=20,'Tipo '!$B$21,"No ha seleccionado un tipo de contrato válido"))))))))))))))))))))</f>
        <v>No ha seleccionado un tipo de contrato válido</v>
      </c>
      <c r="F1456" s="137"/>
      <c r="G1456" s="137"/>
      <c r="H1456" s="138"/>
      <c r="I1456" s="138"/>
      <c r="J1456" s="136"/>
      <c r="K1456" s="137" t="str">
        <f>IF(J1456=1,'Equivalencia BH-BMPT'!$D$2,IF(J1456=2,'Equivalencia BH-BMPT'!$D$3,IF(J1456=3,'Equivalencia BH-BMPT'!$D$4,IF(J1456=4,'Equivalencia BH-BMPT'!$D$5,IF(J1456=5,'Equivalencia BH-BMPT'!$D$6,IF(J1456=6,'Equivalencia BH-BMPT'!$D$7,IF(J1456=7,'Equivalencia BH-BMPT'!$D$8,IF(J1456=8,'Equivalencia BH-BMPT'!$D$9,IF(J1456=9,'Equivalencia BH-BMPT'!$D$10,IF(J1456=10,'Equivalencia BH-BMPT'!$D$11,IF(J1456=11,'Equivalencia BH-BMPT'!$D$12,IF(J1456=12,'Equivalencia BH-BMPT'!$D$13,IF(J1456=13,'Equivalencia BH-BMPT'!$D$14,IF(J1456=14,'Equivalencia BH-BMPT'!$D$15,IF(J1456=15,'Equivalencia BH-BMPT'!$D$16,IF(J1456=16,'Equivalencia BH-BMPT'!$D$17,IF(J1456=17,'Equivalencia BH-BMPT'!$D$18,IF(J1456=18,'Equivalencia BH-BMPT'!$D$19,IF(J1456=19,'Equivalencia BH-BMPT'!$D$20,IF(J1456=20,'Equivalencia BH-BMPT'!$D$21,IF(J1456=21,'Equivalencia BH-BMPT'!$D$22,IF(J1456=22,'Equivalencia BH-BMPT'!$D$23,IF(J1456=23,'Equivalencia BH-BMPT'!#REF!,IF(J1456=24,'Equivalencia BH-BMPT'!$D$25,IF(J1456=25,'Equivalencia BH-BMPT'!$D$26,IF(J1456=26,'Equivalencia BH-BMPT'!$D$27,IF(J1456=27,'Equivalencia BH-BMPT'!$D$28,IF(J1456=28,'Equivalencia BH-BMPT'!$D$29,IF(J1456=29,'Equivalencia BH-BMPT'!$D$30,IF(J1456=30,'Equivalencia BH-BMPT'!$D$31,IF(J1456=31,'Equivalencia BH-BMPT'!$D$32,IF(J1456=32,'Equivalencia BH-BMPT'!$D$33,IF(J1456=33,'Equivalencia BH-BMPT'!$D$34,IF(J1456=34,'Equivalencia BH-BMPT'!$D$35,IF(J1456=35,'Equivalencia BH-BMPT'!$D$36,IF(J1456=36,'Equivalencia BH-BMPT'!$D$37,IF(J1456=37,'Equivalencia BH-BMPT'!$D$38,IF(J1456=38,'Equivalencia BH-BMPT'!#REF!,IF(J1456=39,'Equivalencia BH-BMPT'!$D$40,IF(J1456=40,'Equivalencia BH-BMPT'!$D$41,IF(J1456=41,'Equivalencia BH-BMPT'!$D$42,IF(J1456=42,'Equivalencia BH-BMPT'!$D$43,IF(J1456=43,'Equivalencia BH-BMPT'!$D$44,IF(J1456=44,'Equivalencia BH-BMPT'!$D$45,IF(J1456=45,'Equivalencia BH-BMPT'!$D$46,"No ha seleccionado un número de programa")))))))))))))))))))))))))))))))))))))))))))))</f>
        <v>No ha seleccionado un número de programa</v>
      </c>
      <c r="L1456" s="140"/>
      <c r="M1456" s="136"/>
      <c r="N1456" s="153"/>
      <c r="O1456" s="161"/>
      <c r="P1456" s="144"/>
      <c r="Q1456" s="143"/>
      <c r="R1456" s="143"/>
      <c r="S1456" s="143"/>
      <c r="T1456" s="143"/>
      <c r="U1456" s="143"/>
      <c r="V1456" s="145"/>
      <c r="W1456" s="145"/>
      <c r="X1456" s="145"/>
      <c r="Y1456" s="136"/>
      <c r="Z1456" s="136"/>
      <c r="AA1456" s="146"/>
      <c r="AB1456" s="136"/>
      <c r="AC1456" s="136"/>
      <c r="AD1456" s="136"/>
      <c r="AE1456" s="136"/>
      <c r="AF1456" s="147" t="e">
        <f t="shared" si="61"/>
        <v>#DIV/0!</v>
      </c>
      <c r="AG1456" s="148"/>
      <c r="AH1456" s="148" t="b">
        <f t="shared" si="62"/>
        <v>1</v>
      </c>
    </row>
    <row r="1457" spans="1:34" ht="44.25" customHeight="1" thickBot="1" x14ac:dyDescent="0.3">
      <c r="A1457" s="136"/>
      <c r="B1457" s="136"/>
      <c r="C1457" s="137"/>
      <c r="D1457" s="136"/>
      <c r="E1457" s="137" t="str">
        <f>IF(D1457=1,'Tipo '!$B$2,IF(D1457=2,'Tipo '!$B$3,IF(D1457=3,'Tipo '!$B$4,IF(D1457=4,'Tipo '!$B$5,IF(D1457=5,'Tipo '!$B$6,IF(D1457=6,'Tipo '!$B$7,IF(D1457=7,'Tipo '!$B$8,IF(D1457=8,'Tipo '!$B$9,IF(D1457=9,'Tipo '!$B$10,IF(D1457=10,'Tipo '!$B$11,IF(D1457=11,'Tipo '!$B$12,IF(D1457=12,'Tipo '!$B$13,IF(D1457=13,'Tipo '!$B$14,IF(D1457=14,'Tipo '!$B$15,IF(D1457=15,'Tipo '!$B$16,IF(D1457=16,'Tipo '!$B$17,IF(D1457=17,'Tipo '!$B$18,IF(D1457=18,'Tipo '!$B$19,IF(D1457=19,'Tipo '!$B$20,IF(D1457=20,'Tipo '!$B$21,"No ha seleccionado un tipo de contrato válido"))))))))))))))))))))</f>
        <v>No ha seleccionado un tipo de contrato válido</v>
      </c>
      <c r="F1457" s="137"/>
      <c r="G1457" s="137"/>
      <c r="H1457" s="138"/>
      <c r="I1457" s="138"/>
      <c r="J1457" s="136"/>
      <c r="K1457" s="137" t="str">
        <f>IF(J1457=1,'Equivalencia BH-BMPT'!$D$2,IF(J1457=2,'Equivalencia BH-BMPT'!$D$3,IF(J1457=3,'Equivalencia BH-BMPT'!$D$4,IF(J1457=4,'Equivalencia BH-BMPT'!$D$5,IF(J1457=5,'Equivalencia BH-BMPT'!$D$6,IF(J1457=6,'Equivalencia BH-BMPT'!$D$7,IF(J1457=7,'Equivalencia BH-BMPT'!$D$8,IF(J1457=8,'Equivalencia BH-BMPT'!$D$9,IF(J1457=9,'Equivalencia BH-BMPT'!$D$10,IF(J1457=10,'Equivalencia BH-BMPT'!$D$11,IF(J1457=11,'Equivalencia BH-BMPT'!$D$12,IF(J1457=12,'Equivalencia BH-BMPT'!$D$13,IF(J1457=13,'Equivalencia BH-BMPT'!$D$14,IF(J1457=14,'Equivalencia BH-BMPT'!$D$15,IF(J1457=15,'Equivalencia BH-BMPT'!$D$16,IF(J1457=16,'Equivalencia BH-BMPT'!$D$17,IF(J1457=17,'Equivalencia BH-BMPT'!$D$18,IF(J1457=18,'Equivalencia BH-BMPT'!$D$19,IF(J1457=19,'Equivalencia BH-BMPT'!$D$20,IF(J1457=20,'Equivalencia BH-BMPT'!$D$21,IF(J1457=21,'Equivalencia BH-BMPT'!$D$22,IF(J1457=22,'Equivalencia BH-BMPT'!$D$23,IF(J1457=23,'Equivalencia BH-BMPT'!#REF!,IF(J1457=24,'Equivalencia BH-BMPT'!$D$25,IF(J1457=25,'Equivalencia BH-BMPT'!$D$26,IF(J1457=26,'Equivalencia BH-BMPT'!$D$27,IF(J1457=27,'Equivalencia BH-BMPT'!$D$28,IF(J1457=28,'Equivalencia BH-BMPT'!$D$29,IF(J1457=29,'Equivalencia BH-BMPT'!$D$30,IF(J1457=30,'Equivalencia BH-BMPT'!$D$31,IF(J1457=31,'Equivalencia BH-BMPT'!$D$32,IF(J1457=32,'Equivalencia BH-BMPT'!$D$33,IF(J1457=33,'Equivalencia BH-BMPT'!$D$34,IF(J1457=34,'Equivalencia BH-BMPT'!$D$35,IF(J1457=35,'Equivalencia BH-BMPT'!$D$36,IF(J1457=36,'Equivalencia BH-BMPT'!$D$37,IF(J1457=37,'Equivalencia BH-BMPT'!$D$38,IF(J1457=38,'Equivalencia BH-BMPT'!#REF!,IF(J1457=39,'Equivalencia BH-BMPT'!$D$40,IF(J1457=40,'Equivalencia BH-BMPT'!$D$41,IF(J1457=41,'Equivalencia BH-BMPT'!$D$42,IF(J1457=42,'Equivalencia BH-BMPT'!$D$43,IF(J1457=43,'Equivalencia BH-BMPT'!$D$44,IF(J1457=44,'Equivalencia BH-BMPT'!$D$45,IF(J1457=45,'Equivalencia BH-BMPT'!$D$46,"No ha seleccionado un número de programa")))))))))))))))))))))))))))))))))))))))))))))</f>
        <v>No ha seleccionado un número de programa</v>
      </c>
      <c r="L1457" s="140"/>
      <c r="M1457" s="136"/>
      <c r="N1457" s="153"/>
      <c r="O1457" s="161"/>
      <c r="P1457" s="144"/>
      <c r="Q1457" s="143"/>
      <c r="R1457" s="143"/>
      <c r="S1457" s="143"/>
      <c r="T1457" s="143"/>
      <c r="U1457" s="143"/>
      <c r="V1457" s="145"/>
      <c r="W1457" s="145"/>
      <c r="X1457" s="145"/>
      <c r="Y1457" s="136"/>
      <c r="Z1457" s="136"/>
      <c r="AA1457" s="146"/>
      <c r="AB1457" s="136"/>
      <c r="AC1457" s="136"/>
      <c r="AD1457" s="136"/>
      <c r="AE1457" s="136"/>
      <c r="AF1457" s="147" t="e">
        <f t="shared" si="61"/>
        <v>#DIV/0!</v>
      </c>
      <c r="AG1457" s="148"/>
      <c r="AH1457" s="148" t="b">
        <f t="shared" si="62"/>
        <v>1</v>
      </c>
    </row>
    <row r="1458" spans="1:34" ht="44.25" customHeight="1" thickBot="1" x14ac:dyDescent="0.3">
      <c r="A1458" s="136"/>
      <c r="B1458" s="136"/>
      <c r="C1458" s="137"/>
      <c r="D1458" s="136"/>
      <c r="E1458" s="137" t="str">
        <f>IF(D1458=1,'Tipo '!$B$2,IF(D1458=2,'Tipo '!$B$3,IF(D1458=3,'Tipo '!$B$4,IF(D1458=4,'Tipo '!$B$5,IF(D1458=5,'Tipo '!$B$6,IF(D1458=6,'Tipo '!$B$7,IF(D1458=7,'Tipo '!$B$8,IF(D1458=8,'Tipo '!$B$9,IF(D1458=9,'Tipo '!$B$10,IF(D1458=10,'Tipo '!$B$11,IF(D1458=11,'Tipo '!$B$12,IF(D1458=12,'Tipo '!$B$13,IF(D1458=13,'Tipo '!$B$14,IF(D1458=14,'Tipo '!$B$15,IF(D1458=15,'Tipo '!$B$16,IF(D1458=16,'Tipo '!$B$17,IF(D1458=17,'Tipo '!$B$18,IF(D1458=18,'Tipo '!$B$19,IF(D1458=19,'Tipo '!$B$20,IF(D1458=20,'Tipo '!$B$21,"No ha seleccionado un tipo de contrato válido"))))))))))))))))))))</f>
        <v>No ha seleccionado un tipo de contrato válido</v>
      </c>
      <c r="F1458" s="137"/>
      <c r="G1458" s="137"/>
      <c r="H1458" s="138"/>
      <c r="I1458" s="138"/>
      <c r="J1458" s="136"/>
      <c r="K1458" s="137" t="str">
        <f>IF(J1458=1,'Equivalencia BH-BMPT'!$D$2,IF(J1458=2,'Equivalencia BH-BMPT'!$D$3,IF(J1458=3,'Equivalencia BH-BMPT'!$D$4,IF(J1458=4,'Equivalencia BH-BMPT'!$D$5,IF(J1458=5,'Equivalencia BH-BMPT'!$D$6,IF(J1458=6,'Equivalencia BH-BMPT'!$D$7,IF(J1458=7,'Equivalencia BH-BMPT'!$D$8,IF(J1458=8,'Equivalencia BH-BMPT'!$D$9,IF(J1458=9,'Equivalencia BH-BMPT'!$D$10,IF(J1458=10,'Equivalencia BH-BMPT'!$D$11,IF(J1458=11,'Equivalencia BH-BMPT'!$D$12,IF(J1458=12,'Equivalencia BH-BMPT'!$D$13,IF(J1458=13,'Equivalencia BH-BMPT'!$D$14,IF(J1458=14,'Equivalencia BH-BMPT'!$D$15,IF(J1458=15,'Equivalencia BH-BMPT'!$D$16,IF(J1458=16,'Equivalencia BH-BMPT'!$D$17,IF(J1458=17,'Equivalencia BH-BMPT'!$D$18,IF(J1458=18,'Equivalencia BH-BMPT'!$D$19,IF(J1458=19,'Equivalencia BH-BMPT'!$D$20,IF(J1458=20,'Equivalencia BH-BMPT'!$D$21,IF(J1458=21,'Equivalencia BH-BMPT'!$D$22,IF(J1458=22,'Equivalencia BH-BMPT'!$D$23,IF(J1458=23,'Equivalencia BH-BMPT'!#REF!,IF(J1458=24,'Equivalencia BH-BMPT'!$D$25,IF(J1458=25,'Equivalencia BH-BMPT'!$D$26,IF(J1458=26,'Equivalencia BH-BMPT'!$D$27,IF(J1458=27,'Equivalencia BH-BMPT'!$D$28,IF(J1458=28,'Equivalencia BH-BMPT'!$D$29,IF(J1458=29,'Equivalencia BH-BMPT'!$D$30,IF(J1458=30,'Equivalencia BH-BMPT'!$D$31,IF(J1458=31,'Equivalencia BH-BMPT'!$D$32,IF(J1458=32,'Equivalencia BH-BMPT'!$D$33,IF(J1458=33,'Equivalencia BH-BMPT'!$D$34,IF(J1458=34,'Equivalencia BH-BMPT'!$D$35,IF(J1458=35,'Equivalencia BH-BMPT'!$D$36,IF(J1458=36,'Equivalencia BH-BMPT'!$D$37,IF(J1458=37,'Equivalencia BH-BMPT'!$D$38,IF(J1458=38,'Equivalencia BH-BMPT'!#REF!,IF(J1458=39,'Equivalencia BH-BMPT'!$D$40,IF(J1458=40,'Equivalencia BH-BMPT'!$D$41,IF(J1458=41,'Equivalencia BH-BMPT'!$D$42,IF(J1458=42,'Equivalencia BH-BMPT'!$D$43,IF(J1458=43,'Equivalencia BH-BMPT'!$D$44,IF(J1458=44,'Equivalencia BH-BMPT'!$D$45,IF(J1458=45,'Equivalencia BH-BMPT'!$D$46,"No ha seleccionado un número de programa")))))))))))))))))))))))))))))))))))))))))))))</f>
        <v>No ha seleccionado un número de programa</v>
      </c>
      <c r="L1458" s="140"/>
      <c r="M1458" s="136"/>
      <c r="N1458" s="153"/>
      <c r="O1458" s="161"/>
      <c r="P1458" s="144"/>
      <c r="Q1458" s="143"/>
      <c r="R1458" s="143"/>
      <c r="S1458" s="143"/>
      <c r="T1458" s="143"/>
      <c r="U1458" s="143"/>
      <c r="V1458" s="145"/>
      <c r="W1458" s="145"/>
      <c r="X1458" s="145"/>
      <c r="Y1458" s="136"/>
      <c r="Z1458" s="136"/>
      <c r="AA1458" s="146"/>
      <c r="AB1458" s="136"/>
      <c r="AC1458" s="136"/>
      <c r="AD1458" s="136"/>
      <c r="AE1458" s="136"/>
      <c r="AF1458" s="147" t="e">
        <f t="shared" si="61"/>
        <v>#DIV/0!</v>
      </c>
      <c r="AG1458" s="148"/>
      <c r="AH1458" s="148" t="b">
        <f t="shared" si="62"/>
        <v>1</v>
      </c>
    </row>
    <row r="1459" spans="1:34" ht="44.25" customHeight="1" thickBot="1" x14ac:dyDescent="0.3">
      <c r="A1459" s="136"/>
      <c r="B1459" s="136"/>
      <c r="C1459" s="137"/>
      <c r="D1459" s="136"/>
      <c r="E1459" s="137" t="str">
        <f>IF(D1459=1,'Tipo '!$B$2,IF(D1459=2,'Tipo '!$B$3,IF(D1459=3,'Tipo '!$B$4,IF(D1459=4,'Tipo '!$B$5,IF(D1459=5,'Tipo '!$B$6,IF(D1459=6,'Tipo '!$B$7,IF(D1459=7,'Tipo '!$B$8,IF(D1459=8,'Tipo '!$B$9,IF(D1459=9,'Tipo '!$B$10,IF(D1459=10,'Tipo '!$B$11,IF(D1459=11,'Tipo '!$B$12,IF(D1459=12,'Tipo '!$B$13,IF(D1459=13,'Tipo '!$B$14,IF(D1459=14,'Tipo '!$B$15,IF(D1459=15,'Tipo '!$B$16,IF(D1459=16,'Tipo '!$B$17,IF(D1459=17,'Tipo '!$B$18,IF(D1459=18,'Tipo '!$B$19,IF(D1459=19,'Tipo '!$B$20,IF(D1459=20,'Tipo '!$B$21,"No ha seleccionado un tipo de contrato válido"))))))))))))))))))))</f>
        <v>No ha seleccionado un tipo de contrato válido</v>
      </c>
      <c r="F1459" s="137"/>
      <c r="G1459" s="137"/>
      <c r="H1459" s="138"/>
      <c r="I1459" s="138"/>
      <c r="J1459" s="136"/>
      <c r="K1459" s="137" t="str">
        <f>IF(J1459=1,'Equivalencia BH-BMPT'!$D$2,IF(J1459=2,'Equivalencia BH-BMPT'!$D$3,IF(J1459=3,'Equivalencia BH-BMPT'!$D$4,IF(J1459=4,'Equivalencia BH-BMPT'!$D$5,IF(J1459=5,'Equivalencia BH-BMPT'!$D$6,IF(J1459=6,'Equivalencia BH-BMPT'!$D$7,IF(J1459=7,'Equivalencia BH-BMPT'!$D$8,IF(J1459=8,'Equivalencia BH-BMPT'!$D$9,IF(J1459=9,'Equivalencia BH-BMPT'!$D$10,IF(J1459=10,'Equivalencia BH-BMPT'!$D$11,IF(J1459=11,'Equivalencia BH-BMPT'!$D$12,IF(J1459=12,'Equivalencia BH-BMPT'!$D$13,IF(J1459=13,'Equivalencia BH-BMPT'!$D$14,IF(J1459=14,'Equivalencia BH-BMPT'!$D$15,IF(J1459=15,'Equivalencia BH-BMPT'!$D$16,IF(J1459=16,'Equivalencia BH-BMPT'!$D$17,IF(J1459=17,'Equivalencia BH-BMPT'!$D$18,IF(J1459=18,'Equivalencia BH-BMPT'!$D$19,IF(J1459=19,'Equivalencia BH-BMPT'!$D$20,IF(J1459=20,'Equivalencia BH-BMPT'!$D$21,IF(J1459=21,'Equivalencia BH-BMPT'!$D$22,IF(J1459=22,'Equivalencia BH-BMPT'!$D$23,IF(J1459=23,'Equivalencia BH-BMPT'!#REF!,IF(J1459=24,'Equivalencia BH-BMPT'!$D$25,IF(J1459=25,'Equivalencia BH-BMPT'!$D$26,IF(J1459=26,'Equivalencia BH-BMPT'!$D$27,IF(J1459=27,'Equivalencia BH-BMPT'!$D$28,IF(J1459=28,'Equivalencia BH-BMPT'!$D$29,IF(J1459=29,'Equivalencia BH-BMPT'!$D$30,IF(J1459=30,'Equivalencia BH-BMPT'!$D$31,IF(J1459=31,'Equivalencia BH-BMPT'!$D$32,IF(J1459=32,'Equivalencia BH-BMPT'!$D$33,IF(J1459=33,'Equivalencia BH-BMPT'!$D$34,IF(J1459=34,'Equivalencia BH-BMPT'!$D$35,IF(J1459=35,'Equivalencia BH-BMPT'!$D$36,IF(J1459=36,'Equivalencia BH-BMPT'!$D$37,IF(J1459=37,'Equivalencia BH-BMPT'!$D$38,IF(J1459=38,'Equivalencia BH-BMPT'!#REF!,IF(J1459=39,'Equivalencia BH-BMPT'!$D$40,IF(J1459=40,'Equivalencia BH-BMPT'!$D$41,IF(J1459=41,'Equivalencia BH-BMPT'!$D$42,IF(J1459=42,'Equivalencia BH-BMPT'!$D$43,IF(J1459=43,'Equivalencia BH-BMPT'!$D$44,IF(J1459=44,'Equivalencia BH-BMPT'!$D$45,IF(J1459=45,'Equivalencia BH-BMPT'!$D$46,"No ha seleccionado un número de programa")))))))))))))))))))))))))))))))))))))))))))))</f>
        <v>No ha seleccionado un número de programa</v>
      </c>
      <c r="L1459" s="140"/>
      <c r="M1459" s="136"/>
      <c r="N1459" s="153"/>
      <c r="O1459" s="161"/>
      <c r="P1459" s="144"/>
      <c r="Q1459" s="143"/>
      <c r="R1459" s="143"/>
      <c r="S1459" s="143"/>
      <c r="T1459" s="143"/>
      <c r="U1459" s="143"/>
      <c r="V1459" s="145"/>
      <c r="W1459" s="145"/>
      <c r="X1459" s="145"/>
      <c r="Y1459" s="136"/>
      <c r="Z1459" s="136"/>
      <c r="AA1459" s="146"/>
      <c r="AB1459" s="136"/>
      <c r="AC1459" s="136"/>
      <c r="AD1459" s="136"/>
      <c r="AE1459" s="136"/>
      <c r="AF1459" s="147" t="e">
        <f t="shared" si="61"/>
        <v>#DIV/0!</v>
      </c>
      <c r="AG1459" s="148"/>
      <c r="AH1459" s="148" t="b">
        <f t="shared" si="62"/>
        <v>1</v>
      </c>
    </row>
    <row r="1460" spans="1:34" ht="44.25" customHeight="1" thickBot="1" x14ac:dyDescent="0.3">
      <c r="A1460" s="136"/>
      <c r="B1460" s="136"/>
      <c r="C1460" s="137"/>
      <c r="D1460" s="136"/>
      <c r="E1460" s="137" t="str">
        <f>IF(D1460=1,'Tipo '!$B$2,IF(D1460=2,'Tipo '!$B$3,IF(D1460=3,'Tipo '!$B$4,IF(D1460=4,'Tipo '!$B$5,IF(D1460=5,'Tipo '!$B$6,IF(D1460=6,'Tipo '!$B$7,IF(D1460=7,'Tipo '!$B$8,IF(D1460=8,'Tipo '!$B$9,IF(D1460=9,'Tipo '!$B$10,IF(D1460=10,'Tipo '!$B$11,IF(D1460=11,'Tipo '!$B$12,IF(D1460=12,'Tipo '!$B$13,IF(D1460=13,'Tipo '!$B$14,IF(D1460=14,'Tipo '!$B$15,IF(D1460=15,'Tipo '!$B$16,IF(D1460=16,'Tipo '!$B$17,IF(D1460=17,'Tipo '!$B$18,IF(D1460=18,'Tipo '!$B$19,IF(D1460=19,'Tipo '!$B$20,IF(D1460=20,'Tipo '!$B$21,"No ha seleccionado un tipo de contrato válido"))))))))))))))))))))</f>
        <v>No ha seleccionado un tipo de contrato válido</v>
      </c>
      <c r="F1460" s="137"/>
      <c r="G1460" s="137"/>
      <c r="H1460" s="138"/>
      <c r="I1460" s="138"/>
      <c r="J1460" s="136"/>
      <c r="K1460" s="137" t="str">
        <f>IF(J1460=1,'Equivalencia BH-BMPT'!$D$2,IF(J1460=2,'Equivalencia BH-BMPT'!$D$3,IF(J1460=3,'Equivalencia BH-BMPT'!$D$4,IF(J1460=4,'Equivalencia BH-BMPT'!$D$5,IF(J1460=5,'Equivalencia BH-BMPT'!$D$6,IF(J1460=6,'Equivalencia BH-BMPT'!$D$7,IF(J1460=7,'Equivalencia BH-BMPT'!$D$8,IF(J1460=8,'Equivalencia BH-BMPT'!$D$9,IF(J1460=9,'Equivalencia BH-BMPT'!$D$10,IF(J1460=10,'Equivalencia BH-BMPT'!$D$11,IF(J1460=11,'Equivalencia BH-BMPT'!$D$12,IF(J1460=12,'Equivalencia BH-BMPT'!$D$13,IF(J1460=13,'Equivalencia BH-BMPT'!$D$14,IF(J1460=14,'Equivalencia BH-BMPT'!$D$15,IF(J1460=15,'Equivalencia BH-BMPT'!$D$16,IF(J1460=16,'Equivalencia BH-BMPT'!$D$17,IF(J1460=17,'Equivalencia BH-BMPT'!$D$18,IF(J1460=18,'Equivalencia BH-BMPT'!$D$19,IF(J1460=19,'Equivalencia BH-BMPT'!$D$20,IF(J1460=20,'Equivalencia BH-BMPT'!$D$21,IF(J1460=21,'Equivalencia BH-BMPT'!$D$22,IF(J1460=22,'Equivalencia BH-BMPT'!$D$23,IF(J1460=23,'Equivalencia BH-BMPT'!#REF!,IF(J1460=24,'Equivalencia BH-BMPT'!$D$25,IF(J1460=25,'Equivalencia BH-BMPT'!$D$26,IF(J1460=26,'Equivalencia BH-BMPT'!$D$27,IF(J1460=27,'Equivalencia BH-BMPT'!$D$28,IF(J1460=28,'Equivalencia BH-BMPT'!$D$29,IF(J1460=29,'Equivalencia BH-BMPT'!$D$30,IF(J1460=30,'Equivalencia BH-BMPT'!$D$31,IF(J1460=31,'Equivalencia BH-BMPT'!$D$32,IF(J1460=32,'Equivalencia BH-BMPT'!$D$33,IF(J1460=33,'Equivalencia BH-BMPT'!$D$34,IF(J1460=34,'Equivalencia BH-BMPT'!$D$35,IF(J1460=35,'Equivalencia BH-BMPT'!$D$36,IF(J1460=36,'Equivalencia BH-BMPT'!$D$37,IF(J1460=37,'Equivalencia BH-BMPT'!$D$38,IF(J1460=38,'Equivalencia BH-BMPT'!#REF!,IF(J1460=39,'Equivalencia BH-BMPT'!$D$40,IF(J1460=40,'Equivalencia BH-BMPT'!$D$41,IF(J1460=41,'Equivalencia BH-BMPT'!$D$42,IF(J1460=42,'Equivalencia BH-BMPT'!$D$43,IF(J1460=43,'Equivalencia BH-BMPT'!$D$44,IF(J1460=44,'Equivalencia BH-BMPT'!$D$45,IF(J1460=45,'Equivalencia BH-BMPT'!$D$46,"No ha seleccionado un número de programa")))))))))))))))))))))))))))))))))))))))))))))</f>
        <v>No ha seleccionado un número de programa</v>
      </c>
      <c r="L1460" s="140"/>
      <c r="M1460" s="136"/>
      <c r="N1460" s="153"/>
      <c r="O1460" s="161"/>
      <c r="P1460" s="144"/>
      <c r="Q1460" s="143"/>
      <c r="R1460" s="143"/>
      <c r="S1460" s="143"/>
      <c r="T1460" s="143"/>
      <c r="U1460" s="143"/>
      <c r="V1460" s="145"/>
      <c r="W1460" s="145"/>
      <c r="X1460" s="145"/>
      <c r="Y1460" s="136"/>
      <c r="Z1460" s="136"/>
      <c r="AA1460" s="146"/>
      <c r="AB1460" s="136"/>
      <c r="AC1460" s="136"/>
      <c r="AD1460" s="136"/>
      <c r="AE1460" s="136"/>
      <c r="AF1460" s="147" t="e">
        <f t="shared" si="61"/>
        <v>#DIV/0!</v>
      </c>
      <c r="AG1460" s="148"/>
      <c r="AH1460" s="148" t="b">
        <f t="shared" si="62"/>
        <v>1</v>
      </c>
    </row>
    <row r="1461" spans="1:34" ht="44.25" customHeight="1" thickBot="1" x14ac:dyDescent="0.3">
      <c r="A1461" s="136"/>
      <c r="B1461" s="136"/>
      <c r="C1461" s="137"/>
      <c r="D1461" s="136"/>
      <c r="E1461" s="137" t="str">
        <f>IF(D1461=1,'Tipo '!$B$2,IF(D1461=2,'Tipo '!$B$3,IF(D1461=3,'Tipo '!$B$4,IF(D1461=4,'Tipo '!$B$5,IF(D1461=5,'Tipo '!$B$6,IF(D1461=6,'Tipo '!$B$7,IF(D1461=7,'Tipo '!$B$8,IF(D1461=8,'Tipo '!$B$9,IF(D1461=9,'Tipo '!$B$10,IF(D1461=10,'Tipo '!$B$11,IF(D1461=11,'Tipo '!$B$12,IF(D1461=12,'Tipo '!$B$13,IF(D1461=13,'Tipo '!$B$14,IF(D1461=14,'Tipo '!$B$15,IF(D1461=15,'Tipo '!$B$16,IF(D1461=16,'Tipo '!$B$17,IF(D1461=17,'Tipo '!$B$18,IF(D1461=18,'Tipo '!$B$19,IF(D1461=19,'Tipo '!$B$20,IF(D1461=20,'Tipo '!$B$21,"No ha seleccionado un tipo de contrato válido"))))))))))))))))))))</f>
        <v>No ha seleccionado un tipo de contrato válido</v>
      </c>
      <c r="F1461" s="137"/>
      <c r="G1461" s="137"/>
      <c r="H1461" s="138"/>
      <c r="I1461" s="138"/>
      <c r="J1461" s="136"/>
      <c r="K1461" s="137" t="str">
        <f>IF(J1461=1,'Equivalencia BH-BMPT'!$D$2,IF(J1461=2,'Equivalencia BH-BMPT'!$D$3,IF(J1461=3,'Equivalencia BH-BMPT'!$D$4,IF(J1461=4,'Equivalencia BH-BMPT'!$D$5,IF(J1461=5,'Equivalencia BH-BMPT'!$D$6,IF(J1461=6,'Equivalencia BH-BMPT'!$D$7,IF(J1461=7,'Equivalencia BH-BMPT'!$D$8,IF(J1461=8,'Equivalencia BH-BMPT'!$D$9,IF(J1461=9,'Equivalencia BH-BMPT'!$D$10,IF(J1461=10,'Equivalencia BH-BMPT'!$D$11,IF(J1461=11,'Equivalencia BH-BMPT'!$D$12,IF(J1461=12,'Equivalencia BH-BMPT'!$D$13,IF(J1461=13,'Equivalencia BH-BMPT'!$D$14,IF(J1461=14,'Equivalencia BH-BMPT'!$D$15,IF(J1461=15,'Equivalencia BH-BMPT'!$D$16,IF(J1461=16,'Equivalencia BH-BMPT'!$D$17,IF(J1461=17,'Equivalencia BH-BMPT'!$D$18,IF(J1461=18,'Equivalencia BH-BMPT'!$D$19,IF(J1461=19,'Equivalencia BH-BMPT'!$D$20,IF(J1461=20,'Equivalencia BH-BMPT'!$D$21,IF(J1461=21,'Equivalencia BH-BMPT'!$D$22,IF(J1461=22,'Equivalencia BH-BMPT'!$D$23,IF(J1461=23,'Equivalencia BH-BMPT'!#REF!,IF(J1461=24,'Equivalencia BH-BMPT'!$D$25,IF(J1461=25,'Equivalencia BH-BMPT'!$D$26,IF(J1461=26,'Equivalencia BH-BMPT'!$D$27,IF(J1461=27,'Equivalencia BH-BMPT'!$D$28,IF(J1461=28,'Equivalencia BH-BMPT'!$D$29,IF(J1461=29,'Equivalencia BH-BMPT'!$D$30,IF(J1461=30,'Equivalencia BH-BMPT'!$D$31,IF(J1461=31,'Equivalencia BH-BMPT'!$D$32,IF(J1461=32,'Equivalencia BH-BMPT'!$D$33,IF(J1461=33,'Equivalencia BH-BMPT'!$D$34,IF(J1461=34,'Equivalencia BH-BMPT'!$D$35,IF(J1461=35,'Equivalencia BH-BMPT'!$D$36,IF(J1461=36,'Equivalencia BH-BMPT'!$D$37,IF(J1461=37,'Equivalencia BH-BMPT'!$D$38,IF(J1461=38,'Equivalencia BH-BMPT'!#REF!,IF(J1461=39,'Equivalencia BH-BMPT'!$D$40,IF(J1461=40,'Equivalencia BH-BMPT'!$D$41,IF(J1461=41,'Equivalencia BH-BMPT'!$D$42,IF(J1461=42,'Equivalencia BH-BMPT'!$D$43,IF(J1461=43,'Equivalencia BH-BMPT'!$D$44,IF(J1461=44,'Equivalencia BH-BMPT'!$D$45,IF(J1461=45,'Equivalencia BH-BMPT'!$D$46,"No ha seleccionado un número de programa")))))))))))))))))))))))))))))))))))))))))))))</f>
        <v>No ha seleccionado un número de programa</v>
      </c>
      <c r="L1461" s="140"/>
      <c r="M1461" s="136"/>
      <c r="N1461" s="153"/>
      <c r="O1461" s="161"/>
      <c r="P1461" s="144"/>
      <c r="Q1461" s="143"/>
      <c r="R1461" s="143"/>
      <c r="S1461" s="143"/>
      <c r="T1461" s="143"/>
      <c r="U1461" s="143"/>
      <c r="V1461" s="145"/>
      <c r="W1461" s="145"/>
      <c r="X1461" s="145"/>
      <c r="Y1461" s="136"/>
      <c r="Z1461" s="136"/>
      <c r="AA1461" s="146"/>
      <c r="AB1461" s="136"/>
      <c r="AC1461" s="136"/>
      <c r="AD1461" s="136"/>
      <c r="AE1461" s="136"/>
      <c r="AF1461" s="147" t="e">
        <f t="shared" si="61"/>
        <v>#DIV/0!</v>
      </c>
      <c r="AG1461" s="148"/>
      <c r="AH1461" s="148" t="b">
        <f t="shared" si="62"/>
        <v>1</v>
      </c>
    </row>
    <row r="1462" spans="1:34" ht="44.25" customHeight="1" thickBot="1" x14ac:dyDescent="0.3">
      <c r="A1462" s="136"/>
      <c r="B1462" s="136"/>
      <c r="C1462" s="137"/>
      <c r="D1462" s="136"/>
      <c r="E1462" s="137" t="str">
        <f>IF(D1462=1,'Tipo '!$B$2,IF(D1462=2,'Tipo '!$B$3,IF(D1462=3,'Tipo '!$B$4,IF(D1462=4,'Tipo '!$B$5,IF(D1462=5,'Tipo '!$B$6,IF(D1462=6,'Tipo '!$B$7,IF(D1462=7,'Tipo '!$B$8,IF(D1462=8,'Tipo '!$B$9,IF(D1462=9,'Tipo '!$B$10,IF(D1462=10,'Tipo '!$B$11,IF(D1462=11,'Tipo '!$B$12,IF(D1462=12,'Tipo '!$B$13,IF(D1462=13,'Tipo '!$B$14,IF(D1462=14,'Tipo '!$B$15,IF(D1462=15,'Tipo '!$B$16,IF(D1462=16,'Tipo '!$B$17,IF(D1462=17,'Tipo '!$B$18,IF(D1462=18,'Tipo '!$B$19,IF(D1462=19,'Tipo '!$B$20,IF(D1462=20,'Tipo '!$B$21,"No ha seleccionado un tipo de contrato válido"))))))))))))))))))))</f>
        <v>No ha seleccionado un tipo de contrato válido</v>
      </c>
      <c r="F1462" s="137"/>
      <c r="G1462" s="137"/>
      <c r="H1462" s="138"/>
      <c r="I1462" s="138"/>
      <c r="J1462" s="136"/>
      <c r="K1462" s="137" t="str">
        <f>IF(J1462=1,'Equivalencia BH-BMPT'!$D$2,IF(J1462=2,'Equivalencia BH-BMPT'!$D$3,IF(J1462=3,'Equivalencia BH-BMPT'!$D$4,IF(J1462=4,'Equivalencia BH-BMPT'!$D$5,IF(J1462=5,'Equivalencia BH-BMPT'!$D$6,IF(J1462=6,'Equivalencia BH-BMPT'!$D$7,IF(J1462=7,'Equivalencia BH-BMPT'!$D$8,IF(J1462=8,'Equivalencia BH-BMPT'!$D$9,IF(J1462=9,'Equivalencia BH-BMPT'!$D$10,IF(J1462=10,'Equivalencia BH-BMPT'!$D$11,IF(J1462=11,'Equivalencia BH-BMPT'!$D$12,IF(J1462=12,'Equivalencia BH-BMPT'!$D$13,IF(J1462=13,'Equivalencia BH-BMPT'!$D$14,IF(J1462=14,'Equivalencia BH-BMPT'!$D$15,IF(J1462=15,'Equivalencia BH-BMPT'!$D$16,IF(J1462=16,'Equivalencia BH-BMPT'!$D$17,IF(J1462=17,'Equivalencia BH-BMPT'!$D$18,IF(J1462=18,'Equivalencia BH-BMPT'!$D$19,IF(J1462=19,'Equivalencia BH-BMPT'!$D$20,IF(J1462=20,'Equivalencia BH-BMPT'!$D$21,IF(J1462=21,'Equivalencia BH-BMPT'!$D$22,IF(J1462=22,'Equivalencia BH-BMPT'!$D$23,IF(J1462=23,'Equivalencia BH-BMPT'!#REF!,IF(J1462=24,'Equivalencia BH-BMPT'!$D$25,IF(J1462=25,'Equivalencia BH-BMPT'!$D$26,IF(J1462=26,'Equivalencia BH-BMPT'!$D$27,IF(J1462=27,'Equivalencia BH-BMPT'!$D$28,IF(J1462=28,'Equivalencia BH-BMPT'!$D$29,IF(J1462=29,'Equivalencia BH-BMPT'!$D$30,IF(J1462=30,'Equivalencia BH-BMPT'!$D$31,IF(J1462=31,'Equivalencia BH-BMPT'!$D$32,IF(J1462=32,'Equivalencia BH-BMPT'!$D$33,IF(J1462=33,'Equivalencia BH-BMPT'!$D$34,IF(J1462=34,'Equivalencia BH-BMPT'!$D$35,IF(J1462=35,'Equivalencia BH-BMPT'!$D$36,IF(J1462=36,'Equivalencia BH-BMPT'!$D$37,IF(J1462=37,'Equivalencia BH-BMPT'!$D$38,IF(J1462=38,'Equivalencia BH-BMPT'!#REF!,IF(J1462=39,'Equivalencia BH-BMPT'!$D$40,IF(J1462=40,'Equivalencia BH-BMPT'!$D$41,IF(J1462=41,'Equivalencia BH-BMPT'!$D$42,IF(J1462=42,'Equivalencia BH-BMPT'!$D$43,IF(J1462=43,'Equivalencia BH-BMPT'!$D$44,IF(J1462=44,'Equivalencia BH-BMPT'!$D$45,IF(J1462=45,'Equivalencia BH-BMPT'!$D$46,"No ha seleccionado un número de programa")))))))))))))))))))))))))))))))))))))))))))))</f>
        <v>No ha seleccionado un número de programa</v>
      </c>
      <c r="L1462" s="140"/>
      <c r="M1462" s="136"/>
      <c r="N1462" s="153"/>
      <c r="O1462" s="161"/>
      <c r="P1462" s="144"/>
      <c r="Q1462" s="143"/>
      <c r="R1462" s="143"/>
      <c r="S1462" s="143"/>
      <c r="T1462" s="143"/>
      <c r="U1462" s="143"/>
      <c r="V1462" s="145"/>
      <c r="W1462" s="145"/>
      <c r="X1462" s="145"/>
      <c r="Y1462" s="136"/>
      <c r="Z1462" s="136"/>
      <c r="AA1462" s="146"/>
      <c r="AB1462" s="136"/>
      <c r="AC1462" s="136"/>
      <c r="AD1462" s="136"/>
      <c r="AE1462" s="136"/>
      <c r="AF1462" s="147" t="e">
        <f t="shared" si="61"/>
        <v>#DIV/0!</v>
      </c>
      <c r="AG1462" s="148"/>
      <c r="AH1462" s="148" t="b">
        <f t="shared" si="62"/>
        <v>1</v>
      </c>
    </row>
    <row r="1463" spans="1:34" ht="44.25" customHeight="1" thickBot="1" x14ac:dyDescent="0.3">
      <c r="A1463" s="136"/>
      <c r="B1463" s="136"/>
      <c r="C1463" s="137"/>
      <c r="D1463" s="136"/>
      <c r="E1463" s="137" t="str">
        <f>IF(D1463=1,'Tipo '!$B$2,IF(D1463=2,'Tipo '!$B$3,IF(D1463=3,'Tipo '!$B$4,IF(D1463=4,'Tipo '!$B$5,IF(D1463=5,'Tipo '!$B$6,IF(D1463=6,'Tipo '!$B$7,IF(D1463=7,'Tipo '!$B$8,IF(D1463=8,'Tipo '!$B$9,IF(D1463=9,'Tipo '!$B$10,IF(D1463=10,'Tipo '!$B$11,IF(D1463=11,'Tipo '!$B$12,IF(D1463=12,'Tipo '!$B$13,IF(D1463=13,'Tipo '!$B$14,IF(D1463=14,'Tipo '!$B$15,IF(D1463=15,'Tipo '!$B$16,IF(D1463=16,'Tipo '!$B$17,IF(D1463=17,'Tipo '!$B$18,IF(D1463=18,'Tipo '!$B$19,IF(D1463=19,'Tipo '!$B$20,IF(D1463=20,'Tipo '!$B$21,"No ha seleccionado un tipo de contrato válido"))))))))))))))))))))</f>
        <v>No ha seleccionado un tipo de contrato válido</v>
      </c>
      <c r="F1463" s="137"/>
      <c r="G1463" s="137"/>
      <c r="H1463" s="138"/>
      <c r="I1463" s="138"/>
      <c r="J1463" s="136"/>
      <c r="K1463" s="137" t="str">
        <f>IF(J1463=1,'Equivalencia BH-BMPT'!$D$2,IF(J1463=2,'Equivalencia BH-BMPT'!$D$3,IF(J1463=3,'Equivalencia BH-BMPT'!$D$4,IF(J1463=4,'Equivalencia BH-BMPT'!$D$5,IF(J1463=5,'Equivalencia BH-BMPT'!$D$6,IF(J1463=6,'Equivalencia BH-BMPT'!$D$7,IF(J1463=7,'Equivalencia BH-BMPT'!$D$8,IF(J1463=8,'Equivalencia BH-BMPT'!$D$9,IF(J1463=9,'Equivalencia BH-BMPT'!$D$10,IF(J1463=10,'Equivalencia BH-BMPT'!$D$11,IF(J1463=11,'Equivalencia BH-BMPT'!$D$12,IF(J1463=12,'Equivalencia BH-BMPT'!$D$13,IF(J1463=13,'Equivalencia BH-BMPT'!$D$14,IF(J1463=14,'Equivalencia BH-BMPT'!$D$15,IF(J1463=15,'Equivalencia BH-BMPT'!$D$16,IF(J1463=16,'Equivalencia BH-BMPT'!$D$17,IF(J1463=17,'Equivalencia BH-BMPT'!$D$18,IF(J1463=18,'Equivalencia BH-BMPT'!$D$19,IF(J1463=19,'Equivalencia BH-BMPT'!$D$20,IF(J1463=20,'Equivalencia BH-BMPT'!$D$21,IF(J1463=21,'Equivalencia BH-BMPT'!$D$22,IF(J1463=22,'Equivalencia BH-BMPT'!$D$23,IF(J1463=23,'Equivalencia BH-BMPT'!#REF!,IF(J1463=24,'Equivalencia BH-BMPT'!$D$25,IF(J1463=25,'Equivalencia BH-BMPT'!$D$26,IF(J1463=26,'Equivalencia BH-BMPT'!$D$27,IF(J1463=27,'Equivalencia BH-BMPT'!$D$28,IF(J1463=28,'Equivalencia BH-BMPT'!$D$29,IF(J1463=29,'Equivalencia BH-BMPT'!$D$30,IF(J1463=30,'Equivalencia BH-BMPT'!$D$31,IF(J1463=31,'Equivalencia BH-BMPT'!$D$32,IF(J1463=32,'Equivalencia BH-BMPT'!$D$33,IF(J1463=33,'Equivalencia BH-BMPT'!$D$34,IF(J1463=34,'Equivalencia BH-BMPT'!$D$35,IF(J1463=35,'Equivalencia BH-BMPT'!$D$36,IF(J1463=36,'Equivalencia BH-BMPT'!$D$37,IF(J1463=37,'Equivalencia BH-BMPT'!$D$38,IF(J1463=38,'Equivalencia BH-BMPT'!#REF!,IF(J1463=39,'Equivalencia BH-BMPT'!$D$40,IF(J1463=40,'Equivalencia BH-BMPT'!$D$41,IF(J1463=41,'Equivalencia BH-BMPT'!$D$42,IF(J1463=42,'Equivalencia BH-BMPT'!$D$43,IF(J1463=43,'Equivalencia BH-BMPT'!$D$44,IF(J1463=44,'Equivalencia BH-BMPT'!$D$45,IF(J1463=45,'Equivalencia BH-BMPT'!$D$46,"No ha seleccionado un número de programa")))))))))))))))))))))))))))))))))))))))))))))</f>
        <v>No ha seleccionado un número de programa</v>
      </c>
      <c r="L1463" s="140"/>
      <c r="M1463" s="136"/>
      <c r="N1463" s="153"/>
      <c r="O1463" s="161"/>
      <c r="P1463" s="144"/>
      <c r="Q1463" s="143"/>
      <c r="R1463" s="143"/>
      <c r="S1463" s="143"/>
      <c r="T1463" s="143"/>
      <c r="U1463" s="143"/>
      <c r="V1463" s="145"/>
      <c r="W1463" s="145"/>
      <c r="X1463" s="145"/>
      <c r="Y1463" s="136"/>
      <c r="Z1463" s="136"/>
      <c r="AA1463" s="146"/>
      <c r="AB1463" s="136"/>
      <c r="AC1463" s="136"/>
      <c r="AD1463" s="136"/>
      <c r="AE1463" s="136"/>
      <c r="AF1463" s="147" t="e">
        <f t="shared" si="61"/>
        <v>#DIV/0!</v>
      </c>
      <c r="AG1463" s="148"/>
      <c r="AH1463" s="148" t="b">
        <f t="shared" si="62"/>
        <v>1</v>
      </c>
    </row>
    <row r="1464" spans="1:34" ht="44.25" customHeight="1" thickBot="1" x14ac:dyDescent="0.3">
      <c r="A1464" s="136"/>
      <c r="B1464" s="136"/>
      <c r="C1464" s="137"/>
      <c r="D1464" s="136"/>
      <c r="E1464" s="137" t="str">
        <f>IF(D1464=1,'Tipo '!$B$2,IF(D1464=2,'Tipo '!$B$3,IF(D1464=3,'Tipo '!$B$4,IF(D1464=4,'Tipo '!$B$5,IF(D1464=5,'Tipo '!$B$6,IF(D1464=6,'Tipo '!$B$7,IF(D1464=7,'Tipo '!$B$8,IF(D1464=8,'Tipo '!$B$9,IF(D1464=9,'Tipo '!$B$10,IF(D1464=10,'Tipo '!$B$11,IF(D1464=11,'Tipo '!$B$12,IF(D1464=12,'Tipo '!$B$13,IF(D1464=13,'Tipo '!$B$14,IF(D1464=14,'Tipo '!$B$15,IF(D1464=15,'Tipo '!$B$16,IF(D1464=16,'Tipo '!$B$17,IF(D1464=17,'Tipo '!$B$18,IF(D1464=18,'Tipo '!$B$19,IF(D1464=19,'Tipo '!$B$20,IF(D1464=20,'Tipo '!$B$21,"No ha seleccionado un tipo de contrato válido"))))))))))))))))))))</f>
        <v>No ha seleccionado un tipo de contrato válido</v>
      </c>
      <c r="F1464" s="137"/>
      <c r="G1464" s="137"/>
      <c r="H1464" s="138"/>
      <c r="I1464" s="138"/>
      <c r="J1464" s="136"/>
      <c r="K1464" s="137" t="str">
        <f>IF(J1464=1,'Equivalencia BH-BMPT'!$D$2,IF(J1464=2,'Equivalencia BH-BMPT'!$D$3,IF(J1464=3,'Equivalencia BH-BMPT'!$D$4,IF(J1464=4,'Equivalencia BH-BMPT'!$D$5,IF(J1464=5,'Equivalencia BH-BMPT'!$D$6,IF(J1464=6,'Equivalencia BH-BMPT'!$D$7,IF(J1464=7,'Equivalencia BH-BMPT'!$D$8,IF(J1464=8,'Equivalencia BH-BMPT'!$D$9,IF(J1464=9,'Equivalencia BH-BMPT'!$D$10,IF(J1464=10,'Equivalencia BH-BMPT'!$D$11,IF(J1464=11,'Equivalencia BH-BMPT'!$D$12,IF(J1464=12,'Equivalencia BH-BMPT'!$D$13,IF(J1464=13,'Equivalencia BH-BMPT'!$D$14,IF(J1464=14,'Equivalencia BH-BMPT'!$D$15,IF(J1464=15,'Equivalencia BH-BMPT'!$D$16,IF(J1464=16,'Equivalencia BH-BMPT'!$D$17,IF(J1464=17,'Equivalencia BH-BMPT'!$D$18,IF(J1464=18,'Equivalencia BH-BMPT'!$D$19,IF(J1464=19,'Equivalencia BH-BMPT'!$D$20,IF(J1464=20,'Equivalencia BH-BMPT'!$D$21,IF(J1464=21,'Equivalencia BH-BMPT'!$D$22,IF(J1464=22,'Equivalencia BH-BMPT'!$D$23,IF(J1464=23,'Equivalencia BH-BMPT'!#REF!,IF(J1464=24,'Equivalencia BH-BMPT'!$D$25,IF(J1464=25,'Equivalencia BH-BMPT'!$D$26,IF(J1464=26,'Equivalencia BH-BMPT'!$D$27,IF(J1464=27,'Equivalencia BH-BMPT'!$D$28,IF(J1464=28,'Equivalencia BH-BMPT'!$D$29,IF(J1464=29,'Equivalencia BH-BMPT'!$D$30,IF(J1464=30,'Equivalencia BH-BMPT'!$D$31,IF(J1464=31,'Equivalencia BH-BMPT'!$D$32,IF(J1464=32,'Equivalencia BH-BMPT'!$D$33,IF(J1464=33,'Equivalencia BH-BMPT'!$D$34,IF(J1464=34,'Equivalencia BH-BMPT'!$D$35,IF(J1464=35,'Equivalencia BH-BMPT'!$D$36,IF(J1464=36,'Equivalencia BH-BMPT'!$D$37,IF(J1464=37,'Equivalencia BH-BMPT'!$D$38,IF(J1464=38,'Equivalencia BH-BMPT'!#REF!,IF(J1464=39,'Equivalencia BH-BMPT'!$D$40,IF(J1464=40,'Equivalencia BH-BMPT'!$D$41,IF(J1464=41,'Equivalencia BH-BMPT'!$D$42,IF(J1464=42,'Equivalencia BH-BMPT'!$D$43,IF(J1464=43,'Equivalencia BH-BMPT'!$D$44,IF(J1464=44,'Equivalencia BH-BMPT'!$D$45,IF(J1464=45,'Equivalencia BH-BMPT'!$D$46,"No ha seleccionado un número de programa")))))))))))))))))))))))))))))))))))))))))))))</f>
        <v>No ha seleccionado un número de programa</v>
      </c>
      <c r="L1464" s="140"/>
      <c r="M1464" s="136"/>
      <c r="N1464" s="153"/>
      <c r="O1464" s="161"/>
      <c r="P1464" s="144"/>
      <c r="Q1464" s="143"/>
      <c r="R1464" s="143"/>
      <c r="S1464" s="143"/>
      <c r="T1464" s="143"/>
      <c r="U1464" s="143"/>
      <c r="V1464" s="145"/>
      <c r="W1464" s="145"/>
      <c r="X1464" s="145"/>
      <c r="Y1464" s="136"/>
      <c r="Z1464" s="136"/>
      <c r="AA1464" s="146"/>
      <c r="AB1464" s="136"/>
      <c r="AC1464" s="136"/>
      <c r="AD1464" s="136"/>
      <c r="AE1464" s="136"/>
      <c r="AF1464" s="147" t="e">
        <f t="shared" si="61"/>
        <v>#DIV/0!</v>
      </c>
      <c r="AG1464" s="148"/>
      <c r="AH1464" s="148" t="b">
        <f t="shared" si="62"/>
        <v>1</v>
      </c>
    </row>
    <row r="1465" spans="1:34" ht="44.25" customHeight="1" thickBot="1" x14ac:dyDescent="0.3">
      <c r="A1465" s="136"/>
      <c r="B1465" s="136"/>
      <c r="C1465" s="137"/>
      <c r="D1465" s="136"/>
      <c r="E1465" s="137" t="str">
        <f>IF(D1465=1,'Tipo '!$B$2,IF(D1465=2,'Tipo '!$B$3,IF(D1465=3,'Tipo '!$B$4,IF(D1465=4,'Tipo '!$B$5,IF(D1465=5,'Tipo '!$B$6,IF(D1465=6,'Tipo '!$B$7,IF(D1465=7,'Tipo '!$B$8,IF(D1465=8,'Tipo '!$B$9,IF(D1465=9,'Tipo '!$B$10,IF(D1465=10,'Tipo '!$B$11,IF(D1465=11,'Tipo '!$B$12,IF(D1465=12,'Tipo '!$B$13,IF(D1465=13,'Tipo '!$B$14,IF(D1465=14,'Tipo '!$B$15,IF(D1465=15,'Tipo '!$B$16,IF(D1465=16,'Tipo '!$B$17,IF(D1465=17,'Tipo '!$B$18,IF(D1465=18,'Tipo '!$B$19,IF(D1465=19,'Tipo '!$B$20,IF(D1465=20,'Tipo '!$B$21,"No ha seleccionado un tipo de contrato válido"))))))))))))))))))))</f>
        <v>No ha seleccionado un tipo de contrato válido</v>
      </c>
      <c r="F1465" s="137"/>
      <c r="G1465" s="137"/>
      <c r="H1465" s="138"/>
      <c r="I1465" s="138"/>
      <c r="J1465" s="136"/>
      <c r="K1465" s="137" t="str">
        <f>IF(J1465=1,'Equivalencia BH-BMPT'!$D$2,IF(J1465=2,'Equivalencia BH-BMPT'!$D$3,IF(J1465=3,'Equivalencia BH-BMPT'!$D$4,IF(J1465=4,'Equivalencia BH-BMPT'!$D$5,IF(J1465=5,'Equivalencia BH-BMPT'!$D$6,IF(J1465=6,'Equivalencia BH-BMPT'!$D$7,IF(J1465=7,'Equivalencia BH-BMPT'!$D$8,IF(J1465=8,'Equivalencia BH-BMPT'!$D$9,IF(J1465=9,'Equivalencia BH-BMPT'!$D$10,IF(J1465=10,'Equivalencia BH-BMPT'!$D$11,IF(J1465=11,'Equivalencia BH-BMPT'!$D$12,IF(J1465=12,'Equivalencia BH-BMPT'!$D$13,IF(J1465=13,'Equivalencia BH-BMPT'!$D$14,IF(J1465=14,'Equivalencia BH-BMPT'!$D$15,IF(J1465=15,'Equivalencia BH-BMPT'!$D$16,IF(J1465=16,'Equivalencia BH-BMPT'!$D$17,IF(J1465=17,'Equivalencia BH-BMPT'!$D$18,IF(J1465=18,'Equivalencia BH-BMPT'!$D$19,IF(J1465=19,'Equivalencia BH-BMPT'!$D$20,IF(J1465=20,'Equivalencia BH-BMPT'!$D$21,IF(J1465=21,'Equivalencia BH-BMPT'!$D$22,IF(J1465=22,'Equivalencia BH-BMPT'!$D$23,IF(J1465=23,'Equivalencia BH-BMPT'!#REF!,IF(J1465=24,'Equivalencia BH-BMPT'!$D$25,IF(J1465=25,'Equivalencia BH-BMPT'!$D$26,IF(J1465=26,'Equivalencia BH-BMPT'!$D$27,IF(J1465=27,'Equivalencia BH-BMPT'!$D$28,IF(J1465=28,'Equivalencia BH-BMPT'!$D$29,IF(J1465=29,'Equivalencia BH-BMPT'!$D$30,IF(J1465=30,'Equivalencia BH-BMPT'!$D$31,IF(J1465=31,'Equivalencia BH-BMPT'!$D$32,IF(J1465=32,'Equivalencia BH-BMPT'!$D$33,IF(J1465=33,'Equivalencia BH-BMPT'!$D$34,IF(J1465=34,'Equivalencia BH-BMPT'!$D$35,IF(J1465=35,'Equivalencia BH-BMPT'!$D$36,IF(J1465=36,'Equivalencia BH-BMPT'!$D$37,IF(J1465=37,'Equivalencia BH-BMPT'!$D$38,IF(J1465=38,'Equivalencia BH-BMPT'!#REF!,IF(J1465=39,'Equivalencia BH-BMPT'!$D$40,IF(J1465=40,'Equivalencia BH-BMPT'!$D$41,IF(J1465=41,'Equivalencia BH-BMPT'!$D$42,IF(J1465=42,'Equivalencia BH-BMPT'!$D$43,IF(J1465=43,'Equivalencia BH-BMPT'!$D$44,IF(J1465=44,'Equivalencia BH-BMPT'!$D$45,IF(J1465=45,'Equivalencia BH-BMPT'!$D$46,"No ha seleccionado un número de programa")))))))))))))))))))))))))))))))))))))))))))))</f>
        <v>No ha seleccionado un número de programa</v>
      </c>
      <c r="L1465" s="140"/>
      <c r="M1465" s="136"/>
      <c r="N1465" s="153"/>
      <c r="O1465" s="161"/>
      <c r="P1465" s="144"/>
      <c r="Q1465" s="143"/>
      <c r="R1465" s="143"/>
      <c r="S1465" s="143"/>
      <c r="T1465" s="143"/>
      <c r="U1465" s="143"/>
      <c r="V1465" s="145"/>
      <c r="W1465" s="145"/>
      <c r="X1465" s="145"/>
      <c r="Y1465" s="136"/>
      <c r="Z1465" s="136"/>
      <c r="AA1465" s="146"/>
      <c r="AB1465" s="136"/>
      <c r="AC1465" s="136"/>
      <c r="AD1465" s="136"/>
      <c r="AE1465" s="136"/>
      <c r="AF1465" s="147" t="e">
        <f t="shared" si="61"/>
        <v>#DIV/0!</v>
      </c>
      <c r="AG1465" s="148"/>
      <c r="AH1465" s="148" t="b">
        <f t="shared" si="62"/>
        <v>1</v>
      </c>
    </row>
    <row r="1466" spans="1:34" ht="44.25" customHeight="1" thickBot="1" x14ac:dyDescent="0.3">
      <c r="A1466" s="136"/>
      <c r="B1466" s="136"/>
      <c r="C1466" s="137"/>
      <c r="D1466" s="136"/>
      <c r="E1466" s="137" t="str">
        <f>IF(D1466=1,'Tipo '!$B$2,IF(D1466=2,'Tipo '!$B$3,IF(D1466=3,'Tipo '!$B$4,IF(D1466=4,'Tipo '!$B$5,IF(D1466=5,'Tipo '!$B$6,IF(D1466=6,'Tipo '!$B$7,IF(D1466=7,'Tipo '!$B$8,IF(D1466=8,'Tipo '!$B$9,IF(D1466=9,'Tipo '!$B$10,IF(D1466=10,'Tipo '!$B$11,IF(D1466=11,'Tipo '!$B$12,IF(D1466=12,'Tipo '!$B$13,IF(D1466=13,'Tipo '!$B$14,IF(D1466=14,'Tipo '!$B$15,IF(D1466=15,'Tipo '!$B$16,IF(D1466=16,'Tipo '!$B$17,IF(D1466=17,'Tipo '!$B$18,IF(D1466=18,'Tipo '!$B$19,IF(D1466=19,'Tipo '!$B$20,IF(D1466=20,'Tipo '!$B$21,"No ha seleccionado un tipo de contrato válido"))))))))))))))))))))</f>
        <v>No ha seleccionado un tipo de contrato válido</v>
      </c>
      <c r="F1466" s="137"/>
      <c r="G1466" s="137"/>
      <c r="H1466" s="138"/>
      <c r="I1466" s="138"/>
      <c r="J1466" s="136"/>
      <c r="K1466" s="137" t="str">
        <f>IF(J1466=1,'Equivalencia BH-BMPT'!$D$2,IF(J1466=2,'Equivalencia BH-BMPT'!$D$3,IF(J1466=3,'Equivalencia BH-BMPT'!$D$4,IF(J1466=4,'Equivalencia BH-BMPT'!$D$5,IF(J1466=5,'Equivalencia BH-BMPT'!$D$6,IF(J1466=6,'Equivalencia BH-BMPT'!$D$7,IF(J1466=7,'Equivalencia BH-BMPT'!$D$8,IF(J1466=8,'Equivalencia BH-BMPT'!$D$9,IF(J1466=9,'Equivalencia BH-BMPT'!$D$10,IF(J1466=10,'Equivalencia BH-BMPT'!$D$11,IF(J1466=11,'Equivalencia BH-BMPT'!$D$12,IF(J1466=12,'Equivalencia BH-BMPT'!$D$13,IF(J1466=13,'Equivalencia BH-BMPT'!$D$14,IF(J1466=14,'Equivalencia BH-BMPT'!$D$15,IF(J1466=15,'Equivalencia BH-BMPT'!$D$16,IF(J1466=16,'Equivalencia BH-BMPT'!$D$17,IF(J1466=17,'Equivalencia BH-BMPT'!$D$18,IF(J1466=18,'Equivalencia BH-BMPT'!$D$19,IF(J1466=19,'Equivalencia BH-BMPT'!$D$20,IF(J1466=20,'Equivalencia BH-BMPT'!$D$21,IF(J1466=21,'Equivalencia BH-BMPT'!$D$22,IF(J1466=22,'Equivalencia BH-BMPT'!$D$23,IF(J1466=23,'Equivalencia BH-BMPT'!#REF!,IF(J1466=24,'Equivalencia BH-BMPT'!$D$25,IF(J1466=25,'Equivalencia BH-BMPT'!$D$26,IF(J1466=26,'Equivalencia BH-BMPT'!$D$27,IF(J1466=27,'Equivalencia BH-BMPT'!$D$28,IF(J1466=28,'Equivalencia BH-BMPT'!$D$29,IF(J1466=29,'Equivalencia BH-BMPT'!$D$30,IF(J1466=30,'Equivalencia BH-BMPT'!$D$31,IF(J1466=31,'Equivalencia BH-BMPT'!$D$32,IF(J1466=32,'Equivalencia BH-BMPT'!$D$33,IF(J1466=33,'Equivalencia BH-BMPT'!$D$34,IF(J1466=34,'Equivalencia BH-BMPT'!$D$35,IF(J1466=35,'Equivalencia BH-BMPT'!$D$36,IF(J1466=36,'Equivalencia BH-BMPT'!$D$37,IF(J1466=37,'Equivalencia BH-BMPT'!$D$38,IF(J1466=38,'Equivalencia BH-BMPT'!#REF!,IF(J1466=39,'Equivalencia BH-BMPT'!$D$40,IF(J1466=40,'Equivalencia BH-BMPT'!$D$41,IF(J1466=41,'Equivalencia BH-BMPT'!$D$42,IF(J1466=42,'Equivalencia BH-BMPT'!$D$43,IF(J1466=43,'Equivalencia BH-BMPT'!$D$44,IF(J1466=44,'Equivalencia BH-BMPT'!$D$45,IF(J1466=45,'Equivalencia BH-BMPT'!$D$46,"No ha seleccionado un número de programa")))))))))))))))))))))))))))))))))))))))))))))</f>
        <v>No ha seleccionado un número de programa</v>
      </c>
      <c r="L1466" s="140"/>
      <c r="M1466" s="136"/>
      <c r="N1466" s="153"/>
      <c r="O1466" s="161"/>
      <c r="P1466" s="144"/>
      <c r="Q1466" s="143"/>
      <c r="R1466" s="143"/>
      <c r="S1466" s="143"/>
      <c r="T1466" s="143"/>
      <c r="U1466" s="143"/>
      <c r="V1466" s="145"/>
      <c r="W1466" s="145"/>
      <c r="X1466" s="145"/>
      <c r="Y1466" s="136"/>
      <c r="Z1466" s="136"/>
      <c r="AA1466" s="146"/>
      <c r="AB1466" s="136"/>
      <c r="AC1466" s="136"/>
      <c r="AD1466" s="136"/>
      <c r="AE1466" s="136"/>
      <c r="AF1466" s="147" t="e">
        <f t="shared" si="61"/>
        <v>#DIV/0!</v>
      </c>
      <c r="AG1466" s="148"/>
      <c r="AH1466" s="148" t="b">
        <f t="shared" si="62"/>
        <v>1</v>
      </c>
    </row>
    <row r="1467" spans="1:34" ht="44.25" customHeight="1" thickBot="1" x14ac:dyDescent="0.3">
      <c r="A1467" s="136"/>
      <c r="B1467" s="136"/>
      <c r="C1467" s="137"/>
      <c r="D1467" s="136"/>
      <c r="E1467" s="137" t="str">
        <f>IF(D1467=1,'Tipo '!$B$2,IF(D1467=2,'Tipo '!$B$3,IF(D1467=3,'Tipo '!$B$4,IF(D1467=4,'Tipo '!$B$5,IF(D1467=5,'Tipo '!$B$6,IF(D1467=6,'Tipo '!$B$7,IF(D1467=7,'Tipo '!$B$8,IF(D1467=8,'Tipo '!$B$9,IF(D1467=9,'Tipo '!$B$10,IF(D1467=10,'Tipo '!$B$11,IF(D1467=11,'Tipo '!$B$12,IF(D1467=12,'Tipo '!$B$13,IF(D1467=13,'Tipo '!$B$14,IF(D1467=14,'Tipo '!$B$15,IF(D1467=15,'Tipo '!$B$16,IF(D1467=16,'Tipo '!$B$17,IF(D1467=17,'Tipo '!$B$18,IF(D1467=18,'Tipo '!$B$19,IF(D1467=19,'Tipo '!$B$20,IF(D1467=20,'Tipo '!$B$21,"No ha seleccionado un tipo de contrato válido"))))))))))))))))))))</f>
        <v>No ha seleccionado un tipo de contrato válido</v>
      </c>
      <c r="F1467" s="137"/>
      <c r="G1467" s="137"/>
      <c r="H1467" s="138"/>
      <c r="I1467" s="138"/>
      <c r="J1467" s="136"/>
      <c r="K1467" s="137" t="str">
        <f>IF(J1467=1,'Equivalencia BH-BMPT'!$D$2,IF(J1467=2,'Equivalencia BH-BMPT'!$D$3,IF(J1467=3,'Equivalencia BH-BMPT'!$D$4,IF(J1467=4,'Equivalencia BH-BMPT'!$D$5,IF(J1467=5,'Equivalencia BH-BMPT'!$D$6,IF(J1467=6,'Equivalencia BH-BMPT'!$D$7,IF(J1467=7,'Equivalencia BH-BMPT'!$D$8,IF(J1467=8,'Equivalencia BH-BMPT'!$D$9,IF(J1467=9,'Equivalencia BH-BMPT'!$D$10,IF(J1467=10,'Equivalencia BH-BMPT'!$D$11,IF(J1467=11,'Equivalencia BH-BMPT'!$D$12,IF(J1467=12,'Equivalencia BH-BMPT'!$D$13,IF(J1467=13,'Equivalencia BH-BMPT'!$D$14,IF(J1467=14,'Equivalencia BH-BMPT'!$D$15,IF(J1467=15,'Equivalencia BH-BMPT'!$D$16,IF(J1467=16,'Equivalencia BH-BMPT'!$D$17,IF(J1467=17,'Equivalencia BH-BMPT'!$D$18,IF(J1467=18,'Equivalencia BH-BMPT'!$D$19,IF(J1467=19,'Equivalencia BH-BMPT'!$D$20,IF(J1467=20,'Equivalencia BH-BMPT'!$D$21,IF(J1467=21,'Equivalencia BH-BMPT'!$D$22,IF(J1467=22,'Equivalencia BH-BMPT'!$D$23,IF(J1467=23,'Equivalencia BH-BMPT'!#REF!,IF(J1467=24,'Equivalencia BH-BMPT'!$D$25,IF(J1467=25,'Equivalencia BH-BMPT'!$D$26,IF(J1467=26,'Equivalencia BH-BMPT'!$D$27,IF(J1467=27,'Equivalencia BH-BMPT'!$D$28,IF(J1467=28,'Equivalencia BH-BMPT'!$D$29,IF(J1467=29,'Equivalencia BH-BMPT'!$D$30,IF(J1467=30,'Equivalencia BH-BMPT'!$D$31,IF(J1467=31,'Equivalencia BH-BMPT'!$D$32,IF(J1467=32,'Equivalencia BH-BMPT'!$D$33,IF(J1467=33,'Equivalencia BH-BMPT'!$D$34,IF(J1467=34,'Equivalencia BH-BMPT'!$D$35,IF(J1467=35,'Equivalencia BH-BMPT'!$D$36,IF(J1467=36,'Equivalencia BH-BMPT'!$D$37,IF(J1467=37,'Equivalencia BH-BMPT'!$D$38,IF(J1467=38,'Equivalencia BH-BMPT'!#REF!,IF(J1467=39,'Equivalencia BH-BMPT'!$D$40,IF(J1467=40,'Equivalencia BH-BMPT'!$D$41,IF(J1467=41,'Equivalencia BH-BMPT'!$D$42,IF(J1467=42,'Equivalencia BH-BMPT'!$D$43,IF(J1467=43,'Equivalencia BH-BMPT'!$D$44,IF(J1467=44,'Equivalencia BH-BMPT'!$D$45,IF(J1467=45,'Equivalencia BH-BMPT'!$D$46,"No ha seleccionado un número de programa")))))))))))))))))))))))))))))))))))))))))))))</f>
        <v>No ha seleccionado un número de programa</v>
      </c>
      <c r="L1467" s="140"/>
      <c r="M1467" s="136"/>
      <c r="N1467" s="153"/>
      <c r="O1467" s="161"/>
      <c r="P1467" s="144"/>
      <c r="Q1467" s="143"/>
      <c r="R1467" s="143"/>
      <c r="S1467" s="143"/>
      <c r="T1467" s="143"/>
      <c r="U1467" s="143"/>
      <c r="V1467" s="145"/>
      <c r="W1467" s="145"/>
      <c r="X1467" s="145"/>
      <c r="Y1467" s="136"/>
      <c r="Z1467" s="136"/>
      <c r="AA1467" s="146"/>
      <c r="AB1467" s="136"/>
      <c r="AC1467" s="136"/>
      <c r="AD1467" s="136"/>
      <c r="AE1467" s="136"/>
      <c r="AF1467" s="147" t="e">
        <f t="shared" si="61"/>
        <v>#DIV/0!</v>
      </c>
      <c r="AG1467" s="148"/>
      <c r="AH1467" s="148" t="b">
        <f t="shared" si="62"/>
        <v>1</v>
      </c>
    </row>
    <row r="1468" spans="1:34" ht="44.25" customHeight="1" thickBot="1" x14ac:dyDescent="0.3">
      <c r="A1468" s="136"/>
      <c r="B1468" s="136"/>
      <c r="C1468" s="137"/>
      <c r="D1468" s="136"/>
      <c r="E1468" s="137" t="str">
        <f>IF(D1468=1,'Tipo '!$B$2,IF(D1468=2,'Tipo '!$B$3,IF(D1468=3,'Tipo '!$B$4,IF(D1468=4,'Tipo '!$B$5,IF(D1468=5,'Tipo '!$B$6,IF(D1468=6,'Tipo '!$B$7,IF(D1468=7,'Tipo '!$B$8,IF(D1468=8,'Tipo '!$B$9,IF(D1468=9,'Tipo '!$B$10,IF(D1468=10,'Tipo '!$B$11,IF(D1468=11,'Tipo '!$B$12,IF(D1468=12,'Tipo '!$B$13,IF(D1468=13,'Tipo '!$B$14,IF(D1468=14,'Tipo '!$B$15,IF(D1468=15,'Tipo '!$B$16,IF(D1468=16,'Tipo '!$B$17,IF(D1468=17,'Tipo '!$B$18,IF(D1468=18,'Tipo '!$B$19,IF(D1468=19,'Tipo '!$B$20,IF(D1468=20,'Tipo '!$B$21,"No ha seleccionado un tipo de contrato válido"))))))))))))))))))))</f>
        <v>No ha seleccionado un tipo de contrato válido</v>
      </c>
      <c r="F1468" s="137"/>
      <c r="G1468" s="137"/>
      <c r="H1468" s="138"/>
      <c r="I1468" s="138"/>
      <c r="J1468" s="136"/>
      <c r="K1468" s="137" t="str">
        <f>IF(J1468=1,'Equivalencia BH-BMPT'!$D$2,IF(J1468=2,'Equivalencia BH-BMPT'!$D$3,IF(J1468=3,'Equivalencia BH-BMPT'!$D$4,IF(J1468=4,'Equivalencia BH-BMPT'!$D$5,IF(J1468=5,'Equivalencia BH-BMPT'!$D$6,IF(J1468=6,'Equivalencia BH-BMPT'!$D$7,IF(J1468=7,'Equivalencia BH-BMPT'!$D$8,IF(J1468=8,'Equivalencia BH-BMPT'!$D$9,IF(J1468=9,'Equivalencia BH-BMPT'!$D$10,IF(J1468=10,'Equivalencia BH-BMPT'!$D$11,IF(J1468=11,'Equivalencia BH-BMPT'!$D$12,IF(J1468=12,'Equivalencia BH-BMPT'!$D$13,IF(J1468=13,'Equivalencia BH-BMPT'!$D$14,IF(J1468=14,'Equivalencia BH-BMPT'!$D$15,IF(J1468=15,'Equivalencia BH-BMPT'!$D$16,IF(J1468=16,'Equivalencia BH-BMPT'!$D$17,IF(J1468=17,'Equivalencia BH-BMPT'!$D$18,IF(J1468=18,'Equivalencia BH-BMPT'!$D$19,IF(J1468=19,'Equivalencia BH-BMPT'!$D$20,IF(J1468=20,'Equivalencia BH-BMPT'!$D$21,IF(J1468=21,'Equivalencia BH-BMPT'!$D$22,IF(J1468=22,'Equivalencia BH-BMPT'!$D$23,IF(J1468=23,'Equivalencia BH-BMPT'!#REF!,IF(J1468=24,'Equivalencia BH-BMPT'!$D$25,IF(J1468=25,'Equivalencia BH-BMPT'!$D$26,IF(J1468=26,'Equivalencia BH-BMPT'!$D$27,IF(J1468=27,'Equivalencia BH-BMPT'!$D$28,IF(J1468=28,'Equivalencia BH-BMPT'!$D$29,IF(J1468=29,'Equivalencia BH-BMPT'!$D$30,IF(J1468=30,'Equivalencia BH-BMPT'!$D$31,IF(J1468=31,'Equivalencia BH-BMPT'!$D$32,IF(J1468=32,'Equivalencia BH-BMPT'!$D$33,IF(J1468=33,'Equivalencia BH-BMPT'!$D$34,IF(J1468=34,'Equivalencia BH-BMPT'!$D$35,IF(J1468=35,'Equivalencia BH-BMPT'!$D$36,IF(J1468=36,'Equivalencia BH-BMPT'!$D$37,IF(J1468=37,'Equivalencia BH-BMPT'!$D$38,IF(J1468=38,'Equivalencia BH-BMPT'!#REF!,IF(J1468=39,'Equivalencia BH-BMPT'!$D$40,IF(J1468=40,'Equivalencia BH-BMPT'!$D$41,IF(J1468=41,'Equivalencia BH-BMPT'!$D$42,IF(J1468=42,'Equivalencia BH-BMPT'!$D$43,IF(J1468=43,'Equivalencia BH-BMPT'!$D$44,IF(J1468=44,'Equivalencia BH-BMPT'!$D$45,IF(J1468=45,'Equivalencia BH-BMPT'!$D$46,"No ha seleccionado un número de programa")))))))))))))))))))))))))))))))))))))))))))))</f>
        <v>No ha seleccionado un número de programa</v>
      </c>
      <c r="L1468" s="140"/>
      <c r="M1468" s="136"/>
      <c r="N1468" s="153"/>
      <c r="O1468" s="161"/>
      <c r="P1468" s="144"/>
      <c r="Q1468" s="143"/>
      <c r="R1468" s="143"/>
      <c r="S1468" s="143"/>
      <c r="T1468" s="143"/>
      <c r="U1468" s="143"/>
      <c r="V1468" s="145"/>
      <c r="W1468" s="145"/>
      <c r="X1468" s="145"/>
      <c r="Y1468" s="136"/>
      <c r="Z1468" s="136"/>
      <c r="AA1468" s="146"/>
      <c r="AB1468" s="136"/>
      <c r="AC1468" s="136"/>
      <c r="AD1468" s="136"/>
      <c r="AE1468" s="136"/>
      <c r="AF1468" s="147" t="e">
        <f t="shared" si="61"/>
        <v>#DIV/0!</v>
      </c>
      <c r="AG1468" s="148"/>
      <c r="AH1468" s="148" t="b">
        <f t="shared" si="62"/>
        <v>1</v>
      </c>
    </row>
    <row r="1469" spans="1:34" ht="44.25" customHeight="1" thickBot="1" x14ac:dyDescent="0.3">
      <c r="A1469" s="136"/>
      <c r="B1469" s="136"/>
      <c r="C1469" s="137"/>
      <c r="D1469" s="136"/>
      <c r="E1469" s="137" t="str">
        <f>IF(D1469=1,'Tipo '!$B$2,IF(D1469=2,'Tipo '!$B$3,IF(D1469=3,'Tipo '!$B$4,IF(D1469=4,'Tipo '!$B$5,IF(D1469=5,'Tipo '!$B$6,IF(D1469=6,'Tipo '!$B$7,IF(D1469=7,'Tipo '!$B$8,IF(D1469=8,'Tipo '!$B$9,IF(D1469=9,'Tipo '!$B$10,IF(D1469=10,'Tipo '!$B$11,IF(D1469=11,'Tipo '!$B$12,IF(D1469=12,'Tipo '!$B$13,IF(D1469=13,'Tipo '!$B$14,IF(D1469=14,'Tipo '!$B$15,IF(D1469=15,'Tipo '!$B$16,IF(D1469=16,'Tipo '!$B$17,IF(D1469=17,'Tipo '!$B$18,IF(D1469=18,'Tipo '!$B$19,IF(D1469=19,'Tipo '!$B$20,IF(D1469=20,'Tipo '!$B$21,"No ha seleccionado un tipo de contrato válido"))))))))))))))))))))</f>
        <v>No ha seleccionado un tipo de contrato válido</v>
      </c>
      <c r="F1469" s="137"/>
      <c r="G1469" s="137"/>
      <c r="H1469" s="138"/>
      <c r="I1469" s="138"/>
      <c r="J1469" s="136"/>
      <c r="K1469" s="137" t="str">
        <f>IF(J1469=1,'Equivalencia BH-BMPT'!$D$2,IF(J1469=2,'Equivalencia BH-BMPT'!$D$3,IF(J1469=3,'Equivalencia BH-BMPT'!$D$4,IF(J1469=4,'Equivalencia BH-BMPT'!$D$5,IF(J1469=5,'Equivalencia BH-BMPT'!$D$6,IF(J1469=6,'Equivalencia BH-BMPT'!$D$7,IF(J1469=7,'Equivalencia BH-BMPT'!$D$8,IF(J1469=8,'Equivalencia BH-BMPT'!$D$9,IF(J1469=9,'Equivalencia BH-BMPT'!$D$10,IF(J1469=10,'Equivalencia BH-BMPT'!$D$11,IF(J1469=11,'Equivalencia BH-BMPT'!$D$12,IF(J1469=12,'Equivalencia BH-BMPT'!$D$13,IF(J1469=13,'Equivalencia BH-BMPT'!$D$14,IF(J1469=14,'Equivalencia BH-BMPT'!$D$15,IF(J1469=15,'Equivalencia BH-BMPT'!$D$16,IF(J1469=16,'Equivalencia BH-BMPT'!$D$17,IF(J1469=17,'Equivalencia BH-BMPT'!$D$18,IF(J1469=18,'Equivalencia BH-BMPT'!$D$19,IF(J1469=19,'Equivalencia BH-BMPT'!$D$20,IF(J1469=20,'Equivalencia BH-BMPT'!$D$21,IF(J1469=21,'Equivalencia BH-BMPT'!$D$22,IF(J1469=22,'Equivalencia BH-BMPT'!$D$23,IF(J1469=23,'Equivalencia BH-BMPT'!#REF!,IF(J1469=24,'Equivalencia BH-BMPT'!$D$25,IF(J1469=25,'Equivalencia BH-BMPT'!$D$26,IF(J1469=26,'Equivalencia BH-BMPT'!$D$27,IF(J1469=27,'Equivalencia BH-BMPT'!$D$28,IF(J1469=28,'Equivalencia BH-BMPT'!$D$29,IF(J1469=29,'Equivalencia BH-BMPT'!$D$30,IF(J1469=30,'Equivalencia BH-BMPT'!$D$31,IF(J1469=31,'Equivalencia BH-BMPT'!$D$32,IF(J1469=32,'Equivalencia BH-BMPT'!$D$33,IF(J1469=33,'Equivalencia BH-BMPT'!$D$34,IF(J1469=34,'Equivalencia BH-BMPT'!$D$35,IF(J1469=35,'Equivalencia BH-BMPT'!$D$36,IF(J1469=36,'Equivalencia BH-BMPT'!$D$37,IF(J1469=37,'Equivalencia BH-BMPT'!$D$38,IF(J1469=38,'Equivalencia BH-BMPT'!#REF!,IF(J1469=39,'Equivalencia BH-BMPT'!$D$40,IF(J1469=40,'Equivalencia BH-BMPT'!$D$41,IF(J1469=41,'Equivalencia BH-BMPT'!$D$42,IF(J1469=42,'Equivalencia BH-BMPT'!$D$43,IF(J1469=43,'Equivalencia BH-BMPT'!$D$44,IF(J1469=44,'Equivalencia BH-BMPT'!$D$45,IF(J1469=45,'Equivalencia BH-BMPT'!$D$46,"No ha seleccionado un número de programa")))))))))))))))))))))))))))))))))))))))))))))</f>
        <v>No ha seleccionado un número de programa</v>
      </c>
      <c r="L1469" s="140"/>
      <c r="M1469" s="136"/>
      <c r="N1469" s="153"/>
      <c r="O1469" s="161"/>
      <c r="P1469" s="144"/>
      <c r="Q1469" s="143"/>
      <c r="R1469" s="143"/>
      <c r="S1469" s="143"/>
      <c r="T1469" s="143"/>
      <c r="U1469" s="143"/>
      <c r="V1469" s="145"/>
      <c r="W1469" s="145"/>
      <c r="X1469" s="145"/>
      <c r="Y1469" s="136"/>
      <c r="Z1469" s="136"/>
      <c r="AA1469" s="146"/>
      <c r="AB1469" s="136"/>
      <c r="AC1469" s="136"/>
      <c r="AD1469" s="136"/>
      <c r="AE1469" s="136"/>
      <c r="AF1469" s="147" t="e">
        <f t="shared" si="61"/>
        <v>#DIV/0!</v>
      </c>
      <c r="AG1469" s="148"/>
      <c r="AH1469" s="148" t="b">
        <f t="shared" si="62"/>
        <v>1</v>
      </c>
    </row>
    <row r="1470" spans="1:34" ht="44.25" customHeight="1" thickBot="1" x14ac:dyDescent="0.3">
      <c r="A1470" s="136"/>
      <c r="B1470" s="136"/>
      <c r="C1470" s="137"/>
      <c r="D1470" s="136"/>
      <c r="E1470" s="137" t="str">
        <f>IF(D1470=1,'Tipo '!$B$2,IF(D1470=2,'Tipo '!$B$3,IF(D1470=3,'Tipo '!$B$4,IF(D1470=4,'Tipo '!$B$5,IF(D1470=5,'Tipo '!$B$6,IF(D1470=6,'Tipo '!$B$7,IF(D1470=7,'Tipo '!$B$8,IF(D1470=8,'Tipo '!$B$9,IF(D1470=9,'Tipo '!$B$10,IF(D1470=10,'Tipo '!$B$11,IF(D1470=11,'Tipo '!$B$12,IF(D1470=12,'Tipo '!$B$13,IF(D1470=13,'Tipo '!$B$14,IF(D1470=14,'Tipo '!$B$15,IF(D1470=15,'Tipo '!$B$16,IF(D1470=16,'Tipo '!$B$17,IF(D1470=17,'Tipo '!$B$18,IF(D1470=18,'Tipo '!$B$19,IF(D1470=19,'Tipo '!$B$20,IF(D1470=20,'Tipo '!$B$21,"No ha seleccionado un tipo de contrato válido"))))))))))))))))))))</f>
        <v>No ha seleccionado un tipo de contrato válido</v>
      </c>
      <c r="F1470" s="137"/>
      <c r="G1470" s="137"/>
      <c r="H1470" s="138"/>
      <c r="I1470" s="138"/>
      <c r="J1470" s="136"/>
      <c r="K1470" s="137" t="str">
        <f>IF(J1470=1,'Equivalencia BH-BMPT'!$D$2,IF(J1470=2,'Equivalencia BH-BMPT'!$D$3,IF(J1470=3,'Equivalencia BH-BMPT'!$D$4,IF(J1470=4,'Equivalencia BH-BMPT'!$D$5,IF(J1470=5,'Equivalencia BH-BMPT'!$D$6,IF(J1470=6,'Equivalencia BH-BMPT'!$D$7,IF(J1470=7,'Equivalencia BH-BMPT'!$D$8,IF(J1470=8,'Equivalencia BH-BMPT'!$D$9,IF(J1470=9,'Equivalencia BH-BMPT'!$D$10,IF(J1470=10,'Equivalencia BH-BMPT'!$D$11,IF(J1470=11,'Equivalencia BH-BMPT'!$D$12,IF(J1470=12,'Equivalencia BH-BMPT'!$D$13,IF(J1470=13,'Equivalencia BH-BMPT'!$D$14,IF(J1470=14,'Equivalencia BH-BMPT'!$D$15,IF(J1470=15,'Equivalencia BH-BMPT'!$D$16,IF(J1470=16,'Equivalencia BH-BMPT'!$D$17,IF(J1470=17,'Equivalencia BH-BMPT'!$D$18,IF(J1470=18,'Equivalencia BH-BMPT'!$D$19,IF(J1470=19,'Equivalencia BH-BMPT'!$D$20,IF(J1470=20,'Equivalencia BH-BMPT'!$D$21,IF(J1470=21,'Equivalencia BH-BMPT'!$D$22,IF(J1470=22,'Equivalencia BH-BMPT'!$D$23,IF(J1470=23,'Equivalencia BH-BMPT'!#REF!,IF(J1470=24,'Equivalencia BH-BMPT'!$D$25,IF(J1470=25,'Equivalencia BH-BMPT'!$D$26,IF(J1470=26,'Equivalencia BH-BMPT'!$D$27,IF(J1470=27,'Equivalencia BH-BMPT'!$D$28,IF(J1470=28,'Equivalencia BH-BMPT'!$D$29,IF(J1470=29,'Equivalencia BH-BMPT'!$D$30,IF(J1470=30,'Equivalencia BH-BMPT'!$D$31,IF(J1470=31,'Equivalencia BH-BMPT'!$D$32,IF(J1470=32,'Equivalencia BH-BMPT'!$D$33,IF(J1470=33,'Equivalencia BH-BMPT'!$D$34,IF(J1470=34,'Equivalencia BH-BMPT'!$D$35,IF(J1470=35,'Equivalencia BH-BMPT'!$D$36,IF(J1470=36,'Equivalencia BH-BMPT'!$D$37,IF(J1470=37,'Equivalencia BH-BMPT'!$D$38,IF(J1470=38,'Equivalencia BH-BMPT'!#REF!,IF(J1470=39,'Equivalencia BH-BMPT'!$D$40,IF(J1470=40,'Equivalencia BH-BMPT'!$D$41,IF(J1470=41,'Equivalencia BH-BMPT'!$D$42,IF(J1470=42,'Equivalencia BH-BMPT'!$D$43,IF(J1470=43,'Equivalencia BH-BMPT'!$D$44,IF(J1470=44,'Equivalencia BH-BMPT'!$D$45,IF(J1470=45,'Equivalencia BH-BMPT'!$D$46,"No ha seleccionado un número de programa")))))))))))))))))))))))))))))))))))))))))))))</f>
        <v>No ha seleccionado un número de programa</v>
      </c>
      <c r="L1470" s="140"/>
      <c r="M1470" s="136"/>
      <c r="N1470" s="153"/>
      <c r="O1470" s="161"/>
      <c r="P1470" s="144"/>
      <c r="Q1470" s="143"/>
      <c r="R1470" s="143"/>
      <c r="S1470" s="143"/>
      <c r="T1470" s="143"/>
      <c r="U1470" s="143"/>
      <c r="V1470" s="145"/>
      <c r="W1470" s="145"/>
      <c r="X1470" s="145"/>
      <c r="Y1470" s="136"/>
      <c r="Z1470" s="136"/>
      <c r="AA1470" s="146"/>
      <c r="AB1470" s="136"/>
      <c r="AC1470" s="136"/>
      <c r="AD1470" s="136"/>
      <c r="AE1470" s="136"/>
      <c r="AF1470" s="147" t="e">
        <f t="shared" si="61"/>
        <v>#DIV/0!</v>
      </c>
      <c r="AG1470" s="148"/>
      <c r="AH1470" s="148" t="b">
        <f t="shared" si="62"/>
        <v>1</v>
      </c>
    </row>
    <row r="1471" spans="1:34" ht="44.25" customHeight="1" thickBot="1" x14ac:dyDescent="0.3">
      <c r="A1471" s="136"/>
      <c r="B1471" s="136"/>
      <c r="C1471" s="137"/>
      <c r="D1471" s="136"/>
      <c r="E1471" s="137" t="str">
        <f>IF(D1471=1,'Tipo '!$B$2,IF(D1471=2,'Tipo '!$B$3,IF(D1471=3,'Tipo '!$B$4,IF(D1471=4,'Tipo '!$B$5,IF(D1471=5,'Tipo '!$B$6,IF(D1471=6,'Tipo '!$B$7,IF(D1471=7,'Tipo '!$B$8,IF(D1471=8,'Tipo '!$B$9,IF(D1471=9,'Tipo '!$B$10,IF(D1471=10,'Tipo '!$B$11,IF(D1471=11,'Tipo '!$B$12,IF(D1471=12,'Tipo '!$B$13,IF(D1471=13,'Tipo '!$B$14,IF(D1471=14,'Tipo '!$B$15,IF(D1471=15,'Tipo '!$B$16,IF(D1471=16,'Tipo '!$B$17,IF(D1471=17,'Tipo '!$B$18,IF(D1471=18,'Tipo '!$B$19,IF(D1471=19,'Tipo '!$B$20,IF(D1471=20,'Tipo '!$B$21,"No ha seleccionado un tipo de contrato válido"))))))))))))))))))))</f>
        <v>No ha seleccionado un tipo de contrato válido</v>
      </c>
      <c r="F1471" s="137"/>
      <c r="G1471" s="137"/>
      <c r="H1471" s="138"/>
      <c r="I1471" s="138"/>
      <c r="J1471" s="136"/>
      <c r="K1471" s="137" t="str">
        <f>IF(J1471=1,'Equivalencia BH-BMPT'!$D$2,IF(J1471=2,'Equivalencia BH-BMPT'!$D$3,IF(J1471=3,'Equivalencia BH-BMPT'!$D$4,IF(J1471=4,'Equivalencia BH-BMPT'!$D$5,IF(J1471=5,'Equivalencia BH-BMPT'!$D$6,IF(J1471=6,'Equivalencia BH-BMPT'!$D$7,IF(J1471=7,'Equivalencia BH-BMPT'!$D$8,IF(J1471=8,'Equivalencia BH-BMPT'!$D$9,IF(J1471=9,'Equivalencia BH-BMPT'!$D$10,IF(J1471=10,'Equivalencia BH-BMPT'!$D$11,IF(J1471=11,'Equivalencia BH-BMPT'!$D$12,IF(J1471=12,'Equivalencia BH-BMPT'!$D$13,IF(J1471=13,'Equivalencia BH-BMPT'!$D$14,IF(J1471=14,'Equivalencia BH-BMPT'!$D$15,IF(J1471=15,'Equivalencia BH-BMPT'!$D$16,IF(J1471=16,'Equivalencia BH-BMPT'!$D$17,IF(J1471=17,'Equivalencia BH-BMPT'!$D$18,IF(J1471=18,'Equivalencia BH-BMPT'!$D$19,IF(J1471=19,'Equivalencia BH-BMPT'!$D$20,IF(J1471=20,'Equivalencia BH-BMPT'!$D$21,IF(J1471=21,'Equivalencia BH-BMPT'!$D$22,IF(J1471=22,'Equivalencia BH-BMPT'!$D$23,IF(J1471=23,'Equivalencia BH-BMPT'!#REF!,IF(J1471=24,'Equivalencia BH-BMPT'!$D$25,IF(J1471=25,'Equivalencia BH-BMPT'!$D$26,IF(J1471=26,'Equivalencia BH-BMPT'!$D$27,IF(J1471=27,'Equivalencia BH-BMPT'!$D$28,IF(J1471=28,'Equivalencia BH-BMPT'!$D$29,IF(J1471=29,'Equivalencia BH-BMPT'!$D$30,IF(J1471=30,'Equivalencia BH-BMPT'!$D$31,IF(J1471=31,'Equivalencia BH-BMPT'!$D$32,IF(J1471=32,'Equivalencia BH-BMPT'!$D$33,IF(J1471=33,'Equivalencia BH-BMPT'!$D$34,IF(J1471=34,'Equivalencia BH-BMPT'!$D$35,IF(J1471=35,'Equivalencia BH-BMPT'!$D$36,IF(J1471=36,'Equivalencia BH-BMPT'!$D$37,IF(J1471=37,'Equivalencia BH-BMPT'!$D$38,IF(J1471=38,'Equivalencia BH-BMPT'!#REF!,IF(J1471=39,'Equivalencia BH-BMPT'!$D$40,IF(J1471=40,'Equivalencia BH-BMPT'!$D$41,IF(J1471=41,'Equivalencia BH-BMPT'!$D$42,IF(J1471=42,'Equivalencia BH-BMPT'!$D$43,IF(J1471=43,'Equivalencia BH-BMPT'!$D$44,IF(J1471=44,'Equivalencia BH-BMPT'!$D$45,IF(J1471=45,'Equivalencia BH-BMPT'!$D$46,"No ha seleccionado un número de programa")))))))))))))))))))))))))))))))))))))))))))))</f>
        <v>No ha seleccionado un número de programa</v>
      </c>
      <c r="L1471" s="140"/>
      <c r="M1471" s="136"/>
      <c r="N1471" s="153"/>
      <c r="O1471" s="161"/>
      <c r="P1471" s="144"/>
      <c r="Q1471" s="143"/>
      <c r="R1471" s="143"/>
      <c r="S1471" s="143"/>
      <c r="T1471" s="143"/>
      <c r="U1471" s="143"/>
      <c r="V1471" s="145"/>
      <c r="W1471" s="145"/>
      <c r="X1471" s="145"/>
      <c r="Y1471" s="136"/>
      <c r="Z1471" s="136"/>
      <c r="AA1471" s="146"/>
      <c r="AB1471" s="136"/>
      <c r="AC1471" s="136"/>
      <c r="AD1471" s="136"/>
      <c r="AE1471" s="136"/>
      <c r="AF1471" s="147" t="e">
        <f t="shared" si="61"/>
        <v>#DIV/0!</v>
      </c>
      <c r="AG1471" s="148"/>
      <c r="AH1471" s="148" t="b">
        <f t="shared" si="62"/>
        <v>1</v>
      </c>
    </row>
    <row r="1472" spans="1:34" ht="44.25" customHeight="1" thickBot="1" x14ac:dyDescent="0.3">
      <c r="A1472" s="136"/>
      <c r="B1472" s="136"/>
      <c r="C1472" s="137"/>
      <c r="D1472" s="136"/>
      <c r="E1472" s="137" t="str">
        <f>IF(D1472=1,'Tipo '!$B$2,IF(D1472=2,'Tipo '!$B$3,IF(D1472=3,'Tipo '!$B$4,IF(D1472=4,'Tipo '!$B$5,IF(D1472=5,'Tipo '!$B$6,IF(D1472=6,'Tipo '!$B$7,IF(D1472=7,'Tipo '!$B$8,IF(D1472=8,'Tipo '!$B$9,IF(D1472=9,'Tipo '!$B$10,IF(D1472=10,'Tipo '!$B$11,IF(D1472=11,'Tipo '!$B$12,IF(D1472=12,'Tipo '!$B$13,IF(D1472=13,'Tipo '!$B$14,IF(D1472=14,'Tipo '!$B$15,IF(D1472=15,'Tipo '!$B$16,IF(D1472=16,'Tipo '!$B$17,IF(D1472=17,'Tipo '!$B$18,IF(D1472=18,'Tipo '!$B$19,IF(D1472=19,'Tipo '!$B$20,IF(D1472=20,'Tipo '!$B$21,"No ha seleccionado un tipo de contrato válido"))))))))))))))))))))</f>
        <v>No ha seleccionado un tipo de contrato válido</v>
      </c>
      <c r="F1472" s="137"/>
      <c r="G1472" s="137"/>
      <c r="H1472" s="138"/>
      <c r="I1472" s="138"/>
      <c r="J1472" s="136"/>
      <c r="K1472" s="137" t="str">
        <f>IF(J1472=1,'Equivalencia BH-BMPT'!$D$2,IF(J1472=2,'Equivalencia BH-BMPT'!$D$3,IF(J1472=3,'Equivalencia BH-BMPT'!$D$4,IF(J1472=4,'Equivalencia BH-BMPT'!$D$5,IF(J1472=5,'Equivalencia BH-BMPT'!$D$6,IF(J1472=6,'Equivalencia BH-BMPT'!$D$7,IF(J1472=7,'Equivalencia BH-BMPT'!$D$8,IF(J1472=8,'Equivalencia BH-BMPT'!$D$9,IF(J1472=9,'Equivalencia BH-BMPT'!$D$10,IF(J1472=10,'Equivalencia BH-BMPT'!$D$11,IF(J1472=11,'Equivalencia BH-BMPT'!$D$12,IF(J1472=12,'Equivalencia BH-BMPT'!$D$13,IF(J1472=13,'Equivalencia BH-BMPT'!$D$14,IF(J1472=14,'Equivalencia BH-BMPT'!$D$15,IF(J1472=15,'Equivalencia BH-BMPT'!$D$16,IF(J1472=16,'Equivalencia BH-BMPT'!$D$17,IF(J1472=17,'Equivalencia BH-BMPT'!$D$18,IF(J1472=18,'Equivalencia BH-BMPT'!$D$19,IF(J1472=19,'Equivalencia BH-BMPT'!$D$20,IF(J1472=20,'Equivalencia BH-BMPT'!$D$21,IF(J1472=21,'Equivalencia BH-BMPT'!$D$22,IF(J1472=22,'Equivalencia BH-BMPT'!$D$23,IF(J1472=23,'Equivalencia BH-BMPT'!#REF!,IF(J1472=24,'Equivalencia BH-BMPT'!$D$25,IF(J1472=25,'Equivalencia BH-BMPT'!$D$26,IF(J1472=26,'Equivalencia BH-BMPT'!$D$27,IF(J1472=27,'Equivalencia BH-BMPT'!$D$28,IF(J1472=28,'Equivalencia BH-BMPT'!$D$29,IF(J1472=29,'Equivalencia BH-BMPT'!$D$30,IF(J1472=30,'Equivalencia BH-BMPT'!$D$31,IF(J1472=31,'Equivalencia BH-BMPT'!$D$32,IF(J1472=32,'Equivalencia BH-BMPT'!$D$33,IF(J1472=33,'Equivalencia BH-BMPT'!$D$34,IF(J1472=34,'Equivalencia BH-BMPT'!$D$35,IF(J1472=35,'Equivalencia BH-BMPT'!$D$36,IF(J1472=36,'Equivalencia BH-BMPT'!$D$37,IF(J1472=37,'Equivalencia BH-BMPT'!$D$38,IF(J1472=38,'Equivalencia BH-BMPT'!#REF!,IF(J1472=39,'Equivalencia BH-BMPT'!$D$40,IF(J1472=40,'Equivalencia BH-BMPT'!$D$41,IF(J1472=41,'Equivalencia BH-BMPT'!$D$42,IF(J1472=42,'Equivalencia BH-BMPT'!$D$43,IF(J1472=43,'Equivalencia BH-BMPT'!$D$44,IF(J1472=44,'Equivalencia BH-BMPT'!$D$45,IF(J1472=45,'Equivalencia BH-BMPT'!$D$46,"No ha seleccionado un número de programa")))))))))))))))))))))))))))))))))))))))))))))</f>
        <v>No ha seleccionado un número de programa</v>
      </c>
      <c r="L1472" s="140"/>
      <c r="M1472" s="136"/>
      <c r="N1472" s="153"/>
      <c r="O1472" s="161"/>
      <c r="P1472" s="144"/>
      <c r="Q1472" s="143"/>
      <c r="R1472" s="143"/>
      <c r="S1472" s="143"/>
      <c r="T1472" s="143"/>
      <c r="U1472" s="143"/>
      <c r="V1472" s="145"/>
      <c r="W1472" s="145"/>
      <c r="X1472" s="145"/>
      <c r="Y1472" s="136"/>
      <c r="Z1472" s="136"/>
      <c r="AA1472" s="146"/>
      <c r="AB1472" s="136"/>
      <c r="AC1472" s="136"/>
      <c r="AD1472" s="136"/>
      <c r="AE1472" s="136"/>
      <c r="AF1472" s="147" t="e">
        <f t="shared" si="61"/>
        <v>#DIV/0!</v>
      </c>
      <c r="AG1472" s="148"/>
      <c r="AH1472" s="148" t="b">
        <f t="shared" si="62"/>
        <v>1</v>
      </c>
    </row>
    <row r="1473" spans="1:34" ht="44.25" customHeight="1" thickBot="1" x14ac:dyDescent="0.3">
      <c r="A1473" s="136"/>
      <c r="B1473" s="136"/>
      <c r="C1473" s="137"/>
      <c r="D1473" s="136"/>
      <c r="E1473" s="137" t="str">
        <f>IF(D1473=1,'Tipo '!$B$2,IF(D1473=2,'Tipo '!$B$3,IF(D1473=3,'Tipo '!$B$4,IF(D1473=4,'Tipo '!$B$5,IF(D1473=5,'Tipo '!$B$6,IF(D1473=6,'Tipo '!$B$7,IF(D1473=7,'Tipo '!$B$8,IF(D1473=8,'Tipo '!$B$9,IF(D1473=9,'Tipo '!$B$10,IF(D1473=10,'Tipo '!$B$11,IF(D1473=11,'Tipo '!$B$12,IF(D1473=12,'Tipo '!$B$13,IF(D1473=13,'Tipo '!$B$14,IF(D1473=14,'Tipo '!$B$15,IF(D1473=15,'Tipo '!$B$16,IF(D1473=16,'Tipo '!$B$17,IF(D1473=17,'Tipo '!$B$18,IF(D1473=18,'Tipo '!$B$19,IF(D1473=19,'Tipo '!$B$20,IF(D1473=20,'Tipo '!$B$21,"No ha seleccionado un tipo de contrato válido"))))))))))))))))))))</f>
        <v>No ha seleccionado un tipo de contrato válido</v>
      </c>
      <c r="F1473" s="137"/>
      <c r="G1473" s="137"/>
      <c r="H1473" s="138"/>
      <c r="I1473" s="138"/>
      <c r="J1473" s="136"/>
      <c r="K1473" s="137" t="str">
        <f>IF(J1473=1,'Equivalencia BH-BMPT'!$D$2,IF(J1473=2,'Equivalencia BH-BMPT'!$D$3,IF(J1473=3,'Equivalencia BH-BMPT'!$D$4,IF(J1473=4,'Equivalencia BH-BMPT'!$D$5,IF(J1473=5,'Equivalencia BH-BMPT'!$D$6,IF(J1473=6,'Equivalencia BH-BMPT'!$D$7,IF(J1473=7,'Equivalencia BH-BMPT'!$D$8,IF(J1473=8,'Equivalencia BH-BMPT'!$D$9,IF(J1473=9,'Equivalencia BH-BMPT'!$D$10,IF(J1473=10,'Equivalencia BH-BMPT'!$D$11,IF(J1473=11,'Equivalencia BH-BMPT'!$D$12,IF(J1473=12,'Equivalencia BH-BMPT'!$D$13,IF(J1473=13,'Equivalencia BH-BMPT'!$D$14,IF(J1473=14,'Equivalencia BH-BMPT'!$D$15,IF(J1473=15,'Equivalencia BH-BMPT'!$D$16,IF(J1473=16,'Equivalencia BH-BMPT'!$D$17,IF(J1473=17,'Equivalencia BH-BMPT'!$D$18,IF(J1473=18,'Equivalencia BH-BMPT'!$D$19,IF(J1473=19,'Equivalencia BH-BMPT'!$D$20,IF(J1473=20,'Equivalencia BH-BMPT'!$D$21,IF(J1473=21,'Equivalencia BH-BMPT'!$D$22,IF(J1473=22,'Equivalencia BH-BMPT'!$D$23,IF(J1473=23,'Equivalencia BH-BMPT'!#REF!,IF(J1473=24,'Equivalencia BH-BMPT'!$D$25,IF(J1473=25,'Equivalencia BH-BMPT'!$D$26,IF(J1473=26,'Equivalencia BH-BMPT'!$D$27,IF(J1473=27,'Equivalencia BH-BMPT'!$D$28,IF(J1473=28,'Equivalencia BH-BMPT'!$D$29,IF(J1473=29,'Equivalencia BH-BMPT'!$D$30,IF(J1473=30,'Equivalencia BH-BMPT'!$D$31,IF(J1473=31,'Equivalencia BH-BMPT'!$D$32,IF(J1473=32,'Equivalencia BH-BMPT'!$D$33,IF(J1473=33,'Equivalencia BH-BMPT'!$D$34,IF(J1473=34,'Equivalencia BH-BMPT'!$D$35,IF(J1473=35,'Equivalencia BH-BMPT'!$D$36,IF(J1473=36,'Equivalencia BH-BMPT'!$D$37,IF(J1473=37,'Equivalencia BH-BMPT'!$D$38,IF(J1473=38,'Equivalencia BH-BMPT'!#REF!,IF(J1473=39,'Equivalencia BH-BMPT'!$D$40,IF(J1473=40,'Equivalencia BH-BMPT'!$D$41,IF(J1473=41,'Equivalencia BH-BMPT'!$D$42,IF(J1473=42,'Equivalencia BH-BMPT'!$D$43,IF(J1473=43,'Equivalencia BH-BMPT'!$D$44,IF(J1473=44,'Equivalencia BH-BMPT'!$D$45,IF(J1473=45,'Equivalencia BH-BMPT'!$D$46,"No ha seleccionado un número de programa")))))))))))))))))))))))))))))))))))))))))))))</f>
        <v>No ha seleccionado un número de programa</v>
      </c>
      <c r="L1473" s="140"/>
      <c r="M1473" s="136"/>
      <c r="N1473" s="153"/>
      <c r="O1473" s="161"/>
      <c r="P1473" s="144"/>
      <c r="Q1473" s="143"/>
      <c r="R1473" s="143"/>
      <c r="S1473" s="143"/>
      <c r="T1473" s="143"/>
      <c r="U1473" s="143"/>
      <c r="V1473" s="145"/>
      <c r="W1473" s="145"/>
      <c r="X1473" s="145"/>
      <c r="Y1473" s="136"/>
      <c r="Z1473" s="136"/>
      <c r="AA1473" s="146"/>
      <c r="AB1473" s="136"/>
      <c r="AC1473" s="136"/>
      <c r="AD1473" s="136"/>
      <c r="AE1473" s="136"/>
      <c r="AF1473" s="147" t="e">
        <f t="shared" si="61"/>
        <v>#DIV/0!</v>
      </c>
      <c r="AG1473" s="148"/>
      <c r="AH1473" s="148" t="b">
        <f t="shared" si="62"/>
        <v>1</v>
      </c>
    </row>
    <row r="1474" spans="1:34" ht="44.25" customHeight="1" thickBot="1" x14ac:dyDescent="0.3">
      <c r="A1474" s="136"/>
      <c r="B1474" s="136"/>
      <c r="C1474" s="137"/>
      <c r="D1474" s="136"/>
      <c r="E1474" s="137" t="str">
        <f>IF(D1474=1,'Tipo '!$B$2,IF(D1474=2,'Tipo '!$B$3,IF(D1474=3,'Tipo '!$B$4,IF(D1474=4,'Tipo '!$B$5,IF(D1474=5,'Tipo '!$B$6,IF(D1474=6,'Tipo '!$B$7,IF(D1474=7,'Tipo '!$B$8,IF(D1474=8,'Tipo '!$B$9,IF(D1474=9,'Tipo '!$B$10,IF(D1474=10,'Tipo '!$B$11,IF(D1474=11,'Tipo '!$B$12,IF(D1474=12,'Tipo '!$B$13,IF(D1474=13,'Tipo '!$B$14,IF(D1474=14,'Tipo '!$B$15,IF(D1474=15,'Tipo '!$B$16,IF(D1474=16,'Tipo '!$B$17,IF(D1474=17,'Tipo '!$B$18,IF(D1474=18,'Tipo '!$B$19,IF(D1474=19,'Tipo '!$B$20,IF(D1474=20,'Tipo '!$B$21,"No ha seleccionado un tipo de contrato válido"))))))))))))))))))))</f>
        <v>No ha seleccionado un tipo de contrato válido</v>
      </c>
      <c r="F1474" s="137"/>
      <c r="G1474" s="137"/>
      <c r="H1474" s="138"/>
      <c r="I1474" s="138"/>
      <c r="J1474" s="136"/>
      <c r="K1474" s="137" t="str">
        <f>IF(J1474=1,'Equivalencia BH-BMPT'!$D$2,IF(J1474=2,'Equivalencia BH-BMPT'!$D$3,IF(J1474=3,'Equivalencia BH-BMPT'!$D$4,IF(J1474=4,'Equivalencia BH-BMPT'!$D$5,IF(J1474=5,'Equivalencia BH-BMPT'!$D$6,IF(J1474=6,'Equivalencia BH-BMPT'!$D$7,IF(J1474=7,'Equivalencia BH-BMPT'!$D$8,IF(J1474=8,'Equivalencia BH-BMPT'!$D$9,IF(J1474=9,'Equivalencia BH-BMPT'!$D$10,IF(J1474=10,'Equivalencia BH-BMPT'!$D$11,IF(J1474=11,'Equivalencia BH-BMPT'!$D$12,IF(J1474=12,'Equivalencia BH-BMPT'!$D$13,IF(J1474=13,'Equivalencia BH-BMPT'!$D$14,IF(J1474=14,'Equivalencia BH-BMPT'!$D$15,IF(J1474=15,'Equivalencia BH-BMPT'!$D$16,IF(J1474=16,'Equivalencia BH-BMPT'!$D$17,IF(J1474=17,'Equivalencia BH-BMPT'!$D$18,IF(J1474=18,'Equivalencia BH-BMPT'!$D$19,IF(J1474=19,'Equivalencia BH-BMPT'!$D$20,IF(J1474=20,'Equivalencia BH-BMPT'!$D$21,IF(J1474=21,'Equivalencia BH-BMPT'!$D$22,IF(J1474=22,'Equivalencia BH-BMPT'!$D$23,IF(J1474=23,'Equivalencia BH-BMPT'!#REF!,IF(J1474=24,'Equivalencia BH-BMPT'!$D$25,IF(J1474=25,'Equivalencia BH-BMPT'!$D$26,IF(J1474=26,'Equivalencia BH-BMPT'!$D$27,IF(J1474=27,'Equivalencia BH-BMPT'!$D$28,IF(J1474=28,'Equivalencia BH-BMPT'!$D$29,IF(J1474=29,'Equivalencia BH-BMPT'!$D$30,IF(J1474=30,'Equivalencia BH-BMPT'!$D$31,IF(J1474=31,'Equivalencia BH-BMPT'!$D$32,IF(J1474=32,'Equivalencia BH-BMPT'!$D$33,IF(J1474=33,'Equivalencia BH-BMPT'!$D$34,IF(J1474=34,'Equivalencia BH-BMPT'!$D$35,IF(J1474=35,'Equivalencia BH-BMPT'!$D$36,IF(J1474=36,'Equivalencia BH-BMPT'!$D$37,IF(J1474=37,'Equivalencia BH-BMPT'!$D$38,IF(J1474=38,'Equivalencia BH-BMPT'!#REF!,IF(J1474=39,'Equivalencia BH-BMPT'!$D$40,IF(J1474=40,'Equivalencia BH-BMPT'!$D$41,IF(J1474=41,'Equivalencia BH-BMPT'!$D$42,IF(J1474=42,'Equivalencia BH-BMPT'!$D$43,IF(J1474=43,'Equivalencia BH-BMPT'!$D$44,IF(J1474=44,'Equivalencia BH-BMPT'!$D$45,IF(J1474=45,'Equivalencia BH-BMPT'!$D$46,"No ha seleccionado un número de programa")))))))))))))))))))))))))))))))))))))))))))))</f>
        <v>No ha seleccionado un número de programa</v>
      </c>
      <c r="L1474" s="140"/>
      <c r="M1474" s="136"/>
      <c r="N1474" s="153"/>
      <c r="O1474" s="161"/>
      <c r="P1474" s="144"/>
      <c r="Q1474" s="143"/>
      <c r="R1474" s="143"/>
      <c r="S1474" s="143"/>
      <c r="T1474" s="143"/>
      <c r="U1474" s="143"/>
      <c r="V1474" s="145"/>
      <c r="W1474" s="145"/>
      <c r="X1474" s="145"/>
      <c r="Y1474" s="136"/>
      <c r="Z1474" s="136"/>
      <c r="AA1474" s="146"/>
      <c r="AB1474" s="136"/>
      <c r="AC1474" s="136"/>
      <c r="AD1474" s="136"/>
      <c r="AE1474" s="136"/>
      <c r="AF1474" s="147" t="e">
        <f t="shared" si="61"/>
        <v>#DIV/0!</v>
      </c>
      <c r="AG1474" s="148"/>
      <c r="AH1474" s="148" t="b">
        <f t="shared" si="62"/>
        <v>1</v>
      </c>
    </row>
    <row r="1475" spans="1:34" ht="44.25" customHeight="1" thickBot="1" x14ac:dyDescent="0.3">
      <c r="A1475" s="136"/>
      <c r="B1475" s="136"/>
      <c r="C1475" s="137"/>
      <c r="D1475" s="136"/>
      <c r="E1475" s="137" t="str">
        <f>IF(D1475=1,'Tipo '!$B$2,IF(D1475=2,'Tipo '!$B$3,IF(D1475=3,'Tipo '!$B$4,IF(D1475=4,'Tipo '!$B$5,IF(D1475=5,'Tipo '!$B$6,IF(D1475=6,'Tipo '!$B$7,IF(D1475=7,'Tipo '!$B$8,IF(D1475=8,'Tipo '!$B$9,IF(D1475=9,'Tipo '!$B$10,IF(D1475=10,'Tipo '!$B$11,IF(D1475=11,'Tipo '!$B$12,IF(D1475=12,'Tipo '!$B$13,IF(D1475=13,'Tipo '!$B$14,IF(D1475=14,'Tipo '!$B$15,IF(D1475=15,'Tipo '!$B$16,IF(D1475=16,'Tipo '!$B$17,IF(D1475=17,'Tipo '!$B$18,IF(D1475=18,'Tipo '!$B$19,IF(D1475=19,'Tipo '!$B$20,IF(D1475=20,'Tipo '!$B$21,"No ha seleccionado un tipo de contrato válido"))))))))))))))))))))</f>
        <v>No ha seleccionado un tipo de contrato válido</v>
      </c>
      <c r="F1475" s="137"/>
      <c r="G1475" s="137"/>
      <c r="H1475" s="138"/>
      <c r="I1475" s="138"/>
      <c r="J1475" s="136"/>
      <c r="K1475" s="137" t="str">
        <f>IF(J1475=1,'Equivalencia BH-BMPT'!$D$2,IF(J1475=2,'Equivalencia BH-BMPT'!$D$3,IF(J1475=3,'Equivalencia BH-BMPT'!$D$4,IF(J1475=4,'Equivalencia BH-BMPT'!$D$5,IF(J1475=5,'Equivalencia BH-BMPT'!$D$6,IF(J1475=6,'Equivalencia BH-BMPT'!$D$7,IF(J1475=7,'Equivalencia BH-BMPT'!$D$8,IF(J1475=8,'Equivalencia BH-BMPT'!$D$9,IF(J1475=9,'Equivalencia BH-BMPT'!$D$10,IF(J1475=10,'Equivalencia BH-BMPT'!$D$11,IF(J1475=11,'Equivalencia BH-BMPT'!$D$12,IF(J1475=12,'Equivalencia BH-BMPT'!$D$13,IF(J1475=13,'Equivalencia BH-BMPT'!$D$14,IF(J1475=14,'Equivalencia BH-BMPT'!$D$15,IF(J1475=15,'Equivalencia BH-BMPT'!$D$16,IF(J1475=16,'Equivalencia BH-BMPT'!$D$17,IF(J1475=17,'Equivalencia BH-BMPT'!$D$18,IF(J1475=18,'Equivalencia BH-BMPT'!$D$19,IF(J1475=19,'Equivalencia BH-BMPT'!$D$20,IF(J1475=20,'Equivalencia BH-BMPT'!$D$21,IF(J1475=21,'Equivalencia BH-BMPT'!$D$22,IF(J1475=22,'Equivalencia BH-BMPT'!$D$23,IF(J1475=23,'Equivalencia BH-BMPT'!#REF!,IF(J1475=24,'Equivalencia BH-BMPT'!$D$25,IF(J1475=25,'Equivalencia BH-BMPT'!$D$26,IF(J1475=26,'Equivalencia BH-BMPT'!$D$27,IF(J1475=27,'Equivalencia BH-BMPT'!$D$28,IF(J1475=28,'Equivalencia BH-BMPT'!$D$29,IF(J1475=29,'Equivalencia BH-BMPT'!$D$30,IF(J1475=30,'Equivalencia BH-BMPT'!$D$31,IF(J1475=31,'Equivalencia BH-BMPT'!$D$32,IF(J1475=32,'Equivalencia BH-BMPT'!$D$33,IF(J1475=33,'Equivalencia BH-BMPT'!$D$34,IF(J1475=34,'Equivalencia BH-BMPT'!$D$35,IF(J1475=35,'Equivalencia BH-BMPT'!$D$36,IF(J1475=36,'Equivalencia BH-BMPT'!$D$37,IF(J1475=37,'Equivalencia BH-BMPT'!$D$38,IF(J1475=38,'Equivalencia BH-BMPT'!#REF!,IF(J1475=39,'Equivalencia BH-BMPT'!$D$40,IF(J1475=40,'Equivalencia BH-BMPT'!$D$41,IF(J1475=41,'Equivalencia BH-BMPT'!$D$42,IF(J1475=42,'Equivalencia BH-BMPT'!$D$43,IF(J1475=43,'Equivalencia BH-BMPT'!$D$44,IF(J1475=44,'Equivalencia BH-BMPT'!$D$45,IF(J1475=45,'Equivalencia BH-BMPT'!$D$46,"No ha seleccionado un número de programa")))))))))))))))))))))))))))))))))))))))))))))</f>
        <v>No ha seleccionado un número de programa</v>
      </c>
      <c r="L1475" s="140"/>
      <c r="M1475" s="136"/>
      <c r="N1475" s="153"/>
      <c r="O1475" s="161"/>
      <c r="P1475" s="144"/>
      <c r="Q1475" s="143"/>
      <c r="R1475" s="143"/>
      <c r="S1475" s="143"/>
      <c r="T1475" s="143"/>
      <c r="U1475" s="143"/>
      <c r="V1475" s="145"/>
      <c r="W1475" s="145"/>
      <c r="X1475" s="145"/>
      <c r="Y1475" s="136"/>
      <c r="Z1475" s="136"/>
      <c r="AA1475" s="146"/>
      <c r="AB1475" s="136"/>
      <c r="AC1475" s="136"/>
      <c r="AD1475" s="136"/>
      <c r="AE1475" s="136"/>
      <c r="AF1475" s="147" t="e">
        <f t="shared" si="61"/>
        <v>#DIV/0!</v>
      </c>
      <c r="AG1475" s="148"/>
      <c r="AH1475" s="148" t="b">
        <f t="shared" si="62"/>
        <v>1</v>
      </c>
    </row>
    <row r="1476" spans="1:34" ht="44.25" customHeight="1" thickBot="1" x14ac:dyDescent="0.3">
      <c r="A1476" s="136"/>
      <c r="B1476" s="136"/>
      <c r="C1476" s="137"/>
      <c r="D1476" s="136"/>
      <c r="E1476" s="137" t="str">
        <f>IF(D1476=1,'Tipo '!$B$2,IF(D1476=2,'Tipo '!$B$3,IF(D1476=3,'Tipo '!$B$4,IF(D1476=4,'Tipo '!$B$5,IF(D1476=5,'Tipo '!$B$6,IF(D1476=6,'Tipo '!$B$7,IF(D1476=7,'Tipo '!$B$8,IF(D1476=8,'Tipo '!$B$9,IF(D1476=9,'Tipo '!$B$10,IF(D1476=10,'Tipo '!$B$11,IF(D1476=11,'Tipo '!$B$12,IF(D1476=12,'Tipo '!$B$13,IF(D1476=13,'Tipo '!$B$14,IF(D1476=14,'Tipo '!$B$15,IF(D1476=15,'Tipo '!$B$16,IF(D1476=16,'Tipo '!$B$17,IF(D1476=17,'Tipo '!$B$18,IF(D1476=18,'Tipo '!$B$19,IF(D1476=19,'Tipo '!$B$20,IF(D1476=20,'Tipo '!$B$21,"No ha seleccionado un tipo de contrato válido"))))))))))))))))))))</f>
        <v>No ha seleccionado un tipo de contrato válido</v>
      </c>
      <c r="F1476" s="137"/>
      <c r="G1476" s="137"/>
      <c r="H1476" s="138"/>
      <c r="I1476" s="138"/>
      <c r="J1476" s="136"/>
      <c r="K1476" s="137" t="str">
        <f>IF(J1476=1,'Equivalencia BH-BMPT'!$D$2,IF(J1476=2,'Equivalencia BH-BMPT'!$D$3,IF(J1476=3,'Equivalencia BH-BMPT'!$D$4,IF(J1476=4,'Equivalencia BH-BMPT'!$D$5,IF(J1476=5,'Equivalencia BH-BMPT'!$D$6,IF(J1476=6,'Equivalencia BH-BMPT'!$D$7,IF(J1476=7,'Equivalencia BH-BMPT'!$D$8,IF(J1476=8,'Equivalencia BH-BMPT'!$D$9,IF(J1476=9,'Equivalencia BH-BMPT'!$D$10,IF(J1476=10,'Equivalencia BH-BMPT'!$D$11,IF(J1476=11,'Equivalencia BH-BMPT'!$D$12,IF(J1476=12,'Equivalencia BH-BMPT'!$D$13,IF(J1476=13,'Equivalencia BH-BMPT'!$D$14,IF(J1476=14,'Equivalencia BH-BMPT'!$D$15,IF(J1476=15,'Equivalencia BH-BMPT'!$D$16,IF(J1476=16,'Equivalencia BH-BMPT'!$D$17,IF(J1476=17,'Equivalencia BH-BMPT'!$D$18,IF(J1476=18,'Equivalencia BH-BMPT'!$D$19,IF(J1476=19,'Equivalencia BH-BMPT'!$D$20,IF(J1476=20,'Equivalencia BH-BMPT'!$D$21,IF(J1476=21,'Equivalencia BH-BMPT'!$D$22,IF(J1476=22,'Equivalencia BH-BMPT'!$D$23,IF(J1476=23,'Equivalencia BH-BMPT'!#REF!,IF(J1476=24,'Equivalencia BH-BMPT'!$D$25,IF(J1476=25,'Equivalencia BH-BMPT'!$D$26,IF(J1476=26,'Equivalencia BH-BMPT'!$D$27,IF(J1476=27,'Equivalencia BH-BMPT'!$D$28,IF(J1476=28,'Equivalencia BH-BMPT'!$D$29,IF(J1476=29,'Equivalencia BH-BMPT'!$D$30,IF(J1476=30,'Equivalencia BH-BMPT'!$D$31,IF(J1476=31,'Equivalencia BH-BMPT'!$D$32,IF(J1476=32,'Equivalencia BH-BMPT'!$D$33,IF(J1476=33,'Equivalencia BH-BMPT'!$D$34,IF(J1476=34,'Equivalencia BH-BMPT'!$D$35,IF(J1476=35,'Equivalencia BH-BMPT'!$D$36,IF(J1476=36,'Equivalencia BH-BMPT'!$D$37,IF(J1476=37,'Equivalencia BH-BMPT'!$D$38,IF(J1476=38,'Equivalencia BH-BMPT'!#REF!,IF(J1476=39,'Equivalencia BH-BMPT'!$D$40,IF(J1476=40,'Equivalencia BH-BMPT'!$D$41,IF(J1476=41,'Equivalencia BH-BMPT'!$D$42,IF(J1476=42,'Equivalencia BH-BMPT'!$D$43,IF(J1476=43,'Equivalencia BH-BMPT'!$D$44,IF(J1476=44,'Equivalencia BH-BMPT'!$D$45,IF(J1476=45,'Equivalencia BH-BMPT'!$D$46,"No ha seleccionado un número de programa")))))))))))))))))))))))))))))))))))))))))))))</f>
        <v>No ha seleccionado un número de programa</v>
      </c>
      <c r="L1476" s="140"/>
      <c r="M1476" s="136"/>
      <c r="N1476" s="153"/>
      <c r="O1476" s="161"/>
      <c r="P1476" s="144"/>
      <c r="Q1476" s="143"/>
      <c r="R1476" s="143"/>
      <c r="S1476" s="143"/>
      <c r="T1476" s="143"/>
      <c r="U1476" s="143"/>
      <c r="V1476" s="145"/>
      <c r="W1476" s="145"/>
      <c r="X1476" s="145"/>
      <c r="Y1476" s="136"/>
      <c r="Z1476" s="136"/>
      <c r="AA1476" s="146"/>
      <c r="AB1476" s="136"/>
      <c r="AC1476" s="136"/>
      <c r="AD1476" s="136"/>
      <c r="AE1476" s="136"/>
      <c r="AF1476" s="147" t="e">
        <f t="shared" si="61"/>
        <v>#DIV/0!</v>
      </c>
      <c r="AG1476" s="148"/>
      <c r="AH1476" s="148" t="b">
        <f t="shared" si="62"/>
        <v>1</v>
      </c>
    </row>
    <row r="1477" spans="1:34" ht="44.25" customHeight="1" thickBot="1" x14ac:dyDescent="0.3">
      <c r="A1477" s="136"/>
      <c r="B1477" s="136"/>
      <c r="C1477" s="137"/>
      <c r="D1477" s="136"/>
      <c r="E1477" s="137" t="str">
        <f>IF(D1477=1,'Tipo '!$B$2,IF(D1477=2,'Tipo '!$B$3,IF(D1477=3,'Tipo '!$B$4,IF(D1477=4,'Tipo '!$B$5,IF(D1477=5,'Tipo '!$B$6,IF(D1477=6,'Tipo '!$B$7,IF(D1477=7,'Tipo '!$B$8,IF(D1477=8,'Tipo '!$B$9,IF(D1477=9,'Tipo '!$B$10,IF(D1477=10,'Tipo '!$B$11,IF(D1477=11,'Tipo '!$B$12,IF(D1477=12,'Tipo '!$B$13,IF(D1477=13,'Tipo '!$B$14,IF(D1477=14,'Tipo '!$B$15,IF(D1477=15,'Tipo '!$B$16,IF(D1477=16,'Tipo '!$B$17,IF(D1477=17,'Tipo '!$B$18,IF(D1477=18,'Tipo '!$B$19,IF(D1477=19,'Tipo '!$B$20,IF(D1477=20,'Tipo '!$B$21,"No ha seleccionado un tipo de contrato válido"))))))))))))))))))))</f>
        <v>No ha seleccionado un tipo de contrato válido</v>
      </c>
      <c r="F1477" s="137"/>
      <c r="G1477" s="137"/>
      <c r="H1477" s="138"/>
      <c r="I1477" s="138"/>
      <c r="J1477" s="136"/>
      <c r="K1477" s="137" t="str">
        <f>IF(J1477=1,'Equivalencia BH-BMPT'!$D$2,IF(J1477=2,'Equivalencia BH-BMPT'!$D$3,IF(J1477=3,'Equivalencia BH-BMPT'!$D$4,IF(J1477=4,'Equivalencia BH-BMPT'!$D$5,IF(J1477=5,'Equivalencia BH-BMPT'!$D$6,IF(J1477=6,'Equivalencia BH-BMPT'!$D$7,IF(J1477=7,'Equivalencia BH-BMPT'!$D$8,IF(J1477=8,'Equivalencia BH-BMPT'!$D$9,IF(J1477=9,'Equivalencia BH-BMPT'!$D$10,IF(J1477=10,'Equivalencia BH-BMPT'!$D$11,IF(J1477=11,'Equivalencia BH-BMPT'!$D$12,IF(J1477=12,'Equivalencia BH-BMPT'!$D$13,IF(J1477=13,'Equivalencia BH-BMPT'!$D$14,IF(J1477=14,'Equivalencia BH-BMPT'!$D$15,IF(J1477=15,'Equivalencia BH-BMPT'!$D$16,IF(J1477=16,'Equivalencia BH-BMPT'!$D$17,IF(J1477=17,'Equivalencia BH-BMPT'!$D$18,IF(J1477=18,'Equivalencia BH-BMPT'!$D$19,IF(J1477=19,'Equivalencia BH-BMPT'!$D$20,IF(J1477=20,'Equivalencia BH-BMPT'!$D$21,IF(J1477=21,'Equivalencia BH-BMPT'!$D$22,IF(J1477=22,'Equivalencia BH-BMPT'!$D$23,IF(J1477=23,'Equivalencia BH-BMPT'!#REF!,IF(J1477=24,'Equivalencia BH-BMPT'!$D$25,IF(J1477=25,'Equivalencia BH-BMPT'!$D$26,IF(J1477=26,'Equivalencia BH-BMPT'!$D$27,IF(J1477=27,'Equivalencia BH-BMPT'!$D$28,IF(J1477=28,'Equivalencia BH-BMPT'!$D$29,IF(J1477=29,'Equivalencia BH-BMPT'!$D$30,IF(J1477=30,'Equivalencia BH-BMPT'!$D$31,IF(J1477=31,'Equivalencia BH-BMPT'!$D$32,IF(J1477=32,'Equivalencia BH-BMPT'!$D$33,IF(J1477=33,'Equivalencia BH-BMPT'!$D$34,IF(J1477=34,'Equivalencia BH-BMPT'!$D$35,IF(J1477=35,'Equivalencia BH-BMPT'!$D$36,IF(J1477=36,'Equivalencia BH-BMPT'!$D$37,IF(J1477=37,'Equivalencia BH-BMPT'!$D$38,IF(J1477=38,'Equivalencia BH-BMPT'!#REF!,IF(J1477=39,'Equivalencia BH-BMPT'!$D$40,IF(J1477=40,'Equivalencia BH-BMPT'!$D$41,IF(J1477=41,'Equivalencia BH-BMPT'!$D$42,IF(J1477=42,'Equivalencia BH-BMPT'!$D$43,IF(J1477=43,'Equivalencia BH-BMPT'!$D$44,IF(J1477=44,'Equivalencia BH-BMPT'!$D$45,IF(J1477=45,'Equivalencia BH-BMPT'!$D$46,"No ha seleccionado un número de programa")))))))))))))))))))))))))))))))))))))))))))))</f>
        <v>No ha seleccionado un número de programa</v>
      </c>
      <c r="L1477" s="140"/>
      <c r="M1477" s="136"/>
      <c r="N1477" s="153"/>
      <c r="O1477" s="161"/>
      <c r="P1477" s="144"/>
      <c r="Q1477" s="143"/>
      <c r="R1477" s="143"/>
      <c r="S1477" s="143"/>
      <c r="T1477" s="143"/>
      <c r="U1477" s="143"/>
      <c r="V1477" s="145"/>
      <c r="W1477" s="145"/>
      <c r="X1477" s="145"/>
      <c r="Y1477" s="136"/>
      <c r="Z1477" s="136"/>
      <c r="AA1477" s="146"/>
      <c r="AB1477" s="136"/>
      <c r="AC1477" s="136"/>
      <c r="AD1477" s="136"/>
      <c r="AE1477" s="136"/>
      <c r="AF1477" s="147" t="e">
        <f t="shared" si="61"/>
        <v>#DIV/0!</v>
      </c>
      <c r="AG1477" s="148"/>
      <c r="AH1477" s="148" t="b">
        <f t="shared" si="62"/>
        <v>1</v>
      </c>
    </row>
    <row r="1478" spans="1:34" ht="44.25" customHeight="1" thickBot="1" x14ac:dyDescent="0.3">
      <c r="A1478" s="136"/>
      <c r="B1478" s="136"/>
      <c r="C1478" s="137"/>
      <c r="D1478" s="136"/>
      <c r="E1478" s="137" t="str">
        <f>IF(D1478=1,'Tipo '!$B$2,IF(D1478=2,'Tipo '!$B$3,IF(D1478=3,'Tipo '!$B$4,IF(D1478=4,'Tipo '!$B$5,IF(D1478=5,'Tipo '!$B$6,IF(D1478=6,'Tipo '!$B$7,IF(D1478=7,'Tipo '!$B$8,IF(D1478=8,'Tipo '!$B$9,IF(D1478=9,'Tipo '!$B$10,IF(D1478=10,'Tipo '!$B$11,IF(D1478=11,'Tipo '!$B$12,IF(D1478=12,'Tipo '!$B$13,IF(D1478=13,'Tipo '!$B$14,IF(D1478=14,'Tipo '!$B$15,IF(D1478=15,'Tipo '!$B$16,IF(D1478=16,'Tipo '!$B$17,IF(D1478=17,'Tipo '!$B$18,IF(D1478=18,'Tipo '!$B$19,IF(D1478=19,'Tipo '!$B$20,IF(D1478=20,'Tipo '!$B$21,"No ha seleccionado un tipo de contrato válido"))))))))))))))))))))</f>
        <v>No ha seleccionado un tipo de contrato válido</v>
      </c>
      <c r="F1478" s="137"/>
      <c r="G1478" s="137"/>
      <c r="H1478" s="138"/>
      <c r="I1478" s="138"/>
      <c r="J1478" s="136"/>
      <c r="K1478" s="137" t="str">
        <f>IF(J1478=1,'Equivalencia BH-BMPT'!$D$2,IF(J1478=2,'Equivalencia BH-BMPT'!$D$3,IF(J1478=3,'Equivalencia BH-BMPT'!$D$4,IF(J1478=4,'Equivalencia BH-BMPT'!$D$5,IF(J1478=5,'Equivalencia BH-BMPT'!$D$6,IF(J1478=6,'Equivalencia BH-BMPT'!$D$7,IF(J1478=7,'Equivalencia BH-BMPT'!$D$8,IF(J1478=8,'Equivalencia BH-BMPT'!$D$9,IF(J1478=9,'Equivalencia BH-BMPT'!$D$10,IF(J1478=10,'Equivalencia BH-BMPT'!$D$11,IF(J1478=11,'Equivalencia BH-BMPT'!$D$12,IF(J1478=12,'Equivalencia BH-BMPT'!$D$13,IF(J1478=13,'Equivalencia BH-BMPT'!$D$14,IF(J1478=14,'Equivalencia BH-BMPT'!$D$15,IF(J1478=15,'Equivalencia BH-BMPT'!$D$16,IF(J1478=16,'Equivalencia BH-BMPT'!$D$17,IF(J1478=17,'Equivalencia BH-BMPT'!$D$18,IF(J1478=18,'Equivalencia BH-BMPT'!$D$19,IF(J1478=19,'Equivalencia BH-BMPT'!$D$20,IF(J1478=20,'Equivalencia BH-BMPT'!$D$21,IF(J1478=21,'Equivalencia BH-BMPT'!$D$22,IF(J1478=22,'Equivalencia BH-BMPT'!$D$23,IF(J1478=23,'Equivalencia BH-BMPT'!#REF!,IF(J1478=24,'Equivalencia BH-BMPT'!$D$25,IF(J1478=25,'Equivalencia BH-BMPT'!$D$26,IF(J1478=26,'Equivalencia BH-BMPT'!$D$27,IF(J1478=27,'Equivalencia BH-BMPT'!$D$28,IF(J1478=28,'Equivalencia BH-BMPT'!$D$29,IF(J1478=29,'Equivalencia BH-BMPT'!$D$30,IF(J1478=30,'Equivalencia BH-BMPT'!$D$31,IF(J1478=31,'Equivalencia BH-BMPT'!$D$32,IF(J1478=32,'Equivalencia BH-BMPT'!$D$33,IF(J1478=33,'Equivalencia BH-BMPT'!$D$34,IF(J1478=34,'Equivalencia BH-BMPT'!$D$35,IF(J1478=35,'Equivalencia BH-BMPT'!$D$36,IF(J1478=36,'Equivalencia BH-BMPT'!$D$37,IF(J1478=37,'Equivalencia BH-BMPT'!$D$38,IF(J1478=38,'Equivalencia BH-BMPT'!#REF!,IF(J1478=39,'Equivalencia BH-BMPT'!$D$40,IF(J1478=40,'Equivalencia BH-BMPT'!$D$41,IF(J1478=41,'Equivalencia BH-BMPT'!$D$42,IF(J1478=42,'Equivalencia BH-BMPT'!$D$43,IF(J1478=43,'Equivalencia BH-BMPT'!$D$44,IF(J1478=44,'Equivalencia BH-BMPT'!$D$45,IF(J1478=45,'Equivalencia BH-BMPT'!$D$46,"No ha seleccionado un número de programa")))))))))))))))))))))))))))))))))))))))))))))</f>
        <v>No ha seleccionado un número de programa</v>
      </c>
      <c r="L1478" s="140"/>
      <c r="M1478" s="136"/>
      <c r="N1478" s="153"/>
      <c r="O1478" s="161"/>
      <c r="P1478" s="144"/>
      <c r="Q1478" s="143"/>
      <c r="R1478" s="143"/>
      <c r="S1478" s="143"/>
      <c r="T1478" s="143"/>
      <c r="U1478" s="143"/>
      <c r="V1478" s="145"/>
      <c r="W1478" s="145"/>
      <c r="X1478" s="145"/>
      <c r="Y1478" s="136"/>
      <c r="Z1478" s="136"/>
      <c r="AA1478" s="146"/>
      <c r="AB1478" s="136"/>
      <c r="AC1478" s="136"/>
      <c r="AD1478" s="136"/>
      <c r="AE1478" s="136"/>
      <c r="AF1478" s="147" t="e">
        <f t="shared" si="61"/>
        <v>#DIV/0!</v>
      </c>
      <c r="AG1478" s="148"/>
      <c r="AH1478" s="148" t="b">
        <f t="shared" si="62"/>
        <v>1</v>
      </c>
    </row>
    <row r="1479" spans="1:34" ht="44.25" customHeight="1" thickBot="1" x14ac:dyDescent="0.3">
      <c r="A1479" s="136"/>
      <c r="B1479" s="136"/>
      <c r="C1479" s="137"/>
      <c r="D1479" s="136"/>
      <c r="E1479" s="137" t="str">
        <f>IF(D1479=1,'Tipo '!$B$2,IF(D1479=2,'Tipo '!$B$3,IF(D1479=3,'Tipo '!$B$4,IF(D1479=4,'Tipo '!$B$5,IF(D1479=5,'Tipo '!$B$6,IF(D1479=6,'Tipo '!$B$7,IF(D1479=7,'Tipo '!$B$8,IF(D1479=8,'Tipo '!$B$9,IF(D1479=9,'Tipo '!$B$10,IF(D1479=10,'Tipo '!$B$11,IF(D1479=11,'Tipo '!$B$12,IF(D1479=12,'Tipo '!$B$13,IF(D1479=13,'Tipo '!$B$14,IF(D1479=14,'Tipo '!$B$15,IF(D1479=15,'Tipo '!$B$16,IF(D1479=16,'Tipo '!$B$17,IF(D1479=17,'Tipo '!$B$18,IF(D1479=18,'Tipo '!$B$19,IF(D1479=19,'Tipo '!$B$20,IF(D1479=20,'Tipo '!$B$21,"No ha seleccionado un tipo de contrato válido"))))))))))))))))))))</f>
        <v>No ha seleccionado un tipo de contrato válido</v>
      </c>
      <c r="F1479" s="137"/>
      <c r="G1479" s="137"/>
      <c r="H1479" s="138"/>
      <c r="I1479" s="138"/>
      <c r="J1479" s="136"/>
      <c r="K1479" s="137" t="str">
        <f>IF(J1479=1,'Equivalencia BH-BMPT'!$D$2,IF(J1479=2,'Equivalencia BH-BMPT'!$D$3,IF(J1479=3,'Equivalencia BH-BMPT'!$D$4,IF(J1479=4,'Equivalencia BH-BMPT'!$D$5,IF(J1479=5,'Equivalencia BH-BMPT'!$D$6,IF(J1479=6,'Equivalencia BH-BMPT'!$D$7,IF(J1479=7,'Equivalencia BH-BMPT'!$D$8,IF(J1479=8,'Equivalencia BH-BMPT'!$D$9,IF(J1479=9,'Equivalencia BH-BMPT'!$D$10,IF(J1479=10,'Equivalencia BH-BMPT'!$D$11,IF(J1479=11,'Equivalencia BH-BMPT'!$D$12,IF(J1479=12,'Equivalencia BH-BMPT'!$D$13,IF(J1479=13,'Equivalencia BH-BMPT'!$D$14,IF(J1479=14,'Equivalencia BH-BMPT'!$D$15,IF(J1479=15,'Equivalencia BH-BMPT'!$D$16,IF(J1479=16,'Equivalencia BH-BMPT'!$D$17,IF(J1479=17,'Equivalencia BH-BMPT'!$D$18,IF(J1479=18,'Equivalencia BH-BMPT'!$D$19,IF(J1479=19,'Equivalencia BH-BMPT'!$D$20,IF(J1479=20,'Equivalencia BH-BMPT'!$D$21,IF(J1479=21,'Equivalencia BH-BMPT'!$D$22,IF(J1479=22,'Equivalencia BH-BMPT'!$D$23,IF(J1479=23,'Equivalencia BH-BMPT'!#REF!,IF(J1479=24,'Equivalencia BH-BMPT'!$D$25,IF(J1479=25,'Equivalencia BH-BMPT'!$D$26,IF(J1479=26,'Equivalencia BH-BMPT'!$D$27,IF(J1479=27,'Equivalencia BH-BMPT'!$D$28,IF(J1479=28,'Equivalencia BH-BMPT'!$D$29,IF(J1479=29,'Equivalencia BH-BMPT'!$D$30,IF(J1479=30,'Equivalencia BH-BMPT'!$D$31,IF(J1479=31,'Equivalencia BH-BMPT'!$D$32,IF(J1479=32,'Equivalencia BH-BMPT'!$D$33,IF(J1479=33,'Equivalencia BH-BMPT'!$D$34,IF(J1479=34,'Equivalencia BH-BMPT'!$D$35,IF(J1479=35,'Equivalencia BH-BMPT'!$D$36,IF(J1479=36,'Equivalencia BH-BMPT'!$D$37,IF(J1479=37,'Equivalencia BH-BMPT'!$D$38,IF(J1479=38,'Equivalencia BH-BMPT'!#REF!,IF(J1479=39,'Equivalencia BH-BMPT'!$D$40,IF(J1479=40,'Equivalencia BH-BMPT'!$D$41,IF(J1479=41,'Equivalencia BH-BMPT'!$D$42,IF(J1479=42,'Equivalencia BH-BMPT'!$D$43,IF(J1479=43,'Equivalencia BH-BMPT'!$D$44,IF(J1479=44,'Equivalencia BH-BMPT'!$D$45,IF(J1479=45,'Equivalencia BH-BMPT'!$D$46,"No ha seleccionado un número de programa")))))))))))))))))))))))))))))))))))))))))))))</f>
        <v>No ha seleccionado un número de programa</v>
      </c>
      <c r="L1479" s="140"/>
      <c r="M1479" s="136"/>
      <c r="N1479" s="153"/>
      <c r="O1479" s="161"/>
      <c r="P1479" s="144"/>
      <c r="Q1479" s="143"/>
      <c r="R1479" s="143"/>
      <c r="S1479" s="143"/>
      <c r="T1479" s="143"/>
      <c r="U1479" s="143"/>
      <c r="V1479" s="145"/>
      <c r="W1479" s="145"/>
      <c r="X1479" s="145"/>
      <c r="Y1479" s="136"/>
      <c r="Z1479" s="136"/>
      <c r="AA1479" s="146"/>
      <c r="AB1479" s="136"/>
      <c r="AC1479" s="136"/>
      <c r="AD1479" s="136"/>
      <c r="AE1479" s="136"/>
      <c r="AF1479" s="147" t="e">
        <f t="shared" ref="AF1479:AF1536" si="63">SUM(U1479/T1479)</f>
        <v>#DIV/0!</v>
      </c>
      <c r="AG1479" s="148"/>
      <c r="AH1479" s="148" t="b">
        <f t="shared" ref="AH1479:AH1536" si="64">IF(I1479="Funcionamiento",J1479=0,J1479="")</f>
        <v>1</v>
      </c>
    </row>
    <row r="1480" spans="1:34" ht="44.25" customHeight="1" thickBot="1" x14ac:dyDescent="0.3">
      <c r="A1480" s="136"/>
      <c r="B1480" s="136"/>
      <c r="C1480" s="137"/>
      <c r="D1480" s="136"/>
      <c r="E1480" s="137" t="str">
        <f>IF(D1480=1,'Tipo '!$B$2,IF(D1480=2,'Tipo '!$B$3,IF(D1480=3,'Tipo '!$B$4,IF(D1480=4,'Tipo '!$B$5,IF(D1480=5,'Tipo '!$B$6,IF(D1480=6,'Tipo '!$B$7,IF(D1480=7,'Tipo '!$B$8,IF(D1480=8,'Tipo '!$B$9,IF(D1480=9,'Tipo '!$B$10,IF(D1480=10,'Tipo '!$B$11,IF(D1480=11,'Tipo '!$B$12,IF(D1480=12,'Tipo '!$B$13,IF(D1480=13,'Tipo '!$B$14,IF(D1480=14,'Tipo '!$B$15,IF(D1480=15,'Tipo '!$B$16,IF(D1480=16,'Tipo '!$B$17,IF(D1480=17,'Tipo '!$B$18,IF(D1480=18,'Tipo '!$B$19,IF(D1480=19,'Tipo '!$B$20,IF(D1480=20,'Tipo '!$B$21,"No ha seleccionado un tipo de contrato válido"))))))))))))))))))))</f>
        <v>No ha seleccionado un tipo de contrato válido</v>
      </c>
      <c r="F1480" s="137"/>
      <c r="G1480" s="137"/>
      <c r="H1480" s="138"/>
      <c r="I1480" s="138"/>
      <c r="J1480" s="136"/>
      <c r="K1480" s="137" t="str">
        <f>IF(J1480=1,'Equivalencia BH-BMPT'!$D$2,IF(J1480=2,'Equivalencia BH-BMPT'!$D$3,IF(J1480=3,'Equivalencia BH-BMPT'!$D$4,IF(J1480=4,'Equivalencia BH-BMPT'!$D$5,IF(J1480=5,'Equivalencia BH-BMPT'!$D$6,IF(J1480=6,'Equivalencia BH-BMPT'!$D$7,IF(J1480=7,'Equivalencia BH-BMPT'!$D$8,IF(J1480=8,'Equivalencia BH-BMPT'!$D$9,IF(J1480=9,'Equivalencia BH-BMPT'!$D$10,IF(J1480=10,'Equivalencia BH-BMPT'!$D$11,IF(J1480=11,'Equivalencia BH-BMPT'!$D$12,IF(J1480=12,'Equivalencia BH-BMPT'!$D$13,IF(J1480=13,'Equivalencia BH-BMPT'!$D$14,IF(J1480=14,'Equivalencia BH-BMPT'!$D$15,IF(J1480=15,'Equivalencia BH-BMPT'!$D$16,IF(J1480=16,'Equivalencia BH-BMPT'!$D$17,IF(J1480=17,'Equivalencia BH-BMPT'!$D$18,IF(J1480=18,'Equivalencia BH-BMPT'!$D$19,IF(J1480=19,'Equivalencia BH-BMPT'!$D$20,IF(J1480=20,'Equivalencia BH-BMPT'!$D$21,IF(J1480=21,'Equivalencia BH-BMPT'!$D$22,IF(J1480=22,'Equivalencia BH-BMPT'!$D$23,IF(J1480=23,'Equivalencia BH-BMPT'!#REF!,IF(J1480=24,'Equivalencia BH-BMPT'!$D$25,IF(J1480=25,'Equivalencia BH-BMPT'!$D$26,IF(J1480=26,'Equivalencia BH-BMPT'!$D$27,IF(J1480=27,'Equivalencia BH-BMPT'!$D$28,IF(J1480=28,'Equivalencia BH-BMPT'!$D$29,IF(J1480=29,'Equivalencia BH-BMPT'!$D$30,IF(J1480=30,'Equivalencia BH-BMPT'!$D$31,IF(J1480=31,'Equivalencia BH-BMPT'!$D$32,IF(J1480=32,'Equivalencia BH-BMPT'!$D$33,IF(J1480=33,'Equivalencia BH-BMPT'!$D$34,IF(J1480=34,'Equivalencia BH-BMPT'!$D$35,IF(J1480=35,'Equivalencia BH-BMPT'!$D$36,IF(J1480=36,'Equivalencia BH-BMPT'!$D$37,IF(J1480=37,'Equivalencia BH-BMPT'!$D$38,IF(J1480=38,'Equivalencia BH-BMPT'!#REF!,IF(J1480=39,'Equivalencia BH-BMPT'!$D$40,IF(J1480=40,'Equivalencia BH-BMPT'!$D$41,IF(J1480=41,'Equivalencia BH-BMPT'!$D$42,IF(J1480=42,'Equivalencia BH-BMPT'!$D$43,IF(J1480=43,'Equivalencia BH-BMPT'!$D$44,IF(J1480=44,'Equivalencia BH-BMPT'!$D$45,IF(J1480=45,'Equivalencia BH-BMPT'!$D$46,"No ha seleccionado un número de programa")))))))))))))))))))))))))))))))))))))))))))))</f>
        <v>No ha seleccionado un número de programa</v>
      </c>
      <c r="L1480" s="140"/>
      <c r="M1480" s="136"/>
      <c r="N1480" s="153"/>
      <c r="O1480" s="161"/>
      <c r="P1480" s="144"/>
      <c r="Q1480" s="143"/>
      <c r="R1480" s="143"/>
      <c r="S1480" s="143"/>
      <c r="T1480" s="143"/>
      <c r="U1480" s="143"/>
      <c r="V1480" s="145"/>
      <c r="W1480" s="145"/>
      <c r="X1480" s="145"/>
      <c r="Y1480" s="136"/>
      <c r="Z1480" s="136"/>
      <c r="AA1480" s="146"/>
      <c r="AB1480" s="136"/>
      <c r="AC1480" s="136"/>
      <c r="AD1480" s="136"/>
      <c r="AE1480" s="136"/>
      <c r="AF1480" s="147" t="e">
        <f t="shared" si="63"/>
        <v>#DIV/0!</v>
      </c>
      <c r="AG1480" s="148"/>
      <c r="AH1480" s="148" t="b">
        <f t="shared" si="64"/>
        <v>1</v>
      </c>
    </row>
    <row r="1481" spans="1:34" ht="44.25" customHeight="1" thickBot="1" x14ac:dyDescent="0.3">
      <c r="A1481" s="136"/>
      <c r="B1481" s="136"/>
      <c r="C1481" s="137"/>
      <c r="D1481" s="136"/>
      <c r="E1481" s="137" t="str">
        <f>IF(D1481=1,'Tipo '!$B$2,IF(D1481=2,'Tipo '!$B$3,IF(D1481=3,'Tipo '!$B$4,IF(D1481=4,'Tipo '!$B$5,IF(D1481=5,'Tipo '!$B$6,IF(D1481=6,'Tipo '!$B$7,IF(D1481=7,'Tipo '!$B$8,IF(D1481=8,'Tipo '!$B$9,IF(D1481=9,'Tipo '!$B$10,IF(D1481=10,'Tipo '!$B$11,IF(D1481=11,'Tipo '!$B$12,IF(D1481=12,'Tipo '!$B$13,IF(D1481=13,'Tipo '!$B$14,IF(D1481=14,'Tipo '!$B$15,IF(D1481=15,'Tipo '!$B$16,IF(D1481=16,'Tipo '!$B$17,IF(D1481=17,'Tipo '!$B$18,IF(D1481=18,'Tipo '!$B$19,IF(D1481=19,'Tipo '!$B$20,IF(D1481=20,'Tipo '!$B$21,"No ha seleccionado un tipo de contrato válido"))))))))))))))))))))</f>
        <v>No ha seleccionado un tipo de contrato válido</v>
      </c>
      <c r="F1481" s="137"/>
      <c r="G1481" s="137"/>
      <c r="H1481" s="138"/>
      <c r="I1481" s="138"/>
      <c r="J1481" s="136"/>
      <c r="K1481" s="137" t="str">
        <f>IF(J1481=1,'Equivalencia BH-BMPT'!$D$2,IF(J1481=2,'Equivalencia BH-BMPT'!$D$3,IF(J1481=3,'Equivalencia BH-BMPT'!$D$4,IF(J1481=4,'Equivalencia BH-BMPT'!$D$5,IF(J1481=5,'Equivalencia BH-BMPT'!$D$6,IF(J1481=6,'Equivalencia BH-BMPT'!$D$7,IF(J1481=7,'Equivalencia BH-BMPT'!$D$8,IF(J1481=8,'Equivalencia BH-BMPT'!$D$9,IF(J1481=9,'Equivalencia BH-BMPT'!$D$10,IF(J1481=10,'Equivalencia BH-BMPT'!$D$11,IF(J1481=11,'Equivalencia BH-BMPT'!$D$12,IF(J1481=12,'Equivalencia BH-BMPT'!$D$13,IF(J1481=13,'Equivalencia BH-BMPT'!$D$14,IF(J1481=14,'Equivalencia BH-BMPT'!$D$15,IF(J1481=15,'Equivalencia BH-BMPT'!$D$16,IF(J1481=16,'Equivalencia BH-BMPT'!$D$17,IF(J1481=17,'Equivalencia BH-BMPT'!$D$18,IF(J1481=18,'Equivalencia BH-BMPT'!$D$19,IF(J1481=19,'Equivalencia BH-BMPT'!$D$20,IF(J1481=20,'Equivalencia BH-BMPT'!$D$21,IF(J1481=21,'Equivalencia BH-BMPT'!$D$22,IF(J1481=22,'Equivalencia BH-BMPT'!$D$23,IF(J1481=23,'Equivalencia BH-BMPT'!#REF!,IF(J1481=24,'Equivalencia BH-BMPT'!$D$25,IF(J1481=25,'Equivalencia BH-BMPT'!$D$26,IF(J1481=26,'Equivalencia BH-BMPT'!$D$27,IF(J1481=27,'Equivalencia BH-BMPT'!$D$28,IF(J1481=28,'Equivalencia BH-BMPT'!$D$29,IF(J1481=29,'Equivalencia BH-BMPT'!$D$30,IF(J1481=30,'Equivalencia BH-BMPT'!$D$31,IF(J1481=31,'Equivalencia BH-BMPT'!$D$32,IF(J1481=32,'Equivalencia BH-BMPT'!$D$33,IF(J1481=33,'Equivalencia BH-BMPT'!$D$34,IF(J1481=34,'Equivalencia BH-BMPT'!$D$35,IF(J1481=35,'Equivalencia BH-BMPT'!$D$36,IF(J1481=36,'Equivalencia BH-BMPT'!$D$37,IF(J1481=37,'Equivalencia BH-BMPT'!$D$38,IF(J1481=38,'Equivalencia BH-BMPT'!#REF!,IF(J1481=39,'Equivalencia BH-BMPT'!$D$40,IF(J1481=40,'Equivalencia BH-BMPT'!$D$41,IF(J1481=41,'Equivalencia BH-BMPT'!$D$42,IF(J1481=42,'Equivalencia BH-BMPT'!$D$43,IF(J1481=43,'Equivalencia BH-BMPT'!$D$44,IF(J1481=44,'Equivalencia BH-BMPT'!$D$45,IF(J1481=45,'Equivalencia BH-BMPT'!$D$46,"No ha seleccionado un número de programa")))))))))))))))))))))))))))))))))))))))))))))</f>
        <v>No ha seleccionado un número de programa</v>
      </c>
      <c r="L1481" s="140"/>
      <c r="M1481" s="136"/>
      <c r="N1481" s="153"/>
      <c r="O1481" s="161"/>
      <c r="P1481" s="144"/>
      <c r="Q1481" s="143"/>
      <c r="R1481" s="143"/>
      <c r="S1481" s="143"/>
      <c r="T1481" s="143"/>
      <c r="U1481" s="143"/>
      <c r="V1481" s="145"/>
      <c r="W1481" s="145"/>
      <c r="X1481" s="145"/>
      <c r="Y1481" s="136"/>
      <c r="Z1481" s="136"/>
      <c r="AA1481" s="146"/>
      <c r="AB1481" s="136"/>
      <c r="AC1481" s="136"/>
      <c r="AD1481" s="136"/>
      <c r="AE1481" s="136"/>
      <c r="AF1481" s="147" t="e">
        <f t="shared" si="63"/>
        <v>#DIV/0!</v>
      </c>
      <c r="AG1481" s="148"/>
      <c r="AH1481" s="148" t="b">
        <f t="shared" si="64"/>
        <v>1</v>
      </c>
    </row>
    <row r="1482" spans="1:34" ht="44.25" customHeight="1" thickBot="1" x14ac:dyDescent="0.3">
      <c r="A1482" s="136"/>
      <c r="B1482" s="136"/>
      <c r="C1482" s="137"/>
      <c r="D1482" s="136"/>
      <c r="E1482" s="137" t="str">
        <f>IF(D1482=1,'Tipo '!$B$2,IF(D1482=2,'Tipo '!$B$3,IF(D1482=3,'Tipo '!$B$4,IF(D1482=4,'Tipo '!$B$5,IF(D1482=5,'Tipo '!$B$6,IF(D1482=6,'Tipo '!$B$7,IF(D1482=7,'Tipo '!$B$8,IF(D1482=8,'Tipo '!$B$9,IF(D1482=9,'Tipo '!$B$10,IF(D1482=10,'Tipo '!$B$11,IF(D1482=11,'Tipo '!$B$12,IF(D1482=12,'Tipo '!$B$13,IF(D1482=13,'Tipo '!$B$14,IF(D1482=14,'Tipo '!$B$15,IF(D1482=15,'Tipo '!$B$16,IF(D1482=16,'Tipo '!$B$17,IF(D1482=17,'Tipo '!$B$18,IF(D1482=18,'Tipo '!$B$19,IF(D1482=19,'Tipo '!$B$20,IF(D1482=20,'Tipo '!$B$21,"No ha seleccionado un tipo de contrato válido"))))))))))))))))))))</f>
        <v>No ha seleccionado un tipo de contrato válido</v>
      </c>
      <c r="F1482" s="137"/>
      <c r="G1482" s="137"/>
      <c r="H1482" s="138"/>
      <c r="I1482" s="138"/>
      <c r="J1482" s="136"/>
      <c r="K1482" s="137" t="str">
        <f>IF(J1482=1,'Equivalencia BH-BMPT'!$D$2,IF(J1482=2,'Equivalencia BH-BMPT'!$D$3,IF(J1482=3,'Equivalencia BH-BMPT'!$D$4,IF(J1482=4,'Equivalencia BH-BMPT'!$D$5,IF(J1482=5,'Equivalencia BH-BMPT'!$D$6,IF(J1482=6,'Equivalencia BH-BMPT'!$D$7,IF(J1482=7,'Equivalencia BH-BMPT'!$D$8,IF(J1482=8,'Equivalencia BH-BMPT'!$D$9,IF(J1482=9,'Equivalencia BH-BMPT'!$D$10,IF(J1482=10,'Equivalencia BH-BMPT'!$D$11,IF(J1482=11,'Equivalencia BH-BMPT'!$D$12,IF(J1482=12,'Equivalencia BH-BMPT'!$D$13,IF(J1482=13,'Equivalencia BH-BMPT'!$D$14,IF(J1482=14,'Equivalencia BH-BMPT'!$D$15,IF(J1482=15,'Equivalencia BH-BMPT'!$D$16,IF(J1482=16,'Equivalencia BH-BMPT'!$D$17,IF(J1482=17,'Equivalencia BH-BMPT'!$D$18,IF(J1482=18,'Equivalencia BH-BMPT'!$D$19,IF(J1482=19,'Equivalencia BH-BMPT'!$D$20,IF(J1482=20,'Equivalencia BH-BMPT'!$D$21,IF(J1482=21,'Equivalencia BH-BMPT'!$D$22,IF(J1482=22,'Equivalencia BH-BMPT'!$D$23,IF(J1482=23,'Equivalencia BH-BMPT'!#REF!,IF(J1482=24,'Equivalencia BH-BMPT'!$D$25,IF(J1482=25,'Equivalencia BH-BMPT'!$D$26,IF(J1482=26,'Equivalencia BH-BMPT'!$D$27,IF(J1482=27,'Equivalencia BH-BMPT'!$D$28,IF(J1482=28,'Equivalencia BH-BMPT'!$D$29,IF(J1482=29,'Equivalencia BH-BMPT'!$D$30,IF(J1482=30,'Equivalencia BH-BMPT'!$D$31,IF(J1482=31,'Equivalencia BH-BMPT'!$D$32,IF(J1482=32,'Equivalencia BH-BMPT'!$D$33,IF(J1482=33,'Equivalencia BH-BMPT'!$D$34,IF(J1482=34,'Equivalencia BH-BMPT'!$D$35,IF(J1482=35,'Equivalencia BH-BMPT'!$D$36,IF(J1482=36,'Equivalencia BH-BMPT'!$D$37,IF(J1482=37,'Equivalencia BH-BMPT'!$D$38,IF(J1482=38,'Equivalencia BH-BMPT'!#REF!,IF(J1482=39,'Equivalencia BH-BMPT'!$D$40,IF(J1482=40,'Equivalencia BH-BMPT'!$D$41,IF(J1482=41,'Equivalencia BH-BMPT'!$D$42,IF(J1482=42,'Equivalencia BH-BMPT'!$D$43,IF(J1482=43,'Equivalencia BH-BMPT'!$D$44,IF(J1482=44,'Equivalencia BH-BMPT'!$D$45,IF(J1482=45,'Equivalencia BH-BMPT'!$D$46,"No ha seleccionado un número de programa")))))))))))))))))))))))))))))))))))))))))))))</f>
        <v>No ha seleccionado un número de programa</v>
      </c>
      <c r="L1482" s="140"/>
      <c r="M1482" s="136"/>
      <c r="N1482" s="153"/>
      <c r="O1482" s="161"/>
      <c r="P1482" s="144"/>
      <c r="Q1482" s="143"/>
      <c r="R1482" s="143"/>
      <c r="S1482" s="143"/>
      <c r="T1482" s="143"/>
      <c r="U1482" s="143"/>
      <c r="V1482" s="145"/>
      <c r="W1482" s="145"/>
      <c r="X1482" s="145"/>
      <c r="Y1482" s="136"/>
      <c r="Z1482" s="136"/>
      <c r="AA1482" s="146"/>
      <c r="AB1482" s="136"/>
      <c r="AC1482" s="136"/>
      <c r="AD1482" s="136"/>
      <c r="AE1482" s="136"/>
      <c r="AF1482" s="147" t="e">
        <f t="shared" si="63"/>
        <v>#DIV/0!</v>
      </c>
      <c r="AG1482" s="148"/>
      <c r="AH1482" s="148" t="b">
        <f t="shared" si="64"/>
        <v>1</v>
      </c>
    </row>
    <row r="1483" spans="1:34" ht="44.25" customHeight="1" thickBot="1" x14ac:dyDescent="0.3">
      <c r="A1483" s="136"/>
      <c r="B1483" s="136"/>
      <c r="C1483" s="137"/>
      <c r="D1483" s="136"/>
      <c r="E1483" s="137" t="str">
        <f>IF(D1483=1,'Tipo '!$B$2,IF(D1483=2,'Tipo '!$B$3,IF(D1483=3,'Tipo '!$B$4,IF(D1483=4,'Tipo '!$B$5,IF(D1483=5,'Tipo '!$B$6,IF(D1483=6,'Tipo '!$B$7,IF(D1483=7,'Tipo '!$B$8,IF(D1483=8,'Tipo '!$B$9,IF(D1483=9,'Tipo '!$B$10,IF(D1483=10,'Tipo '!$B$11,IF(D1483=11,'Tipo '!$B$12,IF(D1483=12,'Tipo '!$B$13,IF(D1483=13,'Tipo '!$B$14,IF(D1483=14,'Tipo '!$B$15,IF(D1483=15,'Tipo '!$B$16,IF(D1483=16,'Tipo '!$B$17,IF(D1483=17,'Tipo '!$B$18,IF(D1483=18,'Tipo '!$B$19,IF(D1483=19,'Tipo '!$B$20,IF(D1483=20,'Tipo '!$B$21,"No ha seleccionado un tipo de contrato válido"))))))))))))))))))))</f>
        <v>No ha seleccionado un tipo de contrato válido</v>
      </c>
      <c r="F1483" s="137"/>
      <c r="G1483" s="137"/>
      <c r="H1483" s="138"/>
      <c r="I1483" s="138"/>
      <c r="J1483" s="136"/>
      <c r="K1483" s="137" t="str">
        <f>IF(J1483=1,'Equivalencia BH-BMPT'!$D$2,IF(J1483=2,'Equivalencia BH-BMPT'!$D$3,IF(J1483=3,'Equivalencia BH-BMPT'!$D$4,IF(J1483=4,'Equivalencia BH-BMPT'!$D$5,IF(J1483=5,'Equivalencia BH-BMPT'!$D$6,IF(J1483=6,'Equivalencia BH-BMPT'!$D$7,IF(J1483=7,'Equivalencia BH-BMPT'!$D$8,IF(J1483=8,'Equivalencia BH-BMPT'!$D$9,IF(J1483=9,'Equivalencia BH-BMPT'!$D$10,IF(J1483=10,'Equivalencia BH-BMPT'!$D$11,IF(J1483=11,'Equivalencia BH-BMPT'!$D$12,IF(J1483=12,'Equivalencia BH-BMPT'!$D$13,IF(J1483=13,'Equivalencia BH-BMPT'!$D$14,IF(J1483=14,'Equivalencia BH-BMPT'!$D$15,IF(J1483=15,'Equivalencia BH-BMPT'!$D$16,IF(J1483=16,'Equivalencia BH-BMPT'!$D$17,IF(J1483=17,'Equivalencia BH-BMPT'!$D$18,IF(J1483=18,'Equivalencia BH-BMPT'!$D$19,IF(J1483=19,'Equivalencia BH-BMPT'!$D$20,IF(J1483=20,'Equivalencia BH-BMPT'!$D$21,IF(J1483=21,'Equivalencia BH-BMPT'!$D$22,IF(J1483=22,'Equivalencia BH-BMPT'!$D$23,IF(J1483=23,'Equivalencia BH-BMPT'!#REF!,IF(J1483=24,'Equivalencia BH-BMPT'!$D$25,IF(J1483=25,'Equivalencia BH-BMPT'!$D$26,IF(J1483=26,'Equivalencia BH-BMPT'!$D$27,IF(J1483=27,'Equivalencia BH-BMPT'!$D$28,IF(J1483=28,'Equivalencia BH-BMPT'!$D$29,IF(J1483=29,'Equivalencia BH-BMPT'!$D$30,IF(J1483=30,'Equivalencia BH-BMPT'!$D$31,IF(J1483=31,'Equivalencia BH-BMPT'!$D$32,IF(J1483=32,'Equivalencia BH-BMPT'!$D$33,IF(J1483=33,'Equivalencia BH-BMPT'!$D$34,IF(J1483=34,'Equivalencia BH-BMPT'!$D$35,IF(J1483=35,'Equivalencia BH-BMPT'!$D$36,IF(J1483=36,'Equivalencia BH-BMPT'!$D$37,IF(J1483=37,'Equivalencia BH-BMPT'!$D$38,IF(J1483=38,'Equivalencia BH-BMPT'!#REF!,IF(J1483=39,'Equivalencia BH-BMPT'!$D$40,IF(J1483=40,'Equivalencia BH-BMPT'!$D$41,IF(J1483=41,'Equivalencia BH-BMPT'!$D$42,IF(J1483=42,'Equivalencia BH-BMPT'!$D$43,IF(J1483=43,'Equivalencia BH-BMPT'!$D$44,IF(J1483=44,'Equivalencia BH-BMPT'!$D$45,IF(J1483=45,'Equivalencia BH-BMPT'!$D$46,"No ha seleccionado un número de programa")))))))))))))))))))))))))))))))))))))))))))))</f>
        <v>No ha seleccionado un número de programa</v>
      </c>
      <c r="L1483" s="140"/>
      <c r="M1483" s="136"/>
      <c r="N1483" s="153"/>
      <c r="O1483" s="161"/>
      <c r="P1483" s="144"/>
      <c r="Q1483" s="143"/>
      <c r="R1483" s="143"/>
      <c r="S1483" s="143"/>
      <c r="T1483" s="143"/>
      <c r="U1483" s="143"/>
      <c r="V1483" s="145"/>
      <c r="W1483" s="145"/>
      <c r="X1483" s="145"/>
      <c r="Y1483" s="136"/>
      <c r="Z1483" s="136"/>
      <c r="AA1483" s="146"/>
      <c r="AB1483" s="136"/>
      <c r="AC1483" s="136"/>
      <c r="AD1483" s="136"/>
      <c r="AE1483" s="136"/>
      <c r="AF1483" s="147" t="e">
        <f t="shared" si="63"/>
        <v>#DIV/0!</v>
      </c>
      <c r="AG1483" s="148"/>
      <c r="AH1483" s="148" t="b">
        <f t="shared" si="64"/>
        <v>1</v>
      </c>
    </row>
    <row r="1484" spans="1:34" ht="44.25" customHeight="1" thickBot="1" x14ac:dyDescent="0.3">
      <c r="A1484" s="136"/>
      <c r="B1484" s="136"/>
      <c r="C1484" s="137"/>
      <c r="D1484" s="136"/>
      <c r="E1484" s="137" t="str">
        <f>IF(D1484=1,'Tipo '!$B$2,IF(D1484=2,'Tipo '!$B$3,IF(D1484=3,'Tipo '!$B$4,IF(D1484=4,'Tipo '!$B$5,IF(D1484=5,'Tipo '!$B$6,IF(D1484=6,'Tipo '!$B$7,IF(D1484=7,'Tipo '!$B$8,IF(D1484=8,'Tipo '!$B$9,IF(D1484=9,'Tipo '!$B$10,IF(D1484=10,'Tipo '!$B$11,IF(D1484=11,'Tipo '!$B$12,IF(D1484=12,'Tipo '!$B$13,IF(D1484=13,'Tipo '!$B$14,IF(D1484=14,'Tipo '!$B$15,IF(D1484=15,'Tipo '!$B$16,IF(D1484=16,'Tipo '!$B$17,IF(D1484=17,'Tipo '!$B$18,IF(D1484=18,'Tipo '!$B$19,IF(D1484=19,'Tipo '!$B$20,IF(D1484=20,'Tipo '!$B$21,"No ha seleccionado un tipo de contrato válido"))))))))))))))))))))</f>
        <v>No ha seleccionado un tipo de contrato válido</v>
      </c>
      <c r="F1484" s="137"/>
      <c r="G1484" s="137"/>
      <c r="H1484" s="138"/>
      <c r="I1484" s="138"/>
      <c r="J1484" s="136"/>
      <c r="K1484" s="137" t="str">
        <f>IF(J1484=1,'Equivalencia BH-BMPT'!$D$2,IF(J1484=2,'Equivalencia BH-BMPT'!$D$3,IF(J1484=3,'Equivalencia BH-BMPT'!$D$4,IF(J1484=4,'Equivalencia BH-BMPT'!$D$5,IF(J1484=5,'Equivalencia BH-BMPT'!$D$6,IF(J1484=6,'Equivalencia BH-BMPT'!$D$7,IF(J1484=7,'Equivalencia BH-BMPT'!$D$8,IF(J1484=8,'Equivalencia BH-BMPT'!$D$9,IF(J1484=9,'Equivalencia BH-BMPT'!$D$10,IF(J1484=10,'Equivalencia BH-BMPT'!$D$11,IF(J1484=11,'Equivalencia BH-BMPT'!$D$12,IF(J1484=12,'Equivalencia BH-BMPT'!$D$13,IF(J1484=13,'Equivalencia BH-BMPT'!$D$14,IF(J1484=14,'Equivalencia BH-BMPT'!$D$15,IF(J1484=15,'Equivalencia BH-BMPT'!$D$16,IF(J1484=16,'Equivalencia BH-BMPT'!$D$17,IF(J1484=17,'Equivalencia BH-BMPT'!$D$18,IF(J1484=18,'Equivalencia BH-BMPT'!$D$19,IF(J1484=19,'Equivalencia BH-BMPT'!$D$20,IF(J1484=20,'Equivalencia BH-BMPT'!$D$21,IF(J1484=21,'Equivalencia BH-BMPT'!$D$22,IF(J1484=22,'Equivalencia BH-BMPT'!$D$23,IF(J1484=23,'Equivalencia BH-BMPT'!#REF!,IF(J1484=24,'Equivalencia BH-BMPT'!$D$25,IF(J1484=25,'Equivalencia BH-BMPT'!$D$26,IF(J1484=26,'Equivalencia BH-BMPT'!$D$27,IF(J1484=27,'Equivalencia BH-BMPT'!$D$28,IF(J1484=28,'Equivalencia BH-BMPT'!$D$29,IF(J1484=29,'Equivalencia BH-BMPT'!$D$30,IF(J1484=30,'Equivalencia BH-BMPT'!$D$31,IF(J1484=31,'Equivalencia BH-BMPT'!$D$32,IF(J1484=32,'Equivalencia BH-BMPT'!$D$33,IF(J1484=33,'Equivalencia BH-BMPT'!$D$34,IF(J1484=34,'Equivalencia BH-BMPT'!$D$35,IF(J1484=35,'Equivalencia BH-BMPT'!$D$36,IF(J1484=36,'Equivalencia BH-BMPT'!$D$37,IF(J1484=37,'Equivalencia BH-BMPT'!$D$38,IF(J1484=38,'Equivalencia BH-BMPT'!#REF!,IF(J1484=39,'Equivalencia BH-BMPT'!$D$40,IF(J1484=40,'Equivalencia BH-BMPT'!$D$41,IF(J1484=41,'Equivalencia BH-BMPT'!$D$42,IF(J1484=42,'Equivalencia BH-BMPT'!$D$43,IF(J1484=43,'Equivalencia BH-BMPT'!$D$44,IF(J1484=44,'Equivalencia BH-BMPT'!$D$45,IF(J1484=45,'Equivalencia BH-BMPT'!$D$46,"No ha seleccionado un número de programa")))))))))))))))))))))))))))))))))))))))))))))</f>
        <v>No ha seleccionado un número de programa</v>
      </c>
      <c r="L1484" s="140"/>
      <c r="M1484" s="136"/>
      <c r="N1484" s="153"/>
      <c r="O1484" s="161"/>
      <c r="P1484" s="144"/>
      <c r="Q1484" s="143"/>
      <c r="R1484" s="143"/>
      <c r="S1484" s="143"/>
      <c r="T1484" s="143"/>
      <c r="U1484" s="143"/>
      <c r="V1484" s="145"/>
      <c r="W1484" s="145"/>
      <c r="X1484" s="145"/>
      <c r="Y1484" s="136"/>
      <c r="Z1484" s="136"/>
      <c r="AA1484" s="146"/>
      <c r="AB1484" s="136"/>
      <c r="AC1484" s="136"/>
      <c r="AD1484" s="136"/>
      <c r="AE1484" s="136"/>
      <c r="AF1484" s="147" t="e">
        <f t="shared" si="63"/>
        <v>#DIV/0!</v>
      </c>
      <c r="AG1484" s="148"/>
      <c r="AH1484" s="148" t="b">
        <f t="shared" si="64"/>
        <v>1</v>
      </c>
    </row>
    <row r="1485" spans="1:34" ht="44.25" customHeight="1" thickBot="1" x14ac:dyDescent="0.3">
      <c r="A1485" s="136"/>
      <c r="B1485" s="136"/>
      <c r="C1485" s="137"/>
      <c r="D1485" s="136"/>
      <c r="E1485" s="137" t="str">
        <f>IF(D1485=1,'Tipo '!$B$2,IF(D1485=2,'Tipo '!$B$3,IF(D1485=3,'Tipo '!$B$4,IF(D1485=4,'Tipo '!$B$5,IF(D1485=5,'Tipo '!$B$6,IF(D1485=6,'Tipo '!$B$7,IF(D1485=7,'Tipo '!$B$8,IF(D1485=8,'Tipo '!$B$9,IF(D1485=9,'Tipo '!$B$10,IF(D1485=10,'Tipo '!$B$11,IF(D1485=11,'Tipo '!$B$12,IF(D1485=12,'Tipo '!$B$13,IF(D1485=13,'Tipo '!$B$14,IF(D1485=14,'Tipo '!$B$15,IF(D1485=15,'Tipo '!$B$16,IF(D1485=16,'Tipo '!$B$17,IF(D1485=17,'Tipo '!$B$18,IF(D1485=18,'Tipo '!$B$19,IF(D1485=19,'Tipo '!$B$20,IF(D1485=20,'Tipo '!$B$21,"No ha seleccionado un tipo de contrato válido"))))))))))))))))))))</f>
        <v>No ha seleccionado un tipo de contrato válido</v>
      </c>
      <c r="F1485" s="137"/>
      <c r="G1485" s="137"/>
      <c r="H1485" s="138"/>
      <c r="I1485" s="138"/>
      <c r="J1485" s="136"/>
      <c r="K1485" s="137" t="str">
        <f>IF(J1485=1,'Equivalencia BH-BMPT'!$D$2,IF(J1485=2,'Equivalencia BH-BMPT'!$D$3,IF(J1485=3,'Equivalencia BH-BMPT'!$D$4,IF(J1485=4,'Equivalencia BH-BMPT'!$D$5,IF(J1485=5,'Equivalencia BH-BMPT'!$D$6,IF(J1485=6,'Equivalencia BH-BMPT'!$D$7,IF(J1485=7,'Equivalencia BH-BMPT'!$D$8,IF(J1485=8,'Equivalencia BH-BMPT'!$D$9,IF(J1485=9,'Equivalencia BH-BMPT'!$D$10,IF(J1485=10,'Equivalencia BH-BMPT'!$D$11,IF(J1485=11,'Equivalencia BH-BMPT'!$D$12,IF(J1485=12,'Equivalencia BH-BMPT'!$D$13,IF(J1485=13,'Equivalencia BH-BMPT'!$D$14,IF(J1485=14,'Equivalencia BH-BMPT'!$D$15,IF(J1485=15,'Equivalencia BH-BMPT'!$D$16,IF(J1485=16,'Equivalencia BH-BMPT'!$D$17,IF(J1485=17,'Equivalencia BH-BMPT'!$D$18,IF(J1485=18,'Equivalencia BH-BMPT'!$D$19,IF(J1485=19,'Equivalencia BH-BMPT'!$D$20,IF(J1485=20,'Equivalencia BH-BMPT'!$D$21,IF(J1485=21,'Equivalencia BH-BMPT'!$D$22,IF(J1485=22,'Equivalencia BH-BMPT'!$D$23,IF(J1485=23,'Equivalencia BH-BMPT'!#REF!,IF(J1485=24,'Equivalencia BH-BMPT'!$D$25,IF(J1485=25,'Equivalencia BH-BMPT'!$D$26,IF(J1485=26,'Equivalencia BH-BMPT'!$D$27,IF(J1485=27,'Equivalencia BH-BMPT'!$D$28,IF(J1485=28,'Equivalencia BH-BMPT'!$D$29,IF(J1485=29,'Equivalencia BH-BMPT'!$D$30,IF(J1485=30,'Equivalencia BH-BMPT'!$D$31,IF(J1485=31,'Equivalencia BH-BMPT'!$D$32,IF(J1485=32,'Equivalencia BH-BMPT'!$D$33,IF(J1485=33,'Equivalencia BH-BMPT'!$D$34,IF(J1485=34,'Equivalencia BH-BMPT'!$D$35,IF(J1485=35,'Equivalencia BH-BMPT'!$D$36,IF(J1485=36,'Equivalencia BH-BMPT'!$D$37,IF(J1485=37,'Equivalencia BH-BMPT'!$D$38,IF(J1485=38,'Equivalencia BH-BMPT'!#REF!,IF(J1485=39,'Equivalencia BH-BMPT'!$D$40,IF(J1485=40,'Equivalencia BH-BMPT'!$D$41,IF(J1485=41,'Equivalencia BH-BMPT'!$D$42,IF(J1485=42,'Equivalencia BH-BMPT'!$D$43,IF(J1485=43,'Equivalencia BH-BMPT'!$D$44,IF(J1485=44,'Equivalencia BH-BMPT'!$D$45,IF(J1485=45,'Equivalencia BH-BMPT'!$D$46,"No ha seleccionado un número de programa")))))))))))))))))))))))))))))))))))))))))))))</f>
        <v>No ha seleccionado un número de programa</v>
      </c>
      <c r="L1485" s="140"/>
      <c r="M1485" s="136"/>
      <c r="N1485" s="153"/>
      <c r="O1485" s="161"/>
      <c r="P1485" s="144"/>
      <c r="Q1485" s="143"/>
      <c r="R1485" s="143"/>
      <c r="S1485" s="143"/>
      <c r="T1485" s="143"/>
      <c r="U1485" s="143"/>
      <c r="V1485" s="145"/>
      <c r="W1485" s="145"/>
      <c r="X1485" s="145"/>
      <c r="Y1485" s="136"/>
      <c r="Z1485" s="136"/>
      <c r="AA1485" s="146"/>
      <c r="AB1485" s="136"/>
      <c r="AC1485" s="136"/>
      <c r="AD1485" s="136"/>
      <c r="AE1485" s="136"/>
      <c r="AF1485" s="147" t="e">
        <f t="shared" si="63"/>
        <v>#DIV/0!</v>
      </c>
      <c r="AG1485" s="148"/>
      <c r="AH1485" s="148" t="b">
        <f t="shared" si="64"/>
        <v>1</v>
      </c>
    </row>
    <row r="1486" spans="1:34" ht="44.25" customHeight="1" thickBot="1" x14ac:dyDescent="0.3">
      <c r="A1486" s="136"/>
      <c r="B1486" s="136"/>
      <c r="C1486" s="137"/>
      <c r="D1486" s="136"/>
      <c r="E1486" s="137" t="str">
        <f>IF(D1486=1,'Tipo '!$B$2,IF(D1486=2,'Tipo '!$B$3,IF(D1486=3,'Tipo '!$B$4,IF(D1486=4,'Tipo '!$B$5,IF(D1486=5,'Tipo '!$B$6,IF(D1486=6,'Tipo '!$B$7,IF(D1486=7,'Tipo '!$B$8,IF(D1486=8,'Tipo '!$B$9,IF(D1486=9,'Tipo '!$B$10,IF(D1486=10,'Tipo '!$B$11,IF(D1486=11,'Tipo '!$B$12,IF(D1486=12,'Tipo '!$B$13,IF(D1486=13,'Tipo '!$B$14,IF(D1486=14,'Tipo '!$B$15,IF(D1486=15,'Tipo '!$B$16,IF(D1486=16,'Tipo '!$B$17,IF(D1486=17,'Tipo '!$B$18,IF(D1486=18,'Tipo '!$B$19,IF(D1486=19,'Tipo '!$B$20,IF(D1486=20,'Tipo '!$B$21,"No ha seleccionado un tipo de contrato válido"))))))))))))))))))))</f>
        <v>No ha seleccionado un tipo de contrato válido</v>
      </c>
      <c r="F1486" s="137"/>
      <c r="G1486" s="137"/>
      <c r="H1486" s="138"/>
      <c r="I1486" s="138"/>
      <c r="J1486" s="136"/>
      <c r="K1486" s="137" t="str">
        <f>IF(J1486=1,'Equivalencia BH-BMPT'!$D$2,IF(J1486=2,'Equivalencia BH-BMPT'!$D$3,IF(J1486=3,'Equivalencia BH-BMPT'!$D$4,IF(J1486=4,'Equivalencia BH-BMPT'!$D$5,IF(J1486=5,'Equivalencia BH-BMPT'!$D$6,IF(J1486=6,'Equivalencia BH-BMPT'!$D$7,IF(J1486=7,'Equivalencia BH-BMPT'!$D$8,IF(J1486=8,'Equivalencia BH-BMPT'!$D$9,IF(J1486=9,'Equivalencia BH-BMPT'!$D$10,IF(J1486=10,'Equivalencia BH-BMPT'!$D$11,IF(J1486=11,'Equivalencia BH-BMPT'!$D$12,IF(J1486=12,'Equivalencia BH-BMPT'!$D$13,IF(J1486=13,'Equivalencia BH-BMPT'!$D$14,IF(J1486=14,'Equivalencia BH-BMPT'!$D$15,IF(J1486=15,'Equivalencia BH-BMPT'!$D$16,IF(J1486=16,'Equivalencia BH-BMPT'!$D$17,IF(J1486=17,'Equivalencia BH-BMPT'!$D$18,IF(J1486=18,'Equivalencia BH-BMPT'!$D$19,IF(J1486=19,'Equivalencia BH-BMPT'!$D$20,IF(J1486=20,'Equivalencia BH-BMPT'!$D$21,IF(J1486=21,'Equivalencia BH-BMPT'!$D$22,IF(J1486=22,'Equivalencia BH-BMPT'!$D$23,IF(J1486=23,'Equivalencia BH-BMPT'!#REF!,IF(J1486=24,'Equivalencia BH-BMPT'!$D$25,IF(J1486=25,'Equivalencia BH-BMPT'!$D$26,IF(J1486=26,'Equivalencia BH-BMPT'!$D$27,IF(J1486=27,'Equivalencia BH-BMPT'!$D$28,IF(J1486=28,'Equivalencia BH-BMPT'!$D$29,IF(J1486=29,'Equivalencia BH-BMPT'!$D$30,IF(J1486=30,'Equivalencia BH-BMPT'!$D$31,IF(J1486=31,'Equivalencia BH-BMPT'!$D$32,IF(J1486=32,'Equivalencia BH-BMPT'!$D$33,IF(J1486=33,'Equivalencia BH-BMPT'!$D$34,IF(J1486=34,'Equivalencia BH-BMPT'!$D$35,IF(J1486=35,'Equivalencia BH-BMPT'!$D$36,IF(J1486=36,'Equivalencia BH-BMPT'!$D$37,IF(J1486=37,'Equivalencia BH-BMPT'!$D$38,IF(J1486=38,'Equivalencia BH-BMPT'!#REF!,IF(J1486=39,'Equivalencia BH-BMPT'!$D$40,IF(J1486=40,'Equivalencia BH-BMPT'!$D$41,IF(J1486=41,'Equivalencia BH-BMPT'!$D$42,IF(J1486=42,'Equivalencia BH-BMPT'!$D$43,IF(J1486=43,'Equivalencia BH-BMPT'!$D$44,IF(J1486=44,'Equivalencia BH-BMPT'!$D$45,IF(J1486=45,'Equivalencia BH-BMPT'!$D$46,"No ha seleccionado un número de programa")))))))))))))))))))))))))))))))))))))))))))))</f>
        <v>No ha seleccionado un número de programa</v>
      </c>
      <c r="L1486" s="140"/>
      <c r="M1486" s="136"/>
      <c r="N1486" s="153"/>
      <c r="O1486" s="161"/>
      <c r="P1486" s="144"/>
      <c r="Q1486" s="143"/>
      <c r="R1486" s="143"/>
      <c r="S1486" s="143"/>
      <c r="T1486" s="143"/>
      <c r="U1486" s="143"/>
      <c r="V1486" s="145"/>
      <c r="W1486" s="145"/>
      <c r="X1486" s="145"/>
      <c r="Y1486" s="136"/>
      <c r="Z1486" s="136"/>
      <c r="AA1486" s="146"/>
      <c r="AB1486" s="136"/>
      <c r="AC1486" s="136"/>
      <c r="AD1486" s="136"/>
      <c r="AE1486" s="136"/>
      <c r="AF1486" s="147" t="e">
        <f t="shared" si="63"/>
        <v>#DIV/0!</v>
      </c>
      <c r="AG1486" s="148"/>
      <c r="AH1486" s="148" t="b">
        <f t="shared" si="64"/>
        <v>1</v>
      </c>
    </row>
    <row r="1487" spans="1:34" ht="44.25" customHeight="1" thickBot="1" x14ac:dyDescent="0.3">
      <c r="A1487" s="136"/>
      <c r="B1487" s="136"/>
      <c r="C1487" s="137"/>
      <c r="D1487" s="136"/>
      <c r="E1487" s="137" t="str">
        <f>IF(D1487=1,'Tipo '!$B$2,IF(D1487=2,'Tipo '!$B$3,IF(D1487=3,'Tipo '!$B$4,IF(D1487=4,'Tipo '!$B$5,IF(D1487=5,'Tipo '!$B$6,IF(D1487=6,'Tipo '!$B$7,IF(D1487=7,'Tipo '!$B$8,IF(D1487=8,'Tipo '!$B$9,IF(D1487=9,'Tipo '!$B$10,IF(D1487=10,'Tipo '!$B$11,IF(D1487=11,'Tipo '!$B$12,IF(D1487=12,'Tipo '!$B$13,IF(D1487=13,'Tipo '!$B$14,IF(D1487=14,'Tipo '!$B$15,IF(D1487=15,'Tipo '!$B$16,IF(D1487=16,'Tipo '!$B$17,IF(D1487=17,'Tipo '!$B$18,IF(D1487=18,'Tipo '!$B$19,IF(D1487=19,'Tipo '!$B$20,IF(D1487=20,'Tipo '!$B$21,"No ha seleccionado un tipo de contrato válido"))))))))))))))))))))</f>
        <v>No ha seleccionado un tipo de contrato válido</v>
      </c>
      <c r="F1487" s="137"/>
      <c r="G1487" s="137"/>
      <c r="H1487" s="138"/>
      <c r="I1487" s="138"/>
      <c r="J1487" s="136"/>
      <c r="K1487" s="137" t="str">
        <f>IF(J1487=1,'Equivalencia BH-BMPT'!$D$2,IF(J1487=2,'Equivalencia BH-BMPT'!$D$3,IF(J1487=3,'Equivalencia BH-BMPT'!$D$4,IF(J1487=4,'Equivalencia BH-BMPT'!$D$5,IF(J1487=5,'Equivalencia BH-BMPT'!$D$6,IF(J1487=6,'Equivalencia BH-BMPT'!$D$7,IF(J1487=7,'Equivalencia BH-BMPT'!$D$8,IF(J1487=8,'Equivalencia BH-BMPT'!$D$9,IF(J1487=9,'Equivalencia BH-BMPT'!$D$10,IF(J1487=10,'Equivalencia BH-BMPT'!$D$11,IF(J1487=11,'Equivalencia BH-BMPT'!$D$12,IF(J1487=12,'Equivalencia BH-BMPT'!$D$13,IF(J1487=13,'Equivalencia BH-BMPT'!$D$14,IF(J1487=14,'Equivalencia BH-BMPT'!$D$15,IF(J1487=15,'Equivalencia BH-BMPT'!$D$16,IF(J1487=16,'Equivalencia BH-BMPT'!$D$17,IF(J1487=17,'Equivalencia BH-BMPT'!$D$18,IF(J1487=18,'Equivalencia BH-BMPT'!$D$19,IF(J1487=19,'Equivalencia BH-BMPT'!$D$20,IF(J1487=20,'Equivalencia BH-BMPT'!$D$21,IF(J1487=21,'Equivalencia BH-BMPT'!$D$22,IF(J1487=22,'Equivalencia BH-BMPT'!$D$23,IF(J1487=23,'Equivalencia BH-BMPT'!#REF!,IF(J1487=24,'Equivalencia BH-BMPT'!$D$25,IF(J1487=25,'Equivalencia BH-BMPT'!$D$26,IF(J1487=26,'Equivalencia BH-BMPT'!$D$27,IF(J1487=27,'Equivalencia BH-BMPT'!$D$28,IF(J1487=28,'Equivalencia BH-BMPT'!$D$29,IF(J1487=29,'Equivalencia BH-BMPT'!$D$30,IF(J1487=30,'Equivalencia BH-BMPT'!$D$31,IF(J1487=31,'Equivalencia BH-BMPT'!$D$32,IF(J1487=32,'Equivalencia BH-BMPT'!$D$33,IF(J1487=33,'Equivalencia BH-BMPT'!$D$34,IF(J1487=34,'Equivalencia BH-BMPT'!$D$35,IF(J1487=35,'Equivalencia BH-BMPT'!$D$36,IF(J1487=36,'Equivalencia BH-BMPT'!$D$37,IF(J1487=37,'Equivalencia BH-BMPT'!$D$38,IF(J1487=38,'Equivalencia BH-BMPT'!#REF!,IF(J1487=39,'Equivalencia BH-BMPT'!$D$40,IF(J1487=40,'Equivalencia BH-BMPT'!$D$41,IF(J1487=41,'Equivalencia BH-BMPT'!$D$42,IF(J1487=42,'Equivalencia BH-BMPT'!$D$43,IF(J1487=43,'Equivalencia BH-BMPT'!$D$44,IF(J1487=44,'Equivalencia BH-BMPT'!$D$45,IF(J1487=45,'Equivalencia BH-BMPT'!$D$46,"No ha seleccionado un número de programa")))))))))))))))))))))))))))))))))))))))))))))</f>
        <v>No ha seleccionado un número de programa</v>
      </c>
      <c r="L1487" s="140"/>
      <c r="M1487" s="136"/>
      <c r="N1487" s="153"/>
      <c r="O1487" s="161"/>
      <c r="P1487" s="144"/>
      <c r="Q1487" s="143"/>
      <c r="R1487" s="143"/>
      <c r="S1487" s="143"/>
      <c r="T1487" s="143"/>
      <c r="U1487" s="143"/>
      <c r="V1487" s="145"/>
      <c r="W1487" s="145"/>
      <c r="X1487" s="145"/>
      <c r="Y1487" s="136"/>
      <c r="Z1487" s="136"/>
      <c r="AA1487" s="146"/>
      <c r="AB1487" s="136"/>
      <c r="AC1487" s="136"/>
      <c r="AD1487" s="136"/>
      <c r="AE1487" s="136"/>
      <c r="AF1487" s="147" t="e">
        <f t="shared" si="63"/>
        <v>#DIV/0!</v>
      </c>
      <c r="AG1487" s="148"/>
      <c r="AH1487" s="148" t="b">
        <f t="shared" si="64"/>
        <v>1</v>
      </c>
    </row>
    <row r="1488" spans="1:34" ht="44.25" customHeight="1" thickBot="1" x14ac:dyDescent="0.3">
      <c r="A1488" s="136"/>
      <c r="B1488" s="136"/>
      <c r="C1488" s="137"/>
      <c r="D1488" s="136"/>
      <c r="E1488" s="137" t="str">
        <f>IF(D1488=1,'Tipo '!$B$2,IF(D1488=2,'Tipo '!$B$3,IF(D1488=3,'Tipo '!$B$4,IF(D1488=4,'Tipo '!$B$5,IF(D1488=5,'Tipo '!$B$6,IF(D1488=6,'Tipo '!$B$7,IF(D1488=7,'Tipo '!$B$8,IF(D1488=8,'Tipo '!$B$9,IF(D1488=9,'Tipo '!$B$10,IF(D1488=10,'Tipo '!$B$11,IF(D1488=11,'Tipo '!$B$12,IF(D1488=12,'Tipo '!$B$13,IF(D1488=13,'Tipo '!$B$14,IF(D1488=14,'Tipo '!$B$15,IF(D1488=15,'Tipo '!$B$16,IF(D1488=16,'Tipo '!$B$17,IF(D1488=17,'Tipo '!$B$18,IF(D1488=18,'Tipo '!$B$19,IF(D1488=19,'Tipo '!$B$20,IF(D1488=20,'Tipo '!$B$21,"No ha seleccionado un tipo de contrato válido"))))))))))))))))))))</f>
        <v>No ha seleccionado un tipo de contrato válido</v>
      </c>
      <c r="F1488" s="137"/>
      <c r="G1488" s="137"/>
      <c r="H1488" s="138"/>
      <c r="I1488" s="138"/>
      <c r="J1488" s="136"/>
      <c r="K1488" s="137" t="str">
        <f>IF(J1488=1,'Equivalencia BH-BMPT'!$D$2,IF(J1488=2,'Equivalencia BH-BMPT'!$D$3,IF(J1488=3,'Equivalencia BH-BMPT'!$D$4,IF(J1488=4,'Equivalencia BH-BMPT'!$D$5,IF(J1488=5,'Equivalencia BH-BMPT'!$D$6,IF(J1488=6,'Equivalencia BH-BMPT'!$D$7,IF(J1488=7,'Equivalencia BH-BMPT'!$D$8,IF(J1488=8,'Equivalencia BH-BMPT'!$D$9,IF(J1488=9,'Equivalencia BH-BMPT'!$D$10,IF(J1488=10,'Equivalencia BH-BMPT'!$D$11,IF(J1488=11,'Equivalencia BH-BMPT'!$D$12,IF(J1488=12,'Equivalencia BH-BMPT'!$D$13,IF(J1488=13,'Equivalencia BH-BMPT'!$D$14,IF(J1488=14,'Equivalencia BH-BMPT'!$D$15,IF(J1488=15,'Equivalencia BH-BMPT'!$D$16,IF(J1488=16,'Equivalencia BH-BMPT'!$D$17,IF(J1488=17,'Equivalencia BH-BMPT'!$D$18,IF(J1488=18,'Equivalencia BH-BMPT'!$D$19,IF(J1488=19,'Equivalencia BH-BMPT'!$D$20,IF(J1488=20,'Equivalencia BH-BMPT'!$D$21,IF(J1488=21,'Equivalencia BH-BMPT'!$D$22,IF(J1488=22,'Equivalencia BH-BMPT'!$D$23,IF(J1488=23,'Equivalencia BH-BMPT'!#REF!,IF(J1488=24,'Equivalencia BH-BMPT'!$D$25,IF(J1488=25,'Equivalencia BH-BMPT'!$D$26,IF(J1488=26,'Equivalencia BH-BMPT'!$D$27,IF(J1488=27,'Equivalencia BH-BMPT'!$D$28,IF(J1488=28,'Equivalencia BH-BMPT'!$D$29,IF(J1488=29,'Equivalencia BH-BMPT'!$D$30,IF(J1488=30,'Equivalencia BH-BMPT'!$D$31,IF(J1488=31,'Equivalencia BH-BMPT'!$D$32,IF(J1488=32,'Equivalencia BH-BMPT'!$D$33,IF(J1488=33,'Equivalencia BH-BMPT'!$D$34,IF(J1488=34,'Equivalencia BH-BMPT'!$D$35,IF(J1488=35,'Equivalencia BH-BMPT'!$D$36,IF(J1488=36,'Equivalencia BH-BMPT'!$D$37,IF(J1488=37,'Equivalencia BH-BMPT'!$D$38,IF(J1488=38,'Equivalencia BH-BMPT'!#REF!,IF(J1488=39,'Equivalencia BH-BMPT'!$D$40,IF(J1488=40,'Equivalencia BH-BMPT'!$D$41,IF(J1488=41,'Equivalencia BH-BMPT'!$D$42,IF(J1488=42,'Equivalencia BH-BMPT'!$D$43,IF(J1488=43,'Equivalencia BH-BMPT'!$D$44,IF(J1488=44,'Equivalencia BH-BMPT'!$D$45,IF(J1488=45,'Equivalencia BH-BMPT'!$D$46,"No ha seleccionado un número de programa")))))))))))))))))))))))))))))))))))))))))))))</f>
        <v>No ha seleccionado un número de programa</v>
      </c>
      <c r="L1488" s="140"/>
      <c r="M1488" s="136"/>
      <c r="N1488" s="153"/>
      <c r="O1488" s="161"/>
      <c r="P1488" s="144"/>
      <c r="Q1488" s="143"/>
      <c r="R1488" s="143"/>
      <c r="S1488" s="143"/>
      <c r="T1488" s="143"/>
      <c r="U1488" s="143"/>
      <c r="V1488" s="145"/>
      <c r="W1488" s="145"/>
      <c r="X1488" s="145"/>
      <c r="Y1488" s="136"/>
      <c r="Z1488" s="136"/>
      <c r="AA1488" s="146"/>
      <c r="AB1488" s="136"/>
      <c r="AC1488" s="136"/>
      <c r="AD1488" s="136"/>
      <c r="AE1488" s="136"/>
      <c r="AF1488" s="147" t="e">
        <f t="shared" si="63"/>
        <v>#DIV/0!</v>
      </c>
      <c r="AG1488" s="148"/>
      <c r="AH1488" s="148" t="b">
        <f t="shared" si="64"/>
        <v>1</v>
      </c>
    </row>
    <row r="1489" spans="1:34" ht="44.25" customHeight="1" thickBot="1" x14ac:dyDescent="0.3">
      <c r="A1489" s="136"/>
      <c r="B1489" s="136"/>
      <c r="C1489" s="137"/>
      <c r="D1489" s="136"/>
      <c r="E1489" s="137" t="str">
        <f>IF(D1489=1,'Tipo '!$B$2,IF(D1489=2,'Tipo '!$B$3,IF(D1489=3,'Tipo '!$B$4,IF(D1489=4,'Tipo '!$B$5,IF(D1489=5,'Tipo '!$B$6,IF(D1489=6,'Tipo '!$B$7,IF(D1489=7,'Tipo '!$B$8,IF(D1489=8,'Tipo '!$B$9,IF(D1489=9,'Tipo '!$B$10,IF(D1489=10,'Tipo '!$B$11,IF(D1489=11,'Tipo '!$B$12,IF(D1489=12,'Tipo '!$B$13,IF(D1489=13,'Tipo '!$B$14,IF(D1489=14,'Tipo '!$B$15,IF(D1489=15,'Tipo '!$B$16,IF(D1489=16,'Tipo '!$B$17,IF(D1489=17,'Tipo '!$B$18,IF(D1489=18,'Tipo '!$B$19,IF(D1489=19,'Tipo '!$B$20,IF(D1489=20,'Tipo '!$B$21,"No ha seleccionado un tipo de contrato válido"))))))))))))))))))))</f>
        <v>No ha seleccionado un tipo de contrato válido</v>
      </c>
      <c r="F1489" s="137"/>
      <c r="G1489" s="137"/>
      <c r="H1489" s="138"/>
      <c r="I1489" s="138"/>
      <c r="J1489" s="136"/>
      <c r="K1489" s="137" t="str">
        <f>IF(J1489=1,'Equivalencia BH-BMPT'!$D$2,IF(J1489=2,'Equivalencia BH-BMPT'!$D$3,IF(J1489=3,'Equivalencia BH-BMPT'!$D$4,IF(J1489=4,'Equivalencia BH-BMPT'!$D$5,IF(J1489=5,'Equivalencia BH-BMPT'!$D$6,IF(J1489=6,'Equivalencia BH-BMPT'!$D$7,IF(J1489=7,'Equivalencia BH-BMPT'!$D$8,IF(J1489=8,'Equivalencia BH-BMPT'!$D$9,IF(J1489=9,'Equivalencia BH-BMPT'!$D$10,IF(J1489=10,'Equivalencia BH-BMPT'!$D$11,IF(J1489=11,'Equivalencia BH-BMPT'!$D$12,IF(J1489=12,'Equivalencia BH-BMPT'!$D$13,IF(J1489=13,'Equivalencia BH-BMPT'!$D$14,IF(J1489=14,'Equivalencia BH-BMPT'!$D$15,IF(J1489=15,'Equivalencia BH-BMPT'!$D$16,IF(J1489=16,'Equivalencia BH-BMPT'!$D$17,IF(J1489=17,'Equivalencia BH-BMPT'!$D$18,IF(J1489=18,'Equivalencia BH-BMPT'!$D$19,IF(J1489=19,'Equivalencia BH-BMPT'!$D$20,IF(J1489=20,'Equivalencia BH-BMPT'!$D$21,IF(J1489=21,'Equivalencia BH-BMPT'!$D$22,IF(J1489=22,'Equivalencia BH-BMPT'!$D$23,IF(J1489=23,'Equivalencia BH-BMPT'!#REF!,IF(J1489=24,'Equivalencia BH-BMPT'!$D$25,IF(J1489=25,'Equivalencia BH-BMPT'!$D$26,IF(J1489=26,'Equivalencia BH-BMPT'!$D$27,IF(J1489=27,'Equivalencia BH-BMPT'!$D$28,IF(J1489=28,'Equivalencia BH-BMPT'!$D$29,IF(J1489=29,'Equivalencia BH-BMPT'!$D$30,IF(J1489=30,'Equivalencia BH-BMPT'!$D$31,IF(J1489=31,'Equivalencia BH-BMPT'!$D$32,IF(J1489=32,'Equivalencia BH-BMPT'!$D$33,IF(J1489=33,'Equivalencia BH-BMPT'!$D$34,IF(J1489=34,'Equivalencia BH-BMPT'!$D$35,IF(J1489=35,'Equivalencia BH-BMPT'!$D$36,IF(J1489=36,'Equivalencia BH-BMPT'!$D$37,IF(J1489=37,'Equivalencia BH-BMPT'!$D$38,IF(J1489=38,'Equivalencia BH-BMPT'!#REF!,IF(J1489=39,'Equivalencia BH-BMPT'!$D$40,IF(J1489=40,'Equivalencia BH-BMPT'!$D$41,IF(J1489=41,'Equivalencia BH-BMPT'!$D$42,IF(J1489=42,'Equivalencia BH-BMPT'!$D$43,IF(J1489=43,'Equivalencia BH-BMPT'!$D$44,IF(J1489=44,'Equivalencia BH-BMPT'!$D$45,IF(J1489=45,'Equivalencia BH-BMPT'!$D$46,"No ha seleccionado un número de programa")))))))))))))))))))))))))))))))))))))))))))))</f>
        <v>No ha seleccionado un número de programa</v>
      </c>
      <c r="L1489" s="140"/>
      <c r="M1489" s="136"/>
      <c r="N1489" s="153"/>
      <c r="O1489" s="161"/>
      <c r="P1489" s="144"/>
      <c r="Q1489" s="143"/>
      <c r="R1489" s="143"/>
      <c r="S1489" s="143"/>
      <c r="T1489" s="143"/>
      <c r="U1489" s="143"/>
      <c r="V1489" s="145"/>
      <c r="W1489" s="145"/>
      <c r="X1489" s="145"/>
      <c r="Y1489" s="136"/>
      <c r="Z1489" s="136"/>
      <c r="AA1489" s="146"/>
      <c r="AB1489" s="136"/>
      <c r="AC1489" s="136"/>
      <c r="AD1489" s="136"/>
      <c r="AE1489" s="136"/>
      <c r="AF1489" s="147" t="e">
        <f t="shared" si="63"/>
        <v>#DIV/0!</v>
      </c>
      <c r="AG1489" s="148"/>
      <c r="AH1489" s="148" t="b">
        <f t="shared" si="64"/>
        <v>1</v>
      </c>
    </row>
    <row r="1490" spans="1:34" ht="44.25" customHeight="1" thickBot="1" x14ac:dyDescent="0.3">
      <c r="A1490" s="136"/>
      <c r="B1490" s="136"/>
      <c r="C1490" s="137"/>
      <c r="D1490" s="136"/>
      <c r="E1490" s="137" t="str">
        <f>IF(D1490=1,'Tipo '!$B$2,IF(D1490=2,'Tipo '!$B$3,IF(D1490=3,'Tipo '!$B$4,IF(D1490=4,'Tipo '!$B$5,IF(D1490=5,'Tipo '!$B$6,IF(D1490=6,'Tipo '!$B$7,IF(D1490=7,'Tipo '!$B$8,IF(D1490=8,'Tipo '!$B$9,IF(D1490=9,'Tipo '!$B$10,IF(D1490=10,'Tipo '!$B$11,IF(D1490=11,'Tipo '!$B$12,IF(D1490=12,'Tipo '!$B$13,IF(D1490=13,'Tipo '!$B$14,IF(D1490=14,'Tipo '!$B$15,IF(D1490=15,'Tipo '!$B$16,IF(D1490=16,'Tipo '!$B$17,IF(D1490=17,'Tipo '!$B$18,IF(D1490=18,'Tipo '!$B$19,IF(D1490=19,'Tipo '!$B$20,IF(D1490=20,'Tipo '!$B$21,"No ha seleccionado un tipo de contrato válido"))))))))))))))))))))</f>
        <v>No ha seleccionado un tipo de contrato válido</v>
      </c>
      <c r="F1490" s="137"/>
      <c r="G1490" s="137"/>
      <c r="H1490" s="138"/>
      <c r="I1490" s="138"/>
      <c r="J1490" s="136"/>
      <c r="K1490" s="137" t="str">
        <f>IF(J1490=1,'Equivalencia BH-BMPT'!$D$2,IF(J1490=2,'Equivalencia BH-BMPT'!$D$3,IF(J1490=3,'Equivalencia BH-BMPT'!$D$4,IF(J1490=4,'Equivalencia BH-BMPT'!$D$5,IF(J1490=5,'Equivalencia BH-BMPT'!$D$6,IF(J1490=6,'Equivalencia BH-BMPT'!$D$7,IF(J1490=7,'Equivalencia BH-BMPT'!$D$8,IF(J1490=8,'Equivalencia BH-BMPT'!$D$9,IF(J1490=9,'Equivalencia BH-BMPT'!$D$10,IF(J1490=10,'Equivalencia BH-BMPT'!$D$11,IF(J1490=11,'Equivalencia BH-BMPT'!$D$12,IF(J1490=12,'Equivalencia BH-BMPT'!$D$13,IF(J1490=13,'Equivalencia BH-BMPT'!$D$14,IF(J1490=14,'Equivalencia BH-BMPT'!$D$15,IF(J1490=15,'Equivalencia BH-BMPT'!$D$16,IF(J1490=16,'Equivalencia BH-BMPT'!$D$17,IF(J1490=17,'Equivalencia BH-BMPT'!$D$18,IF(J1490=18,'Equivalencia BH-BMPT'!$D$19,IF(J1490=19,'Equivalencia BH-BMPT'!$D$20,IF(J1490=20,'Equivalencia BH-BMPT'!$D$21,IF(J1490=21,'Equivalencia BH-BMPT'!$D$22,IF(J1490=22,'Equivalencia BH-BMPT'!$D$23,IF(J1490=23,'Equivalencia BH-BMPT'!#REF!,IF(J1490=24,'Equivalencia BH-BMPT'!$D$25,IF(J1490=25,'Equivalencia BH-BMPT'!$D$26,IF(J1490=26,'Equivalencia BH-BMPT'!$D$27,IF(J1490=27,'Equivalencia BH-BMPT'!$D$28,IF(J1490=28,'Equivalencia BH-BMPT'!$D$29,IF(J1490=29,'Equivalencia BH-BMPT'!$D$30,IF(J1490=30,'Equivalencia BH-BMPT'!$D$31,IF(J1490=31,'Equivalencia BH-BMPT'!$D$32,IF(J1490=32,'Equivalencia BH-BMPT'!$D$33,IF(J1490=33,'Equivalencia BH-BMPT'!$D$34,IF(J1490=34,'Equivalencia BH-BMPT'!$D$35,IF(J1490=35,'Equivalencia BH-BMPT'!$D$36,IF(J1490=36,'Equivalencia BH-BMPT'!$D$37,IF(J1490=37,'Equivalencia BH-BMPT'!$D$38,IF(J1490=38,'Equivalencia BH-BMPT'!#REF!,IF(J1490=39,'Equivalencia BH-BMPT'!$D$40,IF(J1490=40,'Equivalencia BH-BMPT'!$D$41,IF(J1490=41,'Equivalencia BH-BMPT'!$D$42,IF(J1490=42,'Equivalencia BH-BMPT'!$D$43,IF(J1490=43,'Equivalencia BH-BMPT'!$D$44,IF(J1490=44,'Equivalencia BH-BMPT'!$D$45,IF(J1490=45,'Equivalencia BH-BMPT'!$D$46,"No ha seleccionado un número de programa")))))))))))))))))))))))))))))))))))))))))))))</f>
        <v>No ha seleccionado un número de programa</v>
      </c>
      <c r="L1490" s="140"/>
      <c r="M1490" s="136"/>
      <c r="N1490" s="153"/>
      <c r="O1490" s="161"/>
      <c r="P1490" s="144"/>
      <c r="Q1490" s="143"/>
      <c r="R1490" s="143"/>
      <c r="S1490" s="143"/>
      <c r="T1490" s="143"/>
      <c r="U1490" s="143"/>
      <c r="V1490" s="145"/>
      <c r="W1490" s="145"/>
      <c r="X1490" s="145"/>
      <c r="Y1490" s="136"/>
      <c r="Z1490" s="136"/>
      <c r="AA1490" s="146"/>
      <c r="AB1490" s="136"/>
      <c r="AC1490" s="136"/>
      <c r="AD1490" s="136"/>
      <c r="AE1490" s="136"/>
      <c r="AF1490" s="147" t="e">
        <f t="shared" si="63"/>
        <v>#DIV/0!</v>
      </c>
      <c r="AG1490" s="148"/>
      <c r="AH1490" s="148" t="b">
        <f t="shared" si="64"/>
        <v>1</v>
      </c>
    </row>
    <row r="1491" spans="1:34" ht="44.25" customHeight="1" thickBot="1" x14ac:dyDescent="0.3">
      <c r="A1491" s="136"/>
      <c r="B1491" s="136"/>
      <c r="C1491" s="137"/>
      <c r="D1491" s="136"/>
      <c r="E1491" s="137" t="str">
        <f>IF(D1491=1,'Tipo '!$B$2,IF(D1491=2,'Tipo '!$B$3,IF(D1491=3,'Tipo '!$B$4,IF(D1491=4,'Tipo '!$B$5,IF(D1491=5,'Tipo '!$B$6,IF(D1491=6,'Tipo '!$B$7,IF(D1491=7,'Tipo '!$B$8,IF(D1491=8,'Tipo '!$B$9,IF(D1491=9,'Tipo '!$B$10,IF(D1491=10,'Tipo '!$B$11,IF(D1491=11,'Tipo '!$B$12,IF(D1491=12,'Tipo '!$B$13,IF(D1491=13,'Tipo '!$B$14,IF(D1491=14,'Tipo '!$B$15,IF(D1491=15,'Tipo '!$B$16,IF(D1491=16,'Tipo '!$B$17,IF(D1491=17,'Tipo '!$B$18,IF(D1491=18,'Tipo '!$B$19,IF(D1491=19,'Tipo '!$B$20,IF(D1491=20,'Tipo '!$B$21,"No ha seleccionado un tipo de contrato válido"))))))))))))))))))))</f>
        <v>No ha seleccionado un tipo de contrato válido</v>
      </c>
      <c r="F1491" s="137"/>
      <c r="G1491" s="137"/>
      <c r="H1491" s="138"/>
      <c r="I1491" s="138"/>
      <c r="J1491" s="136"/>
      <c r="K1491" s="137" t="str">
        <f>IF(J1491=1,'Equivalencia BH-BMPT'!$D$2,IF(J1491=2,'Equivalencia BH-BMPT'!$D$3,IF(J1491=3,'Equivalencia BH-BMPT'!$D$4,IF(J1491=4,'Equivalencia BH-BMPT'!$D$5,IF(J1491=5,'Equivalencia BH-BMPT'!$D$6,IF(J1491=6,'Equivalencia BH-BMPT'!$D$7,IF(J1491=7,'Equivalencia BH-BMPT'!$D$8,IF(J1491=8,'Equivalencia BH-BMPT'!$D$9,IF(J1491=9,'Equivalencia BH-BMPT'!$D$10,IF(J1491=10,'Equivalencia BH-BMPT'!$D$11,IF(J1491=11,'Equivalencia BH-BMPT'!$D$12,IF(J1491=12,'Equivalencia BH-BMPT'!$D$13,IF(J1491=13,'Equivalencia BH-BMPT'!$D$14,IF(J1491=14,'Equivalencia BH-BMPT'!$D$15,IF(J1491=15,'Equivalencia BH-BMPT'!$D$16,IF(J1491=16,'Equivalencia BH-BMPT'!$D$17,IF(J1491=17,'Equivalencia BH-BMPT'!$D$18,IF(J1491=18,'Equivalencia BH-BMPT'!$D$19,IF(J1491=19,'Equivalencia BH-BMPT'!$D$20,IF(J1491=20,'Equivalencia BH-BMPT'!$D$21,IF(J1491=21,'Equivalencia BH-BMPT'!$D$22,IF(J1491=22,'Equivalencia BH-BMPT'!$D$23,IF(J1491=23,'Equivalencia BH-BMPT'!#REF!,IF(J1491=24,'Equivalencia BH-BMPT'!$D$25,IF(J1491=25,'Equivalencia BH-BMPT'!$D$26,IF(J1491=26,'Equivalencia BH-BMPT'!$D$27,IF(J1491=27,'Equivalencia BH-BMPT'!$D$28,IF(J1491=28,'Equivalencia BH-BMPT'!$D$29,IF(J1491=29,'Equivalencia BH-BMPT'!$D$30,IF(J1491=30,'Equivalencia BH-BMPT'!$D$31,IF(J1491=31,'Equivalencia BH-BMPT'!$D$32,IF(J1491=32,'Equivalencia BH-BMPT'!$D$33,IF(J1491=33,'Equivalencia BH-BMPT'!$D$34,IF(J1491=34,'Equivalencia BH-BMPT'!$D$35,IF(J1491=35,'Equivalencia BH-BMPT'!$D$36,IF(J1491=36,'Equivalencia BH-BMPT'!$D$37,IF(J1491=37,'Equivalencia BH-BMPT'!$D$38,IF(J1491=38,'Equivalencia BH-BMPT'!#REF!,IF(J1491=39,'Equivalencia BH-BMPT'!$D$40,IF(J1491=40,'Equivalencia BH-BMPT'!$D$41,IF(J1491=41,'Equivalencia BH-BMPT'!$D$42,IF(J1491=42,'Equivalencia BH-BMPT'!$D$43,IF(J1491=43,'Equivalencia BH-BMPT'!$D$44,IF(J1491=44,'Equivalencia BH-BMPT'!$D$45,IF(J1491=45,'Equivalencia BH-BMPT'!$D$46,"No ha seleccionado un número de programa")))))))))))))))))))))))))))))))))))))))))))))</f>
        <v>No ha seleccionado un número de programa</v>
      </c>
      <c r="L1491" s="140"/>
      <c r="M1491" s="136"/>
      <c r="N1491" s="153"/>
      <c r="O1491" s="161"/>
      <c r="P1491" s="144"/>
      <c r="Q1491" s="143"/>
      <c r="R1491" s="143"/>
      <c r="S1491" s="143"/>
      <c r="T1491" s="143"/>
      <c r="U1491" s="143"/>
      <c r="V1491" s="145"/>
      <c r="W1491" s="145"/>
      <c r="X1491" s="145"/>
      <c r="Y1491" s="136"/>
      <c r="Z1491" s="136"/>
      <c r="AA1491" s="146"/>
      <c r="AB1491" s="136"/>
      <c r="AC1491" s="136"/>
      <c r="AD1491" s="136"/>
      <c r="AE1491" s="136"/>
      <c r="AF1491" s="147" t="e">
        <f t="shared" si="63"/>
        <v>#DIV/0!</v>
      </c>
      <c r="AG1491" s="148"/>
      <c r="AH1491" s="148" t="b">
        <f t="shared" si="64"/>
        <v>1</v>
      </c>
    </row>
    <row r="1492" spans="1:34" ht="44.25" customHeight="1" thickBot="1" x14ac:dyDescent="0.3">
      <c r="A1492" s="136"/>
      <c r="B1492" s="136"/>
      <c r="C1492" s="137"/>
      <c r="D1492" s="136"/>
      <c r="E1492" s="137" t="str">
        <f>IF(D1492=1,'Tipo '!$B$2,IF(D1492=2,'Tipo '!$B$3,IF(D1492=3,'Tipo '!$B$4,IF(D1492=4,'Tipo '!$B$5,IF(D1492=5,'Tipo '!$B$6,IF(D1492=6,'Tipo '!$B$7,IF(D1492=7,'Tipo '!$B$8,IF(D1492=8,'Tipo '!$B$9,IF(D1492=9,'Tipo '!$B$10,IF(D1492=10,'Tipo '!$B$11,IF(D1492=11,'Tipo '!$B$12,IF(D1492=12,'Tipo '!$B$13,IF(D1492=13,'Tipo '!$B$14,IF(D1492=14,'Tipo '!$B$15,IF(D1492=15,'Tipo '!$B$16,IF(D1492=16,'Tipo '!$B$17,IF(D1492=17,'Tipo '!$B$18,IF(D1492=18,'Tipo '!$B$19,IF(D1492=19,'Tipo '!$B$20,IF(D1492=20,'Tipo '!$B$21,"No ha seleccionado un tipo de contrato válido"))))))))))))))))))))</f>
        <v>No ha seleccionado un tipo de contrato válido</v>
      </c>
      <c r="F1492" s="137"/>
      <c r="G1492" s="137"/>
      <c r="H1492" s="138"/>
      <c r="I1492" s="138"/>
      <c r="J1492" s="136"/>
      <c r="K1492" s="137" t="str">
        <f>IF(J1492=1,'Equivalencia BH-BMPT'!$D$2,IF(J1492=2,'Equivalencia BH-BMPT'!$D$3,IF(J1492=3,'Equivalencia BH-BMPT'!$D$4,IF(J1492=4,'Equivalencia BH-BMPT'!$D$5,IF(J1492=5,'Equivalencia BH-BMPT'!$D$6,IF(J1492=6,'Equivalencia BH-BMPT'!$D$7,IF(J1492=7,'Equivalencia BH-BMPT'!$D$8,IF(J1492=8,'Equivalencia BH-BMPT'!$D$9,IF(J1492=9,'Equivalencia BH-BMPT'!$D$10,IF(J1492=10,'Equivalencia BH-BMPT'!$D$11,IF(J1492=11,'Equivalencia BH-BMPT'!$D$12,IF(J1492=12,'Equivalencia BH-BMPT'!$D$13,IF(J1492=13,'Equivalencia BH-BMPT'!$D$14,IF(J1492=14,'Equivalencia BH-BMPT'!$D$15,IF(J1492=15,'Equivalencia BH-BMPT'!$D$16,IF(J1492=16,'Equivalencia BH-BMPT'!$D$17,IF(J1492=17,'Equivalencia BH-BMPT'!$D$18,IF(J1492=18,'Equivalencia BH-BMPT'!$D$19,IF(J1492=19,'Equivalencia BH-BMPT'!$D$20,IF(J1492=20,'Equivalencia BH-BMPT'!$D$21,IF(J1492=21,'Equivalencia BH-BMPT'!$D$22,IF(J1492=22,'Equivalencia BH-BMPT'!$D$23,IF(J1492=23,'Equivalencia BH-BMPT'!#REF!,IF(J1492=24,'Equivalencia BH-BMPT'!$D$25,IF(J1492=25,'Equivalencia BH-BMPT'!$D$26,IF(J1492=26,'Equivalencia BH-BMPT'!$D$27,IF(J1492=27,'Equivalencia BH-BMPT'!$D$28,IF(J1492=28,'Equivalencia BH-BMPT'!$D$29,IF(J1492=29,'Equivalencia BH-BMPT'!$D$30,IF(J1492=30,'Equivalencia BH-BMPT'!$D$31,IF(J1492=31,'Equivalencia BH-BMPT'!$D$32,IF(J1492=32,'Equivalencia BH-BMPT'!$D$33,IF(J1492=33,'Equivalencia BH-BMPT'!$D$34,IF(J1492=34,'Equivalencia BH-BMPT'!$D$35,IF(J1492=35,'Equivalencia BH-BMPT'!$D$36,IF(J1492=36,'Equivalencia BH-BMPT'!$D$37,IF(J1492=37,'Equivalencia BH-BMPT'!$D$38,IF(J1492=38,'Equivalencia BH-BMPT'!#REF!,IF(J1492=39,'Equivalencia BH-BMPT'!$D$40,IF(J1492=40,'Equivalencia BH-BMPT'!$D$41,IF(J1492=41,'Equivalencia BH-BMPT'!$D$42,IF(J1492=42,'Equivalencia BH-BMPT'!$D$43,IF(J1492=43,'Equivalencia BH-BMPT'!$D$44,IF(J1492=44,'Equivalencia BH-BMPT'!$D$45,IF(J1492=45,'Equivalencia BH-BMPT'!$D$46,"No ha seleccionado un número de programa")))))))))))))))))))))))))))))))))))))))))))))</f>
        <v>No ha seleccionado un número de programa</v>
      </c>
      <c r="L1492" s="140"/>
      <c r="M1492" s="136"/>
      <c r="N1492" s="153"/>
      <c r="O1492" s="161"/>
      <c r="P1492" s="144"/>
      <c r="Q1492" s="143"/>
      <c r="R1492" s="143"/>
      <c r="S1492" s="143"/>
      <c r="T1492" s="143"/>
      <c r="U1492" s="143"/>
      <c r="V1492" s="145"/>
      <c r="W1492" s="145"/>
      <c r="X1492" s="145"/>
      <c r="Y1492" s="136"/>
      <c r="Z1492" s="136"/>
      <c r="AA1492" s="146"/>
      <c r="AB1492" s="136"/>
      <c r="AC1492" s="136"/>
      <c r="AD1492" s="136"/>
      <c r="AE1492" s="136"/>
      <c r="AF1492" s="147" t="e">
        <f t="shared" si="63"/>
        <v>#DIV/0!</v>
      </c>
      <c r="AG1492" s="148"/>
      <c r="AH1492" s="148" t="b">
        <f t="shared" si="64"/>
        <v>1</v>
      </c>
    </row>
    <row r="1493" spans="1:34" ht="44.25" customHeight="1" thickBot="1" x14ac:dyDescent="0.3">
      <c r="A1493" s="136"/>
      <c r="B1493" s="136"/>
      <c r="C1493" s="137"/>
      <c r="D1493" s="136"/>
      <c r="E1493" s="137" t="str">
        <f>IF(D1493=1,'Tipo '!$B$2,IF(D1493=2,'Tipo '!$B$3,IF(D1493=3,'Tipo '!$B$4,IF(D1493=4,'Tipo '!$B$5,IF(D1493=5,'Tipo '!$B$6,IF(D1493=6,'Tipo '!$B$7,IF(D1493=7,'Tipo '!$B$8,IF(D1493=8,'Tipo '!$B$9,IF(D1493=9,'Tipo '!$B$10,IF(D1493=10,'Tipo '!$B$11,IF(D1493=11,'Tipo '!$B$12,IF(D1493=12,'Tipo '!$B$13,IF(D1493=13,'Tipo '!$B$14,IF(D1493=14,'Tipo '!$B$15,IF(D1493=15,'Tipo '!$B$16,IF(D1493=16,'Tipo '!$B$17,IF(D1493=17,'Tipo '!$B$18,IF(D1493=18,'Tipo '!$B$19,IF(D1493=19,'Tipo '!$B$20,IF(D1493=20,'Tipo '!$B$21,"No ha seleccionado un tipo de contrato válido"))))))))))))))))))))</f>
        <v>No ha seleccionado un tipo de contrato válido</v>
      </c>
      <c r="F1493" s="137"/>
      <c r="G1493" s="137"/>
      <c r="H1493" s="138"/>
      <c r="I1493" s="138"/>
      <c r="J1493" s="136"/>
      <c r="K1493" s="137" t="str">
        <f>IF(J1493=1,'Equivalencia BH-BMPT'!$D$2,IF(J1493=2,'Equivalencia BH-BMPT'!$D$3,IF(J1493=3,'Equivalencia BH-BMPT'!$D$4,IF(J1493=4,'Equivalencia BH-BMPT'!$D$5,IF(J1493=5,'Equivalencia BH-BMPT'!$D$6,IF(J1493=6,'Equivalencia BH-BMPT'!$D$7,IF(J1493=7,'Equivalencia BH-BMPT'!$D$8,IF(J1493=8,'Equivalencia BH-BMPT'!$D$9,IF(J1493=9,'Equivalencia BH-BMPT'!$D$10,IF(J1493=10,'Equivalencia BH-BMPT'!$D$11,IF(J1493=11,'Equivalencia BH-BMPT'!$D$12,IF(J1493=12,'Equivalencia BH-BMPT'!$D$13,IF(J1493=13,'Equivalencia BH-BMPT'!$D$14,IF(J1493=14,'Equivalencia BH-BMPT'!$D$15,IF(J1493=15,'Equivalencia BH-BMPT'!$D$16,IF(J1493=16,'Equivalencia BH-BMPT'!$D$17,IF(J1493=17,'Equivalencia BH-BMPT'!$D$18,IF(J1493=18,'Equivalencia BH-BMPT'!$D$19,IF(J1493=19,'Equivalencia BH-BMPT'!$D$20,IF(J1493=20,'Equivalencia BH-BMPT'!$D$21,IF(J1493=21,'Equivalencia BH-BMPT'!$D$22,IF(J1493=22,'Equivalencia BH-BMPT'!$D$23,IF(J1493=23,'Equivalencia BH-BMPT'!#REF!,IF(J1493=24,'Equivalencia BH-BMPT'!$D$25,IF(J1493=25,'Equivalencia BH-BMPT'!$D$26,IF(J1493=26,'Equivalencia BH-BMPT'!$D$27,IF(J1493=27,'Equivalencia BH-BMPT'!$D$28,IF(J1493=28,'Equivalencia BH-BMPT'!$D$29,IF(J1493=29,'Equivalencia BH-BMPT'!$D$30,IF(J1493=30,'Equivalencia BH-BMPT'!$D$31,IF(J1493=31,'Equivalencia BH-BMPT'!$D$32,IF(J1493=32,'Equivalencia BH-BMPT'!$D$33,IF(J1493=33,'Equivalencia BH-BMPT'!$D$34,IF(J1493=34,'Equivalencia BH-BMPT'!$D$35,IF(J1493=35,'Equivalencia BH-BMPT'!$D$36,IF(J1493=36,'Equivalencia BH-BMPT'!$D$37,IF(J1493=37,'Equivalencia BH-BMPT'!$D$38,IF(J1493=38,'Equivalencia BH-BMPT'!#REF!,IF(J1493=39,'Equivalencia BH-BMPT'!$D$40,IF(J1493=40,'Equivalencia BH-BMPT'!$D$41,IF(J1493=41,'Equivalencia BH-BMPT'!$D$42,IF(J1493=42,'Equivalencia BH-BMPT'!$D$43,IF(J1493=43,'Equivalencia BH-BMPT'!$D$44,IF(J1493=44,'Equivalencia BH-BMPT'!$D$45,IF(J1493=45,'Equivalencia BH-BMPT'!$D$46,"No ha seleccionado un número de programa")))))))))))))))))))))))))))))))))))))))))))))</f>
        <v>No ha seleccionado un número de programa</v>
      </c>
      <c r="L1493" s="140"/>
      <c r="M1493" s="136"/>
      <c r="N1493" s="153"/>
      <c r="O1493" s="161"/>
      <c r="P1493" s="144"/>
      <c r="Q1493" s="143"/>
      <c r="R1493" s="143"/>
      <c r="S1493" s="143"/>
      <c r="T1493" s="143"/>
      <c r="U1493" s="143"/>
      <c r="V1493" s="145"/>
      <c r="W1493" s="145"/>
      <c r="X1493" s="145"/>
      <c r="Y1493" s="136"/>
      <c r="Z1493" s="136"/>
      <c r="AA1493" s="146"/>
      <c r="AB1493" s="136"/>
      <c r="AC1493" s="136"/>
      <c r="AD1493" s="136"/>
      <c r="AE1493" s="136"/>
      <c r="AF1493" s="147" t="e">
        <f t="shared" si="63"/>
        <v>#DIV/0!</v>
      </c>
      <c r="AG1493" s="148"/>
      <c r="AH1493" s="148" t="b">
        <f t="shared" si="64"/>
        <v>1</v>
      </c>
    </row>
    <row r="1494" spans="1:34" ht="44.25" customHeight="1" thickBot="1" x14ac:dyDescent="0.3">
      <c r="A1494" s="136"/>
      <c r="B1494" s="136"/>
      <c r="C1494" s="137"/>
      <c r="D1494" s="136"/>
      <c r="E1494" s="137" t="str">
        <f>IF(D1494=1,'Tipo '!$B$2,IF(D1494=2,'Tipo '!$B$3,IF(D1494=3,'Tipo '!$B$4,IF(D1494=4,'Tipo '!$B$5,IF(D1494=5,'Tipo '!$B$6,IF(D1494=6,'Tipo '!$B$7,IF(D1494=7,'Tipo '!$B$8,IF(D1494=8,'Tipo '!$B$9,IF(D1494=9,'Tipo '!$B$10,IF(D1494=10,'Tipo '!$B$11,IF(D1494=11,'Tipo '!$B$12,IF(D1494=12,'Tipo '!$B$13,IF(D1494=13,'Tipo '!$B$14,IF(D1494=14,'Tipo '!$B$15,IF(D1494=15,'Tipo '!$B$16,IF(D1494=16,'Tipo '!$B$17,IF(D1494=17,'Tipo '!$B$18,IF(D1494=18,'Tipo '!$B$19,IF(D1494=19,'Tipo '!$B$20,IF(D1494=20,'Tipo '!$B$21,"No ha seleccionado un tipo de contrato válido"))))))))))))))))))))</f>
        <v>No ha seleccionado un tipo de contrato válido</v>
      </c>
      <c r="F1494" s="137"/>
      <c r="G1494" s="137"/>
      <c r="H1494" s="138"/>
      <c r="I1494" s="138"/>
      <c r="J1494" s="136"/>
      <c r="K1494" s="137" t="str">
        <f>IF(J1494=1,'Equivalencia BH-BMPT'!$D$2,IF(J1494=2,'Equivalencia BH-BMPT'!$D$3,IF(J1494=3,'Equivalencia BH-BMPT'!$D$4,IF(J1494=4,'Equivalencia BH-BMPT'!$D$5,IF(J1494=5,'Equivalencia BH-BMPT'!$D$6,IF(J1494=6,'Equivalencia BH-BMPT'!$D$7,IF(J1494=7,'Equivalencia BH-BMPT'!$D$8,IF(J1494=8,'Equivalencia BH-BMPT'!$D$9,IF(J1494=9,'Equivalencia BH-BMPT'!$D$10,IF(J1494=10,'Equivalencia BH-BMPT'!$D$11,IF(J1494=11,'Equivalencia BH-BMPT'!$D$12,IF(J1494=12,'Equivalencia BH-BMPT'!$D$13,IF(J1494=13,'Equivalencia BH-BMPT'!$D$14,IF(J1494=14,'Equivalencia BH-BMPT'!$D$15,IF(J1494=15,'Equivalencia BH-BMPT'!$D$16,IF(J1494=16,'Equivalencia BH-BMPT'!$D$17,IF(J1494=17,'Equivalencia BH-BMPT'!$D$18,IF(J1494=18,'Equivalencia BH-BMPT'!$D$19,IF(J1494=19,'Equivalencia BH-BMPT'!$D$20,IF(J1494=20,'Equivalencia BH-BMPT'!$D$21,IF(J1494=21,'Equivalencia BH-BMPT'!$D$22,IF(J1494=22,'Equivalencia BH-BMPT'!$D$23,IF(J1494=23,'Equivalencia BH-BMPT'!#REF!,IF(J1494=24,'Equivalencia BH-BMPT'!$D$25,IF(J1494=25,'Equivalencia BH-BMPT'!$D$26,IF(J1494=26,'Equivalencia BH-BMPT'!$D$27,IF(J1494=27,'Equivalencia BH-BMPT'!$D$28,IF(J1494=28,'Equivalencia BH-BMPT'!$D$29,IF(J1494=29,'Equivalencia BH-BMPT'!$D$30,IF(J1494=30,'Equivalencia BH-BMPT'!$D$31,IF(J1494=31,'Equivalencia BH-BMPT'!$D$32,IF(J1494=32,'Equivalencia BH-BMPT'!$D$33,IF(J1494=33,'Equivalencia BH-BMPT'!$D$34,IF(J1494=34,'Equivalencia BH-BMPT'!$D$35,IF(J1494=35,'Equivalencia BH-BMPT'!$D$36,IF(J1494=36,'Equivalencia BH-BMPT'!$D$37,IF(J1494=37,'Equivalencia BH-BMPT'!$D$38,IF(J1494=38,'Equivalencia BH-BMPT'!#REF!,IF(J1494=39,'Equivalencia BH-BMPT'!$D$40,IF(J1494=40,'Equivalencia BH-BMPT'!$D$41,IF(J1494=41,'Equivalencia BH-BMPT'!$D$42,IF(J1494=42,'Equivalencia BH-BMPT'!$D$43,IF(J1494=43,'Equivalencia BH-BMPT'!$D$44,IF(J1494=44,'Equivalencia BH-BMPT'!$D$45,IF(J1494=45,'Equivalencia BH-BMPT'!$D$46,"No ha seleccionado un número de programa")))))))))))))))))))))))))))))))))))))))))))))</f>
        <v>No ha seleccionado un número de programa</v>
      </c>
      <c r="L1494" s="140"/>
      <c r="M1494" s="136"/>
      <c r="N1494" s="153"/>
      <c r="O1494" s="161"/>
      <c r="P1494" s="144"/>
      <c r="Q1494" s="143"/>
      <c r="R1494" s="143"/>
      <c r="S1494" s="143"/>
      <c r="T1494" s="143"/>
      <c r="U1494" s="143"/>
      <c r="V1494" s="145"/>
      <c r="W1494" s="145"/>
      <c r="X1494" s="145"/>
      <c r="Y1494" s="136"/>
      <c r="Z1494" s="136"/>
      <c r="AA1494" s="146"/>
      <c r="AB1494" s="136"/>
      <c r="AC1494" s="136"/>
      <c r="AD1494" s="136"/>
      <c r="AE1494" s="136"/>
      <c r="AF1494" s="147" t="e">
        <f t="shared" si="63"/>
        <v>#DIV/0!</v>
      </c>
      <c r="AG1494" s="148"/>
      <c r="AH1494" s="148" t="b">
        <f t="shared" si="64"/>
        <v>1</v>
      </c>
    </row>
    <row r="1495" spans="1:34" ht="44.25" customHeight="1" thickBot="1" x14ac:dyDescent="0.3">
      <c r="A1495" s="136"/>
      <c r="B1495" s="136"/>
      <c r="C1495" s="137"/>
      <c r="D1495" s="136"/>
      <c r="E1495" s="137" t="str">
        <f>IF(D1495=1,'Tipo '!$B$2,IF(D1495=2,'Tipo '!$B$3,IF(D1495=3,'Tipo '!$B$4,IF(D1495=4,'Tipo '!$B$5,IF(D1495=5,'Tipo '!$B$6,IF(D1495=6,'Tipo '!$B$7,IF(D1495=7,'Tipo '!$B$8,IF(D1495=8,'Tipo '!$B$9,IF(D1495=9,'Tipo '!$B$10,IF(D1495=10,'Tipo '!$B$11,IF(D1495=11,'Tipo '!$B$12,IF(D1495=12,'Tipo '!$B$13,IF(D1495=13,'Tipo '!$B$14,IF(D1495=14,'Tipo '!$B$15,IF(D1495=15,'Tipo '!$B$16,IF(D1495=16,'Tipo '!$B$17,IF(D1495=17,'Tipo '!$B$18,IF(D1495=18,'Tipo '!$B$19,IF(D1495=19,'Tipo '!$B$20,IF(D1495=20,'Tipo '!$B$21,"No ha seleccionado un tipo de contrato válido"))))))))))))))))))))</f>
        <v>No ha seleccionado un tipo de contrato válido</v>
      </c>
      <c r="F1495" s="137"/>
      <c r="G1495" s="137"/>
      <c r="H1495" s="138"/>
      <c r="I1495" s="138"/>
      <c r="J1495" s="136"/>
      <c r="K1495" s="137" t="str">
        <f>IF(J1495=1,'Equivalencia BH-BMPT'!$D$2,IF(J1495=2,'Equivalencia BH-BMPT'!$D$3,IF(J1495=3,'Equivalencia BH-BMPT'!$D$4,IF(J1495=4,'Equivalencia BH-BMPT'!$D$5,IF(J1495=5,'Equivalencia BH-BMPT'!$D$6,IF(J1495=6,'Equivalencia BH-BMPT'!$D$7,IF(J1495=7,'Equivalencia BH-BMPT'!$D$8,IF(J1495=8,'Equivalencia BH-BMPT'!$D$9,IF(J1495=9,'Equivalencia BH-BMPT'!$D$10,IF(J1495=10,'Equivalencia BH-BMPT'!$D$11,IF(J1495=11,'Equivalencia BH-BMPT'!$D$12,IF(J1495=12,'Equivalencia BH-BMPT'!$D$13,IF(J1495=13,'Equivalencia BH-BMPT'!$D$14,IF(J1495=14,'Equivalencia BH-BMPT'!$D$15,IF(J1495=15,'Equivalencia BH-BMPT'!$D$16,IF(J1495=16,'Equivalencia BH-BMPT'!$D$17,IF(J1495=17,'Equivalencia BH-BMPT'!$D$18,IF(J1495=18,'Equivalencia BH-BMPT'!$D$19,IF(J1495=19,'Equivalencia BH-BMPT'!$D$20,IF(J1495=20,'Equivalencia BH-BMPT'!$D$21,IF(J1495=21,'Equivalencia BH-BMPT'!$D$22,IF(J1495=22,'Equivalencia BH-BMPT'!$D$23,IF(J1495=23,'Equivalencia BH-BMPT'!#REF!,IF(J1495=24,'Equivalencia BH-BMPT'!$D$25,IF(J1495=25,'Equivalencia BH-BMPT'!$D$26,IF(J1495=26,'Equivalencia BH-BMPT'!$D$27,IF(J1495=27,'Equivalencia BH-BMPT'!$D$28,IF(J1495=28,'Equivalencia BH-BMPT'!$D$29,IF(J1495=29,'Equivalencia BH-BMPT'!$D$30,IF(J1495=30,'Equivalencia BH-BMPT'!$D$31,IF(J1495=31,'Equivalencia BH-BMPT'!$D$32,IF(J1495=32,'Equivalencia BH-BMPT'!$D$33,IF(J1495=33,'Equivalencia BH-BMPT'!$D$34,IF(J1495=34,'Equivalencia BH-BMPT'!$D$35,IF(J1495=35,'Equivalencia BH-BMPT'!$D$36,IF(J1495=36,'Equivalencia BH-BMPT'!$D$37,IF(J1495=37,'Equivalencia BH-BMPT'!$D$38,IF(J1495=38,'Equivalencia BH-BMPT'!#REF!,IF(J1495=39,'Equivalencia BH-BMPT'!$D$40,IF(J1495=40,'Equivalencia BH-BMPT'!$D$41,IF(J1495=41,'Equivalencia BH-BMPT'!$D$42,IF(J1495=42,'Equivalencia BH-BMPT'!$D$43,IF(J1495=43,'Equivalencia BH-BMPT'!$D$44,IF(J1495=44,'Equivalencia BH-BMPT'!$D$45,IF(J1495=45,'Equivalencia BH-BMPT'!$D$46,"No ha seleccionado un número de programa")))))))))))))))))))))))))))))))))))))))))))))</f>
        <v>No ha seleccionado un número de programa</v>
      </c>
      <c r="L1495" s="140"/>
      <c r="M1495" s="136"/>
      <c r="N1495" s="153"/>
      <c r="O1495" s="161"/>
      <c r="P1495" s="144"/>
      <c r="Q1495" s="143"/>
      <c r="R1495" s="143"/>
      <c r="S1495" s="143"/>
      <c r="T1495" s="143"/>
      <c r="U1495" s="143"/>
      <c r="V1495" s="145"/>
      <c r="W1495" s="145"/>
      <c r="X1495" s="145"/>
      <c r="Y1495" s="136"/>
      <c r="Z1495" s="136"/>
      <c r="AA1495" s="146"/>
      <c r="AB1495" s="136"/>
      <c r="AC1495" s="136"/>
      <c r="AD1495" s="136"/>
      <c r="AE1495" s="136"/>
      <c r="AF1495" s="147" t="e">
        <f t="shared" si="63"/>
        <v>#DIV/0!</v>
      </c>
      <c r="AG1495" s="148"/>
      <c r="AH1495" s="148" t="b">
        <f t="shared" si="64"/>
        <v>1</v>
      </c>
    </row>
    <row r="1496" spans="1:34" ht="44.25" customHeight="1" thickBot="1" x14ac:dyDescent="0.3">
      <c r="A1496" s="136"/>
      <c r="B1496" s="136"/>
      <c r="C1496" s="137"/>
      <c r="D1496" s="136"/>
      <c r="E1496" s="137" t="str">
        <f>IF(D1496=1,'Tipo '!$B$2,IF(D1496=2,'Tipo '!$B$3,IF(D1496=3,'Tipo '!$B$4,IF(D1496=4,'Tipo '!$B$5,IF(D1496=5,'Tipo '!$B$6,IF(D1496=6,'Tipo '!$B$7,IF(D1496=7,'Tipo '!$B$8,IF(D1496=8,'Tipo '!$B$9,IF(D1496=9,'Tipo '!$B$10,IF(D1496=10,'Tipo '!$B$11,IF(D1496=11,'Tipo '!$B$12,IF(D1496=12,'Tipo '!$B$13,IF(D1496=13,'Tipo '!$B$14,IF(D1496=14,'Tipo '!$B$15,IF(D1496=15,'Tipo '!$B$16,IF(D1496=16,'Tipo '!$B$17,IF(D1496=17,'Tipo '!$B$18,IF(D1496=18,'Tipo '!$B$19,IF(D1496=19,'Tipo '!$B$20,IF(D1496=20,'Tipo '!$B$21,"No ha seleccionado un tipo de contrato válido"))))))))))))))))))))</f>
        <v>No ha seleccionado un tipo de contrato válido</v>
      </c>
      <c r="F1496" s="137"/>
      <c r="G1496" s="137"/>
      <c r="H1496" s="138"/>
      <c r="I1496" s="138"/>
      <c r="J1496" s="136"/>
      <c r="K1496" s="137" t="str">
        <f>IF(J1496=1,'Equivalencia BH-BMPT'!$D$2,IF(J1496=2,'Equivalencia BH-BMPT'!$D$3,IF(J1496=3,'Equivalencia BH-BMPT'!$D$4,IF(J1496=4,'Equivalencia BH-BMPT'!$D$5,IF(J1496=5,'Equivalencia BH-BMPT'!$D$6,IF(J1496=6,'Equivalencia BH-BMPT'!$D$7,IF(J1496=7,'Equivalencia BH-BMPT'!$D$8,IF(J1496=8,'Equivalencia BH-BMPT'!$D$9,IF(J1496=9,'Equivalencia BH-BMPT'!$D$10,IF(J1496=10,'Equivalencia BH-BMPT'!$D$11,IF(J1496=11,'Equivalencia BH-BMPT'!$D$12,IF(J1496=12,'Equivalencia BH-BMPT'!$D$13,IF(J1496=13,'Equivalencia BH-BMPT'!$D$14,IF(J1496=14,'Equivalencia BH-BMPT'!$D$15,IF(J1496=15,'Equivalencia BH-BMPT'!$D$16,IF(J1496=16,'Equivalencia BH-BMPT'!$D$17,IF(J1496=17,'Equivalencia BH-BMPT'!$D$18,IF(J1496=18,'Equivalencia BH-BMPT'!$D$19,IF(J1496=19,'Equivalencia BH-BMPT'!$D$20,IF(J1496=20,'Equivalencia BH-BMPT'!$D$21,IF(J1496=21,'Equivalencia BH-BMPT'!$D$22,IF(J1496=22,'Equivalencia BH-BMPT'!$D$23,IF(J1496=23,'Equivalencia BH-BMPT'!#REF!,IF(J1496=24,'Equivalencia BH-BMPT'!$D$25,IF(J1496=25,'Equivalencia BH-BMPT'!$D$26,IF(J1496=26,'Equivalencia BH-BMPT'!$D$27,IF(J1496=27,'Equivalencia BH-BMPT'!$D$28,IF(J1496=28,'Equivalencia BH-BMPT'!$D$29,IF(J1496=29,'Equivalencia BH-BMPT'!$D$30,IF(J1496=30,'Equivalencia BH-BMPT'!$D$31,IF(J1496=31,'Equivalencia BH-BMPT'!$D$32,IF(J1496=32,'Equivalencia BH-BMPT'!$D$33,IF(J1496=33,'Equivalencia BH-BMPT'!$D$34,IF(J1496=34,'Equivalencia BH-BMPT'!$D$35,IF(J1496=35,'Equivalencia BH-BMPT'!$D$36,IF(J1496=36,'Equivalencia BH-BMPT'!$D$37,IF(J1496=37,'Equivalencia BH-BMPT'!$D$38,IF(J1496=38,'Equivalencia BH-BMPT'!#REF!,IF(J1496=39,'Equivalencia BH-BMPT'!$D$40,IF(J1496=40,'Equivalencia BH-BMPT'!$D$41,IF(J1496=41,'Equivalencia BH-BMPT'!$D$42,IF(J1496=42,'Equivalencia BH-BMPT'!$D$43,IF(J1496=43,'Equivalencia BH-BMPT'!$D$44,IF(J1496=44,'Equivalencia BH-BMPT'!$D$45,IF(J1496=45,'Equivalencia BH-BMPT'!$D$46,"No ha seleccionado un número de programa")))))))))))))))))))))))))))))))))))))))))))))</f>
        <v>No ha seleccionado un número de programa</v>
      </c>
      <c r="L1496" s="140"/>
      <c r="M1496" s="136"/>
      <c r="N1496" s="153"/>
      <c r="O1496" s="161"/>
      <c r="P1496" s="144"/>
      <c r="Q1496" s="143"/>
      <c r="R1496" s="143"/>
      <c r="S1496" s="143"/>
      <c r="T1496" s="143"/>
      <c r="U1496" s="143"/>
      <c r="V1496" s="145"/>
      <c r="W1496" s="145"/>
      <c r="X1496" s="145"/>
      <c r="Y1496" s="136"/>
      <c r="Z1496" s="136"/>
      <c r="AA1496" s="146"/>
      <c r="AB1496" s="136"/>
      <c r="AC1496" s="136"/>
      <c r="AD1496" s="136"/>
      <c r="AE1496" s="136"/>
      <c r="AF1496" s="147" t="e">
        <f t="shared" si="63"/>
        <v>#DIV/0!</v>
      </c>
      <c r="AG1496" s="148"/>
      <c r="AH1496" s="148" t="b">
        <f t="shared" si="64"/>
        <v>1</v>
      </c>
    </row>
    <row r="1497" spans="1:34" ht="44.25" customHeight="1" thickBot="1" x14ac:dyDescent="0.3">
      <c r="A1497" s="136"/>
      <c r="B1497" s="136"/>
      <c r="C1497" s="137"/>
      <c r="D1497" s="136"/>
      <c r="E1497" s="137" t="str">
        <f>IF(D1497=1,'Tipo '!$B$2,IF(D1497=2,'Tipo '!$B$3,IF(D1497=3,'Tipo '!$B$4,IF(D1497=4,'Tipo '!$B$5,IF(D1497=5,'Tipo '!$B$6,IF(D1497=6,'Tipo '!$B$7,IF(D1497=7,'Tipo '!$B$8,IF(D1497=8,'Tipo '!$B$9,IF(D1497=9,'Tipo '!$B$10,IF(D1497=10,'Tipo '!$B$11,IF(D1497=11,'Tipo '!$B$12,IF(D1497=12,'Tipo '!$B$13,IF(D1497=13,'Tipo '!$B$14,IF(D1497=14,'Tipo '!$B$15,IF(D1497=15,'Tipo '!$B$16,IF(D1497=16,'Tipo '!$B$17,IF(D1497=17,'Tipo '!$B$18,IF(D1497=18,'Tipo '!$B$19,IF(D1497=19,'Tipo '!$B$20,IF(D1497=20,'Tipo '!$B$21,"No ha seleccionado un tipo de contrato válido"))))))))))))))))))))</f>
        <v>No ha seleccionado un tipo de contrato válido</v>
      </c>
      <c r="F1497" s="137"/>
      <c r="G1497" s="137"/>
      <c r="H1497" s="138"/>
      <c r="I1497" s="138"/>
      <c r="J1497" s="136"/>
      <c r="K1497" s="137" t="str">
        <f>IF(J1497=1,'Equivalencia BH-BMPT'!$D$2,IF(J1497=2,'Equivalencia BH-BMPT'!$D$3,IF(J1497=3,'Equivalencia BH-BMPT'!$D$4,IF(J1497=4,'Equivalencia BH-BMPT'!$D$5,IF(J1497=5,'Equivalencia BH-BMPT'!$D$6,IF(J1497=6,'Equivalencia BH-BMPT'!$D$7,IF(J1497=7,'Equivalencia BH-BMPT'!$D$8,IF(J1497=8,'Equivalencia BH-BMPT'!$D$9,IF(J1497=9,'Equivalencia BH-BMPT'!$D$10,IF(J1497=10,'Equivalencia BH-BMPT'!$D$11,IF(J1497=11,'Equivalencia BH-BMPT'!$D$12,IF(J1497=12,'Equivalencia BH-BMPT'!$D$13,IF(J1497=13,'Equivalencia BH-BMPT'!$D$14,IF(J1497=14,'Equivalencia BH-BMPT'!$D$15,IF(J1497=15,'Equivalencia BH-BMPT'!$D$16,IF(J1497=16,'Equivalencia BH-BMPT'!$D$17,IF(J1497=17,'Equivalencia BH-BMPT'!$D$18,IF(J1497=18,'Equivalencia BH-BMPT'!$D$19,IF(J1497=19,'Equivalencia BH-BMPT'!$D$20,IF(J1497=20,'Equivalencia BH-BMPT'!$D$21,IF(J1497=21,'Equivalencia BH-BMPT'!$D$22,IF(J1497=22,'Equivalencia BH-BMPT'!$D$23,IF(J1497=23,'Equivalencia BH-BMPT'!#REF!,IF(J1497=24,'Equivalencia BH-BMPT'!$D$25,IF(J1497=25,'Equivalencia BH-BMPT'!$D$26,IF(J1497=26,'Equivalencia BH-BMPT'!$D$27,IF(J1497=27,'Equivalencia BH-BMPT'!$D$28,IF(J1497=28,'Equivalencia BH-BMPT'!$D$29,IF(J1497=29,'Equivalencia BH-BMPT'!$D$30,IF(J1497=30,'Equivalencia BH-BMPT'!$D$31,IF(J1497=31,'Equivalencia BH-BMPT'!$D$32,IF(J1497=32,'Equivalencia BH-BMPT'!$D$33,IF(J1497=33,'Equivalencia BH-BMPT'!$D$34,IF(J1497=34,'Equivalencia BH-BMPT'!$D$35,IF(J1497=35,'Equivalencia BH-BMPT'!$D$36,IF(J1497=36,'Equivalencia BH-BMPT'!$D$37,IF(J1497=37,'Equivalencia BH-BMPT'!$D$38,IF(J1497=38,'Equivalencia BH-BMPT'!#REF!,IF(J1497=39,'Equivalencia BH-BMPT'!$D$40,IF(J1497=40,'Equivalencia BH-BMPT'!$D$41,IF(J1497=41,'Equivalencia BH-BMPT'!$D$42,IF(J1497=42,'Equivalencia BH-BMPT'!$D$43,IF(J1497=43,'Equivalencia BH-BMPT'!$D$44,IF(J1497=44,'Equivalencia BH-BMPT'!$D$45,IF(J1497=45,'Equivalencia BH-BMPT'!$D$46,"No ha seleccionado un número de programa")))))))))))))))))))))))))))))))))))))))))))))</f>
        <v>No ha seleccionado un número de programa</v>
      </c>
      <c r="L1497" s="140"/>
      <c r="M1497" s="136"/>
      <c r="N1497" s="153"/>
      <c r="O1497" s="161"/>
      <c r="P1497" s="144"/>
      <c r="Q1497" s="143"/>
      <c r="R1497" s="143"/>
      <c r="S1497" s="143"/>
      <c r="T1497" s="143"/>
      <c r="U1497" s="143"/>
      <c r="V1497" s="145"/>
      <c r="W1497" s="145"/>
      <c r="X1497" s="145"/>
      <c r="Y1497" s="136"/>
      <c r="Z1497" s="136"/>
      <c r="AA1497" s="146"/>
      <c r="AB1497" s="136"/>
      <c r="AC1497" s="136"/>
      <c r="AD1497" s="136"/>
      <c r="AE1497" s="136"/>
      <c r="AF1497" s="147" t="e">
        <f t="shared" si="63"/>
        <v>#DIV/0!</v>
      </c>
      <c r="AG1497" s="148"/>
      <c r="AH1497" s="148" t="b">
        <f t="shared" si="64"/>
        <v>1</v>
      </c>
    </row>
    <row r="1498" spans="1:34" ht="44.25" customHeight="1" thickBot="1" x14ac:dyDescent="0.3">
      <c r="A1498" s="136"/>
      <c r="B1498" s="136"/>
      <c r="C1498" s="137"/>
      <c r="D1498" s="136"/>
      <c r="E1498" s="137" t="str">
        <f>IF(D1498=1,'Tipo '!$B$2,IF(D1498=2,'Tipo '!$B$3,IF(D1498=3,'Tipo '!$B$4,IF(D1498=4,'Tipo '!$B$5,IF(D1498=5,'Tipo '!$B$6,IF(D1498=6,'Tipo '!$B$7,IF(D1498=7,'Tipo '!$B$8,IF(D1498=8,'Tipo '!$B$9,IF(D1498=9,'Tipo '!$B$10,IF(D1498=10,'Tipo '!$B$11,IF(D1498=11,'Tipo '!$B$12,IF(D1498=12,'Tipo '!$B$13,IF(D1498=13,'Tipo '!$B$14,IF(D1498=14,'Tipo '!$B$15,IF(D1498=15,'Tipo '!$B$16,IF(D1498=16,'Tipo '!$B$17,IF(D1498=17,'Tipo '!$B$18,IF(D1498=18,'Tipo '!$B$19,IF(D1498=19,'Tipo '!$B$20,IF(D1498=20,'Tipo '!$B$21,"No ha seleccionado un tipo de contrato válido"))))))))))))))))))))</f>
        <v>No ha seleccionado un tipo de contrato válido</v>
      </c>
      <c r="F1498" s="137"/>
      <c r="G1498" s="137"/>
      <c r="H1498" s="138"/>
      <c r="I1498" s="138"/>
      <c r="J1498" s="136"/>
      <c r="K1498" s="137" t="str">
        <f>IF(J1498=1,'Equivalencia BH-BMPT'!$D$2,IF(J1498=2,'Equivalencia BH-BMPT'!$D$3,IF(J1498=3,'Equivalencia BH-BMPT'!$D$4,IF(J1498=4,'Equivalencia BH-BMPT'!$D$5,IF(J1498=5,'Equivalencia BH-BMPT'!$D$6,IF(J1498=6,'Equivalencia BH-BMPT'!$D$7,IF(J1498=7,'Equivalencia BH-BMPT'!$D$8,IF(J1498=8,'Equivalencia BH-BMPT'!$D$9,IF(J1498=9,'Equivalencia BH-BMPT'!$D$10,IF(J1498=10,'Equivalencia BH-BMPT'!$D$11,IF(J1498=11,'Equivalencia BH-BMPT'!$D$12,IF(J1498=12,'Equivalencia BH-BMPT'!$D$13,IF(J1498=13,'Equivalencia BH-BMPT'!$D$14,IF(J1498=14,'Equivalencia BH-BMPT'!$D$15,IF(J1498=15,'Equivalencia BH-BMPT'!$D$16,IF(J1498=16,'Equivalencia BH-BMPT'!$D$17,IF(J1498=17,'Equivalencia BH-BMPT'!$D$18,IF(J1498=18,'Equivalencia BH-BMPT'!$D$19,IF(J1498=19,'Equivalencia BH-BMPT'!$D$20,IF(J1498=20,'Equivalencia BH-BMPT'!$D$21,IF(J1498=21,'Equivalencia BH-BMPT'!$D$22,IF(J1498=22,'Equivalencia BH-BMPT'!$D$23,IF(J1498=23,'Equivalencia BH-BMPT'!#REF!,IF(J1498=24,'Equivalencia BH-BMPT'!$D$25,IF(J1498=25,'Equivalencia BH-BMPT'!$D$26,IF(J1498=26,'Equivalencia BH-BMPT'!$D$27,IF(J1498=27,'Equivalencia BH-BMPT'!$D$28,IF(J1498=28,'Equivalencia BH-BMPT'!$D$29,IF(J1498=29,'Equivalencia BH-BMPT'!$D$30,IF(J1498=30,'Equivalencia BH-BMPT'!$D$31,IF(J1498=31,'Equivalencia BH-BMPT'!$D$32,IF(J1498=32,'Equivalencia BH-BMPT'!$D$33,IF(J1498=33,'Equivalencia BH-BMPT'!$D$34,IF(J1498=34,'Equivalencia BH-BMPT'!$D$35,IF(J1498=35,'Equivalencia BH-BMPT'!$D$36,IF(J1498=36,'Equivalencia BH-BMPT'!$D$37,IF(J1498=37,'Equivalencia BH-BMPT'!$D$38,IF(J1498=38,'Equivalencia BH-BMPT'!#REF!,IF(J1498=39,'Equivalencia BH-BMPT'!$D$40,IF(J1498=40,'Equivalencia BH-BMPT'!$D$41,IF(J1498=41,'Equivalencia BH-BMPT'!$D$42,IF(J1498=42,'Equivalencia BH-BMPT'!$D$43,IF(J1498=43,'Equivalencia BH-BMPT'!$D$44,IF(J1498=44,'Equivalencia BH-BMPT'!$D$45,IF(J1498=45,'Equivalencia BH-BMPT'!$D$46,"No ha seleccionado un número de programa")))))))))))))))))))))))))))))))))))))))))))))</f>
        <v>No ha seleccionado un número de programa</v>
      </c>
      <c r="L1498" s="140"/>
      <c r="M1498" s="136"/>
      <c r="N1498" s="153"/>
      <c r="O1498" s="161"/>
      <c r="P1498" s="144"/>
      <c r="Q1498" s="143"/>
      <c r="R1498" s="143"/>
      <c r="S1498" s="143"/>
      <c r="T1498" s="143"/>
      <c r="U1498" s="143"/>
      <c r="V1498" s="145"/>
      <c r="W1498" s="145"/>
      <c r="X1498" s="145"/>
      <c r="Y1498" s="136"/>
      <c r="Z1498" s="136"/>
      <c r="AA1498" s="146"/>
      <c r="AB1498" s="136"/>
      <c r="AC1498" s="136"/>
      <c r="AD1498" s="136"/>
      <c r="AE1498" s="136"/>
      <c r="AF1498" s="147" t="e">
        <f t="shared" si="63"/>
        <v>#DIV/0!</v>
      </c>
      <c r="AG1498" s="148"/>
      <c r="AH1498" s="148" t="b">
        <f t="shared" si="64"/>
        <v>1</v>
      </c>
    </row>
    <row r="1499" spans="1:34" ht="44.25" customHeight="1" thickBot="1" x14ac:dyDescent="0.3">
      <c r="A1499" s="136"/>
      <c r="B1499" s="136"/>
      <c r="C1499" s="137"/>
      <c r="D1499" s="136"/>
      <c r="E1499" s="137" t="str">
        <f>IF(D1499=1,'Tipo '!$B$2,IF(D1499=2,'Tipo '!$B$3,IF(D1499=3,'Tipo '!$B$4,IF(D1499=4,'Tipo '!$B$5,IF(D1499=5,'Tipo '!$B$6,IF(D1499=6,'Tipo '!$B$7,IF(D1499=7,'Tipo '!$B$8,IF(D1499=8,'Tipo '!$B$9,IF(D1499=9,'Tipo '!$B$10,IF(D1499=10,'Tipo '!$B$11,IF(D1499=11,'Tipo '!$B$12,IF(D1499=12,'Tipo '!$B$13,IF(D1499=13,'Tipo '!$B$14,IF(D1499=14,'Tipo '!$B$15,IF(D1499=15,'Tipo '!$B$16,IF(D1499=16,'Tipo '!$B$17,IF(D1499=17,'Tipo '!$B$18,IF(D1499=18,'Tipo '!$B$19,IF(D1499=19,'Tipo '!$B$20,IF(D1499=20,'Tipo '!$B$21,"No ha seleccionado un tipo de contrato válido"))))))))))))))))))))</f>
        <v>No ha seleccionado un tipo de contrato válido</v>
      </c>
      <c r="F1499" s="137"/>
      <c r="G1499" s="137"/>
      <c r="H1499" s="138"/>
      <c r="I1499" s="138"/>
      <c r="J1499" s="136"/>
      <c r="K1499" s="137" t="str">
        <f>IF(J1499=1,'Equivalencia BH-BMPT'!$D$2,IF(J1499=2,'Equivalencia BH-BMPT'!$D$3,IF(J1499=3,'Equivalencia BH-BMPT'!$D$4,IF(J1499=4,'Equivalencia BH-BMPT'!$D$5,IF(J1499=5,'Equivalencia BH-BMPT'!$D$6,IF(J1499=6,'Equivalencia BH-BMPT'!$D$7,IF(J1499=7,'Equivalencia BH-BMPT'!$D$8,IF(J1499=8,'Equivalencia BH-BMPT'!$D$9,IF(J1499=9,'Equivalencia BH-BMPT'!$D$10,IF(J1499=10,'Equivalencia BH-BMPT'!$D$11,IF(J1499=11,'Equivalencia BH-BMPT'!$D$12,IF(J1499=12,'Equivalencia BH-BMPT'!$D$13,IF(J1499=13,'Equivalencia BH-BMPT'!$D$14,IF(J1499=14,'Equivalencia BH-BMPT'!$D$15,IF(J1499=15,'Equivalencia BH-BMPT'!$D$16,IF(J1499=16,'Equivalencia BH-BMPT'!$D$17,IF(J1499=17,'Equivalencia BH-BMPT'!$D$18,IF(J1499=18,'Equivalencia BH-BMPT'!$D$19,IF(J1499=19,'Equivalencia BH-BMPT'!$D$20,IF(J1499=20,'Equivalencia BH-BMPT'!$D$21,IF(J1499=21,'Equivalencia BH-BMPT'!$D$22,IF(J1499=22,'Equivalencia BH-BMPT'!$D$23,IF(J1499=23,'Equivalencia BH-BMPT'!#REF!,IF(J1499=24,'Equivalencia BH-BMPT'!$D$25,IF(J1499=25,'Equivalencia BH-BMPT'!$D$26,IF(J1499=26,'Equivalencia BH-BMPT'!$D$27,IF(J1499=27,'Equivalencia BH-BMPT'!$D$28,IF(J1499=28,'Equivalencia BH-BMPT'!$D$29,IF(J1499=29,'Equivalencia BH-BMPT'!$D$30,IF(J1499=30,'Equivalencia BH-BMPT'!$D$31,IF(J1499=31,'Equivalencia BH-BMPT'!$D$32,IF(J1499=32,'Equivalencia BH-BMPT'!$D$33,IF(J1499=33,'Equivalencia BH-BMPT'!$D$34,IF(J1499=34,'Equivalencia BH-BMPT'!$D$35,IF(J1499=35,'Equivalencia BH-BMPT'!$D$36,IF(J1499=36,'Equivalencia BH-BMPT'!$D$37,IF(J1499=37,'Equivalencia BH-BMPT'!$D$38,IF(J1499=38,'Equivalencia BH-BMPT'!#REF!,IF(J1499=39,'Equivalencia BH-BMPT'!$D$40,IF(J1499=40,'Equivalencia BH-BMPT'!$D$41,IF(J1499=41,'Equivalencia BH-BMPT'!$D$42,IF(J1499=42,'Equivalencia BH-BMPT'!$D$43,IF(J1499=43,'Equivalencia BH-BMPT'!$D$44,IF(J1499=44,'Equivalencia BH-BMPT'!$D$45,IF(J1499=45,'Equivalencia BH-BMPT'!$D$46,"No ha seleccionado un número de programa")))))))))))))))))))))))))))))))))))))))))))))</f>
        <v>No ha seleccionado un número de programa</v>
      </c>
      <c r="L1499" s="140"/>
      <c r="M1499" s="136"/>
      <c r="N1499" s="153"/>
      <c r="O1499" s="161"/>
      <c r="P1499" s="144"/>
      <c r="Q1499" s="143"/>
      <c r="R1499" s="143"/>
      <c r="S1499" s="143"/>
      <c r="T1499" s="143"/>
      <c r="U1499" s="143"/>
      <c r="V1499" s="145"/>
      <c r="W1499" s="145"/>
      <c r="X1499" s="145"/>
      <c r="Y1499" s="136"/>
      <c r="Z1499" s="136"/>
      <c r="AA1499" s="146"/>
      <c r="AB1499" s="136"/>
      <c r="AC1499" s="136"/>
      <c r="AD1499" s="136"/>
      <c r="AE1499" s="136"/>
      <c r="AF1499" s="147" t="e">
        <f t="shared" si="63"/>
        <v>#DIV/0!</v>
      </c>
      <c r="AG1499" s="148"/>
      <c r="AH1499" s="148" t="b">
        <f t="shared" si="64"/>
        <v>1</v>
      </c>
    </row>
    <row r="1500" spans="1:34" ht="44.25" customHeight="1" thickBot="1" x14ac:dyDescent="0.3">
      <c r="A1500" s="136"/>
      <c r="B1500" s="136"/>
      <c r="C1500" s="137"/>
      <c r="D1500" s="136"/>
      <c r="E1500" s="137" t="str">
        <f>IF(D1500=1,'Tipo '!$B$2,IF(D1500=2,'Tipo '!$B$3,IF(D1500=3,'Tipo '!$B$4,IF(D1500=4,'Tipo '!$B$5,IF(D1500=5,'Tipo '!$B$6,IF(D1500=6,'Tipo '!$B$7,IF(D1500=7,'Tipo '!$B$8,IF(D1500=8,'Tipo '!$B$9,IF(D1500=9,'Tipo '!$B$10,IF(D1500=10,'Tipo '!$B$11,IF(D1500=11,'Tipo '!$B$12,IF(D1500=12,'Tipo '!$B$13,IF(D1500=13,'Tipo '!$B$14,IF(D1500=14,'Tipo '!$B$15,IF(D1500=15,'Tipo '!$B$16,IF(D1500=16,'Tipo '!$B$17,IF(D1500=17,'Tipo '!$B$18,IF(D1500=18,'Tipo '!$B$19,IF(D1500=19,'Tipo '!$B$20,IF(D1500=20,'Tipo '!$B$21,"No ha seleccionado un tipo de contrato válido"))))))))))))))))))))</f>
        <v>No ha seleccionado un tipo de contrato válido</v>
      </c>
      <c r="F1500" s="137"/>
      <c r="G1500" s="137"/>
      <c r="H1500" s="138"/>
      <c r="I1500" s="138"/>
      <c r="J1500" s="136"/>
      <c r="K1500" s="137" t="str">
        <f>IF(J1500=1,'Equivalencia BH-BMPT'!$D$2,IF(J1500=2,'Equivalencia BH-BMPT'!$D$3,IF(J1500=3,'Equivalencia BH-BMPT'!$D$4,IF(J1500=4,'Equivalencia BH-BMPT'!$D$5,IF(J1500=5,'Equivalencia BH-BMPT'!$D$6,IF(J1500=6,'Equivalencia BH-BMPT'!$D$7,IF(J1500=7,'Equivalencia BH-BMPT'!$D$8,IF(J1500=8,'Equivalencia BH-BMPT'!$D$9,IF(J1500=9,'Equivalencia BH-BMPT'!$D$10,IF(J1500=10,'Equivalencia BH-BMPT'!$D$11,IF(J1500=11,'Equivalencia BH-BMPT'!$D$12,IF(J1500=12,'Equivalencia BH-BMPT'!$D$13,IF(J1500=13,'Equivalencia BH-BMPT'!$D$14,IF(J1500=14,'Equivalencia BH-BMPT'!$D$15,IF(J1500=15,'Equivalencia BH-BMPT'!$D$16,IF(J1500=16,'Equivalencia BH-BMPT'!$D$17,IF(J1500=17,'Equivalencia BH-BMPT'!$D$18,IF(J1500=18,'Equivalencia BH-BMPT'!$D$19,IF(J1500=19,'Equivalencia BH-BMPT'!$D$20,IF(J1500=20,'Equivalencia BH-BMPT'!$D$21,IF(J1500=21,'Equivalencia BH-BMPT'!$D$22,IF(J1500=22,'Equivalencia BH-BMPT'!$D$23,IF(J1500=23,'Equivalencia BH-BMPT'!#REF!,IF(J1500=24,'Equivalencia BH-BMPT'!$D$25,IF(J1500=25,'Equivalencia BH-BMPT'!$D$26,IF(J1500=26,'Equivalencia BH-BMPT'!$D$27,IF(J1500=27,'Equivalencia BH-BMPT'!$D$28,IF(J1500=28,'Equivalencia BH-BMPT'!$D$29,IF(J1500=29,'Equivalencia BH-BMPT'!$D$30,IF(J1500=30,'Equivalencia BH-BMPT'!$D$31,IF(J1500=31,'Equivalencia BH-BMPT'!$D$32,IF(J1500=32,'Equivalencia BH-BMPT'!$D$33,IF(J1500=33,'Equivalencia BH-BMPT'!$D$34,IF(J1500=34,'Equivalencia BH-BMPT'!$D$35,IF(J1500=35,'Equivalencia BH-BMPT'!$D$36,IF(J1500=36,'Equivalencia BH-BMPT'!$D$37,IF(J1500=37,'Equivalencia BH-BMPT'!$D$38,IF(J1500=38,'Equivalencia BH-BMPT'!#REF!,IF(J1500=39,'Equivalencia BH-BMPT'!$D$40,IF(J1500=40,'Equivalencia BH-BMPT'!$D$41,IF(J1500=41,'Equivalencia BH-BMPT'!$D$42,IF(J1500=42,'Equivalencia BH-BMPT'!$D$43,IF(J1500=43,'Equivalencia BH-BMPT'!$D$44,IF(J1500=44,'Equivalencia BH-BMPT'!$D$45,IF(J1500=45,'Equivalencia BH-BMPT'!$D$46,"No ha seleccionado un número de programa")))))))))))))))))))))))))))))))))))))))))))))</f>
        <v>No ha seleccionado un número de programa</v>
      </c>
      <c r="L1500" s="140"/>
      <c r="M1500" s="136"/>
      <c r="N1500" s="153"/>
      <c r="O1500" s="161"/>
      <c r="P1500" s="144"/>
      <c r="Q1500" s="143"/>
      <c r="R1500" s="143"/>
      <c r="S1500" s="143"/>
      <c r="T1500" s="143"/>
      <c r="U1500" s="143"/>
      <c r="V1500" s="145"/>
      <c r="W1500" s="145"/>
      <c r="X1500" s="145"/>
      <c r="Y1500" s="136"/>
      <c r="Z1500" s="136"/>
      <c r="AA1500" s="146"/>
      <c r="AB1500" s="136"/>
      <c r="AC1500" s="136"/>
      <c r="AD1500" s="136"/>
      <c r="AE1500" s="136"/>
      <c r="AF1500" s="147" t="e">
        <f t="shared" si="63"/>
        <v>#DIV/0!</v>
      </c>
      <c r="AG1500" s="148"/>
      <c r="AH1500" s="148" t="b">
        <f t="shared" si="64"/>
        <v>1</v>
      </c>
    </row>
    <row r="1501" spans="1:34" ht="44.25" customHeight="1" thickBot="1" x14ac:dyDescent="0.3">
      <c r="A1501" s="136"/>
      <c r="B1501" s="136"/>
      <c r="C1501" s="137"/>
      <c r="D1501" s="136"/>
      <c r="E1501" s="137" t="str">
        <f>IF(D1501=1,'Tipo '!$B$2,IF(D1501=2,'Tipo '!$B$3,IF(D1501=3,'Tipo '!$B$4,IF(D1501=4,'Tipo '!$B$5,IF(D1501=5,'Tipo '!$B$6,IF(D1501=6,'Tipo '!$B$7,IF(D1501=7,'Tipo '!$B$8,IF(D1501=8,'Tipo '!$B$9,IF(D1501=9,'Tipo '!$B$10,IF(D1501=10,'Tipo '!$B$11,IF(D1501=11,'Tipo '!$B$12,IF(D1501=12,'Tipo '!$B$13,IF(D1501=13,'Tipo '!$B$14,IF(D1501=14,'Tipo '!$B$15,IF(D1501=15,'Tipo '!$B$16,IF(D1501=16,'Tipo '!$B$17,IF(D1501=17,'Tipo '!$B$18,IF(D1501=18,'Tipo '!$B$19,IF(D1501=19,'Tipo '!$B$20,IF(D1501=20,'Tipo '!$B$21,"No ha seleccionado un tipo de contrato válido"))))))))))))))))))))</f>
        <v>No ha seleccionado un tipo de contrato válido</v>
      </c>
      <c r="F1501" s="137"/>
      <c r="G1501" s="137"/>
      <c r="H1501" s="138"/>
      <c r="I1501" s="138"/>
      <c r="J1501" s="136"/>
      <c r="K1501" s="137" t="str">
        <f>IF(J1501=1,'Equivalencia BH-BMPT'!$D$2,IF(J1501=2,'Equivalencia BH-BMPT'!$D$3,IF(J1501=3,'Equivalencia BH-BMPT'!$D$4,IF(J1501=4,'Equivalencia BH-BMPT'!$D$5,IF(J1501=5,'Equivalencia BH-BMPT'!$D$6,IF(J1501=6,'Equivalencia BH-BMPT'!$D$7,IF(J1501=7,'Equivalencia BH-BMPT'!$D$8,IF(J1501=8,'Equivalencia BH-BMPT'!$D$9,IF(J1501=9,'Equivalencia BH-BMPT'!$D$10,IF(J1501=10,'Equivalencia BH-BMPT'!$D$11,IF(J1501=11,'Equivalencia BH-BMPT'!$D$12,IF(J1501=12,'Equivalencia BH-BMPT'!$D$13,IF(J1501=13,'Equivalencia BH-BMPT'!$D$14,IF(J1501=14,'Equivalencia BH-BMPT'!$D$15,IF(J1501=15,'Equivalencia BH-BMPT'!$D$16,IF(J1501=16,'Equivalencia BH-BMPT'!$D$17,IF(J1501=17,'Equivalencia BH-BMPT'!$D$18,IF(J1501=18,'Equivalencia BH-BMPT'!$D$19,IF(J1501=19,'Equivalencia BH-BMPT'!$D$20,IF(J1501=20,'Equivalencia BH-BMPT'!$D$21,IF(J1501=21,'Equivalencia BH-BMPT'!$D$22,IF(J1501=22,'Equivalencia BH-BMPT'!$D$23,IF(J1501=23,'Equivalencia BH-BMPT'!#REF!,IF(J1501=24,'Equivalencia BH-BMPT'!$D$25,IF(J1501=25,'Equivalencia BH-BMPT'!$D$26,IF(J1501=26,'Equivalencia BH-BMPT'!$D$27,IF(J1501=27,'Equivalencia BH-BMPT'!$D$28,IF(J1501=28,'Equivalencia BH-BMPT'!$D$29,IF(J1501=29,'Equivalencia BH-BMPT'!$D$30,IF(J1501=30,'Equivalencia BH-BMPT'!$D$31,IF(J1501=31,'Equivalencia BH-BMPT'!$D$32,IF(J1501=32,'Equivalencia BH-BMPT'!$D$33,IF(J1501=33,'Equivalencia BH-BMPT'!$D$34,IF(J1501=34,'Equivalencia BH-BMPT'!$D$35,IF(J1501=35,'Equivalencia BH-BMPT'!$D$36,IF(J1501=36,'Equivalencia BH-BMPT'!$D$37,IF(J1501=37,'Equivalencia BH-BMPT'!$D$38,IF(J1501=38,'Equivalencia BH-BMPT'!#REF!,IF(J1501=39,'Equivalencia BH-BMPT'!$D$40,IF(J1501=40,'Equivalencia BH-BMPT'!$D$41,IF(J1501=41,'Equivalencia BH-BMPT'!$D$42,IF(J1501=42,'Equivalencia BH-BMPT'!$D$43,IF(J1501=43,'Equivalencia BH-BMPT'!$D$44,IF(J1501=44,'Equivalencia BH-BMPT'!$D$45,IF(J1501=45,'Equivalencia BH-BMPT'!$D$46,"No ha seleccionado un número de programa")))))))))))))))))))))))))))))))))))))))))))))</f>
        <v>No ha seleccionado un número de programa</v>
      </c>
      <c r="L1501" s="140"/>
      <c r="M1501" s="136"/>
      <c r="N1501" s="153"/>
      <c r="O1501" s="161"/>
      <c r="P1501" s="144"/>
      <c r="Q1501" s="143"/>
      <c r="R1501" s="143"/>
      <c r="S1501" s="143"/>
      <c r="T1501" s="143"/>
      <c r="U1501" s="143"/>
      <c r="V1501" s="145"/>
      <c r="W1501" s="145"/>
      <c r="X1501" s="145"/>
      <c r="Y1501" s="136"/>
      <c r="Z1501" s="136"/>
      <c r="AA1501" s="146"/>
      <c r="AB1501" s="136"/>
      <c r="AC1501" s="136"/>
      <c r="AD1501" s="136"/>
      <c r="AE1501" s="136"/>
      <c r="AF1501" s="147" t="e">
        <f t="shared" si="63"/>
        <v>#DIV/0!</v>
      </c>
      <c r="AG1501" s="148"/>
      <c r="AH1501" s="148" t="b">
        <f t="shared" si="64"/>
        <v>1</v>
      </c>
    </row>
    <row r="1502" spans="1:34" ht="44.25" customHeight="1" thickBot="1" x14ac:dyDescent="0.3">
      <c r="A1502" s="136"/>
      <c r="B1502" s="136"/>
      <c r="C1502" s="137"/>
      <c r="D1502" s="136"/>
      <c r="E1502" s="137" t="str">
        <f>IF(D1502=1,'Tipo '!$B$2,IF(D1502=2,'Tipo '!$B$3,IF(D1502=3,'Tipo '!$B$4,IF(D1502=4,'Tipo '!$B$5,IF(D1502=5,'Tipo '!$B$6,IF(D1502=6,'Tipo '!$B$7,IF(D1502=7,'Tipo '!$B$8,IF(D1502=8,'Tipo '!$B$9,IF(D1502=9,'Tipo '!$B$10,IF(D1502=10,'Tipo '!$B$11,IF(D1502=11,'Tipo '!$B$12,IF(D1502=12,'Tipo '!$B$13,IF(D1502=13,'Tipo '!$B$14,IF(D1502=14,'Tipo '!$B$15,IF(D1502=15,'Tipo '!$B$16,IF(D1502=16,'Tipo '!$B$17,IF(D1502=17,'Tipo '!$B$18,IF(D1502=18,'Tipo '!$B$19,IF(D1502=19,'Tipo '!$B$20,IF(D1502=20,'Tipo '!$B$21,"No ha seleccionado un tipo de contrato válido"))))))))))))))))))))</f>
        <v>No ha seleccionado un tipo de contrato válido</v>
      </c>
      <c r="F1502" s="137"/>
      <c r="G1502" s="137"/>
      <c r="H1502" s="138"/>
      <c r="I1502" s="138"/>
      <c r="J1502" s="136"/>
      <c r="K1502" s="137" t="str">
        <f>IF(J1502=1,'Equivalencia BH-BMPT'!$D$2,IF(J1502=2,'Equivalencia BH-BMPT'!$D$3,IF(J1502=3,'Equivalencia BH-BMPT'!$D$4,IF(J1502=4,'Equivalencia BH-BMPT'!$D$5,IF(J1502=5,'Equivalencia BH-BMPT'!$D$6,IF(J1502=6,'Equivalencia BH-BMPT'!$D$7,IF(J1502=7,'Equivalencia BH-BMPT'!$D$8,IF(J1502=8,'Equivalencia BH-BMPT'!$D$9,IF(J1502=9,'Equivalencia BH-BMPT'!$D$10,IF(J1502=10,'Equivalencia BH-BMPT'!$D$11,IF(J1502=11,'Equivalencia BH-BMPT'!$D$12,IF(J1502=12,'Equivalencia BH-BMPT'!$D$13,IF(J1502=13,'Equivalencia BH-BMPT'!$D$14,IF(J1502=14,'Equivalencia BH-BMPT'!$D$15,IF(J1502=15,'Equivalencia BH-BMPT'!$D$16,IF(J1502=16,'Equivalencia BH-BMPT'!$D$17,IF(J1502=17,'Equivalencia BH-BMPT'!$D$18,IF(J1502=18,'Equivalencia BH-BMPT'!$D$19,IF(J1502=19,'Equivalencia BH-BMPT'!$D$20,IF(J1502=20,'Equivalencia BH-BMPT'!$D$21,IF(J1502=21,'Equivalencia BH-BMPT'!$D$22,IF(J1502=22,'Equivalencia BH-BMPT'!$D$23,IF(J1502=23,'Equivalencia BH-BMPT'!#REF!,IF(J1502=24,'Equivalencia BH-BMPT'!$D$25,IF(J1502=25,'Equivalencia BH-BMPT'!$D$26,IF(J1502=26,'Equivalencia BH-BMPT'!$D$27,IF(J1502=27,'Equivalencia BH-BMPT'!$D$28,IF(J1502=28,'Equivalencia BH-BMPT'!$D$29,IF(J1502=29,'Equivalencia BH-BMPT'!$D$30,IF(J1502=30,'Equivalencia BH-BMPT'!$D$31,IF(J1502=31,'Equivalencia BH-BMPT'!$D$32,IF(J1502=32,'Equivalencia BH-BMPT'!$D$33,IF(J1502=33,'Equivalencia BH-BMPT'!$D$34,IF(J1502=34,'Equivalencia BH-BMPT'!$D$35,IF(J1502=35,'Equivalencia BH-BMPT'!$D$36,IF(J1502=36,'Equivalencia BH-BMPT'!$D$37,IF(J1502=37,'Equivalencia BH-BMPT'!$D$38,IF(J1502=38,'Equivalencia BH-BMPT'!#REF!,IF(J1502=39,'Equivalencia BH-BMPT'!$D$40,IF(J1502=40,'Equivalencia BH-BMPT'!$D$41,IF(J1502=41,'Equivalencia BH-BMPT'!$D$42,IF(J1502=42,'Equivalencia BH-BMPT'!$D$43,IF(J1502=43,'Equivalencia BH-BMPT'!$D$44,IF(J1502=44,'Equivalencia BH-BMPT'!$D$45,IF(J1502=45,'Equivalencia BH-BMPT'!$D$46,"No ha seleccionado un número de programa")))))))))))))))))))))))))))))))))))))))))))))</f>
        <v>No ha seleccionado un número de programa</v>
      </c>
      <c r="L1502" s="140"/>
      <c r="M1502" s="136"/>
      <c r="N1502" s="153"/>
      <c r="O1502" s="161"/>
      <c r="P1502" s="144"/>
      <c r="Q1502" s="143"/>
      <c r="R1502" s="143"/>
      <c r="S1502" s="143"/>
      <c r="T1502" s="143"/>
      <c r="U1502" s="143"/>
      <c r="V1502" s="145"/>
      <c r="W1502" s="145"/>
      <c r="X1502" s="145"/>
      <c r="Y1502" s="136"/>
      <c r="Z1502" s="136"/>
      <c r="AA1502" s="146"/>
      <c r="AB1502" s="136"/>
      <c r="AC1502" s="136"/>
      <c r="AD1502" s="136"/>
      <c r="AE1502" s="136"/>
      <c r="AF1502" s="147" t="e">
        <f t="shared" si="63"/>
        <v>#DIV/0!</v>
      </c>
      <c r="AG1502" s="148"/>
      <c r="AH1502" s="148" t="b">
        <f t="shared" si="64"/>
        <v>1</v>
      </c>
    </row>
    <row r="1503" spans="1:34" ht="44.25" customHeight="1" thickBot="1" x14ac:dyDescent="0.3">
      <c r="A1503" s="136"/>
      <c r="B1503" s="136"/>
      <c r="C1503" s="137"/>
      <c r="D1503" s="136"/>
      <c r="E1503" s="137" t="str">
        <f>IF(D1503=1,'Tipo '!$B$2,IF(D1503=2,'Tipo '!$B$3,IF(D1503=3,'Tipo '!$B$4,IF(D1503=4,'Tipo '!$B$5,IF(D1503=5,'Tipo '!$B$6,IF(D1503=6,'Tipo '!$B$7,IF(D1503=7,'Tipo '!$B$8,IF(D1503=8,'Tipo '!$B$9,IF(D1503=9,'Tipo '!$B$10,IF(D1503=10,'Tipo '!$B$11,IF(D1503=11,'Tipo '!$B$12,IF(D1503=12,'Tipo '!$B$13,IF(D1503=13,'Tipo '!$B$14,IF(D1503=14,'Tipo '!$B$15,IF(D1503=15,'Tipo '!$B$16,IF(D1503=16,'Tipo '!$B$17,IF(D1503=17,'Tipo '!$B$18,IF(D1503=18,'Tipo '!$B$19,IF(D1503=19,'Tipo '!$B$20,IF(D1503=20,'Tipo '!$B$21,"No ha seleccionado un tipo de contrato válido"))))))))))))))))))))</f>
        <v>No ha seleccionado un tipo de contrato válido</v>
      </c>
      <c r="F1503" s="137"/>
      <c r="G1503" s="137"/>
      <c r="H1503" s="138"/>
      <c r="I1503" s="138"/>
      <c r="J1503" s="136"/>
      <c r="K1503" s="137" t="str">
        <f>IF(J1503=1,'Equivalencia BH-BMPT'!$D$2,IF(J1503=2,'Equivalencia BH-BMPT'!$D$3,IF(J1503=3,'Equivalencia BH-BMPT'!$D$4,IF(J1503=4,'Equivalencia BH-BMPT'!$D$5,IF(J1503=5,'Equivalencia BH-BMPT'!$D$6,IF(J1503=6,'Equivalencia BH-BMPT'!$D$7,IF(J1503=7,'Equivalencia BH-BMPT'!$D$8,IF(J1503=8,'Equivalencia BH-BMPT'!$D$9,IF(J1503=9,'Equivalencia BH-BMPT'!$D$10,IF(J1503=10,'Equivalencia BH-BMPT'!$D$11,IF(J1503=11,'Equivalencia BH-BMPT'!$D$12,IF(J1503=12,'Equivalencia BH-BMPT'!$D$13,IF(J1503=13,'Equivalencia BH-BMPT'!$D$14,IF(J1503=14,'Equivalencia BH-BMPT'!$D$15,IF(J1503=15,'Equivalencia BH-BMPT'!$D$16,IF(J1503=16,'Equivalencia BH-BMPT'!$D$17,IF(J1503=17,'Equivalencia BH-BMPT'!$D$18,IF(J1503=18,'Equivalencia BH-BMPT'!$D$19,IF(J1503=19,'Equivalencia BH-BMPT'!$D$20,IF(J1503=20,'Equivalencia BH-BMPT'!$D$21,IF(J1503=21,'Equivalencia BH-BMPT'!$D$22,IF(J1503=22,'Equivalencia BH-BMPT'!$D$23,IF(J1503=23,'Equivalencia BH-BMPT'!#REF!,IF(J1503=24,'Equivalencia BH-BMPT'!$D$25,IF(J1503=25,'Equivalencia BH-BMPT'!$D$26,IF(J1503=26,'Equivalencia BH-BMPT'!$D$27,IF(J1503=27,'Equivalencia BH-BMPT'!$D$28,IF(J1503=28,'Equivalencia BH-BMPT'!$D$29,IF(J1503=29,'Equivalencia BH-BMPT'!$D$30,IF(J1503=30,'Equivalencia BH-BMPT'!$D$31,IF(J1503=31,'Equivalencia BH-BMPT'!$D$32,IF(J1503=32,'Equivalencia BH-BMPT'!$D$33,IF(J1503=33,'Equivalencia BH-BMPT'!$D$34,IF(J1503=34,'Equivalencia BH-BMPT'!$D$35,IF(J1503=35,'Equivalencia BH-BMPT'!$D$36,IF(J1503=36,'Equivalencia BH-BMPT'!$D$37,IF(J1503=37,'Equivalencia BH-BMPT'!$D$38,IF(J1503=38,'Equivalencia BH-BMPT'!#REF!,IF(J1503=39,'Equivalencia BH-BMPT'!$D$40,IF(J1503=40,'Equivalencia BH-BMPT'!$D$41,IF(J1503=41,'Equivalencia BH-BMPT'!$D$42,IF(J1503=42,'Equivalencia BH-BMPT'!$D$43,IF(J1503=43,'Equivalencia BH-BMPT'!$D$44,IF(J1503=44,'Equivalencia BH-BMPT'!$D$45,IF(J1503=45,'Equivalencia BH-BMPT'!$D$46,"No ha seleccionado un número de programa")))))))))))))))))))))))))))))))))))))))))))))</f>
        <v>No ha seleccionado un número de programa</v>
      </c>
      <c r="L1503" s="140"/>
      <c r="M1503" s="136"/>
      <c r="N1503" s="153"/>
      <c r="O1503" s="161"/>
      <c r="P1503" s="144"/>
      <c r="Q1503" s="143"/>
      <c r="R1503" s="143"/>
      <c r="S1503" s="143"/>
      <c r="T1503" s="143"/>
      <c r="U1503" s="143"/>
      <c r="V1503" s="145"/>
      <c r="W1503" s="145"/>
      <c r="X1503" s="145"/>
      <c r="Y1503" s="136"/>
      <c r="Z1503" s="136"/>
      <c r="AA1503" s="146"/>
      <c r="AB1503" s="136"/>
      <c r="AC1503" s="136"/>
      <c r="AD1503" s="136"/>
      <c r="AE1503" s="136"/>
      <c r="AF1503" s="147" t="e">
        <f t="shared" si="63"/>
        <v>#DIV/0!</v>
      </c>
      <c r="AG1503" s="148"/>
      <c r="AH1503" s="148" t="b">
        <f t="shared" si="64"/>
        <v>1</v>
      </c>
    </row>
    <row r="1504" spans="1:34" ht="44.25" customHeight="1" thickBot="1" x14ac:dyDescent="0.3">
      <c r="A1504" s="136"/>
      <c r="B1504" s="136"/>
      <c r="C1504" s="137"/>
      <c r="D1504" s="136"/>
      <c r="E1504" s="137" t="str">
        <f>IF(D1504=1,'Tipo '!$B$2,IF(D1504=2,'Tipo '!$B$3,IF(D1504=3,'Tipo '!$B$4,IF(D1504=4,'Tipo '!$B$5,IF(D1504=5,'Tipo '!$B$6,IF(D1504=6,'Tipo '!$B$7,IF(D1504=7,'Tipo '!$B$8,IF(D1504=8,'Tipo '!$B$9,IF(D1504=9,'Tipo '!$B$10,IF(D1504=10,'Tipo '!$B$11,IF(D1504=11,'Tipo '!$B$12,IF(D1504=12,'Tipo '!$B$13,IF(D1504=13,'Tipo '!$B$14,IF(D1504=14,'Tipo '!$B$15,IF(D1504=15,'Tipo '!$B$16,IF(D1504=16,'Tipo '!$B$17,IF(D1504=17,'Tipo '!$B$18,IF(D1504=18,'Tipo '!$B$19,IF(D1504=19,'Tipo '!$B$20,IF(D1504=20,'Tipo '!$B$21,"No ha seleccionado un tipo de contrato válido"))))))))))))))))))))</f>
        <v>No ha seleccionado un tipo de contrato válido</v>
      </c>
      <c r="F1504" s="137"/>
      <c r="G1504" s="137"/>
      <c r="H1504" s="138"/>
      <c r="I1504" s="138"/>
      <c r="J1504" s="136"/>
      <c r="K1504" s="137" t="str">
        <f>IF(J1504=1,'Equivalencia BH-BMPT'!$D$2,IF(J1504=2,'Equivalencia BH-BMPT'!$D$3,IF(J1504=3,'Equivalencia BH-BMPT'!$D$4,IF(J1504=4,'Equivalencia BH-BMPT'!$D$5,IF(J1504=5,'Equivalencia BH-BMPT'!$D$6,IF(J1504=6,'Equivalencia BH-BMPT'!$D$7,IF(J1504=7,'Equivalencia BH-BMPT'!$D$8,IF(J1504=8,'Equivalencia BH-BMPT'!$D$9,IF(J1504=9,'Equivalencia BH-BMPT'!$D$10,IF(J1504=10,'Equivalencia BH-BMPT'!$D$11,IF(J1504=11,'Equivalencia BH-BMPT'!$D$12,IF(J1504=12,'Equivalencia BH-BMPT'!$D$13,IF(J1504=13,'Equivalencia BH-BMPT'!$D$14,IF(J1504=14,'Equivalencia BH-BMPT'!$D$15,IF(J1504=15,'Equivalencia BH-BMPT'!$D$16,IF(J1504=16,'Equivalencia BH-BMPT'!$D$17,IF(J1504=17,'Equivalencia BH-BMPT'!$D$18,IF(J1504=18,'Equivalencia BH-BMPT'!$D$19,IF(J1504=19,'Equivalencia BH-BMPT'!$D$20,IF(J1504=20,'Equivalencia BH-BMPT'!$D$21,IF(J1504=21,'Equivalencia BH-BMPT'!$D$22,IF(J1504=22,'Equivalencia BH-BMPT'!$D$23,IF(J1504=23,'Equivalencia BH-BMPT'!#REF!,IF(J1504=24,'Equivalencia BH-BMPT'!$D$25,IF(J1504=25,'Equivalencia BH-BMPT'!$D$26,IF(J1504=26,'Equivalencia BH-BMPT'!$D$27,IF(J1504=27,'Equivalencia BH-BMPT'!$D$28,IF(J1504=28,'Equivalencia BH-BMPT'!$D$29,IF(J1504=29,'Equivalencia BH-BMPT'!$D$30,IF(J1504=30,'Equivalencia BH-BMPT'!$D$31,IF(J1504=31,'Equivalencia BH-BMPT'!$D$32,IF(J1504=32,'Equivalencia BH-BMPT'!$D$33,IF(J1504=33,'Equivalencia BH-BMPT'!$D$34,IF(J1504=34,'Equivalencia BH-BMPT'!$D$35,IF(J1504=35,'Equivalencia BH-BMPT'!$D$36,IF(J1504=36,'Equivalencia BH-BMPT'!$D$37,IF(J1504=37,'Equivalencia BH-BMPT'!$D$38,IF(J1504=38,'Equivalencia BH-BMPT'!#REF!,IF(J1504=39,'Equivalencia BH-BMPT'!$D$40,IF(J1504=40,'Equivalencia BH-BMPT'!$D$41,IF(J1504=41,'Equivalencia BH-BMPT'!$D$42,IF(J1504=42,'Equivalencia BH-BMPT'!$D$43,IF(J1504=43,'Equivalencia BH-BMPT'!$D$44,IF(J1504=44,'Equivalencia BH-BMPT'!$D$45,IF(J1504=45,'Equivalencia BH-BMPT'!$D$46,"No ha seleccionado un número de programa")))))))))))))))))))))))))))))))))))))))))))))</f>
        <v>No ha seleccionado un número de programa</v>
      </c>
      <c r="L1504" s="140"/>
      <c r="M1504" s="136"/>
      <c r="N1504" s="153"/>
      <c r="O1504" s="161"/>
      <c r="P1504" s="144"/>
      <c r="Q1504" s="143"/>
      <c r="R1504" s="143"/>
      <c r="S1504" s="143"/>
      <c r="T1504" s="143"/>
      <c r="U1504" s="143"/>
      <c r="V1504" s="145"/>
      <c r="W1504" s="145"/>
      <c r="X1504" s="145"/>
      <c r="Y1504" s="136"/>
      <c r="Z1504" s="136"/>
      <c r="AA1504" s="146"/>
      <c r="AB1504" s="136"/>
      <c r="AC1504" s="136"/>
      <c r="AD1504" s="136"/>
      <c r="AE1504" s="136"/>
      <c r="AF1504" s="147" t="e">
        <f t="shared" si="63"/>
        <v>#DIV/0!</v>
      </c>
      <c r="AG1504" s="148"/>
      <c r="AH1504" s="148" t="b">
        <f t="shared" si="64"/>
        <v>1</v>
      </c>
    </row>
    <row r="1505" spans="1:34" ht="44.25" customHeight="1" thickBot="1" x14ac:dyDescent="0.3">
      <c r="A1505" s="136"/>
      <c r="B1505" s="136"/>
      <c r="C1505" s="137"/>
      <c r="D1505" s="136"/>
      <c r="E1505" s="137" t="str">
        <f>IF(D1505=1,'Tipo '!$B$2,IF(D1505=2,'Tipo '!$B$3,IF(D1505=3,'Tipo '!$B$4,IF(D1505=4,'Tipo '!$B$5,IF(D1505=5,'Tipo '!$B$6,IF(D1505=6,'Tipo '!$B$7,IF(D1505=7,'Tipo '!$B$8,IF(D1505=8,'Tipo '!$B$9,IF(D1505=9,'Tipo '!$B$10,IF(D1505=10,'Tipo '!$B$11,IF(D1505=11,'Tipo '!$B$12,IF(D1505=12,'Tipo '!$B$13,IF(D1505=13,'Tipo '!$B$14,IF(D1505=14,'Tipo '!$B$15,IF(D1505=15,'Tipo '!$B$16,IF(D1505=16,'Tipo '!$B$17,IF(D1505=17,'Tipo '!$B$18,IF(D1505=18,'Tipo '!$B$19,IF(D1505=19,'Tipo '!$B$20,IF(D1505=20,'Tipo '!$B$21,"No ha seleccionado un tipo de contrato válido"))))))))))))))))))))</f>
        <v>No ha seleccionado un tipo de contrato válido</v>
      </c>
      <c r="F1505" s="137"/>
      <c r="G1505" s="137"/>
      <c r="H1505" s="138"/>
      <c r="I1505" s="138"/>
      <c r="J1505" s="136"/>
      <c r="K1505" s="137" t="str">
        <f>IF(J1505=1,'Equivalencia BH-BMPT'!$D$2,IF(J1505=2,'Equivalencia BH-BMPT'!$D$3,IF(J1505=3,'Equivalencia BH-BMPT'!$D$4,IF(J1505=4,'Equivalencia BH-BMPT'!$D$5,IF(J1505=5,'Equivalencia BH-BMPT'!$D$6,IF(J1505=6,'Equivalencia BH-BMPT'!$D$7,IF(J1505=7,'Equivalencia BH-BMPT'!$D$8,IF(J1505=8,'Equivalencia BH-BMPT'!$D$9,IF(J1505=9,'Equivalencia BH-BMPT'!$D$10,IF(J1505=10,'Equivalencia BH-BMPT'!$D$11,IF(J1505=11,'Equivalencia BH-BMPT'!$D$12,IF(J1505=12,'Equivalencia BH-BMPT'!$D$13,IF(J1505=13,'Equivalencia BH-BMPT'!$D$14,IF(J1505=14,'Equivalencia BH-BMPT'!$D$15,IF(J1505=15,'Equivalencia BH-BMPT'!$D$16,IF(J1505=16,'Equivalencia BH-BMPT'!$D$17,IF(J1505=17,'Equivalencia BH-BMPT'!$D$18,IF(J1505=18,'Equivalencia BH-BMPT'!$D$19,IF(J1505=19,'Equivalencia BH-BMPT'!$D$20,IF(J1505=20,'Equivalencia BH-BMPT'!$D$21,IF(J1505=21,'Equivalencia BH-BMPT'!$D$22,IF(J1505=22,'Equivalencia BH-BMPT'!$D$23,IF(J1505=23,'Equivalencia BH-BMPT'!#REF!,IF(J1505=24,'Equivalencia BH-BMPT'!$D$25,IF(J1505=25,'Equivalencia BH-BMPT'!$D$26,IF(J1505=26,'Equivalencia BH-BMPT'!$D$27,IF(J1505=27,'Equivalencia BH-BMPT'!$D$28,IF(J1505=28,'Equivalencia BH-BMPT'!$D$29,IF(J1505=29,'Equivalencia BH-BMPT'!$D$30,IF(J1505=30,'Equivalencia BH-BMPT'!$D$31,IF(J1505=31,'Equivalencia BH-BMPT'!$D$32,IF(J1505=32,'Equivalencia BH-BMPT'!$D$33,IF(J1505=33,'Equivalencia BH-BMPT'!$D$34,IF(J1505=34,'Equivalencia BH-BMPT'!$D$35,IF(J1505=35,'Equivalencia BH-BMPT'!$D$36,IF(J1505=36,'Equivalencia BH-BMPT'!$D$37,IF(J1505=37,'Equivalencia BH-BMPT'!$D$38,IF(J1505=38,'Equivalencia BH-BMPT'!#REF!,IF(J1505=39,'Equivalencia BH-BMPT'!$D$40,IF(J1505=40,'Equivalencia BH-BMPT'!$D$41,IF(J1505=41,'Equivalencia BH-BMPT'!$D$42,IF(J1505=42,'Equivalencia BH-BMPT'!$D$43,IF(J1505=43,'Equivalencia BH-BMPT'!$D$44,IF(J1505=44,'Equivalencia BH-BMPT'!$D$45,IF(J1505=45,'Equivalencia BH-BMPT'!$D$46,"No ha seleccionado un número de programa")))))))))))))))))))))))))))))))))))))))))))))</f>
        <v>No ha seleccionado un número de programa</v>
      </c>
      <c r="L1505" s="140"/>
      <c r="M1505" s="136"/>
      <c r="N1505" s="153"/>
      <c r="O1505" s="161"/>
      <c r="P1505" s="144"/>
      <c r="Q1505" s="143"/>
      <c r="R1505" s="143"/>
      <c r="S1505" s="143"/>
      <c r="T1505" s="143"/>
      <c r="U1505" s="143"/>
      <c r="V1505" s="145"/>
      <c r="W1505" s="145"/>
      <c r="X1505" s="145"/>
      <c r="Y1505" s="136"/>
      <c r="Z1505" s="136"/>
      <c r="AA1505" s="146"/>
      <c r="AB1505" s="136"/>
      <c r="AC1505" s="136"/>
      <c r="AD1505" s="136"/>
      <c r="AE1505" s="136"/>
      <c r="AF1505" s="147" t="e">
        <f t="shared" si="63"/>
        <v>#DIV/0!</v>
      </c>
      <c r="AG1505" s="148"/>
      <c r="AH1505" s="148" t="b">
        <f t="shared" si="64"/>
        <v>1</v>
      </c>
    </row>
    <row r="1506" spans="1:34" ht="44.25" customHeight="1" thickBot="1" x14ac:dyDescent="0.3">
      <c r="A1506" s="136"/>
      <c r="B1506" s="136"/>
      <c r="C1506" s="137"/>
      <c r="D1506" s="136"/>
      <c r="E1506" s="137" t="str">
        <f>IF(D1506=1,'Tipo '!$B$2,IF(D1506=2,'Tipo '!$B$3,IF(D1506=3,'Tipo '!$B$4,IF(D1506=4,'Tipo '!$B$5,IF(D1506=5,'Tipo '!$B$6,IF(D1506=6,'Tipo '!$B$7,IF(D1506=7,'Tipo '!$B$8,IF(D1506=8,'Tipo '!$B$9,IF(D1506=9,'Tipo '!$B$10,IF(D1506=10,'Tipo '!$B$11,IF(D1506=11,'Tipo '!$B$12,IF(D1506=12,'Tipo '!$B$13,IF(D1506=13,'Tipo '!$B$14,IF(D1506=14,'Tipo '!$B$15,IF(D1506=15,'Tipo '!$B$16,IF(D1506=16,'Tipo '!$B$17,IF(D1506=17,'Tipo '!$B$18,IF(D1506=18,'Tipo '!$B$19,IF(D1506=19,'Tipo '!$B$20,IF(D1506=20,'Tipo '!$B$21,"No ha seleccionado un tipo de contrato válido"))))))))))))))))))))</f>
        <v>No ha seleccionado un tipo de contrato válido</v>
      </c>
      <c r="F1506" s="137"/>
      <c r="G1506" s="137"/>
      <c r="H1506" s="138"/>
      <c r="I1506" s="138"/>
      <c r="J1506" s="136"/>
      <c r="K1506" s="137" t="str">
        <f>IF(J1506=1,'Equivalencia BH-BMPT'!$D$2,IF(J1506=2,'Equivalencia BH-BMPT'!$D$3,IF(J1506=3,'Equivalencia BH-BMPT'!$D$4,IF(J1506=4,'Equivalencia BH-BMPT'!$D$5,IF(J1506=5,'Equivalencia BH-BMPT'!$D$6,IF(J1506=6,'Equivalencia BH-BMPT'!$D$7,IF(J1506=7,'Equivalencia BH-BMPT'!$D$8,IF(J1506=8,'Equivalencia BH-BMPT'!$D$9,IF(J1506=9,'Equivalencia BH-BMPT'!$D$10,IF(J1506=10,'Equivalencia BH-BMPT'!$D$11,IF(J1506=11,'Equivalencia BH-BMPT'!$D$12,IF(J1506=12,'Equivalencia BH-BMPT'!$D$13,IF(J1506=13,'Equivalencia BH-BMPT'!$D$14,IF(J1506=14,'Equivalencia BH-BMPT'!$D$15,IF(J1506=15,'Equivalencia BH-BMPT'!$D$16,IF(J1506=16,'Equivalencia BH-BMPT'!$D$17,IF(J1506=17,'Equivalencia BH-BMPT'!$D$18,IF(J1506=18,'Equivalencia BH-BMPT'!$D$19,IF(J1506=19,'Equivalencia BH-BMPT'!$D$20,IF(J1506=20,'Equivalencia BH-BMPT'!$D$21,IF(J1506=21,'Equivalencia BH-BMPT'!$D$22,IF(J1506=22,'Equivalencia BH-BMPT'!$D$23,IF(J1506=23,'Equivalencia BH-BMPT'!#REF!,IF(J1506=24,'Equivalencia BH-BMPT'!$D$25,IF(J1506=25,'Equivalencia BH-BMPT'!$D$26,IF(J1506=26,'Equivalencia BH-BMPT'!$D$27,IF(J1506=27,'Equivalencia BH-BMPT'!$D$28,IF(J1506=28,'Equivalencia BH-BMPT'!$D$29,IF(J1506=29,'Equivalencia BH-BMPT'!$D$30,IF(J1506=30,'Equivalencia BH-BMPT'!$D$31,IF(J1506=31,'Equivalencia BH-BMPT'!$D$32,IF(J1506=32,'Equivalencia BH-BMPT'!$D$33,IF(J1506=33,'Equivalencia BH-BMPT'!$D$34,IF(J1506=34,'Equivalencia BH-BMPT'!$D$35,IF(J1506=35,'Equivalencia BH-BMPT'!$D$36,IF(J1506=36,'Equivalencia BH-BMPT'!$D$37,IF(J1506=37,'Equivalencia BH-BMPT'!$D$38,IF(J1506=38,'Equivalencia BH-BMPT'!#REF!,IF(J1506=39,'Equivalencia BH-BMPT'!$D$40,IF(J1506=40,'Equivalencia BH-BMPT'!$D$41,IF(J1506=41,'Equivalencia BH-BMPT'!$D$42,IF(J1506=42,'Equivalencia BH-BMPT'!$D$43,IF(J1506=43,'Equivalencia BH-BMPT'!$D$44,IF(J1506=44,'Equivalencia BH-BMPT'!$D$45,IF(J1506=45,'Equivalencia BH-BMPT'!$D$46,"No ha seleccionado un número de programa")))))))))))))))))))))))))))))))))))))))))))))</f>
        <v>No ha seleccionado un número de programa</v>
      </c>
      <c r="L1506" s="140"/>
      <c r="M1506" s="136"/>
      <c r="N1506" s="153"/>
      <c r="O1506" s="161"/>
      <c r="P1506" s="144"/>
      <c r="Q1506" s="143"/>
      <c r="R1506" s="143"/>
      <c r="S1506" s="143"/>
      <c r="T1506" s="143"/>
      <c r="U1506" s="143"/>
      <c r="V1506" s="145"/>
      <c r="W1506" s="145"/>
      <c r="X1506" s="145"/>
      <c r="Y1506" s="136"/>
      <c r="Z1506" s="136"/>
      <c r="AA1506" s="146"/>
      <c r="AB1506" s="136"/>
      <c r="AC1506" s="136"/>
      <c r="AD1506" s="136"/>
      <c r="AE1506" s="136"/>
      <c r="AF1506" s="147" t="e">
        <f t="shared" si="63"/>
        <v>#DIV/0!</v>
      </c>
      <c r="AG1506" s="148"/>
      <c r="AH1506" s="148" t="b">
        <f t="shared" si="64"/>
        <v>1</v>
      </c>
    </row>
    <row r="1507" spans="1:34" ht="44.25" customHeight="1" thickBot="1" x14ac:dyDescent="0.3">
      <c r="A1507" s="136"/>
      <c r="B1507" s="136"/>
      <c r="C1507" s="137"/>
      <c r="D1507" s="136"/>
      <c r="E1507" s="137" t="str">
        <f>IF(D1507=1,'Tipo '!$B$2,IF(D1507=2,'Tipo '!$B$3,IF(D1507=3,'Tipo '!$B$4,IF(D1507=4,'Tipo '!$B$5,IF(D1507=5,'Tipo '!$B$6,IF(D1507=6,'Tipo '!$B$7,IF(D1507=7,'Tipo '!$B$8,IF(D1507=8,'Tipo '!$B$9,IF(D1507=9,'Tipo '!$B$10,IF(D1507=10,'Tipo '!$B$11,IF(D1507=11,'Tipo '!$B$12,IF(D1507=12,'Tipo '!$B$13,IF(D1507=13,'Tipo '!$B$14,IF(D1507=14,'Tipo '!$B$15,IF(D1507=15,'Tipo '!$B$16,IF(D1507=16,'Tipo '!$B$17,IF(D1507=17,'Tipo '!$B$18,IF(D1507=18,'Tipo '!$B$19,IF(D1507=19,'Tipo '!$B$20,IF(D1507=20,'Tipo '!$B$21,"No ha seleccionado un tipo de contrato válido"))))))))))))))))))))</f>
        <v>No ha seleccionado un tipo de contrato válido</v>
      </c>
      <c r="F1507" s="137"/>
      <c r="G1507" s="137"/>
      <c r="H1507" s="138"/>
      <c r="I1507" s="138"/>
      <c r="J1507" s="136"/>
      <c r="K1507" s="137" t="str">
        <f>IF(J1507=1,'Equivalencia BH-BMPT'!$D$2,IF(J1507=2,'Equivalencia BH-BMPT'!$D$3,IF(J1507=3,'Equivalencia BH-BMPT'!$D$4,IF(J1507=4,'Equivalencia BH-BMPT'!$D$5,IF(J1507=5,'Equivalencia BH-BMPT'!$D$6,IF(J1507=6,'Equivalencia BH-BMPT'!$D$7,IF(J1507=7,'Equivalencia BH-BMPT'!$D$8,IF(J1507=8,'Equivalencia BH-BMPT'!$D$9,IF(J1507=9,'Equivalencia BH-BMPT'!$D$10,IF(J1507=10,'Equivalencia BH-BMPT'!$D$11,IF(J1507=11,'Equivalencia BH-BMPT'!$D$12,IF(J1507=12,'Equivalencia BH-BMPT'!$D$13,IF(J1507=13,'Equivalencia BH-BMPT'!$D$14,IF(J1507=14,'Equivalencia BH-BMPT'!$D$15,IF(J1507=15,'Equivalencia BH-BMPT'!$D$16,IF(J1507=16,'Equivalencia BH-BMPT'!$D$17,IF(J1507=17,'Equivalencia BH-BMPT'!$D$18,IF(J1507=18,'Equivalencia BH-BMPT'!$D$19,IF(J1507=19,'Equivalencia BH-BMPT'!$D$20,IF(J1507=20,'Equivalencia BH-BMPT'!$D$21,IF(J1507=21,'Equivalencia BH-BMPT'!$D$22,IF(J1507=22,'Equivalencia BH-BMPT'!$D$23,IF(J1507=23,'Equivalencia BH-BMPT'!#REF!,IF(J1507=24,'Equivalencia BH-BMPT'!$D$25,IF(J1507=25,'Equivalencia BH-BMPT'!$D$26,IF(J1507=26,'Equivalencia BH-BMPT'!$D$27,IF(J1507=27,'Equivalencia BH-BMPT'!$D$28,IF(J1507=28,'Equivalencia BH-BMPT'!$D$29,IF(J1507=29,'Equivalencia BH-BMPT'!$D$30,IF(J1507=30,'Equivalencia BH-BMPT'!$D$31,IF(J1507=31,'Equivalencia BH-BMPT'!$D$32,IF(J1507=32,'Equivalencia BH-BMPT'!$D$33,IF(J1507=33,'Equivalencia BH-BMPT'!$D$34,IF(J1507=34,'Equivalencia BH-BMPT'!$D$35,IF(J1507=35,'Equivalencia BH-BMPT'!$D$36,IF(J1507=36,'Equivalencia BH-BMPT'!$D$37,IF(J1507=37,'Equivalencia BH-BMPT'!$D$38,IF(J1507=38,'Equivalencia BH-BMPT'!#REF!,IF(J1507=39,'Equivalencia BH-BMPT'!$D$40,IF(J1507=40,'Equivalencia BH-BMPT'!$D$41,IF(J1507=41,'Equivalencia BH-BMPT'!$D$42,IF(J1507=42,'Equivalencia BH-BMPT'!$D$43,IF(J1507=43,'Equivalencia BH-BMPT'!$D$44,IF(J1507=44,'Equivalencia BH-BMPT'!$D$45,IF(J1507=45,'Equivalencia BH-BMPT'!$D$46,"No ha seleccionado un número de programa")))))))))))))))))))))))))))))))))))))))))))))</f>
        <v>No ha seleccionado un número de programa</v>
      </c>
      <c r="L1507" s="140"/>
      <c r="M1507" s="136"/>
      <c r="N1507" s="153"/>
      <c r="O1507" s="161"/>
      <c r="P1507" s="144"/>
      <c r="Q1507" s="143"/>
      <c r="R1507" s="143"/>
      <c r="S1507" s="143"/>
      <c r="T1507" s="143"/>
      <c r="U1507" s="143"/>
      <c r="V1507" s="145"/>
      <c r="W1507" s="145"/>
      <c r="X1507" s="145"/>
      <c r="Y1507" s="136"/>
      <c r="Z1507" s="136"/>
      <c r="AA1507" s="146"/>
      <c r="AB1507" s="136"/>
      <c r="AC1507" s="136"/>
      <c r="AD1507" s="136"/>
      <c r="AE1507" s="136"/>
      <c r="AF1507" s="147" t="e">
        <f t="shared" si="63"/>
        <v>#DIV/0!</v>
      </c>
      <c r="AG1507" s="148"/>
      <c r="AH1507" s="148" t="b">
        <f t="shared" si="64"/>
        <v>1</v>
      </c>
    </row>
    <row r="1508" spans="1:34" ht="44.25" customHeight="1" thickBot="1" x14ac:dyDescent="0.3">
      <c r="A1508" s="136"/>
      <c r="B1508" s="136"/>
      <c r="C1508" s="137"/>
      <c r="D1508" s="136"/>
      <c r="E1508" s="137" t="str">
        <f>IF(D1508=1,'Tipo '!$B$2,IF(D1508=2,'Tipo '!$B$3,IF(D1508=3,'Tipo '!$B$4,IF(D1508=4,'Tipo '!$B$5,IF(D1508=5,'Tipo '!$B$6,IF(D1508=6,'Tipo '!$B$7,IF(D1508=7,'Tipo '!$B$8,IF(D1508=8,'Tipo '!$B$9,IF(D1508=9,'Tipo '!$B$10,IF(D1508=10,'Tipo '!$B$11,IF(D1508=11,'Tipo '!$B$12,IF(D1508=12,'Tipo '!$B$13,IF(D1508=13,'Tipo '!$B$14,IF(D1508=14,'Tipo '!$B$15,IF(D1508=15,'Tipo '!$B$16,IF(D1508=16,'Tipo '!$B$17,IF(D1508=17,'Tipo '!$B$18,IF(D1508=18,'Tipo '!$B$19,IF(D1508=19,'Tipo '!$B$20,IF(D1508=20,'Tipo '!$B$21,"No ha seleccionado un tipo de contrato válido"))))))))))))))))))))</f>
        <v>No ha seleccionado un tipo de contrato válido</v>
      </c>
      <c r="F1508" s="137"/>
      <c r="G1508" s="137"/>
      <c r="H1508" s="138"/>
      <c r="I1508" s="138"/>
      <c r="J1508" s="136"/>
      <c r="K1508" s="137" t="str">
        <f>IF(J1508=1,'Equivalencia BH-BMPT'!$D$2,IF(J1508=2,'Equivalencia BH-BMPT'!$D$3,IF(J1508=3,'Equivalencia BH-BMPT'!$D$4,IF(J1508=4,'Equivalencia BH-BMPT'!$D$5,IF(J1508=5,'Equivalencia BH-BMPT'!$D$6,IF(J1508=6,'Equivalencia BH-BMPT'!$D$7,IF(J1508=7,'Equivalencia BH-BMPT'!$D$8,IF(J1508=8,'Equivalencia BH-BMPT'!$D$9,IF(J1508=9,'Equivalencia BH-BMPT'!$D$10,IF(J1508=10,'Equivalencia BH-BMPT'!$D$11,IF(J1508=11,'Equivalencia BH-BMPT'!$D$12,IF(J1508=12,'Equivalencia BH-BMPT'!$D$13,IF(J1508=13,'Equivalencia BH-BMPT'!$D$14,IF(J1508=14,'Equivalencia BH-BMPT'!$D$15,IF(J1508=15,'Equivalencia BH-BMPT'!$D$16,IF(J1508=16,'Equivalencia BH-BMPT'!$D$17,IF(J1508=17,'Equivalencia BH-BMPT'!$D$18,IF(J1508=18,'Equivalencia BH-BMPT'!$D$19,IF(J1508=19,'Equivalencia BH-BMPT'!$D$20,IF(J1508=20,'Equivalencia BH-BMPT'!$D$21,IF(J1508=21,'Equivalencia BH-BMPT'!$D$22,IF(J1508=22,'Equivalencia BH-BMPT'!$D$23,IF(J1508=23,'Equivalencia BH-BMPT'!#REF!,IF(J1508=24,'Equivalencia BH-BMPT'!$D$25,IF(J1508=25,'Equivalencia BH-BMPT'!$D$26,IF(J1508=26,'Equivalencia BH-BMPT'!$D$27,IF(J1508=27,'Equivalencia BH-BMPT'!$D$28,IF(J1508=28,'Equivalencia BH-BMPT'!$D$29,IF(J1508=29,'Equivalencia BH-BMPT'!$D$30,IF(J1508=30,'Equivalencia BH-BMPT'!$D$31,IF(J1508=31,'Equivalencia BH-BMPT'!$D$32,IF(J1508=32,'Equivalencia BH-BMPT'!$D$33,IF(J1508=33,'Equivalencia BH-BMPT'!$D$34,IF(J1508=34,'Equivalencia BH-BMPT'!$D$35,IF(J1508=35,'Equivalencia BH-BMPT'!$D$36,IF(J1508=36,'Equivalencia BH-BMPT'!$D$37,IF(J1508=37,'Equivalencia BH-BMPT'!$D$38,IF(J1508=38,'Equivalencia BH-BMPT'!#REF!,IF(J1508=39,'Equivalencia BH-BMPT'!$D$40,IF(J1508=40,'Equivalencia BH-BMPT'!$D$41,IF(J1508=41,'Equivalencia BH-BMPT'!$D$42,IF(J1508=42,'Equivalencia BH-BMPT'!$D$43,IF(J1508=43,'Equivalencia BH-BMPT'!$D$44,IF(J1508=44,'Equivalencia BH-BMPT'!$D$45,IF(J1508=45,'Equivalencia BH-BMPT'!$D$46,"No ha seleccionado un número de programa")))))))))))))))))))))))))))))))))))))))))))))</f>
        <v>No ha seleccionado un número de programa</v>
      </c>
      <c r="L1508" s="140"/>
      <c r="M1508" s="136"/>
      <c r="N1508" s="153"/>
      <c r="O1508" s="161"/>
      <c r="P1508" s="144"/>
      <c r="Q1508" s="143"/>
      <c r="R1508" s="143"/>
      <c r="S1508" s="143"/>
      <c r="T1508" s="143"/>
      <c r="U1508" s="143"/>
      <c r="V1508" s="145"/>
      <c r="W1508" s="145"/>
      <c r="X1508" s="145"/>
      <c r="Y1508" s="136"/>
      <c r="Z1508" s="136"/>
      <c r="AA1508" s="146"/>
      <c r="AB1508" s="136"/>
      <c r="AC1508" s="136"/>
      <c r="AD1508" s="136"/>
      <c r="AE1508" s="136"/>
      <c r="AF1508" s="147" t="e">
        <f t="shared" si="63"/>
        <v>#DIV/0!</v>
      </c>
      <c r="AG1508" s="148"/>
      <c r="AH1508" s="148" t="b">
        <f t="shared" si="64"/>
        <v>1</v>
      </c>
    </row>
    <row r="1509" spans="1:34" ht="44.25" customHeight="1" thickBot="1" x14ac:dyDescent="0.3">
      <c r="A1509" s="136"/>
      <c r="B1509" s="136"/>
      <c r="C1509" s="137"/>
      <c r="D1509" s="136"/>
      <c r="E1509" s="137" t="str">
        <f>IF(D1509=1,'Tipo '!$B$2,IF(D1509=2,'Tipo '!$B$3,IF(D1509=3,'Tipo '!$B$4,IF(D1509=4,'Tipo '!$B$5,IF(D1509=5,'Tipo '!$B$6,IF(D1509=6,'Tipo '!$B$7,IF(D1509=7,'Tipo '!$B$8,IF(D1509=8,'Tipo '!$B$9,IF(D1509=9,'Tipo '!$B$10,IF(D1509=10,'Tipo '!$B$11,IF(D1509=11,'Tipo '!$B$12,IF(D1509=12,'Tipo '!$B$13,IF(D1509=13,'Tipo '!$B$14,IF(D1509=14,'Tipo '!$B$15,IF(D1509=15,'Tipo '!$B$16,IF(D1509=16,'Tipo '!$B$17,IF(D1509=17,'Tipo '!$B$18,IF(D1509=18,'Tipo '!$B$19,IF(D1509=19,'Tipo '!$B$20,IF(D1509=20,'Tipo '!$B$21,"No ha seleccionado un tipo de contrato válido"))))))))))))))))))))</f>
        <v>No ha seleccionado un tipo de contrato válido</v>
      </c>
      <c r="F1509" s="137"/>
      <c r="G1509" s="137"/>
      <c r="H1509" s="138"/>
      <c r="I1509" s="138"/>
      <c r="J1509" s="136"/>
      <c r="K1509" s="137" t="str">
        <f>IF(J1509=1,'Equivalencia BH-BMPT'!$D$2,IF(J1509=2,'Equivalencia BH-BMPT'!$D$3,IF(J1509=3,'Equivalencia BH-BMPT'!$D$4,IF(J1509=4,'Equivalencia BH-BMPT'!$D$5,IF(J1509=5,'Equivalencia BH-BMPT'!$D$6,IF(J1509=6,'Equivalencia BH-BMPT'!$D$7,IF(J1509=7,'Equivalencia BH-BMPT'!$D$8,IF(J1509=8,'Equivalencia BH-BMPT'!$D$9,IF(J1509=9,'Equivalencia BH-BMPT'!$D$10,IF(J1509=10,'Equivalencia BH-BMPT'!$D$11,IF(J1509=11,'Equivalencia BH-BMPT'!$D$12,IF(J1509=12,'Equivalencia BH-BMPT'!$D$13,IF(J1509=13,'Equivalencia BH-BMPT'!$D$14,IF(J1509=14,'Equivalencia BH-BMPT'!$D$15,IF(J1509=15,'Equivalencia BH-BMPT'!$D$16,IF(J1509=16,'Equivalencia BH-BMPT'!$D$17,IF(J1509=17,'Equivalencia BH-BMPT'!$D$18,IF(J1509=18,'Equivalencia BH-BMPT'!$D$19,IF(J1509=19,'Equivalencia BH-BMPT'!$D$20,IF(J1509=20,'Equivalencia BH-BMPT'!$D$21,IF(J1509=21,'Equivalencia BH-BMPT'!$D$22,IF(J1509=22,'Equivalencia BH-BMPT'!$D$23,IF(J1509=23,'Equivalencia BH-BMPT'!#REF!,IF(J1509=24,'Equivalencia BH-BMPT'!$D$25,IF(J1509=25,'Equivalencia BH-BMPT'!$D$26,IF(J1509=26,'Equivalencia BH-BMPT'!$D$27,IF(J1509=27,'Equivalencia BH-BMPT'!$D$28,IF(J1509=28,'Equivalencia BH-BMPT'!$D$29,IF(J1509=29,'Equivalencia BH-BMPT'!$D$30,IF(J1509=30,'Equivalencia BH-BMPT'!$D$31,IF(J1509=31,'Equivalencia BH-BMPT'!$D$32,IF(J1509=32,'Equivalencia BH-BMPT'!$D$33,IF(J1509=33,'Equivalencia BH-BMPT'!$D$34,IF(J1509=34,'Equivalencia BH-BMPT'!$D$35,IF(J1509=35,'Equivalencia BH-BMPT'!$D$36,IF(J1509=36,'Equivalencia BH-BMPT'!$D$37,IF(J1509=37,'Equivalencia BH-BMPT'!$D$38,IF(J1509=38,'Equivalencia BH-BMPT'!#REF!,IF(J1509=39,'Equivalencia BH-BMPT'!$D$40,IF(J1509=40,'Equivalencia BH-BMPT'!$D$41,IF(J1509=41,'Equivalencia BH-BMPT'!$D$42,IF(J1509=42,'Equivalencia BH-BMPT'!$D$43,IF(J1509=43,'Equivalencia BH-BMPT'!$D$44,IF(J1509=44,'Equivalencia BH-BMPT'!$D$45,IF(J1509=45,'Equivalencia BH-BMPT'!$D$46,"No ha seleccionado un número de programa")))))))))))))))))))))))))))))))))))))))))))))</f>
        <v>No ha seleccionado un número de programa</v>
      </c>
      <c r="L1509" s="140"/>
      <c r="M1509" s="136"/>
      <c r="N1509" s="153"/>
      <c r="O1509" s="161"/>
      <c r="P1509" s="144"/>
      <c r="Q1509" s="143"/>
      <c r="R1509" s="143"/>
      <c r="S1509" s="143"/>
      <c r="T1509" s="143"/>
      <c r="U1509" s="143"/>
      <c r="V1509" s="145"/>
      <c r="W1509" s="145"/>
      <c r="X1509" s="145"/>
      <c r="Y1509" s="136"/>
      <c r="Z1509" s="136"/>
      <c r="AA1509" s="146"/>
      <c r="AB1509" s="136"/>
      <c r="AC1509" s="136"/>
      <c r="AD1509" s="136"/>
      <c r="AE1509" s="136"/>
      <c r="AF1509" s="147" t="e">
        <f t="shared" si="63"/>
        <v>#DIV/0!</v>
      </c>
      <c r="AG1509" s="148"/>
      <c r="AH1509" s="148" t="b">
        <f t="shared" si="64"/>
        <v>1</v>
      </c>
    </row>
    <row r="1510" spans="1:34" ht="44.25" customHeight="1" thickBot="1" x14ac:dyDescent="0.3">
      <c r="A1510" s="136"/>
      <c r="B1510" s="136"/>
      <c r="C1510" s="137"/>
      <c r="D1510" s="136"/>
      <c r="E1510" s="137" t="str">
        <f>IF(D1510=1,'Tipo '!$B$2,IF(D1510=2,'Tipo '!$B$3,IF(D1510=3,'Tipo '!$B$4,IF(D1510=4,'Tipo '!$B$5,IF(D1510=5,'Tipo '!$B$6,IF(D1510=6,'Tipo '!$B$7,IF(D1510=7,'Tipo '!$B$8,IF(D1510=8,'Tipo '!$B$9,IF(D1510=9,'Tipo '!$B$10,IF(D1510=10,'Tipo '!$B$11,IF(D1510=11,'Tipo '!$B$12,IF(D1510=12,'Tipo '!$B$13,IF(D1510=13,'Tipo '!$B$14,IF(D1510=14,'Tipo '!$B$15,IF(D1510=15,'Tipo '!$B$16,IF(D1510=16,'Tipo '!$B$17,IF(D1510=17,'Tipo '!$B$18,IF(D1510=18,'Tipo '!$B$19,IF(D1510=19,'Tipo '!$B$20,IF(D1510=20,'Tipo '!$B$21,"No ha seleccionado un tipo de contrato válido"))))))))))))))))))))</f>
        <v>No ha seleccionado un tipo de contrato válido</v>
      </c>
      <c r="F1510" s="137"/>
      <c r="G1510" s="137"/>
      <c r="H1510" s="138"/>
      <c r="I1510" s="138"/>
      <c r="J1510" s="136"/>
      <c r="K1510" s="137" t="str">
        <f>IF(J1510=1,'Equivalencia BH-BMPT'!$D$2,IF(J1510=2,'Equivalencia BH-BMPT'!$D$3,IF(J1510=3,'Equivalencia BH-BMPT'!$D$4,IF(J1510=4,'Equivalencia BH-BMPT'!$D$5,IF(J1510=5,'Equivalencia BH-BMPT'!$D$6,IF(J1510=6,'Equivalencia BH-BMPT'!$D$7,IF(J1510=7,'Equivalencia BH-BMPT'!$D$8,IF(J1510=8,'Equivalencia BH-BMPT'!$D$9,IF(J1510=9,'Equivalencia BH-BMPT'!$D$10,IF(J1510=10,'Equivalencia BH-BMPT'!$D$11,IF(J1510=11,'Equivalencia BH-BMPT'!$D$12,IF(J1510=12,'Equivalencia BH-BMPT'!$D$13,IF(J1510=13,'Equivalencia BH-BMPT'!$D$14,IF(J1510=14,'Equivalencia BH-BMPT'!$D$15,IF(J1510=15,'Equivalencia BH-BMPT'!$D$16,IF(J1510=16,'Equivalencia BH-BMPT'!$D$17,IF(J1510=17,'Equivalencia BH-BMPT'!$D$18,IF(J1510=18,'Equivalencia BH-BMPT'!$D$19,IF(J1510=19,'Equivalencia BH-BMPT'!$D$20,IF(J1510=20,'Equivalencia BH-BMPT'!$D$21,IF(J1510=21,'Equivalencia BH-BMPT'!$D$22,IF(J1510=22,'Equivalencia BH-BMPT'!$D$23,IF(J1510=23,'Equivalencia BH-BMPT'!#REF!,IF(J1510=24,'Equivalencia BH-BMPT'!$D$25,IF(J1510=25,'Equivalencia BH-BMPT'!$D$26,IF(J1510=26,'Equivalencia BH-BMPT'!$D$27,IF(J1510=27,'Equivalencia BH-BMPT'!$D$28,IF(J1510=28,'Equivalencia BH-BMPT'!$D$29,IF(J1510=29,'Equivalencia BH-BMPT'!$D$30,IF(J1510=30,'Equivalencia BH-BMPT'!$D$31,IF(J1510=31,'Equivalencia BH-BMPT'!$D$32,IF(J1510=32,'Equivalencia BH-BMPT'!$D$33,IF(J1510=33,'Equivalencia BH-BMPT'!$D$34,IF(J1510=34,'Equivalencia BH-BMPT'!$D$35,IF(J1510=35,'Equivalencia BH-BMPT'!$D$36,IF(J1510=36,'Equivalencia BH-BMPT'!$D$37,IF(J1510=37,'Equivalencia BH-BMPT'!$D$38,IF(J1510=38,'Equivalencia BH-BMPT'!#REF!,IF(J1510=39,'Equivalencia BH-BMPT'!$D$40,IF(J1510=40,'Equivalencia BH-BMPT'!$D$41,IF(J1510=41,'Equivalencia BH-BMPT'!$D$42,IF(J1510=42,'Equivalencia BH-BMPT'!$D$43,IF(J1510=43,'Equivalencia BH-BMPT'!$D$44,IF(J1510=44,'Equivalencia BH-BMPT'!$D$45,IF(J1510=45,'Equivalencia BH-BMPT'!$D$46,"No ha seleccionado un número de programa")))))))))))))))))))))))))))))))))))))))))))))</f>
        <v>No ha seleccionado un número de programa</v>
      </c>
      <c r="L1510" s="140"/>
      <c r="M1510" s="136"/>
      <c r="N1510" s="153"/>
      <c r="O1510" s="161"/>
      <c r="P1510" s="144"/>
      <c r="Q1510" s="143"/>
      <c r="R1510" s="143"/>
      <c r="S1510" s="143"/>
      <c r="T1510" s="143"/>
      <c r="U1510" s="143"/>
      <c r="V1510" s="145"/>
      <c r="W1510" s="145"/>
      <c r="X1510" s="145"/>
      <c r="Y1510" s="136"/>
      <c r="Z1510" s="136"/>
      <c r="AA1510" s="146"/>
      <c r="AB1510" s="136"/>
      <c r="AC1510" s="136"/>
      <c r="AD1510" s="136"/>
      <c r="AE1510" s="136"/>
      <c r="AF1510" s="147" t="e">
        <f t="shared" si="63"/>
        <v>#DIV/0!</v>
      </c>
      <c r="AG1510" s="148"/>
      <c r="AH1510" s="148" t="b">
        <f t="shared" si="64"/>
        <v>1</v>
      </c>
    </row>
    <row r="1511" spans="1:34" ht="44.25" customHeight="1" thickBot="1" x14ac:dyDescent="0.3">
      <c r="A1511" s="136"/>
      <c r="B1511" s="136"/>
      <c r="C1511" s="137"/>
      <c r="D1511" s="136"/>
      <c r="E1511" s="137" t="str">
        <f>IF(D1511=1,'Tipo '!$B$2,IF(D1511=2,'Tipo '!$B$3,IF(D1511=3,'Tipo '!$B$4,IF(D1511=4,'Tipo '!$B$5,IF(D1511=5,'Tipo '!$B$6,IF(D1511=6,'Tipo '!$B$7,IF(D1511=7,'Tipo '!$B$8,IF(D1511=8,'Tipo '!$B$9,IF(D1511=9,'Tipo '!$B$10,IF(D1511=10,'Tipo '!$B$11,IF(D1511=11,'Tipo '!$B$12,IF(D1511=12,'Tipo '!$B$13,IF(D1511=13,'Tipo '!$B$14,IF(D1511=14,'Tipo '!$B$15,IF(D1511=15,'Tipo '!$B$16,IF(D1511=16,'Tipo '!$B$17,IF(D1511=17,'Tipo '!$B$18,IF(D1511=18,'Tipo '!$B$19,IF(D1511=19,'Tipo '!$B$20,IF(D1511=20,'Tipo '!$B$21,"No ha seleccionado un tipo de contrato válido"))))))))))))))))))))</f>
        <v>No ha seleccionado un tipo de contrato válido</v>
      </c>
      <c r="F1511" s="137"/>
      <c r="G1511" s="137"/>
      <c r="H1511" s="138"/>
      <c r="I1511" s="138"/>
      <c r="J1511" s="136"/>
      <c r="K1511" s="137" t="str">
        <f>IF(J1511=1,'Equivalencia BH-BMPT'!$D$2,IF(J1511=2,'Equivalencia BH-BMPT'!$D$3,IF(J1511=3,'Equivalencia BH-BMPT'!$D$4,IF(J1511=4,'Equivalencia BH-BMPT'!$D$5,IF(J1511=5,'Equivalencia BH-BMPT'!$D$6,IF(J1511=6,'Equivalencia BH-BMPT'!$D$7,IF(J1511=7,'Equivalencia BH-BMPT'!$D$8,IF(J1511=8,'Equivalencia BH-BMPT'!$D$9,IF(J1511=9,'Equivalencia BH-BMPT'!$D$10,IF(J1511=10,'Equivalencia BH-BMPT'!$D$11,IF(J1511=11,'Equivalencia BH-BMPT'!$D$12,IF(J1511=12,'Equivalencia BH-BMPT'!$D$13,IF(J1511=13,'Equivalencia BH-BMPT'!$D$14,IF(J1511=14,'Equivalencia BH-BMPT'!$D$15,IF(J1511=15,'Equivalencia BH-BMPT'!$D$16,IF(J1511=16,'Equivalencia BH-BMPT'!$D$17,IF(J1511=17,'Equivalencia BH-BMPT'!$D$18,IF(J1511=18,'Equivalencia BH-BMPT'!$D$19,IF(J1511=19,'Equivalencia BH-BMPT'!$D$20,IF(J1511=20,'Equivalencia BH-BMPT'!$D$21,IF(J1511=21,'Equivalencia BH-BMPT'!$D$22,IF(J1511=22,'Equivalencia BH-BMPT'!$D$23,IF(J1511=23,'Equivalencia BH-BMPT'!#REF!,IF(J1511=24,'Equivalencia BH-BMPT'!$D$25,IF(J1511=25,'Equivalencia BH-BMPT'!$D$26,IF(J1511=26,'Equivalencia BH-BMPT'!$D$27,IF(J1511=27,'Equivalencia BH-BMPT'!$D$28,IF(J1511=28,'Equivalencia BH-BMPT'!$D$29,IF(J1511=29,'Equivalencia BH-BMPT'!$D$30,IF(J1511=30,'Equivalencia BH-BMPT'!$D$31,IF(J1511=31,'Equivalencia BH-BMPT'!$D$32,IF(J1511=32,'Equivalencia BH-BMPT'!$D$33,IF(J1511=33,'Equivalencia BH-BMPT'!$D$34,IF(J1511=34,'Equivalencia BH-BMPT'!$D$35,IF(J1511=35,'Equivalencia BH-BMPT'!$D$36,IF(J1511=36,'Equivalencia BH-BMPT'!$D$37,IF(J1511=37,'Equivalencia BH-BMPT'!$D$38,IF(J1511=38,'Equivalencia BH-BMPT'!#REF!,IF(J1511=39,'Equivalencia BH-BMPT'!$D$40,IF(J1511=40,'Equivalencia BH-BMPT'!$D$41,IF(J1511=41,'Equivalencia BH-BMPT'!$D$42,IF(J1511=42,'Equivalencia BH-BMPT'!$D$43,IF(J1511=43,'Equivalencia BH-BMPT'!$D$44,IF(J1511=44,'Equivalencia BH-BMPT'!$D$45,IF(J1511=45,'Equivalencia BH-BMPT'!$D$46,"No ha seleccionado un número de programa")))))))))))))))))))))))))))))))))))))))))))))</f>
        <v>No ha seleccionado un número de programa</v>
      </c>
      <c r="L1511" s="140"/>
      <c r="M1511" s="136"/>
      <c r="N1511" s="153"/>
      <c r="O1511" s="161"/>
      <c r="P1511" s="144"/>
      <c r="Q1511" s="143"/>
      <c r="R1511" s="143"/>
      <c r="S1511" s="143"/>
      <c r="T1511" s="143"/>
      <c r="U1511" s="143"/>
      <c r="V1511" s="145"/>
      <c r="W1511" s="145"/>
      <c r="X1511" s="145"/>
      <c r="Y1511" s="136"/>
      <c r="Z1511" s="136"/>
      <c r="AA1511" s="146"/>
      <c r="AB1511" s="136"/>
      <c r="AC1511" s="136"/>
      <c r="AD1511" s="136"/>
      <c r="AE1511" s="136"/>
      <c r="AF1511" s="147" t="e">
        <f t="shared" si="63"/>
        <v>#DIV/0!</v>
      </c>
      <c r="AG1511" s="148"/>
      <c r="AH1511" s="148" t="b">
        <f t="shared" si="64"/>
        <v>1</v>
      </c>
    </row>
    <row r="1512" spans="1:34" ht="44.25" customHeight="1" thickBot="1" x14ac:dyDescent="0.3">
      <c r="A1512" s="136"/>
      <c r="B1512" s="136"/>
      <c r="C1512" s="137"/>
      <c r="D1512" s="136"/>
      <c r="E1512" s="137" t="str">
        <f>IF(D1512=1,'Tipo '!$B$2,IF(D1512=2,'Tipo '!$B$3,IF(D1512=3,'Tipo '!$B$4,IF(D1512=4,'Tipo '!$B$5,IF(D1512=5,'Tipo '!$B$6,IF(D1512=6,'Tipo '!$B$7,IF(D1512=7,'Tipo '!$B$8,IF(D1512=8,'Tipo '!$B$9,IF(D1512=9,'Tipo '!$B$10,IF(D1512=10,'Tipo '!$B$11,IF(D1512=11,'Tipo '!$B$12,IF(D1512=12,'Tipo '!$B$13,IF(D1512=13,'Tipo '!$B$14,IF(D1512=14,'Tipo '!$B$15,IF(D1512=15,'Tipo '!$B$16,IF(D1512=16,'Tipo '!$B$17,IF(D1512=17,'Tipo '!$B$18,IF(D1512=18,'Tipo '!$B$19,IF(D1512=19,'Tipo '!$B$20,IF(D1512=20,'Tipo '!$B$21,"No ha seleccionado un tipo de contrato válido"))))))))))))))))))))</f>
        <v>No ha seleccionado un tipo de contrato válido</v>
      </c>
      <c r="F1512" s="137"/>
      <c r="G1512" s="137"/>
      <c r="H1512" s="138"/>
      <c r="I1512" s="138"/>
      <c r="J1512" s="136"/>
      <c r="K1512" s="137" t="str">
        <f>IF(J1512=1,'Equivalencia BH-BMPT'!$D$2,IF(J1512=2,'Equivalencia BH-BMPT'!$D$3,IF(J1512=3,'Equivalencia BH-BMPT'!$D$4,IF(J1512=4,'Equivalencia BH-BMPT'!$D$5,IF(J1512=5,'Equivalencia BH-BMPT'!$D$6,IF(J1512=6,'Equivalencia BH-BMPT'!$D$7,IF(J1512=7,'Equivalencia BH-BMPT'!$D$8,IF(J1512=8,'Equivalencia BH-BMPT'!$D$9,IF(J1512=9,'Equivalencia BH-BMPT'!$D$10,IF(J1512=10,'Equivalencia BH-BMPT'!$D$11,IF(J1512=11,'Equivalencia BH-BMPT'!$D$12,IF(J1512=12,'Equivalencia BH-BMPT'!$D$13,IF(J1512=13,'Equivalencia BH-BMPT'!$D$14,IF(J1512=14,'Equivalencia BH-BMPT'!$D$15,IF(J1512=15,'Equivalencia BH-BMPT'!$D$16,IF(J1512=16,'Equivalencia BH-BMPT'!$D$17,IF(J1512=17,'Equivalencia BH-BMPT'!$D$18,IF(J1512=18,'Equivalencia BH-BMPT'!$D$19,IF(J1512=19,'Equivalencia BH-BMPT'!$D$20,IF(J1512=20,'Equivalencia BH-BMPT'!$D$21,IF(J1512=21,'Equivalencia BH-BMPT'!$D$22,IF(J1512=22,'Equivalencia BH-BMPT'!$D$23,IF(J1512=23,'Equivalencia BH-BMPT'!#REF!,IF(J1512=24,'Equivalencia BH-BMPT'!$D$25,IF(J1512=25,'Equivalencia BH-BMPT'!$D$26,IF(J1512=26,'Equivalencia BH-BMPT'!$D$27,IF(J1512=27,'Equivalencia BH-BMPT'!$D$28,IF(J1512=28,'Equivalencia BH-BMPT'!$D$29,IF(J1512=29,'Equivalencia BH-BMPT'!$D$30,IF(J1512=30,'Equivalencia BH-BMPT'!$D$31,IF(J1512=31,'Equivalencia BH-BMPT'!$D$32,IF(J1512=32,'Equivalencia BH-BMPT'!$D$33,IF(J1512=33,'Equivalencia BH-BMPT'!$D$34,IF(J1512=34,'Equivalencia BH-BMPT'!$D$35,IF(J1512=35,'Equivalencia BH-BMPT'!$D$36,IF(J1512=36,'Equivalencia BH-BMPT'!$D$37,IF(J1512=37,'Equivalencia BH-BMPT'!$D$38,IF(J1512=38,'Equivalencia BH-BMPT'!#REF!,IF(J1512=39,'Equivalencia BH-BMPT'!$D$40,IF(J1512=40,'Equivalencia BH-BMPT'!$D$41,IF(J1512=41,'Equivalencia BH-BMPT'!$D$42,IF(J1512=42,'Equivalencia BH-BMPT'!$D$43,IF(J1512=43,'Equivalencia BH-BMPT'!$D$44,IF(J1512=44,'Equivalencia BH-BMPT'!$D$45,IF(J1512=45,'Equivalencia BH-BMPT'!$D$46,"No ha seleccionado un número de programa")))))))))))))))))))))))))))))))))))))))))))))</f>
        <v>No ha seleccionado un número de programa</v>
      </c>
      <c r="L1512" s="140"/>
      <c r="M1512" s="136"/>
      <c r="N1512" s="153"/>
      <c r="O1512" s="161"/>
      <c r="P1512" s="144"/>
      <c r="Q1512" s="143"/>
      <c r="R1512" s="143"/>
      <c r="S1512" s="143"/>
      <c r="T1512" s="143"/>
      <c r="U1512" s="143"/>
      <c r="V1512" s="145"/>
      <c r="W1512" s="145"/>
      <c r="X1512" s="145"/>
      <c r="Y1512" s="136"/>
      <c r="Z1512" s="136"/>
      <c r="AA1512" s="146"/>
      <c r="AB1512" s="136"/>
      <c r="AC1512" s="136"/>
      <c r="AD1512" s="136"/>
      <c r="AE1512" s="136"/>
      <c r="AF1512" s="147" t="e">
        <f t="shared" si="63"/>
        <v>#DIV/0!</v>
      </c>
      <c r="AG1512" s="148"/>
      <c r="AH1512" s="148" t="b">
        <f t="shared" si="64"/>
        <v>1</v>
      </c>
    </row>
    <row r="1513" spans="1:34" ht="44.25" customHeight="1" thickBot="1" x14ac:dyDescent="0.3">
      <c r="A1513" s="136"/>
      <c r="B1513" s="136"/>
      <c r="C1513" s="137"/>
      <c r="D1513" s="136"/>
      <c r="E1513" s="137" t="str">
        <f>IF(D1513=1,'Tipo '!$B$2,IF(D1513=2,'Tipo '!$B$3,IF(D1513=3,'Tipo '!$B$4,IF(D1513=4,'Tipo '!$B$5,IF(D1513=5,'Tipo '!$B$6,IF(D1513=6,'Tipo '!$B$7,IF(D1513=7,'Tipo '!$B$8,IF(D1513=8,'Tipo '!$B$9,IF(D1513=9,'Tipo '!$B$10,IF(D1513=10,'Tipo '!$B$11,IF(D1513=11,'Tipo '!$B$12,IF(D1513=12,'Tipo '!$B$13,IF(D1513=13,'Tipo '!$B$14,IF(D1513=14,'Tipo '!$B$15,IF(D1513=15,'Tipo '!$B$16,IF(D1513=16,'Tipo '!$B$17,IF(D1513=17,'Tipo '!$B$18,IF(D1513=18,'Tipo '!$B$19,IF(D1513=19,'Tipo '!$B$20,IF(D1513=20,'Tipo '!$B$21,"No ha seleccionado un tipo de contrato válido"))))))))))))))))))))</f>
        <v>No ha seleccionado un tipo de contrato válido</v>
      </c>
      <c r="F1513" s="137"/>
      <c r="G1513" s="137"/>
      <c r="H1513" s="138"/>
      <c r="I1513" s="138"/>
      <c r="J1513" s="136"/>
      <c r="K1513" s="137" t="str">
        <f>IF(J1513=1,'Equivalencia BH-BMPT'!$D$2,IF(J1513=2,'Equivalencia BH-BMPT'!$D$3,IF(J1513=3,'Equivalencia BH-BMPT'!$D$4,IF(J1513=4,'Equivalencia BH-BMPT'!$D$5,IF(J1513=5,'Equivalencia BH-BMPT'!$D$6,IF(J1513=6,'Equivalencia BH-BMPT'!$D$7,IF(J1513=7,'Equivalencia BH-BMPT'!$D$8,IF(J1513=8,'Equivalencia BH-BMPT'!$D$9,IF(J1513=9,'Equivalencia BH-BMPT'!$D$10,IF(J1513=10,'Equivalencia BH-BMPT'!$D$11,IF(J1513=11,'Equivalencia BH-BMPT'!$D$12,IF(J1513=12,'Equivalencia BH-BMPT'!$D$13,IF(J1513=13,'Equivalencia BH-BMPT'!$D$14,IF(J1513=14,'Equivalencia BH-BMPT'!$D$15,IF(J1513=15,'Equivalencia BH-BMPT'!$D$16,IF(J1513=16,'Equivalencia BH-BMPT'!$D$17,IF(J1513=17,'Equivalencia BH-BMPT'!$D$18,IF(J1513=18,'Equivalencia BH-BMPT'!$D$19,IF(J1513=19,'Equivalencia BH-BMPT'!$D$20,IF(J1513=20,'Equivalencia BH-BMPT'!$D$21,IF(J1513=21,'Equivalencia BH-BMPT'!$D$22,IF(J1513=22,'Equivalencia BH-BMPT'!$D$23,IF(J1513=23,'Equivalencia BH-BMPT'!#REF!,IF(J1513=24,'Equivalencia BH-BMPT'!$D$25,IF(J1513=25,'Equivalencia BH-BMPT'!$D$26,IF(J1513=26,'Equivalencia BH-BMPT'!$D$27,IF(J1513=27,'Equivalencia BH-BMPT'!$D$28,IF(J1513=28,'Equivalencia BH-BMPT'!$D$29,IF(J1513=29,'Equivalencia BH-BMPT'!$D$30,IF(J1513=30,'Equivalencia BH-BMPT'!$D$31,IF(J1513=31,'Equivalencia BH-BMPT'!$D$32,IF(J1513=32,'Equivalencia BH-BMPT'!$D$33,IF(J1513=33,'Equivalencia BH-BMPT'!$D$34,IF(J1513=34,'Equivalencia BH-BMPT'!$D$35,IF(J1513=35,'Equivalencia BH-BMPT'!$D$36,IF(J1513=36,'Equivalencia BH-BMPT'!$D$37,IF(J1513=37,'Equivalencia BH-BMPT'!$D$38,IF(J1513=38,'Equivalencia BH-BMPT'!#REF!,IF(J1513=39,'Equivalencia BH-BMPT'!$D$40,IF(J1513=40,'Equivalencia BH-BMPT'!$D$41,IF(J1513=41,'Equivalencia BH-BMPT'!$D$42,IF(J1513=42,'Equivalencia BH-BMPT'!$D$43,IF(J1513=43,'Equivalencia BH-BMPT'!$D$44,IF(J1513=44,'Equivalencia BH-BMPT'!$D$45,IF(J1513=45,'Equivalencia BH-BMPT'!$D$46,"No ha seleccionado un número de programa")))))))))))))))))))))))))))))))))))))))))))))</f>
        <v>No ha seleccionado un número de programa</v>
      </c>
      <c r="L1513" s="140"/>
      <c r="M1513" s="136"/>
      <c r="N1513" s="153"/>
      <c r="O1513" s="161"/>
      <c r="P1513" s="144"/>
      <c r="Q1513" s="143"/>
      <c r="R1513" s="143"/>
      <c r="S1513" s="143"/>
      <c r="T1513" s="143"/>
      <c r="U1513" s="143"/>
      <c r="V1513" s="145"/>
      <c r="W1513" s="145"/>
      <c r="X1513" s="145"/>
      <c r="Y1513" s="136"/>
      <c r="Z1513" s="136"/>
      <c r="AA1513" s="146"/>
      <c r="AB1513" s="136"/>
      <c r="AC1513" s="136"/>
      <c r="AD1513" s="136"/>
      <c r="AE1513" s="136"/>
      <c r="AF1513" s="147" t="e">
        <f t="shared" si="63"/>
        <v>#DIV/0!</v>
      </c>
      <c r="AG1513" s="148"/>
      <c r="AH1513" s="148" t="b">
        <f t="shared" si="64"/>
        <v>1</v>
      </c>
    </row>
    <row r="1514" spans="1:34" ht="44.25" customHeight="1" thickBot="1" x14ac:dyDescent="0.3">
      <c r="A1514" s="136"/>
      <c r="B1514" s="136"/>
      <c r="C1514" s="137"/>
      <c r="D1514" s="136"/>
      <c r="E1514" s="137" t="str">
        <f>IF(D1514=1,'Tipo '!$B$2,IF(D1514=2,'Tipo '!$B$3,IF(D1514=3,'Tipo '!$B$4,IF(D1514=4,'Tipo '!$B$5,IF(D1514=5,'Tipo '!$B$6,IF(D1514=6,'Tipo '!$B$7,IF(D1514=7,'Tipo '!$B$8,IF(D1514=8,'Tipo '!$B$9,IF(D1514=9,'Tipo '!$B$10,IF(D1514=10,'Tipo '!$B$11,IF(D1514=11,'Tipo '!$B$12,IF(D1514=12,'Tipo '!$B$13,IF(D1514=13,'Tipo '!$B$14,IF(D1514=14,'Tipo '!$B$15,IF(D1514=15,'Tipo '!$B$16,IF(D1514=16,'Tipo '!$B$17,IF(D1514=17,'Tipo '!$B$18,IF(D1514=18,'Tipo '!$B$19,IF(D1514=19,'Tipo '!$B$20,IF(D1514=20,'Tipo '!$B$21,"No ha seleccionado un tipo de contrato válido"))))))))))))))))))))</f>
        <v>No ha seleccionado un tipo de contrato válido</v>
      </c>
      <c r="F1514" s="137"/>
      <c r="G1514" s="137"/>
      <c r="H1514" s="138"/>
      <c r="I1514" s="138"/>
      <c r="J1514" s="136"/>
      <c r="K1514" s="137" t="str">
        <f>IF(J1514=1,'Equivalencia BH-BMPT'!$D$2,IF(J1514=2,'Equivalencia BH-BMPT'!$D$3,IF(J1514=3,'Equivalencia BH-BMPT'!$D$4,IF(J1514=4,'Equivalencia BH-BMPT'!$D$5,IF(J1514=5,'Equivalencia BH-BMPT'!$D$6,IF(J1514=6,'Equivalencia BH-BMPT'!$D$7,IF(J1514=7,'Equivalencia BH-BMPT'!$D$8,IF(J1514=8,'Equivalencia BH-BMPT'!$D$9,IF(J1514=9,'Equivalencia BH-BMPT'!$D$10,IF(J1514=10,'Equivalencia BH-BMPT'!$D$11,IF(J1514=11,'Equivalencia BH-BMPT'!$D$12,IF(J1514=12,'Equivalencia BH-BMPT'!$D$13,IF(J1514=13,'Equivalencia BH-BMPT'!$D$14,IF(J1514=14,'Equivalencia BH-BMPT'!$D$15,IF(J1514=15,'Equivalencia BH-BMPT'!$D$16,IF(J1514=16,'Equivalencia BH-BMPT'!$D$17,IF(J1514=17,'Equivalencia BH-BMPT'!$D$18,IF(J1514=18,'Equivalencia BH-BMPT'!$D$19,IF(J1514=19,'Equivalencia BH-BMPT'!$D$20,IF(J1514=20,'Equivalencia BH-BMPT'!$D$21,IF(J1514=21,'Equivalencia BH-BMPT'!$D$22,IF(J1514=22,'Equivalencia BH-BMPT'!$D$23,IF(J1514=23,'Equivalencia BH-BMPT'!#REF!,IF(J1514=24,'Equivalencia BH-BMPT'!$D$25,IF(J1514=25,'Equivalencia BH-BMPT'!$D$26,IF(J1514=26,'Equivalencia BH-BMPT'!$D$27,IF(J1514=27,'Equivalencia BH-BMPT'!$D$28,IF(J1514=28,'Equivalencia BH-BMPT'!$D$29,IF(J1514=29,'Equivalencia BH-BMPT'!$D$30,IF(J1514=30,'Equivalencia BH-BMPT'!$D$31,IF(J1514=31,'Equivalencia BH-BMPT'!$D$32,IF(J1514=32,'Equivalencia BH-BMPT'!$D$33,IF(J1514=33,'Equivalencia BH-BMPT'!$D$34,IF(J1514=34,'Equivalencia BH-BMPT'!$D$35,IF(J1514=35,'Equivalencia BH-BMPT'!$D$36,IF(J1514=36,'Equivalencia BH-BMPT'!$D$37,IF(J1514=37,'Equivalencia BH-BMPT'!$D$38,IF(J1514=38,'Equivalencia BH-BMPT'!#REF!,IF(J1514=39,'Equivalencia BH-BMPT'!$D$40,IF(J1514=40,'Equivalencia BH-BMPT'!$D$41,IF(J1514=41,'Equivalencia BH-BMPT'!$D$42,IF(J1514=42,'Equivalencia BH-BMPT'!$D$43,IF(J1514=43,'Equivalencia BH-BMPT'!$D$44,IF(J1514=44,'Equivalencia BH-BMPT'!$D$45,IF(J1514=45,'Equivalencia BH-BMPT'!$D$46,"No ha seleccionado un número de programa")))))))))))))))))))))))))))))))))))))))))))))</f>
        <v>No ha seleccionado un número de programa</v>
      </c>
      <c r="L1514" s="140"/>
      <c r="M1514" s="136"/>
      <c r="N1514" s="153"/>
      <c r="O1514" s="161"/>
      <c r="P1514" s="144"/>
      <c r="Q1514" s="143"/>
      <c r="R1514" s="143"/>
      <c r="S1514" s="143"/>
      <c r="T1514" s="143"/>
      <c r="U1514" s="143"/>
      <c r="V1514" s="145"/>
      <c r="W1514" s="145"/>
      <c r="X1514" s="145"/>
      <c r="Y1514" s="136"/>
      <c r="Z1514" s="136"/>
      <c r="AA1514" s="146"/>
      <c r="AB1514" s="136"/>
      <c r="AC1514" s="136"/>
      <c r="AD1514" s="136"/>
      <c r="AE1514" s="136"/>
      <c r="AF1514" s="147" t="e">
        <f t="shared" si="63"/>
        <v>#DIV/0!</v>
      </c>
      <c r="AG1514" s="148"/>
      <c r="AH1514" s="148" t="b">
        <f t="shared" si="64"/>
        <v>1</v>
      </c>
    </row>
    <row r="1515" spans="1:34" ht="44.25" customHeight="1" thickBot="1" x14ac:dyDescent="0.3">
      <c r="A1515" s="136"/>
      <c r="B1515" s="136"/>
      <c r="C1515" s="137"/>
      <c r="D1515" s="136"/>
      <c r="E1515" s="137" t="str">
        <f>IF(D1515=1,'Tipo '!$B$2,IF(D1515=2,'Tipo '!$B$3,IF(D1515=3,'Tipo '!$B$4,IF(D1515=4,'Tipo '!$B$5,IF(D1515=5,'Tipo '!$B$6,IF(D1515=6,'Tipo '!$B$7,IF(D1515=7,'Tipo '!$B$8,IF(D1515=8,'Tipo '!$B$9,IF(D1515=9,'Tipo '!$B$10,IF(D1515=10,'Tipo '!$B$11,IF(D1515=11,'Tipo '!$B$12,IF(D1515=12,'Tipo '!$B$13,IF(D1515=13,'Tipo '!$B$14,IF(D1515=14,'Tipo '!$B$15,IF(D1515=15,'Tipo '!$B$16,IF(D1515=16,'Tipo '!$B$17,IF(D1515=17,'Tipo '!$B$18,IF(D1515=18,'Tipo '!$B$19,IF(D1515=19,'Tipo '!$B$20,IF(D1515=20,'Tipo '!$B$21,"No ha seleccionado un tipo de contrato válido"))))))))))))))))))))</f>
        <v>No ha seleccionado un tipo de contrato válido</v>
      </c>
      <c r="F1515" s="137"/>
      <c r="G1515" s="137"/>
      <c r="H1515" s="138"/>
      <c r="I1515" s="138"/>
      <c r="J1515" s="136"/>
      <c r="K1515" s="137" t="str">
        <f>IF(J1515=1,'Equivalencia BH-BMPT'!$D$2,IF(J1515=2,'Equivalencia BH-BMPT'!$D$3,IF(J1515=3,'Equivalencia BH-BMPT'!$D$4,IF(J1515=4,'Equivalencia BH-BMPT'!$D$5,IF(J1515=5,'Equivalencia BH-BMPT'!$D$6,IF(J1515=6,'Equivalencia BH-BMPT'!$D$7,IF(J1515=7,'Equivalencia BH-BMPT'!$D$8,IF(J1515=8,'Equivalencia BH-BMPT'!$D$9,IF(J1515=9,'Equivalencia BH-BMPT'!$D$10,IF(J1515=10,'Equivalencia BH-BMPT'!$D$11,IF(J1515=11,'Equivalencia BH-BMPT'!$D$12,IF(J1515=12,'Equivalencia BH-BMPT'!$D$13,IF(J1515=13,'Equivalencia BH-BMPT'!$D$14,IF(J1515=14,'Equivalencia BH-BMPT'!$D$15,IF(J1515=15,'Equivalencia BH-BMPT'!$D$16,IF(J1515=16,'Equivalencia BH-BMPT'!$D$17,IF(J1515=17,'Equivalencia BH-BMPT'!$D$18,IF(J1515=18,'Equivalencia BH-BMPT'!$D$19,IF(J1515=19,'Equivalencia BH-BMPT'!$D$20,IF(J1515=20,'Equivalencia BH-BMPT'!$D$21,IF(J1515=21,'Equivalencia BH-BMPT'!$D$22,IF(J1515=22,'Equivalencia BH-BMPT'!$D$23,IF(J1515=23,'Equivalencia BH-BMPT'!#REF!,IF(J1515=24,'Equivalencia BH-BMPT'!$D$25,IF(J1515=25,'Equivalencia BH-BMPT'!$D$26,IF(J1515=26,'Equivalencia BH-BMPT'!$D$27,IF(J1515=27,'Equivalencia BH-BMPT'!$D$28,IF(J1515=28,'Equivalencia BH-BMPT'!$D$29,IF(J1515=29,'Equivalencia BH-BMPT'!$D$30,IF(J1515=30,'Equivalencia BH-BMPT'!$D$31,IF(J1515=31,'Equivalencia BH-BMPT'!$D$32,IF(J1515=32,'Equivalencia BH-BMPT'!$D$33,IF(J1515=33,'Equivalencia BH-BMPT'!$D$34,IF(J1515=34,'Equivalencia BH-BMPT'!$D$35,IF(J1515=35,'Equivalencia BH-BMPT'!$D$36,IF(J1515=36,'Equivalencia BH-BMPT'!$D$37,IF(J1515=37,'Equivalencia BH-BMPT'!$D$38,IF(J1515=38,'Equivalencia BH-BMPT'!#REF!,IF(J1515=39,'Equivalencia BH-BMPT'!$D$40,IF(J1515=40,'Equivalencia BH-BMPT'!$D$41,IF(J1515=41,'Equivalencia BH-BMPT'!$D$42,IF(J1515=42,'Equivalencia BH-BMPT'!$D$43,IF(J1515=43,'Equivalencia BH-BMPT'!$D$44,IF(J1515=44,'Equivalencia BH-BMPT'!$D$45,IF(J1515=45,'Equivalencia BH-BMPT'!$D$46,"No ha seleccionado un número de programa")))))))))))))))))))))))))))))))))))))))))))))</f>
        <v>No ha seleccionado un número de programa</v>
      </c>
      <c r="L1515" s="140"/>
      <c r="M1515" s="136"/>
      <c r="N1515" s="153"/>
      <c r="O1515" s="161"/>
      <c r="P1515" s="144"/>
      <c r="Q1515" s="143"/>
      <c r="R1515" s="143"/>
      <c r="S1515" s="143"/>
      <c r="T1515" s="143"/>
      <c r="U1515" s="143"/>
      <c r="V1515" s="145"/>
      <c r="W1515" s="145"/>
      <c r="X1515" s="145"/>
      <c r="Y1515" s="136"/>
      <c r="Z1515" s="136"/>
      <c r="AA1515" s="146"/>
      <c r="AB1515" s="136"/>
      <c r="AC1515" s="136"/>
      <c r="AD1515" s="136"/>
      <c r="AE1515" s="136"/>
      <c r="AF1515" s="147" t="e">
        <f t="shared" si="63"/>
        <v>#DIV/0!</v>
      </c>
      <c r="AG1515" s="148"/>
      <c r="AH1515" s="148" t="b">
        <f t="shared" si="64"/>
        <v>1</v>
      </c>
    </row>
    <row r="1516" spans="1:34" ht="44.25" customHeight="1" thickBot="1" x14ac:dyDescent="0.3">
      <c r="A1516" s="136"/>
      <c r="B1516" s="136"/>
      <c r="C1516" s="137"/>
      <c r="D1516" s="136"/>
      <c r="E1516" s="137" t="str">
        <f>IF(D1516=1,'Tipo '!$B$2,IF(D1516=2,'Tipo '!$B$3,IF(D1516=3,'Tipo '!$B$4,IF(D1516=4,'Tipo '!$B$5,IF(D1516=5,'Tipo '!$B$6,IF(D1516=6,'Tipo '!$B$7,IF(D1516=7,'Tipo '!$B$8,IF(D1516=8,'Tipo '!$B$9,IF(D1516=9,'Tipo '!$B$10,IF(D1516=10,'Tipo '!$B$11,IF(D1516=11,'Tipo '!$B$12,IF(D1516=12,'Tipo '!$B$13,IF(D1516=13,'Tipo '!$B$14,IF(D1516=14,'Tipo '!$B$15,IF(D1516=15,'Tipo '!$B$16,IF(D1516=16,'Tipo '!$B$17,IF(D1516=17,'Tipo '!$B$18,IF(D1516=18,'Tipo '!$B$19,IF(D1516=19,'Tipo '!$B$20,IF(D1516=20,'Tipo '!$B$21,"No ha seleccionado un tipo de contrato válido"))))))))))))))))))))</f>
        <v>No ha seleccionado un tipo de contrato válido</v>
      </c>
      <c r="F1516" s="137"/>
      <c r="G1516" s="137"/>
      <c r="H1516" s="138"/>
      <c r="I1516" s="138"/>
      <c r="J1516" s="136"/>
      <c r="K1516" s="137" t="str">
        <f>IF(J1516=1,'Equivalencia BH-BMPT'!$D$2,IF(J1516=2,'Equivalencia BH-BMPT'!$D$3,IF(J1516=3,'Equivalencia BH-BMPT'!$D$4,IF(J1516=4,'Equivalencia BH-BMPT'!$D$5,IF(J1516=5,'Equivalencia BH-BMPT'!$D$6,IF(J1516=6,'Equivalencia BH-BMPT'!$D$7,IF(J1516=7,'Equivalencia BH-BMPT'!$D$8,IF(J1516=8,'Equivalencia BH-BMPT'!$D$9,IF(J1516=9,'Equivalencia BH-BMPT'!$D$10,IF(J1516=10,'Equivalencia BH-BMPT'!$D$11,IF(J1516=11,'Equivalencia BH-BMPT'!$D$12,IF(J1516=12,'Equivalencia BH-BMPT'!$D$13,IF(J1516=13,'Equivalencia BH-BMPT'!$D$14,IF(J1516=14,'Equivalencia BH-BMPT'!$D$15,IF(J1516=15,'Equivalencia BH-BMPT'!$D$16,IF(J1516=16,'Equivalencia BH-BMPT'!$D$17,IF(J1516=17,'Equivalencia BH-BMPT'!$D$18,IF(J1516=18,'Equivalencia BH-BMPT'!$D$19,IF(J1516=19,'Equivalencia BH-BMPT'!$D$20,IF(J1516=20,'Equivalencia BH-BMPT'!$D$21,IF(J1516=21,'Equivalencia BH-BMPT'!$D$22,IF(J1516=22,'Equivalencia BH-BMPT'!$D$23,IF(J1516=23,'Equivalencia BH-BMPT'!#REF!,IF(J1516=24,'Equivalencia BH-BMPT'!$D$25,IF(J1516=25,'Equivalencia BH-BMPT'!$D$26,IF(J1516=26,'Equivalencia BH-BMPT'!$D$27,IF(J1516=27,'Equivalencia BH-BMPT'!$D$28,IF(J1516=28,'Equivalencia BH-BMPT'!$D$29,IF(J1516=29,'Equivalencia BH-BMPT'!$D$30,IF(J1516=30,'Equivalencia BH-BMPT'!$D$31,IF(J1516=31,'Equivalencia BH-BMPT'!$D$32,IF(J1516=32,'Equivalencia BH-BMPT'!$D$33,IF(J1516=33,'Equivalencia BH-BMPT'!$D$34,IF(J1516=34,'Equivalencia BH-BMPT'!$D$35,IF(J1516=35,'Equivalencia BH-BMPT'!$D$36,IF(J1516=36,'Equivalencia BH-BMPT'!$D$37,IF(J1516=37,'Equivalencia BH-BMPT'!$D$38,IF(J1516=38,'Equivalencia BH-BMPT'!#REF!,IF(J1516=39,'Equivalencia BH-BMPT'!$D$40,IF(J1516=40,'Equivalencia BH-BMPT'!$D$41,IF(J1516=41,'Equivalencia BH-BMPT'!$D$42,IF(J1516=42,'Equivalencia BH-BMPT'!$D$43,IF(J1516=43,'Equivalencia BH-BMPT'!$D$44,IF(J1516=44,'Equivalencia BH-BMPT'!$D$45,IF(J1516=45,'Equivalencia BH-BMPT'!$D$46,"No ha seleccionado un número de programa")))))))))))))))))))))))))))))))))))))))))))))</f>
        <v>No ha seleccionado un número de programa</v>
      </c>
      <c r="L1516" s="140"/>
      <c r="M1516" s="136"/>
      <c r="N1516" s="153"/>
      <c r="O1516" s="161"/>
      <c r="P1516" s="144"/>
      <c r="Q1516" s="143"/>
      <c r="R1516" s="143"/>
      <c r="S1516" s="143"/>
      <c r="T1516" s="143"/>
      <c r="U1516" s="143"/>
      <c r="V1516" s="145"/>
      <c r="W1516" s="145"/>
      <c r="X1516" s="145"/>
      <c r="Y1516" s="136"/>
      <c r="Z1516" s="136"/>
      <c r="AA1516" s="146"/>
      <c r="AB1516" s="136"/>
      <c r="AC1516" s="136"/>
      <c r="AD1516" s="136"/>
      <c r="AE1516" s="136"/>
      <c r="AF1516" s="147" t="e">
        <f t="shared" si="63"/>
        <v>#DIV/0!</v>
      </c>
      <c r="AG1516" s="148"/>
      <c r="AH1516" s="148" t="b">
        <f t="shared" si="64"/>
        <v>1</v>
      </c>
    </row>
    <row r="1517" spans="1:34" ht="44.25" customHeight="1" thickBot="1" x14ac:dyDescent="0.3">
      <c r="A1517" s="136"/>
      <c r="B1517" s="136"/>
      <c r="C1517" s="137"/>
      <c r="D1517" s="136"/>
      <c r="E1517" s="137" t="str">
        <f>IF(D1517=1,'Tipo '!$B$2,IF(D1517=2,'Tipo '!$B$3,IF(D1517=3,'Tipo '!$B$4,IF(D1517=4,'Tipo '!$B$5,IF(D1517=5,'Tipo '!$B$6,IF(D1517=6,'Tipo '!$B$7,IF(D1517=7,'Tipo '!$B$8,IF(D1517=8,'Tipo '!$B$9,IF(D1517=9,'Tipo '!$B$10,IF(D1517=10,'Tipo '!$B$11,IF(D1517=11,'Tipo '!$B$12,IF(D1517=12,'Tipo '!$B$13,IF(D1517=13,'Tipo '!$B$14,IF(D1517=14,'Tipo '!$B$15,IF(D1517=15,'Tipo '!$B$16,IF(D1517=16,'Tipo '!$B$17,IF(D1517=17,'Tipo '!$B$18,IF(D1517=18,'Tipo '!$B$19,IF(D1517=19,'Tipo '!$B$20,IF(D1517=20,'Tipo '!$B$21,"No ha seleccionado un tipo de contrato válido"))))))))))))))))))))</f>
        <v>No ha seleccionado un tipo de contrato válido</v>
      </c>
      <c r="F1517" s="137"/>
      <c r="G1517" s="137"/>
      <c r="H1517" s="138"/>
      <c r="I1517" s="138"/>
      <c r="J1517" s="136"/>
      <c r="K1517" s="137" t="str">
        <f>IF(J1517=1,'Equivalencia BH-BMPT'!$D$2,IF(J1517=2,'Equivalencia BH-BMPT'!$D$3,IF(J1517=3,'Equivalencia BH-BMPT'!$D$4,IF(J1517=4,'Equivalencia BH-BMPT'!$D$5,IF(J1517=5,'Equivalencia BH-BMPT'!$D$6,IF(J1517=6,'Equivalencia BH-BMPT'!$D$7,IF(J1517=7,'Equivalencia BH-BMPT'!$D$8,IF(J1517=8,'Equivalencia BH-BMPT'!$D$9,IF(J1517=9,'Equivalencia BH-BMPT'!$D$10,IF(J1517=10,'Equivalencia BH-BMPT'!$D$11,IF(J1517=11,'Equivalencia BH-BMPT'!$D$12,IF(J1517=12,'Equivalencia BH-BMPT'!$D$13,IF(J1517=13,'Equivalencia BH-BMPT'!$D$14,IF(J1517=14,'Equivalencia BH-BMPT'!$D$15,IF(J1517=15,'Equivalencia BH-BMPT'!$D$16,IF(J1517=16,'Equivalencia BH-BMPT'!$D$17,IF(J1517=17,'Equivalencia BH-BMPT'!$D$18,IF(J1517=18,'Equivalencia BH-BMPT'!$D$19,IF(J1517=19,'Equivalencia BH-BMPT'!$D$20,IF(J1517=20,'Equivalencia BH-BMPT'!$D$21,IF(J1517=21,'Equivalencia BH-BMPT'!$D$22,IF(J1517=22,'Equivalencia BH-BMPT'!$D$23,IF(J1517=23,'Equivalencia BH-BMPT'!#REF!,IF(J1517=24,'Equivalencia BH-BMPT'!$D$25,IF(J1517=25,'Equivalencia BH-BMPT'!$D$26,IF(J1517=26,'Equivalencia BH-BMPT'!$D$27,IF(J1517=27,'Equivalencia BH-BMPT'!$D$28,IF(J1517=28,'Equivalencia BH-BMPT'!$D$29,IF(J1517=29,'Equivalencia BH-BMPT'!$D$30,IF(J1517=30,'Equivalencia BH-BMPT'!$D$31,IF(J1517=31,'Equivalencia BH-BMPT'!$D$32,IF(J1517=32,'Equivalencia BH-BMPT'!$D$33,IF(J1517=33,'Equivalencia BH-BMPT'!$D$34,IF(J1517=34,'Equivalencia BH-BMPT'!$D$35,IF(J1517=35,'Equivalencia BH-BMPT'!$D$36,IF(J1517=36,'Equivalencia BH-BMPT'!$D$37,IF(J1517=37,'Equivalencia BH-BMPT'!$D$38,IF(J1517=38,'Equivalencia BH-BMPT'!#REF!,IF(J1517=39,'Equivalencia BH-BMPT'!$D$40,IF(J1517=40,'Equivalencia BH-BMPT'!$D$41,IF(J1517=41,'Equivalencia BH-BMPT'!$D$42,IF(J1517=42,'Equivalencia BH-BMPT'!$D$43,IF(J1517=43,'Equivalencia BH-BMPT'!$D$44,IF(J1517=44,'Equivalencia BH-BMPT'!$D$45,IF(J1517=45,'Equivalencia BH-BMPT'!$D$46,"No ha seleccionado un número de programa")))))))))))))))))))))))))))))))))))))))))))))</f>
        <v>No ha seleccionado un número de programa</v>
      </c>
      <c r="L1517" s="140"/>
      <c r="M1517" s="136"/>
      <c r="N1517" s="153"/>
      <c r="O1517" s="161"/>
      <c r="P1517" s="144"/>
      <c r="Q1517" s="143"/>
      <c r="R1517" s="143"/>
      <c r="S1517" s="143"/>
      <c r="T1517" s="143"/>
      <c r="U1517" s="143"/>
      <c r="V1517" s="145"/>
      <c r="W1517" s="145"/>
      <c r="X1517" s="145"/>
      <c r="Y1517" s="136"/>
      <c r="Z1517" s="136"/>
      <c r="AA1517" s="146"/>
      <c r="AB1517" s="136"/>
      <c r="AC1517" s="136"/>
      <c r="AD1517" s="136"/>
      <c r="AE1517" s="136"/>
      <c r="AF1517" s="147" t="e">
        <f t="shared" si="63"/>
        <v>#DIV/0!</v>
      </c>
      <c r="AG1517" s="148"/>
      <c r="AH1517" s="148" t="b">
        <f t="shared" si="64"/>
        <v>1</v>
      </c>
    </row>
    <row r="1518" spans="1:34" ht="44.25" customHeight="1" thickBot="1" x14ac:dyDescent="0.3">
      <c r="A1518" s="136"/>
      <c r="B1518" s="136"/>
      <c r="C1518" s="137"/>
      <c r="D1518" s="136"/>
      <c r="E1518" s="137" t="str">
        <f>IF(D1518=1,'Tipo '!$B$2,IF(D1518=2,'Tipo '!$B$3,IF(D1518=3,'Tipo '!$B$4,IF(D1518=4,'Tipo '!$B$5,IF(D1518=5,'Tipo '!$B$6,IF(D1518=6,'Tipo '!$B$7,IF(D1518=7,'Tipo '!$B$8,IF(D1518=8,'Tipo '!$B$9,IF(D1518=9,'Tipo '!$B$10,IF(D1518=10,'Tipo '!$B$11,IF(D1518=11,'Tipo '!$B$12,IF(D1518=12,'Tipo '!$B$13,IF(D1518=13,'Tipo '!$B$14,IF(D1518=14,'Tipo '!$B$15,IF(D1518=15,'Tipo '!$B$16,IF(D1518=16,'Tipo '!$B$17,IF(D1518=17,'Tipo '!$B$18,IF(D1518=18,'Tipo '!$B$19,IF(D1518=19,'Tipo '!$B$20,IF(D1518=20,'Tipo '!$B$21,"No ha seleccionado un tipo de contrato válido"))))))))))))))))))))</f>
        <v>No ha seleccionado un tipo de contrato válido</v>
      </c>
      <c r="F1518" s="137"/>
      <c r="G1518" s="137"/>
      <c r="H1518" s="138"/>
      <c r="I1518" s="138"/>
      <c r="J1518" s="136"/>
      <c r="K1518" s="137" t="str">
        <f>IF(J1518=1,'Equivalencia BH-BMPT'!$D$2,IF(J1518=2,'Equivalencia BH-BMPT'!$D$3,IF(J1518=3,'Equivalencia BH-BMPT'!$D$4,IF(J1518=4,'Equivalencia BH-BMPT'!$D$5,IF(J1518=5,'Equivalencia BH-BMPT'!$D$6,IF(J1518=6,'Equivalencia BH-BMPT'!$D$7,IF(J1518=7,'Equivalencia BH-BMPT'!$D$8,IF(J1518=8,'Equivalencia BH-BMPT'!$D$9,IF(J1518=9,'Equivalencia BH-BMPT'!$D$10,IF(J1518=10,'Equivalencia BH-BMPT'!$D$11,IF(J1518=11,'Equivalencia BH-BMPT'!$D$12,IF(J1518=12,'Equivalencia BH-BMPT'!$D$13,IF(J1518=13,'Equivalencia BH-BMPT'!$D$14,IF(J1518=14,'Equivalencia BH-BMPT'!$D$15,IF(J1518=15,'Equivalencia BH-BMPT'!$D$16,IF(J1518=16,'Equivalencia BH-BMPT'!$D$17,IF(J1518=17,'Equivalencia BH-BMPT'!$D$18,IF(J1518=18,'Equivalencia BH-BMPT'!$D$19,IF(J1518=19,'Equivalencia BH-BMPT'!$D$20,IF(J1518=20,'Equivalencia BH-BMPT'!$D$21,IF(J1518=21,'Equivalencia BH-BMPT'!$D$22,IF(J1518=22,'Equivalencia BH-BMPT'!$D$23,IF(J1518=23,'Equivalencia BH-BMPT'!#REF!,IF(J1518=24,'Equivalencia BH-BMPT'!$D$25,IF(J1518=25,'Equivalencia BH-BMPT'!$D$26,IF(J1518=26,'Equivalencia BH-BMPT'!$D$27,IF(J1518=27,'Equivalencia BH-BMPT'!$D$28,IF(J1518=28,'Equivalencia BH-BMPT'!$D$29,IF(J1518=29,'Equivalencia BH-BMPT'!$D$30,IF(J1518=30,'Equivalencia BH-BMPT'!$D$31,IF(J1518=31,'Equivalencia BH-BMPT'!$D$32,IF(J1518=32,'Equivalencia BH-BMPT'!$D$33,IF(J1518=33,'Equivalencia BH-BMPT'!$D$34,IF(J1518=34,'Equivalencia BH-BMPT'!$D$35,IF(J1518=35,'Equivalencia BH-BMPT'!$D$36,IF(J1518=36,'Equivalencia BH-BMPT'!$D$37,IF(J1518=37,'Equivalencia BH-BMPT'!$D$38,IF(J1518=38,'Equivalencia BH-BMPT'!#REF!,IF(J1518=39,'Equivalencia BH-BMPT'!$D$40,IF(J1518=40,'Equivalencia BH-BMPT'!$D$41,IF(J1518=41,'Equivalencia BH-BMPT'!$D$42,IF(J1518=42,'Equivalencia BH-BMPT'!$D$43,IF(J1518=43,'Equivalencia BH-BMPT'!$D$44,IF(J1518=44,'Equivalencia BH-BMPT'!$D$45,IF(J1518=45,'Equivalencia BH-BMPT'!$D$46,"No ha seleccionado un número de programa")))))))))))))))))))))))))))))))))))))))))))))</f>
        <v>No ha seleccionado un número de programa</v>
      </c>
      <c r="L1518" s="140"/>
      <c r="M1518" s="136"/>
      <c r="N1518" s="153"/>
      <c r="O1518" s="161"/>
      <c r="P1518" s="144"/>
      <c r="Q1518" s="143"/>
      <c r="R1518" s="143"/>
      <c r="S1518" s="143"/>
      <c r="T1518" s="143"/>
      <c r="U1518" s="143"/>
      <c r="V1518" s="145"/>
      <c r="W1518" s="145"/>
      <c r="X1518" s="145"/>
      <c r="Y1518" s="136"/>
      <c r="Z1518" s="136"/>
      <c r="AA1518" s="146"/>
      <c r="AB1518" s="136"/>
      <c r="AC1518" s="136"/>
      <c r="AD1518" s="136"/>
      <c r="AE1518" s="136"/>
      <c r="AF1518" s="147" t="e">
        <f t="shared" si="63"/>
        <v>#DIV/0!</v>
      </c>
      <c r="AG1518" s="148"/>
      <c r="AH1518" s="148" t="b">
        <f t="shared" si="64"/>
        <v>1</v>
      </c>
    </row>
    <row r="1519" spans="1:34" ht="44.25" customHeight="1" thickBot="1" x14ac:dyDescent="0.3">
      <c r="A1519" s="136"/>
      <c r="B1519" s="136"/>
      <c r="C1519" s="137"/>
      <c r="D1519" s="136"/>
      <c r="E1519" s="137" t="str">
        <f>IF(D1519=1,'Tipo '!$B$2,IF(D1519=2,'Tipo '!$B$3,IF(D1519=3,'Tipo '!$B$4,IF(D1519=4,'Tipo '!$B$5,IF(D1519=5,'Tipo '!$B$6,IF(D1519=6,'Tipo '!$B$7,IF(D1519=7,'Tipo '!$B$8,IF(D1519=8,'Tipo '!$B$9,IF(D1519=9,'Tipo '!$B$10,IF(D1519=10,'Tipo '!$B$11,IF(D1519=11,'Tipo '!$B$12,IF(D1519=12,'Tipo '!$B$13,IF(D1519=13,'Tipo '!$B$14,IF(D1519=14,'Tipo '!$B$15,IF(D1519=15,'Tipo '!$B$16,IF(D1519=16,'Tipo '!$B$17,IF(D1519=17,'Tipo '!$B$18,IF(D1519=18,'Tipo '!$B$19,IF(D1519=19,'Tipo '!$B$20,IF(D1519=20,'Tipo '!$B$21,"No ha seleccionado un tipo de contrato válido"))))))))))))))))))))</f>
        <v>No ha seleccionado un tipo de contrato válido</v>
      </c>
      <c r="F1519" s="137"/>
      <c r="G1519" s="137"/>
      <c r="H1519" s="138"/>
      <c r="I1519" s="138"/>
      <c r="J1519" s="136"/>
      <c r="K1519" s="137" t="str">
        <f>IF(J1519=1,'Equivalencia BH-BMPT'!$D$2,IF(J1519=2,'Equivalencia BH-BMPT'!$D$3,IF(J1519=3,'Equivalencia BH-BMPT'!$D$4,IF(J1519=4,'Equivalencia BH-BMPT'!$D$5,IF(J1519=5,'Equivalencia BH-BMPT'!$D$6,IF(J1519=6,'Equivalencia BH-BMPT'!$D$7,IF(J1519=7,'Equivalencia BH-BMPT'!$D$8,IF(J1519=8,'Equivalencia BH-BMPT'!$D$9,IF(J1519=9,'Equivalencia BH-BMPT'!$D$10,IF(J1519=10,'Equivalencia BH-BMPT'!$D$11,IF(J1519=11,'Equivalencia BH-BMPT'!$D$12,IF(J1519=12,'Equivalencia BH-BMPT'!$D$13,IF(J1519=13,'Equivalencia BH-BMPT'!$D$14,IF(J1519=14,'Equivalencia BH-BMPT'!$D$15,IF(J1519=15,'Equivalencia BH-BMPT'!$D$16,IF(J1519=16,'Equivalencia BH-BMPT'!$D$17,IF(J1519=17,'Equivalencia BH-BMPT'!$D$18,IF(J1519=18,'Equivalencia BH-BMPT'!$D$19,IF(J1519=19,'Equivalencia BH-BMPT'!$D$20,IF(J1519=20,'Equivalencia BH-BMPT'!$D$21,IF(J1519=21,'Equivalencia BH-BMPT'!$D$22,IF(J1519=22,'Equivalencia BH-BMPT'!$D$23,IF(J1519=23,'Equivalencia BH-BMPT'!#REF!,IF(J1519=24,'Equivalencia BH-BMPT'!$D$25,IF(J1519=25,'Equivalencia BH-BMPT'!$D$26,IF(J1519=26,'Equivalencia BH-BMPT'!$D$27,IF(J1519=27,'Equivalencia BH-BMPT'!$D$28,IF(J1519=28,'Equivalencia BH-BMPT'!$D$29,IF(J1519=29,'Equivalencia BH-BMPT'!$D$30,IF(J1519=30,'Equivalencia BH-BMPT'!$D$31,IF(J1519=31,'Equivalencia BH-BMPT'!$D$32,IF(J1519=32,'Equivalencia BH-BMPT'!$D$33,IF(J1519=33,'Equivalencia BH-BMPT'!$D$34,IF(J1519=34,'Equivalencia BH-BMPT'!$D$35,IF(J1519=35,'Equivalencia BH-BMPT'!$D$36,IF(J1519=36,'Equivalencia BH-BMPT'!$D$37,IF(J1519=37,'Equivalencia BH-BMPT'!$D$38,IF(J1519=38,'Equivalencia BH-BMPT'!#REF!,IF(J1519=39,'Equivalencia BH-BMPT'!$D$40,IF(J1519=40,'Equivalencia BH-BMPT'!$D$41,IF(J1519=41,'Equivalencia BH-BMPT'!$D$42,IF(J1519=42,'Equivalencia BH-BMPT'!$D$43,IF(J1519=43,'Equivalencia BH-BMPT'!$D$44,IF(J1519=44,'Equivalencia BH-BMPT'!$D$45,IF(J1519=45,'Equivalencia BH-BMPT'!$D$46,"No ha seleccionado un número de programa")))))))))))))))))))))))))))))))))))))))))))))</f>
        <v>No ha seleccionado un número de programa</v>
      </c>
      <c r="L1519" s="140"/>
      <c r="M1519" s="136"/>
      <c r="N1519" s="153"/>
      <c r="O1519" s="161"/>
      <c r="P1519" s="144"/>
      <c r="Q1519" s="143"/>
      <c r="R1519" s="143"/>
      <c r="S1519" s="143"/>
      <c r="T1519" s="143"/>
      <c r="U1519" s="143"/>
      <c r="V1519" s="145"/>
      <c r="W1519" s="145"/>
      <c r="X1519" s="145"/>
      <c r="Y1519" s="136"/>
      <c r="Z1519" s="136"/>
      <c r="AA1519" s="146"/>
      <c r="AB1519" s="136"/>
      <c r="AC1519" s="136"/>
      <c r="AD1519" s="136"/>
      <c r="AE1519" s="136"/>
      <c r="AF1519" s="147" t="e">
        <f t="shared" si="63"/>
        <v>#DIV/0!</v>
      </c>
      <c r="AG1519" s="148"/>
      <c r="AH1519" s="148" t="b">
        <f t="shared" si="64"/>
        <v>1</v>
      </c>
    </row>
    <row r="1520" spans="1:34" ht="44.25" customHeight="1" thickBot="1" x14ac:dyDescent="0.3">
      <c r="A1520" s="136"/>
      <c r="B1520" s="136"/>
      <c r="C1520" s="137"/>
      <c r="D1520" s="136"/>
      <c r="E1520" s="137" t="str">
        <f>IF(D1520=1,'Tipo '!$B$2,IF(D1520=2,'Tipo '!$B$3,IF(D1520=3,'Tipo '!$B$4,IF(D1520=4,'Tipo '!$B$5,IF(D1520=5,'Tipo '!$B$6,IF(D1520=6,'Tipo '!$B$7,IF(D1520=7,'Tipo '!$B$8,IF(D1520=8,'Tipo '!$B$9,IF(D1520=9,'Tipo '!$B$10,IF(D1520=10,'Tipo '!$B$11,IF(D1520=11,'Tipo '!$B$12,IF(D1520=12,'Tipo '!$B$13,IF(D1520=13,'Tipo '!$B$14,IF(D1520=14,'Tipo '!$B$15,IF(D1520=15,'Tipo '!$B$16,IF(D1520=16,'Tipo '!$B$17,IF(D1520=17,'Tipo '!$B$18,IF(D1520=18,'Tipo '!$B$19,IF(D1520=19,'Tipo '!$B$20,IF(D1520=20,'Tipo '!$B$21,"No ha seleccionado un tipo de contrato válido"))))))))))))))))))))</f>
        <v>No ha seleccionado un tipo de contrato válido</v>
      </c>
      <c r="F1520" s="137"/>
      <c r="G1520" s="137"/>
      <c r="H1520" s="138"/>
      <c r="I1520" s="138"/>
      <c r="J1520" s="136"/>
      <c r="K1520" s="137" t="str">
        <f>IF(J1520=1,'Equivalencia BH-BMPT'!$D$2,IF(J1520=2,'Equivalencia BH-BMPT'!$D$3,IF(J1520=3,'Equivalencia BH-BMPT'!$D$4,IF(J1520=4,'Equivalencia BH-BMPT'!$D$5,IF(J1520=5,'Equivalencia BH-BMPT'!$D$6,IF(J1520=6,'Equivalencia BH-BMPT'!$D$7,IF(J1520=7,'Equivalencia BH-BMPT'!$D$8,IF(J1520=8,'Equivalencia BH-BMPT'!$D$9,IF(J1520=9,'Equivalencia BH-BMPT'!$D$10,IF(J1520=10,'Equivalencia BH-BMPT'!$D$11,IF(J1520=11,'Equivalencia BH-BMPT'!$D$12,IF(J1520=12,'Equivalencia BH-BMPT'!$D$13,IF(J1520=13,'Equivalencia BH-BMPT'!$D$14,IF(J1520=14,'Equivalencia BH-BMPT'!$D$15,IF(J1520=15,'Equivalencia BH-BMPT'!$D$16,IF(J1520=16,'Equivalencia BH-BMPT'!$D$17,IF(J1520=17,'Equivalencia BH-BMPT'!$D$18,IF(J1520=18,'Equivalencia BH-BMPT'!$D$19,IF(J1520=19,'Equivalencia BH-BMPT'!$D$20,IF(J1520=20,'Equivalencia BH-BMPT'!$D$21,IF(J1520=21,'Equivalencia BH-BMPT'!$D$22,IF(J1520=22,'Equivalencia BH-BMPT'!$D$23,IF(J1520=23,'Equivalencia BH-BMPT'!#REF!,IF(J1520=24,'Equivalencia BH-BMPT'!$D$25,IF(J1520=25,'Equivalencia BH-BMPT'!$D$26,IF(J1520=26,'Equivalencia BH-BMPT'!$D$27,IF(J1520=27,'Equivalencia BH-BMPT'!$D$28,IF(J1520=28,'Equivalencia BH-BMPT'!$D$29,IF(J1520=29,'Equivalencia BH-BMPT'!$D$30,IF(J1520=30,'Equivalencia BH-BMPT'!$D$31,IF(J1520=31,'Equivalencia BH-BMPT'!$D$32,IF(J1520=32,'Equivalencia BH-BMPT'!$D$33,IF(J1520=33,'Equivalencia BH-BMPT'!$D$34,IF(J1520=34,'Equivalencia BH-BMPT'!$D$35,IF(J1520=35,'Equivalencia BH-BMPT'!$D$36,IF(J1520=36,'Equivalencia BH-BMPT'!$D$37,IF(J1520=37,'Equivalencia BH-BMPT'!$D$38,IF(J1520=38,'Equivalencia BH-BMPT'!#REF!,IF(J1520=39,'Equivalencia BH-BMPT'!$D$40,IF(J1520=40,'Equivalencia BH-BMPT'!$D$41,IF(J1520=41,'Equivalencia BH-BMPT'!$D$42,IF(J1520=42,'Equivalencia BH-BMPT'!$D$43,IF(J1520=43,'Equivalencia BH-BMPT'!$D$44,IF(J1520=44,'Equivalencia BH-BMPT'!$D$45,IF(J1520=45,'Equivalencia BH-BMPT'!$D$46,"No ha seleccionado un número de programa")))))))))))))))))))))))))))))))))))))))))))))</f>
        <v>No ha seleccionado un número de programa</v>
      </c>
      <c r="L1520" s="140"/>
      <c r="M1520" s="136"/>
      <c r="N1520" s="153"/>
      <c r="O1520" s="161"/>
      <c r="P1520" s="144"/>
      <c r="Q1520" s="143"/>
      <c r="R1520" s="143"/>
      <c r="S1520" s="143"/>
      <c r="T1520" s="143"/>
      <c r="U1520" s="143"/>
      <c r="V1520" s="145"/>
      <c r="W1520" s="145"/>
      <c r="X1520" s="145"/>
      <c r="Y1520" s="136"/>
      <c r="Z1520" s="136"/>
      <c r="AA1520" s="146"/>
      <c r="AB1520" s="136"/>
      <c r="AC1520" s="136"/>
      <c r="AD1520" s="136"/>
      <c r="AE1520" s="136"/>
      <c r="AF1520" s="147" t="e">
        <f t="shared" si="63"/>
        <v>#DIV/0!</v>
      </c>
      <c r="AG1520" s="148"/>
      <c r="AH1520" s="148" t="b">
        <f t="shared" si="64"/>
        <v>1</v>
      </c>
    </row>
    <row r="1521" spans="1:34" ht="44.25" customHeight="1" thickBot="1" x14ac:dyDescent="0.3">
      <c r="A1521" s="136"/>
      <c r="B1521" s="136"/>
      <c r="C1521" s="137"/>
      <c r="D1521" s="136"/>
      <c r="E1521" s="137" t="str">
        <f>IF(D1521=1,'Tipo '!$B$2,IF(D1521=2,'Tipo '!$B$3,IF(D1521=3,'Tipo '!$B$4,IF(D1521=4,'Tipo '!$B$5,IF(D1521=5,'Tipo '!$B$6,IF(D1521=6,'Tipo '!$B$7,IF(D1521=7,'Tipo '!$B$8,IF(D1521=8,'Tipo '!$B$9,IF(D1521=9,'Tipo '!$B$10,IF(D1521=10,'Tipo '!$B$11,IF(D1521=11,'Tipo '!$B$12,IF(D1521=12,'Tipo '!$B$13,IF(D1521=13,'Tipo '!$B$14,IF(D1521=14,'Tipo '!$B$15,IF(D1521=15,'Tipo '!$B$16,IF(D1521=16,'Tipo '!$B$17,IF(D1521=17,'Tipo '!$B$18,IF(D1521=18,'Tipo '!$B$19,IF(D1521=19,'Tipo '!$B$20,IF(D1521=20,'Tipo '!$B$21,"No ha seleccionado un tipo de contrato válido"))))))))))))))))))))</f>
        <v>No ha seleccionado un tipo de contrato válido</v>
      </c>
      <c r="F1521" s="137"/>
      <c r="G1521" s="137"/>
      <c r="H1521" s="138"/>
      <c r="I1521" s="138"/>
      <c r="J1521" s="136"/>
      <c r="K1521" s="137" t="str">
        <f>IF(J1521=1,'Equivalencia BH-BMPT'!$D$2,IF(J1521=2,'Equivalencia BH-BMPT'!$D$3,IF(J1521=3,'Equivalencia BH-BMPT'!$D$4,IF(J1521=4,'Equivalencia BH-BMPT'!$D$5,IF(J1521=5,'Equivalencia BH-BMPT'!$D$6,IF(J1521=6,'Equivalencia BH-BMPT'!$D$7,IF(J1521=7,'Equivalencia BH-BMPT'!$D$8,IF(J1521=8,'Equivalencia BH-BMPT'!$D$9,IF(J1521=9,'Equivalencia BH-BMPT'!$D$10,IF(J1521=10,'Equivalencia BH-BMPT'!$D$11,IF(J1521=11,'Equivalencia BH-BMPT'!$D$12,IF(J1521=12,'Equivalencia BH-BMPT'!$D$13,IF(J1521=13,'Equivalencia BH-BMPT'!$D$14,IF(J1521=14,'Equivalencia BH-BMPT'!$D$15,IF(J1521=15,'Equivalencia BH-BMPT'!$D$16,IF(J1521=16,'Equivalencia BH-BMPT'!$D$17,IF(J1521=17,'Equivalencia BH-BMPT'!$D$18,IF(J1521=18,'Equivalencia BH-BMPT'!$D$19,IF(J1521=19,'Equivalencia BH-BMPT'!$D$20,IF(J1521=20,'Equivalencia BH-BMPT'!$D$21,IF(J1521=21,'Equivalencia BH-BMPT'!$D$22,IF(J1521=22,'Equivalencia BH-BMPT'!$D$23,IF(J1521=23,'Equivalencia BH-BMPT'!#REF!,IF(J1521=24,'Equivalencia BH-BMPT'!$D$25,IF(J1521=25,'Equivalencia BH-BMPT'!$D$26,IF(J1521=26,'Equivalencia BH-BMPT'!$D$27,IF(J1521=27,'Equivalencia BH-BMPT'!$D$28,IF(J1521=28,'Equivalencia BH-BMPT'!$D$29,IF(J1521=29,'Equivalencia BH-BMPT'!$D$30,IF(J1521=30,'Equivalencia BH-BMPT'!$D$31,IF(J1521=31,'Equivalencia BH-BMPT'!$D$32,IF(J1521=32,'Equivalencia BH-BMPT'!$D$33,IF(J1521=33,'Equivalencia BH-BMPT'!$D$34,IF(J1521=34,'Equivalencia BH-BMPT'!$D$35,IF(J1521=35,'Equivalencia BH-BMPT'!$D$36,IF(J1521=36,'Equivalencia BH-BMPT'!$D$37,IF(J1521=37,'Equivalencia BH-BMPT'!$D$38,IF(J1521=38,'Equivalencia BH-BMPT'!#REF!,IF(J1521=39,'Equivalencia BH-BMPT'!$D$40,IF(J1521=40,'Equivalencia BH-BMPT'!$D$41,IF(J1521=41,'Equivalencia BH-BMPT'!$D$42,IF(J1521=42,'Equivalencia BH-BMPT'!$D$43,IF(J1521=43,'Equivalencia BH-BMPT'!$D$44,IF(J1521=44,'Equivalencia BH-BMPT'!$D$45,IF(J1521=45,'Equivalencia BH-BMPT'!$D$46,"No ha seleccionado un número de programa")))))))))))))))))))))))))))))))))))))))))))))</f>
        <v>No ha seleccionado un número de programa</v>
      </c>
      <c r="L1521" s="140"/>
      <c r="M1521" s="136"/>
      <c r="N1521" s="153"/>
      <c r="O1521" s="161"/>
      <c r="P1521" s="144"/>
      <c r="Q1521" s="143"/>
      <c r="R1521" s="143"/>
      <c r="S1521" s="143"/>
      <c r="T1521" s="143"/>
      <c r="U1521" s="143"/>
      <c r="V1521" s="145"/>
      <c r="W1521" s="145"/>
      <c r="X1521" s="145"/>
      <c r="Y1521" s="136"/>
      <c r="Z1521" s="136"/>
      <c r="AA1521" s="146"/>
      <c r="AB1521" s="136"/>
      <c r="AC1521" s="136"/>
      <c r="AD1521" s="136"/>
      <c r="AE1521" s="136"/>
      <c r="AF1521" s="147" t="e">
        <f t="shared" si="63"/>
        <v>#DIV/0!</v>
      </c>
      <c r="AG1521" s="148"/>
      <c r="AH1521" s="148" t="b">
        <f t="shared" si="64"/>
        <v>1</v>
      </c>
    </row>
    <row r="1522" spans="1:34" ht="44.25" customHeight="1" thickBot="1" x14ac:dyDescent="0.3">
      <c r="A1522" s="136"/>
      <c r="B1522" s="136"/>
      <c r="C1522" s="137"/>
      <c r="D1522" s="136"/>
      <c r="E1522" s="137" t="str">
        <f>IF(D1522=1,'Tipo '!$B$2,IF(D1522=2,'Tipo '!$B$3,IF(D1522=3,'Tipo '!$B$4,IF(D1522=4,'Tipo '!$B$5,IF(D1522=5,'Tipo '!$B$6,IF(D1522=6,'Tipo '!$B$7,IF(D1522=7,'Tipo '!$B$8,IF(D1522=8,'Tipo '!$B$9,IF(D1522=9,'Tipo '!$B$10,IF(D1522=10,'Tipo '!$B$11,IF(D1522=11,'Tipo '!$B$12,IF(D1522=12,'Tipo '!$B$13,IF(D1522=13,'Tipo '!$B$14,IF(D1522=14,'Tipo '!$B$15,IF(D1522=15,'Tipo '!$B$16,IF(D1522=16,'Tipo '!$B$17,IF(D1522=17,'Tipo '!$B$18,IF(D1522=18,'Tipo '!$B$19,IF(D1522=19,'Tipo '!$B$20,IF(D1522=20,'Tipo '!$B$21,"No ha seleccionado un tipo de contrato válido"))))))))))))))))))))</f>
        <v>No ha seleccionado un tipo de contrato válido</v>
      </c>
      <c r="F1522" s="137"/>
      <c r="G1522" s="137"/>
      <c r="H1522" s="138"/>
      <c r="I1522" s="138"/>
      <c r="J1522" s="136"/>
      <c r="K1522" s="137" t="str">
        <f>IF(J1522=1,'Equivalencia BH-BMPT'!$D$2,IF(J1522=2,'Equivalencia BH-BMPT'!$D$3,IF(J1522=3,'Equivalencia BH-BMPT'!$D$4,IF(J1522=4,'Equivalencia BH-BMPT'!$D$5,IF(J1522=5,'Equivalencia BH-BMPT'!$D$6,IF(J1522=6,'Equivalencia BH-BMPT'!$D$7,IF(J1522=7,'Equivalencia BH-BMPT'!$D$8,IF(J1522=8,'Equivalencia BH-BMPT'!$D$9,IF(J1522=9,'Equivalencia BH-BMPT'!$D$10,IF(J1522=10,'Equivalencia BH-BMPT'!$D$11,IF(J1522=11,'Equivalencia BH-BMPT'!$D$12,IF(J1522=12,'Equivalencia BH-BMPT'!$D$13,IF(J1522=13,'Equivalencia BH-BMPT'!$D$14,IF(J1522=14,'Equivalencia BH-BMPT'!$D$15,IF(J1522=15,'Equivalencia BH-BMPT'!$D$16,IF(J1522=16,'Equivalencia BH-BMPT'!$D$17,IF(J1522=17,'Equivalencia BH-BMPT'!$D$18,IF(J1522=18,'Equivalencia BH-BMPT'!$D$19,IF(J1522=19,'Equivalencia BH-BMPT'!$D$20,IF(J1522=20,'Equivalencia BH-BMPT'!$D$21,IF(J1522=21,'Equivalencia BH-BMPT'!$D$22,IF(J1522=22,'Equivalencia BH-BMPT'!$D$23,IF(J1522=23,'Equivalencia BH-BMPT'!#REF!,IF(J1522=24,'Equivalencia BH-BMPT'!$D$25,IF(J1522=25,'Equivalencia BH-BMPT'!$D$26,IF(J1522=26,'Equivalencia BH-BMPT'!$D$27,IF(J1522=27,'Equivalencia BH-BMPT'!$D$28,IF(J1522=28,'Equivalencia BH-BMPT'!$D$29,IF(J1522=29,'Equivalencia BH-BMPT'!$D$30,IF(J1522=30,'Equivalencia BH-BMPT'!$D$31,IF(J1522=31,'Equivalencia BH-BMPT'!$D$32,IF(J1522=32,'Equivalencia BH-BMPT'!$D$33,IF(J1522=33,'Equivalencia BH-BMPT'!$D$34,IF(J1522=34,'Equivalencia BH-BMPT'!$D$35,IF(J1522=35,'Equivalencia BH-BMPT'!$D$36,IF(J1522=36,'Equivalencia BH-BMPT'!$D$37,IF(J1522=37,'Equivalencia BH-BMPT'!$D$38,IF(J1522=38,'Equivalencia BH-BMPT'!#REF!,IF(J1522=39,'Equivalencia BH-BMPT'!$D$40,IF(J1522=40,'Equivalencia BH-BMPT'!$D$41,IF(J1522=41,'Equivalencia BH-BMPT'!$D$42,IF(J1522=42,'Equivalencia BH-BMPT'!$D$43,IF(J1522=43,'Equivalencia BH-BMPT'!$D$44,IF(J1522=44,'Equivalencia BH-BMPT'!$D$45,IF(J1522=45,'Equivalencia BH-BMPT'!$D$46,"No ha seleccionado un número de programa")))))))))))))))))))))))))))))))))))))))))))))</f>
        <v>No ha seleccionado un número de programa</v>
      </c>
      <c r="L1522" s="140"/>
      <c r="M1522" s="136"/>
      <c r="N1522" s="153"/>
      <c r="O1522" s="161"/>
      <c r="P1522" s="144"/>
      <c r="Q1522" s="143"/>
      <c r="R1522" s="143"/>
      <c r="S1522" s="143"/>
      <c r="T1522" s="143"/>
      <c r="U1522" s="143"/>
      <c r="V1522" s="145"/>
      <c r="W1522" s="145"/>
      <c r="X1522" s="145"/>
      <c r="Y1522" s="136"/>
      <c r="Z1522" s="136"/>
      <c r="AA1522" s="146"/>
      <c r="AB1522" s="136"/>
      <c r="AC1522" s="136"/>
      <c r="AD1522" s="136"/>
      <c r="AE1522" s="136"/>
      <c r="AF1522" s="147" t="e">
        <f t="shared" si="63"/>
        <v>#DIV/0!</v>
      </c>
      <c r="AG1522" s="148"/>
      <c r="AH1522" s="148" t="b">
        <f t="shared" si="64"/>
        <v>1</v>
      </c>
    </row>
    <row r="1523" spans="1:34" ht="44.25" customHeight="1" thickBot="1" x14ac:dyDescent="0.3">
      <c r="A1523" s="136"/>
      <c r="B1523" s="136"/>
      <c r="C1523" s="137"/>
      <c r="D1523" s="136"/>
      <c r="E1523" s="137" t="str">
        <f>IF(D1523=1,'Tipo '!$B$2,IF(D1523=2,'Tipo '!$B$3,IF(D1523=3,'Tipo '!$B$4,IF(D1523=4,'Tipo '!$B$5,IF(D1523=5,'Tipo '!$B$6,IF(D1523=6,'Tipo '!$B$7,IF(D1523=7,'Tipo '!$B$8,IF(D1523=8,'Tipo '!$B$9,IF(D1523=9,'Tipo '!$B$10,IF(D1523=10,'Tipo '!$B$11,IF(D1523=11,'Tipo '!$B$12,IF(D1523=12,'Tipo '!$B$13,IF(D1523=13,'Tipo '!$B$14,IF(D1523=14,'Tipo '!$B$15,IF(D1523=15,'Tipo '!$B$16,IF(D1523=16,'Tipo '!$B$17,IF(D1523=17,'Tipo '!$B$18,IF(D1523=18,'Tipo '!$B$19,IF(D1523=19,'Tipo '!$B$20,IF(D1523=20,'Tipo '!$B$21,"No ha seleccionado un tipo de contrato válido"))))))))))))))))))))</f>
        <v>No ha seleccionado un tipo de contrato válido</v>
      </c>
      <c r="F1523" s="137"/>
      <c r="G1523" s="137"/>
      <c r="H1523" s="138"/>
      <c r="I1523" s="138"/>
      <c r="J1523" s="136"/>
      <c r="K1523" s="137" t="str">
        <f>IF(J1523=1,'Equivalencia BH-BMPT'!$D$2,IF(J1523=2,'Equivalencia BH-BMPT'!$D$3,IF(J1523=3,'Equivalencia BH-BMPT'!$D$4,IF(J1523=4,'Equivalencia BH-BMPT'!$D$5,IF(J1523=5,'Equivalencia BH-BMPT'!$D$6,IF(J1523=6,'Equivalencia BH-BMPT'!$D$7,IF(J1523=7,'Equivalencia BH-BMPT'!$D$8,IF(J1523=8,'Equivalencia BH-BMPT'!$D$9,IF(J1523=9,'Equivalencia BH-BMPT'!$D$10,IF(J1523=10,'Equivalencia BH-BMPT'!$D$11,IF(J1523=11,'Equivalencia BH-BMPT'!$D$12,IF(J1523=12,'Equivalencia BH-BMPT'!$D$13,IF(J1523=13,'Equivalencia BH-BMPT'!$D$14,IF(J1523=14,'Equivalencia BH-BMPT'!$D$15,IF(J1523=15,'Equivalencia BH-BMPT'!$D$16,IF(J1523=16,'Equivalencia BH-BMPT'!$D$17,IF(J1523=17,'Equivalencia BH-BMPT'!$D$18,IF(J1523=18,'Equivalencia BH-BMPT'!$D$19,IF(J1523=19,'Equivalencia BH-BMPT'!$D$20,IF(J1523=20,'Equivalencia BH-BMPT'!$D$21,IF(J1523=21,'Equivalencia BH-BMPT'!$D$22,IF(J1523=22,'Equivalencia BH-BMPT'!$D$23,IF(J1523=23,'Equivalencia BH-BMPT'!#REF!,IF(J1523=24,'Equivalencia BH-BMPT'!$D$25,IF(J1523=25,'Equivalencia BH-BMPT'!$D$26,IF(J1523=26,'Equivalencia BH-BMPT'!$D$27,IF(J1523=27,'Equivalencia BH-BMPT'!$D$28,IF(J1523=28,'Equivalencia BH-BMPT'!$D$29,IF(J1523=29,'Equivalencia BH-BMPT'!$D$30,IF(J1523=30,'Equivalencia BH-BMPT'!$D$31,IF(J1523=31,'Equivalencia BH-BMPT'!$D$32,IF(J1523=32,'Equivalencia BH-BMPT'!$D$33,IF(J1523=33,'Equivalencia BH-BMPT'!$D$34,IF(J1523=34,'Equivalencia BH-BMPT'!$D$35,IF(J1523=35,'Equivalencia BH-BMPT'!$D$36,IF(J1523=36,'Equivalencia BH-BMPT'!$D$37,IF(J1523=37,'Equivalencia BH-BMPT'!$D$38,IF(J1523=38,'Equivalencia BH-BMPT'!#REF!,IF(J1523=39,'Equivalencia BH-BMPT'!$D$40,IF(J1523=40,'Equivalencia BH-BMPT'!$D$41,IF(J1523=41,'Equivalencia BH-BMPT'!$D$42,IF(J1523=42,'Equivalencia BH-BMPT'!$D$43,IF(J1523=43,'Equivalencia BH-BMPT'!$D$44,IF(J1523=44,'Equivalencia BH-BMPT'!$D$45,IF(J1523=45,'Equivalencia BH-BMPT'!$D$46,"No ha seleccionado un número de programa")))))))))))))))))))))))))))))))))))))))))))))</f>
        <v>No ha seleccionado un número de programa</v>
      </c>
      <c r="L1523" s="140"/>
      <c r="M1523" s="136"/>
      <c r="N1523" s="153"/>
      <c r="O1523" s="161"/>
      <c r="P1523" s="144"/>
      <c r="Q1523" s="143"/>
      <c r="R1523" s="143"/>
      <c r="S1523" s="143"/>
      <c r="T1523" s="143"/>
      <c r="U1523" s="143"/>
      <c r="V1523" s="145"/>
      <c r="W1523" s="145"/>
      <c r="X1523" s="145"/>
      <c r="Y1523" s="136"/>
      <c r="Z1523" s="136"/>
      <c r="AA1523" s="146"/>
      <c r="AB1523" s="136"/>
      <c r="AC1523" s="136"/>
      <c r="AD1523" s="136"/>
      <c r="AE1523" s="136"/>
      <c r="AF1523" s="147" t="e">
        <f t="shared" si="63"/>
        <v>#DIV/0!</v>
      </c>
      <c r="AG1523" s="148"/>
      <c r="AH1523" s="148" t="b">
        <f t="shared" si="64"/>
        <v>1</v>
      </c>
    </row>
    <row r="1524" spans="1:34" ht="44.25" customHeight="1" thickBot="1" x14ac:dyDescent="0.3">
      <c r="A1524" s="136"/>
      <c r="B1524" s="136"/>
      <c r="C1524" s="137"/>
      <c r="D1524" s="136"/>
      <c r="E1524" s="137" t="str">
        <f>IF(D1524=1,'Tipo '!$B$2,IF(D1524=2,'Tipo '!$B$3,IF(D1524=3,'Tipo '!$B$4,IF(D1524=4,'Tipo '!$B$5,IF(D1524=5,'Tipo '!$B$6,IF(D1524=6,'Tipo '!$B$7,IF(D1524=7,'Tipo '!$B$8,IF(D1524=8,'Tipo '!$B$9,IF(D1524=9,'Tipo '!$B$10,IF(D1524=10,'Tipo '!$B$11,IF(D1524=11,'Tipo '!$B$12,IF(D1524=12,'Tipo '!$B$13,IF(D1524=13,'Tipo '!$B$14,IF(D1524=14,'Tipo '!$B$15,IF(D1524=15,'Tipo '!$B$16,IF(D1524=16,'Tipo '!$B$17,IF(D1524=17,'Tipo '!$B$18,IF(D1524=18,'Tipo '!$B$19,IF(D1524=19,'Tipo '!$B$20,IF(D1524=20,'Tipo '!$B$21,"No ha seleccionado un tipo de contrato válido"))))))))))))))))))))</f>
        <v>No ha seleccionado un tipo de contrato válido</v>
      </c>
      <c r="F1524" s="137"/>
      <c r="G1524" s="137"/>
      <c r="H1524" s="138"/>
      <c r="I1524" s="138"/>
      <c r="J1524" s="136"/>
      <c r="K1524" s="137" t="str">
        <f>IF(J1524=1,'Equivalencia BH-BMPT'!$D$2,IF(J1524=2,'Equivalencia BH-BMPT'!$D$3,IF(J1524=3,'Equivalencia BH-BMPT'!$D$4,IF(J1524=4,'Equivalencia BH-BMPT'!$D$5,IF(J1524=5,'Equivalencia BH-BMPT'!$D$6,IF(J1524=6,'Equivalencia BH-BMPT'!$D$7,IF(J1524=7,'Equivalencia BH-BMPT'!$D$8,IF(J1524=8,'Equivalencia BH-BMPT'!$D$9,IF(J1524=9,'Equivalencia BH-BMPT'!$D$10,IF(J1524=10,'Equivalencia BH-BMPT'!$D$11,IF(J1524=11,'Equivalencia BH-BMPT'!$D$12,IF(J1524=12,'Equivalencia BH-BMPT'!$D$13,IF(J1524=13,'Equivalencia BH-BMPT'!$D$14,IF(J1524=14,'Equivalencia BH-BMPT'!$D$15,IF(J1524=15,'Equivalencia BH-BMPT'!$D$16,IF(J1524=16,'Equivalencia BH-BMPT'!$D$17,IF(J1524=17,'Equivalencia BH-BMPT'!$D$18,IF(J1524=18,'Equivalencia BH-BMPT'!$D$19,IF(J1524=19,'Equivalencia BH-BMPT'!$D$20,IF(J1524=20,'Equivalencia BH-BMPT'!$D$21,IF(J1524=21,'Equivalencia BH-BMPT'!$D$22,IF(J1524=22,'Equivalencia BH-BMPT'!$D$23,IF(J1524=23,'Equivalencia BH-BMPT'!#REF!,IF(J1524=24,'Equivalencia BH-BMPT'!$D$25,IF(J1524=25,'Equivalencia BH-BMPT'!$D$26,IF(J1524=26,'Equivalencia BH-BMPT'!$D$27,IF(J1524=27,'Equivalencia BH-BMPT'!$D$28,IF(J1524=28,'Equivalencia BH-BMPT'!$D$29,IF(J1524=29,'Equivalencia BH-BMPT'!$D$30,IF(J1524=30,'Equivalencia BH-BMPT'!$D$31,IF(J1524=31,'Equivalencia BH-BMPT'!$D$32,IF(J1524=32,'Equivalencia BH-BMPT'!$D$33,IF(J1524=33,'Equivalencia BH-BMPT'!$D$34,IF(J1524=34,'Equivalencia BH-BMPT'!$D$35,IF(J1524=35,'Equivalencia BH-BMPT'!$D$36,IF(J1524=36,'Equivalencia BH-BMPT'!$D$37,IF(J1524=37,'Equivalencia BH-BMPT'!$D$38,IF(J1524=38,'Equivalencia BH-BMPT'!#REF!,IF(J1524=39,'Equivalencia BH-BMPT'!$D$40,IF(J1524=40,'Equivalencia BH-BMPT'!$D$41,IF(J1524=41,'Equivalencia BH-BMPT'!$D$42,IF(J1524=42,'Equivalencia BH-BMPT'!$D$43,IF(J1524=43,'Equivalencia BH-BMPT'!$D$44,IF(J1524=44,'Equivalencia BH-BMPT'!$D$45,IF(J1524=45,'Equivalencia BH-BMPT'!$D$46,"No ha seleccionado un número de programa")))))))))))))))))))))))))))))))))))))))))))))</f>
        <v>No ha seleccionado un número de programa</v>
      </c>
      <c r="L1524" s="140"/>
      <c r="M1524" s="136"/>
      <c r="N1524" s="153"/>
      <c r="O1524" s="161"/>
      <c r="P1524" s="144"/>
      <c r="Q1524" s="143"/>
      <c r="R1524" s="143"/>
      <c r="S1524" s="143"/>
      <c r="T1524" s="143"/>
      <c r="U1524" s="143"/>
      <c r="V1524" s="145"/>
      <c r="W1524" s="145"/>
      <c r="X1524" s="145"/>
      <c r="Y1524" s="136"/>
      <c r="Z1524" s="136"/>
      <c r="AA1524" s="146"/>
      <c r="AB1524" s="136"/>
      <c r="AC1524" s="136"/>
      <c r="AD1524" s="136"/>
      <c r="AE1524" s="136"/>
      <c r="AF1524" s="147" t="e">
        <f t="shared" si="63"/>
        <v>#DIV/0!</v>
      </c>
      <c r="AG1524" s="148"/>
      <c r="AH1524" s="148" t="b">
        <f t="shared" si="64"/>
        <v>1</v>
      </c>
    </row>
    <row r="1525" spans="1:34" ht="44.25" customHeight="1" thickBot="1" x14ac:dyDescent="0.3">
      <c r="A1525" s="136"/>
      <c r="B1525" s="136"/>
      <c r="C1525" s="137"/>
      <c r="D1525" s="136"/>
      <c r="E1525" s="137" t="str">
        <f>IF(D1525=1,'Tipo '!$B$2,IF(D1525=2,'Tipo '!$B$3,IF(D1525=3,'Tipo '!$B$4,IF(D1525=4,'Tipo '!$B$5,IF(D1525=5,'Tipo '!$B$6,IF(D1525=6,'Tipo '!$B$7,IF(D1525=7,'Tipo '!$B$8,IF(D1525=8,'Tipo '!$B$9,IF(D1525=9,'Tipo '!$B$10,IF(D1525=10,'Tipo '!$B$11,IF(D1525=11,'Tipo '!$B$12,IF(D1525=12,'Tipo '!$B$13,IF(D1525=13,'Tipo '!$B$14,IF(D1525=14,'Tipo '!$B$15,IF(D1525=15,'Tipo '!$B$16,IF(D1525=16,'Tipo '!$B$17,IF(D1525=17,'Tipo '!$B$18,IF(D1525=18,'Tipo '!$B$19,IF(D1525=19,'Tipo '!$B$20,IF(D1525=20,'Tipo '!$B$21,"No ha seleccionado un tipo de contrato válido"))))))))))))))))))))</f>
        <v>No ha seleccionado un tipo de contrato válido</v>
      </c>
      <c r="F1525" s="137"/>
      <c r="G1525" s="137"/>
      <c r="H1525" s="138"/>
      <c r="I1525" s="138"/>
      <c r="J1525" s="136"/>
      <c r="K1525" s="137" t="str">
        <f>IF(J1525=1,'Equivalencia BH-BMPT'!$D$2,IF(J1525=2,'Equivalencia BH-BMPT'!$D$3,IF(J1525=3,'Equivalencia BH-BMPT'!$D$4,IF(J1525=4,'Equivalencia BH-BMPT'!$D$5,IF(J1525=5,'Equivalencia BH-BMPT'!$D$6,IF(J1525=6,'Equivalencia BH-BMPT'!$D$7,IF(J1525=7,'Equivalencia BH-BMPT'!$D$8,IF(J1525=8,'Equivalencia BH-BMPT'!$D$9,IF(J1525=9,'Equivalencia BH-BMPT'!$D$10,IF(J1525=10,'Equivalencia BH-BMPT'!$D$11,IF(J1525=11,'Equivalencia BH-BMPT'!$D$12,IF(J1525=12,'Equivalencia BH-BMPT'!$D$13,IF(J1525=13,'Equivalencia BH-BMPT'!$D$14,IF(J1525=14,'Equivalencia BH-BMPT'!$D$15,IF(J1525=15,'Equivalencia BH-BMPT'!$D$16,IF(J1525=16,'Equivalencia BH-BMPT'!$D$17,IF(J1525=17,'Equivalencia BH-BMPT'!$D$18,IF(J1525=18,'Equivalencia BH-BMPT'!$D$19,IF(J1525=19,'Equivalencia BH-BMPT'!$D$20,IF(J1525=20,'Equivalencia BH-BMPT'!$D$21,IF(J1525=21,'Equivalencia BH-BMPT'!$D$22,IF(J1525=22,'Equivalencia BH-BMPT'!$D$23,IF(J1525=23,'Equivalencia BH-BMPT'!#REF!,IF(J1525=24,'Equivalencia BH-BMPT'!$D$25,IF(J1525=25,'Equivalencia BH-BMPT'!$D$26,IF(J1525=26,'Equivalencia BH-BMPT'!$D$27,IF(J1525=27,'Equivalencia BH-BMPT'!$D$28,IF(J1525=28,'Equivalencia BH-BMPT'!$D$29,IF(J1525=29,'Equivalencia BH-BMPT'!$D$30,IF(J1525=30,'Equivalencia BH-BMPT'!$D$31,IF(J1525=31,'Equivalencia BH-BMPT'!$D$32,IF(J1525=32,'Equivalencia BH-BMPT'!$D$33,IF(J1525=33,'Equivalencia BH-BMPT'!$D$34,IF(J1525=34,'Equivalencia BH-BMPT'!$D$35,IF(J1525=35,'Equivalencia BH-BMPT'!$D$36,IF(J1525=36,'Equivalencia BH-BMPT'!$D$37,IF(J1525=37,'Equivalencia BH-BMPT'!$D$38,IF(J1525=38,'Equivalencia BH-BMPT'!#REF!,IF(J1525=39,'Equivalencia BH-BMPT'!$D$40,IF(J1525=40,'Equivalencia BH-BMPT'!$D$41,IF(J1525=41,'Equivalencia BH-BMPT'!$D$42,IF(J1525=42,'Equivalencia BH-BMPT'!$D$43,IF(J1525=43,'Equivalencia BH-BMPT'!$D$44,IF(J1525=44,'Equivalencia BH-BMPT'!$D$45,IF(J1525=45,'Equivalencia BH-BMPT'!$D$46,"No ha seleccionado un número de programa")))))))))))))))))))))))))))))))))))))))))))))</f>
        <v>No ha seleccionado un número de programa</v>
      </c>
      <c r="L1525" s="140"/>
      <c r="M1525" s="136"/>
      <c r="N1525" s="153"/>
      <c r="O1525" s="161"/>
      <c r="P1525" s="144"/>
      <c r="Q1525" s="143"/>
      <c r="R1525" s="143"/>
      <c r="S1525" s="143"/>
      <c r="T1525" s="143"/>
      <c r="U1525" s="143"/>
      <c r="V1525" s="145"/>
      <c r="W1525" s="145"/>
      <c r="X1525" s="145"/>
      <c r="Y1525" s="136"/>
      <c r="Z1525" s="136"/>
      <c r="AA1525" s="146"/>
      <c r="AB1525" s="136"/>
      <c r="AC1525" s="136"/>
      <c r="AD1525" s="136"/>
      <c r="AE1525" s="136"/>
      <c r="AF1525" s="147" t="e">
        <f t="shared" si="63"/>
        <v>#DIV/0!</v>
      </c>
      <c r="AG1525" s="148"/>
      <c r="AH1525" s="148" t="b">
        <f t="shared" si="64"/>
        <v>1</v>
      </c>
    </row>
    <row r="1526" spans="1:34" ht="44.25" customHeight="1" thickBot="1" x14ac:dyDescent="0.3">
      <c r="A1526" s="136"/>
      <c r="B1526" s="136"/>
      <c r="C1526" s="137"/>
      <c r="D1526" s="136"/>
      <c r="E1526" s="137" t="str">
        <f>IF(D1526=1,'Tipo '!$B$2,IF(D1526=2,'Tipo '!$B$3,IF(D1526=3,'Tipo '!$B$4,IF(D1526=4,'Tipo '!$B$5,IF(D1526=5,'Tipo '!$B$6,IF(D1526=6,'Tipo '!$B$7,IF(D1526=7,'Tipo '!$B$8,IF(D1526=8,'Tipo '!$B$9,IF(D1526=9,'Tipo '!$B$10,IF(D1526=10,'Tipo '!$B$11,IF(D1526=11,'Tipo '!$B$12,IF(D1526=12,'Tipo '!$B$13,IF(D1526=13,'Tipo '!$B$14,IF(D1526=14,'Tipo '!$B$15,IF(D1526=15,'Tipo '!$B$16,IF(D1526=16,'Tipo '!$B$17,IF(D1526=17,'Tipo '!$B$18,IF(D1526=18,'Tipo '!$B$19,IF(D1526=19,'Tipo '!$B$20,IF(D1526=20,'Tipo '!$B$21,"No ha seleccionado un tipo de contrato válido"))))))))))))))))))))</f>
        <v>No ha seleccionado un tipo de contrato válido</v>
      </c>
      <c r="F1526" s="137"/>
      <c r="G1526" s="137"/>
      <c r="H1526" s="138"/>
      <c r="I1526" s="138"/>
      <c r="J1526" s="136"/>
      <c r="K1526" s="137" t="str">
        <f>IF(J1526=1,'Equivalencia BH-BMPT'!$D$2,IF(J1526=2,'Equivalencia BH-BMPT'!$D$3,IF(J1526=3,'Equivalencia BH-BMPT'!$D$4,IF(J1526=4,'Equivalencia BH-BMPT'!$D$5,IF(J1526=5,'Equivalencia BH-BMPT'!$D$6,IF(J1526=6,'Equivalencia BH-BMPT'!$D$7,IF(J1526=7,'Equivalencia BH-BMPT'!$D$8,IF(J1526=8,'Equivalencia BH-BMPT'!$D$9,IF(J1526=9,'Equivalencia BH-BMPT'!$D$10,IF(J1526=10,'Equivalencia BH-BMPT'!$D$11,IF(J1526=11,'Equivalencia BH-BMPT'!$D$12,IF(J1526=12,'Equivalencia BH-BMPT'!$D$13,IF(J1526=13,'Equivalencia BH-BMPT'!$D$14,IF(J1526=14,'Equivalencia BH-BMPT'!$D$15,IF(J1526=15,'Equivalencia BH-BMPT'!$D$16,IF(J1526=16,'Equivalencia BH-BMPT'!$D$17,IF(J1526=17,'Equivalencia BH-BMPT'!$D$18,IF(J1526=18,'Equivalencia BH-BMPT'!$D$19,IF(J1526=19,'Equivalencia BH-BMPT'!$D$20,IF(J1526=20,'Equivalencia BH-BMPT'!$D$21,IF(J1526=21,'Equivalencia BH-BMPT'!$D$22,IF(J1526=22,'Equivalencia BH-BMPT'!$D$23,IF(J1526=23,'Equivalencia BH-BMPT'!#REF!,IF(J1526=24,'Equivalencia BH-BMPT'!$D$25,IF(J1526=25,'Equivalencia BH-BMPT'!$D$26,IF(J1526=26,'Equivalencia BH-BMPT'!$D$27,IF(J1526=27,'Equivalencia BH-BMPT'!$D$28,IF(J1526=28,'Equivalencia BH-BMPT'!$D$29,IF(J1526=29,'Equivalencia BH-BMPT'!$D$30,IF(J1526=30,'Equivalencia BH-BMPT'!$D$31,IF(J1526=31,'Equivalencia BH-BMPT'!$D$32,IF(J1526=32,'Equivalencia BH-BMPT'!$D$33,IF(J1526=33,'Equivalencia BH-BMPT'!$D$34,IF(J1526=34,'Equivalencia BH-BMPT'!$D$35,IF(J1526=35,'Equivalencia BH-BMPT'!$D$36,IF(J1526=36,'Equivalencia BH-BMPT'!$D$37,IF(J1526=37,'Equivalencia BH-BMPT'!$D$38,IF(J1526=38,'Equivalencia BH-BMPT'!#REF!,IF(J1526=39,'Equivalencia BH-BMPT'!$D$40,IF(J1526=40,'Equivalencia BH-BMPT'!$D$41,IF(J1526=41,'Equivalencia BH-BMPT'!$D$42,IF(J1526=42,'Equivalencia BH-BMPT'!$D$43,IF(J1526=43,'Equivalencia BH-BMPT'!$D$44,IF(J1526=44,'Equivalencia BH-BMPT'!$D$45,IF(J1526=45,'Equivalencia BH-BMPT'!$D$46,"No ha seleccionado un número de programa")))))))))))))))))))))))))))))))))))))))))))))</f>
        <v>No ha seleccionado un número de programa</v>
      </c>
      <c r="L1526" s="140"/>
      <c r="M1526" s="136"/>
      <c r="N1526" s="153"/>
      <c r="O1526" s="161"/>
      <c r="P1526" s="144"/>
      <c r="Q1526" s="143"/>
      <c r="R1526" s="143"/>
      <c r="S1526" s="143"/>
      <c r="T1526" s="143"/>
      <c r="U1526" s="143"/>
      <c r="V1526" s="145"/>
      <c r="W1526" s="145"/>
      <c r="X1526" s="145"/>
      <c r="Y1526" s="136"/>
      <c r="Z1526" s="136"/>
      <c r="AA1526" s="146"/>
      <c r="AB1526" s="136"/>
      <c r="AC1526" s="136"/>
      <c r="AD1526" s="136"/>
      <c r="AE1526" s="136"/>
      <c r="AF1526" s="147" t="e">
        <f t="shared" si="63"/>
        <v>#DIV/0!</v>
      </c>
      <c r="AG1526" s="148"/>
      <c r="AH1526" s="148" t="b">
        <f t="shared" si="64"/>
        <v>1</v>
      </c>
    </row>
    <row r="1527" spans="1:34" ht="44.25" customHeight="1" thickBot="1" x14ac:dyDescent="0.3">
      <c r="A1527" s="136"/>
      <c r="B1527" s="136"/>
      <c r="C1527" s="137"/>
      <c r="D1527" s="136"/>
      <c r="E1527" s="137" t="str">
        <f>IF(D1527=1,'Tipo '!$B$2,IF(D1527=2,'Tipo '!$B$3,IF(D1527=3,'Tipo '!$B$4,IF(D1527=4,'Tipo '!$B$5,IF(D1527=5,'Tipo '!$B$6,IF(D1527=6,'Tipo '!$B$7,IF(D1527=7,'Tipo '!$B$8,IF(D1527=8,'Tipo '!$B$9,IF(D1527=9,'Tipo '!$B$10,IF(D1527=10,'Tipo '!$B$11,IF(D1527=11,'Tipo '!$B$12,IF(D1527=12,'Tipo '!$B$13,IF(D1527=13,'Tipo '!$B$14,IF(D1527=14,'Tipo '!$B$15,IF(D1527=15,'Tipo '!$B$16,IF(D1527=16,'Tipo '!$B$17,IF(D1527=17,'Tipo '!$B$18,IF(D1527=18,'Tipo '!$B$19,IF(D1527=19,'Tipo '!$B$20,IF(D1527=20,'Tipo '!$B$21,"No ha seleccionado un tipo de contrato válido"))))))))))))))))))))</f>
        <v>No ha seleccionado un tipo de contrato válido</v>
      </c>
      <c r="F1527" s="137"/>
      <c r="G1527" s="137"/>
      <c r="H1527" s="138"/>
      <c r="I1527" s="138"/>
      <c r="J1527" s="136"/>
      <c r="K1527" s="137" t="str">
        <f>IF(J1527=1,'Equivalencia BH-BMPT'!$D$2,IF(J1527=2,'Equivalencia BH-BMPT'!$D$3,IF(J1527=3,'Equivalencia BH-BMPT'!$D$4,IF(J1527=4,'Equivalencia BH-BMPT'!$D$5,IF(J1527=5,'Equivalencia BH-BMPT'!$D$6,IF(J1527=6,'Equivalencia BH-BMPT'!$D$7,IF(J1527=7,'Equivalencia BH-BMPT'!$D$8,IF(J1527=8,'Equivalencia BH-BMPT'!$D$9,IF(J1527=9,'Equivalencia BH-BMPT'!$D$10,IF(J1527=10,'Equivalencia BH-BMPT'!$D$11,IF(J1527=11,'Equivalencia BH-BMPT'!$D$12,IF(J1527=12,'Equivalencia BH-BMPT'!$D$13,IF(J1527=13,'Equivalencia BH-BMPT'!$D$14,IF(J1527=14,'Equivalencia BH-BMPT'!$D$15,IF(J1527=15,'Equivalencia BH-BMPT'!$D$16,IF(J1527=16,'Equivalencia BH-BMPT'!$D$17,IF(J1527=17,'Equivalencia BH-BMPT'!$D$18,IF(J1527=18,'Equivalencia BH-BMPT'!$D$19,IF(J1527=19,'Equivalencia BH-BMPT'!$D$20,IF(J1527=20,'Equivalencia BH-BMPT'!$D$21,IF(J1527=21,'Equivalencia BH-BMPT'!$D$22,IF(J1527=22,'Equivalencia BH-BMPT'!$D$23,IF(J1527=23,'Equivalencia BH-BMPT'!#REF!,IF(J1527=24,'Equivalencia BH-BMPT'!$D$25,IF(J1527=25,'Equivalencia BH-BMPT'!$D$26,IF(J1527=26,'Equivalencia BH-BMPT'!$D$27,IF(J1527=27,'Equivalencia BH-BMPT'!$D$28,IF(J1527=28,'Equivalencia BH-BMPT'!$D$29,IF(J1527=29,'Equivalencia BH-BMPT'!$D$30,IF(J1527=30,'Equivalencia BH-BMPT'!$D$31,IF(J1527=31,'Equivalencia BH-BMPT'!$D$32,IF(J1527=32,'Equivalencia BH-BMPT'!$D$33,IF(J1527=33,'Equivalencia BH-BMPT'!$D$34,IF(J1527=34,'Equivalencia BH-BMPT'!$D$35,IF(J1527=35,'Equivalencia BH-BMPT'!$D$36,IF(J1527=36,'Equivalencia BH-BMPT'!$D$37,IF(J1527=37,'Equivalencia BH-BMPT'!$D$38,IF(J1527=38,'Equivalencia BH-BMPT'!#REF!,IF(J1527=39,'Equivalencia BH-BMPT'!$D$40,IF(J1527=40,'Equivalencia BH-BMPT'!$D$41,IF(J1527=41,'Equivalencia BH-BMPT'!$D$42,IF(J1527=42,'Equivalencia BH-BMPT'!$D$43,IF(J1527=43,'Equivalencia BH-BMPT'!$D$44,IF(J1527=44,'Equivalencia BH-BMPT'!$D$45,IF(J1527=45,'Equivalencia BH-BMPT'!$D$46,"No ha seleccionado un número de programa")))))))))))))))))))))))))))))))))))))))))))))</f>
        <v>No ha seleccionado un número de programa</v>
      </c>
      <c r="L1527" s="140"/>
      <c r="M1527" s="136"/>
      <c r="N1527" s="153"/>
      <c r="O1527" s="161"/>
      <c r="P1527" s="144"/>
      <c r="Q1527" s="143"/>
      <c r="R1527" s="143"/>
      <c r="S1527" s="143"/>
      <c r="T1527" s="143"/>
      <c r="U1527" s="143"/>
      <c r="V1527" s="145"/>
      <c r="W1527" s="145"/>
      <c r="X1527" s="145"/>
      <c r="Y1527" s="136"/>
      <c r="Z1527" s="136"/>
      <c r="AA1527" s="146"/>
      <c r="AB1527" s="136"/>
      <c r="AC1527" s="136"/>
      <c r="AD1527" s="136"/>
      <c r="AE1527" s="136"/>
      <c r="AF1527" s="147" t="e">
        <f t="shared" si="63"/>
        <v>#DIV/0!</v>
      </c>
      <c r="AG1527" s="148"/>
      <c r="AH1527" s="148" t="b">
        <f t="shared" si="64"/>
        <v>1</v>
      </c>
    </row>
    <row r="1528" spans="1:34" ht="44.25" customHeight="1" thickBot="1" x14ac:dyDescent="0.3">
      <c r="A1528" s="136"/>
      <c r="B1528" s="136"/>
      <c r="C1528" s="137"/>
      <c r="D1528" s="136"/>
      <c r="E1528" s="137" t="str">
        <f>IF(D1528=1,'Tipo '!$B$2,IF(D1528=2,'Tipo '!$B$3,IF(D1528=3,'Tipo '!$B$4,IF(D1528=4,'Tipo '!$B$5,IF(D1528=5,'Tipo '!$B$6,IF(D1528=6,'Tipo '!$B$7,IF(D1528=7,'Tipo '!$B$8,IF(D1528=8,'Tipo '!$B$9,IF(D1528=9,'Tipo '!$B$10,IF(D1528=10,'Tipo '!$B$11,IF(D1528=11,'Tipo '!$B$12,IF(D1528=12,'Tipo '!$B$13,IF(D1528=13,'Tipo '!$B$14,IF(D1528=14,'Tipo '!$B$15,IF(D1528=15,'Tipo '!$B$16,IF(D1528=16,'Tipo '!$B$17,IF(D1528=17,'Tipo '!$B$18,IF(D1528=18,'Tipo '!$B$19,IF(D1528=19,'Tipo '!$B$20,IF(D1528=20,'Tipo '!$B$21,"No ha seleccionado un tipo de contrato válido"))))))))))))))))))))</f>
        <v>No ha seleccionado un tipo de contrato válido</v>
      </c>
      <c r="F1528" s="137"/>
      <c r="G1528" s="137"/>
      <c r="H1528" s="138"/>
      <c r="I1528" s="138"/>
      <c r="J1528" s="136"/>
      <c r="K1528" s="137" t="str">
        <f>IF(J1528=1,'Equivalencia BH-BMPT'!$D$2,IF(J1528=2,'Equivalencia BH-BMPT'!$D$3,IF(J1528=3,'Equivalencia BH-BMPT'!$D$4,IF(J1528=4,'Equivalencia BH-BMPT'!$D$5,IF(J1528=5,'Equivalencia BH-BMPT'!$D$6,IF(J1528=6,'Equivalencia BH-BMPT'!$D$7,IF(J1528=7,'Equivalencia BH-BMPT'!$D$8,IF(J1528=8,'Equivalencia BH-BMPT'!$D$9,IF(J1528=9,'Equivalencia BH-BMPT'!$D$10,IF(J1528=10,'Equivalencia BH-BMPT'!$D$11,IF(J1528=11,'Equivalencia BH-BMPT'!$D$12,IF(J1528=12,'Equivalencia BH-BMPT'!$D$13,IF(J1528=13,'Equivalencia BH-BMPT'!$D$14,IF(J1528=14,'Equivalencia BH-BMPT'!$D$15,IF(J1528=15,'Equivalencia BH-BMPT'!$D$16,IF(J1528=16,'Equivalencia BH-BMPT'!$D$17,IF(J1528=17,'Equivalencia BH-BMPT'!$D$18,IF(J1528=18,'Equivalencia BH-BMPT'!$D$19,IF(J1528=19,'Equivalencia BH-BMPT'!$D$20,IF(J1528=20,'Equivalencia BH-BMPT'!$D$21,IF(J1528=21,'Equivalencia BH-BMPT'!$D$22,IF(J1528=22,'Equivalencia BH-BMPT'!$D$23,IF(J1528=23,'Equivalencia BH-BMPT'!#REF!,IF(J1528=24,'Equivalencia BH-BMPT'!$D$25,IF(J1528=25,'Equivalencia BH-BMPT'!$D$26,IF(J1528=26,'Equivalencia BH-BMPT'!$D$27,IF(J1528=27,'Equivalencia BH-BMPT'!$D$28,IF(J1528=28,'Equivalencia BH-BMPT'!$D$29,IF(J1528=29,'Equivalencia BH-BMPT'!$D$30,IF(J1528=30,'Equivalencia BH-BMPT'!$D$31,IF(J1528=31,'Equivalencia BH-BMPT'!$D$32,IF(J1528=32,'Equivalencia BH-BMPT'!$D$33,IF(J1528=33,'Equivalencia BH-BMPT'!$D$34,IF(J1528=34,'Equivalencia BH-BMPT'!$D$35,IF(J1528=35,'Equivalencia BH-BMPT'!$D$36,IF(J1528=36,'Equivalencia BH-BMPT'!$D$37,IF(J1528=37,'Equivalencia BH-BMPT'!$D$38,IF(J1528=38,'Equivalencia BH-BMPT'!#REF!,IF(J1528=39,'Equivalencia BH-BMPT'!$D$40,IF(J1528=40,'Equivalencia BH-BMPT'!$D$41,IF(J1528=41,'Equivalencia BH-BMPT'!$D$42,IF(J1528=42,'Equivalencia BH-BMPT'!$D$43,IF(J1528=43,'Equivalencia BH-BMPT'!$D$44,IF(J1528=44,'Equivalencia BH-BMPT'!$D$45,IF(J1528=45,'Equivalencia BH-BMPT'!$D$46,"No ha seleccionado un número de programa")))))))))))))))))))))))))))))))))))))))))))))</f>
        <v>No ha seleccionado un número de programa</v>
      </c>
      <c r="L1528" s="140"/>
      <c r="M1528" s="136"/>
      <c r="N1528" s="153"/>
      <c r="O1528" s="161"/>
      <c r="P1528" s="144"/>
      <c r="Q1528" s="143"/>
      <c r="R1528" s="143"/>
      <c r="S1528" s="143"/>
      <c r="T1528" s="143"/>
      <c r="U1528" s="143"/>
      <c r="V1528" s="145"/>
      <c r="W1528" s="145"/>
      <c r="X1528" s="145"/>
      <c r="Y1528" s="136"/>
      <c r="Z1528" s="136"/>
      <c r="AA1528" s="146"/>
      <c r="AB1528" s="136"/>
      <c r="AC1528" s="136"/>
      <c r="AD1528" s="136"/>
      <c r="AE1528" s="136"/>
      <c r="AF1528" s="147" t="e">
        <f t="shared" si="63"/>
        <v>#DIV/0!</v>
      </c>
      <c r="AG1528" s="148"/>
      <c r="AH1528" s="148" t="b">
        <f t="shared" si="64"/>
        <v>1</v>
      </c>
    </row>
    <row r="1529" spans="1:34" ht="44.25" customHeight="1" thickBot="1" x14ac:dyDescent="0.3">
      <c r="A1529" s="136"/>
      <c r="B1529" s="136"/>
      <c r="C1529" s="137"/>
      <c r="D1529" s="136"/>
      <c r="E1529" s="137" t="str">
        <f>IF(D1529=1,'Tipo '!$B$2,IF(D1529=2,'Tipo '!$B$3,IF(D1529=3,'Tipo '!$B$4,IF(D1529=4,'Tipo '!$B$5,IF(D1529=5,'Tipo '!$B$6,IF(D1529=6,'Tipo '!$B$7,IF(D1529=7,'Tipo '!$B$8,IF(D1529=8,'Tipo '!$B$9,IF(D1529=9,'Tipo '!$B$10,IF(D1529=10,'Tipo '!$B$11,IF(D1529=11,'Tipo '!$B$12,IF(D1529=12,'Tipo '!$B$13,IF(D1529=13,'Tipo '!$B$14,IF(D1529=14,'Tipo '!$B$15,IF(D1529=15,'Tipo '!$B$16,IF(D1529=16,'Tipo '!$B$17,IF(D1529=17,'Tipo '!$B$18,IF(D1529=18,'Tipo '!$B$19,IF(D1529=19,'Tipo '!$B$20,IF(D1529=20,'Tipo '!$B$21,"No ha seleccionado un tipo de contrato válido"))))))))))))))))))))</f>
        <v>No ha seleccionado un tipo de contrato válido</v>
      </c>
      <c r="F1529" s="137"/>
      <c r="G1529" s="137"/>
      <c r="H1529" s="138"/>
      <c r="I1529" s="138"/>
      <c r="J1529" s="136"/>
      <c r="K1529" s="137" t="str">
        <f>IF(J1529=1,'Equivalencia BH-BMPT'!$D$2,IF(J1529=2,'Equivalencia BH-BMPT'!$D$3,IF(J1529=3,'Equivalencia BH-BMPT'!$D$4,IF(J1529=4,'Equivalencia BH-BMPT'!$D$5,IF(J1529=5,'Equivalencia BH-BMPT'!$D$6,IF(J1529=6,'Equivalencia BH-BMPT'!$D$7,IF(J1529=7,'Equivalencia BH-BMPT'!$D$8,IF(J1529=8,'Equivalencia BH-BMPT'!$D$9,IF(J1529=9,'Equivalencia BH-BMPT'!$D$10,IF(J1529=10,'Equivalencia BH-BMPT'!$D$11,IF(J1529=11,'Equivalencia BH-BMPT'!$D$12,IF(J1529=12,'Equivalencia BH-BMPT'!$D$13,IF(J1529=13,'Equivalencia BH-BMPT'!$D$14,IF(J1529=14,'Equivalencia BH-BMPT'!$D$15,IF(J1529=15,'Equivalencia BH-BMPT'!$D$16,IF(J1529=16,'Equivalencia BH-BMPT'!$D$17,IF(J1529=17,'Equivalencia BH-BMPT'!$D$18,IF(J1529=18,'Equivalencia BH-BMPT'!$D$19,IF(J1529=19,'Equivalencia BH-BMPT'!$D$20,IF(J1529=20,'Equivalencia BH-BMPT'!$D$21,IF(J1529=21,'Equivalencia BH-BMPT'!$D$22,IF(J1529=22,'Equivalencia BH-BMPT'!$D$23,IF(J1529=23,'Equivalencia BH-BMPT'!#REF!,IF(J1529=24,'Equivalencia BH-BMPT'!$D$25,IF(J1529=25,'Equivalencia BH-BMPT'!$D$26,IF(J1529=26,'Equivalencia BH-BMPT'!$D$27,IF(J1529=27,'Equivalencia BH-BMPT'!$D$28,IF(J1529=28,'Equivalencia BH-BMPT'!$D$29,IF(J1529=29,'Equivalencia BH-BMPT'!$D$30,IF(J1529=30,'Equivalencia BH-BMPT'!$D$31,IF(J1529=31,'Equivalencia BH-BMPT'!$D$32,IF(J1529=32,'Equivalencia BH-BMPT'!$D$33,IF(J1529=33,'Equivalencia BH-BMPT'!$D$34,IF(J1529=34,'Equivalencia BH-BMPT'!$D$35,IF(J1529=35,'Equivalencia BH-BMPT'!$D$36,IF(J1529=36,'Equivalencia BH-BMPT'!$D$37,IF(J1529=37,'Equivalencia BH-BMPT'!$D$38,IF(J1529=38,'Equivalencia BH-BMPT'!#REF!,IF(J1529=39,'Equivalencia BH-BMPT'!$D$40,IF(J1529=40,'Equivalencia BH-BMPT'!$D$41,IF(J1529=41,'Equivalencia BH-BMPT'!$D$42,IF(J1529=42,'Equivalencia BH-BMPT'!$D$43,IF(J1529=43,'Equivalencia BH-BMPT'!$D$44,IF(J1529=44,'Equivalencia BH-BMPT'!$D$45,IF(J1529=45,'Equivalencia BH-BMPT'!$D$46,"No ha seleccionado un número de programa")))))))))))))))))))))))))))))))))))))))))))))</f>
        <v>No ha seleccionado un número de programa</v>
      </c>
      <c r="L1529" s="140"/>
      <c r="M1529" s="136"/>
      <c r="N1529" s="153"/>
      <c r="O1529" s="161"/>
      <c r="P1529" s="144"/>
      <c r="Q1529" s="143"/>
      <c r="R1529" s="143"/>
      <c r="S1529" s="143"/>
      <c r="T1529" s="143"/>
      <c r="U1529" s="143"/>
      <c r="V1529" s="145"/>
      <c r="W1529" s="145"/>
      <c r="X1529" s="145"/>
      <c r="Y1529" s="136"/>
      <c r="Z1529" s="136"/>
      <c r="AA1529" s="146"/>
      <c r="AB1529" s="136"/>
      <c r="AC1529" s="136"/>
      <c r="AD1529" s="136"/>
      <c r="AE1529" s="136"/>
      <c r="AF1529" s="147" t="e">
        <f t="shared" si="63"/>
        <v>#DIV/0!</v>
      </c>
      <c r="AG1529" s="148"/>
      <c r="AH1529" s="148" t="b">
        <f t="shared" si="64"/>
        <v>1</v>
      </c>
    </row>
    <row r="1530" spans="1:34" ht="44.25" customHeight="1" thickBot="1" x14ac:dyDescent="0.3">
      <c r="A1530" s="136"/>
      <c r="B1530" s="136"/>
      <c r="C1530" s="137"/>
      <c r="D1530" s="136"/>
      <c r="E1530" s="137" t="str">
        <f>IF(D1530=1,'Tipo '!$B$2,IF(D1530=2,'Tipo '!$B$3,IF(D1530=3,'Tipo '!$B$4,IF(D1530=4,'Tipo '!$B$5,IF(D1530=5,'Tipo '!$B$6,IF(D1530=6,'Tipo '!$B$7,IF(D1530=7,'Tipo '!$B$8,IF(D1530=8,'Tipo '!$B$9,IF(D1530=9,'Tipo '!$B$10,IF(D1530=10,'Tipo '!$B$11,IF(D1530=11,'Tipo '!$B$12,IF(D1530=12,'Tipo '!$B$13,IF(D1530=13,'Tipo '!$B$14,IF(D1530=14,'Tipo '!$B$15,IF(D1530=15,'Tipo '!$B$16,IF(D1530=16,'Tipo '!$B$17,IF(D1530=17,'Tipo '!$B$18,IF(D1530=18,'Tipo '!$B$19,IF(D1530=19,'Tipo '!$B$20,IF(D1530=20,'Tipo '!$B$21,"No ha seleccionado un tipo de contrato válido"))))))))))))))))))))</f>
        <v>No ha seleccionado un tipo de contrato válido</v>
      </c>
      <c r="F1530" s="137"/>
      <c r="G1530" s="137"/>
      <c r="H1530" s="138"/>
      <c r="I1530" s="138"/>
      <c r="J1530" s="136"/>
      <c r="K1530" s="137" t="str">
        <f>IF(J1530=1,'Equivalencia BH-BMPT'!$D$2,IF(J1530=2,'Equivalencia BH-BMPT'!$D$3,IF(J1530=3,'Equivalencia BH-BMPT'!$D$4,IF(J1530=4,'Equivalencia BH-BMPT'!$D$5,IF(J1530=5,'Equivalencia BH-BMPT'!$D$6,IF(J1530=6,'Equivalencia BH-BMPT'!$D$7,IF(J1530=7,'Equivalencia BH-BMPT'!$D$8,IF(J1530=8,'Equivalencia BH-BMPT'!$D$9,IF(J1530=9,'Equivalencia BH-BMPT'!$D$10,IF(J1530=10,'Equivalencia BH-BMPT'!$D$11,IF(J1530=11,'Equivalencia BH-BMPT'!$D$12,IF(J1530=12,'Equivalencia BH-BMPT'!$D$13,IF(J1530=13,'Equivalencia BH-BMPT'!$D$14,IF(J1530=14,'Equivalencia BH-BMPT'!$D$15,IF(J1530=15,'Equivalencia BH-BMPT'!$D$16,IF(J1530=16,'Equivalencia BH-BMPT'!$D$17,IF(J1530=17,'Equivalencia BH-BMPT'!$D$18,IF(J1530=18,'Equivalencia BH-BMPT'!$D$19,IF(J1530=19,'Equivalencia BH-BMPT'!$D$20,IF(J1530=20,'Equivalencia BH-BMPT'!$D$21,IF(J1530=21,'Equivalencia BH-BMPT'!$D$22,IF(J1530=22,'Equivalencia BH-BMPT'!$D$23,IF(J1530=23,'Equivalencia BH-BMPT'!#REF!,IF(J1530=24,'Equivalencia BH-BMPT'!$D$25,IF(J1530=25,'Equivalencia BH-BMPT'!$D$26,IF(J1530=26,'Equivalencia BH-BMPT'!$D$27,IF(J1530=27,'Equivalencia BH-BMPT'!$D$28,IF(J1530=28,'Equivalencia BH-BMPT'!$D$29,IF(J1530=29,'Equivalencia BH-BMPT'!$D$30,IF(J1530=30,'Equivalencia BH-BMPT'!$D$31,IF(J1530=31,'Equivalencia BH-BMPT'!$D$32,IF(J1530=32,'Equivalencia BH-BMPT'!$D$33,IF(J1530=33,'Equivalencia BH-BMPT'!$D$34,IF(J1530=34,'Equivalencia BH-BMPT'!$D$35,IF(J1530=35,'Equivalencia BH-BMPT'!$D$36,IF(J1530=36,'Equivalencia BH-BMPT'!$D$37,IF(J1530=37,'Equivalencia BH-BMPT'!$D$38,IF(J1530=38,'Equivalencia BH-BMPT'!#REF!,IF(J1530=39,'Equivalencia BH-BMPT'!$D$40,IF(J1530=40,'Equivalencia BH-BMPT'!$D$41,IF(J1530=41,'Equivalencia BH-BMPT'!$D$42,IF(J1530=42,'Equivalencia BH-BMPT'!$D$43,IF(J1530=43,'Equivalencia BH-BMPT'!$D$44,IF(J1530=44,'Equivalencia BH-BMPT'!$D$45,IF(J1530=45,'Equivalencia BH-BMPT'!$D$46,"No ha seleccionado un número de programa")))))))))))))))))))))))))))))))))))))))))))))</f>
        <v>No ha seleccionado un número de programa</v>
      </c>
      <c r="L1530" s="140"/>
      <c r="M1530" s="136"/>
      <c r="N1530" s="153"/>
      <c r="O1530" s="161"/>
      <c r="P1530" s="144"/>
      <c r="Q1530" s="143"/>
      <c r="R1530" s="143"/>
      <c r="S1530" s="143"/>
      <c r="T1530" s="143"/>
      <c r="U1530" s="143"/>
      <c r="V1530" s="145"/>
      <c r="W1530" s="145"/>
      <c r="X1530" s="145"/>
      <c r="Y1530" s="136"/>
      <c r="Z1530" s="136"/>
      <c r="AA1530" s="146"/>
      <c r="AB1530" s="136"/>
      <c r="AC1530" s="136"/>
      <c r="AD1530" s="136"/>
      <c r="AE1530" s="136"/>
      <c r="AF1530" s="147" t="e">
        <f t="shared" si="63"/>
        <v>#DIV/0!</v>
      </c>
      <c r="AG1530" s="148"/>
      <c r="AH1530" s="148" t="b">
        <f t="shared" si="64"/>
        <v>1</v>
      </c>
    </row>
    <row r="1531" spans="1:34" ht="44.25" customHeight="1" thickBot="1" x14ac:dyDescent="0.3">
      <c r="A1531" s="136"/>
      <c r="B1531" s="136"/>
      <c r="C1531" s="137"/>
      <c r="D1531" s="136"/>
      <c r="E1531" s="137" t="str">
        <f>IF(D1531=1,'Tipo '!$B$2,IF(D1531=2,'Tipo '!$B$3,IF(D1531=3,'Tipo '!$B$4,IF(D1531=4,'Tipo '!$B$5,IF(D1531=5,'Tipo '!$B$6,IF(D1531=6,'Tipo '!$B$7,IF(D1531=7,'Tipo '!$B$8,IF(D1531=8,'Tipo '!$B$9,IF(D1531=9,'Tipo '!$B$10,IF(D1531=10,'Tipo '!$B$11,IF(D1531=11,'Tipo '!$B$12,IF(D1531=12,'Tipo '!$B$13,IF(D1531=13,'Tipo '!$B$14,IF(D1531=14,'Tipo '!$B$15,IF(D1531=15,'Tipo '!$B$16,IF(D1531=16,'Tipo '!$B$17,IF(D1531=17,'Tipo '!$B$18,IF(D1531=18,'Tipo '!$B$19,IF(D1531=19,'Tipo '!$B$20,IF(D1531=20,'Tipo '!$B$21,"No ha seleccionado un tipo de contrato válido"))))))))))))))))))))</f>
        <v>No ha seleccionado un tipo de contrato válido</v>
      </c>
      <c r="F1531" s="137"/>
      <c r="G1531" s="137"/>
      <c r="H1531" s="138"/>
      <c r="I1531" s="138"/>
      <c r="J1531" s="136"/>
      <c r="K1531" s="137" t="str">
        <f>IF(J1531=1,'Equivalencia BH-BMPT'!$D$2,IF(J1531=2,'Equivalencia BH-BMPT'!$D$3,IF(J1531=3,'Equivalencia BH-BMPT'!$D$4,IF(J1531=4,'Equivalencia BH-BMPT'!$D$5,IF(J1531=5,'Equivalencia BH-BMPT'!$D$6,IF(J1531=6,'Equivalencia BH-BMPT'!$D$7,IF(J1531=7,'Equivalencia BH-BMPT'!$D$8,IF(J1531=8,'Equivalencia BH-BMPT'!$D$9,IF(J1531=9,'Equivalencia BH-BMPT'!$D$10,IF(J1531=10,'Equivalencia BH-BMPT'!$D$11,IF(J1531=11,'Equivalencia BH-BMPT'!$D$12,IF(J1531=12,'Equivalencia BH-BMPT'!$D$13,IF(J1531=13,'Equivalencia BH-BMPT'!$D$14,IF(J1531=14,'Equivalencia BH-BMPT'!$D$15,IF(J1531=15,'Equivalencia BH-BMPT'!$D$16,IF(J1531=16,'Equivalencia BH-BMPT'!$D$17,IF(J1531=17,'Equivalencia BH-BMPT'!$D$18,IF(J1531=18,'Equivalencia BH-BMPT'!$D$19,IF(J1531=19,'Equivalencia BH-BMPT'!$D$20,IF(J1531=20,'Equivalencia BH-BMPT'!$D$21,IF(J1531=21,'Equivalencia BH-BMPT'!$D$22,IF(J1531=22,'Equivalencia BH-BMPT'!$D$23,IF(J1531=23,'Equivalencia BH-BMPT'!#REF!,IF(J1531=24,'Equivalencia BH-BMPT'!$D$25,IF(J1531=25,'Equivalencia BH-BMPT'!$D$26,IF(J1531=26,'Equivalencia BH-BMPT'!$D$27,IF(J1531=27,'Equivalencia BH-BMPT'!$D$28,IF(J1531=28,'Equivalencia BH-BMPT'!$D$29,IF(J1531=29,'Equivalencia BH-BMPT'!$D$30,IF(J1531=30,'Equivalencia BH-BMPT'!$D$31,IF(J1531=31,'Equivalencia BH-BMPT'!$D$32,IF(J1531=32,'Equivalencia BH-BMPT'!$D$33,IF(J1531=33,'Equivalencia BH-BMPT'!$D$34,IF(J1531=34,'Equivalencia BH-BMPT'!$D$35,IF(J1531=35,'Equivalencia BH-BMPT'!$D$36,IF(J1531=36,'Equivalencia BH-BMPT'!$D$37,IF(J1531=37,'Equivalencia BH-BMPT'!$D$38,IF(J1531=38,'Equivalencia BH-BMPT'!#REF!,IF(J1531=39,'Equivalencia BH-BMPT'!$D$40,IF(J1531=40,'Equivalencia BH-BMPT'!$D$41,IF(J1531=41,'Equivalencia BH-BMPT'!$D$42,IF(J1531=42,'Equivalencia BH-BMPT'!$D$43,IF(J1531=43,'Equivalencia BH-BMPT'!$D$44,IF(J1531=44,'Equivalencia BH-BMPT'!$D$45,IF(J1531=45,'Equivalencia BH-BMPT'!$D$46,"No ha seleccionado un número de programa")))))))))))))))))))))))))))))))))))))))))))))</f>
        <v>No ha seleccionado un número de programa</v>
      </c>
      <c r="L1531" s="140"/>
      <c r="M1531" s="136"/>
      <c r="N1531" s="153"/>
      <c r="O1531" s="161"/>
      <c r="P1531" s="144"/>
      <c r="Q1531" s="143"/>
      <c r="R1531" s="143"/>
      <c r="S1531" s="143"/>
      <c r="T1531" s="143"/>
      <c r="U1531" s="143"/>
      <c r="V1531" s="145"/>
      <c r="W1531" s="145"/>
      <c r="X1531" s="145"/>
      <c r="Y1531" s="136"/>
      <c r="Z1531" s="136"/>
      <c r="AA1531" s="146"/>
      <c r="AB1531" s="136"/>
      <c r="AC1531" s="136"/>
      <c r="AD1531" s="136"/>
      <c r="AE1531" s="136"/>
      <c r="AF1531" s="147" t="e">
        <f t="shared" si="63"/>
        <v>#DIV/0!</v>
      </c>
      <c r="AG1531" s="148"/>
      <c r="AH1531" s="148" t="b">
        <f t="shared" si="64"/>
        <v>1</v>
      </c>
    </row>
    <row r="1532" spans="1:34" ht="44.25" customHeight="1" thickBot="1" x14ac:dyDescent="0.3">
      <c r="A1532" s="136"/>
      <c r="B1532" s="136"/>
      <c r="C1532" s="137"/>
      <c r="D1532" s="136"/>
      <c r="E1532" s="137" t="str">
        <f>IF(D1532=1,'Tipo '!$B$2,IF(D1532=2,'Tipo '!$B$3,IF(D1532=3,'Tipo '!$B$4,IF(D1532=4,'Tipo '!$B$5,IF(D1532=5,'Tipo '!$B$6,IF(D1532=6,'Tipo '!$B$7,IF(D1532=7,'Tipo '!$B$8,IF(D1532=8,'Tipo '!$B$9,IF(D1532=9,'Tipo '!$B$10,IF(D1532=10,'Tipo '!$B$11,IF(D1532=11,'Tipo '!$B$12,IF(D1532=12,'Tipo '!$B$13,IF(D1532=13,'Tipo '!$B$14,IF(D1532=14,'Tipo '!$B$15,IF(D1532=15,'Tipo '!$B$16,IF(D1532=16,'Tipo '!$B$17,IF(D1532=17,'Tipo '!$B$18,IF(D1532=18,'Tipo '!$B$19,IF(D1532=19,'Tipo '!$B$20,IF(D1532=20,'Tipo '!$B$21,"No ha seleccionado un tipo de contrato válido"))))))))))))))))))))</f>
        <v>No ha seleccionado un tipo de contrato válido</v>
      </c>
      <c r="F1532" s="137"/>
      <c r="G1532" s="137"/>
      <c r="H1532" s="138"/>
      <c r="I1532" s="138"/>
      <c r="J1532" s="136"/>
      <c r="K1532" s="137" t="str">
        <f>IF(J1532=1,'Equivalencia BH-BMPT'!$D$2,IF(J1532=2,'Equivalencia BH-BMPT'!$D$3,IF(J1532=3,'Equivalencia BH-BMPT'!$D$4,IF(J1532=4,'Equivalencia BH-BMPT'!$D$5,IF(J1532=5,'Equivalencia BH-BMPT'!$D$6,IF(J1532=6,'Equivalencia BH-BMPT'!$D$7,IF(J1532=7,'Equivalencia BH-BMPT'!$D$8,IF(J1532=8,'Equivalencia BH-BMPT'!$D$9,IF(J1532=9,'Equivalencia BH-BMPT'!$D$10,IF(J1532=10,'Equivalencia BH-BMPT'!$D$11,IF(J1532=11,'Equivalencia BH-BMPT'!$D$12,IF(J1532=12,'Equivalencia BH-BMPT'!$D$13,IF(J1532=13,'Equivalencia BH-BMPT'!$D$14,IF(J1532=14,'Equivalencia BH-BMPT'!$D$15,IF(J1532=15,'Equivalencia BH-BMPT'!$D$16,IF(J1532=16,'Equivalencia BH-BMPT'!$D$17,IF(J1532=17,'Equivalencia BH-BMPT'!$D$18,IF(J1532=18,'Equivalencia BH-BMPT'!$D$19,IF(J1532=19,'Equivalencia BH-BMPT'!$D$20,IF(J1532=20,'Equivalencia BH-BMPT'!$D$21,IF(J1532=21,'Equivalencia BH-BMPT'!$D$22,IF(J1532=22,'Equivalencia BH-BMPT'!$D$23,IF(J1532=23,'Equivalencia BH-BMPT'!#REF!,IF(J1532=24,'Equivalencia BH-BMPT'!$D$25,IF(J1532=25,'Equivalencia BH-BMPT'!$D$26,IF(J1532=26,'Equivalencia BH-BMPT'!$D$27,IF(J1532=27,'Equivalencia BH-BMPT'!$D$28,IF(J1532=28,'Equivalencia BH-BMPT'!$D$29,IF(J1532=29,'Equivalencia BH-BMPT'!$D$30,IF(J1532=30,'Equivalencia BH-BMPT'!$D$31,IF(J1532=31,'Equivalencia BH-BMPT'!$D$32,IF(J1532=32,'Equivalencia BH-BMPT'!$D$33,IF(J1532=33,'Equivalencia BH-BMPT'!$D$34,IF(J1532=34,'Equivalencia BH-BMPT'!$D$35,IF(J1532=35,'Equivalencia BH-BMPT'!$D$36,IF(J1532=36,'Equivalencia BH-BMPT'!$D$37,IF(J1532=37,'Equivalencia BH-BMPT'!$D$38,IF(J1532=38,'Equivalencia BH-BMPT'!#REF!,IF(J1532=39,'Equivalencia BH-BMPT'!$D$40,IF(J1532=40,'Equivalencia BH-BMPT'!$D$41,IF(J1532=41,'Equivalencia BH-BMPT'!$D$42,IF(J1532=42,'Equivalencia BH-BMPT'!$D$43,IF(J1532=43,'Equivalencia BH-BMPT'!$D$44,IF(J1532=44,'Equivalencia BH-BMPT'!$D$45,IF(J1532=45,'Equivalencia BH-BMPT'!$D$46,"No ha seleccionado un número de programa")))))))))))))))))))))))))))))))))))))))))))))</f>
        <v>No ha seleccionado un número de programa</v>
      </c>
      <c r="L1532" s="140"/>
      <c r="M1532" s="136"/>
      <c r="N1532" s="153"/>
      <c r="O1532" s="161"/>
      <c r="P1532" s="144"/>
      <c r="Q1532" s="143"/>
      <c r="R1532" s="143"/>
      <c r="S1532" s="143"/>
      <c r="T1532" s="143"/>
      <c r="U1532" s="143"/>
      <c r="V1532" s="145"/>
      <c r="W1532" s="145"/>
      <c r="X1532" s="145"/>
      <c r="Y1532" s="136"/>
      <c r="Z1532" s="136"/>
      <c r="AA1532" s="146"/>
      <c r="AB1532" s="136"/>
      <c r="AC1532" s="136"/>
      <c r="AD1532" s="136"/>
      <c r="AE1532" s="136"/>
      <c r="AF1532" s="147" t="e">
        <f t="shared" si="63"/>
        <v>#DIV/0!</v>
      </c>
      <c r="AG1532" s="148"/>
      <c r="AH1532" s="148" t="b">
        <f t="shared" si="64"/>
        <v>1</v>
      </c>
    </row>
    <row r="1533" spans="1:34" ht="44.25" customHeight="1" thickBot="1" x14ac:dyDescent="0.3">
      <c r="A1533" s="136"/>
      <c r="B1533" s="136"/>
      <c r="C1533" s="137"/>
      <c r="D1533" s="136"/>
      <c r="E1533" s="137" t="str">
        <f>IF(D1533=1,'Tipo '!$B$2,IF(D1533=2,'Tipo '!$B$3,IF(D1533=3,'Tipo '!$B$4,IF(D1533=4,'Tipo '!$B$5,IF(D1533=5,'Tipo '!$B$6,IF(D1533=6,'Tipo '!$B$7,IF(D1533=7,'Tipo '!$B$8,IF(D1533=8,'Tipo '!$B$9,IF(D1533=9,'Tipo '!$B$10,IF(D1533=10,'Tipo '!$B$11,IF(D1533=11,'Tipo '!$B$12,IF(D1533=12,'Tipo '!$B$13,IF(D1533=13,'Tipo '!$B$14,IF(D1533=14,'Tipo '!$B$15,IF(D1533=15,'Tipo '!$B$16,IF(D1533=16,'Tipo '!$B$17,IF(D1533=17,'Tipo '!$B$18,IF(D1533=18,'Tipo '!$B$19,IF(D1533=19,'Tipo '!$B$20,IF(D1533=20,'Tipo '!$B$21,"No ha seleccionado un tipo de contrato válido"))))))))))))))))))))</f>
        <v>No ha seleccionado un tipo de contrato válido</v>
      </c>
      <c r="F1533" s="137"/>
      <c r="G1533" s="137"/>
      <c r="H1533" s="138"/>
      <c r="I1533" s="138"/>
      <c r="J1533" s="136"/>
      <c r="K1533" s="137" t="str">
        <f>IF(J1533=1,'Equivalencia BH-BMPT'!$D$2,IF(J1533=2,'Equivalencia BH-BMPT'!$D$3,IF(J1533=3,'Equivalencia BH-BMPT'!$D$4,IF(J1533=4,'Equivalencia BH-BMPT'!$D$5,IF(J1533=5,'Equivalencia BH-BMPT'!$D$6,IF(J1533=6,'Equivalencia BH-BMPT'!$D$7,IF(J1533=7,'Equivalencia BH-BMPT'!$D$8,IF(J1533=8,'Equivalencia BH-BMPT'!$D$9,IF(J1533=9,'Equivalencia BH-BMPT'!$D$10,IF(J1533=10,'Equivalencia BH-BMPT'!$D$11,IF(J1533=11,'Equivalencia BH-BMPT'!$D$12,IF(J1533=12,'Equivalencia BH-BMPT'!$D$13,IF(J1533=13,'Equivalencia BH-BMPT'!$D$14,IF(J1533=14,'Equivalencia BH-BMPT'!$D$15,IF(J1533=15,'Equivalencia BH-BMPT'!$D$16,IF(J1533=16,'Equivalencia BH-BMPT'!$D$17,IF(J1533=17,'Equivalencia BH-BMPT'!$D$18,IF(J1533=18,'Equivalencia BH-BMPT'!$D$19,IF(J1533=19,'Equivalencia BH-BMPT'!$D$20,IF(J1533=20,'Equivalencia BH-BMPT'!$D$21,IF(J1533=21,'Equivalencia BH-BMPT'!$D$22,IF(J1533=22,'Equivalencia BH-BMPT'!$D$23,IF(J1533=23,'Equivalencia BH-BMPT'!#REF!,IF(J1533=24,'Equivalencia BH-BMPT'!$D$25,IF(J1533=25,'Equivalencia BH-BMPT'!$D$26,IF(J1533=26,'Equivalencia BH-BMPT'!$D$27,IF(J1533=27,'Equivalencia BH-BMPT'!$D$28,IF(J1533=28,'Equivalencia BH-BMPT'!$D$29,IF(J1533=29,'Equivalencia BH-BMPT'!$D$30,IF(J1533=30,'Equivalencia BH-BMPT'!$D$31,IF(J1533=31,'Equivalencia BH-BMPT'!$D$32,IF(J1533=32,'Equivalencia BH-BMPT'!$D$33,IF(J1533=33,'Equivalencia BH-BMPT'!$D$34,IF(J1533=34,'Equivalencia BH-BMPT'!$D$35,IF(J1533=35,'Equivalencia BH-BMPT'!$D$36,IF(J1533=36,'Equivalencia BH-BMPT'!$D$37,IF(J1533=37,'Equivalencia BH-BMPT'!$D$38,IF(J1533=38,'Equivalencia BH-BMPT'!#REF!,IF(J1533=39,'Equivalencia BH-BMPT'!$D$40,IF(J1533=40,'Equivalencia BH-BMPT'!$D$41,IF(J1533=41,'Equivalencia BH-BMPT'!$D$42,IF(J1533=42,'Equivalencia BH-BMPT'!$D$43,IF(J1533=43,'Equivalencia BH-BMPT'!$D$44,IF(J1533=44,'Equivalencia BH-BMPT'!$D$45,IF(J1533=45,'Equivalencia BH-BMPT'!$D$46,"No ha seleccionado un número de programa")))))))))))))))))))))))))))))))))))))))))))))</f>
        <v>No ha seleccionado un número de programa</v>
      </c>
      <c r="L1533" s="140"/>
      <c r="M1533" s="136"/>
      <c r="N1533" s="153"/>
      <c r="O1533" s="161"/>
      <c r="P1533" s="144"/>
      <c r="Q1533" s="143"/>
      <c r="R1533" s="143"/>
      <c r="S1533" s="143"/>
      <c r="T1533" s="143"/>
      <c r="U1533" s="143"/>
      <c r="V1533" s="145"/>
      <c r="W1533" s="145"/>
      <c r="X1533" s="145"/>
      <c r="Y1533" s="136"/>
      <c r="Z1533" s="136"/>
      <c r="AA1533" s="146"/>
      <c r="AB1533" s="136"/>
      <c r="AC1533" s="136"/>
      <c r="AD1533" s="136"/>
      <c r="AE1533" s="136"/>
      <c r="AF1533" s="147" t="e">
        <f t="shared" si="63"/>
        <v>#DIV/0!</v>
      </c>
      <c r="AG1533" s="148"/>
      <c r="AH1533" s="148" t="b">
        <f t="shared" si="64"/>
        <v>1</v>
      </c>
    </row>
    <row r="1534" spans="1:34" ht="44.25" customHeight="1" thickBot="1" x14ac:dyDescent="0.3">
      <c r="A1534" s="136"/>
      <c r="B1534" s="136"/>
      <c r="C1534" s="137"/>
      <c r="D1534" s="136"/>
      <c r="E1534" s="137" t="str">
        <f>IF(D1534=1,'Tipo '!$B$2,IF(D1534=2,'Tipo '!$B$3,IF(D1534=3,'Tipo '!$B$4,IF(D1534=4,'Tipo '!$B$5,IF(D1534=5,'Tipo '!$B$6,IF(D1534=6,'Tipo '!$B$7,IF(D1534=7,'Tipo '!$B$8,IF(D1534=8,'Tipo '!$B$9,IF(D1534=9,'Tipo '!$B$10,IF(D1534=10,'Tipo '!$B$11,IF(D1534=11,'Tipo '!$B$12,IF(D1534=12,'Tipo '!$B$13,IF(D1534=13,'Tipo '!$B$14,IF(D1534=14,'Tipo '!$B$15,IF(D1534=15,'Tipo '!$B$16,IF(D1534=16,'Tipo '!$B$17,IF(D1534=17,'Tipo '!$B$18,IF(D1534=18,'Tipo '!$B$19,IF(D1534=19,'Tipo '!$B$20,IF(D1534=20,'Tipo '!$B$21,"No ha seleccionado un tipo de contrato válido"))))))))))))))))))))</f>
        <v>No ha seleccionado un tipo de contrato válido</v>
      </c>
      <c r="F1534" s="137"/>
      <c r="G1534" s="137"/>
      <c r="H1534" s="138"/>
      <c r="I1534" s="138"/>
      <c r="J1534" s="136"/>
      <c r="K1534" s="137" t="str">
        <f>IF(J1534=1,'Equivalencia BH-BMPT'!$D$2,IF(J1534=2,'Equivalencia BH-BMPT'!$D$3,IF(J1534=3,'Equivalencia BH-BMPT'!$D$4,IF(J1534=4,'Equivalencia BH-BMPT'!$D$5,IF(J1534=5,'Equivalencia BH-BMPT'!$D$6,IF(J1534=6,'Equivalencia BH-BMPT'!$D$7,IF(J1534=7,'Equivalencia BH-BMPT'!$D$8,IF(J1534=8,'Equivalencia BH-BMPT'!$D$9,IF(J1534=9,'Equivalencia BH-BMPT'!$D$10,IF(J1534=10,'Equivalencia BH-BMPT'!$D$11,IF(J1534=11,'Equivalencia BH-BMPT'!$D$12,IF(J1534=12,'Equivalencia BH-BMPT'!$D$13,IF(J1534=13,'Equivalencia BH-BMPT'!$D$14,IF(J1534=14,'Equivalencia BH-BMPT'!$D$15,IF(J1534=15,'Equivalencia BH-BMPT'!$D$16,IF(J1534=16,'Equivalencia BH-BMPT'!$D$17,IF(J1534=17,'Equivalencia BH-BMPT'!$D$18,IF(J1534=18,'Equivalencia BH-BMPT'!$D$19,IF(J1534=19,'Equivalencia BH-BMPT'!$D$20,IF(J1534=20,'Equivalencia BH-BMPT'!$D$21,IF(J1534=21,'Equivalencia BH-BMPT'!$D$22,IF(J1534=22,'Equivalencia BH-BMPT'!$D$23,IF(J1534=23,'Equivalencia BH-BMPT'!#REF!,IF(J1534=24,'Equivalencia BH-BMPT'!$D$25,IF(J1534=25,'Equivalencia BH-BMPT'!$D$26,IF(J1534=26,'Equivalencia BH-BMPT'!$D$27,IF(J1534=27,'Equivalencia BH-BMPT'!$D$28,IF(J1534=28,'Equivalencia BH-BMPT'!$D$29,IF(J1534=29,'Equivalencia BH-BMPT'!$D$30,IF(J1534=30,'Equivalencia BH-BMPT'!$D$31,IF(J1534=31,'Equivalencia BH-BMPT'!$D$32,IF(J1534=32,'Equivalencia BH-BMPT'!$D$33,IF(J1534=33,'Equivalencia BH-BMPT'!$D$34,IF(J1534=34,'Equivalencia BH-BMPT'!$D$35,IF(J1534=35,'Equivalencia BH-BMPT'!$D$36,IF(J1534=36,'Equivalencia BH-BMPT'!$D$37,IF(J1534=37,'Equivalencia BH-BMPT'!$D$38,IF(J1534=38,'Equivalencia BH-BMPT'!#REF!,IF(J1534=39,'Equivalencia BH-BMPT'!$D$40,IF(J1534=40,'Equivalencia BH-BMPT'!$D$41,IF(J1534=41,'Equivalencia BH-BMPT'!$D$42,IF(J1534=42,'Equivalencia BH-BMPT'!$D$43,IF(J1534=43,'Equivalencia BH-BMPT'!$D$44,IF(J1534=44,'Equivalencia BH-BMPT'!$D$45,IF(J1534=45,'Equivalencia BH-BMPT'!$D$46,"No ha seleccionado un número de programa")))))))))))))))))))))))))))))))))))))))))))))</f>
        <v>No ha seleccionado un número de programa</v>
      </c>
      <c r="L1534" s="140"/>
      <c r="M1534" s="136"/>
      <c r="N1534" s="153"/>
      <c r="O1534" s="161"/>
      <c r="P1534" s="144"/>
      <c r="Q1534" s="143"/>
      <c r="R1534" s="143"/>
      <c r="S1534" s="143"/>
      <c r="T1534" s="143"/>
      <c r="U1534" s="143"/>
      <c r="V1534" s="145"/>
      <c r="W1534" s="145"/>
      <c r="X1534" s="145"/>
      <c r="Y1534" s="136"/>
      <c r="Z1534" s="136"/>
      <c r="AA1534" s="146"/>
      <c r="AB1534" s="136"/>
      <c r="AC1534" s="136"/>
      <c r="AD1534" s="136"/>
      <c r="AE1534" s="136"/>
      <c r="AF1534" s="147" t="e">
        <f t="shared" si="63"/>
        <v>#DIV/0!</v>
      </c>
      <c r="AG1534" s="148"/>
      <c r="AH1534" s="148" t="b">
        <f t="shared" si="64"/>
        <v>1</v>
      </c>
    </row>
    <row r="1535" spans="1:34" ht="44.25" customHeight="1" thickBot="1" x14ac:dyDescent="0.3">
      <c r="A1535" s="136"/>
      <c r="B1535" s="136"/>
      <c r="C1535" s="137"/>
      <c r="D1535" s="136"/>
      <c r="E1535" s="137" t="str">
        <f>IF(D1535=1,'Tipo '!$B$2,IF(D1535=2,'Tipo '!$B$3,IF(D1535=3,'Tipo '!$B$4,IF(D1535=4,'Tipo '!$B$5,IF(D1535=5,'Tipo '!$B$6,IF(D1535=6,'Tipo '!$B$7,IF(D1535=7,'Tipo '!$B$8,IF(D1535=8,'Tipo '!$B$9,IF(D1535=9,'Tipo '!$B$10,IF(D1535=10,'Tipo '!$B$11,IF(D1535=11,'Tipo '!$B$12,IF(D1535=12,'Tipo '!$B$13,IF(D1535=13,'Tipo '!$B$14,IF(D1535=14,'Tipo '!$B$15,IF(D1535=15,'Tipo '!$B$16,IF(D1535=16,'Tipo '!$B$17,IF(D1535=17,'Tipo '!$B$18,IF(D1535=18,'Tipo '!$B$19,IF(D1535=19,'Tipo '!$B$20,IF(D1535=20,'Tipo '!$B$21,"No ha seleccionado un tipo de contrato válido"))))))))))))))))))))</f>
        <v>No ha seleccionado un tipo de contrato válido</v>
      </c>
      <c r="F1535" s="137"/>
      <c r="G1535" s="137"/>
      <c r="H1535" s="138"/>
      <c r="I1535" s="138"/>
      <c r="J1535" s="136"/>
      <c r="K1535" s="137" t="str">
        <f>IF(J1535=1,'Equivalencia BH-BMPT'!$D$2,IF(J1535=2,'Equivalencia BH-BMPT'!$D$3,IF(J1535=3,'Equivalencia BH-BMPT'!$D$4,IF(J1535=4,'Equivalencia BH-BMPT'!$D$5,IF(J1535=5,'Equivalencia BH-BMPT'!$D$6,IF(J1535=6,'Equivalencia BH-BMPT'!$D$7,IF(J1535=7,'Equivalencia BH-BMPT'!$D$8,IF(J1535=8,'Equivalencia BH-BMPT'!$D$9,IF(J1535=9,'Equivalencia BH-BMPT'!$D$10,IF(J1535=10,'Equivalencia BH-BMPT'!$D$11,IF(J1535=11,'Equivalencia BH-BMPT'!$D$12,IF(J1535=12,'Equivalencia BH-BMPT'!$D$13,IF(J1535=13,'Equivalencia BH-BMPT'!$D$14,IF(J1535=14,'Equivalencia BH-BMPT'!$D$15,IF(J1535=15,'Equivalencia BH-BMPT'!$D$16,IF(J1535=16,'Equivalencia BH-BMPT'!$D$17,IF(J1535=17,'Equivalencia BH-BMPT'!$D$18,IF(J1535=18,'Equivalencia BH-BMPT'!$D$19,IF(J1535=19,'Equivalencia BH-BMPT'!$D$20,IF(J1535=20,'Equivalencia BH-BMPT'!$D$21,IF(J1535=21,'Equivalencia BH-BMPT'!$D$22,IF(J1535=22,'Equivalencia BH-BMPT'!$D$23,IF(J1535=23,'Equivalencia BH-BMPT'!#REF!,IF(J1535=24,'Equivalencia BH-BMPT'!$D$25,IF(J1535=25,'Equivalencia BH-BMPT'!$D$26,IF(J1535=26,'Equivalencia BH-BMPT'!$D$27,IF(J1535=27,'Equivalencia BH-BMPT'!$D$28,IF(J1535=28,'Equivalencia BH-BMPT'!$D$29,IF(J1535=29,'Equivalencia BH-BMPT'!$D$30,IF(J1535=30,'Equivalencia BH-BMPT'!$D$31,IF(J1535=31,'Equivalencia BH-BMPT'!$D$32,IF(J1535=32,'Equivalencia BH-BMPT'!$D$33,IF(J1535=33,'Equivalencia BH-BMPT'!$D$34,IF(J1535=34,'Equivalencia BH-BMPT'!$D$35,IF(J1535=35,'Equivalencia BH-BMPT'!$D$36,IF(J1535=36,'Equivalencia BH-BMPT'!$D$37,IF(J1535=37,'Equivalencia BH-BMPT'!$D$38,IF(J1535=38,'Equivalencia BH-BMPT'!#REF!,IF(J1535=39,'Equivalencia BH-BMPT'!$D$40,IF(J1535=40,'Equivalencia BH-BMPT'!$D$41,IF(J1535=41,'Equivalencia BH-BMPT'!$D$42,IF(J1535=42,'Equivalencia BH-BMPT'!$D$43,IF(J1535=43,'Equivalencia BH-BMPT'!$D$44,IF(J1535=44,'Equivalencia BH-BMPT'!$D$45,IF(J1535=45,'Equivalencia BH-BMPT'!$D$46,"No ha seleccionado un número de programa")))))))))))))))))))))))))))))))))))))))))))))</f>
        <v>No ha seleccionado un número de programa</v>
      </c>
      <c r="L1535" s="140"/>
      <c r="M1535" s="136"/>
      <c r="N1535" s="153"/>
      <c r="O1535" s="161"/>
      <c r="P1535" s="144"/>
      <c r="Q1535" s="143"/>
      <c r="R1535" s="143"/>
      <c r="S1535" s="143"/>
      <c r="T1535" s="143"/>
      <c r="U1535" s="143"/>
      <c r="V1535" s="145"/>
      <c r="W1535" s="145"/>
      <c r="X1535" s="145"/>
      <c r="Y1535" s="136"/>
      <c r="Z1535" s="136"/>
      <c r="AA1535" s="146"/>
      <c r="AB1535" s="136"/>
      <c r="AC1535" s="136"/>
      <c r="AD1535" s="136"/>
      <c r="AE1535" s="136"/>
      <c r="AF1535" s="147" t="e">
        <f t="shared" si="63"/>
        <v>#DIV/0!</v>
      </c>
      <c r="AG1535" s="148"/>
      <c r="AH1535" s="148" t="b">
        <f t="shared" si="64"/>
        <v>1</v>
      </c>
    </row>
    <row r="1536" spans="1:34" ht="44.25" customHeight="1" thickBot="1" x14ac:dyDescent="0.3">
      <c r="A1536" s="136"/>
      <c r="B1536" s="136"/>
      <c r="C1536" s="137"/>
      <c r="D1536" s="136"/>
      <c r="E1536" s="137" t="str">
        <f>IF(D1536=1,'Tipo '!$B$2,IF(D1536=2,'Tipo '!$B$3,IF(D1536=3,'Tipo '!$B$4,IF(D1536=4,'Tipo '!$B$5,IF(D1536=5,'Tipo '!$B$6,IF(D1536=6,'Tipo '!$B$7,IF(D1536=7,'Tipo '!$B$8,IF(D1536=8,'Tipo '!$B$9,IF(D1536=9,'Tipo '!$B$10,IF(D1536=10,'Tipo '!$B$11,IF(D1536=11,'Tipo '!$B$12,IF(D1536=12,'Tipo '!$B$13,IF(D1536=13,'Tipo '!$B$14,IF(D1536=14,'Tipo '!$B$15,IF(D1536=15,'Tipo '!$B$16,IF(D1536=16,'Tipo '!$B$17,IF(D1536=17,'Tipo '!$B$18,IF(D1536=18,'Tipo '!$B$19,IF(D1536=19,'Tipo '!$B$20,IF(D1536=20,'Tipo '!$B$21,"No ha seleccionado un tipo de contrato válido"))))))))))))))))))))</f>
        <v>No ha seleccionado un tipo de contrato válido</v>
      </c>
      <c r="F1536" s="137"/>
      <c r="G1536" s="137"/>
      <c r="H1536" s="138"/>
      <c r="I1536" s="138"/>
      <c r="J1536" s="136"/>
      <c r="K1536" s="137" t="str">
        <f>IF(J1536=1,'Equivalencia BH-BMPT'!$D$2,IF(J1536=2,'Equivalencia BH-BMPT'!$D$3,IF(J1536=3,'Equivalencia BH-BMPT'!$D$4,IF(J1536=4,'Equivalencia BH-BMPT'!$D$5,IF(J1536=5,'Equivalencia BH-BMPT'!$D$6,IF(J1536=6,'Equivalencia BH-BMPT'!$D$7,IF(J1536=7,'Equivalencia BH-BMPT'!$D$8,IF(J1536=8,'Equivalencia BH-BMPT'!$D$9,IF(J1536=9,'Equivalencia BH-BMPT'!$D$10,IF(J1536=10,'Equivalencia BH-BMPT'!$D$11,IF(J1536=11,'Equivalencia BH-BMPT'!$D$12,IF(J1536=12,'Equivalencia BH-BMPT'!$D$13,IF(J1536=13,'Equivalencia BH-BMPT'!$D$14,IF(J1536=14,'Equivalencia BH-BMPT'!$D$15,IF(J1536=15,'Equivalencia BH-BMPT'!$D$16,IF(J1536=16,'Equivalencia BH-BMPT'!$D$17,IF(J1536=17,'Equivalencia BH-BMPT'!$D$18,IF(J1536=18,'Equivalencia BH-BMPT'!$D$19,IF(J1536=19,'Equivalencia BH-BMPT'!$D$20,IF(J1536=20,'Equivalencia BH-BMPT'!$D$21,IF(J1536=21,'Equivalencia BH-BMPT'!$D$22,IF(J1536=22,'Equivalencia BH-BMPT'!$D$23,IF(J1536=23,'Equivalencia BH-BMPT'!#REF!,IF(J1536=24,'Equivalencia BH-BMPT'!$D$25,IF(J1536=25,'Equivalencia BH-BMPT'!$D$26,IF(J1536=26,'Equivalencia BH-BMPT'!$D$27,IF(J1536=27,'Equivalencia BH-BMPT'!$D$28,IF(J1536=28,'Equivalencia BH-BMPT'!$D$29,IF(J1536=29,'Equivalencia BH-BMPT'!$D$30,IF(J1536=30,'Equivalencia BH-BMPT'!$D$31,IF(J1536=31,'Equivalencia BH-BMPT'!$D$32,IF(J1536=32,'Equivalencia BH-BMPT'!$D$33,IF(J1536=33,'Equivalencia BH-BMPT'!$D$34,IF(J1536=34,'Equivalencia BH-BMPT'!$D$35,IF(J1536=35,'Equivalencia BH-BMPT'!$D$36,IF(J1536=36,'Equivalencia BH-BMPT'!$D$37,IF(J1536=37,'Equivalencia BH-BMPT'!$D$38,IF(J1536=38,'Equivalencia BH-BMPT'!#REF!,IF(J1536=39,'Equivalencia BH-BMPT'!$D$40,IF(J1536=40,'Equivalencia BH-BMPT'!$D$41,IF(J1536=41,'Equivalencia BH-BMPT'!$D$42,IF(J1536=42,'Equivalencia BH-BMPT'!$D$43,IF(J1536=43,'Equivalencia BH-BMPT'!$D$44,IF(J1536=44,'Equivalencia BH-BMPT'!$D$45,IF(J1536=45,'Equivalencia BH-BMPT'!$D$46,"No ha seleccionado un número de programa")))))))))))))))))))))))))))))))))))))))))))))</f>
        <v>No ha seleccionado un número de programa</v>
      </c>
      <c r="L1536" s="140"/>
      <c r="M1536" s="136"/>
      <c r="N1536" s="153"/>
      <c r="O1536" s="161"/>
      <c r="P1536" s="144"/>
      <c r="Q1536" s="143"/>
      <c r="R1536" s="143"/>
      <c r="S1536" s="143"/>
      <c r="T1536" s="143"/>
      <c r="U1536" s="143"/>
      <c r="V1536" s="145"/>
      <c r="W1536" s="145"/>
      <c r="X1536" s="145"/>
      <c r="Y1536" s="136"/>
      <c r="Z1536" s="136"/>
      <c r="AA1536" s="146"/>
      <c r="AB1536" s="136"/>
      <c r="AC1536" s="136"/>
      <c r="AD1536" s="136"/>
      <c r="AE1536" s="136"/>
      <c r="AF1536" s="147" t="e">
        <f t="shared" si="63"/>
        <v>#DIV/0!</v>
      </c>
      <c r="AG1536" s="148"/>
      <c r="AH1536" s="148" t="b">
        <f t="shared" si="64"/>
        <v>1</v>
      </c>
    </row>
    <row r="1537" spans="1:34" ht="44.25" customHeight="1" thickBot="1" x14ac:dyDescent="0.3">
      <c r="A1537" s="136"/>
      <c r="B1537" s="136"/>
      <c r="C1537" s="137"/>
      <c r="D1537" s="136"/>
      <c r="E1537" s="137" t="str">
        <f>IF(D1537=1,'Tipo '!$B$2,IF(D1537=2,'Tipo '!$B$3,IF(D1537=3,'Tipo '!$B$4,IF(D1537=4,'Tipo '!$B$5,IF(D1537=5,'Tipo '!$B$6,IF(D1537=6,'Tipo '!$B$7,IF(D1537=7,'Tipo '!$B$8,IF(D1537=8,'Tipo '!$B$9,IF(D1537=9,'Tipo '!$B$10,IF(D1537=10,'Tipo '!$B$11,IF(D1537=11,'Tipo '!$B$12,IF(D1537=12,'Tipo '!$B$13,IF(D1537=13,'Tipo '!$B$14,IF(D1537=14,'Tipo '!$B$15,IF(D1537=15,'Tipo '!$B$16,IF(D1537=16,'Tipo '!$B$17,IF(D1537=17,'Tipo '!$B$18,IF(D1537=18,'Tipo '!$B$19,IF(D1537=19,'Tipo '!$B$20,IF(D1537=20,'Tipo '!$B$21,"No ha seleccionado un tipo de contrato válido"))))))))))))))))))))</f>
        <v>No ha seleccionado un tipo de contrato válido</v>
      </c>
      <c r="F1537" s="137"/>
      <c r="G1537" s="137"/>
      <c r="H1537" s="138"/>
      <c r="I1537" s="138"/>
      <c r="J1537" s="136"/>
      <c r="K1537" s="137" t="str">
        <f>IF(J1537=1,'Equivalencia BH-BMPT'!$D$2,IF(J1537=2,'Equivalencia BH-BMPT'!$D$3,IF(J1537=3,'Equivalencia BH-BMPT'!$D$4,IF(J1537=4,'Equivalencia BH-BMPT'!$D$5,IF(J1537=5,'Equivalencia BH-BMPT'!$D$6,IF(J1537=6,'Equivalencia BH-BMPT'!$D$7,IF(J1537=7,'Equivalencia BH-BMPT'!$D$8,IF(J1537=8,'Equivalencia BH-BMPT'!$D$9,IF(J1537=9,'Equivalencia BH-BMPT'!$D$10,IF(J1537=10,'Equivalencia BH-BMPT'!$D$11,IF(J1537=11,'Equivalencia BH-BMPT'!$D$12,IF(J1537=12,'Equivalencia BH-BMPT'!$D$13,IF(J1537=13,'Equivalencia BH-BMPT'!$D$14,IF(J1537=14,'Equivalencia BH-BMPT'!$D$15,IF(J1537=15,'Equivalencia BH-BMPT'!$D$16,IF(J1537=16,'Equivalencia BH-BMPT'!$D$17,IF(J1537=17,'Equivalencia BH-BMPT'!$D$18,IF(J1537=18,'Equivalencia BH-BMPT'!$D$19,IF(J1537=19,'Equivalencia BH-BMPT'!$D$20,IF(J1537=20,'Equivalencia BH-BMPT'!$D$21,IF(J1537=21,'Equivalencia BH-BMPT'!$D$22,IF(J1537=22,'Equivalencia BH-BMPT'!$D$23,IF(J1537=23,'Equivalencia BH-BMPT'!#REF!,IF(J1537=24,'Equivalencia BH-BMPT'!$D$25,IF(J1537=25,'Equivalencia BH-BMPT'!$D$26,IF(J1537=26,'Equivalencia BH-BMPT'!$D$27,IF(J1537=27,'Equivalencia BH-BMPT'!$D$28,IF(J1537=28,'Equivalencia BH-BMPT'!$D$29,IF(J1537=29,'Equivalencia BH-BMPT'!$D$30,IF(J1537=30,'Equivalencia BH-BMPT'!$D$31,IF(J1537=31,'Equivalencia BH-BMPT'!$D$32,IF(J1537=32,'Equivalencia BH-BMPT'!$D$33,IF(J1537=33,'Equivalencia BH-BMPT'!$D$34,IF(J1537=34,'Equivalencia BH-BMPT'!$D$35,IF(J1537=35,'Equivalencia BH-BMPT'!$D$36,IF(J1537=36,'Equivalencia BH-BMPT'!$D$37,IF(J1537=37,'Equivalencia BH-BMPT'!$D$38,IF(J1537=38,'Equivalencia BH-BMPT'!#REF!,IF(J1537=39,'Equivalencia BH-BMPT'!$D$40,IF(J1537=40,'Equivalencia BH-BMPT'!$D$41,IF(J1537=41,'Equivalencia BH-BMPT'!$D$42,IF(J1537=42,'Equivalencia BH-BMPT'!$D$43,IF(J1537=43,'Equivalencia BH-BMPT'!$D$44,IF(J1537=44,'Equivalencia BH-BMPT'!$D$45,IF(J1537=45,'Equivalencia BH-BMPT'!$D$46,"No ha seleccionado un número de programa")))))))))))))))))))))))))))))))))))))))))))))</f>
        <v>No ha seleccionado un número de programa</v>
      </c>
      <c r="L1537" s="140"/>
      <c r="M1537" s="136"/>
      <c r="N1537" s="153"/>
      <c r="O1537" s="161"/>
      <c r="P1537" s="144"/>
      <c r="Q1537" s="143"/>
      <c r="R1537" s="143"/>
      <c r="S1537" s="143"/>
      <c r="T1537" s="143"/>
      <c r="U1537" s="143"/>
      <c r="V1537" s="145"/>
      <c r="W1537" s="145"/>
      <c r="X1537" s="145"/>
      <c r="Y1537" s="136"/>
      <c r="Z1537" s="136"/>
      <c r="AA1537" s="146"/>
      <c r="AB1537" s="136"/>
      <c r="AC1537" s="136"/>
      <c r="AD1537" s="136"/>
      <c r="AE1537" s="136"/>
      <c r="AF1537" s="147" t="e">
        <f t="shared" ref="AF1537:AF1594" si="65">SUM(U1537/T1537)</f>
        <v>#DIV/0!</v>
      </c>
      <c r="AG1537" s="148"/>
      <c r="AH1537" s="148" t="b">
        <f t="shared" ref="AH1537:AH1594" si="66">IF(I1537="Funcionamiento",J1537=0,J1537="")</f>
        <v>1</v>
      </c>
    </row>
    <row r="1538" spans="1:34" ht="44.25" customHeight="1" thickBot="1" x14ac:dyDescent="0.3">
      <c r="A1538" s="136"/>
      <c r="B1538" s="136"/>
      <c r="C1538" s="137"/>
      <c r="D1538" s="136"/>
      <c r="E1538" s="137" t="str">
        <f>IF(D1538=1,'Tipo '!$B$2,IF(D1538=2,'Tipo '!$B$3,IF(D1538=3,'Tipo '!$B$4,IF(D1538=4,'Tipo '!$B$5,IF(D1538=5,'Tipo '!$B$6,IF(D1538=6,'Tipo '!$B$7,IF(D1538=7,'Tipo '!$B$8,IF(D1538=8,'Tipo '!$B$9,IF(D1538=9,'Tipo '!$B$10,IF(D1538=10,'Tipo '!$B$11,IF(D1538=11,'Tipo '!$B$12,IF(D1538=12,'Tipo '!$B$13,IF(D1538=13,'Tipo '!$B$14,IF(D1538=14,'Tipo '!$B$15,IF(D1538=15,'Tipo '!$B$16,IF(D1538=16,'Tipo '!$B$17,IF(D1538=17,'Tipo '!$B$18,IF(D1538=18,'Tipo '!$B$19,IF(D1538=19,'Tipo '!$B$20,IF(D1538=20,'Tipo '!$B$21,"No ha seleccionado un tipo de contrato válido"))))))))))))))))))))</f>
        <v>No ha seleccionado un tipo de contrato válido</v>
      </c>
      <c r="F1538" s="137"/>
      <c r="G1538" s="137"/>
      <c r="H1538" s="138"/>
      <c r="I1538" s="138"/>
      <c r="J1538" s="136"/>
      <c r="K1538" s="137" t="str">
        <f>IF(J1538=1,'Equivalencia BH-BMPT'!$D$2,IF(J1538=2,'Equivalencia BH-BMPT'!$D$3,IF(J1538=3,'Equivalencia BH-BMPT'!$D$4,IF(J1538=4,'Equivalencia BH-BMPT'!$D$5,IF(J1538=5,'Equivalencia BH-BMPT'!$D$6,IF(J1538=6,'Equivalencia BH-BMPT'!$D$7,IF(J1538=7,'Equivalencia BH-BMPT'!$D$8,IF(J1538=8,'Equivalencia BH-BMPT'!$D$9,IF(J1538=9,'Equivalencia BH-BMPT'!$D$10,IF(J1538=10,'Equivalencia BH-BMPT'!$D$11,IF(J1538=11,'Equivalencia BH-BMPT'!$D$12,IF(J1538=12,'Equivalencia BH-BMPT'!$D$13,IF(J1538=13,'Equivalencia BH-BMPT'!$D$14,IF(J1538=14,'Equivalencia BH-BMPT'!$D$15,IF(J1538=15,'Equivalencia BH-BMPT'!$D$16,IF(J1538=16,'Equivalencia BH-BMPT'!$D$17,IF(J1538=17,'Equivalencia BH-BMPT'!$D$18,IF(J1538=18,'Equivalencia BH-BMPT'!$D$19,IF(J1538=19,'Equivalencia BH-BMPT'!$D$20,IF(J1538=20,'Equivalencia BH-BMPT'!$D$21,IF(J1538=21,'Equivalencia BH-BMPT'!$D$22,IF(J1538=22,'Equivalencia BH-BMPT'!$D$23,IF(J1538=23,'Equivalencia BH-BMPT'!#REF!,IF(J1538=24,'Equivalencia BH-BMPT'!$D$25,IF(J1538=25,'Equivalencia BH-BMPT'!$D$26,IF(J1538=26,'Equivalencia BH-BMPT'!$D$27,IF(J1538=27,'Equivalencia BH-BMPT'!$D$28,IF(J1538=28,'Equivalencia BH-BMPT'!$D$29,IF(J1538=29,'Equivalencia BH-BMPT'!$D$30,IF(J1538=30,'Equivalencia BH-BMPT'!$D$31,IF(J1538=31,'Equivalencia BH-BMPT'!$D$32,IF(J1538=32,'Equivalencia BH-BMPT'!$D$33,IF(J1538=33,'Equivalencia BH-BMPT'!$D$34,IF(J1538=34,'Equivalencia BH-BMPT'!$D$35,IF(J1538=35,'Equivalencia BH-BMPT'!$D$36,IF(J1538=36,'Equivalencia BH-BMPT'!$D$37,IF(J1538=37,'Equivalencia BH-BMPT'!$D$38,IF(J1538=38,'Equivalencia BH-BMPT'!#REF!,IF(J1538=39,'Equivalencia BH-BMPT'!$D$40,IF(J1538=40,'Equivalencia BH-BMPT'!$D$41,IF(J1538=41,'Equivalencia BH-BMPT'!$D$42,IF(J1538=42,'Equivalencia BH-BMPT'!$D$43,IF(J1538=43,'Equivalencia BH-BMPT'!$D$44,IF(J1538=44,'Equivalencia BH-BMPT'!$D$45,IF(J1538=45,'Equivalencia BH-BMPT'!$D$46,"No ha seleccionado un número de programa")))))))))))))))))))))))))))))))))))))))))))))</f>
        <v>No ha seleccionado un número de programa</v>
      </c>
      <c r="L1538" s="140"/>
      <c r="M1538" s="136"/>
      <c r="N1538" s="153"/>
      <c r="O1538" s="161"/>
      <c r="P1538" s="144"/>
      <c r="Q1538" s="143"/>
      <c r="R1538" s="143"/>
      <c r="S1538" s="143"/>
      <c r="T1538" s="143"/>
      <c r="U1538" s="143"/>
      <c r="V1538" s="145"/>
      <c r="W1538" s="145"/>
      <c r="X1538" s="145"/>
      <c r="Y1538" s="136"/>
      <c r="Z1538" s="136"/>
      <c r="AA1538" s="146"/>
      <c r="AB1538" s="136"/>
      <c r="AC1538" s="136"/>
      <c r="AD1538" s="136"/>
      <c r="AE1538" s="136"/>
      <c r="AF1538" s="147" t="e">
        <f t="shared" si="65"/>
        <v>#DIV/0!</v>
      </c>
      <c r="AG1538" s="148"/>
      <c r="AH1538" s="148" t="b">
        <f t="shared" si="66"/>
        <v>1</v>
      </c>
    </row>
    <row r="1539" spans="1:34" ht="44.25" customHeight="1" thickBot="1" x14ac:dyDescent="0.3">
      <c r="A1539" s="136"/>
      <c r="B1539" s="136"/>
      <c r="C1539" s="137"/>
      <c r="D1539" s="136"/>
      <c r="E1539" s="137" t="str">
        <f>IF(D1539=1,'Tipo '!$B$2,IF(D1539=2,'Tipo '!$B$3,IF(D1539=3,'Tipo '!$B$4,IF(D1539=4,'Tipo '!$B$5,IF(D1539=5,'Tipo '!$B$6,IF(D1539=6,'Tipo '!$B$7,IF(D1539=7,'Tipo '!$B$8,IF(D1539=8,'Tipo '!$B$9,IF(D1539=9,'Tipo '!$B$10,IF(D1539=10,'Tipo '!$B$11,IF(D1539=11,'Tipo '!$B$12,IF(D1539=12,'Tipo '!$B$13,IF(D1539=13,'Tipo '!$B$14,IF(D1539=14,'Tipo '!$B$15,IF(D1539=15,'Tipo '!$B$16,IF(D1539=16,'Tipo '!$B$17,IF(D1539=17,'Tipo '!$B$18,IF(D1539=18,'Tipo '!$B$19,IF(D1539=19,'Tipo '!$B$20,IF(D1539=20,'Tipo '!$B$21,"No ha seleccionado un tipo de contrato válido"))))))))))))))))))))</f>
        <v>No ha seleccionado un tipo de contrato válido</v>
      </c>
      <c r="F1539" s="137"/>
      <c r="G1539" s="137"/>
      <c r="H1539" s="138"/>
      <c r="I1539" s="138"/>
      <c r="J1539" s="136"/>
      <c r="K1539" s="137" t="str">
        <f>IF(J1539=1,'Equivalencia BH-BMPT'!$D$2,IF(J1539=2,'Equivalencia BH-BMPT'!$D$3,IF(J1539=3,'Equivalencia BH-BMPT'!$D$4,IF(J1539=4,'Equivalencia BH-BMPT'!$D$5,IF(J1539=5,'Equivalencia BH-BMPT'!$D$6,IF(J1539=6,'Equivalencia BH-BMPT'!$D$7,IF(J1539=7,'Equivalencia BH-BMPT'!$D$8,IF(J1539=8,'Equivalencia BH-BMPT'!$D$9,IF(J1539=9,'Equivalencia BH-BMPT'!$D$10,IF(J1539=10,'Equivalencia BH-BMPT'!$D$11,IF(J1539=11,'Equivalencia BH-BMPT'!$D$12,IF(J1539=12,'Equivalencia BH-BMPT'!$D$13,IF(J1539=13,'Equivalencia BH-BMPT'!$D$14,IF(J1539=14,'Equivalencia BH-BMPT'!$D$15,IF(J1539=15,'Equivalencia BH-BMPT'!$D$16,IF(J1539=16,'Equivalencia BH-BMPT'!$D$17,IF(J1539=17,'Equivalencia BH-BMPT'!$D$18,IF(J1539=18,'Equivalencia BH-BMPT'!$D$19,IF(J1539=19,'Equivalencia BH-BMPT'!$D$20,IF(J1539=20,'Equivalencia BH-BMPT'!$D$21,IF(J1539=21,'Equivalencia BH-BMPT'!$D$22,IF(J1539=22,'Equivalencia BH-BMPT'!$D$23,IF(J1539=23,'Equivalencia BH-BMPT'!#REF!,IF(J1539=24,'Equivalencia BH-BMPT'!$D$25,IF(J1539=25,'Equivalencia BH-BMPT'!$D$26,IF(J1539=26,'Equivalencia BH-BMPT'!$D$27,IF(J1539=27,'Equivalencia BH-BMPT'!$D$28,IF(J1539=28,'Equivalencia BH-BMPT'!$D$29,IF(J1539=29,'Equivalencia BH-BMPT'!$D$30,IF(J1539=30,'Equivalencia BH-BMPT'!$D$31,IF(J1539=31,'Equivalencia BH-BMPT'!$D$32,IF(J1539=32,'Equivalencia BH-BMPT'!$D$33,IF(J1539=33,'Equivalencia BH-BMPT'!$D$34,IF(J1539=34,'Equivalencia BH-BMPT'!$D$35,IF(J1539=35,'Equivalencia BH-BMPT'!$D$36,IF(J1539=36,'Equivalencia BH-BMPT'!$D$37,IF(J1539=37,'Equivalencia BH-BMPT'!$D$38,IF(J1539=38,'Equivalencia BH-BMPT'!#REF!,IF(J1539=39,'Equivalencia BH-BMPT'!$D$40,IF(J1539=40,'Equivalencia BH-BMPT'!$D$41,IF(J1539=41,'Equivalencia BH-BMPT'!$D$42,IF(J1539=42,'Equivalencia BH-BMPT'!$D$43,IF(J1539=43,'Equivalencia BH-BMPT'!$D$44,IF(J1539=44,'Equivalencia BH-BMPT'!$D$45,IF(J1539=45,'Equivalencia BH-BMPT'!$D$46,"No ha seleccionado un número de programa")))))))))))))))))))))))))))))))))))))))))))))</f>
        <v>No ha seleccionado un número de programa</v>
      </c>
      <c r="L1539" s="140"/>
      <c r="M1539" s="136"/>
      <c r="N1539" s="153"/>
      <c r="O1539" s="161"/>
      <c r="P1539" s="144"/>
      <c r="Q1539" s="143"/>
      <c r="R1539" s="143"/>
      <c r="S1539" s="143"/>
      <c r="T1539" s="143"/>
      <c r="U1539" s="143"/>
      <c r="V1539" s="145"/>
      <c r="W1539" s="145"/>
      <c r="X1539" s="145"/>
      <c r="Y1539" s="136"/>
      <c r="Z1539" s="136"/>
      <c r="AA1539" s="146"/>
      <c r="AB1539" s="136"/>
      <c r="AC1539" s="136"/>
      <c r="AD1539" s="136"/>
      <c r="AE1539" s="136"/>
      <c r="AF1539" s="147" t="e">
        <f t="shared" si="65"/>
        <v>#DIV/0!</v>
      </c>
      <c r="AG1539" s="148"/>
      <c r="AH1539" s="148" t="b">
        <f t="shared" si="66"/>
        <v>1</v>
      </c>
    </row>
    <row r="1540" spans="1:34" ht="44.25" customHeight="1" thickBot="1" x14ac:dyDescent="0.3">
      <c r="A1540" s="136"/>
      <c r="B1540" s="136"/>
      <c r="C1540" s="137"/>
      <c r="D1540" s="136"/>
      <c r="E1540" s="137" t="str">
        <f>IF(D1540=1,'Tipo '!$B$2,IF(D1540=2,'Tipo '!$B$3,IF(D1540=3,'Tipo '!$B$4,IF(D1540=4,'Tipo '!$B$5,IF(D1540=5,'Tipo '!$B$6,IF(D1540=6,'Tipo '!$B$7,IF(D1540=7,'Tipo '!$B$8,IF(D1540=8,'Tipo '!$B$9,IF(D1540=9,'Tipo '!$B$10,IF(D1540=10,'Tipo '!$B$11,IF(D1540=11,'Tipo '!$B$12,IF(D1540=12,'Tipo '!$B$13,IF(D1540=13,'Tipo '!$B$14,IF(D1540=14,'Tipo '!$B$15,IF(D1540=15,'Tipo '!$B$16,IF(D1540=16,'Tipo '!$B$17,IF(D1540=17,'Tipo '!$B$18,IF(D1540=18,'Tipo '!$B$19,IF(D1540=19,'Tipo '!$B$20,IF(D1540=20,'Tipo '!$B$21,"No ha seleccionado un tipo de contrato válido"))))))))))))))))))))</f>
        <v>No ha seleccionado un tipo de contrato válido</v>
      </c>
      <c r="F1540" s="137"/>
      <c r="G1540" s="137"/>
      <c r="H1540" s="138"/>
      <c r="I1540" s="138"/>
      <c r="J1540" s="136"/>
      <c r="K1540" s="137" t="str">
        <f>IF(J1540=1,'Equivalencia BH-BMPT'!$D$2,IF(J1540=2,'Equivalencia BH-BMPT'!$D$3,IF(J1540=3,'Equivalencia BH-BMPT'!$D$4,IF(J1540=4,'Equivalencia BH-BMPT'!$D$5,IF(J1540=5,'Equivalencia BH-BMPT'!$D$6,IF(J1540=6,'Equivalencia BH-BMPT'!$D$7,IF(J1540=7,'Equivalencia BH-BMPT'!$D$8,IF(J1540=8,'Equivalencia BH-BMPT'!$D$9,IF(J1540=9,'Equivalencia BH-BMPT'!$D$10,IF(J1540=10,'Equivalencia BH-BMPT'!$D$11,IF(J1540=11,'Equivalencia BH-BMPT'!$D$12,IF(J1540=12,'Equivalencia BH-BMPT'!$D$13,IF(J1540=13,'Equivalencia BH-BMPT'!$D$14,IF(J1540=14,'Equivalencia BH-BMPT'!$D$15,IF(J1540=15,'Equivalencia BH-BMPT'!$D$16,IF(J1540=16,'Equivalencia BH-BMPT'!$D$17,IF(J1540=17,'Equivalencia BH-BMPT'!$D$18,IF(J1540=18,'Equivalencia BH-BMPT'!$D$19,IF(J1540=19,'Equivalencia BH-BMPT'!$D$20,IF(J1540=20,'Equivalencia BH-BMPT'!$D$21,IF(J1540=21,'Equivalencia BH-BMPT'!$D$22,IF(J1540=22,'Equivalencia BH-BMPT'!$D$23,IF(J1540=23,'Equivalencia BH-BMPT'!#REF!,IF(J1540=24,'Equivalencia BH-BMPT'!$D$25,IF(J1540=25,'Equivalencia BH-BMPT'!$D$26,IF(J1540=26,'Equivalencia BH-BMPT'!$D$27,IF(J1540=27,'Equivalencia BH-BMPT'!$D$28,IF(J1540=28,'Equivalencia BH-BMPT'!$D$29,IF(J1540=29,'Equivalencia BH-BMPT'!$D$30,IF(J1540=30,'Equivalencia BH-BMPT'!$D$31,IF(J1540=31,'Equivalencia BH-BMPT'!$D$32,IF(J1540=32,'Equivalencia BH-BMPT'!$D$33,IF(J1540=33,'Equivalencia BH-BMPT'!$D$34,IF(J1540=34,'Equivalencia BH-BMPT'!$D$35,IF(J1540=35,'Equivalencia BH-BMPT'!$D$36,IF(J1540=36,'Equivalencia BH-BMPT'!$D$37,IF(J1540=37,'Equivalencia BH-BMPT'!$D$38,IF(J1540=38,'Equivalencia BH-BMPT'!#REF!,IF(J1540=39,'Equivalencia BH-BMPT'!$D$40,IF(J1540=40,'Equivalencia BH-BMPT'!$D$41,IF(J1540=41,'Equivalencia BH-BMPT'!$D$42,IF(J1540=42,'Equivalencia BH-BMPT'!$D$43,IF(J1540=43,'Equivalencia BH-BMPT'!$D$44,IF(J1540=44,'Equivalencia BH-BMPT'!$D$45,IF(J1540=45,'Equivalencia BH-BMPT'!$D$46,"No ha seleccionado un número de programa")))))))))))))))))))))))))))))))))))))))))))))</f>
        <v>No ha seleccionado un número de programa</v>
      </c>
      <c r="L1540" s="140"/>
      <c r="M1540" s="136"/>
      <c r="N1540" s="153"/>
      <c r="O1540" s="161"/>
      <c r="P1540" s="144"/>
      <c r="Q1540" s="143"/>
      <c r="R1540" s="143"/>
      <c r="S1540" s="143"/>
      <c r="T1540" s="143"/>
      <c r="U1540" s="143"/>
      <c r="V1540" s="145"/>
      <c r="W1540" s="145"/>
      <c r="X1540" s="145"/>
      <c r="Y1540" s="136"/>
      <c r="Z1540" s="136"/>
      <c r="AA1540" s="146"/>
      <c r="AB1540" s="136"/>
      <c r="AC1540" s="136"/>
      <c r="AD1540" s="136"/>
      <c r="AE1540" s="136"/>
      <c r="AF1540" s="147" t="e">
        <f t="shared" si="65"/>
        <v>#DIV/0!</v>
      </c>
      <c r="AG1540" s="148"/>
      <c r="AH1540" s="148" t="b">
        <f t="shared" si="66"/>
        <v>1</v>
      </c>
    </row>
    <row r="1541" spans="1:34" ht="44.25" customHeight="1" thickBot="1" x14ac:dyDescent="0.3">
      <c r="A1541" s="136"/>
      <c r="B1541" s="136"/>
      <c r="C1541" s="137"/>
      <c r="D1541" s="136"/>
      <c r="E1541" s="137" t="str">
        <f>IF(D1541=1,'Tipo '!$B$2,IF(D1541=2,'Tipo '!$B$3,IF(D1541=3,'Tipo '!$B$4,IF(D1541=4,'Tipo '!$B$5,IF(D1541=5,'Tipo '!$B$6,IF(D1541=6,'Tipo '!$B$7,IF(D1541=7,'Tipo '!$B$8,IF(D1541=8,'Tipo '!$B$9,IF(D1541=9,'Tipo '!$B$10,IF(D1541=10,'Tipo '!$B$11,IF(D1541=11,'Tipo '!$B$12,IF(D1541=12,'Tipo '!$B$13,IF(D1541=13,'Tipo '!$B$14,IF(D1541=14,'Tipo '!$B$15,IF(D1541=15,'Tipo '!$B$16,IF(D1541=16,'Tipo '!$B$17,IF(D1541=17,'Tipo '!$B$18,IF(D1541=18,'Tipo '!$B$19,IF(D1541=19,'Tipo '!$B$20,IF(D1541=20,'Tipo '!$B$21,"No ha seleccionado un tipo de contrato válido"))))))))))))))))))))</f>
        <v>No ha seleccionado un tipo de contrato válido</v>
      </c>
      <c r="F1541" s="137"/>
      <c r="G1541" s="137"/>
      <c r="H1541" s="138"/>
      <c r="I1541" s="138"/>
      <c r="J1541" s="136"/>
      <c r="K1541" s="137" t="str">
        <f>IF(J1541=1,'Equivalencia BH-BMPT'!$D$2,IF(J1541=2,'Equivalencia BH-BMPT'!$D$3,IF(J1541=3,'Equivalencia BH-BMPT'!$D$4,IF(J1541=4,'Equivalencia BH-BMPT'!$D$5,IF(J1541=5,'Equivalencia BH-BMPT'!$D$6,IF(J1541=6,'Equivalencia BH-BMPT'!$D$7,IF(J1541=7,'Equivalencia BH-BMPT'!$D$8,IF(J1541=8,'Equivalencia BH-BMPT'!$D$9,IF(J1541=9,'Equivalencia BH-BMPT'!$D$10,IF(J1541=10,'Equivalencia BH-BMPT'!$D$11,IF(J1541=11,'Equivalencia BH-BMPT'!$D$12,IF(J1541=12,'Equivalencia BH-BMPT'!$D$13,IF(J1541=13,'Equivalencia BH-BMPT'!$D$14,IF(J1541=14,'Equivalencia BH-BMPT'!$D$15,IF(J1541=15,'Equivalencia BH-BMPT'!$D$16,IF(J1541=16,'Equivalencia BH-BMPT'!$D$17,IF(J1541=17,'Equivalencia BH-BMPT'!$D$18,IF(J1541=18,'Equivalencia BH-BMPT'!$D$19,IF(J1541=19,'Equivalencia BH-BMPT'!$D$20,IF(J1541=20,'Equivalencia BH-BMPT'!$D$21,IF(J1541=21,'Equivalencia BH-BMPT'!$D$22,IF(J1541=22,'Equivalencia BH-BMPT'!$D$23,IF(J1541=23,'Equivalencia BH-BMPT'!#REF!,IF(J1541=24,'Equivalencia BH-BMPT'!$D$25,IF(J1541=25,'Equivalencia BH-BMPT'!$D$26,IF(J1541=26,'Equivalencia BH-BMPT'!$D$27,IF(J1541=27,'Equivalencia BH-BMPT'!$D$28,IF(J1541=28,'Equivalencia BH-BMPT'!$D$29,IF(J1541=29,'Equivalencia BH-BMPT'!$D$30,IF(J1541=30,'Equivalencia BH-BMPT'!$D$31,IF(J1541=31,'Equivalencia BH-BMPT'!$D$32,IF(J1541=32,'Equivalencia BH-BMPT'!$D$33,IF(J1541=33,'Equivalencia BH-BMPT'!$D$34,IF(J1541=34,'Equivalencia BH-BMPT'!$D$35,IF(J1541=35,'Equivalencia BH-BMPT'!$D$36,IF(J1541=36,'Equivalencia BH-BMPT'!$D$37,IF(J1541=37,'Equivalencia BH-BMPT'!$D$38,IF(J1541=38,'Equivalencia BH-BMPT'!#REF!,IF(J1541=39,'Equivalencia BH-BMPT'!$D$40,IF(J1541=40,'Equivalencia BH-BMPT'!$D$41,IF(J1541=41,'Equivalencia BH-BMPT'!$D$42,IF(J1541=42,'Equivalencia BH-BMPT'!$D$43,IF(J1541=43,'Equivalencia BH-BMPT'!$D$44,IF(J1541=44,'Equivalencia BH-BMPT'!$D$45,IF(J1541=45,'Equivalencia BH-BMPT'!$D$46,"No ha seleccionado un número de programa")))))))))))))))))))))))))))))))))))))))))))))</f>
        <v>No ha seleccionado un número de programa</v>
      </c>
      <c r="L1541" s="140"/>
      <c r="M1541" s="136"/>
      <c r="N1541" s="153"/>
      <c r="O1541" s="161"/>
      <c r="P1541" s="144"/>
      <c r="Q1541" s="143"/>
      <c r="R1541" s="143"/>
      <c r="S1541" s="143"/>
      <c r="T1541" s="143"/>
      <c r="U1541" s="143"/>
      <c r="V1541" s="145"/>
      <c r="W1541" s="145"/>
      <c r="X1541" s="145"/>
      <c r="Y1541" s="136"/>
      <c r="Z1541" s="136"/>
      <c r="AA1541" s="146"/>
      <c r="AB1541" s="136"/>
      <c r="AC1541" s="136"/>
      <c r="AD1541" s="136"/>
      <c r="AE1541" s="136"/>
      <c r="AF1541" s="147" t="e">
        <f t="shared" si="65"/>
        <v>#DIV/0!</v>
      </c>
      <c r="AG1541" s="148"/>
      <c r="AH1541" s="148" t="b">
        <f t="shared" si="66"/>
        <v>1</v>
      </c>
    </row>
    <row r="1542" spans="1:34" ht="44.25" customHeight="1" thickBot="1" x14ac:dyDescent="0.3">
      <c r="A1542" s="136"/>
      <c r="B1542" s="136"/>
      <c r="C1542" s="137"/>
      <c r="D1542" s="136"/>
      <c r="E1542" s="137" t="str">
        <f>IF(D1542=1,'Tipo '!$B$2,IF(D1542=2,'Tipo '!$B$3,IF(D1542=3,'Tipo '!$B$4,IF(D1542=4,'Tipo '!$B$5,IF(D1542=5,'Tipo '!$B$6,IF(D1542=6,'Tipo '!$B$7,IF(D1542=7,'Tipo '!$B$8,IF(D1542=8,'Tipo '!$B$9,IF(D1542=9,'Tipo '!$B$10,IF(D1542=10,'Tipo '!$B$11,IF(D1542=11,'Tipo '!$B$12,IF(D1542=12,'Tipo '!$B$13,IF(D1542=13,'Tipo '!$B$14,IF(D1542=14,'Tipo '!$B$15,IF(D1542=15,'Tipo '!$B$16,IF(D1542=16,'Tipo '!$B$17,IF(D1542=17,'Tipo '!$B$18,IF(D1542=18,'Tipo '!$B$19,IF(D1542=19,'Tipo '!$B$20,IF(D1542=20,'Tipo '!$B$21,"No ha seleccionado un tipo de contrato válido"))))))))))))))))))))</f>
        <v>No ha seleccionado un tipo de contrato válido</v>
      </c>
      <c r="F1542" s="137"/>
      <c r="G1542" s="137"/>
      <c r="H1542" s="138"/>
      <c r="I1542" s="138"/>
      <c r="J1542" s="136"/>
      <c r="K1542" s="137" t="str">
        <f>IF(J1542=1,'Equivalencia BH-BMPT'!$D$2,IF(J1542=2,'Equivalencia BH-BMPT'!$D$3,IF(J1542=3,'Equivalencia BH-BMPT'!$D$4,IF(J1542=4,'Equivalencia BH-BMPT'!$D$5,IF(J1542=5,'Equivalencia BH-BMPT'!$D$6,IF(J1542=6,'Equivalencia BH-BMPT'!$D$7,IF(J1542=7,'Equivalencia BH-BMPT'!$D$8,IF(J1542=8,'Equivalencia BH-BMPT'!$D$9,IF(J1542=9,'Equivalencia BH-BMPT'!$D$10,IF(J1542=10,'Equivalencia BH-BMPT'!$D$11,IF(J1542=11,'Equivalencia BH-BMPT'!$D$12,IF(J1542=12,'Equivalencia BH-BMPT'!$D$13,IF(J1542=13,'Equivalencia BH-BMPT'!$D$14,IF(J1542=14,'Equivalencia BH-BMPT'!$D$15,IF(J1542=15,'Equivalencia BH-BMPT'!$D$16,IF(J1542=16,'Equivalencia BH-BMPT'!$D$17,IF(J1542=17,'Equivalencia BH-BMPT'!$D$18,IF(J1542=18,'Equivalencia BH-BMPT'!$D$19,IF(J1542=19,'Equivalencia BH-BMPT'!$D$20,IF(J1542=20,'Equivalencia BH-BMPT'!$D$21,IF(J1542=21,'Equivalencia BH-BMPT'!$D$22,IF(J1542=22,'Equivalencia BH-BMPT'!$D$23,IF(J1542=23,'Equivalencia BH-BMPT'!#REF!,IF(J1542=24,'Equivalencia BH-BMPT'!$D$25,IF(J1542=25,'Equivalencia BH-BMPT'!$D$26,IF(J1542=26,'Equivalencia BH-BMPT'!$D$27,IF(J1542=27,'Equivalencia BH-BMPT'!$D$28,IF(J1542=28,'Equivalencia BH-BMPT'!$D$29,IF(J1542=29,'Equivalencia BH-BMPT'!$D$30,IF(J1542=30,'Equivalencia BH-BMPT'!$D$31,IF(J1542=31,'Equivalencia BH-BMPT'!$D$32,IF(J1542=32,'Equivalencia BH-BMPT'!$D$33,IF(J1542=33,'Equivalencia BH-BMPT'!$D$34,IF(J1542=34,'Equivalencia BH-BMPT'!$D$35,IF(J1542=35,'Equivalencia BH-BMPT'!$D$36,IF(J1542=36,'Equivalencia BH-BMPT'!$D$37,IF(J1542=37,'Equivalencia BH-BMPT'!$D$38,IF(J1542=38,'Equivalencia BH-BMPT'!#REF!,IF(J1542=39,'Equivalencia BH-BMPT'!$D$40,IF(J1542=40,'Equivalencia BH-BMPT'!$D$41,IF(J1542=41,'Equivalencia BH-BMPT'!$D$42,IF(J1542=42,'Equivalencia BH-BMPT'!$D$43,IF(J1542=43,'Equivalencia BH-BMPT'!$D$44,IF(J1542=44,'Equivalencia BH-BMPT'!$D$45,IF(J1542=45,'Equivalencia BH-BMPT'!$D$46,"No ha seleccionado un número de programa")))))))))))))))))))))))))))))))))))))))))))))</f>
        <v>No ha seleccionado un número de programa</v>
      </c>
      <c r="L1542" s="140"/>
      <c r="M1542" s="136"/>
      <c r="N1542" s="153"/>
      <c r="O1542" s="161"/>
      <c r="P1542" s="144"/>
      <c r="Q1542" s="143"/>
      <c r="R1542" s="143"/>
      <c r="S1542" s="143"/>
      <c r="T1542" s="143"/>
      <c r="U1542" s="143"/>
      <c r="V1542" s="145"/>
      <c r="W1542" s="145"/>
      <c r="X1542" s="145"/>
      <c r="Y1542" s="136"/>
      <c r="Z1542" s="136"/>
      <c r="AA1542" s="146"/>
      <c r="AB1542" s="136"/>
      <c r="AC1542" s="136"/>
      <c r="AD1542" s="136"/>
      <c r="AE1542" s="136"/>
      <c r="AF1542" s="147" t="e">
        <f t="shared" si="65"/>
        <v>#DIV/0!</v>
      </c>
      <c r="AG1542" s="148"/>
      <c r="AH1542" s="148" t="b">
        <f t="shared" si="66"/>
        <v>1</v>
      </c>
    </row>
    <row r="1543" spans="1:34" ht="44.25" customHeight="1" thickBot="1" x14ac:dyDescent="0.3">
      <c r="A1543" s="136"/>
      <c r="B1543" s="136"/>
      <c r="C1543" s="137"/>
      <c r="D1543" s="136"/>
      <c r="E1543" s="137" t="str">
        <f>IF(D1543=1,'Tipo '!$B$2,IF(D1543=2,'Tipo '!$B$3,IF(D1543=3,'Tipo '!$B$4,IF(D1543=4,'Tipo '!$B$5,IF(D1543=5,'Tipo '!$B$6,IF(D1543=6,'Tipo '!$B$7,IF(D1543=7,'Tipo '!$B$8,IF(D1543=8,'Tipo '!$B$9,IF(D1543=9,'Tipo '!$B$10,IF(D1543=10,'Tipo '!$B$11,IF(D1543=11,'Tipo '!$B$12,IF(D1543=12,'Tipo '!$B$13,IF(D1543=13,'Tipo '!$B$14,IF(D1543=14,'Tipo '!$B$15,IF(D1543=15,'Tipo '!$B$16,IF(D1543=16,'Tipo '!$B$17,IF(D1543=17,'Tipo '!$B$18,IF(D1543=18,'Tipo '!$B$19,IF(D1543=19,'Tipo '!$B$20,IF(D1543=20,'Tipo '!$B$21,"No ha seleccionado un tipo de contrato válido"))))))))))))))))))))</f>
        <v>No ha seleccionado un tipo de contrato válido</v>
      </c>
      <c r="F1543" s="137"/>
      <c r="G1543" s="137"/>
      <c r="H1543" s="138"/>
      <c r="I1543" s="138"/>
      <c r="J1543" s="136"/>
      <c r="K1543" s="137" t="str">
        <f>IF(J1543=1,'Equivalencia BH-BMPT'!$D$2,IF(J1543=2,'Equivalencia BH-BMPT'!$D$3,IF(J1543=3,'Equivalencia BH-BMPT'!$D$4,IF(J1543=4,'Equivalencia BH-BMPT'!$D$5,IF(J1543=5,'Equivalencia BH-BMPT'!$D$6,IF(J1543=6,'Equivalencia BH-BMPT'!$D$7,IF(J1543=7,'Equivalencia BH-BMPT'!$D$8,IF(J1543=8,'Equivalencia BH-BMPT'!$D$9,IF(J1543=9,'Equivalencia BH-BMPT'!$D$10,IF(J1543=10,'Equivalencia BH-BMPT'!$D$11,IF(J1543=11,'Equivalencia BH-BMPT'!$D$12,IF(J1543=12,'Equivalencia BH-BMPT'!$D$13,IF(J1543=13,'Equivalencia BH-BMPT'!$D$14,IF(J1543=14,'Equivalencia BH-BMPT'!$D$15,IF(J1543=15,'Equivalencia BH-BMPT'!$D$16,IF(J1543=16,'Equivalencia BH-BMPT'!$D$17,IF(J1543=17,'Equivalencia BH-BMPT'!$D$18,IF(J1543=18,'Equivalencia BH-BMPT'!$D$19,IF(J1543=19,'Equivalencia BH-BMPT'!$D$20,IF(J1543=20,'Equivalencia BH-BMPT'!$D$21,IF(J1543=21,'Equivalencia BH-BMPT'!$D$22,IF(J1543=22,'Equivalencia BH-BMPT'!$D$23,IF(J1543=23,'Equivalencia BH-BMPT'!#REF!,IF(J1543=24,'Equivalencia BH-BMPT'!$D$25,IF(J1543=25,'Equivalencia BH-BMPT'!$D$26,IF(J1543=26,'Equivalencia BH-BMPT'!$D$27,IF(J1543=27,'Equivalencia BH-BMPT'!$D$28,IF(J1543=28,'Equivalencia BH-BMPT'!$D$29,IF(J1543=29,'Equivalencia BH-BMPT'!$D$30,IF(J1543=30,'Equivalencia BH-BMPT'!$D$31,IF(J1543=31,'Equivalencia BH-BMPT'!$D$32,IF(J1543=32,'Equivalencia BH-BMPT'!$D$33,IF(J1543=33,'Equivalencia BH-BMPT'!$D$34,IF(J1543=34,'Equivalencia BH-BMPT'!$D$35,IF(J1543=35,'Equivalencia BH-BMPT'!$D$36,IF(J1543=36,'Equivalencia BH-BMPT'!$D$37,IF(J1543=37,'Equivalencia BH-BMPT'!$D$38,IF(J1543=38,'Equivalencia BH-BMPT'!#REF!,IF(J1543=39,'Equivalencia BH-BMPT'!$D$40,IF(J1543=40,'Equivalencia BH-BMPT'!$D$41,IF(J1543=41,'Equivalencia BH-BMPT'!$D$42,IF(J1543=42,'Equivalencia BH-BMPT'!$D$43,IF(J1543=43,'Equivalencia BH-BMPT'!$D$44,IF(J1543=44,'Equivalencia BH-BMPT'!$D$45,IF(J1543=45,'Equivalencia BH-BMPT'!$D$46,"No ha seleccionado un número de programa")))))))))))))))))))))))))))))))))))))))))))))</f>
        <v>No ha seleccionado un número de programa</v>
      </c>
      <c r="L1543" s="140"/>
      <c r="M1543" s="136"/>
      <c r="N1543" s="153"/>
      <c r="O1543" s="161"/>
      <c r="P1543" s="144"/>
      <c r="Q1543" s="143"/>
      <c r="R1543" s="143"/>
      <c r="S1543" s="143"/>
      <c r="T1543" s="143"/>
      <c r="U1543" s="143"/>
      <c r="V1543" s="145"/>
      <c r="W1543" s="145"/>
      <c r="X1543" s="145"/>
      <c r="Y1543" s="136"/>
      <c r="Z1543" s="136"/>
      <c r="AA1543" s="146"/>
      <c r="AB1543" s="136"/>
      <c r="AC1543" s="136"/>
      <c r="AD1543" s="136"/>
      <c r="AE1543" s="136"/>
      <c r="AF1543" s="147" t="e">
        <f t="shared" si="65"/>
        <v>#DIV/0!</v>
      </c>
      <c r="AG1543" s="148"/>
      <c r="AH1543" s="148" t="b">
        <f t="shared" si="66"/>
        <v>1</v>
      </c>
    </row>
    <row r="1544" spans="1:34" ht="44.25" customHeight="1" thickBot="1" x14ac:dyDescent="0.3">
      <c r="A1544" s="136"/>
      <c r="B1544" s="136"/>
      <c r="C1544" s="137"/>
      <c r="D1544" s="136"/>
      <c r="E1544" s="137" t="str">
        <f>IF(D1544=1,'Tipo '!$B$2,IF(D1544=2,'Tipo '!$B$3,IF(D1544=3,'Tipo '!$B$4,IF(D1544=4,'Tipo '!$B$5,IF(D1544=5,'Tipo '!$B$6,IF(D1544=6,'Tipo '!$B$7,IF(D1544=7,'Tipo '!$B$8,IF(D1544=8,'Tipo '!$B$9,IF(D1544=9,'Tipo '!$B$10,IF(D1544=10,'Tipo '!$B$11,IF(D1544=11,'Tipo '!$B$12,IF(D1544=12,'Tipo '!$B$13,IF(D1544=13,'Tipo '!$B$14,IF(D1544=14,'Tipo '!$B$15,IF(D1544=15,'Tipo '!$B$16,IF(D1544=16,'Tipo '!$B$17,IF(D1544=17,'Tipo '!$B$18,IF(D1544=18,'Tipo '!$B$19,IF(D1544=19,'Tipo '!$B$20,IF(D1544=20,'Tipo '!$B$21,"No ha seleccionado un tipo de contrato válido"))))))))))))))))))))</f>
        <v>No ha seleccionado un tipo de contrato válido</v>
      </c>
      <c r="F1544" s="137"/>
      <c r="G1544" s="137"/>
      <c r="H1544" s="138"/>
      <c r="I1544" s="138"/>
      <c r="J1544" s="136"/>
      <c r="K1544" s="137" t="str">
        <f>IF(J1544=1,'Equivalencia BH-BMPT'!$D$2,IF(J1544=2,'Equivalencia BH-BMPT'!$D$3,IF(J1544=3,'Equivalencia BH-BMPT'!$D$4,IF(J1544=4,'Equivalencia BH-BMPT'!$D$5,IF(J1544=5,'Equivalencia BH-BMPT'!$D$6,IF(J1544=6,'Equivalencia BH-BMPT'!$D$7,IF(J1544=7,'Equivalencia BH-BMPT'!$D$8,IF(J1544=8,'Equivalencia BH-BMPT'!$D$9,IF(J1544=9,'Equivalencia BH-BMPT'!$D$10,IF(J1544=10,'Equivalencia BH-BMPT'!$D$11,IF(J1544=11,'Equivalencia BH-BMPT'!$D$12,IF(J1544=12,'Equivalencia BH-BMPT'!$D$13,IF(J1544=13,'Equivalencia BH-BMPT'!$D$14,IF(J1544=14,'Equivalencia BH-BMPT'!$D$15,IF(J1544=15,'Equivalencia BH-BMPT'!$D$16,IF(J1544=16,'Equivalencia BH-BMPT'!$D$17,IF(J1544=17,'Equivalencia BH-BMPT'!$D$18,IF(J1544=18,'Equivalencia BH-BMPT'!$D$19,IF(J1544=19,'Equivalencia BH-BMPT'!$D$20,IF(J1544=20,'Equivalencia BH-BMPT'!$D$21,IF(J1544=21,'Equivalencia BH-BMPT'!$D$22,IF(J1544=22,'Equivalencia BH-BMPT'!$D$23,IF(J1544=23,'Equivalencia BH-BMPT'!#REF!,IF(J1544=24,'Equivalencia BH-BMPT'!$D$25,IF(J1544=25,'Equivalencia BH-BMPT'!$D$26,IF(J1544=26,'Equivalencia BH-BMPT'!$D$27,IF(J1544=27,'Equivalencia BH-BMPT'!$D$28,IF(J1544=28,'Equivalencia BH-BMPT'!$D$29,IF(J1544=29,'Equivalencia BH-BMPT'!$D$30,IF(J1544=30,'Equivalencia BH-BMPT'!$D$31,IF(J1544=31,'Equivalencia BH-BMPT'!$D$32,IF(J1544=32,'Equivalencia BH-BMPT'!$D$33,IF(J1544=33,'Equivalencia BH-BMPT'!$D$34,IF(J1544=34,'Equivalencia BH-BMPT'!$D$35,IF(J1544=35,'Equivalencia BH-BMPT'!$D$36,IF(J1544=36,'Equivalencia BH-BMPT'!$D$37,IF(J1544=37,'Equivalencia BH-BMPT'!$D$38,IF(J1544=38,'Equivalencia BH-BMPT'!#REF!,IF(J1544=39,'Equivalencia BH-BMPT'!$D$40,IF(J1544=40,'Equivalencia BH-BMPT'!$D$41,IF(J1544=41,'Equivalencia BH-BMPT'!$D$42,IF(J1544=42,'Equivalencia BH-BMPT'!$D$43,IF(J1544=43,'Equivalencia BH-BMPT'!$D$44,IF(J1544=44,'Equivalencia BH-BMPT'!$D$45,IF(J1544=45,'Equivalencia BH-BMPT'!$D$46,"No ha seleccionado un número de programa")))))))))))))))))))))))))))))))))))))))))))))</f>
        <v>No ha seleccionado un número de programa</v>
      </c>
      <c r="L1544" s="140"/>
      <c r="M1544" s="136"/>
      <c r="N1544" s="153"/>
      <c r="O1544" s="161"/>
      <c r="P1544" s="144"/>
      <c r="Q1544" s="143"/>
      <c r="R1544" s="143"/>
      <c r="S1544" s="143"/>
      <c r="T1544" s="143"/>
      <c r="U1544" s="143"/>
      <c r="V1544" s="145"/>
      <c r="W1544" s="145"/>
      <c r="X1544" s="145"/>
      <c r="Y1544" s="136"/>
      <c r="Z1544" s="136"/>
      <c r="AA1544" s="146"/>
      <c r="AB1544" s="136"/>
      <c r="AC1544" s="136"/>
      <c r="AD1544" s="136"/>
      <c r="AE1544" s="136"/>
      <c r="AF1544" s="147" t="e">
        <f t="shared" si="65"/>
        <v>#DIV/0!</v>
      </c>
      <c r="AG1544" s="148"/>
      <c r="AH1544" s="148" t="b">
        <f t="shared" si="66"/>
        <v>1</v>
      </c>
    </row>
    <row r="1545" spans="1:34" ht="44.25" customHeight="1" thickBot="1" x14ac:dyDescent="0.3">
      <c r="A1545" s="136"/>
      <c r="B1545" s="136"/>
      <c r="C1545" s="137"/>
      <c r="D1545" s="136"/>
      <c r="E1545" s="137" t="str">
        <f>IF(D1545=1,'Tipo '!$B$2,IF(D1545=2,'Tipo '!$B$3,IF(D1545=3,'Tipo '!$B$4,IF(D1545=4,'Tipo '!$B$5,IF(D1545=5,'Tipo '!$B$6,IF(D1545=6,'Tipo '!$B$7,IF(D1545=7,'Tipo '!$B$8,IF(D1545=8,'Tipo '!$B$9,IF(D1545=9,'Tipo '!$B$10,IF(D1545=10,'Tipo '!$B$11,IF(D1545=11,'Tipo '!$B$12,IF(D1545=12,'Tipo '!$B$13,IF(D1545=13,'Tipo '!$B$14,IF(D1545=14,'Tipo '!$B$15,IF(D1545=15,'Tipo '!$B$16,IF(D1545=16,'Tipo '!$B$17,IF(D1545=17,'Tipo '!$B$18,IF(D1545=18,'Tipo '!$B$19,IF(D1545=19,'Tipo '!$B$20,IF(D1545=20,'Tipo '!$B$21,"No ha seleccionado un tipo de contrato válido"))))))))))))))))))))</f>
        <v>No ha seleccionado un tipo de contrato válido</v>
      </c>
      <c r="F1545" s="137"/>
      <c r="G1545" s="137"/>
      <c r="H1545" s="138"/>
      <c r="I1545" s="138"/>
      <c r="J1545" s="136"/>
      <c r="K1545" s="137" t="str">
        <f>IF(J1545=1,'Equivalencia BH-BMPT'!$D$2,IF(J1545=2,'Equivalencia BH-BMPT'!$D$3,IF(J1545=3,'Equivalencia BH-BMPT'!$D$4,IF(J1545=4,'Equivalencia BH-BMPT'!$D$5,IF(J1545=5,'Equivalencia BH-BMPT'!$D$6,IF(J1545=6,'Equivalencia BH-BMPT'!$D$7,IF(J1545=7,'Equivalencia BH-BMPT'!$D$8,IF(J1545=8,'Equivalencia BH-BMPT'!$D$9,IF(J1545=9,'Equivalencia BH-BMPT'!$D$10,IF(J1545=10,'Equivalencia BH-BMPT'!$D$11,IF(J1545=11,'Equivalencia BH-BMPT'!$D$12,IF(J1545=12,'Equivalencia BH-BMPT'!$D$13,IF(J1545=13,'Equivalencia BH-BMPT'!$D$14,IF(J1545=14,'Equivalencia BH-BMPT'!$D$15,IF(J1545=15,'Equivalencia BH-BMPT'!$D$16,IF(J1545=16,'Equivalencia BH-BMPT'!$D$17,IF(J1545=17,'Equivalencia BH-BMPT'!$D$18,IF(J1545=18,'Equivalencia BH-BMPT'!$D$19,IF(J1545=19,'Equivalencia BH-BMPT'!$D$20,IF(J1545=20,'Equivalencia BH-BMPT'!$D$21,IF(J1545=21,'Equivalencia BH-BMPT'!$D$22,IF(J1545=22,'Equivalencia BH-BMPT'!$D$23,IF(J1545=23,'Equivalencia BH-BMPT'!#REF!,IF(J1545=24,'Equivalencia BH-BMPT'!$D$25,IF(J1545=25,'Equivalencia BH-BMPT'!$D$26,IF(J1545=26,'Equivalencia BH-BMPT'!$D$27,IF(J1545=27,'Equivalencia BH-BMPT'!$D$28,IF(J1545=28,'Equivalencia BH-BMPT'!$D$29,IF(J1545=29,'Equivalencia BH-BMPT'!$D$30,IF(J1545=30,'Equivalencia BH-BMPT'!$D$31,IF(J1545=31,'Equivalencia BH-BMPT'!$D$32,IF(J1545=32,'Equivalencia BH-BMPT'!$D$33,IF(J1545=33,'Equivalencia BH-BMPT'!$D$34,IF(J1545=34,'Equivalencia BH-BMPT'!$D$35,IF(J1545=35,'Equivalencia BH-BMPT'!$D$36,IF(J1545=36,'Equivalencia BH-BMPT'!$D$37,IF(J1545=37,'Equivalencia BH-BMPT'!$D$38,IF(J1545=38,'Equivalencia BH-BMPT'!#REF!,IF(J1545=39,'Equivalencia BH-BMPT'!$D$40,IF(J1545=40,'Equivalencia BH-BMPT'!$D$41,IF(J1545=41,'Equivalencia BH-BMPT'!$D$42,IF(J1545=42,'Equivalencia BH-BMPT'!$D$43,IF(J1545=43,'Equivalencia BH-BMPT'!$D$44,IF(J1545=44,'Equivalencia BH-BMPT'!$D$45,IF(J1545=45,'Equivalencia BH-BMPT'!$D$46,"No ha seleccionado un número de programa")))))))))))))))))))))))))))))))))))))))))))))</f>
        <v>No ha seleccionado un número de programa</v>
      </c>
      <c r="L1545" s="140"/>
      <c r="M1545" s="136"/>
      <c r="N1545" s="153"/>
      <c r="O1545" s="161"/>
      <c r="P1545" s="144"/>
      <c r="Q1545" s="143"/>
      <c r="R1545" s="143"/>
      <c r="S1545" s="143"/>
      <c r="T1545" s="143"/>
      <c r="U1545" s="143"/>
      <c r="V1545" s="145"/>
      <c r="W1545" s="145"/>
      <c r="X1545" s="145"/>
      <c r="Y1545" s="136"/>
      <c r="Z1545" s="136"/>
      <c r="AA1545" s="146"/>
      <c r="AB1545" s="136"/>
      <c r="AC1545" s="136"/>
      <c r="AD1545" s="136"/>
      <c r="AE1545" s="136"/>
      <c r="AF1545" s="147" t="e">
        <f t="shared" si="65"/>
        <v>#DIV/0!</v>
      </c>
      <c r="AG1545" s="148"/>
      <c r="AH1545" s="148" t="b">
        <f t="shared" si="66"/>
        <v>1</v>
      </c>
    </row>
    <row r="1546" spans="1:34" ht="44.25" customHeight="1" thickBot="1" x14ac:dyDescent="0.3">
      <c r="A1546" s="136"/>
      <c r="B1546" s="136"/>
      <c r="C1546" s="137"/>
      <c r="D1546" s="136"/>
      <c r="E1546" s="137" t="str">
        <f>IF(D1546=1,'Tipo '!$B$2,IF(D1546=2,'Tipo '!$B$3,IF(D1546=3,'Tipo '!$B$4,IF(D1546=4,'Tipo '!$B$5,IF(D1546=5,'Tipo '!$B$6,IF(D1546=6,'Tipo '!$B$7,IF(D1546=7,'Tipo '!$B$8,IF(D1546=8,'Tipo '!$B$9,IF(D1546=9,'Tipo '!$B$10,IF(D1546=10,'Tipo '!$B$11,IF(D1546=11,'Tipo '!$B$12,IF(D1546=12,'Tipo '!$B$13,IF(D1546=13,'Tipo '!$B$14,IF(D1546=14,'Tipo '!$B$15,IF(D1546=15,'Tipo '!$B$16,IF(D1546=16,'Tipo '!$B$17,IF(D1546=17,'Tipo '!$B$18,IF(D1546=18,'Tipo '!$B$19,IF(D1546=19,'Tipo '!$B$20,IF(D1546=20,'Tipo '!$B$21,"No ha seleccionado un tipo de contrato válido"))))))))))))))))))))</f>
        <v>No ha seleccionado un tipo de contrato válido</v>
      </c>
      <c r="F1546" s="137"/>
      <c r="G1546" s="137"/>
      <c r="H1546" s="138"/>
      <c r="I1546" s="138"/>
      <c r="J1546" s="136"/>
      <c r="K1546" s="137" t="str">
        <f>IF(J1546=1,'Equivalencia BH-BMPT'!$D$2,IF(J1546=2,'Equivalencia BH-BMPT'!$D$3,IF(J1546=3,'Equivalencia BH-BMPT'!$D$4,IF(J1546=4,'Equivalencia BH-BMPT'!$D$5,IF(J1546=5,'Equivalencia BH-BMPT'!$D$6,IF(J1546=6,'Equivalencia BH-BMPT'!$D$7,IF(J1546=7,'Equivalencia BH-BMPT'!$D$8,IF(J1546=8,'Equivalencia BH-BMPT'!$D$9,IF(J1546=9,'Equivalencia BH-BMPT'!$D$10,IF(J1546=10,'Equivalencia BH-BMPT'!$D$11,IF(J1546=11,'Equivalencia BH-BMPT'!$D$12,IF(J1546=12,'Equivalencia BH-BMPT'!$D$13,IF(J1546=13,'Equivalencia BH-BMPT'!$D$14,IF(J1546=14,'Equivalencia BH-BMPT'!$D$15,IF(J1546=15,'Equivalencia BH-BMPT'!$D$16,IF(J1546=16,'Equivalencia BH-BMPT'!$D$17,IF(J1546=17,'Equivalencia BH-BMPT'!$D$18,IF(J1546=18,'Equivalencia BH-BMPT'!$D$19,IF(J1546=19,'Equivalencia BH-BMPT'!$D$20,IF(J1546=20,'Equivalencia BH-BMPT'!$D$21,IF(J1546=21,'Equivalencia BH-BMPT'!$D$22,IF(J1546=22,'Equivalencia BH-BMPT'!$D$23,IF(J1546=23,'Equivalencia BH-BMPT'!#REF!,IF(J1546=24,'Equivalencia BH-BMPT'!$D$25,IF(J1546=25,'Equivalencia BH-BMPT'!$D$26,IF(J1546=26,'Equivalencia BH-BMPT'!$D$27,IF(J1546=27,'Equivalencia BH-BMPT'!$D$28,IF(J1546=28,'Equivalencia BH-BMPT'!$D$29,IF(J1546=29,'Equivalencia BH-BMPT'!$D$30,IF(J1546=30,'Equivalencia BH-BMPT'!$D$31,IF(J1546=31,'Equivalencia BH-BMPT'!$D$32,IF(J1546=32,'Equivalencia BH-BMPT'!$D$33,IF(J1546=33,'Equivalencia BH-BMPT'!$D$34,IF(J1546=34,'Equivalencia BH-BMPT'!$D$35,IF(J1546=35,'Equivalencia BH-BMPT'!$D$36,IF(J1546=36,'Equivalencia BH-BMPT'!$D$37,IF(J1546=37,'Equivalencia BH-BMPT'!$D$38,IF(J1546=38,'Equivalencia BH-BMPT'!#REF!,IF(J1546=39,'Equivalencia BH-BMPT'!$D$40,IF(J1546=40,'Equivalencia BH-BMPT'!$D$41,IF(J1546=41,'Equivalencia BH-BMPT'!$D$42,IF(J1546=42,'Equivalencia BH-BMPT'!$D$43,IF(J1546=43,'Equivalencia BH-BMPT'!$D$44,IF(J1546=44,'Equivalencia BH-BMPT'!$D$45,IF(J1546=45,'Equivalencia BH-BMPT'!$D$46,"No ha seleccionado un número de programa")))))))))))))))))))))))))))))))))))))))))))))</f>
        <v>No ha seleccionado un número de programa</v>
      </c>
      <c r="L1546" s="140"/>
      <c r="M1546" s="136"/>
      <c r="N1546" s="153"/>
      <c r="O1546" s="161"/>
      <c r="P1546" s="144"/>
      <c r="Q1546" s="143"/>
      <c r="R1546" s="143"/>
      <c r="S1546" s="143"/>
      <c r="T1546" s="143"/>
      <c r="U1546" s="143"/>
      <c r="V1546" s="145"/>
      <c r="W1546" s="145"/>
      <c r="X1546" s="145"/>
      <c r="Y1546" s="136"/>
      <c r="Z1546" s="136"/>
      <c r="AA1546" s="146"/>
      <c r="AB1546" s="136"/>
      <c r="AC1546" s="136"/>
      <c r="AD1546" s="136"/>
      <c r="AE1546" s="136"/>
      <c r="AF1546" s="147" t="e">
        <f t="shared" si="65"/>
        <v>#DIV/0!</v>
      </c>
      <c r="AG1546" s="148"/>
      <c r="AH1546" s="148" t="b">
        <f t="shared" si="66"/>
        <v>1</v>
      </c>
    </row>
    <row r="1547" spans="1:34" ht="44.25" customHeight="1" thickBot="1" x14ac:dyDescent="0.3">
      <c r="A1547" s="136"/>
      <c r="B1547" s="136"/>
      <c r="C1547" s="137"/>
      <c r="D1547" s="136"/>
      <c r="E1547" s="137" t="str">
        <f>IF(D1547=1,'Tipo '!$B$2,IF(D1547=2,'Tipo '!$B$3,IF(D1547=3,'Tipo '!$B$4,IF(D1547=4,'Tipo '!$B$5,IF(D1547=5,'Tipo '!$B$6,IF(D1547=6,'Tipo '!$B$7,IF(D1547=7,'Tipo '!$B$8,IF(D1547=8,'Tipo '!$B$9,IF(D1547=9,'Tipo '!$B$10,IF(D1547=10,'Tipo '!$B$11,IF(D1547=11,'Tipo '!$B$12,IF(D1547=12,'Tipo '!$B$13,IF(D1547=13,'Tipo '!$B$14,IF(D1547=14,'Tipo '!$B$15,IF(D1547=15,'Tipo '!$B$16,IF(D1547=16,'Tipo '!$B$17,IF(D1547=17,'Tipo '!$B$18,IF(D1547=18,'Tipo '!$B$19,IF(D1547=19,'Tipo '!$B$20,IF(D1547=20,'Tipo '!$B$21,"No ha seleccionado un tipo de contrato válido"))))))))))))))))))))</f>
        <v>No ha seleccionado un tipo de contrato válido</v>
      </c>
      <c r="F1547" s="137"/>
      <c r="G1547" s="137"/>
      <c r="H1547" s="138"/>
      <c r="I1547" s="138"/>
      <c r="J1547" s="136"/>
      <c r="K1547" s="137" t="str">
        <f>IF(J1547=1,'Equivalencia BH-BMPT'!$D$2,IF(J1547=2,'Equivalencia BH-BMPT'!$D$3,IF(J1547=3,'Equivalencia BH-BMPT'!$D$4,IF(J1547=4,'Equivalencia BH-BMPT'!$D$5,IF(J1547=5,'Equivalencia BH-BMPT'!$D$6,IF(J1547=6,'Equivalencia BH-BMPT'!$D$7,IF(J1547=7,'Equivalencia BH-BMPT'!$D$8,IF(J1547=8,'Equivalencia BH-BMPT'!$D$9,IF(J1547=9,'Equivalencia BH-BMPT'!$D$10,IF(J1547=10,'Equivalencia BH-BMPT'!$D$11,IF(J1547=11,'Equivalencia BH-BMPT'!$D$12,IF(J1547=12,'Equivalencia BH-BMPT'!$D$13,IF(J1547=13,'Equivalencia BH-BMPT'!$D$14,IF(J1547=14,'Equivalencia BH-BMPT'!$D$15,IF(J1547=15,'Equivalencia BH-BMPT'!$D$16,IF(J1547=16,'Equivalencia BH-BMPT'!$D$17,IF(J1547=17,'Equivalencia BH-BMPT'!$D$18,IF(J1547=18,'Equivalencia BH-BMPT'!$D$19,IF(J1547=19,'Equivalencia BH-BMPT'!$D$20,IF(J1547=20,'Equivalencia BH-BMPT'!$D$21,IF(J1547=21,'Equivalencia BH-BMPT'!$D$22,IF(J1547=22,'Equivalencia BH-BMPT'!$D$23,IF(J1547=23,'Equivalencia BH-BMPT'!#REF!,IF(J1547=24,'Equivalencia BH-BMPT'!$D$25,IF(J1547=25,'Equivalencia BH-BMPT'!$D$26,IF(J1547=26,'Equivalencia BH-BMPT'!$D$27,IF(J1547=27,'Equivalencia BH-BMPT'!$D$28,IF(J1547=28,'Equivalencia BH-BMPT'!$D$29,IF(J1547=29,'Equivalencia BH-BMPT'!$D$30,IF(J1547=30,'Equivalencia BH-BMPT'!$D$31,IF(J1547=31,'Equivalencia BH-BMPT'!$D$32,IF(J1547=32,'Equivalencia BH-BMPT'!$D$33,IF(J1547=33,'Equivalencia BH-BMPT'!$D$34,IF(J1547=34,'Equivalencia BH-BMPT'!$D$35,IF(J1547=35,'Equivalencia BH-BMPT'!$D$36,IF(J1547=36,'Equivalencia BH-BMPT'!$D$37,IF(J1547=37,'Equivalencia BH-BMPT'!$D$38,IF(J1547=38,'Equivalencia BH-BMPT'!#REF!,IF(J1547=39,'Equivalencia BH-BMPT'!$D$40,IF(J1547=40,'Equivalencia BH-BMPT'!$D$41,IF(J1547=41,'Equivalencia BH-BMPT'!$D$42,IF(J1547=42,'Equivalencia BH-BMPT'!$D$43,IF(J1547=43,'Equivalencia BH-BMPT'!$D$44,IF(J1547=44,'Equivalencia BH-BMPT'!$D$45,IF(J1547=45,'Equivalencia BH-BMPT'!$D$46,"No ha seleccionado un número de programa")))))))))))))))))))))))))))))))))))))))))))))</f>
        <v>No ha seleccionado un número de programa</v>
      </c>
      <c r="L1547" s="140"/>
      <c r="M1547" s="136"/>
      <c r="N1547" s="153"/>
      <c r="O1547" s="161"/>
      <c r="P1547" s="144"/>
      <c r="Q1547" s="143"/>
      <c r="R1547" s="143"/>
      <c r="S1547" s="143"/>
      <c r="T1547" s="143"/>
      <c r="U1547" s="143"/>
      <c r="V1547" s="145"/>
      <c r="W1547" s="145"/>
      <c r="X1547" s="145"/>
      <c r="Y1547" s="136"/>
      <c r="Z1547" s="136"/>
      <c r="AA1547" s="146"/>
      <c r="AB1547" s="136"/>
      <c r="AC1547" s="136"/>
      <c r="AD1547" s="136"/>
      <c r="AE1547" s="136"/>
      <c r="AF1547" s="147" t="e">
        <f t="shared" si="65"/>
        <v>#DIV/0!</v>
      </c>
      <c r="AG1547" s="148"/>
      <c r="AH1547" s="148" t="b">
        <f t="shared" si="66"/>
        <v>1</v>
      </c>
    </row>
    <row r="1548" spans="1:34" ht="44.25" customHeight="1" thickBot="1" x14ac:dyDescent="0.3">
      <c r="A1548" s="136"/>
      <c r="B1548" s="136"/>
      <c r="C1548" s="137"/>
      <c r="D1548" s="136"/>
      <c r="E1548" s="137" t="str">
        <f>IF(D1548=1,'Tipo '!$B$2,IF(D1548=2,'Tipo '!$B$3,IF(D1548=3,'Tipo '!$B$4,IF(D1548=4,'Tipo '!$B$5,IF(D1548=5,'Tipo '!$B$6,IF(D1548=6,'Tipo '!$B$7,IF(D1548=7,'Tipo '!$B$8,IF(D1548=8,'Tipo '!$B$9,IF(D1548=9,'Tipo '!$B$10,IF(D1548=10,'Tipo '!$B$11,IF(D1548=11,'Tipo '!$B$12,IF(D1548=12,'Tipo '!$B$13,IF(D1548=13,'Tipo '!$B$14,IF(D1548=14,'Tipo '!$B$15,IF(D1548=15,'Tipo '!$B$16,IF(D1548=16,'Tipo '!$B$17,IF(D1548=17,'Tipo '!$B$18,IF(D1548=18,'Tipo '!$B$19,IF(D1548=19,'Tipo '!$B$20,IF(D1548=20,'Tipo '!$B$21,"No ha seleccionado un tipo de contrato válido"))))))))))))))))))))</f>
        <v>No ha seleccionado un tipo de contrato válido</v>
      </c>
      <c r="F1548" s="137"/>
      <c r="G1548" s="137"/>
      <c r="H1548" s="138"/>
      <c r="I1548" s="138"/>
      <c r="J1548" s="136"/>
      <c r="K1548" s="137" t="str">
        <f>IF(J1548=1,'Equivalencia BH-BMPT'!$D$2,IF(J1548=2,'Equivalencia BH-BMPT'!$D$3,IF(J1548=3,'Equivalencia BH-BMPT'!$D$4,IF(J1548=4,'Equivalencia BH-BMPT'!$D$5,IF(J1548=5,'Equivalencia BH-BMPT'!$D$6,IF(J1548=6,'Equivalencia BH-BMPT'!$D$7,IF(J1548=7,'Equivalencia BH-BMPT'!$D$8,IF(J1548=8,'Equivalencia BH-BMPT'!$D$9,IF(J1548=9,'Equivalencia BH-BMPT'!$D$10,IF(J1548=10,'Equivalencia BH-BMPT'!$D$11,IF(J1548=11,'Equivalencia BH-BMPT'!$D$12,IF(J1548=12,'Equivalencia BH-BMPT'!$D$13,IF(J1548=13,'Equivalencia BH-BMPT'!$D$14,IF(J1548=14,'Equivalencia BH-BMPT'!$D$15,IF(J1548=15,'Equivalencia BH-BMPT'!$D$16,IF(J1548=16,'Equivalencia BH-BMPT'!$D$17,IF(J1548=17,'Equivalencia BH-BMPT'!$D$18,IF(J1548=18,'Equivalencia BH-BMPT'!$D$19,IF(J1548=19,'Equivalencia BH-BMPT'!$D$20,IF(J1548=20,'Equivalencia BH-BMPT'!$D$21,IF(J1548=21,'Equivalencia BH-BMPT'!$D$22,IF(J1548=22,'Equivalencia BH-BMPT'!$D$23,IF(J1548=23,'Equivalencia BH-BMPT'!#REF!,IF(J1548=24,'Equivalencia BH-BMPT'!$D$25,IF(J1548=25,'Equivalencia BH-BMPT'!$D$26,IF(J1548=26,'Equivalencia BH-BMPT'!$D$27,IF(J1548=27,'Equivalencia BH-BMPT'!$D$28,IF(J1548=28,'Equivalencia BH-BMPT'!$D$29,IF(J1548=29,'Equivalencia BH-BMPT'!$D$30,IF(J1548=30,'Equivalencia BH-BMPT'!$D$31,IF(J1548=31,'Equivalencia BH-BMPT'!$D$32,IF(J1548=32,'Equivalencia BH-BMPT'!$D$33,IF(J1548=33,'Equivalencia BH-BMPT'!$D$34,IF(J1548=34,'Equivalencia BH-BMPT'!$D$35,IF(J1548=35,'Equivalencia BH-BMPT'!$D$36,IF(J1548=36,'Equivalencia BH-BMPT'!$D$37,IF(J1548=37,'Equivalencia BH-BMPT'!$D$38,IF(J1548=38,'Equivalencia BH-BMPT'!#REF!,IF(J1548=39,'Equivalencia BH-BMPT'!$D$40,IF(J1548=40,'Equivalencia BH-BMPT'!$D$41,IF(J1548=41,'Equivalencia BH-BMPT'!$D$42,IF(J1548=42,'Equivalencia BH-BMPT'!$D$43,IF(J1548=43,'Equivalencia BH-BMPT'!$D$44,IF(J1548=44,'Equivalencia BH-BMPT'!$D$45,IF(J1548=45,'Equivalencia BH-BMPT'!$D$46,"No ha seleccionado un número de programa")))))))))))))))))))))))))))))))))))))))))))))</f>
        <v>No ha seleccionado un número de programa</v>
      </c>
      <c r="L1548" s="140"/>
      <c r="M1548" s="136"/>
      <c r="N1548" s="153"/>
      <c r="O1548" s="161"/>
      <c r="P1548" s="144"/>
      <c r="Q1548" s="143"/>
      <c r="R1548" s="143"/>
      <c r="S1548" s="143"/>
      <c r="T1548" s="143"/>
      <c r="U1548" s="143"/>
      <c r="V1548" s="145"/>
      <c r="W1548" s="145"/>
      <c r="X1548" s="145"/>
      <c r="Y1548" s="136"/>
      <c r="Z1548" s="136"/>
      <c r="AA1548" s="146"/>
      <c r="AB1548" s="136"/>
      <c r="AC1548" s="136"/>
      <c r="AD1548" s="136"/>
      <c r="AE1548" s="136"/>
      <c r="AF1548" s="147" t="e">
        <f t="shared" si="65"/>
        <v>#DIV/0!</v>
      </c>
      <c r="AG1548" s="148"/>
      <c r="AH1548" s="148" t="b">
        <f t="shared" si="66"/>
        <v>1</v>
      </c>
    </row>
    <row r="1549" spans="1:34" ht="44.25" customHeight="1" thickBot="1" x14ac:dyDescent="0.3">
      <c r="A1549" s="136"/>
      <c r="B1549" s="136"/>
      <c r="C1549" s="137"/>
      <c r="D1549" s="136"/>
      <c r="E1549" s="137" t="str">
        <f>IF(D1549=1,'Tipo '!$B$2,IF(D1549=2,'Tipo '!$B$3,IF(D1549=3,'Tipo '!$B$4,IF(D1549=4,'Tipo '!$B$5,IF(D1549=5,'Tipo '!$B$6,IF(D1549=6,'Tipo '!$B$7,IF(D1549=7,'Tipo '!$B$8,IF(D1549=8,'Tipo '!$B$9,IF(D1549=9,'Tipo '!$B$10,IF(D1549=10,'Tipo '!$B$11,IF(D1549=11,'Tipo '!$B$12,IF(D1549=12,'Tipo '!$B$13,IF(D1549=13,'Tipo '!$B$14,IF(D1549=14,'Tipo '!$B$15,IF(D1549=15,'Tipo '!$B$16,IF(D1549=16,'Tipo '!$B$17,IF(D1549=17,'Tipo '!$B$18,IF(D1549=18,'Tipo '!$B$19,IF(D1549=19,'Tipo '!$B$20,IF(D1549=20,'Tipo '!$B$21,"No ha seleccionado un tipo de contrato válido"))))))))))))))))))))</f>
        <v>No ha seleccionado un tipo de contrato válido</v>
      </c>
      <c r="F1549" s="137"/>
      <c r="G1549" s="137"/>
      <c r="H1549" s="138"/>
      <c r="I1549" s="138"/>
      <c r="J1549" s="136"/>
      <c r="K1549" s="137" t="str">
        <f>IF(J1549=1,'Equivalencia BH-BMPT'!$D$2,IF(J1549=2,'Equivalencia BH-BMPT'!$D$3,IF(J1549=3,'Equivalencia BH-BMPT'!$D$4,IF(J1549=4,'Equivalencia BH-BMPT'!$D$5,IF(J1549=5,'Equivalencia BH-BMPT'!$D$6,IF(J1549=6,'Equivalencia BH-BMPT'!$D$7,IF(J1549=7,'Equivalencia BH-BMPT'!$D$8,IF(J1549=8,'Equivalencia BH-BMPT'!$D$9,IF(J1549=9,'Equivalencia BH-BMPT'!$D$10,IF(J1549=10,'Equivalencia BH-BMPT'!$D$11,IF(J1549=11,'Equivalencia BH-BMPT'!$D$12,IF(J1549=12,'Equivalencia BH-BMPT'!$D$13,IF(J1549=13,'Equivalencia BH-BMPT'!$D$14,IF(J1549=14,'Equivalencia BH-BMPT'!$D$15,IF(J1549=15,'Equivalencia BH-BMPT'!$D$16,IF(J1549=16,'Equivalencia BH-BMPT'!$D$17,IF(J1549=17,'Equivalencia BH-BMPT'!$D$18,IF(J1549=18,'Equivalencia BH-BMPT'!$D$19,IF(J1549=19,'Equivalencia BH-BMPT'!$D$20,IF(J1549=20,'Equivalencia BH-BMPT'!$D$21,IF(J1549=21,'Equivalencia BH-BMPT'!$D$22,IF(J1549=22,'Equivalencia BH-BMPT'!$D$23,IF(J1549=23,'Equivalencia BH-BMPT'!#REF!,IF(J1549=24,'Equivalencia BH-BMPT'!$D$25,IF(J1549=25,'Equivalencia BH-BMPT'!$D$26,IF(J1549=26,'Equivalencia BH-BMPT'!$D$27,IF(J1549=27,'Equivalencia BH-BMPT'!$D$28,IF(J1549=28,'Equivalencia BH-BMPT'!$D$29,IF(J1549=29,'Equivalencia BH-BMPT'!$D$30,IF(J1549=30,'Equivalencia BH-BMPT'!$D$31,IF(J1549=31,'Equivalencia BH-BMPT'!$D$32,IF(J1549=32,'Equivalencia BH-BMPT'!$D$33,IF(J1549=33,'Equivalencia BH-BMPT'!$D$34,IF(J1549=34,'Equivalencia BH-BMPT'!$D$35,IF(J1549=35,'Equivalencia BH-BMPT'!$D$36,IF(J1549=36,'Equivalencia BH-BMPT'!$D$37,IF(J1549=37,'Equivalencia BH-BMPT'!$D$38,IF(J1549=38,'Equivalencia BH-BMPT'!#REF!,IF(J1549=39,'Equivalencia BH-BMPT'!$D$40,IF(J1549=40,'Equivalencia BH-BMPT'!$D$41,IF(J1549=41,'Equivalencia BH-BMPT'!$D$42,IF(J1549=42,'Equivalencia BH-BMPT'!$D$43,IF(J1549=43,'Equivalencia BH-BMPT'!$D$44,IF(J1549=44,'Equivalencia BH-BMPT'!$D$45,IF(J1549=45,'Equivalencia BH-BMPT'!$D$46,"No ha seleccionado un número de programa")))))))))))))))))))))))))))))))))))))))))))))</f>
        <v>No ha seleccionado un número de programa</v>
      </c>
      <c r="L1549" s="140"/>
      <c r="M1549" s="136"/>
      <c r="N1549" s="153"/>
      <c r="O1549" s="161"/>
      <c r="P1549" s="144"/>
      <c r="Q1549" s="143"/>
      <c r="R1549" s="143"/>
      <c r="S1549" s="143"/>
      <c r="T1549" s="143"/>
      <c r="U1549" s="143"/>
      <c r="V1549" s="145"/>
      <c r="W1549" s="145"/>
      <c r="X1549" s="145"/>
      <c r="Y1549" s="136"/>
      <c r="Z1549" s="136"/>
      <c r="AA1549" s="146"/>
      <c r="AB1549" s="136"/>
      <c r="AC1549" s="136"/>
      <c r="AD1549" s="136"/>
      <c r="AE1549" s="136"/>
      <c r="AF1549" s="147" t="e">
        <f t="shared" si="65"/>
        <v>#DIV/0!</v>
      </c>
      <c r="AG1549" s="148"/>
      <c r="AH1549" s="148" t="b">
        <f t="shared" si="66"/>
        <v>1</v>
      </c>
    </row>
    <row r="1550" spans="1:34" ht="44.25" customHeight="1" thickBot="1" x14ac:dyDescent="0.3">
      <c r="A1550" s="136"/>
      <c r="B1550" s="136"/>
      <c r="C1550" s="137"/>
      <c r="D1550" s="136"/>
      <c r="E1550" s="137" t="str">
        <f>IF(D1550=1,'Tipo '!$B$2,IF(D1550=2,'Tipo '!$B$3,IF(D1550=3,'Tipo '!$B$4,IF(D1550=4,'Tipo '!$B$5,IF(D1550=5,'Tipo '!$B$6,IF(D1550=6,'Tipo '!$B$7,IF(D1550=7,'Tipo '!$B$8,IF(D1550=8,'Tipo '!$B$9,IF(D1550=9,'Tipo '!$B$10,IF(D1550=10,'Tipo '!$B$11,IF(D1550=11,'Tipo '!$B$12,IF(D1550=12,'Tipo '!$B$13,IF(D1550=13,'Tipo '!$B$14,IF(D1550=14,'Tipo '!$B$15,IF(D1550=15,'Tipo '!$B$16,IF(D1550=16,'Tipo '!$B$17,IF(D1550=17,'Tipo '!$B$18,IF(D1550=18,'Tipo '!$B$19,IF(D1550=19,'Tipo '!$B$20,IF(D1550=20,'Tipo '!$B$21,"No ha seleccionado un tipo de contrato válido"))))))))))))))))))))</f>
        <v>No ha seleccionado un tipo de contrato válido</v>
      </c>
      <c r="F1550" s="137"/>
      <c r="G1550" s="137"/>
      <c r="H1550" s="138"/>
      <c r="I1550" s="138"/>
      <c r="J1550" s="136"/>
      <c r="K1550" s="137" t="str">
        <f>IF(J1550=1,'Equivalencia BH-BMPT'!$D$2,IF(J1550=2,'Equivalencia BH-BMPT'!$D$3,IF(J1550=3,'Equivalencia BH-BMPT'!$D$4,IF(J1550=4,'Equivalencia BH-BMPT'!$D$5,IF(J1550=5,'Equivalencia BH-BMPT'!$D$6,IF(J1550=6,'Equivalencia BH-BMPT'!$D$7,IF(J1550=7,'Equivalencia BH-BMPT'!$D$8,IF(J1550=8,'Equivalencia BH-BMPT'!$D$9,IF(J1550=9,'Equivalencia BH-BMPT'!$D$10,IF(J1550=10,'Equivalencia BH-BMPT'!$D$11,IF(J1550=11,'Equivalencia BH-BMPT'!$D$12,IF(J1550=12,'Equivalencia BH-BMPT'!$D$13,IF(J1550=13,'Equivalencia BH-BMPT'!$D$14,IF(J1550=14,'Equivalencia BH-BMPT'!$D$15,IF(J1550=15,'Equivalencia BH-BMPT'!$D$16,IF(J1550=16,'Equivalencia BH-BMPT'!$D$17,IF(J1550=17,'Equivalencia BH-BMPT'!$D$18,IF(J1550=18,'Equivalencia BH-BMPT'!$D$19,IF(J1550=19,'Equivalencia BH-BMPT'!$D$20,IF(J1550=20,'Equivalencia BH-BMPT'!$D$21,IF(J1550=21,'Equivalencia BH-BMPT'!$D$22,IF(J1550=22,'Equivalencia BH-BMPT'!$D$23,IF(J1550=23,'Equivalencia BH-BMPT'!#REF!,IF(J1550=24,'Equivalencia BH-BMPT'!$D$25,IF(J1550=25,'Equivalencia BH-BMPT'!$D$26,IF(J1550=26,'Equivalencia BH-BMPT'!$D$27,IF(J1550=27,'Equivalencia BH-BMPT'!$D$28,IF(J1550=28,'Equivalencia BH-BMPT'!$D$29,IF(J1550=29,'Equivalencia BH-BMPT'!$D$30,IF(J1550=30,'Equivalencia BH-BMPT'!$D$31,IF(J1550=31,'Equivalencia BH-BMPT'!$D$32,IF(J1550=32,'Equivalencia BH-BMPT'!$D$33,IF(J1550=33,'Equivalencia BH-BMPT'!$D$34,IF(J1550=34,'Equivalencia BH-BMPT'!$D$35,IF(J1550=35,'Equivalencia BH-BMPT'!$D$36,IF(J1550=36,'Equivalencia BH-BMPT'!$D$37,IF(J1550=37,'Equivalencia BH-BMPT'!$D$38,IF(J1550=38,'Equivalencia BH-BMPT'!#REF!,IF(J1550=39,'Equivalencia BH-BMPT'!$D$40,IF(J1550=40,'Equivalencia BH-BMPT'!$D$41,IF(J1550=41,'Equivalencia BH-BMPT'!$D$42,IF(J1550=42,'Equivalencia BH-BMPT'!$D$43,IF(J1550=43,'Equivalencia BH-BMPT'!$D$44,IF(J1550=44,'Equivalencia BH-BMPT'!$D$45,IF(J1550=45,'Equivalencia BH-BMPT'!$D$46,"No ha seleccionado un número de programa")))))))))))))))))))))))))))))))))))))))))))))</f>
        <v>No ha seleccionado un número de programa</v>
      </c>
      <c r="L1550" s="140"/>
      <c r="M1550" s="136"/>
      <c r="N1550" s="153"/>
      <c r="O1550" s="161"/>
      <c r="P1550" s="144"/>
      <c r="Q1550" s="143"/>
      <c r="R1550" s="143"/>
      <c r="S1550" s="143"/>
      <c r="T1550" s="143"/>
      <c r="U1550" s="143"/>
      <c r="V1550" s="145"/>
      <c r="W1550" s="145"/>
      <c r="X1550" s="145"/>
      <c r="Y1550" s="136"/>
      <c r="Z1550" s="136"/>
      <c r="AA1550" s="146"/>
      <c r="AB1550" s="136"/>
      <c r="AC1550" s="136"/>
      <c r="AD1550" s="136"/>
      <c r="AE1550" s="136"/>
      <c r="AF1550" s="147" t="e">
        <f t="shared" si="65"/>
        <v>#DIV/0!</v>
      </c>
      <c r="AG1550" s="148"/>
      <c r="AH1550" s="148" t="b">
        <f t="shared" si="66"/>
        <v>1</v>
      </c>
    </row>
    <row r="1551" spans="1:34" ht="44.25" customHeight="1" thickBot="1" x14ac:dyDescent="0.3">
      <c r="A1551" s="136"/>
      <c r="B1551" s="136"/>
      <c r="C1551" s="137"/>
      <c r="D1551" s="136"/>
      <c r="E1551" s="137" t="str">
        <f>IF(D1551=1,'Tipo '!$B$2,IF(D1551=2,'Tipo '!$B$3,IF(D1551=3,'Tipo '!$B$4,IF(D1551=4,'Tipo '!$B$5,IF(D1551=5,'Tipo '!$B$6,IF(D1551=6,'Tipo '!$B$7,IF(D1551=7,'Tipo '!$B$8,IF(D1551=8,'Tipo '!$B$9,IF(D1551=9,'Tipo '!$B$10,IF(D1551=10,'Tipo '!$B$11,IF(D1551=11,'Tipo '!$B$12,IF(D1551=12,'Tipo '!$B$13,IF(D1551=13,'Tipo '!$B$14,IF(D1551=14,'Tipo '!$B$15,IF(D1551=15,'Tipo '!$B$16,IF(D1551=16,'Tipo '!$B$17,IF(D1551=17,'Tipo '!$B$18,IF(D1551=18,'Tipo '!$B$19,IF(D1551=19,'Tipo '!$B$20,IF(D1551=20,'Tipo '!$B$21,"No ha seleccionado un tipo de contrato válido"))))))))))))))))))))</f>
        <v>No ha seleccionado un tipo de contrato válido</v>
      </c>
      <c r="F1551" s="137"/>
      <c r="G1551" s="137"/>
      <c r="H1551" s="138"/>
      <c r="I1551" s="138"/>
      <c r="J1551" s="136"/>
      <c r="K1551" s="137" t="str">
        <f>IF(J1551=1,'Equivalencia BH-BMPT'!$D$2,IF(J1551=2,'Equivalencia BH-BMPT'!$D$3,IF(J1551=3,'Equivalencia BH-BMPT'!$D$4,IF(J1551=4,'Equivalencia BH-BMPT'!$D$5,IF(J1551=5,'Equivalencia BH-BMPT'!$D$6,IF(J1551=6,'Equivalencia BH-BMPT'!$D$7,IF(J1551=7,'Equivalencia BH-BMPT'!$D$8,IF(J1551=8,'Equivalencia BH-BMPT'!$D$9,IF(J1551=9,'Equivalencia BH-BMPT'!$D$10,IF(J1551=10,'Equivalencia BH-BMPT'!$D$11,IF(J1551=11,'Equivalencia BH-BMPT'!$D$12,IF(J1551=12,'Equivalencia BH-BMPT'!$D$13,IF(J1551=13,'Equivalencia BH-BMPT'!$D$14,IF(J1551=14,'Equivalencia BH-BMPT'!$D$15,IF(J1551=15,'Equivalencia BH-BMPT'!$D$16,IF(J1551=16,'Equivalencia BH-BMPT'!$D$17,IF(J1551=17,'Equivalencia BH-BMPT'!$D$18,IF(J1551=18,'Equivalencia BH-BMPT'!$D$19,IF(J1551=19,'Equivalencia BH-BMPT'!$D$20,IF(J1551=20,'Equivalencia BH-BMPT'!$D$21,IF(J1551=21,'Equivalencia BH-BMPT'!$D$22,IF(J1551=22,'Equivalencia BH-BMPT'!$D$23,IF(J1551=23,'Equivalencia BH-BMPT'!#REF!,IF(J1551=24,'Equivalencia BH-BMPT'!$D$25,IF(J1551=25,'Equivalencia BH-BMPT'!$D$26,IF(J1551=26,'Equivalencia BH-BMPT'!$D$27,IF(J1551=27,'Equivalencia BH-BMPT'!$D$28,IF(J1551=28,'Equivalencia BH-BMPT'!$D$29,IF(J1551=29,'Equivalencia BH-BMPT'!$D$30,IF(J1551=30,'Equivalencia BH-BMPT'!$D$31,IF(J1551=31,'Equivalencia BH-BMPT'!$D$32,IF(J1551=32,'Equivalencia BH-BMPT'!$D$33,IF(J1551=33,'Equivalencia BH-BMPT'!$D$34,IF(J1551=34,'Equivalencia BH-BMPT'!$D$35,IF(J1551=35,'Equivalencia BH-BMPT'!$D$36,IF(J1551=36,'Equivalencia BH-BMPT'!$D$37,IF(J1551=37,'Equivalencia BH-BMPT'!$D$38,IF(J1551=38,'Equivalencia BH-BMPT'!#REF!,IF(J1551=39,'Equivalencia BH-BMPT'!$D$40,IF(J1551=40,'Equivalencia BH-BMPT'!$D$41,IF(J1551=41,'Equivalencia BH-BMPT'!$D$42,IF(J1551=42,'Equivalencia BH-BMPT'!$D$43,IF(J1551=43,'Equivalencia BH-BMPT'!$D$44,IF(J1551=44,'Equivalencia BH-BMPT'!$D$45,IF(J1551=45,'Equivalencia BH-BMPT'!$D$46,"No ha seleccionado un número de programa")))))))))))))))))))))))))))))))))))))))))))))</f>
        <v>No ha seleccionado un número de programa</v>
      </c>
      <c r="L1551" s="140"/>
      <c r="M1551" s="136"/>
      <c r="N1551" s="153"/>
      <c r="O1551" s="161"/>
      <c r="P1551" s="144"/>
      <c r="Q1551" s="143"/>
      <c r="R1551" s="143"/>
      <c r="S1551" s="143"/>
      <c r="T1551" s="143"/>
      <c r="U1551" s="143"/>
      <c r="V1551" s="145"/>
      <c r="W1551" s="145"/>
      <c r="X1551" s="145"/>
      <c r="Y1551" s="136"/>
      <c r="Z1551" s="136"/>
      <c r="AA1551" s="146"/>
      <c r="AB1551" s="136"/>
      <c r="AC1551" s="136"/>
      <c r="AD1551" s="136"/>
      <c r="AE1551" s="136"/>
      <c r="AF1551" s="147" t="e">
        <f t="shared" si="65"/>
        <v>#DIV/0!</v>
      </c>
      <c r="AG1551" s="148"/>
      <c r="AH1551" s="148" t="b">
        <f t="shared" si="66"/>
        <v>1</v>
      </c>
    </row>
    <row r="1552" spans="1:34" ht="44.25" customHeight="1" thickBot="1" x14ac:dyDescent="0.3">
      <c r="A1552" s="136"/>
      <c r="B1552" s="136"/>
      <c r="C1552" s="137"/>
      <c r="D1552" s="136"/>
      <c r="E1552" s="137" t="str">
        <f>IF(D1552=1,'Tipo '!$B$2,IF(D1552=2,'Tipo '!$B$3,IF(D1552=3,'Tipo '!$B$4,IF(D1552=4,'Tipo '!$B$5,IF(D1552=5,'Tipo '!$B$6,IF(D1552=6,'Tipo '!$B$7,IF(D1552=7,'Tipo '!$B$8,IF(D1552=8,'Tipo '!$B$9,IF(D1552=9,'Tipo '!$B$10,IF(D1552=10,'Tipo '!$B$11,IF(D1552=11,'Tipo '!$B$12,IF(D1552=12,'Tipo '!$B$13,IF(D1552=13,'Tipo '!$B$14,IF(D1552=14,'Tipo '!$B$15,IF(D1552=15,'Tipo '!$B$16,IF(D1552=16,'Tipo '!$B$17,IF(D1552=17,'Tipo '!$B$18,IF(D1552=18,'Tipo '!$B$19,IF(D1552=19,'Tipo '!$B$20,IF(D1552=20,'Tipo '!$B$21,"No ha seleccionado un tipo de contrato válido"))))))))))))))))))))</f>
        <v>No ha seleccionado un tipo de contrato válido</v>
      </c>
      <c r="F1552" s="137"/>
      <c r="G1552" s="137"/>
      <c r="H1552" s="138"/>
      <c r="I1552" s="138"/>
      <c r="J1552" s="136"/>
      <c r="K1552" s="137" t="str">
        <f>IF(J1552=1,'Equivalencia BH-BMPT'!$D$2,IF(J1552=2,'Equivalencia BH-BMPT'!$D$3,IF(J1552=3,'Equivalencia BH-BMPT'!$D$4,IF(J1552=4,'Equivalencia BH-BMPT'!$D$5,IF(J1552=5,'Equivalencia BH-BMPT'!$D$6,IF(J1552=6,'Equivalencia BH-BMPT'!$D$7,IF(J1552=7,'Equivalencia BH-BMPT'!$D$8,IF(J1552=8,'Equivalencia BH-BMPT'!$D$9,IF(J1552=9,'Equivalencia BH-BMPT'!$D$10,IF(J1552=10,'Equivalencia BH-BMPT'!$D$11,IF(J1552=11,'Equivalencia BH-BMPT'!$D$12,IF(J1552=12,'Equivalencia BH-BMPT'!$D$13,IF(J1552=13,'Equivalencia BH-BMPT'!$D$14,IF(J1552=14,'Equivalencia BH-BMPT'!$D$15,IF(J1552=15,'Equivalencia BH-BMPT'!$D$16,IF(J1552=16,'Equivalencia BH-BMPT'!$D$17,IF(J1552=17,'Equivalencia BH-BMPT'!$D$18,IF(J1552=18,'Equivalencia BH-BMPT'!$D$19,IF(J1552=19,'Equivalencia BH-BMPT'!$D$20,IF(J1552=20,'Equivalencia BH-BMPT'!$D$21,IF(J1552=21,'Equivalencia BH-BMPT'!$D$22,IF(J1552=22,'Equivalencia BH-BMPT'!$D$23,IF(J1552=23,'Equivalencia BH-BMPT'!#REF!,IF(J1552=24,'Equivalencia BH-BMPT'!$D$25,IF(J1552=25,'Equivalencia BH-BMPT'!$D$26,IF(J1552=26,'Equivalencia BH-BMPT'!$D$27,IF(J1552=27,'Equivalencia BH-BMPT'!$D$28,IF(J1552=28,'Equivalencia BH-BMPT'!$D$29,IF(J1552=29,'Equivalencia BH-BMPT'!$D$30,IF(J1552=30,'Equivalencia BH-BMPT'!$D$31,IF(J1552=31,'Equivalencia BH-BMPT'!$D$32,IF(J1552=32,'Equivalencia BH-BMPT'!$D$33,IF(J1552=33,'Equivalencia BH-BMPT'!$D$34,IF(J1552=34,'Equivalencia BH-BMPT'!$D$35,IF(J1552=35,'Equivalencia BH-BMPT'!$D$36,IF(J1552=36,'Equivalencia BH-BMPT'!$D$37,IF(J1552=37,'Equivalencia BH-BMPT'!$D$38,IF(J1552=38,'Equivalencia BH-BMPT'!#REF!,IF(J1552=39,'Equivalencia BH-BMPT'!$D$40,IF(J1552=40,'Equivalencia BH-BMPT'!$D$41,IF(J1552=41,'Equivalencia BH-BMPT'!$D$42,IF(J1552=42,'Equivalencia BH-BMPT'!$D$43,IF(J1552=43,'Equivalencia BH-BMPT'!$D$44,IF(J1552=44,'Equivalencia BH-BMPT'!$D$45,IF(J1552=45,'Equivalencia BH-BMPT'!$D$46,"No ha seleccionado un número de programa")))))))))))))))))))))))))))))))))))))))))))))</f>
        <v>No ha seleccionado un número de programa</v>
      </c>
      <c r="L1552" s="140"/>
      <c r="M1552" s="136"/>
      <c r="N1552" s="153"/>
      <c r="O1552" s="161"/>
      <c r="P1552" s="144"/>
      <c r="Q1552" s="143"/>
      <c r="R1552" s="143"/>
      <c r="S1552" s="143"/>
      <c r="T1552" s="143"/>
      <c r="U1552" s="143"/>
      <c r="V1552" s="145"/>
      <c r="W1552" s="145"/>
      <c r="X1552" s="145"/>
      <c r="Y1552" s="136"/>
      <c r="Z1552" s="136"/>
      <c r="AA1552" s="146"/>
      <c r="AB1552" s="136"/>
      <c r="AC1552" s="136"/>
      <c r="AD1552" s="136"/>
      <c r="AE1552" s="136"/>
      <c r="AF1552" s="147" t="e">
        <f t="shared" si="65"/>
        <v>#DIV/0!</v>
      </c>
      <c r="AG1552" s="148"/>
      <c r="AH1552" s="148" t="b">
        <f t="shared" si="66"/>
        <v>1</v>
      </c>
    </row>
    <row r="1553" spans="1:34" ht="44.25" customHeight="1" thickBot="1" x14ac:dyDescent="0.3">
      <c r="A1553" s="136"/>
      <c r="B1553" s="136"/>
      <c r="C1553" s="137"/>
      <c r="D1553" s="136"/>
      <c r="E1553" s="137" t="str">
        <f>IF(D1553=1,'Tipo '!$B$2,IF(D1553=2,'Tipo '!$B$3,IF(D1553=3,'Tipo '!$B$4,IF(D1553=4,'Tipo '!$B$5,IF(D1553=5,'Tipo '!$B$6,IF(D1553=6,'Tipo '!$B$7,IF(D1553=7,'Tipo '!$B$8,IF(D1553=8,'Tipo '!$B$9,IF(D1553=9,'Tipo '!$B$10,IF(D1553=10,'Tipo '!$B$11,IF(D1553=11,'Tipo '!$B$12,IF(D1553=12,'Tipo '!$B$13,IF(D1553=13,'Tipo '!$B$14,IF(D1553=14,'Tipo '!$B$15,IF(D1553=15,'Tipo '!$B$16,IF(D1553=16,'Tipo '!$B$17,IF(D1553=17,'Tipo '!$B$18,IF(D1553=18,'Tipo '!$B$19,IF(D1553=19,'Tipo '!$B$20,IF(D1553=20,'Tipo '!$B$21,"No ha seleccionado un tipo de contrato válido"))))))))))))))))))))</f>
        <v>No ha seleccionado un tipo de contrato válido</v>
      </c>
      <c r="F1553" s="137"/>
      <c r="G1553" s="137"/>
      <c r="H1553" s="138"/>
      <c r="I1553" s="138"/>
      <c r="J1553" s="136"/>
      <c r="K1553" s="137" t="str">
        <f>IF(J1553=1,'Equivalencia BH-BMPT'!$D$2,IF(J1553=2,'Equivalencia BH-BMPT'!$D$3,IF(J1553=3,'Equivalencia BH-BMPT'!$D$4,IF(J1553=4,'Equivalencia BH-BMPT'!$D$5,IF(J1553=5,'Equivalencia BH-BMPT'!$D$6,IF(J1553=6,'Equivalencia BH-BMPT'!$D$7,IF(J1553=7,'Equivalencia BH-BMPT'!$D$8,IF(J1553=8,'Equivalencia BH-BMPT'!$D$9,IF(J1553=9,'Equivalencia BH-BMPT'!$D$10,IF(J1553=10,'Equivalencia BH-BMPT'!$D$11,IF(J1553=11,'Equivalencia BH-BMPT'!$D$12,IF(J1553=12,'Equivalencia BH-BMPT'!$D$13,IF(J1553=13,'Equivalencia BH-BMPT'!$D$14,IF(J1553=14,'Equivalencia BH-BMPT'!$D$15,IF(J1553=15,'Equivalencia BH-BMPT'!$D$16,IF(J1553=16,'Equivalencia BH-BMPT'!$D$17,IF(J1553=17,'Equivalencia BH-BMPT'!$D$18,IF(J1553=18,'Equivalencia BH-BMPT'!$D$19,IF(J1553=19,'Equivalencia BH-BMPT'!$D$20,IF(J1553=20,'Equivalencia BH-BMPT'!$D$21,IF(J1553=21,'Equivalencia BH-BMPT'!$D$22,IF(J1553=22,'Equivalencia BH-BMPT'!$D$23,IF(J1553=23,'Equivalencia BH-BMPT'!#REF!,IF(J1553=24,'Equivalencia BH-BMPT'!$D$25,IF(J1553=25,'Equivalencia BH-BMPT'!$D$26,IF(J1553=26,'Equivalencia BH-BMPT'!$D$27,IF(J1553=27,'Equivalencia BH-BMPT'!$D$28,IF(J1553=28,'Equivalencia BH-BMPT'!$D$29,IF(J1553=29,'Equivalencia BH-BMPT'!$D$30,IF(J1553=30,'Equivalencia BH-BMPT'!$D$31,IF(J1553=31,'Equivalencia BH-BMPT'!$D$32,IF(J1553=32,'Equivalencia BH-BMPT'!$D$33,IF(J1553=33,'Equivalencia BH-BMPT'!$D$34,IF(J1553=34,'Equivalencia BH-BMPT'!$D$35,IF(J1553=35,'Equivalencia BH-BMPT'!$D$36,IF(J1553=36,'Equivalencia BH-BMPT'!$D$37,IF(J1553=37,'Equivalencia BH-BMPT'!$D$38,IF(J1553=38,'Equivalencia BH-BMPT'!#REF!,IF(J1553=39,'Equivalencia BH-BMPT'!$D$40,IF(J1553=40,'Equivalencia BH-BMPT'!$D$41,IF(J1553=41,'Equivalencia BH-BMPT'!$D$42,IF(J1553=42,'Equivalencia BH-BMPT'!$D$43,IF(J1553=43,'Equivalencia BH-BMPT'!$D$44,IF(J1553=44,'Equivalencia BH-BMPT'!$D$45,IF(J1553=45,'Equivalencia BH-BMPT'!$D$46,"No ha seleccionado un número de programa")))))))))))))))))))))))))))))))))))))))))))))</f>
        <v>No ha seleccionado un número de programa</v>
      </c>
      <c r="L1553" s="140"/>
      <c r="M1553" s="136"/>
      <c r="N1553" s="153"/>
      <c r="O1553" s="161"/>
      <c r="P1553" s="144"/>
      <c r="Q1553" s="143"/>
      <c r="R1553" s="143"/>
      <c r="S1553" s="143"/>
      <c r="T1553" s="143"/>
      <c r="U1553" s="143"/>
      <c r="V1553" s="145"/>
      <c r="W1553" s="145"/>
      <c r="X1553" s="145"/>
      <c r="Y1553" s="136"/>
      <c r="Z1553" s="136"/>
      <c r="AA1553" s="146"/>
      <c r="AB1553" s="136"/>
      <c r="AC1553" s="136"/>
      <c r="AD1553" s="136"/>
      <c r="AE1553" s="136"/>
      <c r="AF1553" s="147" t="e">
        <f t="shared" si="65"/>
        <v>#DIV/0!</v>
      </c>
      <c r="AG1553" s="148"/>
      <c r="AH1553" s="148" t="b">
        <f t="shared" si="66"/>
        <v>1</v>
      </c>
    </row>
    <row r="1554" spans="1:34" ht="44.25" customHeight="1" thickBot="1" x14ac:dyDescent="0.3">
      <c r="A1554" s="136"/>
      <c r="B1554" s="136"/>
      <c r="C1554" s="137"/>
      <c r="D1554" s="136"/>
      <c r="E1554" s="137" t="str">
        <f>IF(D1554=1,'Tipo '!$B$2,IF(D1554=2,'Tipo '!$B$3,IF(D1554=3,'Tipo '!$B$4,IF(D1554=4,'Tipo '!$B$5,IF(D1554=5,'Tipo '!$B$6,IF(D1554=6,'Tipo '!$B$7,IF(D1554=7,'Tipo '!$B$8,IF(D1554=8,'Tipo '!$B$9,IF(D1554=9,'Tipo '!$B$10,IF(D1554=10,'Tipo '!$B$11,IF(D1554=11,'Tipo '!$B$12,IF(D1554=12,'Tipo '!$B$13,IF(D1554=13,'Tipo '!$B$14,IF(D1554=14,'Tipo '!$B$15,IF(D1554=15,'Tipo '!$B$16,IF(D1554=16,'Tipo '!$B$17,IF(D1554=17,'Tipo '!$B$18,IF(D1554=18,'Tipo '!$B$19,IF(D1554=19,'Tipo '!$B$20,IF(D1554=20,'Tipo '!$B$21,"No ha seleccionado un tipo de contrato válido"))))))))))))))))))))</f>
        <v>No ha seleccionado un tipo de contrato válido</v>
      </c>
      <c r="F1554" s="137"/>
      <c r="G1554" s="137"/>
      <c r="H1554" s="138"/>
      <c r="I1554" s="138"/>
      <c r="J1554" s="136"/>
      <c r="K1554" s="137" t="str">
        <f>IF(J1554=1,'Equivalencia BH-BMPT'!$D$2,IF(J1554=2,'Equivalencia BH-BMPT'!$D$3,IF(J1554=3,'Equivalencia BH-BMPT'!$D$4,IF(J1554=4,'Equivalencia BH-BMPT'!$D$5,IF(J1554=5,'Equivalencia BH-BMPT'!$D$6,IF(J1554=6,'Equivalencia BH-BMPT'!$D$7,IF(J1554=7,'Equivalencia BH-BMPT'!$D$8,IF(J1554=8,'Equivalencia BH-BMPT'!$D$9,IF(J1554=9,'Equivalencia BH-BMPT'!$D$10,IF(J1554=10,'Equivalencia BH-BMPT'!$D$11,IF(J1554=11,'Equivalencia BH-BMPT'!$D$12,IF(J1554=12,'Equivalencia BH-BMPT'!$D$13,IF(J1554=13,'Equivalencia BH-BMPT'!$D$14,IF(J1554=14,'Equivalencia BH-BMPT'!$D$15,IF(J1554=15,'Equivalencia BH-BMPT'!$D$16,IF(J1554=16,'Equivalencia BH-BMPT'!$D$17,IF(J1554=17,'Equivalencia BH-BMPT'!$D$18,IF(J1554=18,'Equivalencia BH-BMPT'!$D$19,IF(J1554=19,'Equivalencia BH-BMPT'!$D$20,IF(J1554=20,'Equivalencia BH-BMPT'!$D$21,IF(J1554=21,'Equivalencia BH-BMPT'!$D$22,IF(J1554=22,'Equivalencia BH-BMPT'!$D$23,IF(J1554=23,'Equivalencia BH-BMPT'!#REF!,IF(J1554=24,'Equivalencia BH-BMPT'!$D$25,IF(J1554=25,'Equivalencia BH-BMPT'!$D$26,IF(J1554=26,'Equivalencia BH-BMPT'!$D$27,IF(J1554=27,'Equivalencia BH-BMPT'!$D$28,IF(J1554=28,'Equivalencia BH-BMPT'!$D$29,IF(J1554=29,'Equivalencia BH-BMPT'!$D$30,IF(J1554=30,'Equivalencia BH-BMPT'!$D$31,IF(J1554=31,'Equivalencia BH-BMPT'!$D$32,IF(J1554=32,'Equivalencia BH-BMPT'!$D$33,IF(J1554=33,'Equivalencia BH-BMPT'!$D$34,IF(J1554=34,'Equivalencia BH-BMPT'!$D$35,IF(J1554=35,'Equivalencia BH-BMPT'!$D$36,IF(J1554=36,'Equivalencia BH-BMPT'!$D$37,IF(J1554=37,'Equivalencia BH-BMPT'!$D$38,IF(J1554=38,'Equivalencia BH-BMPT'!#REF!,IF(J1554=39,'Equivalencia BH-BMPT'!$D$40,IF(J1554=40,'Equivalencia BH-BMPT'!$D$41,IF(J1554=41,'Equivalencia BH-BMPT'!$D$42,IF(J1554=42,'Equivalencia BH-BMPT'!$D$43,IF(J1554=43,'Equivalencia BH-BMPT'!$D$44,IF(J1554=44,'Equivalencia BH-BMPT'!$D$45,IF(J1554=45,'Equivalencia BH-BMPT'!$D$46,"No ha seleccionado un número de programa")))))))))))))))))))))))))))))))))))))))))))))</f>
        <v>No ha seleccionado un número de programa</v>
      </c>
      <c r="L1554" s="140"/>
      <c r="M1554" s="136"/>
      <c r="N1554" s="153"/>
      <c r="O1554" s="161"/>
      <c r="P1554" s="144"/>
      <c r="Q1554" s="143"/>
      <c r="R1554" s="143"/>
      <c r="S1554" s="143"/>
      <c r="T1554" s="143"/>
      <c r="U1554" s="143"/>
      <c r="V1554" s="145"/>
      <c r="W1554" s="145"/>
      <c r="X1554" s="145"/>
      <c r="Y1554" s="136"/>
      <c r="Z1554" s="136"/>
      <c r="AA1554" s="146"/>
      <c r="AB1554" s="136"/>
      <c r="AC1554" s="136"/>
      <c r="AD1554" s="136"/>
      <c r="AE1554" s="136"/>
      <c r="AF1554" s="147" t="e">
        <f t="shared" si="65"/>
        <v>#DIV/0!</v>
      </c>
      <c r="AG1554" s="148"/>
      <c r="AH1554" s="148" t="b">
        <f t="shared" si="66"/>
        <v>1</v>
      </c>
    </row>
    <row r="1555" spans="1:34" ht="44.25" customHeight="1" thickBot="1" x14ac:dyDescent="0.3">
      <c r="A1555" s="136"/>
      <c r="B1555" s="136"/>
      <c r="C1555" s="137"/>
      <c r="D1555" s="136"/>
      <c r="E1555" s="137" t="str">
        <f>IF(D1555=1,'Tipo '!$B$2,IF(D1555=2,'Tipo '!$B$3,IF(D1555=3,'Tipo '!$B$4,IF(D1555=4,'Tipo '!$B$5,IF(D1555=5,'Tipo '!$B$6,IF(D1555=6,'Tipo '!$B$7,IF(D1555=7,'Tipo '!$B$8,IF(D1555=8,'Tipo '!$B$9,IF(D1555=9,'Tipo '!$B$10,IF(D1555=10,'Tipo '!$B$11,IF(D1555=11,'Tipo '!$B$12,IF(D1555=12,'Tipo '!$B$13,IF(D1555=13,'Tipo '!$B$14,IF(D1555=14,'Tipo '!$B$15,IF(D1555=15,'Tipo '!$B$16,IF(D1555=16,'Tipo '!$B$17,IF(D1555=17,'Tipo '!$B$18,IF(D1555=18,'Tipo '!$B$19,IF(D1555=19,'Tipo '!$B$20,IF(D1555=20,'Tipo '!$B$21,"No ha seleccionado un tipo de contrato válido"))))))))))))))))))))</f>
        <v>No ha seleccionado un tipo de contrato válido</v>
      </c>
      <c r="F1555" s="137"/>
      <c r="G1555" s="137"/>
      <c r="H1555" s="138"/>
      <c r="I1555" s="138"/>
      <c r="J1555" s="136"/>
      <c r="K1555" s="137" t="str">
        <f>IF(J1555=1,'Equivalencia BH-BMPT'!$D$2,IF(J1555=2,'Equivalencia BH-BMPT'!$D$3,IF(J1555=3,'Equivalencia BH-BMPT'!$D$4,IF(J1555=4,'Equivalencia BH-BMPT'!$D$5,IF(J1555=5,'Equivalencia BH-BMPT'!$D$6,IF(J1555=6,'Equivalencia BH-BMPT'!$D$7,IF(J1555=7,'Equivalencia BH-BMPT'!$D$8,IF(J1555=8,'Equivalencia BH-BMPT'!$D$9,IF(J1555=9,'Equivalencia BH-BMPT'!$D$10,IF(J1555=10,'Equivalencia BH-BMPT'!$D$11,IF(J1555=11,'Equivalencia BH-BMPT'!$D$12,IF(J1555=12,'Equivalencia BH-BMPT'!$D$13,IF(J1555=13,'Equivalencia BH-BMPT'!$D$14,IF(J1555=14,'Equivalencia BH-BMPT'!$D$15,IF(J1555=15,'Equivalencia BH-BMPT'!$D$16,IF(J1555=16,'Equivalencia BH-BMPT'!$D$17,IF(J1555=17,'Equivalencia BH-BMPT'!$D$18,IF(J1555=18,'Equivalencia BH-BMPT'!$D$19,IF(J1555=19,'Equivalencia BH-BMPT'!$D$20,IF(J1555=20,'Equivalencia BH-BMPT'!$D$21,IF(J1555=21,'Equivalencia BH-BMPT'!$D$22,IF(J1555=22,'Equivalencia BH-BMPT'!$D$23,IF(J1555=23,'Equivalencia BH-BMPT'!#REF!,IF(J1555=24,'Equivalencia BH-BMPT'!$D$25,IF(J1555=25,'Equivalencia BH-BMPT'!$D$26,IF(J1555=26,'Equivalencia BH-BMPT'!$D$27,IF(J1555=27,'Equivalencia BH-BMPT'!$D$28,IF(J1555=28,'Equivalencia BH-BMPT'!$D$29,IF(J1555=29,'Equivalencia BH-BMPT'!$D$30,IF(J1555=30,'Equivalencia BH-BMPT'!$D$31,IF(J1555=31,'Equivalencia BH-BMPT'!$D$32,IF(J1555=32,'Equivalencia BH-BMPT'!$D$33,IF(J1555=33,'Equivalencia BH-BMPT'!$D$34,IF(J1555=34,'Equivalencia BH-BMPT'!$D$35,IF(J1555=35,'Equivalencia BH-BMPT'!$D$36,IF(J1555=36,'Equivalencia BH-BMPT'!$D$37,IF(J1555=37,'Equivalencia BH-BMPT'!$D$38,IF(J1555=38,'Equivalencia BH-BMPT'!#REF!,IF(J1555=39,'Equivalencia BH-BMPT'!$D$40,IF(J1555=40,'Equivalencia BH-BMPT'!$D$41,IF(J1555=41,'Equivalencia BH-BMPT'!$D$42,IF(J1555=42,'Equivalencia BH-BMPT'!$D$43,IF(J1555=43,'Equivalencia BH-BMPT'!$D$44,IF(J1555=44,'Equivalencia BH-BMPT'!$D$45,IF(J1555=45,'Equivalencia BH-BMPT'!$D$46,"No ha seleccionado un número de programa")))))))))))))))))))))))))))))))))))))))))))))</f>
        <v>No ha seleccionado un número de programa</v>
      </c>
      <c r="L1555" s="140"/>
      <c r="M1555" s="136"/>
      <c r="N1555" s="153"/>
      <c r="O1555" s="161"/>
      <c r="P1555" s="144"/>
      <c r="Q1555" s="143"/>
      <c r="R1555" s="143"/>
      <c r="S1555" s="143"/>
      <c r="T1555" s="143"/>
      <c r="U1555" s="143"/>
      <c r="V1555" s="145"/>
      <c r="W1555" s="145"/>
      <c r="X1555" s="145"/>
      <c r="Y1555" s="136"/>
      <c r="Z1555" s="136"/>
      <c r="AA1555" s="146"/>
      <c r="AB1555" s="136"/>
      <c r="AC1555" s="136"/>
      <c r="AD1555" s="136"/>
      <c r="AE1555" s="136"/>
      <c r="AF1555" s="147" t="e">
        <f t="shared" si="65"/>
        <v>#DIV/0!</v>
      </c>
      <c r="AG1555" s="148"/>
      <c r="AH1555" s="148" t="b">
        <f t="shared" si="66"/>
        <v>1</v>
      </c>
    </row>
    <row r="1556" spans="1:34" ht="44.25" customHeight="1" thickBot="1" x14ac:dyDescent="0.3">
      <c r="A1556" s="136"/>
      <c r="B1556" s="136"/>
      <c r="C1556" s="137"/>
      <c r="D1556" s="136"/>
      <c r="E1556" s="137" t="str">
        <f>IF(D1556=1,'Tipo '!$B$2,IF(D1556=2,'Tipo '!$B$3,IF(D1556=3,'Tipo '!$B$4,IF(D1556=4,'Tipo '!$B$5,IF(D1556=5,'Tipo '!$B$6,IF(D1556=6,'Tipo '!$B$7,IF(D1556=7,'Tipo '!$B$8,IF(D1556=8,'Tipo '!$B$9,IF(D1556=9,'Tipo '!$B$10,IF(D1556=10,'Tipo '!$B$11,IF(D1556=11,'Tipo '!$B$12,IF(D1556=12,'Tipo '!$B$13,IF(D1556=13,'Tipo '!$B$14,IF(D1556=14,'Tipo '!$B$15,IF(D1556=15,'Tipo '!$B$16,IF(D1556=16,'Tipo '!$B$17,IF(D1556=17,'Tipo '!$B$18,IF(D1556=18,'Tipo '!$B$19,IF(D1556=19,'Tipo '!$B$20,IF(D1556=20,'Tipo '!$B$21,"No ha seleccionado un tipo de contrato válido"))))))))))))))))))))</f>
        <v>No ha seleccionado un tipo de contrato válido</v>
      </c>
      <c r="F1556" s="137"/>
      <c r="G1556" s="137"/>
      <c r="H1556" s="138"/>
      <c r="I1556" s="138"/>
      <c r="J1556" s="136"/>
      <c r="K1556" s="137" t="str">
        <f>IF(J1556=1,'Equivalencia BH-BMPT'!$D$2,IF(J1556=2,'Equivalencia BH-BMPT'!$D$3,IF(J1556=3,'Equivalencia BH-BMPT'!$D$4,IF(J1556=4,'Equivalencia BH-BMPT'!$D$5,IF(J1556=5,'Equivalencia BH-BMPT'!$D$6,IF(J1556=6,'Equivalencia BH-BMPT'!$D$7,IF(J1556=7,'Equivalencia BH-BMPT'!$D$8,IF(J1556=8,'Equivalencia BH-BMPT'!$D$9,IF(J1556=9,'Equivalencia BH-BMPT'!$D$10,IF(J1556=10,'Equivalencia BH-BMPT'!$D$11,IF(J1556=11,'Equivalencia BH-BMPT'!$D$12,IF(J1556=12,'Equivalencia BH-BMPT'!$D$13,IF(J1556=13,'Equivalencia BH-BMPT'!$D$14,IF(J1556=14,'Equivalencia BH-BMPT'!$D$15,IF(J1556=15,'Equivalencia BH-BMPT'!$D$16,IF(J1556=16,'Equivalencia BH-BMPT'!$D$17,IF(J1556=17,'Equivalencia BH-BMPT'!$D$18,IF(J1556=18,'Equivalencia BH-BMPT'!$D$19,IF(J1556=19,'Equivalencia BH-BMPT'!$D$20,IF(J1556=20,'Equivalencia BH-BMPT'!$D$21,IF(J1556=21,'Equivalencia BH-BMPT'!$D$22,IF(J1556=22,'Equivalencia BH-BMPT'!$D$23,IF(J1556=23,'Equivalencia BH-BMPT'!#REF!,IF(J1556=24,'Equivalencia BH-BMPT'!$D$25,IF(J1556=25,'Equivalencia BH-BMPT'!$D$26,IF(J1556=26,'Equivalencia BH-BMPT'!$D$27,IF(J1556=27,'Equivalencia BH-BMPT'!$D$28,IF(J1556=28,'Equivalencia BH-BMPT'!$D$29,IF(J1556=29,'Equivalencia BH-BMPT'!$D$30,IF(J1556=30,'Equivalencia BH-BMPT'!$D$31,IF(J1556=31,'Equivalencia BH-BMPT'!$D$32,IF(J1556=32,'Equivalencia BH-BMPT'!$D$33,IF(J1556=33,'Equivalencia BH-BMPT'!$D$34,IF(J1556=34,'Equivalencia BH-BMPT'!$D$35,IF(J1556=35,'Equivalencia BH-BMPT'!$D$36,IF(J1556=36,'Equivalencia BH-BMPT'!$D$37,IF(J1556=37,'Equivalencia BH-BMPT'!$D$38,IF(J1556=38,'Equivalencia BH-BMPT'!D1,IF(J1556=39,'Equivalencia BH-BMPT'!$D$40,IF(J1556=40,'Equivalencia BH-BMPT'!$D$41,IF(J1556=41,'Equivalencia BH-BMPT'!$D$42,IF(J1556=42,'Equivalencia BH-BMPT'!$D$43,IF(J1556=43,'Equivalencia BH-BMPT'!$D$44,IF(J1556=44,'Equivalencia BH-BMPT'!$D$45,IF(J1556=45,'Equivalencia BH-BMPT'!$D$46,"No ha seleccionado un número de programa")))))))))))))))))))))))))))))))))))))))))))))</f>
        <v>No ha seleccionado un número de programa</v>
      </c>
      <c r="L1556" s="140"/>
      <c r="M1556" s="136"/>
      <c r="N1556" s="153"/>
      <c r="O1556" s="161"/>
      <c r="P1556" s="144"/>
      <c r="Q1556" s="143"/>
      <c r="R1556" s="143"/>
      <c r="S1556" s="143"/>
      <c r="T1556" s="143"/>
      <c r="U1556" s="143"/>
      <c r="V1556" s="145"/>
      <c r="W1556" s="145"/>
      <c r="X1556" s="145"/>
      <c r="Y1556" s="136"/>
      <c r="Z1556" s="136"/>
      <c r="AA1556" s="146"/>
      <c r="AB1556" s="136"/>
      <c r="AC1556" s="136"/>
      <c r="AD1556" s="136"/>
      <c r="AE1556" s="136"/>
      <c r="AF1556" s="147" t="e">
        <f t="shared" si="65"/>
        <v>#DIV/0!</v>
      </c>
      <c r="AG1556" s="148"/>
      <c r="AH1556" s="148" t="b">
        <f t="shared" si="66"/>
        <v>1</v>
      </c>
    </row>
    <row r="1557" spans="1:34" ht="44.25" customHeight="1" thickBot="1" x14ac:dyDescent="0.3">
      <c r="A1557" s="136"/>
      <c r="B1557" s="136"/>
      <c r="C1557" s="137"/>
      <c r="D1557" s="136"/>
      <c r="E1557" s="137" t="str">
        <f>IF(D1557=1,'Tipo '!$B$2,IF(D1557=2,'Tipo '!$B$3,IF(D1557=3,'Tipo '!$B$4,IF(D1557=4,'Tipo '!$B$5,IF(D1557=5,'Tipo '!$B$6,IF(D1557=6,'Tipo '!$B$7,IF(D1557=7,'Tipo '!$B$8,IF(D1557=8,'Tipo '!$B$9,IF(D1557=9,'Tipo '!$B$10,IF(D1557=10,'Tipo '!$B$11,IF(D1557=11,'Tipo '!$B$12,IF(D1557=12,'Tipo '!$B$13,IF(D1557=13,'Tipo '!$B$14,IF(D1557=14,'Tipo '!$B$15,IF(D1557=15,'Tipo '!$B$16,IF(D1557=16,'Tipo '!$B$17,IF(D1557=17,'Tipo '!$B$18,IF(D1557=18,'Tipo '!$B$19,IF(D1557=19,'Tipo '!$B$20,IF(D1557=20,'Tipo '!$B$21,"No ha seleccionado un tipo de contrato válido"))))))))))))))))))))</f>
        <v>No ha seleccionado un tipo de contrato válido</v>
      </c>
      <c r="F1557" s="137"/>
      <c r="G1557" s="137"/>
      <c r="H1557" s="138"/>
      <c r="I1557" s="138"/>
      <c r="J1557" s="136"/>
      <c r="K1557" s="137" t="str">
        <f>IF(J1557=1,'Equivalencia BH-BMPT'!$D$2,IF(J1557=2,'Equivalencia BH-BMPT'!$D$3,IF(J1557=3,'Equivalencia BH-BMPT'!$D$4,IF(J1557=4,'Equivalencia BH-BMPT'!$D$5,IF(J1557=5,'Equivalencia BH-BMPT'!$D$6,IF(J1557=6,'Equivalencia BH-BMPT'!$D$7,IF(J1557=7,'Equivalencia BH-BMPT'!$D$8,IF(J1557=8,'Equivalencia BH-BMPT'!$D$9,IF(J1557=9,'Equivalencia BH-BMPT'!$D$10,IF(J1557=10,'Equivalencia BH-BMPT'!$D$11,IF(J1557=11,'Equivalencia BH-BMPT'!$D$12,IF(J1557=12,'Equivalencia BH-BMPT'!$D$13,IF(J1557=13,'Equivalencia BH-BMPT'!$D$14,IF(J1557=14,'Equivalencia BH-BMPT'!$D$15,IF(J1557=15,'Equivalencia BH-BMPT'!$D$16,IF(J1557=16,'Equivalencia BH-BMPT'!$D$17,IF(J1557=17,'Equivalencia BH-BMPT'!$D$18,IF(J1557=18,'Equivalencia BH-BMPT'!$D$19,IF(J1557=19,'Equivalencia BH-BMPT'!$D$20,IF(J1557=20,'Equivalencia BH-BMPT'!$D$21,IF(J1557=21,'Equivalencia BH-BMPT'!$D$22,IF(J1557=22,'Equivalencia BH-BMPT'!$D$23,IF(J1557=23,'Equivalencia BH-BMPT'!#REF!,IF(J1557=24,'Equivalencia BH-BMPT'!$D$25,IF(J1557=25,'Equivalencia BH-BMPT'!$D$26,IF(J1557=26,'Equivalencia BH-BMPT'!$D$27,IF(J1557=27,'Equivalencia BH-BMPT'!$D$28,IF(J1557=28,'Equivalencia BH-BMPT'!$D$29,IF(J1557=29,'Equivalencia BH-BMPT'!$D$30,IF(J1557=30,'Equivalencia BH-BMPT'!$D$31,IF(J1557=31,'Equivalencia BH-BMPT'!$D$32,IF(J1557=32,'Equivalencia BH-BMPT'!$D$33,IF(J1557=33,'Equivalencia BH-BMPT'!$D$34,IF(J1557=34,'Equivalencia BH-BMPT'!$D$35,IF(J1557=35,'Equivalencia BH-BMPT'!$D$36,IF(J1557=36,'Equivalencia BH-BMPT'!$D$37,IF(J1557=37,'Equivalencia BH-BMPT'!$D$38,IF(J1557=38,'Equivalencia BH-BMPT'!D2,IF(J1557=39,'Equivalencia BH-BMPT'!$D$40,IF(J1557=40,'Equivalencia BH-BMPT'!$D$41,IF(J1557=41,'Equivalencia BH-BMPT'!$D$42,IF(J1557=42,'Equivalencia BH-BMPT'!$D$43,IF(J1557=43,'Equivalencia BH-BMPT'!$D$44,IF(J1557=44,'Equivalencia BH-BMPT'!$D$45,IF(J1557=45,'Equivalencia BH-BMPT'!$D$46,"No ha seleccionado un número de programa")))))))))))))))))))))))))))))))))))))))))))))</f>
        <v>No ha seleccionado un número de programa</v>
      </c>
      <c r="L1557" s="140"/>
      <c r="M1557" s="136"/>
      <c r="N1557" s="153"/>
      <c r="O1557" s="161"/>
      <c r="P1557" s="144"/>
      <c r="Q1557" s="143"/>
      <c r="R1557" s="143"/>
      <c r="S1557" s="143"/>
      <c r="T1557" s="143"/>
      <c r="U1557" s="143"/>
      <c r="V1557" s="145"/>
      <c r="W1557" s="145"/>
      <c r="X1557" s="145"/>
      <c r="Y1557" s="136"/>
      <c r="Z1557" s="136"/>
      <c r="AA1557" s="146"/>
      <c r="AB1557" s="136"/>
      <c r="AC1557" s="136"/>
      <c r="AD1557" s="136"/>
      <c r="AE1557" s="136"/>
      <c r="AF1557" s="147" t="e">
        <f t="shared" si="65"/>
        <v>#DIV/0!</v>
      </c>
      <c r="AG1557" s="148"/>
      <c r="AH1557" s="148" t="b">
        <f t="shared" si="66"/>
        <v>1</v>
      </c>
    </row>
    <row r="1558" spans="1:34" ht="44.25" customHeight="1" thickBot="1" x14ac:dyDescent="0.3">
      <c r="A1558" s="136"/>
      <c r="B1558" s="136"/>
      <c r="C1558" s="137"/>
      <c r="D1558" s="136"/>
      <c r="E1558" s="137" t="str">
        <f>IF(D1558=1,'Tipo '!$B$2,IF(D1558=2,'Tipo '!$B$3,IF(D1558=3,'Tipo '!$B$4,IF(D1558=4,'Tipo '!$B$5,IF(D1558=5,'Tipo '!$B$6,IF(D1558=6,'Tipo '!$B$7,IF(D1558=7,'Tipo '!$B$8,IF(D1558=8,'Tipo '!$B$9,IF(D1558=9,'Tipo '!$B$10,IF(D1558=10,'Tipo '!$B$11,IF(D1558=11,'Tipo '!$B$12,IF(D1558=12,'Tipo '!$B$13,IF(D1558=13,'Tipo '!$B$14,IF(D1558=14,'Tipo '!$B$15,IF(D1558=15,'Tipo '!$B$16,IF(D1558=16,'Tipo '!$B$17,IF(D1558=17,'Tipo '!$B$18,IF(D1558=18,'Tipo '!$B$19,IF(D1558=19,'Tipo '!$B$20,IF(D1558=20,'Tipo '!$B$21,"No ha seleccionado un tipo de contrato válido"))))))))))))))))))))</f>
        <v>No ha seleccionado un tipo de contrato válido</v>
      </c>
      <c r="F1558" s="137"/>
      <c r="G1558" s="137"/>
      <c r="H1558" s="138"/>
      <c r="I1558" s="138"/>
      <c r="J1558" s="136"/>
      <c r="K1558" s="137" t="str">
        <f>IF(J1558=1,'Equivalencia BH-BMPT'!$D$2,IF(J1558=2,'Equivalencia BH-BMPT'!$D$3,IF(J1558=3,'Equivalencia BH-BMPT'!$D$4,IF(J1558=4,'Equivalencia BH-BMPT'!$D$5,IF(J1558=5,'Equivalencia BH-BMPT'!$D$6,IF(J1558=6,'Equivalencia BH-BMPT'!$D$7,IF(J1558=7,'Equivalencia BH-BMPT'!$D$8,IF(J1558=8,'Equivalencia BH-BMPT'!$D$9,IF(J1558=9,'Equivalencia BH-BMPT'!$D$10,IF(J1558=10,'Equivalencia BH-BMPT'!$D$11,IF(J1558=11,'Equivalencia BH-BMPT'!$D$12,IF(J1558=12,'Equivalencia BH-BMPT'!$D$13,IF(J1558=13,'Equivalencia BH-BMPT'!$D$14,IF(J1558=14,'Equivalencia BH-BMPT'!$D$15,IF(J1558=15,'Equivalencia BH-BMPT'!$D$16,IF(J1558=16,'Equivalencia BH-BMPT'!$D$17,IF(J1558=17,'Equivalencia BH-BMPT'!$D$18,IF(J1558=18,'Equivalencia BH-BMPT'!$D$19,IF(J1558=19,'Equivalencia BH-BMPT'!$D$20,IF(J1558=20,'Equivalencia BH-BMPT'!$D$21,IF(J1558=21,'Equivalencia BH-BMPT'!$D$22,IF(J1558=22,'Equivalencia BH-BMPT'!$D$23,IF(J1558=23,'Equivalencia BH-BMPT'!#REF!,IF(J1558=24,'Equivalencia BH-BMPT'!$D$25,IF(J1558=25,'Equivalencia BH-BMPT'!$D$26,IF(J1558=26,'Equivalencia BH-BMPT'!$D$27,IF(J1558=27,'Equivalencia BH-BMPT'!$D$28,IF(J1558=28,'Equivalencia BH-BMPT'!$D$29,IF(J1558=29,'Equivalencia BH-BMPT'!$D$30,IF(J1558=30,'Equivalencia BH-BMPT'!$D$31,IF(J1558=31,'Equivalencia BH-BMPT'!$D$32,IF(J1558=32,'Equivalencia BH-BMPT'!$D$33,IF(J1558=33,'Equivalencia BH-BMPT'!$D$34,IF(J1558=34,'Equivalencia BH-BMPT'!$D$35,IF(J1558=35,'Equivalencia BH-BMPT'!$D$36,IF(J1558=36,'Equivalencia BH-BMPT'!$D$37,IF(J1558=37,'Equivalencia BH-BMPT'!$D$38,IF(J1558=38,'Equivalencia BH-BMPT'!D3,IF(J1558=39,'Equivalencia BH-BMPT'!$D$40,IF(J1558=40,'Equivalencia BH-BMPT'!$D$41,IF(J1558=41,'Equivalencia BH-BMPT'!$D$42,IF(J1558=42,'Equivalencia BH-BMPT'!$D$43,IF(J1558=43,'Equivalencia BH-BMPT'!$D$44,IF(J1558=44,'Equivalencia BH-BMPT'!$D$45,IF(J1558=45,'Equivalencia BH-BMPT'!$D$46,"No ha seleccionado un número de programa")))))))))))))))))))))))))))))))))))))))))))))</f>
        <v>No ha seleccionado un número de programa</v>
      </c>
      <c r="L1558" s="140"/>
      <c r="M1558" s="136"/>
      <c r="N1558" s="153"/>
      <c r="O1558" s="161"/>
      <c r="P1558" s="144"/>
      <c r="Q1558" s="143"/>
      <c r="R1558" s="143"/>
      <c r="S1558" s="143"/>
      <c r="T1558" s="143"/>
      <c r="U1558" s="143"/>
      <c r="V1558" s="145"/>
      <c r="W1558" s="145"/>
      <c r="X1558" s="145"/>
      <c r="Y1558" s="136"/>
      <c r="Z1558" s="136"/>
      <c r="AA1558" s="146"/>
      <c r="AB1558" s="136"/>
      <c r="AC1558" s="136"/>
      <c r="AD1558" s="136"/>
      <c r="AE1558" s="136"/>
      <c r="AF1558" s="147" t="e">
        <f t="shared" si="65"/>
        <v>#DIV/0!</v>
      </c>
      <c r="AG1558" s="148"/>
      <c r="AH1558" s="148" t="b">
        <f t="shared" si="66"/>
        <v>1</v>
      </c>
    </row>
    <row r="1559" spans="1:34" ht="44.25" customHeight="1" thickBot="1" x14ac:dyDescent="0.3">
      <c r="A1559" s="136"/>
      <c r="B1559" s="136"/>
      <c r="C1559" s="137"/>
      <c r="D1559" s="136"/>
      <c r="E1559" s="137" t="str">
        <f>IF(D1559=1,'Tipo '!$B$2,IF(D1559=2,'Tipo '!$B$3,IF(D1559=3,'Tipo '!$B$4,IF(D1559=4,'Tipo '!$B$5,IF(D1559=5,'Tipo '!$B$6,IF(D1559=6,'Tipo '!$B$7,IF(D1559=7,'Tipo '!$B$8,IF(D1559=8,'Tipo '!$B$9,IF(D1559=9,'Tipo '!$B$10,IF(D1559=10,'Tipo '!$B$11,IF(D1559=11,'Tipo '!$B$12,IF(D1559=12,'Tipo '!$B$13,IF(D1559=13,'Tipo '!$B$14,IF(D1559=14,'Tipo '!$B$15,IF(D1559=15,'Tipo '!$B$16,IF(D1559=16,'Tipo '!$B$17,IF(D1559=17,'Tipo '!$B$18,IF(D1559=18,'Tipo '!$B$19,IF(D1559=19,'Tipo '!$B$20,IF(D1559=20,'Tipo '!$B$21,"No ha seleccionado un tipo de contrato válido"))))))))))))))))))))</f>
        <v>No ha seleccionado un tipo de contrato válido</v>
      </c>
      <c r="F1559" s="137"/>
      <c r="G1559" s="137"/>
      <c r="H1559" s="138"/>
      <c r="I1559" s="138"/>
      <c r="J1559" s="136"/>
      <c r="K1559" s="137" t="str">
        <f>IF(J1559=1,'Equivalencia BH-BMPT'!$D$2,IF(J1559=2,'Equivalencia BH-BMPT'!$D$3,IF(J1559=3,'Equivalencia BH-BMPT'!$D$4,IF(J1559=4,'Equivalencia BH-BMPT'!$D$5,IF(J1559=5,'Equivalencia BH-BMPT'!$D$6,IF(J1559=6,'Equivalencia BH-BMPT'!$D$7,IF(J1559=7,'Equivalencia BH-BMPT'!$D$8,IF(J1559=8,'Equivalencia BH-BMPT'!$D$9,IF(J1559=9,'Equivalencia BH-BMPT'!$D$10,IF(J1559=10,'Equivalencia BH-BMPT'!$D$11,IF(J1559=11,'Equivalencia BH-BMPT'!$D$12,IF(J1559=12,'Equivalencia BH-BMPT'!$D$13,IF(J1559=13,'Equivalencia BH-BMPT'!$D$14,IF(J1559=14,'Equivalencia BH-BMPT'!$D$15,IF(J1559=15,'Equivalencia BH-BMPT'!$D$16,IF(J1559=16,'Equivalencia BH-BMPT'!$D$17,IF(J1559=17,'Equivalencia BH-BMPT'!$D$18,IF(J1559=18,'Equivalencia BH-BMPT'!$D$19,IF(J1559=19,'Equivalencia BH-BMPT'!$D$20,IF(J1559=20,'Equivalencia BH-BMPT'!$D$21,IF(J1559=21,'Equivalencia BH-BMPT'!$D$22,IF(J1559=22,'Equivalencia BH-BMPT'!$D$23,IF(J1559=23,'Equivalencia BH-BMPT'!#REF!,IF(J1559=24,'Equivalencia BH-BMPT'!$D$25,IF(J1559=25,'Equivalencia BH-BMPT'!$D$26,IF(J1559=26,'Equivalencia BH-BMPT'!$D$27,IF(J1559=27,'Equivalencia BH-BMPT'!$D$28,IF(J1559=28,'Equivalencia BH-BMPT'!$D$29,IF(J1559=29,'Equivalencia BH-BMPT'!$D$30,IF(J1559=30,'Equivalencia BH-BMPT'!$D$31,IF(J1559=31,'Equivalencia BH-BMPT'!$D$32,IF(J1559=32,'Equivalencia BH-BMPT'!$D$33,IF(J1559=33,'Equivalencia BH-BMPT'!$D$34,IF(J1559=34,'Equivalencia BH-BMPT'!$D$35,IF(J1559=35,'Equivalencia BH-BMPT'!$D$36,IF(J1559=36,'Equivalencia BH-BMPT'!$D$37,IF(J1559=37,'Equivalencia BH-BMPT'!$D$38,IF(J1559=38,'Equivalencia BH-BMPT'!D4,IF(J1559=39,'Equivalencia BH-BMPT'!$D$40,IF(J1559=40,'Equivalencia BH-BMPT'!$D$41,IF(J1559=41,'Equivalencia BH-BMPT'!$D$42,IF(J1559=42,'Equivalencia BH-BMPT'!$D$43,IF(J1559=43,'Equivalencia BH-BMPT'!$D$44,IF(J1559=44,'Equivalencia BH-BMPT'!$D$45,IF(J1559=45,'Equivalencia BH-BMPT'!$D$46,"No ha seleccionado un número de programa")))))))))))))))))))))))))))))))))))))))))))))</f>
        <v>No ha seleccionado un número de programa</v>
      </c>
      <c r="L1559" s="140"/>
      <c r="M1559" s="136"/>
      <c r="N1559" s="153"/>
      <c r="O1559" s="161"/>
      <c r="P1559" s="144"/>
      <c r="Q1559" s="143"/>
      <c r="R1559" s="143"/>
      <c r="S1559" s="143"/>
      <c r="T1559" s="143"/>
      <c r="U1559" s="143"/>
      <c r="V1559" s="145"/>
      <c r="W1559" s="145"/>
      <c r="X1559" s="145"/>
      <c r="Y1559" s="136"/>
      <c r="Z1559" s="136"/>
      <c r="AA1559" s="146"/>
      <c r="AB1559" s="136"/>
      <c r="AC1559" s="136"/>
      <c r="AD1559" s="136"/>
      <c r="AE1559" s="136"/>
      <c r="AF1559" s="147" t="e">
        <f t="shared" si="65"/>
        <v>#DIV/0!</v>
      </c>
      <c r="AG1559" s="148"/>
      <c r="AH1559" s="148" t="b">
        <f t="shared" si="66"/>
        <v>1</v>
      </c>
    </row>
    <row r="1560" spans="1:34" ht="44.25" customHeight="1" thickBot="1" x14ac:dyDescent="0.3">
      <c r="A1560" s="136"/>
      <c r="B1560" s="136"/>
      <c r="C1560" s="137"/>
      <c r="D1560" s="136"/>
      <c r="E1560" s="137" t="str">
        <f>IF(D1560=1,'Tipo '!$B$2,IF(D1560=2,'Tipo '!$B$3,IF(D1560=3,'Tipo '!$B$4,IF(D1560=4,'Tipo '!$B$5,IF(D1560=5,'Tipo '!$B$6,IF(D1560=6,'Tipo '!$B$7,IF(D1560=7,'Tipo '!$B$8,IF(D1560=8,'Tipo '!$B$9,IF(D1560=9,'Tipo '!$B$10,IF(D1560=10,'Tipo '!$B$11,IF(D1560=11,'Tipo '!$B$12,IF(D1560=12,'Tipo '!$B$13,IF(D1560=13,'Tipo '!$B$14,IF(D1560=14,'Tipo '!$B$15,IF(D1560=15,'Tipo '!$B$16,IF(D1560=16,'Tipo '!$B$17,IF(D1560=17,'Tipo '!$B$18,IF(D1560=18,'Tipo '!$B$19,IF(D1560=19,'Tipo '!$B$20,IF(D1560=20,'Tipo '!$B$21,"No ha seleccionado un tipo de contrato válido"))))))))))))))))))))</f>
        <v>No ha seleccionado un tipo de contrato válido</v>
      </c>
      <c r="F1560" s="137"/>
      <c r="G1560" s="137"/>
      <c r="H1560" s="138"/>
      <c r="I1560" s="138"/>
      <c r="J1560" s="136"/>
      <c r="K1560" s="137" t="str">
        <f>IF(J1560=1,'Equivalencia BH-BMPT'!$D$2,IF(J1560=2,'Equivalencia BH-BMPT'!$D$3,IF(J1560=3,'Equivalencia BH-BMPT'!$D$4,IF(J1560=4,'Equivalencia BH-BMPT'!$D$5,IF(J1560=5,'Equivalencia BH-BMPT'!$D$6,IF(J1560=6,'Equivalencia BH-BMPT'!$D$7,IF(J1560=7,'Equivalencia BH-BMPT'!$D$8,IF(J1560=8,'Equivalencia BH-BMPT'!$D$9,IF(J1560=9,'Equivalencia BH-BMPT'!$D$10,IF(J1560=10,'Equivalencia BH-BMPT'!$D$11,IF(J1560=11,'Equivalencia BH-BMPT'!$D$12,IF(J1560=12,'Equivalencia BH-BMPT'!$D$13,IF(J1560=13,'Equivalencia BH-BMPT'!$D$14,IF(J1560=14,'Equivalencia BH-BMPT'!$D$15,IF(J1560=15,'Equivalencia BH-BMPT'!$D$16,IF(J1560=16,'Equivalencia BH-BMPT'!$D$17,IF(J1560=17,'Equivalencia BH-BMPT'!$D$18,IF(J1560=18,'Equivalencia BH-BMPT'!$D$19,IF(J1560=19,'Equivalencia BH-BMPT'!$D$20,IF(J1560=20,'Equivalencia BH-BMPT'!$D$21,IF(J1560=21,'Equivalencia BH-BMPT'!$D$22,IF(J1560=22,'Equivalencia BH-BMPT'!$D$23,IF(J1560=23,'Equivalencia BH-BMPT'!#REF!,IF(J1560=24,'Equivalencia BH-BMPT'!$D$25,IF(J1560=25,'Equivalencia BH-BMPT'!$D$26,IF(J1560=26,'Equivalencia BH-BMPT'!$D$27,IF(J1560=27,'Equivalencia BH-BMPT'!$D$28,IF(J1560=28,'Equivalencia BH-BMPT'!$D$29,IF(J1560=29,'Equivalencia BH-BMPT'!$D$30,IF(J1560=30,'Equivalencia BH-BMPT'!$D$31,IF(J1560=31,'Equivalencia BH-BMPT'!$D$32,IF(J1560=32,'Equivalencia BH-BMPT'!$D$33,IF(J1560=33,'Equivalencia BH-BMPT'!$D$34,IF(J1560=34,'Equivalencia BH-BMPT'!$D$35,IF(J1560=35,'Equivalencia BH-BMPT'!$D$36,IF(J1560=36,'Equivalencia BH-BMPT'!$D$37,IF(J1560=37,'Equivalencia BH-BMPT'!$D$38,IF(J1560=38,'Equivalencia BH-BMPT'!D5,IF(J1560=39,'Equivalencia BH-BMPT'!$D$40,IF(J1560=40,'Equivalencia BH-BMPT'!$D$41,IF(J1560=41,'Equivalencia BH-BMPT'!$D$42,IF(J1560=42,'Equivalencia BH-BMPT'!$D$43,IF(J1560=43,'Equivalencia BH-BMPT'!$D$44,IF(J1560=44,'Equivalencia BH-BMPT'!$D$45,IF(J1560=45,'Equivalencia BH-BMPT'!$D$46,"No ha seleccionado un número de programa")))))))))))))))))))))))))))))))))))))))))))))</f>
        <v>No ha seleccionado un número de programa</v>
      </c>
      <c r="L1560" s="140"/>
      <c r="M1560" s="136"/>
      <c r="N1560" s="153"/>
      <c r="O1560" s="161"/>
      <c r="P1560" s="144"/>
      <c r="Q1560" s="143"/>
      <c r="R1560" s="143"/>
      <c r="S1560" s="143"/>
      <c r="T1560" s="143"/>
      <c r="U1560" s="143"/>
      <c r="V1560" s="145"/>
      <c r="W1560" s="145"/>
      <c r="X1560" s="145"/>
      <c r="Y1560" s="136"/>
      <c r="Z1560" s="136"/>
      <c r="AA1560" s="146"/>
      <c r="AB1560" s="136"/>
      <c r="AC1560" s="136"/>
      <c r="AD1560" s="136"/>
      <c r="AE1560" s="136"/>
      <c r="AF1560" s="147" t="e">
        <f t="shared" si="65"/>
        <v>#DIV/0!</v>
      </c>
      <c r="AG1560" s="148"/>
      <c r="AH1560" s="148" t="b">
        <f t="shared" si="66"/>
        <v>1</v>
      </c>
    </row>
    <row r="1561" spans="1:34" ht="44.25" customHeight="1" thickBot="1" x14ac:dyDescent="0.3">
      <c r="A1561" s="136"/>
      <c r="B1561" s="136"/>
      <c r="C1561" s="137"/>
      <c r="D1561" s="136"/>
      <c r="E1561" s="137" t="str">
        <f>IF(D1561=1,'Tipo '!$B$2,IF(D1561=2,'Tipo '!$B$3,IF(D1561=3,'Tipo '!$B$4,IF(D1561=4,'Tipo '!$B$5,IF(D1561=5,'Tipo '!$B$6,IF(D1561=6,'Tipo '!$B$7,IF(D1561=7,'Tipo '!$B$8,IF(D1561=8,'Tipo '!$B$9,IF(D1561=9,'Tipo '!$B$10,IF(D1561=10,'Tipo '!$B$11,IF(D1561=11,'Tipo '!$B$12,IF(D1561=12,'Tipo '!$B$13,IF(D1561=13,'Tipo '!$B$14,IF(D1561=14,'Tipo '!$B$15,IF(D1561=15,'Tipo '!$B$16,IF(D1561=16,'Tipo '!$B$17,IF(D1561=17,'Tipo '!$B$18,IF(D1561=18,'Tipo '!$B$19,IF(D1561=19,'Tipo '!$B$20,IF(D1561=20,'Tipo '!$B$21,"No ha seleccionado un tipo de contrato válido"))))))))))))))))))))</f>
        <v>No ha seleccionado un tipo de contrato válido</v>
      </c>
      <c r="F1561" s="137"/>
      <c r="G1561" s="137"/>
      <c r="H1561" s="138"/>
      <c r="I1561" s="138"/>
      <c r="J1561" s="136"/>
      <c r="K1561" s="137" t="str">
        <f>IF(J1561=1,'Equivalencia BH-BMPT'!$D$2,IF(J1561=2,'Equivalencia BH-BMPT'!$D$3,IF(J1561=3,'Equivalencia BH-BMPT'!$D$4,IF(J1561=4,'Equivalencia BH-BMPT'!$D$5,IF(J1561=5,'Equivalencia BH-BMPT'!$D$6,IF(J1561=6,'Equivalencia BH-BMPT'!$D$7,IF(J1561=7,'Equivalencia BH-BMPT'!$D$8,IF(J1561=8,'Equivalencia BH-BMPT'!$D$9,IF(J1561=9,'Equivalencia BH-BMPT'!$D$10,IF(J1561=10,'Equivalencia BH-BMPT'!$D$11,IF(J1561=11,'Equivalencia BH-BMPT'!$D$12,IF(J1561=12,'Equivalencia BH-BMPT'!$D$13,IF(J1561=13,'Equivalencia BH-BMPT'!$D$14,IF(J1561=14,'Equivalencia BH-BMPT'!$D$15,IF(J1561=15,'Equivalencia BH-BMPT'!$D$16,IF(J1561=16,'Equivalencia BH-BMPT'!$D$17,IF(J1561=17,'Equivalencia BH-BMPT'!$D$18,IF(J1561=18,'Equivalencia BH-BMPT'!$D$19,IF(J1561=19,'Equivalencia BH-BMPT'!$D$20,IF(J1561=20,'Equivalencia BH-BMPT'!$D$21,IF(J1561=21,'Equivalencia BH-BMPT'!$D$22,IF(J1561=22,'Equivalencia BH-BMPT'!$D$23,IF(J1561=23,'Equivalencia BH-BMPT'!#REF!,IF(J1561=24,'Equivalencia BH-BMPT'!$D$25,IF(J1561=25,'Equivalencia BH-BMPT'!$D$26,IF(J1561=26,'Equivalencia BH-BMPT'!$D$27,IF(J1561=27,'Equivalencia BH-BMPT'!$D$28,IF(J1561=28,'Equivalencia BH-BMPT'!$D$29,IF(J1561=29,'Equivalencia BH-BMPT'!$D$30,IF(J1561=30,'Equivalencia BH-BMPT'!$D$31,IF(J1561=31,'Equivalencia BH-BMPT'!$D$32,IF(J1561=32,'Equivalencia BH-BMPT'!$D$33,IF(J1561=33,'Equivalencia BH-BMPT'!$D$34,IF(J1561=34,'Equivalencia BH-BMPT'!$D$35,IF(J1561=35,'Equivalencia BH-BMPT'!$D$36,IF(J1561=36,'Equivalencia BH-BMPT'!$D$37,IF(J1561=37,'Equivalencia BH-BMPT'!$D$38,IF(J1561=38,'Equivalencia BH-BMPT'!D6,IF(J1561=39,'Equivalencia BH-BMPT'!$D$40,IF(J1561=40,'Equivalencia BH-BMPT'!$D$41,IF(J1561=41,'Equivalencia BH-BMPT'!$D$42,IF(J1561=42,'Equivalencia BH-BMPT'!$D$43,IF(J1561=43,'Equivalencia BH-BMPT'!$D$44,IF(J1561=44,'Equivalencia BH-BMPT'!$D$45,IF(J1561=45,'Equivalencia BH-BMPT'!$D$46,"No ha seleccionado un número de programa")))))))))))))))))))))))))))))))))))))))))))))</f>
        <v>No ha seleccionado un número de programa</v>
      </c>
      <c r="L1561" s="140"/>
      <c r="M1561" s="136"/>
      <c r="N1561" s="153"/>
      <c r="O1561" s="161"/>
      <c r="P1561" s="144"/>
      <c r="Q1561" s="143"/>
      <c r="R1561" s="143"/>
      <c r="S1561" s="143"/>
      <c r="T1561" s="143"/>
      <c r="U1561" s="143"/>
      <c r="V1561" s="145"/>
      <c r="W1561" s="145"/>
      <c r="X1561" s="145"/>
      <c r="Y1561" s="136"/>
      <c r="Z1561" s="136"/>
      <c r="AA1561" s="146"/>
      <c r="AB1561" s="136"/>
      <c r="AC1561" s="136"/>
      <c r="AD1561" s="136"/>
      <c r="AE1561" s="136"/>
      <c r="AF1561" s="147" t="e">
        <f t="shared" si="65"/>
        <v>#DIV/0!</v>
      </c>
      <c r="AG1561" s="148"/>
      <c r="AH1561" s="148" t="b">
        <f t="shared" si="66"/>
        <v>1</v>
      </c>
    </row>
    <row r="1562" spans="1:34" ht="44.25" customHeight="1" thickBot="1" x14ac:dyDescent="0.3">
      <c r="A1562" s="136"/>
      <c r="B1562" s="136"/>
      <c r="C1562" s="137"/>
      <c r="D1562" s="136"/>
      <c r="E1562" s="137" t="str">
        <f>IF(D1562=1,'Tipo '!$B$2,IF(D1562=2,'Tipo '!$B$3,IF(D1562=3,'Tipo '!$B$4,IF(D1562=4,'Tipo '!$B$5,IF(D1562=5,'Tipo '!$B$6,IF(D1562=6,'Tipo '!$B$7,IF(D1562=7,'Tipo '!$B$8,IF(D1562=8,'Tipo '!$B$9,IF(D1562=9,'Tipo '!$B$10,IF(D1562=10,'Tipo '!$B$11,IF(D1562=11,'Tipo '!$B$12,IF(D1562=12,'Tipo '!$B$13,IF(D1562=13,'Tipo '!$B$14,IF(D1562=14,'Tipo '!$B$15,IF(D1562=15,'Tipo '!$B$16,IF(D1562=16,'Tipo '!$B$17,IF(D1562=17,'Tipo '!$B$18,IF(D1562=18,'Tipo '!$B$19,IF(D1562=19,'Tipo '!$B$20,IF(D1562=20,'Tipo '!$B$21,"No ha seleccionado un tipo de contrato válido"))))))))))))))))))))</f>
        <v>No ha seleccionado un tipo de contrato válido</v>
      </c>
      <c r="F1562" s="137"/>
      <c r="G1562" s="137"/>
      <c r="H1562" s="138"/>
      <c r="I1562" s="138"/>
      <c r="J1562" s="136"/>
      <c r="K1562" s="137" t="str">
        <f>IF(J1562=1,'Equivalencia BH-BMPT'!$D$2,IF(J1562=2,'Equivalencia BH-BMPT'!$D$3,IF(J1562=3,'Equivalencia BH-BMPT'!$D$4,IF(J1562=4,'Equivalencia BH-BMPT'!$D$5,IF(J1562=5,'Equivalencia BH-BMPT'!$D$6,IF(J1562=6,'Equivalencia BH-BMPT'!$D$7,IF(J1562=7,'Equivalencia BH-BMPT'!$D$8,IF(J1562=8,'Equivalencia BH-BMPT'!$D$9,IF(J1562=9,'Equivalencia BH-BMPT'!$D$10,IF(J1562=10,'Equivalencia BH-BMPT'!$D$11,IF(J1562=11,'Equivalencia BH-BMPT'!$D$12,IF(J1562=12,'Equivalencia BH-BMPT'!$D$13,IF(J1562=13,'Equivalencia BH-BMPT'!$D$14,IF(J1562=14,'Equivalencia BH-BMPT'!$D$15,IF(J1562=15,'Equivalencia BH-BMPT'!$D$16,IF(J1562=16,'Equivalencia BH-BMPT'!$D$17,IF(J1562=17,'Equivalencia BH-BMPT'!$D$18,IF(J1562=18,'Equivalencia BH-BMPT'!$D$19,IF(J1562=19,'Equivalencia BH-BMPT'!$D$20,IF(J1562=20,'Equivalencia BH-BMPT'!$D$21,IF(J1562=21,'Equivalencia BH-BMPT'!$D$22,IF(J1562=22,'Equivalencia BH-BMPT'!$D$23,IF(J1562=23,'Equivalencia BH-BMPT'!#REF!,IF(J1562=24,'Equivalencia BH-BMPT'!$D$25,IF(J1562=25,'Equivalencia BH-BMPT'!$D$26,IF(J1562=26,'Equivalencia BH-BMPT'!$D$27,IF(J1562=27,'Equivalencia BH-BMPT'!$D$28,IF(J1562=28,'Equivalencia BH-BMPT'!$D$29,IF(J1562=29,'Equivalencia BH-BMPT'!$D$30,IF(J1562=30,'Equivalencia BH-BMPT'!$D$31,IF(J1562=31,'Equivalencia BH-BMPT'!$D$32,IF(J1562=32,'Equivalencia BH-BMPT'!$D$33,IF(J1562=33,'Equivalencia BH-BMPT'!$D$34,IF(J1562=34,'Equivalencia BH-BMPT'!$D$35,IF(J1562=35,'Equivalencia BH-BMPT'!$D$36,IF(J1562=36,'Equivalencia BH-BMPT'!$D$37,IF(J1562=37,'Equivalencia BH-BMPT'!$D$38,IF(J1562=38,'Equivalencia BH-BMPT'!D7,IF(J1562=39,'Equivalencia BH-BMPT'!$D$40,IF(J1562=40,'Equivalencia BH-BMPT'!$D$41,IF(J1562=41,'Equivalencia BH-BMPT'!$D$42,IF(J1562=42,'Equivalencia BH-BMPT'!$D$43,IF(J1562=43,'Equivalencia BH-BMPT'!$D$44,IF(J1562=44,'Equivalencia BH-BMPT'!$D$45,IF(J1562=45,'Equivalencia BH-BMPT'!$D$46,"No ha seleccionado un número de programa")))))))))))))))))))))))))))))))))))))))))))))</f>
        <v>No ha seleccionado un número de programa</v>
      </c>
      <c r="L1562" s="140"/>
      <c r="M1562" s="136"/>
      <c r="N1562" s="153"/>
      <c r="O1562" s="161"/>
      <c r="P1562" s="144"/>
      <c r="Q1562" s="143"/>
      <c r="R1562" s="143"/>
      <c r="S1562" s="143"/>
      <c r="T1562" s="143"/>
      <c r="U1562" s="143"/>
      <c r="V1562" s="145"/>
      <c r="W1562" s="145"/>
      <c r="X1562" s="145"/>
      <c r="Y1562" s="136"/>
      <c r="Z1562" s="136"/>
      <c r="AA1562" s="146"/>
      <c r="AB1562" s="136"/>
      <c r="AC1562" s="136"/>
      <c r="AD1562" s="136"/>
      <c r="AE1562" s="136"/>
      <c r="AF1562" s="147" t="e">
        <f t="shared" si="65"/>
        <v>#DIV/0!</v>
      </c>
      <c r="AG1562" s="148"/>
      <c r="AH1562" s="148" t="b">
        <f t="shared" si="66"/>
        <v>1</v>
      </c>
    </row>
    <row r="1563" spans="1:34" ht="44.25" customHeight="1" thickBot="1" x14ac:dyDescent="0.3">
      <c r="A1563" s="136"/>
      <c r="B1563" s="136"/>
      <c r="C1563" s="137"/>
      <c r="D1563" s="136"/>
      <c r="E1563" s="137" t="str">
        <f>IF(D1563=1,'Tipo '!$B$2,IF(D1563=2,'Tipo '!$B$3,IF(D1563=3,'Tipo '!$B$4,IF(D1563=4,'Tipo '!$B$5,IF(D1563=5,'Tipo '!$B$6,IF(D1563=6,'Tipo '!$B$7,IF(D1563=7,'Tipo '!$B$8,IF(D1563=8,'Tipo '!$B$9,IF(D1563=9,'Tipo '!$B$10,IF(D1563=10,'Tipo '!$B$11,IF(D1563=11,'Tipo '!$B$12,IF(D1563=12,'Tipo '!$B$13,IF(D1563=13,'Tipo '!$B$14,IF(D1563=14,'Tipo '!$B$15,IF(D1563=15,'Tipo '!$B$16,IF(D1563=16,'Tipo '!$B$17,IF(D1563=17,'Tipo '!$B$18,IF(D1563=18,'Tipo '!$B$19,IF(D1563=19,'Tipo '!$B$20,IF(D1563=20,'Tipo '!$B$21,"No ha seleccionado un tipo de contrato válido"))))))))))))))))))))</f>
        <v>No ha seleccionado un tipo de contrato válido</v>
      </c>
      <c r="F1563" s="137"/>
      <c r="G1563" s="137"/>
      <c r="H1563" s="138"/>
      <c r="I1563" s="138"/>
      <c r="J1563" s="136"/>
      <c r="K1563" s="137" t="str">
        <f>IF(J1563=1,'Equivalencia BH-BMPT'!$D$2,IF(J1563=2,'Equivalencia BH-BMPT'!$D$3,IF(J1563=3,'Equivalencia BH-BMPT'!$D$4,IF(J1563=4,'Equivalencia BH-BMPT'!$D$5,IF(J1563=5,'Equivalencia BH-BMPT'!$D$6,IF(J1563=6,'Equivalencia BH-BMPT'!$D$7,IF(J1563=7,'Equivalencia BH-BMPT'!$D$8,IF(J1563=8,'Equivalencia BH-BMPT'!$D$9,IF(J1563=9,'Equivalencia BH-BMPT'!$D$10,IF(J1563=10,'Equivalencia BH-BMPT'!$D$11,IF(J1563=11,'Equivalencia BH-BMPT'!$D$12,IF(J1563=12,'Equivalencia BH-BMPT'!$D$13,IF(J1563=13,'Equivalencia BH-BMPT'!$D$14,IF(J1563=14,'Equivalencia BH-BMPT'!$D$15,IF(J1563=15,'Equivalencia BH-BMPT'!$D$16,IF(J1563=16,'Equivalencia BH-BMPT'!$D$17,IF(J1563=17,'Equivalencia BH-BMPT'!$D$18,IF(J1563=18,'Equivalencia BH-BMPT'!$D$19,IF(J1563=19,'Equivalencia BH-BMPT'!$D$20,IF(J1563=20,'Equivalencia BH-BMPT'!$D$21,IF(J1563=21,'Equivalencia BH-BMPT'!$D$22,IF(J1563=22,'Equivalencia BH-BMPT'!$D$23,IF(J1563=23,'Equivalencia BH-BMPT'!#REF!,IF(J1563=24,'Equivalencia BH-BMPT'!$D$25,IF(J1563=25,'Equivalencia BH-BMPT'!$D$26,IF(J1563=26,'Equivalencia BH-BMPT'!$D$27,IF(J1563=27,'Equivalencia BH-BMPT'!$D$28,IF(J1563=28,'Equivalencia BH-BMPT'!$D$29,IF(J1563=29,'Equivalencia BH-BMPT'!$D$30,IF(J1563=30,'Equivalencia BH-BMPT'!$D$31,IF(J1563=31,'Equivalencia BH-BMPT'!$D$32,IF(J1563=32,'Equivalencia BH-BMPT'!$D$33,IF(J1563=33,'Equivalencia BH-BMPT'!$D$34,IF(J1563=34,'Equivalencia BH-BMPT'!$D$35,IF(J1563=35,'Equivalencia BH-BMPT'!$D$36,IF(J1563=36,'Equivalencia BH-BMPT'!$D$37,IF(J1563=37,'Equivalencia BH-BMPT'!$D$38,IF(J1563=38,'Equivalencia BH-BMPT'!D8,IF(J1563=39,'Equivalencia BH-BMPT'!$D$40,IF(J1563=40,'Equivalencia BH-BMPT'!$D$41,IF(J1563=41,'Equivalencia BH-BMPT'!$D$42,IF(J1563=42,'Equivalencia BH-BMPT'!$D$43,IF(J1563=43,'Equivalencia BH-BMPT'!$D$44,IF(J1563=44,'Equivalencia BH-BMPT'!$D$45,IF(J1563=45,'Equivalencia BH-BMPT'!$D$46,"No ha seleccionado un número de programa")))))))))))))))))))))))))))))))))))))))))))))</f>
        <v>No ha seleccionado un número de programa</v>
      </c>
      <c r="L1563" s="140"/>
      <c r="M1563" s="136"/>
      <c r="N1563" s="153"/>
      <c r="O1563" s="161"/>
      <c r="P1563" s="144"/>
      <c r="Q1563" s="143"/>
      <c r="R1563" s="143"/>
      <c r="S1563" s="143"/>
      <c r="T1563" s="143"/>
      <c r="U1563" s="143"/>
      <c r="V1563" s="145"/>
      <c r="W1563" s="145"/>
      <c r="X1563" s="145"/>
      <c r="Y1563" s="136"/>
      <c r="Z1563" s="136"/>
      <c r="AA1563" s="146"/>
      <c r="AB1563" s="136"/>
      <c r="AC1563" s="136"/>
      <c r="AD1563" s="136"/>
      <c r="AE1563" s="136"/>
      <c r="AF1563" s="147" t="e">
        <f t="shared" si="65"/>
        <v>#DIV/0!</v>
      </c>
      <c r="AG1563" s="148"/>
      <c r="AH1563" s="148" t="b">
        <f t="shared" si="66"/>
        <v>1</v>
      </c>
    </row>
    <row r="1564" spans="1:34" ht="44.25" customHeight="1" thickBot="1" x14ac:dyDescent="0.3">
      <c r="A1564" s="136"/>
      <c r="B1564" s="136"/>
      <c r="C1564" s="137"/>
      <c r="D1564" s="136"/>
      <c r="E1564" s="137" t="str">
        <f>IF(D1564=1,'Tipo '!$B$2,IF(D1564=2,'Tipo '!$B$3,IF(D1564=3,'Tipo '!$B$4,IF(D1564=4,'Tipo '!$B$5,IF(D1564=5,'Tipo '!$B$6,IF(D1564=6,'Tipo '!$B$7,IF(D1564=7,'Tipo '!$B$8,IF(D1564=8,'Tipo '!$B$9,IF(D1564=9,'Tipo '!$B$10,IF(D1564=10,'Tipo '!$B$11,IF(D1564=11,'Tipo '!$B$12,IF(D1564=12,'Tipo '!$B$13,IF(D1564=13,'Tipo '!$B$14,IF(D1564=14,'Tipo '!$B$15,IF(D1564=15,'Tipo '!$B$16,IF(D1564=16,'Tipo '!$B$17,IF(D1564=17,'Tipo '!$B$18,IF(D1564=18,'Tipo '!$B$19,IF(D1564=19,'Tipo '!$B$20,IF(D1564=20,'Tipo '!$B$21,"No ha seleccionado un tipo de contrato válido"))))))))))))))))))))</f>
        <v>No ha seleccionado un tipo de contrato válido</v>
      </c>
      <c r="F1564" s="137"/>
      <c r="G1564" s="137"/>
      <c r="H1564" s="138"/>
      <c r="I1564" s="138"/>
      <c r="J1564" s="136"/>
      <c r="K1564" s="137" t="str">
        <f>IF(J1564=1,'Equivalencia BH-BMPT'!$D$2,IF(J1564=2,'Equivalencia BH-BMPT'!$D$3,IF(J1564=3,'Equivalencia BH-BMPT'!$D$4,IF(J1564=4,'Equivalencia BH-BMPT'!$D$5,IF(J1564=5,'Equivalencia BH-BMPT'!$D$6,IF(J1564=6,'Equivalencia BH-BMPT'!$D$7,IF(J1564=7,'Equivalencia BH-BMPT'!$D$8,IF(J1564=8,'Equivalencia BH-BMPT'!$D$9,IF(J1564=9,'Equivalencia BH-BMPT'!$D$10,IF(J1564=10,'Equivalencia BH-BMPT'!$D$11,IF(J1564=11,'Equivalencia BH-BMPT'!$D$12,IF(J1564=12,'Equivalencia BH-BMPT'!$D$13,IF(J1564=13,'Equivalencia BH-BMPT'!$D$14,IF(J1564=14,'Equivalencia BH-BMPT'!$D$15,IF(J1564=15,'Equivalencia BH-BMPT'!$D$16,IF(J1564=16,'Equivalencia BH-BMPT'!$D$17,IF(J1564=17,'Equivalencia BH-BMPT'!$D$18,IF(J1564=18,'Equivalencia BH-BMPT'!$D$19,IF(J1564=19,'Equivalencia BH-BMPT'!$D$20,IF(J1564=20,'Equivalencia BH-BMPT'!$D$21,IF(J1564=21,'Equivalencia BH-BMPT'!$D$22,IF(J1564=22,'Equivalencia BH-BMPT'!$D$23,IF(J1564=23,'Equivalencia BH-BMPT'!#REF!,IF(J1564=24,'Equivalencia BH-BMPT'!$D$25,IF(J1564=25,'Equivalencia BH-BMPT'!$D$26,IF(J1564=26,'Equivalencia BH-BMPT'!$D$27,IF(J1564=27,'Equivalencia BH-BMPT'!$D$28,IF(J1564=28,'Equivalencia BH-BMPT'!$D$29,IF(J1564=29,'Equivalencia BH-BMPT'!$D$30,IF(J1564=30,'Equivalencia BH-BMPT'!$D$31,IF(J1564=31,'Equivalencia BH-BMPT'!$D$32,IF(J1564=32,'Equivalencia BH-BMPT'!$D$33,IF(J1564=33,'Equivalencia BH-BMPT'!$D$34,IF(J1564=34,'Equivalencia BH-BMPT'!$D$35,IF(J1564=35,'Equivalencia BH-BMPT'!$D$36,IF(J1564=36,'Equivalencia BH-BMPT'!$D$37,IF(J1564=37,'Equivalencia BH-BMPT'!$D$38,IF(J1564=38,'Equivalencia BH-BMPT'!D9,IF(J1564=39,'Equivalencia BH-BMPT'!$D$40,IF(J1564=40,'Equivalencia BH-BMPT'!$D$41,IF(J1564=41,'Equivalencia BH-BMPT'!$D$42,IF(J1564=42,'Equivalencia BH-BMPT'!$D$43,IF(J1564=43,'Equivalencia BH-BMPT'!$D$44,IF(J1564=44,'Equivalencia BH-BMPT'!$D$45,IF(J1564=45,'Equivalencia BH-BMPT'!$D$46,"No ha seleccionado un número de programa")))))))))))))))))))))))))))))))))))))))))))))</f>
        <v>No ha seleccionado un número de programa</v>
      </c>
      <c r="L1564" s="140"/>
      <c r="M1564" s="136"/>
      <c r="N1564" s="153"/>
      <c r="O1564" s="161"/>
      <c r="P1564" s="144"/>
      <c r="Q1564" s="143"/>
      <c r="R1564" s="143"/>
      <c r="S1564" s="143"/>
      <c r="T1564" s="143"/>
      <c r="U1564" s="143"/>
      <c r="V1564" s="145"/>
      <c r="W1564" s="145"/>
      <c r="X1564" s="145"/>
      <c r="Y1564" s="136"/>
      <c r="Z1564" s="136"/>
      <c r="AA1564" s="146"/>
      <c r="AB1564" s="136"/>
      <c r="AC1564" s="136"/>
      <c r="AD1564" s="136"/>
      <c r="AE1564" s="136"/>
      <c r="AF1564" s="147" t="e">
        <f t="shared" si="65"/>
        <v>#DIV/0!</v>
      </c>
      <c r="AG1564" s="148"/>
      <c r="AH1564" s="148" t="b">
        <f t="shared" si="66"/>
        <v>1</v>
      </c>
    </row>
    <row r="1565" spans="1:34" ht="44.25" customHeight="1" thickBot="1" x14ac:dyDescent="0.3">
      <c r="A1565" s="136"/>
      <c r="B1565" s="136"/>
      <c r="C1565" s="137"/>
      <c r="D1565" s="136"/>
      <c r="E1565" s="137" t="str">
        <f>IF(D1565=1,'Tipo '!$B$2,IF(D1565=2,'Tipo '!$B$3,IF(D1565=3,'Tipo '!$B$4,IF(D1565=4,'Tipo '!$B$5,IF(D1565=5,'Tipo '!$B$6,IF(D1565=6,'Tipo '!$B$7,IF(D1565=7,'Tipo '!$B$8,IF(D1565=8,'Tipo '!$B$9,IF(D1565=9,'Tipo '!$B$10,IF(D1565=10,'Tipo '!$B$11,IF(D1565=11,'Tipo '!$B$12,IF(D1565=12,'Tipo '!$B$13,IF(D1565=13,'Tipo '!$B$14,IF(D1565=14,'Tipo '!$B$15,IF(D1565=15,'Tipo '!$B$16,IF(D1565=16,'Tipo '!$B$17,IF(D1565=17,'Tipo '!$B$18,IF(D1565=18,'Tipo '!$B$19,IF(D1565=19,'Tipo '!$B$20,IF(D1565=20,'Tipo '!$B$21,"No ha seleccionado un tipo de contrato válido"))))))))))))))))))))</f>
        <v>No ha seleccionado un tipo de contrato válido</v>
      </c>
      <c r="F1565" s="137"/>
      <c r="G1565" s="137"/>
      <c r="H1565" s="138"/>
      <c r="I1565" s="138"/>
      <c r="J1565" s="136"/>
      <c r="K1565" s="137" t="str">
        <f>IF(J1565=1,'Equivalencia BH-BMPT'!$D$2,IF(J1565=2,'Equivalencia BH-BMPT'!$D$3,IF(J1565=3,'Equivalencia BH-BMPT'!$D$4,IF(J1565=4,'Equivalencia BH-BMPT'!$D$5,IF(J1565=5,'Equivalencia BH-BMPT'!$D$6,IF(J1565=6,'Equivalencia BH-BMPT'!$D$7,IF(J1565=7,'Equivalencia BH-BMPT'!$D$8,IF(J1565=8,'Equivalencia BH-BMPT'!$D$9,IF(J1565=9,'Equivalencia BH-BMPT'!$D$10,IF(J1565=10,'Equivalencia BH-BMPT'!$D$11,IF(J1565=11,'Equivalencia BH-BMPT'!$D$12,IF(J1565=12,'Equivalencia BH-BMPT'!$D$13,IF(J1565=13,'Equivalencia BH-BMPT'!$D$14,IF(J1565=14,'Equivalencia BH-BMPT'!$D$15,IF(J1565=15,'Equivalencia BH-BMPT'!$D$16,IF(J1565=16,'Equivalencia BH-BMPT'!$D$17,IF(J1565=17,'Equivalencia BH-BMPT'!$D$18,IF(J1565=18,'Equivalencia BH-BMPT'!$D$19,IF(J1565=19,'Equivalencia BH-BMPT'!$D$20,IF(J1565=20,'Equivalencia BH-BMPT'!$D$21,IF(J1565=21,'Equivalencia BH-BMPT'!$D$22,IF(J1565=22,'Equivalencia BH-BMPT'!$D$23,IF(J1565=23,'Equivalencia BH-BMPT'!#REF!,IF(J1565=24,'Equivalencia BH-BMPT'!$D$25,IF(J1565=25,'Equivalencia BH-BMPT'!$D$26,IF(J1565=26,'Equivalencia BH-BMPT'!$D$27,IF(J1565=27,'Equivalencia BH-BMPT'!$D$28,IF(J1565=28,'Equivalencia BH-BMPT'!$D$29,IF(J1565=29,'Equivalencia BH-BMPT'!$D$30,IF(J1565=30,'Equivalencia BH-BMPT'!$D$31,IF(J1565=31,'Equivalencia BH-BMPT'!$D$32,IF(J1565=32,'Equivalencia BH-BMPT'!$D$33,IF(J1565=33,'Equivalencia BH-BMPT'!$D$34,IF(J1565=34,'Equivalencia BH-BMPT'!$D$35,IF(J1565=35,'Equivalencia BH-BMPT'!$D$36,IF(J1565=36,'Equivalencia BH-BMPT'!$D$37,IF(J1565=37,'Equivalencia BH-BMPT'!$D$38,IF(J1565=38,'Equivalencia BH-BMPT'!D10,IF(J1565=39,'Equivalencia BH-BMPT'!$D$40,IF(J1565=40,'Equivalencia BH-BMPT'!$D$41,IF(J1565=41,'Equivalencia BH-BMPT'!$D$42,IF(J1565=42,'Equivalencia BH-BMPT'!$D$43,IF(J1565=43,'Equivalencia BH-BMPT'!$D$44,IF(J1565=44,'Equivalencia BH-BMPT'!$D$45,IF(J1565=45,'Equivalencia BH-BMPT'!$D$46,"No ha seleccionado un número de programa")))))))))))))))))))))))))))))))))))))))))))))</f>
        <v>No ha seleccionado un número de programa</v>
      </c>
      <c r="L1565" s="140"/>
      <c r="M1565" s="136"/>
      <c r="N1565" s="153"/>
      <c r="O1565" s="161"/>
      <c r="P1565" s="144"/>
      <c r="Q1565" s="143"/>
      <c r="R1565" s="143"/>
      <c r="S1565" s="143"/>
      <c r="T1565" s="143"/>
      <c r="U1565" s="143"/>
      <c r="V1565" s="145"/>
      <c r="W1565" s="145"/>
      <c r="X1565" s="145"/>
      <c r="Y1565" s="136"/>
      <c r="Z1565" s="136"/>
      <c r="AA1565" s="146"/>
      <c r="AB1565" s="136"/>
      <c r="AC1565" s="136"/>
      <c r="AD1565" s="136"/>
      <c r="AE1565" s="136"/>
      <c r="AF1565" s="147" t="e">
        <f t="shared" si="65"/>
        <v>#DIV/0!</v>
      </c>
      <c r="AG1565" s="148"/>
      <c r="AH1565" s="148" t="b">
        <f t="shared" si="66"/>
        <v>1</v>
      </c>
    </row>
    <row r="1566" spans="1:34" ht="44.25" customHeight="1" thickBot="1" x14ac:dyDescent="0.3">
      <c r="A1566" s="136"/>
      <c r="B1566" s="136"/>
      <c r="C1566" s="137"/>
      <c r="D1566" s="136"/>
      <c r="E1566" s="137" t="str">
        <f>IF(D1566=1,'Tipo '!$B$2,IF(D1566=2,'Tipo '!$B$3,IF(D1566=3,'Tipo '!$B$4,IF(D1566=4,'Tipo '!$B$5,IF(D1566=5,'Tipo '!$B$6,IF(D1566=6,'Tipo '!$B$7,IF(D1566=7,'Tipo '!$B$8,IF(D1566=8,'Tipo '!$B$9,IF(D1566=9,'Tipo '!$B$10,IF(D1566=10,'Tipo '!$B$11,IF(D1566=11,'Tipo '!$B$12,IF(D1566=12,'Tipo '!$B$13,IF(D1566=13,'Tipo '!$B$14,IF(D1566=14,'Tipo '!$B$15,IF(D1566=15,'Tipo '!$B$16,IF(D1566=16,'Tipo '!$B$17,IF(D1566=17,'Tipo '!$B$18,IF(D1566=18,'Tipo '!$B$19,IF(D1566=19,'Tipo '!$B$20,IF(D1566=20,'Tipo '!$B$21,"No ha seleccionado un tipo de contrato válido"))))))))))))))))))))</f>
        <v>No ha seleccionado un tipo de contrato válido</v>
      </c>
      <c r="F1566" s="137"/>
      <c r="G1566" s="137"/>
      <c r="H1566" s="138"/>
      <c r="I1566" s="138"/>
      <c r="J1566" s="136"/>
      <c r="K1566" s="137" t="str">
        <f>IF(J1566=1,'Equivalencia BH-BMPT'!$D$2,IF(J1566=2,'Equivalencia BH-BMPT'!$D$3,IF(J1566=3,'Equivalencia BH-BMPT'!$D$4,IF(J1566=4,'Equivalencia BH-BMPT'!$D$5,IF(J1566=5,'Equivalencia BH-BMPT'!$D$6,IF(J1566=6,'Equivalencia BH-BMPT'!$D$7,IF(J1566=7,'Equivalencia BH-BMPT'!$D$8,IF(J1566=8,'Equivalencia BH-BMPT'!$D$9,IF(J1566=9,'Equivalencia BH-BMPT'!$D$10,IF(J1566=10,'Equivalencia BH-BMPT'!$D$11,IF(J1566=11,'Equivalencia BH-BMPT'!$D$12,IF(J1566=12,'Equivalencia BH-BMPT'!$D$13,IF(J1566=13,'Equivalencia BH-BMPT'!$D$14,IF(J1566=14,'Equivalencia BH-BMPT'!$D$15,IF(J1566=15,'Equivalencia BH-BMPT'!$D$16,IF(J1566=16,'Equivalencia BH-BMPT'!$D$17,IF(J1566=17,'Equivalencia BH-BMPT'!$D$18,IF(J1566=18,'Equivalencia BH-BMPT'!$D$19,IF(J1566=19,'Equivalencia BH-BMPT'!$D$20,IF(J1566=20,'Equivalencia BH-BMPT'!$D$21,IF(J1566=21,'Equivalencia BH-BMPT'!$D$22,IF(J1566=22,'Equivalencia BH-BMPT'!$D$23,IF(J1566=23,'Equivalencia BH-BMPT'!#REF!,IF(J1566=24,'Equivalencia BH-BMPT'!$D$25,IF(J1566=25,'Equivalencia BH-BMPT'!$D$26,IF(J1566=26,'Equivalencia BH-BMPT'!$D$27,IF(J1566=27,'Equivalencia BH-BMPT'!$D$28,IF(J1566=28,'Equivalencia BH-BMPT'!$D$29,IF(J1566=29,'Equivalencia BH-BMPT'!$D$30,IF(J1566=30,'Equivalencia BH-BMPT'!$D$31,IF(J1566=31,'Equivalencia BH-BMPT'!$D$32,IF(J1566=32,'Equivalencia BH-BMPT'!$D$33,IF(J1566=33,'Equivalencia BH-BMPT'!$D$34,IF(J1566=34,'Equivalencia BH-BMPT'!$D$35,IF(J1566=35,'Equivalencia BH-BMPT'!$D$36,IF(J1566=36,'Equivalencia BH-BMPT'!$D$37,IF(J1566=37,'Equivalencia BH-BMPT'!$D$38,IF(J1566=38,'Equivalencia BH-BMPT'!D11,IF(J1566=39,'Equivalencia BH-BMPT'!$D$40,IF(J1566=40,'Equivalencia BH-BMPT'!$D$41,IF(J1566=41,'Equivalencia BH-BMPT'!$D$42,IF(J1566=42,'Equivalencia BH-BMPT'!$D$43,IF(J1566=43,'Equivalencia BH-BMPT'!$D$44,IF(J1566=44,'Equivalencia BH-BMPT'!$D$45,IF(J1566=45,'Equivalencia BH-BMPT'!$D$46,"No ha seleccionado un número de programa")))))))))))))))))))))))))))))))))))))))))))))</f>
        <v>No ha seleccionado un número de programa</v>
      </c>
      <c r="L1566" s="140"/>
      <c r="M1566" s="136"/>
      <c r="N1566" s="153"/>
      <c r="O1566" s="161"/>
      <c r="P1566" s="144"/>
      <c r="Q1566" s="143"/>
      <c r="R1566" s="143"/>
      <c r="S1566" s="143"/>
      <c r="T1566" s="143"/>
      <c r="U1566" s="143"/>
      <c r="V1566" s="145"/>
      <c r="W1566" s="145"/>
      <c r="X1566" s="145"/>
      <c r="Y1566" s="136"/>
      <c r="Z1566" s="136"/>
      <c r="AA1566" s="146"/>
      <c r="AB1566" s="136"/>
      <c r="AC1566" s="136"/>
      <c r="AD1566" s="136"/>
      <c r="AE1566" s="136"/>
      <c r="AF1566" s="147" t="e">
        <f t="shared" si="65"/>
        <v>#DIV/0!</v>
      </c>
      <c r="AG1566" s="148"/>
      <c r="AH1566" s="148" t="b">
        <f t="shared" si="66"/>
        <v>1</v>
      </c>
    </row>
    <row r="1567" spans="1:34" ht="44.25" customHeight="1" thickBot="1" x14ac:dyDescent="0.3">
      <c r="A1567" s="136"/>
      <c r="B1567" s="136"/>
      <c r="C1567" s="137"/>
      <c r="D1567" s="136"/>
      <c r="E1567" s="137" t="str">
        <f>IF(D1567=1,'Tipo '!$B$2,IF(D1567=2,'Tipo '!$B$3,IF(D1567=3,'Tipo '!$B$4,IF(D1567=4,'Tipo '!$B$5,IF(D1567=5,'Tipo '!$B$6,IF(D1567=6,'Tipo '!$B$7,IF(D1567=7,'Tipo '!$B$8,IF(D1567=8,'Tipo '!$B$9,IF(D1567=9,'Tipo '!$B$10,IF(D1567=10,'Tipo '!$B$11,IF(D1567=11,'Tipo '!$B$12,IF(D1567=12,'Tipo '!$B$13,IF(D1567=13,'Tipo '!$B$14,IF(D1567=14,'Tipo '!$B$15,IF(D1567=15,'Tipo '!$B$16,IF(D1567=16,'Tipo '!$B$17,IF(D1567=17,'Tipo '!$B$18,IF(D1567=18,'Tipo '!$B$19,IF(D1567=19,'Tipo '!$B$20,IF(D1567=20,'Tipo '!$B$21,"No ha seleccionado un tipo de contrato válido"))))))))))))))))))))</f>
        <v>No ha seleccionado un tipo de contrato válido</v>
      </c>
      <c r="F1567" s="137"/>
      <c r="G1567" s="137"/>
      <c r="H1567" s="138"/>
      <c r="I1567" s="138"/>
      <c r="J1567" s="136"/>
      <c r="K1567" s="137" t="str">
        <f>IF(J1567=1,'Equivalencia BH-BMPT'!$D$2,IF(J1567=2,'Equivalencia BH-BMPT'!$D$3,IF(J1567=3,'Equivalencia BH-BMPT'!$D$4,IF(J1567=4,'Equivalencia BH-BMPT'!$D$5,IF(J1567=5,'Equivalencia BH-BMPT'!$D$6,IF(J1567=6,'Equivalencia BH-BMPT'!$D$7,IF(J1567=7,'Equivalencia BH-BMPT'!$D$8,IF(J1567=8,'Equivalencia BH-BMPT'!$D$9,IF(J1567=9,'Equivalencia BH-BMPT'!$D$10,IF(J1567=10,'Equivalencia BH-BMPT'!$D$11,IF(J1567=11,'Equivalencia BH-BMPT'!$D$12,IF(J1567=12,'Equivalencia BH-BMPT'!$D$13,IF(J1567=13,'Equivalencia BH-BMPT'!$D$14,IF(J1567=14,'Equivalencia BH-BMPT'!$D$15,IF(J1567=15,'Equivalencia BH-BMPT'!$D$16,IF(J1567=16,'Equivalencia BH-BMPT'!$D$17,IF(J1567=17,'Equivalencia BH-BMPT'!$D$18,IF(J1567=18,'Equivalencia BH-BMPT'!$D$19,IF(J1567=19,'Equivalencia BH-BMPT'!$D$20,IF(J1567=20,'Equivalencia BH-BMPT'!$D$21,IF(J1567=21,'Equivalencia BH-BMPT'!$D$22,IF(J1567=22,'Equivalencia BH-BMPT'!$D$23,IF(J1567=23,'Equivalencia BH-BMPT'!#REF!,IF(J1567=24,'Equivalencia BH-BMPT'!$D$25,IF(J1567=25,'Equivalencia BH-BMPT'!$D$26,IF(J1567=26,'Equivalencia BH-BMPT'!$D$27,IF(J1567=27,'Equivalencia BH-BMPT'!$D$28,IF(J1567=28,'Equivalencia BH-BMPT'!$D$29,IF(J1567=29,'Equivalencia BH-BMPT'!$D$30,IF(J1567=30,'Equivalencia BH-BMPT'!$D$31,IF(J1567=31,'Equivalencia BH-BMPT'!$D$32,IF(J1567=32,'Equivalencia BH-BMPT'!$D$33,IF(J1567=33,'Equivalencia BH-BMPT'!$D$34,IF(J1567=34,'Equivalencia BH-BMPT'!$D$35,IF(J1567=35,'Equivalencia BH-BMPT'!$D$36,IF(J1567=36,'Equivalencia BH-BMPT'!$D$37,IF(J1567=37,'Equivalencia BH-BMPT'!$D$38,IF(J1567=38,'Equivalencia BH-BMPT'!D12,IF(J1567=39,'Equivalencia BH-BMPT'!$D$40,IF(J1567=40,'Equivalencia BH-BMPT'!$D$41,IF(J1567=41,'Equivalencia BH-BMPT'!$D$42,IF(J1567=42,'Equivalencia BH-BMPT'!$D$43,IF(J1567=43,'Equivalencia BH-BMPT'!$D$44,IF(J1567=44,'Equivalencia BH-BMPT'!$D$45,IF(J1567=45,'Equivalencia BH-BMPT'!$D$46,"No ha seleccionado un número de programa")))))))))))))))))))))))))))))))))))))))))))))</f>
        <v>No ha seleccionado un número de programa</v>
      </c>
      <c r="L1567" s="140"/>
      <c r="M1567" s="136"/>
      <c r="N1567" s="153"/>
      <c r="O1567" s="161"/>
      <c r="P1567" s="144"/>
      <c r="Q1567" s="143"/>
      <c r="R1567" s="143"/>
      <c r="S1567" s="143"/>
      <c r="T1567" s="143"/>
      <c r="U1567" s="143"/>
      <c r="V1567" s="145"/>
      <c r="W1567" s="145"/>
      <c r="X1567" s="145"/>
      <c r="Y1567" s="136"/>
      <c r="Z1567" s="136"/>
      <c r="AA1567" s="146"/>
      <c r="AB1567" s="136"/>
      <c r="AC1567" s="136"/>
      <c r="AD1567" s="136"/>
      <c r="AE1567" s="136"/>
      <c r="AF1567" s="147" t="e">
        <f t="shared" si="65"/>
        <v>#DIV/0!</v>
      </c>
      <c r="AG1567" s="148"/>
      <c r="AH1567" s="148" t="b">
        <f t="shared" si="66"/>
        <v>1</v>
      </c>
    </row>
    <row r="1568" spans="1:34" ht="44.25" customHeight="1" thickBot="1" x14ac:dyDescent="0.3">
      <c r="A1568" s="136"/>
      <c r="B1568" s="136"/>
      <c r="C1568" s="137"/>
      <c r="D1568" s="136"/>
      <c r="E1568" s="137" t="str">
        <f>IF(D1568=1,'Tipo '!$B$2,IF(D1568=2,'Tipo '!$B$3,IF(D1568=3,'Tipo '!$B$4,IF(D1568=4,'Tipo '!$B$5,IF(D1568=5,'Tipo '!$B$6,IF(D1568=6,'Tipo '!$B$7,IF(D1568=7,'Tipo '!$B$8,IF(D1568=8,'Tipo '!$B$9,IF(D1568=9,'Tipo '!$B$10,IF(D1568=10,'Tipo '!$B$11,IF(D1568=11,'Tipo '!$B$12,IF(D1568=12,'Tipo '!$B$13,IF(D1568=13,'Tipo '!$B$14,IF(D1568=14,'Tipo '!$B$15,IF(D1568=15,'Tipo '!$B$16,IF(D1568=16,'Tipo '!$B$17,IF(D1568=17,'Tipo '!$B$18,IF(D1568=18,'Tipo '!$B$19,IF(D1568=19,'Tipo '!$B$20,IF(D1568=20,'Tipo '!$B$21,"No ha seleccionado un tipo de contrato válido"))))))))))))))))))))</f>
        <v>No ha seleccionado un tipo de contrato válido</v>
      </c>
      <c r="F1568" s="137"/>
      <c r="G1568" s="137"/>
      <c r="H1568" s="138"/>
      <c r="I1568" s="138"/>
      <c r="J1568" s="136"/>
      <c r="K1568" s="137" t="str">
        <f>IF(J1568=1,'Equivalencia BH-BMPT'!$D$2,IF(J1568=2,'Equivalencia BH-BMPT'!$D$3,IF(J1568=3,'Equivalencia BH-BMPT'!$D$4,IF(J1568=4,'Equivalencia BH-BMPT'!$D$5,IF(J1568=5,'Equivalencia BH-BMPT'!$D$6,IF(J1568=6,'Equivalencia BH-BMPT'!$D$7,IF(J1568=7,'Equivalencia BH-BMPT'!$D$8,IF(J1568=8,'Equivalencia BH-BMPT'!$D$9,IF(J1568=9,'Equivalencia BH-BMPT'!$D$10,IF(J1568=10,'Equivalencia BH-BMPT'!$D$11,IF(J1568=11,'Equivalencia BH-BMPT'!$D$12,IF(J1568=12,'Equivalencia BH-BMPT'!$D$13,IF(J1568=13,'Equivalencia BH-BMPT'!$D$14,IF(J1568=14,'Equivalencia BH-BMPT'!$D$15,IF(J1568=15,'Equivalencia BH-BMPT'!$D$16,IF(J1568=16,'Equivalencia BH-BMPT'!$D$17,IF(J1568=17,'Equivalencia BH-BMPT'!$D$18,IF(J1568=18,'Equivalencia BH-BMPT'!$D$19,IF(J1568=19,'Equivalencia BH-BMPT'!$D$20,IF(J1568=20,'Equivalencia BH-BMPT'!$D$21,IF(J1568=21,'Equivalencia BH-BMPT'!$D$22,IF(J1568=22,'Equivalencia BH-BMPT'!$D$23,IF(J1568=23,'Equivalencia BH-BMPT'!#REF!,IF(J1568=24,'Equivalencia BH-BMPT'!$D$25,IF(J1568=25,'Equivalencia BH-BMPT'!$D$26,IF(J1568=26,'Equivalencia BH-BMPT'!$D$27,IF(J1568=27,'Equivalencia BH-BMPT'!$D$28,IF(J1568=28,'Equivalencia BH-BMPT'!$D$29,IF(J1568=29,'Equivalencia BH-BMPT'!$D$30,IF(J1568=30,'Equivalencia BH-BMPT'!$D$31,IF(J1568=31,'Equivalencia BH-BMPT'!$D$32,IF(J1568=32,'Equivalencia BH-BMPT'!$D$33,IF(J1568=33,'Equivalencia BH-BMPT'!$D$34,IF(J1568=34,'Equivalencia BH-BMPT'!$D$35,IF(J1568=35,'Equivalencia BH-BMPT'!$D$36,IF(J1568=36,'Equivalencia BH-BMPT'!$D$37,IF(J1568=37,'Equivalencia BH-BMPT'!$D$38,IF(J1568=38,'Equivalencia BH-BMPT'!D13,IF(J1568=39,'Equivalencia BH-BMPT'!$D$40,IF(J1568=40,'Equivalencia BH-BMPT'!$D$41,IF(J1568=41,'Equivalencia BH-BMPT'!$D$42,IF(J1568=42,'Equivalencia BH-BMPT'!$D$43,IF(J1568=43,'Equivalencia BH-BMPT'!$D$44,IF(J1568=44,'Equivalencia BH-BMPT'!$D$45,IF(J1568=45,'Equivalencia BH-BMPT'!$D$46,"No ha seleccionado un número de programa")))))))))))))))))))))))))))))))))))))))))))))</f>
        <v>No ha seleccionado un número de programa</v>
      </c>
      <c r="L1568" s="140"/>
      <c r="M1568" s="136"/>
      <c r="N1568" s="153"/>
      <c r="O1568" s="161"/>
      <c r="P1568" s="144"/>
      <c r="Q1568" s="143"/>
      <c r="R1568" s="143"/>
      <c r="S1568" s="143"/>
      <c r="T1568" s="143"/>
      <c r="U1568" s="143"/>
      <c r="V1568" s="145"/>
      <c r="W1568" s="145"/>
      <c r="X1568" s="145"/>
      <c r="Y1568" s="136"/>
      <c r="Z1568" s="136"/>
      <c r="AA1568" s="146"/>
      <c r="AB1568" s="136"/>
      <c r="AC1568" s="136"/>
      <c r="AD1568" s="136"/>
      <c r="AE1568" s="136"/>
      <c r="AF1568" s="147" t="e">
        <f t="shared" si="65"/>
        <v>#DIV/0!</v>
      </c>
      <c r="AG1568" s="148"/>
      <c r="AH1568" s="148" t="b">
        <f t="shared" si="66"/>
        <v>1</v>
      </c>
    </row>
    <row r="1569" spans="1:34" ht="44.25" customHeight="1" thickBot="1" x14ac:dyDescent="0.3">
      <c r="A1569" s="136"/>
      <c r="B1569" s="136"/>
      <c r="C1569" s="137"/>
      <c r="D1569" s="136"/>
      <c r="E1569" s="137" t="str">
        <f>IF(D1569=1,'Tipo '!$B$2,IF(D1569=2,'Tipo '!$B$3,IF(D1569=3,'Tipo '!$B$4,IF(D1569=4,'Tipo '!$B$5,IF(D1569=5,'Tipo '!$B$6,IF(D1569=6,'Tipo '!$B$7,IF(D1569=7,'Tipo '!$B$8,IF(D1569=8,'Tipo '!$B$9,IF(D1569=9,'Tipo '!$B$10,IF(D1569=10,'Tipo '!$B$11,IF(D1569=11,'Tipo '!$B$12,IF(D1569=12,'Tipo '!$B$13,IF(D1569=13,'Tipo '!$B$14,IF(D1569=14,'Tipo '!$B$15,IF(D1569=15,'Tipo '!$B$16,IF(D1569=16,'Tipo '!$B$17,IF(D1569=17,'Tipo '!$B$18,IF(D1569=18,'Tipo '!$B$19,IF(D1569=19,'Tipo '!$B$20,IF(D1569=20,'Tipo '!$B$21,"No ha seleccionado un tipo de contrato válido"))))))))))))))))))))</f>
        <v>No ha seleccionado un tipo de contrato válido</v>
      </c>
      <c r="F1569" s="137"/>
      <c r="G1569" s="137"/>
      <c r="H1569" s="138"/>
      <c r="I1569" s="138"/>
      <c r="J1569" s="136"/>
      <c r="K1569" s="137" t="str">
        <f>IF(J1569=1,'Equivalencia BH-BMPT'!$D$2,IF(J1569=2,'Equivalencia BH-BMPT'!$D$3,IF(J1569=3,'Equivalencia BH-BMPT'!$D$4,IF(J1569=4,'Equivalencia BH-BMPT'!$D$5,IF(J1569=5,'Equivalencia BH-BMPT'!$D$6,IF(J1569=6,'Equivalencia BH-BMPT'!$D$7,IF(J1569=7,'Equivalencia BH-BMPT'!$D$8,IF(J1569=8,'Equivalencia BH-BMPT'!$D$9,IF(J1569=9,'Equivalencia BH-BMPT'!$D$10,IF(J1569=10,'Equivalencia BH-BMPT'!$D$11,IF(J1569=11,'Equivalencia BH-BMPT'!$D$12,IF(J1569=12,'Equivalencia BH-BMPT'!$D$13,IF(J1569=13,'Equivalencia BH-BMPT'!$D$14,IF(J1569=14,'Equivalencia BH-BMPT'!$D$15,IF(J1569=15,'Equivalencia BH-BMPT'!$D$16,IF(J1569=16,'Equivalencia BH-BMPT'!$D$17,IF(J1569=17,'Equivalencia BH-BMPT'!$D$18,IF(J1569=18,'Equivalencia BH-BMPT'!$D$19,IF(J1569=19,'Equivalencia BH-BMPT'!$D$20,IF(J1569=20,'Equivalencia BH-BMPT'!$D$21,IF(J1569=21,'Equivalencia BH-BMPT'!$D$22,IF(J1569=22,'Equivalencia BH-BMPT'!$D$23,IF(J1569=23,'Equivalencia BH-BMPT'!#REF!,IF(J1569=24,'Equivalencia BH-BMPT'!$D$25,IF(J1569=25,'Equivalencia BH-BMPT'!$D$26,IF(J1569=26,'Equivalencia BH-BMPT'!$D$27,IF(J1569=27,'Equivalencia BH-BMPT'!$D$28,IF(J1569=28,'Equivalencia BH-BMPT'!$D$29,IF(J1569=29,'Equivalencia BH-BMPT'!$D$30,IF(J1569=30,'Equivalencia BH-BMPT'!$D$31,IF(J1569=31,'Equivalencia BH-BMPT'!$D$32,IF(J1569=32,'Equivalencia BH-BMPT'!$D$33,IF(J1569=33,'Equivalencia BH-BMPT'!$D$34,IF(J1569=34,'Equivalencia BH-BMPT'!$D$35,IF(J1569=35,'Equivalencia BH-BMPT'!$D$36,IF(J1569=36,'Equivalencia BH-BMPT'!$D$37,IF(J1569=37,'Equivalencia BH-BMPT'!$D$38,IF(J1569=38,'Equivalencia BH-BMPT'!D14,IF(J1569=39,'Equivalencia BH-BMPT'!$D$40,IF(J1569=40,'Equivalencia BH-BMPT'!$D$41,IF(J1569=41,'Equivalencia BH-BMPT'!$D$42,IF(J1569=42,'Equivalencia BH-BMPT'!$D$43,IF(J1569=43,'Equivalencia BH-BMPT'!$D$44,IF(J1569=44,'Equivalencia BH-BMPT'!$D$45,IF(J1569=45,'Equivalencia BH-BMPT'!$D$46,"No ha seleccionado un número de programa")))))))))))))))))))))))))))))))))))))))))))))</f>
        <v>No ha seleccionado un número de programa</v>
      </c>
      <c r="L1569" s="140"/>
      <c r="M1569" s="136"/>
      <c r="N1569" s="153"/>
      <c r="O1569" s="161"/>
      <c r="P1569" s="144"/>
      <c r="Q1569" s="143"/>
      <c r="R1569" s="143"/>
      <c r="S1569" s="143"/>
      <c r="T1569" s="143"/>
      <c r="U1569" s="143"/>
      <c r="V1569" s="145"/>
      <c r="W1569" s="145"/>
      <c r="X1569" s="145"/>
      <c r="Y1569" s="136"/>
      <c r="Z1569" s="136"/>
      <c r="AA1569" s="146"/>
      <c r="AB1569" s="136"/>
      <c r="AC1569" s="136"/>
      <c r="AD1569" s="136"/>
      <c r="AE1569" s="136"/>
      <c r="AF1569" s="147" t="e">
        <f t="shared" si="65"/>
        <v>#DIV/0!</v>
      </c>
      <c r="AG1569" s="148"/>
      <c r="AH1569" s="148" t="b">
        <f t="shared" si="66"/>
        <v>1</v>
      </c>
    </row>
    <row r="1570" spans="1:34" ht="44.25" customHeight="1" thickBot="1" x14ac:dyDescent="0.3">
      <c r="A1570" s="136"/>
      <c r="B1570" s="136"/>
      <c r="C1570" s="137"/>
      <c r="D1570" s="136"/>
      <c r="E1570" s="137" t="str">
        <f>IF(D1570=1,'Tipo '!$B$2,IF(D1570=2,'Tipo '!$B$3,IF(D1570=3,'Tipo '!$B$4,IF(D1570=4,'Tipo '!$B$5,IF(D1570=5,'Tipo '!$B$6,IF(D1570=6,'Tipo '!$B$7,IF(D1570=7,'Tipo '!$B$8,IF(D1570=8,'Tipo '!$B$9,IF(D1570=9,'Tipo '!$B$10,IF(D1570=10,'Tipo '!$B$11,IF(D1570=11,'Tipo '!$B$12,IF(D1570=12,'Tipo '!$B$13,IF(D1570=13,'Tipo '!$B$14,IF(D1570=14,'Tipo '!$B$15,IF(D1570=15,'Tipo '!$B$16,IF(D1570=16,'Tipo '!$B$17,IF(D1570=17,'Tipo '!$B$18,IF(D1570=18,'Tipo '!$B$19,IF(D1570=19,'Tipo '!$B$20,IF(D1570=20,'Tipo '!$B$21,"No ha seleccionado un tipo de contrato válido"))))))))))))))))))))</f>
        <v>No ha seleccionado un tipo de contrato válido</v>
      </c>
      <c r="F1570" s="137"/>
      <c r="G1570" s="137"/>
      <c r="H1570" s="138"/>
      <c r="I1570" s="138"/>
      <c r="J1570" s="136"/>
      <c r="K1570" s="137" t="str">
        <f>IF(J1570=1,'Equivalencia BH-BMPT'!$D$2,IF(J1570=2,'Equivalencia BH-BMPT'!$D$3,IF(J1570=3,'Equivalencia BH-BMPT'!$D$4,IF(J1570=4,'Equivalencia BH-BMPT'!$D$5,IF(J1570=5,'Equivalencia BH-BMPT'!$D$6,IF(J1570=6,'Equivalencia BH-BMPT'!$D$7,IF(J1570=7,'Equivalencia BH-BMPT'!$D$8,IF(J1570=8,'Equivalencia BH-BMPT'!$D$9,IF(J1570=9,'Equivalencia BH-BMPT'!$D$10,IF(J1570=10,'Equivalencia BH-BMPT'!$D$11,IF(J1570=11,'Equivalencia BH-BMPT'!$D$12,IF(J1570=12,'Equivalencia BH-BMPT'!$D$13,IF(J1570=13,'Equivalencia BH-BMPT'!$D$14,IF(J1570=14,'Equivalencia BH-BMPT'!$D$15,IF(J1570=15,'Equivalencia BH-BMPT'!$D$16,IF(J1570=16,'Equivalencia BH-BMPT'!$D$17,IF(J1570=17,'Equivalencia BH-BMPT'!$D$18,IF(J1570=18,'Equivalencia BH-BMPT'!$D$19,IF(J1570=19,'Equivalencia BH-BMPT'!$D$20,IF(J1570=20,'Equivalencia BH-BMPT'!$D$21,IF(J1570=21,'Equivalencia BH-BMPT'!$D$22,IF(J1570=22,'Equivalencia BH-BMPT'!$D$23,IF(J1570=23,'Equivalencia BH-BMPT'!#REF!,IF(J1570=24,'Equivalencia BH-BMPT'!$D$25,IF(J1570=25,'Equivalencia BH-BMPT'!$D$26,IF(J1570=26,'Equivalencia BH-BMPT'!$D$27,IF(J1570=27,'Equivalencia BH-BMPT'!$D$28,IF(J1570=28,'Equivalencia BH-BMPT'!$D$29,IF(J1570=29,'Equivalencia BH-BMPT'!$D$30,IF(J1570=30,'Equivalencia BH-BMPT'!$D$31,IF(J1570=31,'Equivalencia BH-BMPT'!$D$32,IF(J1570=32,'Equivalencia BH-BMPT'!$D$33,IF(J1570=33,'Equivalencia BH-BMPT'!$D$34,IF(J1570=34,'Equivalencia BH-BMPT'!$D$35,IF(J1570=35,'Equivalencia BH-BMPT'!$D$36,IF(J1570=36,'Equivalencia BH-BMPT'!$D$37,IF(J1570=37,'Equivalencia BH-BMPT'!$D$38,IF(J1570=38,'Equivalencia BH-BMPT'!D15,IF(J1570=39,'Equivalencia BH-BMPT'!$D$40,IF(J1570=40,'Equivalencia BH-BMPT'!$D$41,IF(J1570=41,'Equivalencia BH-BMPT'!$D$42,IF(J1570=42,'Equivalencia BH-BMPT'!$D$43,IF(J1570=43,'Equivalencia BH-BMPT'!$D$44,IF(J1570=44,'Equivalencia BH-BMPT'!$D$45,IF(J1570=45,'Equivalencia BH-BMPT'!$D$46,"No ha seleccionado un número de programa")))))))))))))))))))))))))))))))))))))))))))))</f>
        <v>No ha seleccionado un número de programa</v>
      </c>
      <c r="L1570" s="140"/>
      <c r="M1570" s="136"/>
      <c r="N1570" s="153"/>
      <c r="O1570" s="161"/>
      <c r="P1570" s="144"/>
      <c r="Q1570" s="143"/>
      <c r="R1570" s="143"/>
      <c r="S1570" s="143"/>
      <c r="T1570" s="143"/>
      <c r="U1570" s="143"/>
      <c r="V1570" s="145"/>
      <c r="W1570" s="145"/>
      <c r="X1570" s="145"/>
      <c r="Y1570" s="136"/>
      <c r="Z1570" s="136"/>
      <c r="AA1570" s="146"/>
      <c r="AB1570" s="136"/>
      <c r="AC1570" s="136"/>
      <c r="AD1570" s="136"/>
      <c r="AE1570" s="136"/>
      <c r="AF1570" s="147" t="e">
        <f t="shared" si="65"/>
        <v>#DIV/0!</v>
      </c>
      <c r="AG1570" s="148"/>
      <c r="AH1570" s="148" t="b">
        <f t="shared" si="66"/>
        <v>1</v>
      </c>
    </row>
    <row r="1571" spans="1:34" ht="44.25" customHeight="1" thickBot="1" x14ac:dyDescent="0.3">
      <c r="A1571" s="136"/>
      <c r="B1571" s="136"/>
      <c r="C1571" s="137"/>
      <c r="D1571" s="136"/>
      <c r="E1571" s="137" t="str">
        <f>IF(D1571=1,'Tipo '!$B$2,IF(D1571=2,'Tipo '!$B$3,IF(D1571=3,'Tipo '!$B$4,IF(D1571=4,'Tipo '!$B$5,IF(D1571=5,'Tipo '!$B$6,IF(D1571=6,'Tipo '!$B$7,IF(D1571=7,'Tipo '!$B$8,IF(D1571=8,'Tipo '!$B$9,IF(D1571=9,'Tipo '!$B$10,IF(D1571=10,'Tipo '!$B$11,IF(D1571=11,'Tipo '!$B$12,IF(D1571=12,'Tipo '!$B$13,IF(D1571=13,'Tipo '!$B$14,IF(D1571=14,'Tipo '!$B$15,IF(D1571=15,'Tipo '!$B$16,IF(D1571=16,'Tipo '!$B$17,IF(D1571=17,'Tipo '!$B$18,IF(D1571=18,'Tipo '!$B$19,IF(D1571=19,'Tipo '!$B$20,IF(D1571=20,'Tipo '!$B$21,"No ha seleccionado un tipo de contrato válido"))))))))))))))))))))</f>
        <v>No ha seleccionado un tipo de contrato válido</v>
      </c>
      <c r="F1571" s="137"/>
      <c r="G1571" s="137"/>
      <c r="H1571" s="138"/>
      <c r="I1571" s="138"/>
      <c r="J1571" s="136"/>
      <c r="K1571" s="137" t="str">
        <f>IF(J1571=1,'Equivalencia BH-BMPT'!$D$2,IF(J1571=2,'Equivalencia BH-BMPT'!$D$3,IF(J1571=3,'Equivalencia BH-BMPT'!$D$4,IF(J1571=4,'Equivalencia BH-BMPT'!$D$5,IF(J1571=5,'Equivalencia BH-BMPT'!$D$6,IF(J1571=6,'Equivalencia BH-BMPT'!$D$7,IF(J1571=7,'Equivalencia BH-BMPT'!$D$8,IF(J1571=8,'Equivalencia BH-BMPT'!$D$9,IF(J1571=9,'Equivalencia BH-BMPT'!$D$10,IF(J1571=10,'Equivalencia BH-BMPT'!$D$11,IF(J1571=11,'Equivalencia BH-BMPT'!$D$12,IF(J1571=12,'Equivalencia BH-BMPT'!$D$13,IF(J1571=13,'Equivalencia BH-BMPT'!$D$14,IF(J1571=14,'Equivalencia BH-BMPT'!$D$15,IF(J1571=15,'Equivalencia BH-BMPT'!$D$16,IF(J1571=16,'Equivalencia BH-BMPT'!$D$17,IF(J1571=17,'Equivalencia BH-BMPT'!$D$18,IF(J1571=18,'Equivalencia BH-BMPT'!$D$19,IF(J1571=19,'Equivalencia BH-BMPT'!$D$20,IF(J1571=20,'Equivalencia BH-BMPT'!$D$21,IF(J1571=21,'Equivalencia BH-BMPT'!$D$22,IF(J1571=22,'Equivalencia BH-BMPT'!$D$23,IF(J1571=23,'Equivalencia BH-BMPT'!D1,IF(J1571=24,'Equivalencia BH-BMPT'!$D$25,IF(J1571=25,'Equivalencia BH-BMPT'!$D$26,IF(J1571=26,'Equivalencia BH-BMPT'!$D$27,IF(J1571=27,'Equivalencia BH-BMPT'!$D$28,IF(J1571=28,'Equivalencia BH-BMPT'!$D$29,IF(J1571=29,'Equivalencia BH-BMPT'!$D$30,IF(J1571=30,'Equivalencia BH-BMPT'!$D$31,IF(J1571=31,'Equivalencia BH-BMPT'!$D$32,IF(J1571=32,'Equivalencia BH-BMPT'!$D$33,IF(J1571=33,'Equivalencia BH-BMPT'!$D$34,IF(J1571=34,'Equivalencia BH-BMPT'!$D$35,IF(J1571=35,'Equivalencia BH-BMPT'!$D$36,IF(J1571=36,'Equivalencia BH-BMPT'!$D$37,IF(J1571=37,'Equivalencia BH-BMPT'!$D$38,IF(J1571=38,'Equivalencia BH-BMPT'!D16,IF(J1571=39,'Equivalencia BH-BMPT'!$D$40,IF(J1571=40,'Equivalencia BH-BMPT'!$D$41,IF(J1571=41,'Equivalencia BH-BMPT'!$D$42,IF(J1571=42,'Equivalencia BH-BMPT'!$D$43,IF(J1571=43,'Equivalencia BH-BMPT'!$D$44,IF(J1571=44,'Equivalencia BH-BMPT'!$D$45,IF(J1571=45,'Equivalencia BH-BMPT'!$D$46,"No ha seleccionado un número de programa")))))))))))))))))))))))))))))))))))))))))))))</f>
        <v>No ha seleccionado un número de programa</v>
      </c>
      <c r="L1571" s="140"/>
      <c r="M1571" s="136"/>
      <c r="N1571" s="153"/>
      <c r="O1571" s="161"/>
      <c r="P1571" s="144"/>
      <c r="Q1571" s="143"/>
      <c r="R1571" s="143"/>
      <c r="S1571" s="143"/>
      <c r="T1571" s="143"/>
      <c r="U1571" s="143"/>
      <c r="V1571" s="145"/>
      <c r="W1571" s="145"/>
      <c r="X1571" s="145"/>
      <c r="Y1571" s="136"/>
      <c r="Z1571" s="136"/>
      <c r="AA1571" s="146"/>
      <c r="AB1571" s="136"/>
      <c r="AC1571" s="136"/>
      <c r="AD1571" s="136"/>
      <c r="AE1571" s="136"/>
      <c r="AF1571" s="147" t="e">
        <f t="shared" si="65"/>
        <v>#DIV/0!</v>
      </c>
      <c r="AG1571" s="148"/>
      <c r="AH1571" s="148" t="b">
        <f t="shared" si="66"/>
        <v>1</v>
      </c>
    </row>
    <row r="1572" spans="1:34" ht="44.25" customHeight="1" thickBot="1" x14ac:dyDescent="0.3">
      <c r="A1572" s="136"/>
      <c r="B1572" s="136"/>
      <c r="C1572" s="137"/>
      <c r="D1572" s="136"/>
      <c r="E1572" s="137" t="str">
        <f>IF(D1572=1,'Tipo '!$B$2,IF(D1572=2,'Tipo '!$B$3,IF(D1572=3,'Tipo '!$B$4,IF(D1572=4,'Tipo '!$B$5,IF(D1572=5,'Tipo '!$B$6,IF(D1572=6,'Tipo '!$B$7,IF(D1572=7,'Tipo '!$B$8,IF(D1572=8,'Tipo '!$B$9,IF(D1572=9,'Tipo '!$B$10,IF(D1572=10,'Tipo '!$B$11,IF(D1572=11,'Tipo '!$B$12,IF(D1572=12,'Tipo '!$B$13,IF(D1572=13,'Tipo '!$B$14,IF(D1572=14,'Tipo '!$B$15,IF(D1572=15,'Tipo '!$B$16,IF(D1572=16,'Tipo '!$B$17,IF(D1572=17,'Tipo '!$B$18,IF(D1572=18,'Tipo '!$B$19,IF(D1572=19,'Tipo '!$B$20,IF(D1572=20,'Tipo '!$B$21,"No ha seleccionado un tipo de contrato válido"))))))))))))))))))))</f>
        <v>No ha seleccionado un tipo de contrato válido</v>
      </c>
      <c r="F1572" s="137"/>
      <c r="G1572" s="137"/>
      <c r="H1572" s="138"/>
      <c r="I1572" s="138"/>
      <c r="J1572" s="136"/>
      <c r="K1572" s="137" t="str">
        <f>IF(J1572=1,'Equivalencia BH-BMPT'!$D$2,IF(J1572=2,'Equivalencia BH-BMPT'!$D$3,IF(J1572=3,'Equivalencia BH-BMPT'!$D$4,IF(J1572=4,'Equivalencia BH-BMPT'!$D$5,IF(J1572=5,'Equivalencia BH-BMPT'!$D$6,IF(J1572=6,'Equivalencia BH-BMPT'!$D$7,IF(J1572=7,'Equivalencia BH-BMPT'!$D$8,IF(J1572=8,'Equivalencia BH-BMPT'!$D$9,IF(J1572=9,'Equivalencia BH-BMPT'!$D$10,IF(J1572=10,'Equivalencia BH-BMPT'!$D$11,IF(J1572=11,'Equivalencia BH-BMPT'!$D$12,IF(J1572=12,'Equivalencia BH-BMPT'!$D$13,IF(J1572=13,'Equivalencia BH-BMPT'!$D$14,IF(J1572=14,'Equivalencia BH-BMPT'!$D$15,IF(J1572=15,'Equivalencia BH-BMPT'!$D$16,IF(J1572=16,'Equivalencia BH-BMPT'!$D$17,IF(J1572=17,'Equivalencia BH-BMPT'!$D$18,IF(J1572=18,'Equivalencia BH-BMPT'!$D$19,IF(J1572=19,'Equivalencia BH-BMPT'!$D$20,IF(J1572=20,'Equivalencia BH-BMPT'!$D$21,IF(J1572=21,'Equivalencia BH-BMPT'!$D$22,IF(J1572=22,'Equivalencia BH-BMPT'!$D$23,IF(J1572=23,'Equivalencia BH-BMPT'!D2,IF(J1572=24,'Equivalencia BH-BMPT'!$D$25,IF(J1572=25,'Equivalencia BH-BMPT'!$D$26,IF(J1572=26,'Equivalencia BH-BMPT'!$D$27,IF(J1572=27,'Equivalencia BH-BMPT'!$D$28,IF(J1572=28,'Equivalencia BH-BMPT'!$D$29,IF(J1572=29,'Equivalencia BH-BMPT'!$D$30,IF(J1572=30,'Equivalencia BH-BMPT'!$D$31,IF(J1572=31,'Equivalencia BH-BMPT'!$D$32,IF(J1572=32,'Equivalencia BH-BMPT'!$D$33,IF(J1572=33,'Equivalencia BH-BMPT'!$D$34,IF(J1572=34,'Equivalencia BH-BMPT'!$D$35,IF(J1572=35,'Equivalencia BH-BMPT'!$D$36,IF(J1572=36,'Equivalencia BH-BMPT'!$D$37,IF(J1572=37,'Equivalencia BH-BMPT'!$D$38,IF(J1572=38,'Equivalencia BH-BMPT'!D17,IF(J1572=39,'Equivalencia BH-BMPT'!$D$40,IF(J1572=40,'Equivalencia BH-BMPT'!$D$41,IF(J1572=41,'Equivalencia BH-BMPT'!$D$42,IF(J1572=42,'Equivalencia BH-BMPT'!$D$43,IF(J1572=43,'Equivalencia BH-BMPT'!$D$44,IF(J1572=44,'Equivalencia BH-BMPT'!$D$45,IF(J1572=45,'Equivalencia BH-BMPT'!$D$46,"No ha seleccionado un número de programa")))))))))))))))))))))))))))))))))))))))))))))</f>
        <v>No ha seleccionado un número de programa</v>
      </c>
      <c r="L1572" s="140"/>
      <c r="M1572" s="136"/>
      <c r="N1572" s="153"/>
      <c r="O1572" s="161"/>
      <c r="P1572" s="144"/>
      <c r="Q1572" s="143"/>
      <c r="R1572" s="143"/>
      <c r="S1572" s="143"/>
      <c r="T1572" s="143"/>
      <c r="U1572" s="143"/>
      <c r="V1572" s="145"/>
      <c r="W1572" s="145"/>
      <c r="X1572" s="145"/>
      <c r="Y1572" s="136"/>
      <c r="Z1572" s="136"/>
      <c r="AA1572" s="146"/>
      <c r="AB1572" s="136"/>
      <c r="AC1572" s="136"/>
      <c r="AD1572" s="136"/>
      <c r="AE1572" s="136"/>
      <c r="AF1572" s="147" t="e">
        <f t="shared" si="65"/>
        <v>#DIV/0!</v>
      </c>
      <c r="AG1572" s="148"/>
      <c r="AH1572" s="148" t="b">
        <f t="shared" si="66"/>
        <v>1</v>
      </c>
    </row>
    <row r="1573" spans="1:34" ht="44.25" customHeight="1" thickBot="1" x14ac:dyDescent="0.3">
      <c r="A1573" s="136"/>
      <c r="B1573" s="136"/>
      <c r="C1573" s="137"/>
      <c r="D1573" s="136"/>
      <c r="E1573" s="137" t="str">
        <f>IF(D1573=1,'Tipo '!$B$2,IF(D1573=2,'Tipo '!$B$3,IF(D1573=3,'Tipo '!$B$4,IF(D1573=4,'Tipo '!$B$5,IF(D1573=5,'Tipo '!$B$6,IF(D1573=6,'Tipo '!$B$7,IF(D1573=7,'Tipo '!$B$8,IF(D1573=8,'Tipo '!$B$9,IF(D1573=9,'Tipo '!$B$10,IF(D1573=10,'Tipo '!$B$11,IF(D1573=11,'Tipo '!$B$12,IF(D1573=12,'Tipo '!$B$13,IF(D1573=13,'Tipo '!$B$14,IF(D1573=14,'Tipo '!$B$15,IF(D1573=15,'Tipo '!$B$16,IF(D1573=16,'Tipo '!$B$17,IF(D1573=17,'Tipo '!$B$18,IF(D1573=18,'Tipo '!$B$19,IF(D1573=19,'Tipo '!$B$20,IF(D1573=20,'Tipo '!$B$21,"No ha seleccionado un tipo de contrato válido"))))))))))))))))))))</f>
        <v>No ha seleccionado un tipo de contrato válido</v>
      </c>
      <c r="F1573" s="137"/>
      <c r="G1573" s="137"/>
      <c r="H1573" s="138"/>
      <c r="I1573" s="138"/>
      <c r="J1573" s="136"/>
      <c r="K1573" s="137" t="str">
        <f>IF(J1573=1,'Equivalencia BH-BMPT'!$D$2,IF(J1573=2,'Equivalencia BH-BMPT'!$D$3,IF(J1573=3,'Equivalencia BH-BMPT'!$D$4,IF(J1573=4,'Equivalencia BH-BMPT'!$D$5,IF(J1573=5,'Equivalencia BH-BMPT'!$D$6,IF(J1573=6,'Equivalencia BH-BMPT'!$D$7,IF(J1573=7,'Equivalencia BH-BMPT'!$D$8,IF(J1573=8,'Equivalencia BH-BMPT'!$D$9,IF(J1573=9,'Equivalencia BH-BMPT'!$D$10,IF(J1573=10,'Equivalencia BH-BMPT'!$D$11,IF(J1573=11,'Equivalencia BH-BMPT'!$D$12,IF(J1573=12,'Equivalencia BH-BMPT'!$D$13,IF(J1573=13,'Equivalencia BH-BMPT'!$D$14,IF(J1573=14,'Equivalencia BH-BMPT'!$D$15,IF(J1573=15,'Equivalencia BH-BMPT'!$D$16,IF(J1573=16,'Equivalencia BH-BMPT'!$D$17,IF(J1573=17,'Equivalencia BH-BMPT'!$D$18,IF(J1573=18,'Equivalencia BH-BMPT'!$D$19,IF(J1573=19,'Equivalencia BH-BMPT'!$D$20,IF(J1573=20,'Equivalencia BH-BMPT'!$D$21,IF(J1573=21,'Equivalencia BH-BMPT'!$D$22,IF(J1573=22,'Equivalencia BH-BMPT'!$D$23,IF(J1573=23,'Equivalencia BH-BMPT'!D3,IF(J1573=24,'Equivalencia BH-BMPT'!$D$25,IF(J1573=25,'Equivalencia BH-BMPT'!$D$26,IF(J1573=26,'Equivalencia BH-BMPT'!$D$27,IF(J1573=27,'Equivalencia BH-BMPT'!$D$28,IF(J1573=28,'Equivalencia BH-BMPT'!$D$29,IF(J1573=29,'Equivalencia BH-BMPT'!$D$30,IF(J1573=30,'Equivalencia BH-BMPT'!$D$31,IF(J1573=31,'Equivalencia BH-BMPT'!$D$32,IF(J1573=32,'Equivalencia BH-BMPT'!$D$33,IF(J1573=33,'Equivalencia BH-BMPT'!$D$34,IF(J1573=34,'Equivalencia BH-BMPT'!$D$35,IF(J1573=35,'Equivalencia BH-BMPT'!$D$36,IF(J1573=36,'Equivalencia BH-BMPT'!$D$37,IF(J1573=37,'Equivalencia BH-BMPT'!$D$38,IF(J1573=38,'Equivalencia BH-BMPT'!D18,IF(J1573=39,'Equivalencia BH-BMPT'!$D$40,IF(J1573=40,'Equivalencia BH-BMPT'!$D$41,IF(J1573=41,'Equivalencia BH-BMPT'!$D$42,IF(J1573=42,'Equivalencia BH-BMPT'!$D$43,IF(J1573=43,'Equivalencia BH-BMPT'!$D$44,IF(J1573=44,'Equivalencia BH-BMPT'!$D$45,IF(J1573=45,'Equivalencia BH-BMPT'!$D$46,"No ha seleccionado un número de programa")))))))))))))))))))))))))))))))))))))))))))))</f>
        <v>No ha seleccionado un número de programa</v>
      </c>
      <c r="L1573" s="140"/>
      <c r="M1573" s="136"/>
      <c r="N1573" s="153"/>
      <c r="O1573" s="161"/>
      <c r="P1573" s="144"/>
      <c r="Q1573" s="143"/>
      <c r="R1573" s="143"/>
      <c r="S1573" s="143"/>
      <c r="T1573" s="143"/>
      <c r="U1573" s="143"/>
      <c r="V1573" s="145"/>
      <c r="W1573" s="145"/>
      <c r="X1573" s="145"/>
      <c r="Y1573" s="136"/>
      <c r="Z1573" s="136"/>
      <c r="AA1573" s="146"/>
      <c r="AB1573" s="136"/>
      <c r="AC1573" s="136"/>
      <c r="AD1573" s="136"/>
      <c r="AE1573" s="136"/>
      <c r="AF1573" s="147" t="e">
        <f t="shared" si="65"/>
        <v>#DIV/0!</v>
      </c>
      <c r="AG1573" s="148"/>
      <c r="AH1573" s="148" t="b">
        <f t="shared" si="66"/>
        <v>1</v>
      </c>
    </row>
    <row r="1574" spans="1:34" ht="44.25" customHeight="1" thickBot="1" x14ac:dyDescent="0.3">
      <c r="A1574" s="136"/>
      <c r="B1574" s="136"/>
      <c r="C1574" s="137"/>
      <c r="D1574" s="136"/>
      <c r="E1574" s="137" t="str">
        <f>IF(D1574=1,'Tipo '!$B$2,IF(D1574=2,'Tipo '!$B$3,IF(D1574=3,'Tipo '!$B$4,IF(D1574=4,'Tipo '!$B$5,IF(D1574=5,'Tipo '!$B$6,IF(D1574=6,'Tipo '!$B$7,IF(D1574=7,'Tipo '!$B$8,IF(D1574=8,'Tipo '!$B$9,IF(D1574=9,'Tipo '!$B$10,IF(D1574=10,'Tipo '!$B$11,IF(D1574=11,'Tipo '!$B$12,IF(D1574=12,'Tipo '!$B$13,IF(D1574=13,'Tipo '!$B$14,IF(D1574=14,'Tipo '!$B$15,IF(D1574=15,'Tipo '!$B$16,IF(D1574=16,'Tipo '!$B$17,IF(D1574=17,'Tipo '!$B$18,IF(D1574=18,'Tipo '!$B$19,IF(D1574=19,'Tipo '!$B$20,IF(D1574=20,'Tipo '!$B$21,"No ha seleccionado un tipo de contrato válido"))))))))))))))))))))</f>
        <v>No ha seleccionado un tipo de contrato válido</v>
      </c>
      <c r="F1574" s="137"/>
      <c r="G1574" s="137"/>
      <c r="H1574" s="138"/>
      <c r="I1574" s="138"/>
      <c r="J1574" s="136"/>
      <c r="K1574" s="137" t="str">
        <f>IF(J1574=1,'Equivalencia BH-BMPT'!$D$2,IF(J1574=2,'Equivalencia BH-BMPT'!$D$3,IF(J1574=3,'Equivalencia BH-BMPT'!$D$4,IF(J1574=4,'Equivalencia BH-BMPT'!$D$5,IF(J1574=5,'Equivalencia BH-BMPT'!$D$6,IF(J1574=6,'Equivalencia BH-BMPT'!$D$7,IF(J1574=7,'Equivalencia BH-BMPT'!$D$8,IF(J1574=8,'Equivalencia BH-BMPT'!$D$9,IF(J1574=9,'Equivalencia BH-BMPT'!$D$10,IF(J1574=10,'Equivalencia BH-BMPT'!$D$11,IF(J1574=11,'Equivalencia BH-BMPT'!$D$12,IF(J1574=12,'Equivalencia BH-BMPT'!$D$13,IF(J1574=13,'Equivalencia BH-BMPT'!$D$14,IF(J1574=14,'Equivalencia BH-BMPT'!$D$15,IF(J1574=15,'Equivalencia BH-BMPT'!$D$16,IF(J1574=16,'Equivalencia BH-BMPT'!$D$17,IF(J1574=17,'Equivalencia BH-BMPT'!$D$18,IF(J1574=18,'Equivalencia BH-BMPT'!$D$19,IF(J1574=19,'Equivalencia BH-BMPT'!$D$20,IF(J1574=20,'Equivalencia BH-BMPT'!$D$21,IF(J1574=21,'Equivalencia BH-BMPT'!$D$22,IF(J1574=22,'Equivalencia BH-BMPT'!$D$23,IF(J1574=23,'Equivalencia BH-BMPT'!D4,IF(J1574=24,'Equivalencia BH-BMPT'!$D$25,IF(J1574=25,'Equivalencia BH-BMPT'!$D$26,IF(J1574=26,'Equivalencia BH-BMPT'!$D$27,IF(J1574=27,'Equivalencia BH-BMPT'!$D$28,IF(J1574=28,'Equivalencia BH-BMPT'!$D$29,IF(J1574=29,'Equivalencia BH-BMPT'!$D$30,IF(J1574=30,'Equivalencia BH-BMPT'!$D$31,IF(J1574=31,'Equivalencia BH-BMPT'!$D$32,IF(J1574=32,'Equivalencia BH-BMPT'!$D$33,IF(J1574=33,'Equivalencia BH-BMPT'!$D$34,IF(J1574=34,'Equivalencia BH-BMPT'!$D$35,IF(J1574=35,'Equivalencia BH-BMPT'!$D$36,IF(J1574=36,'Equivalencia BH-BMPT'!$D$37,IF(J1574=37,'Equivalencia BH-BMPT'!$D$38,IF(J1574=38,'Equivalencia BH-BMPT'!D19,IF(J1574=39,'Equivalencia BH-BMPT'!$D$40,IF(J1574=40,'Equivalencia BH-BMPT'!$D$41,IF(J1574=41,'Equivalencia BH-BMPT'!$D$42,IF(J1574=42,'Equivalencia BH-BMPT'!$D$43,IF(J1574=43,'Equivalencia BH-BMPT'!$D$44,IF(J1574=44,'Equivalencia BH-BMPT'!$D$45,IF(J1574=45,'Equivalencia BH-BMPT'!$D$46,"No ha seleccionado un número de programa")))))))))))))))))))))))))))))))))))))))))))))</f>
        <v>No ha seleccionado un número de programa</v>
      </c>
      <c r="L1574" s="140"/>
      <c r="M1574" s="136"/>
      <c r="N1574" s="153"/>
      <c r="O1574" s="161"/>
      <c r="P1574" s="144"/>
      <c r="Q1574" s="143"/>
      <c r="R1574" s="143"/>
      <c r="S1574" s="143"/>
      <c r="T1574" s="143"/>
      <c r="U1574" s="143"/>
      <c r="V1574" s="145"/>
      <c r="W1574" s="145"/>
      <c r="X1574" s="145"/>
      <c r="Y1574" s="136"/>
      <c r="Z1574" s="136"/>
      <c r="AA1574" s="146"/>
      <c r="AB1574" s="136"/>
      <c r="AC1574" s="136"/>
      <c r="AD1574" s="136"/>
      <c r="AE1574" s="136"/>
      <c r="AF1574" s="147" t="e">
        <f t="shared" si="65"/>
        <v>#DIV/0!</v>
      </c>
      <c r="AG1574" s="148"/>
      <c r="AH1574" s="148" t="b">
        <f t="shared" si="66"/>
        <v>1</v>
      </c>
    </row>
    <row r="1575" spans="1:34" ht="44.25" customHeight="1" thickBot="1" x14ac:dyDescent="0.3">
      <c r="A1575" s="136"/>
      <c r="B1575" s="136"/>
      <c r="C1575" s="137"/>
      <c r="D1575" s="136"/>
      <c r="E1575" s="137" t="str">
        <f>IF(D1575=1,'Tipo '!$B$2,IF(D1575=2,'Tipo '!$B$3,IF(D1575=3,'Tipo '!$B$4,IF(D1575=4,'Tipo '!$B$5,IF(D1575=5,'Tipo '!$B$6,IF(D1575=6,'Tipo '!$B$7,IF(D1575=7,'Tipo '!$B$8,IF(D1575=8,'Tipo '!$B$9,IF(D1575=9,'Tipo '!$B$10,IF(D1575=10,'Tipo '!$B$11,IF(D1575=11,'Tipo '!$B$12,IF(D1575=12,'Tipo '!$B$13,IF(D1575=13,'Tipo '!$B$14,IF(D1575=14,'Tipo '!$B$15,IF(D1575=15,'Tipo '!$B$16,IF(D1575=16,'Tipo '!$B$17,IF(D1575=17,'Tipo '!$B$18,IF(D1575=18,'Tipo '!$B$19,IF(D1575=19,'Tipo '!$B$20,IF(D1575=20,'Tipo '!$B$21,"No ha seleccionado un tipo de contrato válido"))))))))))))))))))))</f>
        <v>No ha seleccionado un tipo de contrato válido</v>
      </c>
      <c r="F1575" s="137"/>
      <c r="G1575" s="137"/>
      <c r="H1575" s="138"/>
      <c r="I1575" s="138"/>
      <c r="J1575" s="136"/>
      <c r="K1575" s="137" t="str">
        <f>IF(J1575=1,'Equivalencia BH-BMPT'!$D$2,IF(J1575=2,'Equivalencia BH-BMPT'!$D$3,IF(J1575=3,'Equivalencia BH-BMPT'!$D$4,IF(J1575=4,'Equivalencia BH-BMPT'!$D$5,IF(J1575=5,'Equivalencia BH-BMPT'!$D$6,IF(J1575=6,'Equivalencia BH-BMPT'!$D$7,IF(J1575=7,'Equivalencia BH-BMPT'!$D$8,IF(J1575=8,'Equivalencia BH-BMPT'!$D$9,IF(J1575=9,'Equivalencia BH-BMPT'!$D$10,IF(J1575=10,'Equivalencia BH-BMPT'!$D$11,IF(J1575=11,'Equivalencia BH-BMPT'!$D$12,IF(J1575=12,'Equivalencia BH-BMPT'!$D$13,IF(J1575=13,'Equivalencia BH-BMPT'!$D$14,IF(J1575=14,'Equivalencia BH-BMPT'!$D$15,IF(J1575=15,'Equivalencia BH-BMPT'!$D$16,IF(J1575=16,'Equivalencia BH-BMPT'!$D$17,IF(J1575=17,'Equivalencia BH-BMPT'!$D$18,IF(J1575=18,'Equivalencia BH-BMPT'!$D$19,IF(J1575=19,'Equivalencia BH-BMPT'!$D$20,IF(J1575=20,'Equivalencia BH-BMPT'!$D$21,IF(J1575=21,'Equivalencia BH-BMPT'!$D$22,IF(J1575=22,'Equivalencia BH-BMPT'!$D$23,IF(J1575=23,'Equivalencia BH-BMPT'!D5,IF(J1575=24,'Equivalencia BH-BMPT'!$D$25,IF(J1575=25,'Equivalencia BH-BMPT'!$D$26,IF(J1575=26,'Equivalencia BH-BMPT'!$D$27,IF(J1575=27,'Equivalencia BH-BMPT'!$D$28,IF(J1575=28,'Equivalencia BH-BMPT'!$D$29,IF(J1575=29,'Equivalencia BH-BMPT'!$D$30,IF(J1575=30,'Equivalencia BH-BMPT'!$D$31,IF(J1575=31,'Equivalencia BH-BMPT'!$D$32,IF(J1575=32,'Equivalencia BH-BMPT'!$D$33,IF(J1575=33,'Equivalencia BH-BMPT'!$D$34,IF(J1575=34,'Equivalencia BH-BMPT'!$D$35,IF(J1575=35,'Equivalencia BH-BMPT'!$D$36,IF(J1575=36,'Equivalencia BH-BMPT'!$D$37,IF(J1575=37,'Equivalencia BH-BMPT'!$D$38,IF(J1575=38,'Equivalencia BH-BMPT'!D20,IF(J1575=39,'Equivalencia BH-BMPT'!$D$40,IF(J1575=40,'Equivalencia BH-BMPT'!$D$41,IF(J1575=41,'Equivalencia BH-BMPT'!$D$42,IF(J1575=42,'Equivalencia BH-BMPT'!$D$43,IF(J1575=43,'Equivalencia BH-BMPT'!$D$44,IF(J1575=44,'Equivalencia BH-BMPT'!$D$45,IF(J1575=45,'Equivalencia BH-BMPT'!$D$46,"No ha seleccionado un número de programa")))))))))))))))))))))))))))))))))))))))))))))</f>
        <v>No ha seleccionado un número de programa</v>
      </c>
      <c r="L1575" s="140"/>
      <c r="M1575" s="136"/>
      <c r="N1575" s="153"/>
      <c r="O1575" s="161"/>
      <c r="P1575" s="144"/>
      <c r="Q1575" s="143"/>
      <c r="R1575" s="143"/>
      <c r="S1575" s="143"/>
      <c r="T1575" s="143"/>
      <c r="U1575" s="143"/>
      <c r="V1575" s="145"/>
      <c r="W1575" s="145"/>
      <c r="X1575" s="145"/>
      <c r="Y1575" s="136"/>
      <c r="Z1575" s="136"/>
      <c r="AA1575" s="146"/>
      <c r="AB1575" s="136"/>
      <c r="AC1575" s="136"/>
      <c r="AD1575" s="136"/>
      <c r="AE1575" s="136"/>
      <c r="AF1575" s="147" t="e">
        <f t="shared" si="65"/>
        <v>#DIV/0!</v>
      </c>
      <c r="AG1575" s="148"/>
      <c r="AH1575" s="148" t="b">
        <f t="shared" si="66"/>
        <v>1</v>
      </c>
    </row>
    <row r="1576" spans="1:34" ht="44.25" customHeight="1" thickBot="1" x14ac:dyDescent="0.3">
      <c r="A1576" s="136"/>
      <c r="B1576" s="136"/>
      <c r="C1576" s="137"/>
      <c r="D1576" s="136"/>
      <c r="E1576" s="137" t="str">
        <f>IF(D1576=1,'Tipo '!$B$2,IF(D1576=2,'Tipo '!$B$3,IF(D1576=3,'Tipo '!$B$4,IF(D1576=4,'Tipo '!$B$5,IF(D1576=5,'Tipo '!$B$6,IF(D1576=6,'Tipo '!$B$7,IF(D1576=7,'Tipo '!$B$8,IF(D1576=8,'Tipo '!$B$9,IF(D1576=9,'Tipo '!$B$10,IF(D1576=10,'Tipo '!$B$11,IF(D1576=11,'Tipo '!$B$12,IF(D1576=12,'Tipo '!$B$13,IF(D1576=13,'Tipo '!$B$14,IF(D1576=14,'Tipo '!$B$15,IF(D1576=15,'Tipo '!$B$16,IF(D1576=16,'Tipo '!$B$17,IF(D1576=17,'Tipo '!$B$18,IF(D1576=18,'Tipo '!$B$19,IF(D1576=19,'Tipo '!$B$20,IF(D1576=20,'Tipo '!$B$21,"No ha seleccionado un tipo de contrato válido"))))))))))))))))))))</f>
        <v>No ha seleccionado un tipo de contrato válido</v>
      </c>
      <c r="F1576" s="137"/>
      <c r="G1576" s="137"/>
      <c r="H1576" s="138"/>
      <c r="I1576" s="138"/>
      <c r="J1576" s="136"/>
      <c r="K1576" s="137" t="str">
        <f>IF(J1576=1,'Equivalencia BH-BMPT'!$D$2,IF(J1576=2,'Equivalencia BH-BMPT'!$D$3,IF(J1576=3,'Equivalencia BH-BMPT'!$D$4,IF(J1576=4,'Equivalencia BH-BMPT'!$D$5,IF(J1576=5,'Equivalencia BH-BMPT'!$D$6,IF(J1576=6,'Equivalencia BH-BMPT'!$D$7,IF(J1576=7,'Equivalencia BH-BMPT'!$D$8,IF(J1576=8,'Equivalencia BH-BMPT'!$D$9,IF(J1576=9,'Equivalencia BH-BMPT'!$D$10,IF(J1576=10,'Equivalencia BH-BMPT'!$D$11,IF(J1576=11,'Equivalencia BH-BMPT'!$D$12,IF(J1576=12,'Equivalencia BH-BMPT'!$D$13,IF(J1576=13,'Equivalencia BH-BMPT'!$D$14,IF(J1576=14,'Equivalencia BH-BMPT'!$D$15,IF(J1576=15,'Equivalencia BH-BMPT'!$D$16,IF(J1576=16,'Equivalencia BH-BMPT'!$D$17,IF(J1576=17,'Equivalencia BH-BMPT'!$D$18,IF(J1576=18,'Equivalencia BH-BMPT'!$D$19,IF(J1576=19,'Equivalencia BH-BMPT'!$D$20,IF(J1576=20,'Equivalencia BH-BMPT'!$D$21,IF(J1576=21,'Equivalencia BH-BMPT'!$D$22,IF(J1576=22,'Equivalencia BH-BMPT'!$D$23,IF(J1576=23,'Equivalencia BH-BMPT'!D6,IF(J1576=24,'Equivalencia BH-BMPT'!$D$25,IF(J1576=25,'Equivalencia BH-BMPT'!$D$26,IF(J1576=26,'Equivalencia BH-BMPT'!$D$27,IF(J1576=27,'Equivalencia BH-BMPT'!$D$28,IF(J1576=28,'Equivalencia BH-BMPT'!$D$29,IF(J1576=29,'Equivalencia BH-BMPT'!$D$30,IF(J1576=30,'Equivalencia BH-BMPT'!$D$31,IF(J1576=31,'Equivalencia BH-BMPT'!$D$32,IF(J1576=32,'Equivalencia BH-BMPT'!$D$33,IF(J1576=33,'Equivalencia BH-BMPT'!$D$34,IF(J1576=34,'Equivalencia BH-BMPT'!$D$35,IF(J1576=35,'Equivalencia BH-BMPT'!$D$36,IF(J1576=36,'Equivalencia BH-BMPT'!$D$37,IF(J1576=37,'Equivalencia BH-BMPT'!$D$38,IF(J1576=38,'Equivalencia BH-BMPT'!D21,IF(J1576=39,'Equivalencia BH-BMPT'!$D$40,IF(J1576=40,'Equivalencia BH-BMPT'!$D$41,IF(J1576=41,'Equivalencia BH-BMPT'!$D$42,IF(J1576=42,'Equivalencia BH-BMPT'!$D$43,IF(J1576=43,'Equivalencia BH-BMPT'!$D$44,IF(J1576=44,'Equivalencia BH-BMPT'!$D$45,IF(J1576=45,'Equivalencia BH-BMPT'!$D$46,"No ha seleccionado un número de programa")))))))))))))))))))))))))))))))))))))))))))))</f>
        <v>No ha seleccionado un número de programa</v>
      </c>
      <c r="L1576" s="140"/>
      <c r="M1576" s="136"/>
      <c r="N1576" s="153"/>
      <c r="O1576" s="161"/>
      <c r="P1576" s="144"/>
      <c r="Q1576" s="143"/>
      <c r="R1576" s="143"/>
      <c r="S1576" s="143"/>
      <c r="T1576" s="143"/>
      <c r="U1576" s="143"/>
      <c r="V1576" s="145"/>
      <c r="W1576" s="145"/>
      <c r="X1576" s="145"/>
      <c r="Y1576" s="136"/>
      <c r="Z1576" s="136"/>
      <c r="AA1576" s="146"/>
      <c r="AB1576" s="136"/>
      <c r="AC1576" s="136"/>
      <c r="AD1576" s="136"/>
      <c r="AE1576" s="136"/>
      <c r="AF1576" s="147" t="e">
        <f t="shared" si="65"/>
        <v>#DIV/0!</v>
      </c>
      <c r="AG1576" s="148"/>
      <c r="AH1576" s="148" t="b">
        <f t="shared" si="66"/>
        <v>1</v>
      </c>
    </row>
    <row r="1577" spans="1:34" ht="44.25" customHeight="1" thickBot="1" x14ac:dyDescent="0.3">
      <c r="A1577" s="136"/>
      <c r="B1577" s="136"/>
      <c r="C1577" s="137"/>
      <c r="D1577" s="136"/>
      <c r="E1577" s="137" t="str">
        <f>IF(D1577=1,'Tipo '!$B$2,IF(D1577=2,'Tipo '!$B$3,IF(D1577=3,'Tipo '!$B$4,IF(D1577=4,'Tipo '!$B$5,IF(D1577=5,'Tipo '!$B$6,IF(D1577=6,'Tipo '!$B$7,IF(D1577=7,'Tipo '!$B$8,IF(D1577=8,'Tipo '!$B$9,IF(D1577=9,'Tipo '!$B$10,IF(D1577=10,'Tipo '!$B$11,IF(D1577=11,'Tipo '!$B$12,IF(D1577=12,'Tipo '!$B$13,IF(D1577=13,'Tipo '!$B$14,IF(D1577=14,'Tipo '!$B$15,IF(D1577=15,'Tipo '!$B$16,IF(D1577=16,'Tipo '!$B$17,IF(D1577=17,'Tipo '!$B$18,IF(D1577=18,'Tipo '!$B$19,IF(D1577=19,'Tipo '!$B$20,IF(D1577=20,'Tipo '!$B$21,"No ha seleccionado un tipo de contrato válido"))))))))))))))))))))</f>
        <v>No ha seleccionado un tipo de contrato válido</v>
      </c>
      <c r="F1577" s="137"/>
      <c r="G1577" s="137"/>
      <c r="H1577" s="138"/>
      <c r="I1577" s="138"/>
      <c r="J1577" s="136"/>
      <c r="K1577" s="137" t="str">
        <f>IF(J1577=1,'Equivalencia BH-BMPT'!$D$2,IF(J1577=2,'Equivalencia BH-BMPT'!$D$3,IF(J1577=3,'Equivalencia BH-BMPT'!$D$4,IF(J1577=4,'Equivalencia BH-BMPT'!$D$5,IF(J1577=5,'Equivalencia BH-BMPT'!$D$6,IF(J1577=6,'Equivalencia BH-BMPT'!$D$7,IF(J1577=7,'Equivalencia BH-BMPT'!$D$8,IF(J1577=8,'Equivalencia BH-BMPT'!$D$9,IF(J1577=9,'Equivalencia BH-BMPT'!$D$10,IF(J1577=10,'Equivalencia BH-BMPT'!$D$11,IF(J1577=11,'Equivalencia BH-BMPT'!$D$12,IF(J1577=12,'Equivalencia BH-BMPT'!$D$13,IF(J1577=13,'Equivalencia BH-BMPT'!$D$14,IF(J1577=14,'Equivalencia BH-BMPT'!$D$15,IF(J1577=15,'Equivalencia BH-BMPT'!$D$16,IF(J1577=16,'Equivalencia BH-BMPT'!$D$17,IF(J1577=17,'Equivalencia BH-BMPT'!$D$18,IF(J1577=18,'Equivalencia BH-BMPT'!$D$19,IF(J1577=19,'Equivalencia BH-BMPT'!$D$20,IF(J1577=20,'Equivalencia BH-BMPT'!$D$21,IF(J1577=21,'Equivalencia BH-BMPT'!$D$22,IF(J1577=22,'Equivalencia BH-BMPT'!$D$23,IF(J1577=23,'Equivalencia BH-BMPT'!D7,IF(J1577=24,'Equivalencia BH-BMPT'!$D$25,IF(J1577=25,'Equivalencia BH-BMPT'!$D$26,IF(J1577=26,'Equivalencia BH-BMPT'!$D$27,IF(J1577=27,'Equivalencia BH-BMPT'!$D$28,IF(J1577=28,'Equivalencia BH-BMPT'!$D$29,IF(J1577=29,'Equivalencia BH-BMPT'!$D$30,IF(J1577=30,'Equivalencia BH-BMPT'!$D$31,IF(J1577=31,'Equivalencia BH-BMPT'!$D$32,IF(J1577=32,'Equivalencia BH-BMPT'!$D$33,IF(J1577=33,'Equivalencia BH-BMPT'!$D$34,IF(J1577=34,'Equivalencia BH-BMPT'!$D$35,IF(J1577=35,'Equivalencia BH-BMPT'!$D$36,IF(J1577=36,'Equivalencia BH-BMPT'!$D$37,IF(J1577=37,'Equivalencia BH-BMPT'!$D$38,IF(J1577=38,'Equivalencia BH-BMPT'!D22,IF(J1577=39,'Equivalencia BH-BMPT'!$D$40,IF(J1577=40,'Equivalencia BH-BMPT'!$D$41,IF(J1577=41,'Equivalencia BH-BMPT'!$D$42,IF(J1577=42,'Equivalencia BH-BMPT'!$D$43,IF(J1577=43,'Equivalencia BH-BMPT'!$D$44,IF(J1577=44,'Equivalencia BH-BMPT'!$D$45,IF(J1577=45,'Equivalencia BH-BMPT'!$D$46,"No ha seleccionado un número de programa")))))))))))))))))))))))))))))))))))))))))))))</f>
        <v>No ha seleccionado un número de programa</v>
      </c>
      <c r="L1577" s="140"/>
      <c r="M1577" s="136"/>
      <c r="N1577" s="153"/>
      <c r="O1577" s="161"/>
      <c r="P1577" s="144"/>
      <c r="Q1577" s="143"/>
      <c r="R1577" s="143"/>
      <c r="S1577" s="143"/>
      <c r="T1577" s="143"/>
      <c r="U1577" s="143"/>
      <c r="V1577" s="145"/>
      <c r="W1577" s="145"/>
      <c r="X1577" s="145"/>
      <c r="Y1577" s="136"/>
      <c r="Z1577" s="136"/>
      <c r="AA1577" s="146"/>
      <c r="AB1577" s="136"/>
      <c r="AC1577" s="136"/>
      <c r="AD1577" s="136"/>
      <c r="AE1577" s="136"/>
      <c r="AF1577" s="147" t="e">
        <f t="shared" si="65"/>
        <v>#DIV/0!</v>
      </c>
      <c r="AG1577" s="148"/>
      <c r="AH1577" s="148" t="b">
        <f t="shared" si="66"/>
        <v>1</v>
      </c>
    </row>
    <row r="1578" spans="1:34" ht="44.25" customHeight="1" thickBot="1" x14ac:dyDescent="0.3">
      <c r="A1578" s="136"/>
      <c r="B1578" s="136"/>
      <c r="C1578" s="137"/>
      <c r="D1578" s="136"/>
      <c r="E1578" s="137" t="str">
        <f>IF(D1578=1,'Tipo '!$B$2,IF(D1578=2,'Tipo '!$B$3,IF(D1578=3,'Tipo '!$B$4,IF(D1578=4,'Tipo '!$B$5,IF(D1578=5,'Tipo '!$B$6,IF(D1578=6,'Tipo '!$B$7,IF(D1578=7,'Tipo '!$B$8,IF(D1578=8,'Tipo '!$B$9,IF(D1578=9,'Tipo '!$B$10,IF(D1578=10,'Tipo '!$B$11,IF(D1578=11,'Tipo '!$B$12,IF(D1578=12,'Tipo '!$B$13,IF(D1578=13,'Tipo '!$B$14,IF(D1578=14,'Tipo '!$B$15,IF(D1578=15,'Tipo '!$B$16,IF(D1578=16,'Tipo '!$B$17,IF(D1578=17,'Tipo '!$B$18,IF(D1578=18,'Tipo '!$B$19,IF(D1578=19,'Tipo '!$B$20,IF(D1578=20,'Tipo '!$B$21,"No ha seleccionado un tipo de contrato válido"))))))))))))))))))))</f>
        <v>No ha seleccionado un tipo de contrato válido</v>
      </c>
      <c r="F1578" s="137"/>
      <c r="G1578" s="137"/>
      <c r="H1578" s="138"/>
      <c r="I1578" s="138"/>
      <c r="J1578" s="136"/>
      <c r="K1578" s="137" t="str">
        <f>IF(J1578=1,'Equivalencia BH-BMPT'!$D$2,IF(J1578=2,'Equivalencia BH-BMPT'!$D$3,IF(J1578=3,'Equivalencia BH-BMPT'!$D$4,IF(J1578=4,'Equivalencia BH-BMPT'!$D$5,IF(J1578=5,'Equivalencia BH-BMPT'!$D$6,IF(J1578=6,'Equivalencia BH-BMPT'!$D$7,IF(J1578=7,'Equivalencia BH-BMPT'!$D$8,IF(J1578=8,'Equivalencia BH-BMPT'!$D$9,IF(J1578=9,'Equivalencia BH-BMPT'!$D$10,IF(J1578=10,'Equivalencia BH-BMPT'!$D$11,IF(J1578=11,'Equivalencia BH-BMPT'!$D$12,IF(J1578=12,'Equivalencia BH-BMPT'!$D$13,IF(J1578=13,'Equivalencia BH-BMPT'!$D$14,IF(J1578=14,'Equivalencia BH-BMPT'!$D$15,IF(J1578=15,'Equivalencia BH-BMPT'!$D$16,IF(J1578=16,'Equivalencia BH-BMPT'!$D$17,IF(J1578=17,'Equivalencia BH-BMPT'!$D$18,IF(J1578=18,'Equivalencia BH-BMPT'!$D$19,IF(J1578=19,'Equivalencia BH-BMPT'!$D$20,IF(J1578=20,'Equivalencia BH-BMPT'!$D$21,IF(J1578=21,'Equivalencia BH-BMPT'!$D$22,IF(J1578=22,'Equivalencia BH-BMPT'!$D$23,IF(J1578=23,'Equivalencia BH-BMPT'!D8,IF(J1578=24,'Equivalencia BH-BMPT'!$D$25,IF(J1578=25,'Equivalencia BH-BMPT'!$D$26,IF(J1578=26,'Equivalencia BH-BMPT'!$D$27,IF(J1578=27,'Equivalencia BH-BMPT'!$D$28,IF(J1578=28,'Equivalencia BH-BMPT'!$D$29,IF(J1578=29,'Equivalencia BH-BMPT'!$D$30,IF(J1578=30,'Equivalencia BH-BMPT'!$D$31,IF(J1578=31,'Equivalencia BH-BMPT'!$D$32,IF(J1578=32,'Equivalencia BH-BMPT'!$D$33,IF(J1578=33,'Equivalencia BH-BMPT'!$D$34,IF(J1578=34,'Equivalencia BH-BMPT'!$D$35,IF(J1578=35,'Equivalencia BH-BMPT'!$D$36,IF(J1578=36,'Equivalencia BH-BMPT'!$D$37,IF(J1578=37,'Equivalencia BH-BMPT'!$D$38,IF(J1578=38,'Equivalencia BH-BMPT'!D23,IF(J1578=39,'Equivalencia BH-BMPT'!$D$40,IF(J1578=40,'Equivalencia BH-BMPT'!$D$41,IF(J1578=41,'Equivalencia BH-BMPT'!$D$42,IF(J1578=42,'Equivalencia BH-BMPT'!$D$43,IF(J1578=43,'Equivalencia BH-BMPT'!$D$44,IF(J1578=44,'Equivalencia BH-BMPT'!$D$45,IF(J1578=45,'Equivalencia BH-BMPT'!$D$46,"No ha seleccionado un número de programa")))))))))))))))))))))))))))))))))))))))))))))</f>
        <v>No ha seleccionado un número de programa</v>
      </c>
      <c r="L1578" s="140"/>
      <c r="M1578" s="136"/>
      <c r="N1578" s="153"/>
      <c r="O1578" s="161"/>
      <c r="P1578" s="144"/>
      <c r="Q1578" s="143"/>
      <c r="R1578" s="143"/>
      <c r="S1578" s="143"/>
      <c r="T1578" s="143"/>
      <c r="U1578" s="143"/>
      <c r="V1578" s="145"/>
      <c r="W1578" s="145"/>
      <c r="X1578" s="145"/>
      <c r="Y1578" s="136"/>
      <c r="Z1578" s="136"/>
      <c r="AA1578" s="146"/>
      <c r="AB1578" s="136"/>
      <c r="AC1578" s="136"/>
      <c r="AD1578" s="136"/>
      <c r="AE1578" s="136"/>
      <c r="AF1578" s="147" t="e">
        <f t="shared" si="65"/>
        <v>#DIV/0!</v>
      </c>
      <c r="AG1578" s="148"/>
      <c r="AH1578" s="148" t="b">
        <f t="shared" si="66"/>
        <v>1</v>
      </c>
    </row>
    <row r="1579" spans="1:34" ht="44.25" customHeight="1" thickBot="1" x14ac:dyDescent="0.3">
      <c r="A1579" s="136"/>
      <c r="B1579" s="136"/>
      <c r="C1579" s="137"/>
      <c r="D1579" s="136"/>
      <c r="E1579" s="137" t="str">
        <f>IF(D1579=1,'Tipo '!$B$2,IF(D1579=2,'Tipo '!$B$3,IF(D1579=3,'Tipo '!$B$4,IF(D1579=4,'Tipo '!$B$5,IF(D1579=5,'Tipo '!$B$6,IF(D1579=6,'Tipo '!$B$7,IF(D1579=7,'Tipo '!$B$8,IF(D1579=8,'Tipo '!$B$9,IF(D1579=9,'Tipo '!$B$10,IF(D1579=10,'Tipo '!$B$11,IF(D1579=11,'Tipo '!$B$12,IF(D1579=12,'Tipo '!$B$13,IF(D1579=13,'Tipo '!$B$14,IF(D1579=14,'Tipo '!$B$15,IF(D1579=15,'Tipo '!$B$16,IF(D1579=16,'Tipo '!$B$17,IF(D1579=17,'Tipo '!$B$18,IF(D1579=18,'Tipo '!$B$19,IF(D1579=19,'Tipo '!$B$20,IF(D1579=20,'Tipo '!$B$21,"No ha seleccionado un tipo de contrato válido"))))))))))))))))))))</f>
        <v>No ha seleccionado un tipo de contrato válido</v>
      </c>
      <c r="F1579" s="137"/>
      <c r="G1579" s="137"/>
      <c r="H1579" s="138"/>
      <c r="I1579" s="138"/>
      <c r="J1579" s="136"/>
      <c r="K1579" s="137" t="str">
        <f>IF(J1579=1,'Equivalencia BH-BMPT'!$D$2,IF(J1579=2,'Equivalencia BH-BMPT'!$D$3,IF(J1579=3,'Equivalencia BH-BMPT'!$D$4,IF(J1579=4,'Equivalencia BH-BMPT'!$D$5,IF(J1579=5,'Equivalencia BH-BMPT'!$D$6,IF(J1579=6,'Equivalencia BH-BMPT'!$D$7,IF(J1579=7,'Equivalencia BH-BMPT'!$D$8,IF(J1579=8,'Equivalencia BH-BMPT'!$D$9,IF(J1579=9,'Equivalencia BH-BMPT'!$D$10,IF(J1579=10,'Equivalencia BH-BMPT'!$D$11,IF(J1579=11,'Equivalencia BH-BMPT'!$D$12,IF(J1579=12,'Equivalencia BH-BMPT'!$D$13,IF(J1579=13,'Equivalencia BH-BMPT'!$D$14,IF(J1579=14,'Equivalencia BH-BMPT'!$D$15,IF(J1579=15,'Equivalencia BH-BMPT'!$D$16,IF(J1579=16,'Equivalencia BH-BMPT'!$D$17,IF(J1579=17,'Equivalencia BH-BMPT'!$D$18,IF(J1579=18,'Equivalencia BH-BMPT'!$D$19,IF(J1579=19,'Equivalencia BH-BMPT'!$D$20,IF(J1579=20,'Equivalencia BH-BMPT'!$D$21,IF(J1579=21,'Equivalencia BH-BMPT'!$D$22,IF(J1579=22,'Equivalencia BH-BMPT'!$D$23,IF(J1579=23,'Equivalencia BH-BMPT'!D9,IF(J1579=24,'Equivalencia BH-BMPT'!$D$25,IF(J1579=25,'Equivalencia BH-BMPT'!$D$26,IF(J1579=26,'Equivalencia BH-BMPT'!$D$27,IF(J1579=27,'Equivalencia BH-BMPT'!$D$28,IF(J1579=28,'Equivalencia BH-BMPT'!$D$29,IF(J1579=29,'Equivalencia BH-BMPT'!$D$30,IF(J1579=30,'Equivalencia BH-BMPT'!$D$31,IF(J1579=31,'Equivalencia BH-BMPT'!$D$32,IF(J1579=32,'Equivalencia BH-BMPT'!$D$33,IF(J1579=33,'Equivalencia BH-BMPT'!$D$34,IF(J1579=34,'Equivalencia BH-BMPT'!$D$35,IF(J1579=35,'Equivalencia BH-BMPT'!$D$36,IF(J1579=36,'Equivalencia BH-BMPT'!$D$37,IF(J1579=37,'Equivalencia BH-BMPT'!$D$38,IF(J1579=38,'Equivalencia BH-BMPT'!D24,IF(J1579=39,'Equivalencia BH-BMPT'!$D$40,IF(J1579=40,'Equivalencia BH-BMPT'!$D$41,IF(J1579=41,'Equivalencia BH-BMPT'!$D$42,IF(J1579=42,'Equivalencia BH-BMPT'!$D$43,IF(J1579=43,'Equivalencia BH-BMPT'!$D$44,IF(J1579=44,'Equivalencia BH-BMPT'!$D$45,IF(J1579=45,'Equivalencia BH-BMPT'!$D$46,"No ha seleccionado un número de programa")))))))))))))))))))))))))))))))))))))))))))))</f>
        <v>No ha seleccionado un número de programa</v>
      </c>
      <c r="L1579" s="140"/>
      <c r="M1579" s="136"/>
      <c r="N1579" s="153"/>
      <c r="O1579" s="161"/>
      <c r="P1579" s="144"/>
      <c r="Q1579" s="143"/>
      <c r="R1579" s="143"/>
      <c r="S1579" s="143"/>
      <c r="T1579" s="143"/>
      <c r="U1579" s="143"/>
      <c r="V1579" s="145"/>
      <c r="W1579" s="145"/>
      <c r="X1579" s="145"/>
      <c r="Y1579" s="136"/>
      <c r="Z1579" s="136"/>
      <c r="AA1579" s="146"/>
      <c r="AB1579" s="136"/>
      <c r="AC1579" s="136"/>
      <c r="AD1579" s="136"/>
      <c r="AE1579" s="136"/>
      <c r="AF1579" s="147" t="e">
        <f t="shared" si="65"/>
        <v>#DIV/0!</v>
      </c>
      <c r="AG1579" s="148"/>
      <c r="AH1579" s="148" t="b">
        <f t="shared" si="66"/>
        <v>1</v>
      </c>
    </row>
    <row r="1580" spans="1:34" ht="44.25" customHeight="1" thickBot="1" x14ac:dyDescent="0.3">
      <c r="A1580" s="136"/>
      <c r="B1580" s="136"/>
      <c r="C1580" s="137"/>
      <c r="D1580" s="136"/>
      <c r="E1580" s="137" t="str">
        <f>IF(D1580=1,'Tipo '!$B$2,IF(D1580=2,'Tipo '!$B$3,IF(D1580=3,'Tipo '!$B$4,IF(D1580=4,'Tipo '!$B$5,IF(D1580=5,'Tipo '!$B$6,IF(D1580=6,'Tipo '!$B$7,IF(D1580=7,'Tipo '!$B$8,IF(D1580=8,'Tipo '!$B$9,IF(D1580=9,'Tipo '!$B$10,IF(D1580=10,'Tipo '!$B$11,IF(D1580=11,'Tipo '!$B$12,IF(D1580=12,'Tipo '!$B$13,IF(D1580=13,'Tipo '!$B$14,IF(D1580=14,'Tipo '!$B$15,IF(D1580=15,'Tipo '!$B$16,IF(D1580=16,'Tipo '!$B$17,IF(D1580=17,'Tipo '!$B$18,IF(D1580=18,'Tipo '!$B$19,IF(D1580=19,'Tipo '!$B$20,IF(D1580=20,'Tipo '!$B$21,"No ha seleccionado un tipo de contrato válido"))))))))))))))))))))</f>
        <v>No ha seleccionado un tipo de contrato válido</v>
      </c>
      <c r="F1580" s="137"/>
      <c r="G1580" s="137"/>
      <c r="H1580" s="138"/>
      <c r="I1580" s="138"/>
      <c r="J1580" s="136"/>
      <c r="K1580" s="137" t="str">
        <f>IF(J1580=1,'Equivalencia BH-BMPT'!$D$2,IF(J1580=2,'Equivalencia BH-BMPT'!$D$3,IF(J1580=3,'Equivalencia BH-BMPT'!$D$4,IF(J1580=4,'Equivalencia BH-BMPT'!$D$5,IF(J1580=5,'Equivalencia BH-BMPT'!$D$6,IF(J1580=6,'Equivalencia BH-BMPT'!$D$7,IF(J1580=7,'Equivalencia BH-BMPT'!$D$8,IF(J1580=8,'Equivalencia BH-BMPT'!$D$9,IF(J1580=9,'Equivalencia BH-BMPT'!$D$10,IF(J1580=10,'Equivalencia BH-BMPT'!$D$11,IF(J1580=11,'Equivalencia BH-BMPT'!$D$12,IF(J1580=12,'Equivalencia BH-BMPT'!$D$13,IF(J1580=13,'Equivalencia BH-BMPT'!$D$14,IF(J1580=14,'Equivalencia BH-BMPT'!$D$15,IF(J1580=15,'Equivalencia BH-BMPT'!$D$16,IF(J1580=16,'Equivalencia BH-BMPT'!$D$17,IF(J1580=17,'Equivalencia BH-BMPT'!$D$18,IF(J1580=18,'Equivalencia BH-BMPT'!$D$19,IF(J1580=19,'Equivalencia BH-BMPT'!$D$20,IF(J1580=20,'Equivalencia BH-BMPT'!$D$21,IF(J1580=21,'Equivalencia BH-BMPT'!$D$22,IF(J1580=22,'Equivalencia BH-BMPT'!$D$23,IF(J1580=23,'Equivalencia BH-BMPT'!D10,IF(J1580=24,'Equivalencia BH-BMPT'!$D$25,IF(J1580=25,'Equivalencia BH-BMPT'!$D$26,IF(J1580=26,'Equivalencia BH-BMPT'!$D$27,IF(J1580=27,'Equivalencia BH-BMPT'!$D$28,IF(J1580=28,'Equivalencia BH-BMPT'!$D$29,IF(J1580=29,'Equivalencia BH-BMPT'!$D$30,IF(J1580=30,'Equivalencia BH-BMPT'!$D$31,IF(J1580=31,'Equivalencia BH-BMPT'!$D$32,IF(J1580=32,'Equivalencia BH-BMPT'!$D$33,IF(J1580=33,'Equivalencia BH-BMPT'!$D$34,IF(J1580=34,'Equivalencia BH-BMPT'!$D$35,IF(J1580=35,'Equivalencia BH-BMPT'!$D$36,IF(J1580=36,'Equivalencia BH-BMPT'!$D$37,IF(J1580=37,'Equivalencia BH-BMPT'!$D$38,IF(J1580=38,'Equivalencia BH-BMPT'!D25,IF(J1580=39,'Equivalencia BH-BMPT'!$D$40,IF(J1580=40,'Equivalencia BH-BMPT'!$D$41,IF(J1580=41,'Equivalencia BH-BMPT'!$D$42,IF(J1580=42,'Equivalencia BH-BMPT'!$D$43,IF(J1580=43,'Equivalencia BH-BMPT'!$D$44,IF(J1580=44,'Equivalencia BH-BMPT'!$D$45,IF(J1580=45,'Equivalencia BH-BMPT'!$D$46,"No ha seleccionado un número de programa")))))))))))))))))))))))))))))))))))))))))))))</f>
        <v>No ha seleccionado un número de programa</v>
      </c>
      <c r="L1580" s="140"/>
      <c r="M1580" s="136"/>
      <c r="N1580" s="153"/>
      <c r="O1580" s="161"/>
      <c r="P1580" s="144"/>
      <c r="Q1580" s="143"/>
      <c r="R1580" s="143"/>
      <c r="S1580" s="143"/>
      <c r="T1580" s="143"/>
      <c r="U1580" s="143"/>
      <c r="V1580" s="145"/>
      <c r="W1580" s="145"/>
      <c r="X1580" s="145"/>
      <c r="Y1580" s="136"/>
      <c r="Z1580" s="136"/>
      <c r="AA1580" s="146"/>
      <c r="AB1580" s="136"/>
      <c r="AC1580" s="136"/>
      <c r="AD1580" s="136"/>
      <c r="AE1580" s="136"/>
      <c r="AF1580" s="147" t="e">
        <f t="shared" si="65"/>
        <v>#DIV/0!</v>
      </c>
      <c r="AG1580" s="148"/>
      <c r="AH1580" s="148" t="b">
        <f t="shared" si="66"/>
        <v>1</v>
      </c>
    </row>
    <row r="1581" spans="1:34" ht="44.25" customHeight="1" thickBot="1" x14ac:dyDescent="0.3">
      <c r="A1581" s="136"/>
      <c r="B1581" s="136"/>
      <c r="C1581" s="137"/>
      <c r="D1581" s="136"/>
      <c r="E1581" s="137" t="str">
        <f>IF(D1581=1,'Tipo '!$B$2,IF(D1581=2,'Tipo '!$B$3,IF(D1581=3,'Tipo '!$B$4,IF(D1581=4,'Tipo '!$B$5,IF(D1581=5,'Tipo '!$B$6,IF(D1581=6,'Tipo '!$B$7,IF(D1581=7,'Tipo '!$B$8,IF(D1581=8,'Tipo '!$B$9,IF(D1581=9,'Tipo '!$B$10,IF(D1581=10,'Tipo '!$B$11,IF(D1581=11,'Tipo '!$B$12,IF(D1581=12,'Tipo '!$B$13,IF(D1581=13,'Tipo '!$B$14,IF(D1581=14,'Tipo '!$B$15,IF(D1581=15,'Tipo '!$B$16,IF(D1581=16,'Tipo '!$B$17,IF(D1581=17,'Tipo '!$B$18,IF(D1581=18,'Tipo '!$B$19,IF(D1581=19,'Tipo '!$B$20,IF(D1581=20,'Tipo '!$B$21,"No ha seleccionado un tipo de contrato válido"))))))))))))))))))))</f>
        <v>No ha seleccionado un tipo de contrato válido</v>
      </c>
      <c r="F1581" s="137"/>
      <c r="G1581" s="137"/>
      <c r="H1581" s="138"/>
      <c r="I1581" s="138"/>
      <c r="J1581" s="136"/>
      <c r="K1581" s="137" t="str">
        <f>IF(J1581=1,'Equivalencia BH-BMPT'!$D$2,IF(J1581=2,'Equivalencia BH-BMPT'!$D$3,IF(J1581=3,'Equivalencia BH-BMPT'!$D$4,IF(J1581=4,'Equivalencia BH-BMPT'!$D$5,IF(J1581=5,'Equivalencia BH-BMPT'!$D$6,IF(J1581=6,'Equivalencia BH-BMPT'!$D$7,IF(J1581=7,'Equivalencia BH-BMPT'!$D$8,IF(J1581=8,'Equivalencia BH-BMPT'!$D$9,IF(J1581=9,'Equivalencia BH-BMPT'!$D$10,IF(J1581=10,'Equivalencia BH-BMPT'!$D$11,IF(J1581=11,'Equivalencia BH-BMPT'!$D$12,IF(J1581=12,'Equivalencia BH-BMPT'!$D$13,IF(J1581=13,'Equivalencia BH-BMPT'!$D$14,IF(J1581=14,'Equivalencia BH-BMPT'!$D$15,IF(J1581=15,'Equivalencia BH-BMPT'!$D$16,IF(J1581=16,'Equivalencia BH-BMPT'!$D$17,IF(J1581=17,'Equivalencia BH-BMPT'!$D$18,IF(J1581=18,'Equivalencia BH-BMPT'!$D$19,IF(J1581=19,'Equivalencia BH-BMPT'!$D$20,IF(J1581=20,'Equivalencia BH-BMPT'!$D$21,IF(J1581=21,'Equivalencia BH-BMPT'!$D$22,IF(J1581=22,'Equivalencia BH-BMPT'!$D$23,IF(J1581=23,'Equivalencia BH-BMPT'!D11,IF(J1581=24,'Equivalencia BH-BMPT'!$D$25,IF(J1581=25,'Equivalencia BH-BMPT'!$D$26,IF(J1581=26,'Equivalencia BH-BMPT'!$D$27,IF(J1581=27,'Equivalencia BH-BMPT'!$D$28,IF(J1581=28,'Equivalencia BH-BMPT'!$D$29,IF(J1581=29,'Equivalencia BH-BMPT'!$D$30,IF(J1581=30,'Equivalencia BH-BMPT'!$D$31,IF(J1581=31,'Equivalencia BH-BMPT'!$D$32,IF(J1581=32,'Equivalencia BH-BMPT'!$D$33,IF(J1581=33,'Equivalencia BH-BMPT'!$D$34,IF(J1581=34,'Equivalencia BH-BMPT'!$D$35,IF(J1581=35,'Equivalencia BH-BMPT'!$D$36,IF(J1581=36,'Equivalencia BH-BMPT'!$D$37,IF(J1581=37,'Equivalencia BH-BMPT'!$D$38,IF(J1581=38,'Equivalencia BH-BMPT'!D26,IF(J1581=39,'Equivalencia BH-BMPT'!$D$40,IF(J1581=40,'Equivalencia BH-BMPT'!$D$41,IF(J1581=41,'Equivalencia BH-BMPT'!$D$42,IF(J1581=42,'Equivalencia BH-BMPT'!$D$43,IF(J1581=43,'Equivalencia BH-BMPT'!$D$44,IF(J1581=44,'Equivalencia BH-BMPT'!$D$45,IF(J1581=45,'Equivalencia BH-BMPT'!$D$46,"No ha seleccionado un número de programa")))))))))))))))))))))))))))))))))))))))))))))</f>
        <v>No ha seleccionado un número de programa</v>
      </c>
      <c r="L1581" s="140"/>
      <c r="M1581" s="136"/>
      <c r="N1581" s="153"/>
      <c r="O1581" s="161"/>
      <c r="P1581" s="144"/>
      <c r="Q1581" s="143"/>
      <c r="R1581" s="143"/>
      <c r="S1581" s="143"/>
      <c r="T1581" s="143"/>
      <c r="U1581" s="143"/>
      <c r="V1581" s="145"/>
      <c r="W1581" s="145"/>
      <c r="X1581" s="145"/>
      <c r="Y1581" s="136"/>
      <c r="Z1581" s="136"/>
      <c r="AA1581" s="146"/>
      <c r="AB1581" s="136"/>
      <c r="AC1581" s="136"/>
      <c r="AD1581" s="136"/>
      <c r="AE1581" s="136"/>
      <c r="AF1581" s="147" t="e">
        <f t="shared" si="65"/>
        <v>#DIV/0!</v>
      </c>
      <c r="AG1581" s="148"/>
      <c r="AH1581" s="148" t="b">
        <f t="shared" si="66"/>
        <v>1</v>
      </c>
    </row>
    <row r="1582" spans="1:34" ht="44.25" customHeight="1" thickBot="1" x14ac:dyDescent="0.3">
      <c r="A1582" s="136"/>
      <c r="B1582" s="136"/>
      <c r="C1582" s="137"/>
      <c r="D1582" s="136"/>
      <c r="E1582" s="137" t="str">
        <f>IF(D1582=1,'Tipo '!$B$2,IF(D1582=2,'Tipo '!$B$3,IF(D1582=3,'Tipo '!$B$4,IF(D1582=4,'Tipo '!$B$5,IF(D1582=5,'Tipo '!$B$6,IF(D1582=6,'Tipo '!$B$7,IF(D1582=7,'Tipo '!$B$8,IF(D1582=8,'Tipo '!$B$9,IF(D1582=9,'Tipo '!$B$10,IF(D1582=10,'Tipo '!$B$11,IF(D1582=11,'Tipo '!$B$12,IF(D1582=12,'Tipo '!$B$13,IF(D1582=13,'Tipo '!$B$14,IF(D1582=14,'Tipo '!$B$15,IF(D1582=15,'Tipo '!$B$16,IF(D1582=16,'Tipo '!$B$17,IF(D1582=17,'Tipo '!$B$18,IF(D1582=18,'Tipo '!$B$19,IF(D1582=19,'Tipo '!$B$20,IF(D1582=20,'Tipo '!$B$21,"No ha seleccionado un tipo de contrato válido"))))))))))))))))))))</f>
        <v>No ha seleccionado un tipo de contrato válido</v>
      </c>
      <c r="F1582" s="137"/>
      <c r="G1582" s="137"/>
      <c r="H1582" s="138"/>
      <c r="I1582" s="138"/>
      <c r="J1582" s="136"/>
      <c r="K1582" s="137" t="str">
        <f>IF(J1582=1,'Equivalencia BH-BMPT'!$D$2,IF(J1582=2,'Equivalencia BH-BMPT'!$D$3,IF(J1582=3,'Equivalencia BH-BMPT'!$D$4,IF(J1582=4,'Equivalencia BH-BMPT'!$D$5,IF(J1582=5,'Equivalencia BH-BMPT'!$D$6,IF(J1582=6,'Equivalencia BH-BMPT'!$D$7,IF(J1582=7,'Equivalencia BH-BMPT'!$D$8,IF(J1582=8,'Equivalencia BH-BMPT'!$D$9,IF(J1582=9,'Equivalencia BH-BMPT'!$D$10,IF(J1582=10,'Equivalencia BH-BMPT'!$D$11,IF(J1582=11,'Equivalencia BH-BMPT'!$D$12,IF(J1582=12,'Equivalencia BH-BMPT'!$D$13,IF(J1582=13,'Equivalencia BH-BMPT'!$D$14,IF(J1582=14,'Equivalencia BH-BMPT'!$D$15,IF(J1582=15,'Equivalencia BH-BMPT'!$D$16,IF(J1582=16,'Equivalencia BH-BMPT'!$D$17,IF(J1582=17,'Equivalencia BH-BMPT'!$D$18,IF(J1582=18,'Equivalencia BH-BMPT'!$D$19,IF(J1582=19,'Equivalencia BH-BMPT'!$D$20,IF(J1582=20,'Equivalencia BH-BMPT'!$D$21,IF(J1582=21,'Equivalencia BH-BMPT'!$D$22,IF(J1582=22,'Equivalencia BH-BMPT'!$D$23,IF(J1582=23,'Equivalencia BH-BMPT'!D12,IF(J1582=24,'Equivalencia BH-BMPT'!$D$25,IF(J1582=25,'Equivalencia BH-BMPT'!$D$26,IF(J1582=26,'Equivalencia BH-BMPT'!$D$27,IF(J1582=27,'Equivalencia BH-BMPT'!$D$28,IF(J1582=28,'Equivalencia BH-BMPT'!$D$29,IF(J1582=29,'Equivalencia BH-BMPT'!$D$30,IF(J1582=30,'Equivalencia BH-BMPT'!$D$31,IF(J1582=31,'Equivalencia BH-BMPT'!$D$32,IF(J1582=32,'Equivalencia BH-BMPT'!$D$33,IF(J1582=33,'Equivalencia BH-BMPT'!$D$34,IF(J1582=34,'Equivalencia BH-BMPT'!$D$35,IF(J1582=35,'Equivalencia BH-BMPT'!$D$36,IF(J1582=36,'Equivalencia BH-BMPT'!$D$37,IF(J1582=37,'Equivalencia BH-BMPT'!$D$38,IF(J1582=38,'Equivalencia BH-BMPT'!D27,IF(J1582=39,'Equivalencia BH-BMPT'!$D$40,IF(J1582=40,'Equivalencia BH-BMPT'!$D$41,IF(J1582=41,'Equivalencia BH-BMPT'!$D$42,IF(J1582=42,'Equivalencia BH-BMPT'!$D$43,IF(J1582=43,'Equivalencia BH-BMPT'!$D$44,IF(J1582=44,'Equivalencia BH-BMPT'!$D$45,IF(J1582=45,'Equivalencia BH-BMPT'!$D$46,"No ha seleccionado un número de programa")))))))))))))))))))))))))))))))))))))))))))))</f>
        <v>No ha seleccionado un número de programa</v>
      </c>
      <c r="L1582" s="140"/>
      <c r="M1582" s="136"/>
      <c r="N1582" s="153"/>
      <c r="O1582" s="161"/>
      <c r="P1582" s="144"/>
      <c r="Q1582" s="143"/>
      <c r="R1582" s="143"/>
      <c r="S1582" s="143"/>
      <c r="T1582" s="143"/>
      <c r="U1582" s="143"/>
      <c r="V1582" s="145"/>
      <c r="W1582" s="145"/>
      <c r="X1582" s="145"/>
      <c r="Y1582" s="136"/>
      <c r="Z1582" s="136"/>
      <c r="AA1582" s="146"/>
      <c r="AB1582" s="136"/>
      <c r="AC1582" s="136"/>
      <c r="AD1582" s="136"/>
      <c r="AE1582" s="136"/>
      <c r="AF1582" s="147" t="e">
        <f t="shared" si="65"/>
        <v>#DIV/0!</v>
      </c>
      <c r="AG1582" s="148"/>
      <c r="AH1582" s="148" t="b">
        <f t="shared" si="66"/>
        <v>1</v>
      </c>
    </row>
    <row r="1583" spans="1:34" ht="44.25" customHeight="1" thickBot="1" x14ac:dyDescent="0.3">
      <c r="A1583" s="136"/>
      <c r="B1583" s="136"/>
      <c r="C1583" s="137"/>
      <c r="D1583" s="136"/>
      <c r="E1583" s="137" t="str">
        <f>IF(D1583=1,'Tipo '!$B$2,IF(D1583=2,'Tipo '!$B$3,IF(D1583=3,'Tipo '!$B$4,IF(D1583=4,'Tipo '!$B$5,IF(D1583=5,'Tipo '!$B$6,IF(D1583=6,'Tipo '!$B$7,IF(D1583=7,'Tipo '!$B$8,IF(D1583=8,'Tipo '!$B$9,IF(D1583=9,'Tipo '!$B$10,IF(D1583=10,'Tipo '!$B$11,IF(D1583=11,'Tipo '!$B$12,IF(D1583=12,'Tipo '!$B$13,IF(D1583=13,'Tipo '!$B$14,IF(D1583=14,'Tipo '!$B$15,IF(D1583=15,'Tipo '!$B$16,IF(D1583=16,'Tipo '!$B$17,IF(D1583=17,'Tipo '!$B$18,IF(D1583=18,'Tipo '!$B$19,IF(D1583=19,'Tipo '!$B$20,IF(D1583=20,'Tipo '!$B$21,"No ha seleccionado un tipo de contrato válido"))))))))))))))))))))</f>
        <v>No ha seleccionado un tipo de contrato válido</v>
      </c>
      <c r="F1583" s="137"/>
      <c r="G1583" s="137"/>
      <c r="H1583" s="138"/>
      <c r="I1583" s="138"/>
      <c r="J1583" s="136"/>
      <c r="K1583" s="137" t="str">
        <f>IF(J1583=1,'Equivalencia BH-BMPT'!$D$2,IF(J1583=2,'Equivalencia BH-BMPT'!$D$3,IF(J1583=3,'Equivalencia BH-BMPT'!$D$4,IF(J1583=4,'Equivalencia BH-BMPT'!$D$5,IF(J1583=5,'Equivalencia BH-BMPT'!$D$6,IF(J1583=6,'Equivalencia BH-BMPT'!$D$7,IF(J1583=7,'Equivalencia BH-BMPT'!$D$8,IF(J1583=8,'Equivalencia BH-BMPT'!$D$9,IF(J1583=9,'Equivalencia BH-BMPT'!$D$10,IF(J1583=10,'Equivalencia BH-BMPT'!$D$11,IF(J1583=11,'Equivalencia BH-BMPT'!$D$12,IF(J1583=12,'Equivalencia BH-BMPT'!$D$13,IF(J1583=13,'Equivalencia BH-BMPT'!$D$14,IF(J1583=14,'Equivalencia BH-BMPT'!$D$15,IF(J1583=15,'Equivalencia BH-BMPT'!$D$16,IF(J1583=16,'Equivalencia BH-BMPT'!$D$17,IF(J1583=17,'Equivalencia BH-BMPT'!$D$18,IF(J1583=18,'Equivalencia BH-BMPT'!$D$19,IF(J1583=19,'Equivalencia BH-BMPT'!$D$20,IF(J1583=20,'Equivalencia BH-BMPT'!$D$21,IF(J1583=21,'Equivalencia BH-BMPT'!$D$22,IF(J1583=22,'Equivalencia BH-BMPT'!$D$23,IF(J1583=23,'Equivalencia BH-BMPT'!D13,IF(J1583=24,'Equivalencia BH-BMPT'!$D$25,IF(J1583=25,'Equivalencia BH-BMPT'!$D$26,IF(J1583=26,'Equivalencia BH-BMPT'!$D$27,IF(J1583=27,'Equivalencia BH-BMPT'!$D$28,IF(J1583=28,'Equivalencia BH-BMPT'!$D$29,IF(J1583=29,'Equivalencia BH-BMPT'!$D$30,IF(J1583=30,'Equivalencia BH-BMPT'!$D$31,IF(J1583=31,'Equivalencia BH-BMPT'!$D$32,IF(J1583=32,'Equivalencia BH-BMPT'!$D$33,IF(J1583=33,'Equivalencia BH-BMPT'!$D$34,IF(J1583=34,'Equivalencia BH-BMPT'!$D$35,IF(J1583=35,'Equivalencia BH-BMPT'!$D$36,IF(J1583=36,'Equivalencia BH-BMPT'!$D$37,IF(J1583=37,'Equivalencia BH-BMPT'!$D$38,IF(J1583=38,'Equivalencia BH-BMPT'!D28,IF(J1583=39,'Equivalencia BH-BMPT'!$D$40,IF(J1583=40,'Equivalencia BH-BMPT'!$D$41,IF(J1583=41,'Equivalencia BH-BMPT'!$D$42,IF(J1583=42,'Equivalencia BH-BMPT'!$D$43,IF(J1583=43,'Equivalencia BH-BMPT'!$D$44,IF(J1583=44,'Equivalencia BH-BMPT'!$D$45,IF(J1583=45,'Equivalencia BH-BMPT'!$D$46,"No ha seleccionado un número de programa")))))))))))))))))))))))))))))))))))))))))))))</f>
        <v>No ha seleccionado un número de programa</v>
      </c>
      <c r="L1583" s="140"/>
      <c r="M1583" s="136"/>
      <c r="N1583" s="153"/>
      <c r="O1583" s="161"/>
      <c r="P1583" s="144"/>
      <c r="Q1583" s="143"/>
      <c r="R1583" s="143"/>
      <c r="S1583" s="143"/>
      <c r="T1583" s="143"/>
      <c r="U1583" s="143"/>
      <c r="V1583" s="145"/>
      <c r="W1583" s="145"/>
      <c r="X1583" s="145"/>
      <c r="Y1583" s="136"/>
      <c r="Z1583" s="136"/>
      <c r="AA1583" s="146"/>
      <c r="AB1583" s="136"/>
      <c r="AC1583" s="136"/>
      <c r="AD1583" s="136"/>
      <c r="AE1583" s="136"/>
      <c r="AF1583" s="147" t="e">
        <f t="shared" si="65"/>
        <v>#DIV/0!</v>
      </c>
      <c r="AG1583" s="148"/>
      <c r="AH1583" s="148" t="b">
        <f t="shared" si="66"/>
        <v>1</v>
      </c>
    </row>
    <row r="1584" spans="1:34" ht="44.25" customHeight="1" thickBot="1" x14ac:dyDescent="0.3">
      <c r="A1584" s="136"/>
      <c r="B1584" s="136"/>
      <c r="C1584" s="137"/>
      <c r="D1584" s="136"/>
      <c r="E1584" s="137" t="str">
        <f>IF(D1584=1,'Tipo '!$B$2,IF(D1584=2,'Tipo '!$B$3,IF(D1584=3,'Tipo '!$B$4,IF(D1584=4,'Tipo '!$B$5,IF(D1584=5,'Tipo '!$B$6,IF(D1584=6,'Tipo '!$B$7,IF(D1584=7,'Tipo '!$B$8,IF(D1584=8,'Tipo '!$B$9,IF(D1584=9,'Tipo '!$B$10,IF(D1584=10,'Tipo '!$B$11,IF(D1584=11,'Tipo '!$B$12,IF(D1584=12,'Tipo '!$B$13,IF(D1584=13,'Tipo '!$B$14,IF(D1584=14,'Tipo '!$B$15,IF(D1584=15,'Tipo '!$B$16,IF(D1584=16,'Tipo '!$B$17,IF(D1584=17,'Tipo '!$B$18,IF(D1584=18,'Tipo '!$B$19,IF(D1584=19,'Tipo '!$B$20,IF(D1584=20,'Tipo '!$B$21,"No ha seleccionado un tipo de contrato válido"))))))))))))))))))))</f>
        <v>No ha seleccionado un tipo de contrato válido</v>
      </c>
      <c r="F1584" s="137"/>
      <c r="G1584" s="137"/>
      <c r="H1584" s="138"/>
      <c r="I1584" s="138"/>
      <c r="J1584" s="136"/>
      <c r="K1584" s="137" t="str">
        <f>IF(J1584=1,'Equivalencia BH-BMPT'!$D$2,IF(J1584=2,'Equivalencia BH-BMPT'!$D$3,IF(J1584=3,'Equivalencia BH-BMPT'!$D$4,IF(J1584=4,'Equivalencia BH-BMPT'!$D$5,IF(J1584=5,'Equivalencia BH-BMPT'!$D$6,IF(J1584=6,'Equivalencia BH-BMPT'!$D$7,IF(J1584=7,'Equivalencia BH-BMPT'!$D$8,IF(J1584=8,'Equivalencia BH-BMPT'!$D$9,IF(J1584=9,'Equivalencia BH-BMPT'!$D$10,IF(J1584=10,'Equivalencia BH-BMPT'!$D$11,IF(J1584=11,'Equivalencia BH-BMPT'!$D$12,IF(J1584=12,'Equivalencia BH-BMPT'!$D$13,IF(J1584=13,'Equivalencia BH-BMPT'!$D$14,IF(J1584=14,'Equivalencia BH-BMPT'!$D$15,IF(J1584=15,'Equivalencia BH-BMPT'!$D$16,IF(J1584=16,'Equivalencia BH-BMPT'!$D$17,IF(J1584=17,'Equivalencia BH-BMPT'!$D$18,IF(J1584=18,'Equivalencia BH-BMPT'!$D$19,IF(J1584=19,'Equivalencia BH-BMPT'!$D$20,IF(J1584=20,'Equivalencia BH-BMPT'!$D$21,IF(J1584=21,'Equivalencia BH-BMPT'!$D$22,IF(J1584=22,'Equivalencia BH-BMPT'!$D$23,IF(J1584=23,'Equivalencia BH-BMPT'!D14,IF(J1584=24,'Equivalencia BH-BMPT'!$D$25,IF(J1584=25,'Equivalencia BH-BMPT'!$D$26,IF(J1584=26,'Equivalencia BH-BMPT'!$D$27,IF(J1584=27,'Equivalencia BH-BMPT'!$D$28,IF(J1584=28,'Equivalencia BH-BMPT'!$D$29,IF(J1584=29,'Equivalencia BH-BMPT'!$D$30,IF(J1584=30,'Equivalencia BH-BMPT'!$D$31,IF(J1584=31,'Equivalencia BH-BMPT'!$D$32,IF(J1584=32,'Equivalencia BH-BMPT'!$D$33,IF(J1584=33,'Equivalencia BH-BMPT'!$D$34,IF(J1584=34,'Equivalencia BH-BMPT'!$D$35,IF(J1584=35,'Equivalencia BH-BMPT'!$D$36,IF(J1584=36,'Equivalencia BH-BMPT'!$D$37,IF(J1584=37,'Equivalencia BH-BMPT'!$D$38,IF(J1584=38,'Equivalencia BH-BMPT'!D29,IF(J1584=39,'Equivalencia BH-BMPT'!$D$40,IF(J1584=40,'Equivalencia BH-BMPT'!$D$41,IF(J1584=41,'Equivalencia BH-BMPT'!$D$42,IF(J1584=42,'Equivalencia BH-BMPT'!$D$43,IF(J1584=43,'Equivalencia BH-BMPT'!$D$44,IF(J1584=44,'Equivalencia BH-BMPT'!$D$45,IF(J1584=45,'Equivalencia BH-BMPT'!$D$46,"No ha seleccionado un número de programa")))))))))))))))))))))))))))))))))))))))))))))</f>
        <v>No ha seleccionado un número de programa</v>
      </c>
      <c r="L1584" s="140"/>
      <c r="M1584" s="136"/>
      <c r="N1584" s="153"/>
      <c r="O1584" s="161"/>
      <c r="P1584" s="144"/>
      <c r="Q1584" s="143"/>
      <c r="R1584" s="143"/>
      <c r="S1584" s="143"/>
      <c r="T1584" s="143"/>
      <c r="U1584" s="143"/>
      <c r="V1584" s="145"/>
      <c r="W1584" s="145"/>
      <c r="X1584" s="145"/>
      <c r="Y1584" s="136"/>
      <c r="Z1584" s="136"/>
      <c r="AA1584" s="146"/>
      <c r="AB1584" s="136"/>
      <c r="AC1584" s="136"/>
      <c r="AD1584" s="136"/>
      <c r="AE1584" s="136"/>
      <c r="AF1584" s="147" t="e">
        <f t="shared" si="65"/>
        <v>#DIV/0!</v>
      </c>
      <c r="AG1584" s="148"/>
      <c r="AH1584" s="148" t="b">
        <f t="shared" si="66"/>
        <v>1</v>
      </c>
    </row>
    <row r="1585" spans="1:34" ht="44.25" customHeight="1" thickBot="1" x14ac:dyDescent="0.3">
      <c r="A1585" s="136"/>
      <c r="B1585" s="136"/>
      <c r="C1585" s="137"/>
      <c r="D1585" s="136"/>
      <c r="E1585" s="137" t="str">
        <f>IF(D1585=1,'Tipo '!$B$2,IF(D1585=2,'Tipo '!$B$3,IF(D1585=3,'Tipo '!$B$4,IF(D1585=4,'Tipo '!$B$5,IF(D1585=5,'Tipo '!$B$6,IF(D1585=6,'Tipo '!$B$7,IF(D1585=7,'Tipo '!$B$8,IF(D1585=8,'Tipo '!$B$9,IF(D1585=9,'Tipo '!$B$10,IF(D1585=10,'Tipo '!$B$11,IF(D1585=11,'Tipo '!$B$12,IF(D1585=12,'Tipo '!$B$13,IF(D1585=13,'Tipo '!$B$14,IF(D1585=14,'Tipo '!$B$15,IF(D1585=15,'Tipo '!$B$16,IF(D1585=16,'Tipo '!$B$17,IF(D1585=17,'Tipo '!$B$18,IF(D1585=18,'Tipo '!$B$19,IF(D1585=19,'Tipo '!$B$20,IF(D1585=20,'Tipo '!$B$21,"No ha seleccionado un tipo de contrato válido"))))))))))))))))))))</f>
        <v>No ha seleccionado un tipo de contrato válido</v>
      </c>
      <c r="F1585" s="137"/>
      <c r="G1585" s="137"/>
      <c r="H1585" s="138"/>
      <c r="I1585" s="138"/>
      <c r="J1585" s="136"/>
      <c r="K1585" s="137" t="str">
        <f>IF(J1585=1,'Equivalencia BH-BMPT'!$D$2,IF(J1585=2,'Equivalencia BH-BMPT'!$D$3,IF(J1585=3,'Equivalencia BH-BMPT'!$D$4,IF(J1585=4,'Equivalencia BH-BMPT'!$D$5,IF(J1585=5,'Equivalencia BH-BMPT'!$D$6,IF(J1585=6,'Equivalencia BH-BMPT'!$D$7,IF(J1585=7,'Equivalencia BH-BMPT'!$D$8,IF(J1585=8,'Equivalencia BH-BMPT'!$D$9,IF(J1585=9,'Equivalencia BH-BMPT'!$D$10,IF(J1585=10,'Equivalencia BH-BMPT'!$D$11,IF(J1585=11,'Equivalencia BH-BMPT'!$D$12,IF(J1585=12,'Equivalencia BH-BMPT'!$D$13,IF(J1585=13,'Equivalencia BH-BMPT'!$D$14,IF(J1585=14,'Equivalencia BH-BMPT'!$D$15,IF(J1585=15,'Equivalencia BH-BMPT'!$D$16,IF(J1585=16,'Equivalencia BH-BMPT'!$D$17,IF(J1585=17,'Equivalencia BH-BMPT'!$D$18,IF(J1585=18,'Equivalencia BH-BMPT'!$D$19,IF(J1585=19,'Equivalencia BH-BMPT'!$D$20,IF(J1585=20,'Equivalencia BH-BMPT'!$D$21,IF(J1585=21,'Equivalencia BH-BMPT'!$D$22,IF(J1585=22,'Equivalencia BH-BMPT'!$D$23,IF(J1585=23,'Equivalencia BH-BMPT'!D15,IF(J1585=24,'Equivalencia BH-BMPT'!$D$25,IF(J1585=25,'Equivalencia BH-BMPT'!$D$26,IF(J1585=26,'Equivalencia BH-BMPT'!$D$27,IF(J1585=27,'Equivalencia BH-BMPT'!$D$28,IF(J1585=28,'Equivalencia BH-BMPT'!$D$29,IF(J1585=29,'Equivalencia BH-BMPT'!$D$30,IF(J1585=30,'Equivalencia BH-BMPT'!$D$31,IF(J1585=31,'Equivalencia BH-BMPT'!$D$32,IF(J1585=32,'Equivalencia BH-BMPT'!$D$33,IF(J1585=33,'Equivalencia BH-BMPT'!$D$34,IF(J1585=34,'Equivalencia BH-BMPT'!$D$35,IF(J1585=35,'Equivalencia BH-BMPT'!$D$36,IF(J1585=36,'Equivalencia BH-BMPT'!$D$37,IF(J1585=37,'Equivalencia BH-BMPT'!$D$38,IF(J1585=38,'Equivalencia BH-BMPT'!D30,IF(J1585=39,'Equivalencia BH-BMPT'!$D$40,IF(J1585=40,'Equivalencia BH-BMPT'!$D$41,IF(J1585=41,'Equivalencia BH-BMPT'!$D$42,IF(J1585=42,'Equivalencia BH-BMPT'!$D$43,IF(J1585=43,'Equivalencia BH-BMPT'!$D$44,IF(J1585=44,'Equivalencia BH-BMPT'!$D$45,IF(J1585=45,'Equivalencia BH-BMPT'!$D$46,"No ha seleccionado un número de programa")))))))))))))))))))))))))))))))))))))))))))))</f>
        <v>No ha seleccionado un número de programa</v>
      </c>
      <c r="L1585" s="140"/>
      <c r="M1585" s="136"/>
      <c r="N1585" s="153"/>
      <c r="O1585" s="161"/>
      <c r="P1585" s="144"/>
      <c r="Q1585" s="143"/>
      <c r="R1585" s="143"/>
      <c r="S1585" s="143"/>
      <c r="T1585" s="143"/>
      <c r="U1585" s="143"/>
      <c r="V1585" s="145"/>
      <c r="W1585" s="145"/>
      <c r="X1585" s="145"/>
      <c r="Y1585" s="136"/>
      <c r="Z1585" s="136"/>
      <c r="AA1585" s="146"/>
      <c r="AB1585" s="136"/>
      <c r="AC1585" s="136"/>
      <c r="AD1585" s="136"/>
      <c r="AE1585" s="136"/>
      <c r="AF1585" s="147" t="e">
        <f t="shared" si="65"/>
        <v>#DIV/0!</v>
      </c>
      <c r="AG1585" s="148"/>
      <c r="AH1585" s="148" t="b">
        <f t="shared" si="66"/>
        <v>1</v>
      </c>
    </row>
    <row r="1586" spans="1:34" ht="44.25" customHeight="1" thickBot="1" x14ac:dyDescent="0.3">
      <c r="A1586" s="136"/>
      <c r="B1586" s="136"/>
      <c r="C1586" s="137"/>
      <c r="D1586" s="136"/>
      <c r="E1586" s="137" t="str">
        <f>IF(D1586=1,'Tipo '!$B$2,IF(D1586=2,'Tipo '!$B$3,IF(D1586=3,'Tipo '!$B$4,IF(D1586=4,'Tipo '!$B$5,IF(D1586=5,'Tipo '!$B$6,IF(D1586=6,'Tipo '!$B$7,IF(D1586=7,'Tipo '!$B$8,IF(D1586=8,'Tipo '!$B$9,IF(D1586=9,'Tipo '!$B$10,IF(D1586=10,'Tipo '!$B$11,IF(D1586=11,'Tipo '!$B$12,IF(D1586=12,'Tipo '!$B$13,IF(D1586=13,'Tipo '!$B$14,IF(D1586=14,'Tipo '!$B$15,IF(D1586=15,'Tipo '!$B$16,IF(D1586=16,'Tipo '!$B$17,IF(D1586=17,'Tipo '!$B$18,IF(D1586=18,'Tipo '!$B$19,IF(D1586=19,'Tipo '!$B$20,IF(D1586=20,'Tipo '!$B$21,"No ha seleccionado un tipo de contrato válido"))))))))))))))))))))</f>
        <v>No ha seleccionado un tipo de contrato válido</v>
      </c>
      <c r="F1586" s="137"/>
      <c r="G1586" s="137"/>
      <c r="H1586" s="138"/>
      <c r="I1586" s="138"/>
      <c r="J1586" s="136"/>
      <c r="K1586" s="137" t="str">
        <f>IF(J1586=1,'Equivalencia BH-BMPT'!$D$2,IF(J1586=2,'Equivalencia BH-BMPT'!$D$3,IF(J1586=3,'Equivalencia BH-BMPT'!$D$4,IF(J1586=4,'Equivalencia BH-BMPT'!$D$5,IF(J1586=5,'Equivalencia BH-BMPT'!$D$6,IF(J1586=6,'Equivalencia BH-BMPT'!$D$7,IF(J1586=7,'Equivalencia BH-BMPT'!$D$8,IF(J1586=8,'Equivalencia BH-BMPT'!$D$9,IF(J1586=9,'Equivalencia BH-BMPT'!$D$10,IF(J1586=10,'Equivalencia BH-BMPT'!$D$11,IF(J1586=11,'Equivalencia BH-BMPT'!$D$12,IF(J1586=12,'Equivalencia BH-BMPT'!$D$13,IF(J1586=13,'Equivalencia BH-BMPT'!$D$14,IF(J1586=14,'Equivalencia BH-BMPT'!$D$15,IF(J1586=15,'Equivalencia BH-BMPT'!$D$16,IF(J1586=16,'Equivalencia BH-BMPT'!$D$17,IF(J1586=17,'Equivalencia BH-BMPT'!$D$18,IF(J1586=18,'Equivalencia BH-BMPT'!$D$19,IF(J1586=19,'Equivalencia BH-BMPT'!$D$20,IF(J1586=20,'Equivalencia BH-BMPT'!$D$21,IF(J1586=21,'Equivalencia BH-BMPT'!$D$22,IF(J1586=22,'Equivalencia BH-BMPT'!$D$23,IF(J1586=23,'Equivalencia BH-BMPT'!D16,IF(J1586=24,'Equivalencia BH-BMPT'!$D$25,IF(J1586=25,'Equivalencia BH-BMPT'!$D$26,IF(J1586=26,'Equivalencia BH-BMPT'!$D$27,IF(J1586=27,'Equivalencia BH-BMPT'!$D$28,IF(J1586=28,'Equivalencia BH-BMPT'!$D$29,IF(J1586=29,'Equivalencia BH-BMPT'!$D$30,IF(J1586=30,'Equivalencia BH-BMPT'!$D$31,IF(J1586=31,'Equivalencia BH-BMPT'!$D$32,IF(J1586=32,'Equivalencia BH-BMPT'!$D$33,IF(J1586=33,'Equivalencia BH-BMPT'!$D$34,IF(J1586=34,'Equivalencia BH-BMPT'!$D$35,IF(J1586=35,'Equivalencia BH-BMPT'!$D$36,IF(J1586=36,'Equivalencia BH-BMPT'!$D$37,IF(J1586=37,'Equivalencia BH-BMPT'!$D$38,IF(J1586=38,'Equivalencia BH-BMPT'!D31,IF(J1586=39,'Equivalencia BH-BMPT'!$D$40,IF(J1586=40,'Equivalencia BH-BMPT'!$D$41,IF(J1586=41,'Equivalencia BH-BMPT'!$D$42,IF(J1586=42,'Equivalencia BH-BMPT'!$D$43,IF(J1586=43,'Equivalencia BH-BMPT'!$D$44,IF(J1586=44,'Equivalencia BH-BMPT'!$D$45,IF(J1586=45,'Equivalencia BH-BMPT'!$D$46,"No ha seleccionado un número de programa")))))))))))))))))))))))))))))))))))))))))))))</f>
        <v>No ha seleccionado un número de programa</v>
      </c>
      <c r="L1586" s="140"/>
      <c r="M1586" s="136"/>
      <c r="N1586" s="153"/>
      <c r="O1586" s="161"/>
      <c r="P1586" s="144"/>
      <c r="Q1586" s="143"/>
      <c r="R1586" s="143"/>
      <c r="S1586" s="143"/>
      <c r="T1586" s="143"/>
      <c r="U1586" s="143"/>
      <c r="V1586" s="145"/>
      <c r="W1586" s="145"/>
      <c r="X1586" s="145"/>
      <c r="Y1586" s="136"/>
      <c r="Z1586" s="136"/>
      <c r="AA1586" s="146"/>
      <c r="AB1586" s="136"/>
      <c r="AC1586" s="136"/>
      <c r="AD1586" s="136"/>
      <c r="AE1586" s="136"/>
      <c r="AF1586" s="147" t="e">
        <f t="shared" si="65"/>
        <v>#DIV/0!</v>
      </c>
      <c r="AG1586" s="148"/>
      <c r="AH1586" s="148" t="b">
        <f t="shared" si="66"/>
        <v>1</v>
      </c>
    </row>
    <row r="1587" spans="1:34" ht="44.25" customHeight="1" thickBot="1" x14ac:dyDescent="0.3">
      <c r="A1587" s="136"/>
      <c r="B1587" s="136"/>
      <c r="C1587" s="137"/>
      <c r="D1587" s="136"/>
      <c r="E1587" s="137" t="str">
        <f>IF(D1587=1,'Tipo '!$B$2,IF(D1587=2,'Tipo '!$B$3,IF(D1587=3,'Tipo '!$B$4,IF(D1587=4,'Tipo '!$B$5,IF(D1587=5,'Tipo '!$B$6,IF(D1587=6,'Tipo '!$B$7,IF(D1587=7,'Tipo '!$B$8,IF(D1587=8,'Tipo '!$B$9,IF(D1587=9,'Tipo '!$B$10,IF(D1587=10,'Tipo '!$B$11,IF(D1587=11,'Tipo '!$B$12,IF(D1587=12,'Tipo '!$B$13,IF(D1587=13,'Tipo '!$B$14,IF(D1587=14,'Tipo '!$B$15,IF(D1587=15,'Tipo '!$B$16,IF(D1587=16,'Tipo '!$B$17,IF(D1587=17,'Tipo '!$B$18,IF(D1587=18,'Tipo '!$B$19,IF(D1587=19,'Tipo '!$B$20,IF(D1587=20,'Tipo '!$B$21,"No ha seleccionado un tipo de contrato válido"))))))))))))))))))))</f>
        <v>No ha seleccionado un tipo de contrato válido</v>
      </c>
      <c r="F1587" s="137"/>
      <c r="G1587" s="137"/>
      <c r="H1587" s="138"/>
      <c r="I1587" s="138"/>
      <c r="J1587" s="136"/>
      <c r="K1587" s="137" t="str">
        <f>IF(J1587=1,'Equivalencia BH-BMPT'!$D$2,IF(J1587=2,'Equivalencia BH-BMPT'!$D$3,IF(J1587=3,'Equivalencia BH-BMPT'!$D$4,IF(J1587=4,'Equivalencia BH-BMPT'!$D$5,IF(J1587=5,'Equivalencia BH-BMPT'!$D$6,IF(J1587=6,'Equivalencia BH-BMPT'!$D$7,IF(J1587=7,'Equivalencia BH-BMPT'!$D$8,IF(J1587=8,'Equivalencia BH-BMPT'!$D$9,IF(J1587=9,'Equivalencia BH-BMPT'!$D$10,IF(J1587=10,'Equivalencia BH-BMPT'!$D$11,IF(J1587=11,'Equivalencia BH-BMPT'!$D$12,IF(J1587=12,'Equivalencia BH-BMPT'!$D$13,IF(J1587=13,'Equivalencia BH-BMPT'!$D$14,IF(J1587=14,'Equivalencia BH-BMPT'!$D$15,IF(J1587=15,'Equivalencia BH-BMPT'!$D$16,IF(J1587=16,'Equivalencia BH-BMPT'!$D$17,IF(J1587=17,'Equivalencia BH-BMPT'!$D$18,IF(J1587=18,'Equivalencia BH-BMPT'!$D$19,IF(J1587=19,'Equivalencia BH-BMPT'!$D$20,IF(J1587=20,'Equivalencia BH-BMPT'!$D$21,IF(J1587=21,'Equivalencia BH-BMPT'!$D$22,IF(J1587=22,'Equivalencia BH-BMPT'!$D$23,IF(J1587=23,'Equivalencia BH-BMPT'!D17,IF(J1587=24,'Equivalencia BH-BMPT'!$D$25,IF(J1587=25,'Equivalencia BH-BMPT'!$D$26,IF(J1587=26,'Equivalencia BH-BMPT'!$D$27,IF(J1587=27,'Equivalencia BH-BMPT'!$D$28,IF(J1587=28,'Equivalencia BH-BMPT'!$D$29,IF(J1587=29,'Equivalencia BH-BMPT'!$D$30,IF(J1587=30,'Equivalencia BH-BMPT'!$D$31,IF(J1587=31,'Equivalencia BH-BMPT'!$D$32,IF(J1587=32,'Equivalencia BH-BMPT'!$D$33,IF(J1587=33,'Equivalencia BH-BMPT'!$D$34,IF(J1587=34,'Equivalencia BH-BMPT'!$D$35,IF(J1587=35,'Equivalencia BH-BMPT'!$D$36,IF(J1587=36,'Equivalencia BH-BMPT'!$D$37,IF(J1587=37,'Equivalencia BH-BMPT'!$D$38,IF(J1587=38,'Equivalencia BH-BMPT'!D32,IF(J1587=39,'Equivalencia BH-BMPT'!$D$40,IF(J1587=40,'Equivalencia BH-BMPT'!$D$41,IF(J1587=41,'Equivalencia BH-BMPT'!$D$42,IF(J1587=42,'Equivalencia BH-BMPT'!$D$43,IF(J1587=43,'Equivalencia BH-BMPT'!$D$44,IF(J1587=44,'Equivalencia BH-BMPT'!$D$45,IF(J1587=45,'Equivalencia BH-BMPT'!$D$46,"No ha seleccionado un número de programa")))))))))))))))))))))))))))))))))))))))))))))</f>
        <v>No ha seleccionado un número de programa</v>
      </c>
      <c r="L1587" s="140"/>
      <c r="M1587" s="136"/>
      <c r="N1587" s="153"/>
      <c r="O1587" s="161"/>
      <c r="P1587" s="144"/>
      <c r="Q1587" s="143"/>
      <c r="R1587" s="143"/>
      <c r="S1587" s="143"/>
      <c r="T1587" s="143"/>
      <c r="U1587" s="143"/>
      <c r="V1587" s="145"/>
      <c r="W1587" s="145"/>
      <c r="X1587" s="145"/>
      <c r="Y1587" s="136"/>
      <c r="Z1587" s="136"/>
      <c r="AA1587" s="146"/>
      <c r="AB1587" s="136"/>
      <c r="AC1587" s="136"/>
      <c r="AD1587" s="136"/>
      <c r="AE1587" s="136"/>
      <c r="AF1587" s="147" t="e">
        <f t="shared" si="65"/>
        <v>#DIV/0!</v>
      </c>
      <c r="AG1587" s="148"/>
      <c r="AH1587" s="148" t="b">
        <f t="shared" si="66"/>
        <v>1</v>
      </c>
    </row>
    <row r="1588" spans="1:34" ht="44.25" customHeight="1" thickBot="1" x14ac:dyDescent="0.3">
      <c r="A1588" s="136"/>
      <c r="B1588" s="136"/>
      <c r="C1588" s="137"/>
      <c r="D1588" s="136"/>
      <c r="E1588" s="137" t="str">
        <f>IF(D1588=1,'Tipo '!$B$2,IF(D1588=2,'Tipo '!$B$3,IF(D1588=3,'Tipo '!$B$4,IF(D1588=4,'Tipo '!$B$5,IF(D1588=5,'Tipo '!$B$6,IF(D1588=6,'Tipo '!$B$7,IF(D1588=7,'Tipo '!$B$8,IF(D1588=8,'Tipo '!$B$9,IF(D1588=9,'Tipo '!$B$10,IF(D1588=10,'Tipo '!$B$11,IF(D1588=11,'Tipo '!$B$12,IF(D1588=12,'Tipo '!$B$13,IF(D1588=13,'Tipo '!$B$14,IF(D1588=14,'Tipo '!$B$15,IF(D1588=15,'Tipo '!$B$16,IF(D1588=16,'Tipo '!$B$17,IF(D1588=17,'Tipo '!$B$18,IF(D1588=18,'Tipo '!$B$19,IF(D1588=19,'Tipo '!$B$20,IF(D1588=20,'Tipo '!$B$21,"No ha seleccionado un tipo de contrato válido"))))))))))))))))))))</f>
        <v>No ha seleccionado un tipo de contrato válido</v>
      </c>
      <c r="F1588" s="137"/>
      <c r="G1588" s="137"/>
      <c r="H1588" s="138"/>
      <c r="I1588" s="138"/>
      <c r="J1588" s="136"/>
      <c r="K1588" s="137" t="str">
        <f>IF(J1588=1,'Equivalencia BH-BMPT'!$D$2,IF(J1588=2,'Equivalencia BH-BMPT'!$D$3,IF(J1588=3,'Equivalencia BH-BMPT'!$D$4,IF(J1588=4,'Equivalencia BH-BMPT'!$D$5,IF(J1588=5,'Equivalencia BH-BMPT'!$D$6,IF(J1588=6,'Equivalencia BH-BMPT'!$D$7,IF(J1588=7,'Equivalencia BH-BMPT'!$D$8,IF(J1588=8,'Equivalencia BH-BMPT'!$D$9,IF(J1588=9,'Equivalencia BH-BMPT'!$D$10,IF(J1588=10,'Equivalencia BH-BMPT'!$D$11,IF(J1588=11,'Equivalencia BH-BMPT'!$D$12,IF(J1588=12,'Equivalencia BH-BMPT'!$D$13,IF(J1588=13,'Equivalencia BH-BMPT'!$D$14,IF(J1588=14,'Equivalencia BH-BMPT'!$D$15,IF(J1588=15,'Equivalencia BH-BMPT'!$D$16,IF(J1588=16,'Equivalencia BH-BMPT'!$D$17,IF(J1588=17,'Equivalencia BH-BMPT'!$D$18,IF(J1588=18,'Equivalencia BH-BMPT'!$D$19,IF(J1588=19,'Equivalencia BH-BMPT'!$D$20,IF(J1588=20,'Equivalencia BH-BMPT'!$D$21,IF(J1588=21,'Equivalencia BH-BMPT'!$D$22,IF(J1588=22,'Equivalencia BH-BMPT'!$D$23,IF(J1588=23,'Equivalencia BH-BMPT'!D18,IF(J1588=24,'Equivalencia BH-BMPT'!$D$25,IF(J1588=25,'Equivalencia BH-BMPT'!$D$26,IF(J1588=26,'Equivalencia BH-BMPT'!$D$27,IF(J1588=27,'Equivalencia BH-BMPT'!$D$28,IF(J1588=28,'Equivalencia BH-BMPT'!$D$29,IF(J1588=29,'Equivalencia BH-BMPT'!$D$30,IF(J1588=30,'Equivalencia BH-BMPT'!$D$31,IF(J1588=31,'Equivalencia BH-BMPT'!$D$32,IF(J1588=32,'Equivalencia BH-BMPT'!$D$33,IF(J1588=33,'Equivalencia BH-BMPT'!$D$34,IF(J1588=34,'Equivalencia BH-BMPT'!$D$35,IF(J1588=35,'Equivalencia BH-BMPT'!$D$36,IF(J1588=36,'Equivalencia BH-BMPT'!$D$37,IF(J1588=37,'Equivalencia BH-BMPT'!$D$38,IF(J1588=38,'Equivalencia BH-BMPT'!D33,IF(J1588=39,'Equivalencia BH-BMPT'!$D$40,IF(J1588=40,'Equivalencia BH-BMPT'!$D$41,IF(J1588=41,'Equivalencia BH-BMPT'!$D$42,IF(J1588=42,'Equivalencia BH-BMPT'!$D$43,IF(J1588=43,'Equivalencia BH-BMPT'!$D$44,IF(J1588=44,'Equivalencia BH-BMPT'!$D$45,IF(J1588=45,'Equivalencia BH-BMPT'!$D$46,"No ha seleccionado un número de programa")))))))))))))))))))))))))))))))))))))))))))))</f>
        <v>No ha seleccionado un número de programa</v>
      </c>
      <c r="L1588" s="140"/>
      <c r="M1588" s="136"/>
      <c r="N1588" s="153"/>
      <c r="O1588" s="161"/>
      <c r="P1588" s="144"/>
      <c r="Q1588" s="143"/>
      <c r="R1588" s="143"/>
      <c r="S1588" s="143"/>
      <c r="T1588" s="143"/>
      <c r="U1588" s="143"/>
      <c r="V1588" s="145"/>
      <c r="W1588" s="145"/>
      <c r="X1588" s="145"/>
      <c r="Y1588" s="136"/>
      <c r="Z1588" s="136"/>
      <c r="AA1588" s="146"/>
      <c r="AB1588" s="136"/>
      <c r="AC1588" s="136"/>
      <c r="AD1588" s="136"/>
      <c r="AE1588" s="136"/>
      <c r="AF1588" s="147" t="e">
        <f t="shared" si="65"/>
        <v>#DIV/0!</v>
      </c>
      <c r="AG1588" s="148"/>
      <c r="AH1588" s="148" t="b">
        <f t="shared" si="66"/>
        <v>1</v>
      </c>
    </row>
    <row r="1589" spans="1:34" ht="44.25" customHeight="1" thickBot="1" x14ac:dyDescent="0.3">
      <c r="A1589" s="136"/>
      <c r="B1589" s="136"/>
      <c r="C1589" s="137"/>
      <c r="D1589" s="136"/>
      <c r="E1589" s="137" t="str">
        <f>IF(D1589=1,'Tipo '!$B$2,IF(D1589=2,'Tipo '!$B$3,IF(D1589=3,'Tipo '!$B$4,IF(D1589=4,'Tipo '!$B$5,IF(D1589=5,'Tipo '!$B$6,IF(D1589=6,'Tipo '!$B$7,IF(D1589=7,'Tipo '!$B$8,IF(D1589=8,'Tipo '!$B$9,IF(D1589=9,'Tipo '!$B$10,IF(D1589=10,'Tipo '!$B$11,IF(D1589=11,'Tipo '!$B$12,IF(D1589=12,'Tipo '!$B$13,IF(D1589=13,'Tipo '!$B$14,IF(D1589=14,'Tipo '!$B$15,IF(D1589=15,'Tipo '!$B$16,IF(D1589=16,'Tipo '!$B$17,IF(D1589=17,'Tipo '!$B$18,IF(D1589=18,'Tipo '!$B$19,IF(D1589=19,'Tipo '!$B$20,IF(D1589=20,'Tipo '!$B$21,"No ha seleccionado un tipo de contrato válido"))))))))))))))))))))</f>
        <v>No ha seleccionado un tipo de contrato válido</v>
      </c>
      <c r="F1589" s="137"/>
      <c r="G1589" s="137"/>
      <c r="H1589" s="138"/>
      <c r="I1589" s="138"/>
      <c r="J1589" s="136"/>
      <c r="K1589" s="137" t="str">
        <f>IF(J1589=1,'Equivalencia BH-BMPT'!$D$2,IF(J1589=2,'Equivalencia BH-BMPT'!$D$3,IF(J1589=3,'Equivalencia BH-BMPT'!$D$4,IF(J1589=4,'Equivalencia BH-BMPT'!$D$5,IF(J1589=5,'Equivalencia BH-BMPT'!$D$6,IF(J1589=6,'Equivalencia BH-BMPT'!$D$7,IF(J1589=7,'Equivalencia BH-BMPT'!$D$8,IF(J1589=8,'Equivalencia BH-BMPT'!$D$9,IF(J1589=9,'Equivalencia BH-BMPT'!$D$10,IF(J1589=10,'Equivalencia BH-BMPT'!$D$11,IF(J1589=11,'Equivalencia BH-BMPT'!$D$12,IF(J1589=12,'Equivalencia BH-BMPT'!$D$13,IF(J1589=13,'Equivalencia BH-BMPT'!$D$14,IF(J1589=14,'Equivalencia BH-BMPT'!$D$15,IF(J1589=15,'Equivalencia BH-BMPT'!$D$16,IF(J1589=16,'Equivalencia BH-BMPT'!$D$17,IF(J1589=17,'Equivalencia BH-BMPT'!$D$18,IF(J1589=18,'Equivalencia BH-BMPT'!$D$19,IF(J1589=19,'Equivalencia BH-BMPT'!$D$20,IF(J1589=20,'Equivalencia BH-BMPT'!$D$21,IF(J1589=21,'Equivalencia BH-BMPT'!$D$22,IF(J1589=22,'Equivalencia BH-BMPT'!$D$23,IF(J1589=23,'Equivalencia BH-BMPT'!D19,IF(J1589=24,'Equivalencia BH-BMPT'!$D$25,IF(J1589=25,'Equivalencia BH-BMPT'!$D$26,IF(J1589=26,'Equivalencia BH-BMPT'!$D$27,IF(J1589=27,'Equivalencia BH-BMPT'!$D$28,IF(J1589=28,'Equivalencia BH-BMPT'!$D$29,IF(J1589=29,'Equivalencia BH-BMPT'!$D$30,IF(J1589=30,'Equivalencia BH-BMPT'!$D$31,IF(J1589=31,'Equivalencia BH-BMPT'!$D$32,IF(J1589=32,'Equivalencia BH-BMPT'!$D$33,IF(J1589=33,'Equivalencia BH-BMPT'!$D$34,IF(J1589=34,'Equivalencia BH-BMPT'!$D$35,IF(J1589=35,'Equivalencia BH-BMPT'!$D$36,IF(J1589=36,'Equivalencia BH-BMPT'!$D$37,IF(J1589=37,'Equivalencia BH-BMPT'!$D$38,IF(J1589=38,'Equivalencia BH-BMPT'!D34,IF(J1589=39,'Equivalencia BH-BMPT'!$D$40,IF(J1589=40,'Equivalencia BH-BMPT'!$D$41,IF(J1589=41,'Equivalencia BH-BMPT'!$D$42,IF(J1589=42,'Equivalencia BH-BMPT'!$D$43,IF(J1589=43,'Equivalencia BH-BMPT'!$D$44,IF(J1589=44,'Equivalencia BH-BMPT'!$D$45,IF(J1589=45,'Equivalencia BH-BMPT'!$D$46,"No ha seleccionado un número de programa")))))))))))))))))))))))))))))))))))))))))))))</f>
        <v>No ha seleccionado un número de programa</v>
      </c>
      <c r="L1589" s="140"/>
      <c r="M1589" s="136"/>
      <c r="N1589" s="153"/>
      <c r="O1589" s="161"/>
      <c r="P1589" s="144"/>
      <c r="Q1589" s="143"/>
      <c r="R1589" s="143"/>
      <c r="S1589" s="143"/>
      <c r="T1589" s="143"/>
      <c r="U1589" s="143"/>
      <c r="V1589" s="145"/>
      <c r="W1589" s="145"/>
      <c r="X1589" s="145"/>
      <c r="Y1589" s="136"/>
      <c r="Z1589" s="136"/>
      <c r="AA1589" s="146"/>
      <c r="AB1589" s="136"/>
      <c r="AC1589" s="136"/>
      <c r="AD1589" s="136"/>
      <c r="AE1589" s="136"/>
      <c r="AF1589" s="147" t="e">
        <f t="shared" si="65"/>
        <v>#DIV/0!</v>
      </c>
      <c r="AG1589" s="148"/>
      <c r="AH1589" s="148" t="b">
        <f t="shared" si="66"/>
        <v>1</v>
      </c>
    </row>
    <row r="1590" spans="1:34" ht="44.25" customHeight="1" thickBot="1" x14ac:dyDescent="0.3">
      <c r="A1590" s="136"/>
      <c r="B1590" s="136"/>
      <c r="C1590" s="137"/>
      <c r="D1590" s="136"/>
      <c r="E1590" s="137" t="str">
        <f>IF(D1590=1,'Tipo '!$B$2,IF(D1590=2,'Tipo '!$B$3,IF(D1590=3,'Tipo '!$B$4,IF(D1590=4,'Tipo '!$B$5,IF(D1590=5,'Tipo '!$B$6,IF(D1590=6,'Tipo '!$B$7,IF(D1590=7,'Tipo '!$B$8,IF(D1590=8,'Tipo '!$B$9,IF(D1590=9,'Tipo '!$B$10,IF(D1590=10,'Tipo '!$B$11,IF(D1590=11,'Tipo '!$B$12,IF(D1590=12,'Tipo '!$B$13,IF(D1590=13,'Tipo '!$B$14,IF(D1590=14,'Tipo '!$B$15,IF(D1590=15,'Tipo '!$B$16,IF(D1590=16,'Tipo '!$B$17,IF(D1590=17,'Tipo '!$B$18,IF(D1590=18,'Tipo '!$B$19,IF(D1590=19,'Tipo '!$B$20,IF(D1590=20,'Tipo '!$B$21,"No ha seleccionado un tipo de contrato válido"))))))))))))))))))))</f>
        <v>No ha seleccionado un tipo de contrato válido</v>
      </c>
      <c r="F1590" s="137"/>
      <c r="G1590" s="137"/>
      <c r="H1590" s="138"/>
      <c r="I1590" s="138"/>
      <c r="J1590" s="136"/>
      <c r="K1590" s="137" t="str">
        <f>IF(J1590=1,'Equivalencia BH-BMPT'!$D$2,IF(J1590=2,'Equivalencia BH-BMPT'!$D$3,IF(J1590=3,'Equivalencia BH-BMPT'!$D$4,IF(J1590=4,'Equivalencia BH-BMPT'!$D$5,IF(J1590=5,'Equivalencia BH-BMPT'!$D$6,IF(J1590=6,'Equivalencia BH-BMPT'!$D$7,IF(J1590=7,'Equivalencia BH-BMPT'!$D$8,IF(J1590=8,'Equivalencia BH-BMPT'!$D$9,IF(J1590=9,'Equivalencia BH-BMPT'!$D$10,IF(J1590=10,'Equivalencia BH-BMPT'!$D$11,IF(J1590=11,'Equivalencia BH-BMPT'!$D$12,IF(J1590=12,'Equivalencia BH-BMPT'!$D$13,IF(J1590=13,'Equivalencia BH-BMPT'!$D$14,IF(J1590=14,'Equivalencia BH-BMPT'!$D$15,IF(J1590=15,'Equivalencia BH-BMPT'!$D$16,IF(J1590=16,'Equivalencia BH-BMPT'!$D$17,IF(J1590=17,'Equivalencia BH-BMPT'!$D$18,IF(J1590=18,'Equivalencia BH-BMPT'!$D$19,IF(J1590=19,'Equivalencia BH-BMPT'!$D$20,IF(J1590=20,'Equivalencia BH-BMPT'!$D$21,IF(J1590=21,'Equivalencia BH-BMPT'!$D$22,IF(J1590=22,'Equivalencia BH-BMPT'!$D$23,IF(J1590=23,'Equivalencia BH-BMPT'!D20,IF(J1590=24,'Equivalencia BH-BMPT'!$D$25,IF(J1590=25,'Equivalencia BH-BMPT'!$D$26,IF(J1590=26,'Equivalencia BH-BMPT'!$D$27,IF(J1590=27,'Equivalencia BH-BMPT'!$D$28,IF(J1590=28,'Equivalencia BH-BMPT'!$D$29,IF(J1590=29,'Equivalencia BH-BMPT'!$D$30,IF(J1590=30,'Equivalencia BH-BMPT'!$D$31,IF(J1590=31,'Equivalencia BH-BMPT'!$D$32,IF(J1590=32,'Equivalencia BH-BMPT'!$D$33,IF(J1590=33,'Equivalencia BH-BMPT'!$D$34,IF(J1590=34,'Equivalencia BH-BMPT'!$D$35,IF(J1590=35,'Equivalencia BH-BMPT'!$D$36,IF(J1590=36,'Equivalencia BH-BMPT'!$D$37,IF(J1590=37,'Equivalencia BH-BMPT'!$D$38,IF(J1590=38,'Equivalencia BH-BMPT'!D35,IF(J1590=39,'Equivalencia BH-BMPT'!$D$40,IF(J1590=40,'Equivalencia BH-BMPT'!$D$41,IF(J1590=41,'Equivalencia BH-BMPT'!$D$42,IF(J1590=42,'Equivalencia BH-BMPT'!$D$43,IF(J1590=43,'Equivalencia BH-BMPT'!$D$44,IF(J1590=44,'Equivalencia BH-BMPT'!$D$45,IF(J1590=45,'Equivalencia BH-BMPT'!$D$46,"No ha seleccionado un número de programa")))))))))))))))))))))))))))))))))))))))))))))</f>
        <v>No ha seleccionado un número de programa</v>
      </c>
      <c r="L1590" s="140"/>
      <c r="M1590" s="136"/>
      <c r="N1590" s="153"/>
      <c r="O1590" s="161"/>
      <c r="P1590" s="144"/>
      <c r="Q1590" s="143"/>
      <c r="R1590" s="143"/>
      <c r="S1590" s="143"/>
      <c r="T1590" s="143"/>
      <c r="U1590" s="143"/>
      <c r="V1590" s="145"/>
      <c r="W1590" s="145"/>
      <c r="X1590" s="145"/>
      <c r="Y1590" s="136"/>
      <c r="Z1590" s="136"/>
      <c r="AA1590" s="146"/>
      <c r="AB1590" s="136"/>
      <c r="AC1590" s="136"/>
      <c r="AD1590" s="136"/>
      <c r="AE1590" s="136"/>
      <c r="AF1590" s="147" t="e">
        <f t="shared" si="65"/>
        <v>#DIV/0!</v>
      </c>
      <c r="AG1590" s="148"/>
      <c r="AH1590" s="148" t="b">
        <f t="shared" si="66"/>
        <v>1</v>
      </c>
    </row>
    <row r="1591" spans="1:34" ht="44.25" customHeight="1" thickBot="1" x14ac:dyDescent="0.3">
      <c r="A1591" s="136"/>
      <c r="B1591" s="136"/>
      <c r="C1591" s="137"/>
      <c r="D1591" s="136"/>
      <c r="E1591" s="137" t="str">
        <f>IF(D1591=1,'Tipo '!$B$2,IF(D1591=2,'Tipo '!$B$3,IF(D1591=3,'Tipo '!$B$4,IF(D1591=4,'Tipo '!$B$5,IF(D1591=5,'Tipo '!$B$6,IF(D1591=6,'Tipo '!$B$7,IF(D1591=7,'Tipo '!$B$8,IF(D1591=8,'Tipo '!$B$9,IF(D1591=9,'Tipo '!$B$10,IF(D1591=10,'Tipo '!$B$11,IF(D1591=11,'Tipo '!$B$12,IF(D1591=12,'Tipo '!$B$13,IF(D1591=13,'Tipo '!$B$14,IF(D1591=14,'Tipo '!$B$15,IF(D1591=15,'Tipo '!$B$16,IF(D1591=16,'Tipo '!$B$17,IF(D1591=17,'Tipo '!$B$18,IF(D1591=18,'Tipo '!$B$19,IF(D1591=19,'Tipo '!$B$20,IF(D1591=20,'Tipo '!$B$21,"No ha seleccionado un tipo de contrato válido"))))))))))))))))))))</f>
        <v>No ha seleccionado un tipo de contrato válido</v>
      </c>
      <c r="F1591" s="137"/>
      <c r="G1591" s="137"/>
      <c r="H1591" s="138"/>
      <c r="I1591" s="138"/>
      <c r="J1591" s="136"/>
      <c r="K1591" s="137" t="str">
        <f>IF(J1591=1,'Equivalencia BH-BMPT'!$D$2,IF(J1591=2,'Equivalencia BH-BMPT'!$D$3,IF(J1591=3,'Equivalencia BH-BMPT'!$D$4,IF(J1591=4,'Equivalencia BH-BMPT'!$D$5,IF(J1591=5,'Equivalencia BH-BMPT'!$D$6,IF(J1591=6,'Equivalencia BH-BMPT'!$D$7,IF(J1591=7,'Equivalencia BH-BMPT'!$D$8,IF(J1591=8,'Equivalencia BH-BMPT'!$D$9,IF(J1591=9,'Equivalencia BH-BMPT'!$D$10,IF(J1591=10,'Equivalencia BH-BMPT'!$D$11,IF(J1591=11,'Equivalencia BH-BMPT'!$D$12,IF(J1591=12,'Equivalencia BH-BMPT'!$D$13,IF(J1591=13,'Equivalencia BH-BMPT'!$D$14,IF(J1591=14,'Equivalencia BH-BMPT'!$D$15,IF(J1591=15,'Equivalencia BH-BMPT'!$D$16,IF(J1591=16,'Equivalencia BH-BMPT'!$D$17,IF(J1591=17,'Equivalencia BH-BMPT'!$D$18,IF(J1591=18,'Equivalencia BH-BMPT'!$D$19,IF(J1591=19,'Equivalencia BH-BMPT'!$D$20,IF(J1591=20,'Equivalencia BH-BMPT'!$D$21,IF(J1591=21,'Equivalencia BH-BMPT'!$D$22,IF(J1591=22,'Equivalencia BH-BMPT'!$D$23,IF(J1591=23,'Equivalencia BH-BMPT'!D21,IF(J1591=24,'Equivalencia BH-BMPT'!$D$25,IF(J1591=25,'Equivalencia BH-BMPT'!$D$26,IF(J1591=26,'Equivalencia BH-BMPT'!$D$27,IF(J1591=27,'Equivalencia BH-BMPT'!$D$28,IF(J1591=28,'Equivalencia BH-BMPT'!$D$29,IF(J1591=29,'Equivalencia BH-BMPT'!$D$30,IF(J1591=30,'Equivalencia BH-BMPT'!$D$31,IF(J1591=31,'Equivalencia BH-BMPT'!$D$32,IF(J1591=32,'Equivalencia BH-BMPT'!$D$33,IF(J1591=33,'Equivalencia BH-BMPT'!$D$34,IF(J1591=34,'Equivalencia BH-BMPT'!$D$35,IF(J1591=35,'Equivalencia BH-BMPT'!$D$36,IF(J1591=36,'Equivalencia BH-BMPT'!$D$37,IF(J1591=37,'Equivalencia BH-BMPT'!$D$38,IF(J1591=38,'Equivalencia BH-BMPT'!D36,IF(J1591=39,'Equivalencia BH-BMPT'!$D$40,IF(J1591=40,'Equivalencia BH-BMPT'!$D$41,IF(J1591=41,'Equivalencia BH-BMPT'!$D$42,IF(J1591=42,'Equivalencia BH-BMPT'!$D$43,IF(J1591=43,'Equivalencia BH-BMPT'!$D$44,IF(J1591=44,'Equivalencia BH-BMPT'!$D$45,IF(J1591=45,'Equivalencia BH-BMPT'!$D$46,"No ha seleccionado un número de programa")))))))))))))))))))))))))))))))))))))))))))))</f>
        <v>No ha seleccionado un número de programa</v>
      </c>
      <c r="L1591" s="140"/>
      <c r="M1591" s="136"/>
      <c r="N1591" s="153"/>
      <c r="O1591" s="161"/>
      <c r="P1591" s="144"/>
      <c r="Q1591" s="143"/>
      <c r="R1591" s="143"/>
      <c r="S1591" s="143"/>
      <c r="T1591" s="143"/>
      <c r="U1591" s="143"/>
      <c r="V1591" s="145"/>
      <c r="W1591" s="145"/>
      <c r="X1591" s="145"/>
      <c r="Y1591" s="136"/>
      <c r="Z1591" s="136"/>
      <c r="AA1591" s="146"/>
      <c r="AB1591" s="136"/>
      <c r="AC1591" s="136"/>
      <c r="AD1591" s="136"/>
      <c r="AE1591" s="136"/>
      <c r="AF1591" s="147" t="e">
        <f t="shared" si="65"/>
        <v>#DIV/0!</v>
      </c>
      <c r="AG1591" s="148"/>
      <c r="AH1591" s="148" t="b">
        <f t="shared" si="66"/>
        <v>1</v>
      </c>
    </row>
    <row r="1592" spans="1:34" ht="44.25" customHeight="1" thickBot="1" x14ac:dyDescent="0.3">
      <c r="A1592" s="136"/>
      <c r="B1592" s="136"/>
      <c r="C1592" s="137"/>
      <c r="D1592" s="136"/>
      <c r="E1592" s="137" t="str">
        <f>IF(D1592=1,'Tipo '!$B$2,IF(D1592=2,'Tipo '!$B$3,IF(D1592=3,'Tipo '!$B$4,IF(D1592=4,'Tipo '!$B$5,IF(D1592=5,'Tipo '!$B$6,IF(D1592=6,'Tipo '!$B$7,IF(D1592=7,'Tipo '!$B$8,IF(D1592=8,'Tipo '!$B$9,IF(D1592=9,'Tipo '!$B$10,IF(D1592=10,'Tipo '!$B$11,IF(D1592=11,'Tipo '!$B$12,IF(D1592=12,'Tipo '!$B$13,IF(D1592=13,'Tipo '!$B$14,IF(D1592=14,'Tipo '!$B$15,IF(D1592=15,'Tipo '!$B$16,IF(D1592=16,'Tipo '!$B$17,IF(D1592=17,'Tipo '!$B$18,IF(D1592=18,'Tipo '!$B$19,IF(D1592=19,'Tipo '!$B$20,IF(D1592=20,'Tipo '!$B$21,"No ha seleccionado un tipo de contrato válido"))))))))))))))))))))</f>
        <v>No ha seleccionado un tipo de contrato válido</v>
      </c>
      <c r="F1592" s="137"/>
      <c r="G1592" s="137"/>
      <c r="H1592" s="138"/>
      <c r="I1592" s="138"/>
      <c r="J1592" s="136"/>
      <c r="K1592" s="137" t="str">
        <f>IF(J1592=1,'Equivalencia BH-BMPT'!$D$2,IF(J1592=2,'Equivalencia BH-BMPT'!$D$3,IF(J1592=3,'Equivalencia BH-BMPT'!$D$4,IF(J1592=4,'Equivalencia BH-BMPT'!$D$5,IF(J1592=5,'Equivalencia BH-BMPT'!$D$6,IF(J1592=6,'Equivalencia BH-BMPT'!$D$7,IF(J1592=7,'Equivalencia BH-BMPT'!$D$8,IF(J1592=8,'Equivalencia BH-BMPT'!$D$9,IF(J1592=9,'Equivalencia BH-BMPT'!$D$10,IF(J1592=10,'Equivalencia BH-BMPT'!$D$11,IF(J1592=11,'Equivalencia BH-BMPT'!$D$12,IF(J1592=12,'Equivalencia BH-BMPT'!$D$13,IF(J1592=13,'Equivalencia BH-BMPT'!$D$14,IF(J1592=14,'Equivalencia BH-BMPT'!$D$15,IF(J1592=15,'Equivalencia BH-BMPT'!$D$16,IF(J1592=16,'Equivalencia BH-BMPT'!$D$17,IF(J1592=17,'Equivalencia BH-BMPT'!$D$18,IF(J1592=18,'Equivalencia BH-BMPT'!$D$19,IF(J1592=19,'Equivalencia BH-BMPT'!$D$20,IF(J1592=20,'Equivalencia BH-BMPT'!$D$21,IF(J1592=21,'Equivalencia BH-BMPT'!$D$22,IF(J1592=22,'Equivalencia BH-BMPT'!$D$23,IF(J1592=23,'Equivalencia BH-BMPT'!D22,IF(J1592=24,'Equivalencia BH-BMPT'!$D$25,IF(J1592=25,'Equivalencia BH-BMPT'!$D$26,IF(J1592=26,'Equivalencia BH-BMPT'!$D$27,IF(J1592=27,'Equivalencia BH-BMPT'!$D$28,IF(J1592=28,'Equivalencia BH-BMPT'!$D$29,IF(J1592=29,'Equivalencia BH-BMPT'!$D$30,IF(J1592=30,'Equivalencia BH-BMPT'!$D$31,IF(J1592=31,'Equivalencia BH-BMPT'!$D$32,IF(J1592=32,'Equivalencia BH-BMPT'!$D$33,IF(J1592=33,'Equivalencia BH-BMPT'!$D$34,IF(J1592=34,'Equivalencia BH-BMPT'!$D$35,IF(J1592=35,'Equivalencia BH-BMPT'!$D$36,IF(J1592=36,'Equivalencia BH-BMPT'!$D$37,IF(J1592=37,'Equivalencia BH-BMPT'!$D$38,IF(J1592=38,'Equivalencia BH-BMPT'!D37,IF(J1592=39,'Equivalencia BH-BMPT'!$D$40,IF(J1592=40,'Equivalencia BH-BMPT'!$D$41,IF(J1592=41,'Equivalencia BH-BMPT'!$D$42,IF(J1592=42,'Equivalencia BH-BMPT'!$D$43,IF(J1592=43,'Equivalencia BH-BMPT'!$D$44,IF(J1592=44,'Equivalencia BH-BMPT'!$D$45,IF(J1592=45,'Equivalencia BH-BMPT'!$D$46,"No ha seleccionado un número de programa")))))))))))))))))))))))))))))))))))))))))))))</f>
        <v>No ha seleccionado un número de programa</v>
      </c>
      <c r="L1592" s="140"/>
      <c r="M1592" s="136"/>
      <c r="N1592" s="153"/>
      <c r="O1592" s="161"/>
      <c r="P1592" s="144"/>
      <c r="Q1592" s="143"/>
      <c r="R1592" s="143"/>
      <c r="S1592" s="143"/>
      <c r="T1592" s="143"/>
      <c r="U1592" s="143"/>
      <c r="V1592" s="145"/>
      <c r="W1592" s="145"/>
      <c r="X1592" s="145"/>
      <c r="Y1592" s="136"/>
      <c r="Z1592" s="136"/>
      <c r="AA1592" s="146"/>
      <c r="AB1592" s="136"/>
      <c r="AC1592" s="136"/>
      <c r="AD1592" s="136"/>
      <c r="AE1592" s="136"/>
      <c r="AF1592" s="147" t="e">
        <f t="shared" si="65"/>
        <v>#DIV/0!</v>
      </c>
      <c r="AG1592" s="148"/>
      <c r="AH1592" s="148" t="b">
        <f t="shared" si="66"/>
        <v>1</v>
      </c>
    </row>
    <row r="1593" spans="1:34" ht="44.25" customHeight="1" thickBot="1" x14ac:dyDescent="0.3">
      <c r="A1593" s="136"/>
      <c r="B1593" s="136"/>
      <c r="C1593" s="137"/>
      <c r="D1593" s="136"/>
      <c r="E1593" s="137" t="str">
        <f>IF(D1593=1,'Tipo '!$B$2,IF(D1593=2,'Tipo '!$B$3,IF(D1593=3,'Tipo '!$B$4,IF(D1593=4,'Tipo '!$B$5,IF(D1593=5,'Tipo '!$B$6,IF(D1593=6,'Tipo '!$B$7,IF(D1593=7,'Tipo '!$B$8,IF(D1593=8,'Tipo '!$B$9,IF(D1593=9,'Tipo '!$B$10,IF(D1593=10,'Tipo '!$B$11,IF(D1593=11,'Tipo '!$B$12,IF(D1593=12,'Tipo '!$B$13,IF(D1593=13,'Tipo '!$B$14,IF(D1593=14,'Tipo '!$B$15,IF(D1593=15,'Tipo '!$B$16,IF(D1593=16,'Tipo '!$B$17,IF(D1593=17,'Tipo '!$B$18,IF(D1593=18,'Tipo '!$B$19,IF(D1593=19,'Tipo '!$B$20,IF(D1593=20,'Tipo '!$B$21,"No ha seleccionado un tipo de contrato válido"))))))))))))))))))))</f>
        <v>No ha seleccionado un tipo de contrato válido</v>
      </c>
      <c r="F1593" s="137"/>
      <c r="G1593" s="137"/>
      <c r="H1593" s="138"/>
      <c r="I1593" s="138"/>
      <c r="J1593" s="136"/>
      <c r="K1593" s="137" t="str">
        <f>IF(J1593=1,'Equivalencia BH-BMPT'!$D$2,IF(J1593=2,'Equivalencia BH-BMPT'!$D$3,IF(J1593=3,'Equivalencia BH-BMPT'!$D$4,IF(J1593=4,'Equivalencia BH-BMPT'!$D$5,IF(J1593=5,'Equivalencia BH-BMPT'!$D$6,IF(J1593=6,'Equivalencia BH-BMPT'!$D$7,IF(J1593=7,'Equivalencia BH-BMPT'!$D$8,IF(J1593=8,'Equivalencia BH-BMPT'!$D$9,IF(J1593=9,'Equivalencia BH-BMPT'!$D$10,IF(J1593=10,'Equivalencia BH-BMPT'!$D$11,IF(J1593=11,'Equivalencia BH-BMPT'!$D$12,IF(J1593=12,'Equivalencia BH-BMPT'!$D$13,IF(J1593=13,'Equivalencia BH-BMPT'!$D$14,IF(J1593=14,'Equivalencia BH-BMPT'!$D$15,IF(J1593=15,'Equivalencia BH-BMPT'!$D$16,IF(J1593=16,'Equivalencia BH-BMPT'!$D$17,IF(J1593=17,'Equivalencia BH-BMPT'!$D$18,IF(J1593=18,'Equivalencia BH-BMPT'!$D$19,IF(J1593=19,'Equivalencia BH-BMPT'!$D$20,IF(J1593=20,'Equivalencia BH-BMPT'!$D$21,IF(J1593=21,'Equivalencia BH-BMPT'!$D$22,IF(J1593=22,'Equivalencia BH-BMPT'!$D$23,IF(J1593=23,'Equivalencia BH-BMPT'!D23,IF(J1593=24,'Equivalencia BH-BMPT'!$D$25,IF(J1593=25,'Equivalencia BH-BMPT'!$D$26,IF(J1593=26,'Equivalencia BH-BMPT'!$D$27,IF(J1593=27,'Equivalencia BH-BMPT'!$D$28,IF(J1593=28,'Equivalencia BH-BMPT'!$D$29,IF(J1593=29,'Equivalencia BH-BMPT'!$D$30,IF(J1593=30,'Equivalencia BH-BMPT'!$D$31,IF(J1593=31,'Equivalencia BH-BMPT'!$D$32,IF(J1593=32,'Equivalencia BH-BMPT'!$D$33,IF(J1593=33,'Equivalencia BH-BMPT'!$D$34,IF(J1593=34,'Equivalencia BH-BMPT'!$D$35,IF(J1593=35,'Equivalencia BH-BMPT'!$D$36,IF(J1593=36,'Equivalencia BH-BMPT'!$D$37,IF(J1593=37,'Equivalencia BH-BMPT'!$D$38,IF(J1593=38,'Equivalencia BH-BMPT'!D38,IF(J1593=39,'Equivalencia BH-BMPT'!$D$40,IF(J1593=40,'Equivalencia BH-BMPT'!$D$41,IF(J1593=41,'Equivalencia BH-BMPT'!$D$42,IF(J1593=42,'Equivalencia BH-BMPT'!$D$43,IF(J1593=43,'Equivalencia BH-BMPT'!$D$44,IF(J1593=44,'Equivalencia BH-BMPT'!$D$45,IF(J1593=45,'Equivalencia BH-BMPT'!$D$46,"No ha seleccionado un número de programa")))))))))))))))))))))))))))))))))))))))))))))</f>
        <v>No ha seleccionado un número de programa</v>
      </c>
      <c r="L1593" s="140"/>
      <c r="M1593" s="136"/>
      <c r="N1593" s="153"/>
      <c r="O1593" s="161"/>
      <c r="P1593" s="144"/>
      <c r="Q1593" s="143"/>
      <c r="R1593" s="143"/>
      <c r="S1593" s="143"/>
      <c r="T1593" s="143"/>
      <c r="U1593" s="143"/>
      <c r="V1593" s="145"/>
      <c r="W1593" s="145"/>
      <c r="X1593" s="145"/>
      <c r="Y1593" s="136"/>
      <c r="Z1593" s="136"/>
      <c r="AA1593" s="146"/>
      <c r="AB1593" s="136"/>
      <c r="AC1593" s="136"/>
      <c r="AD1593" s="136"/>
      <c r="AE1593" s="136"/>
      <c r="AF1593" s="147" t="e">
        <f t="shared" si="65"/>
        <v>#DIV/0!</v>
      </c>
      <c r="AG1593" s="148"/>
      <c r="AH1593" s="148" t="b">
        <f t="shared" si="66"/>
        <v>1</v>
      </c>
    </row>
    <row r="1594" spans="1:34" ht="44.25" customHeight="1" thickBot="1" x14ac:dyDescent="0.3">
      <c r="A1594" s="136"/>
      <c r="B1594" s="136"/>
      <c r="C1594" s="137"/>
      <c r="D1594" s="136"/>
      <c r="E1594" s="137" t="str">
        <f>IF(D1594=1,'Tipo '!$B$2,IF(D1594=2,'Tipo '!$B$3,IF(D1594=3,'Tipo '!$B$4,IF(D1594=4,'Tipo '!$B$5,IF(D1594=5,'Tipo '!$B$6,IF(D1594=6,'Tipo '!$B$7,IF(D1594=7,'Tipo '!$B$8,IF(D1594=8,'Tipo '!$B$9,IF(D1594=9,'Tipo '!$B$10,IF(D1594=10,'Tipo '!$B$11,IF(D1594=11,'Tipo '!$B$12,IF(D1594=12,'Tipo '!$B$13,IF(D1594=13,'Tipo '!$B$14,IF(D1594=14,'Tipo '!$B$15,IF(D1594=15,'Tipo '!$B$16,IF(D1594=16,'Tipo '!$B$17,IF(D1594=17,'Tipo '!$B$18,IF(D1594=18,'Tipo '!$B$19,IF(D1594=19,'Tipo '!$B$20,IF(D1594=20,'Tipo '!$B$21,"No ha seleccionado un tipo de contrato válido"))))))))))))))))))))</f>
        <v>No ha seleccionado un tipo de contrato válido</v>
      </c>
      <c r="F1594" s="137"/>
      <c r="G1594" s="137"/>
      <c r="H1594" s="138"/>
      <c r="I1594" s="138"/>
      <c r="J1594" s="136"/>
      <c r="K1594" s="137" t="str">
        <f>IF(J1594=1,'Equivalencia BH-BMPT'!$D$2,IF(J1594=2,'Equivalencia BH-BMPT'!$D$3,IF(J1594=3,'Equivalencia BH-BMPT'!$D$4,IF(J1594=4,'Equivalencia BH-BMPT'!$D$5,IF(J1594=5,'Equivalencia BH-BMPT'!$D$6,IF(J1594=6,'Equivalencia BH-BMPT'!$D$7,IF(J1594=7,'Equivalencia BH-BMPT'!$D$8,IF(J1594=8,'Equivalencia BH-BMPT'!$D$9,IF(J1594=9,'Equivalencia BH-BMPT'!$D$10,IF(J1594=10,'Equivalencia BH-BMPT'!$D$11,IF(J1594=11,'Equivalencia BH-BMPT'!$D$12,IF(J1594=12,'Equivalencia BH-BMPT'!$D$13,IF(J1594=13,'Equivalencia BH-BMPT'!$D$14,IF(J1594=14,'Equivalencia BH-BMPT'!$D$15,IF(J1594=15,'Equivalencia BH-BMPT'!$D$16,IF(J1594=16,'Equivalencia BH-BMPT'!$D$17,IF(J1594=17,'Equivalencia BH-BMPT'!$D$18,IF(J1594=18,'Equivalencia BH-BMPT'!$D$19,IF(J1594=19,'Equivalencia BH-BMPT'!$D$20,IF(J1594=20,'Equivalencia BH-BMPT'!$D$21,IF(J1594=21,'Equivalencia BH-BMPT'!$D$22,IF(J1594=22,'Equivalencia BH-BMPT'!$D$23,IF(J1594=23,'Equivalencia BH-BMPT'!D24,IF(J1594=24,'Equivalencia BH-BMPT'!$D$25,IF(J1594=25,'Equivalencia BH-BMPT'!$D$26,IF(J1594=26,'Equivalencia BH-BMPT'!$D$27,IF(J1594=27,'Equivalencia BH-BMPT'!$D$28,IF(J1594=28,'Equivalencia BH-BMPT'!$D$29,IF(J1594=29,'Equivalencia BH-BMPT'!$D$30,IF(J1594=30,'Equivalencia BH-BMPT'!$D$31,IF(J1594=31,'Equivalencia BH-BMPT'!$D$32,IF(J1594=32,'Equivalencia BH-BMPT'!$D$33,IF(J1594=33,'Equivalencia BH-BMPT'!$D$34,IF(J1594=34,'Equivalencia BH-BMPT'!$D$35,IF(J1594=35,'Equivalencia BH-BMPT'!$D$36,IF(J1594=36,'Equivalencia BH-BMPT'!$D$37,IF(J1594=37,'Equivalencia BH-BMPT'!$D$38,IF(J1594=38,'Equivalencia BH-BMPT'!D39,IF(J1594=39,'Equivalencia BH-BMPT'!$D$40,IF(J1594=40,'Equivalencia BH-BMPT'!$D$41,IF(J1594=41,'Equivalencia BH-BMPT'!$D$42,IF(J1594=42,'Equivalencia BH-BMPT'!$D$43,IF(J1594=43,'Equivalencia BH-BMPT'!$D$44,IF(J1594=44,'Equivalencia BH-BMPT'!$D$45,IF(J1594=45,'Equivalencia BH-BMPT'!$D$46,"No ha seleccionado un número de programa")))))))))))))))))))))))))))))))))))))))))))))</f>
        <v>No ha seleccionado un número de programa</v>
      </c>
      <c r="L1594" s="140"/>
      <c r="M1594" s="136"/>
      <c r="N1594" s="153"/>
      <c r="O1594" s="161"/>
      <c r="P1594" s="144"/>
      <c r="Q1594" s="143"/>
      <c r="R1594" s="143"/>
      <c r="S1594" s="143"/>
      <c r="T1594" s="143"/>
      <c r="U1594" s="143"/>
      <c r="V1594" s="145"/>
      <c r="W1594" s="145"/>
      <c r="X1594" s="145"/>
      <c r="Y1594" s="136"/>
      <c r="Z1594" s="136"/>
      <c r="AA1594" s="146"/>
      <c r="AB1594" s="136"/>
      <c r="AC1594" s="136"/>
      <c r="AD1594" s="136"/>
      <c r="AE1594" s="136"/>
      <c r="AF1594" s="147" t="e">
        <f t="shared" si="65"/>
        <v>#DIV/0!</v>
      </c>
      <c r="AG1594" s="148"/>
      <c r="AH1594" s="148" t="b">
        <f t="shared" si="66"/>
        <v>1</v>
      </c>
    </row>
    <row r="1595" spans="1:34" ht="44.25" customHeight="1" thickBot="1" x14ac:dyDescent="0.3">
      <c r="A1595" s="136"/>
      <c r="B1595" s="136"/>
      <c r="C1595" s="137"/>
      <c r="D1595" s="136"/>
      <c r="E1595" s="137" t="str">
        <f>IF(D1595=1,'Tipo '!$B$2,IF(D1595=2,'Tipo '!$B$3,IF(D1595=3,'Tipo '!$B$4,IF(D1595=4,'Tipo '!$B$5,IF(D1595=5,'Tipo '!$B$6,IF(D1595=6,'Tipo '!$B$7,IF(D1595=7,'Tipo '!$B$8,IF(D1595=8,'Tipo '!$B$9,IF(D1595=9,'Tipo '!$B$10,IF(D1595=10,'Tipo '!$B$11,IF(D1595=11,'Tipo '!$B$12,IF(D1595=12,'Tipo '!$B$13,IF(D1595=13,'Tipo '!$B$14,IF(D1595=14,'Tipo '!$B$15,IF(D1595=15,'Tipo '!$B$16,IF(D1595=16,'Tipo '!$B$17,IF(D1595=17,'Tipo '!$B$18,IF(D1595=18,'Tipo '!$B$19,IF(D1595=19,'Tipo '!$B$20,IF(D1595=20,'Tipo '!$B$21,"No ha seleccionado un tipo de contrato válido"))))))))))))))))))))</f>
        <v>No ha seleccionado un tipo de contrato válido</v>
      </c>
      <c r="F1595" s="137"/>
      <c r="G1595" s="137"/>
      <c r="H1595" s="138"/>
      <c r="I1595" s="138"/>
      <c r="J1595" s="136"/>
      <c r="K1595" s="137" t="str">
        <f>IF(J1595=1,'Equivalencia BH-BMPT'!$D$2,IF(J1595=2,'Equivalencia BH-BMPT'!$D$3,IF(J1595=3,'Equivalencia BH-BMPT'!$D$4,IF(J1595=4,'Equivalencia BH-BMPT'!$D$5,IF(J1595=5,'Equivalencia BH-BMPT'!$D$6,IF(J1595=6,'Equivalencia BH-BMPT'!$D$7,IF(J1595=7,'Equivalencia BH-BMPT'!$D$8,IF(J1595=8,'Equivalencia BH-BMPT'!$D$9,IF(J1595=9,'Equivalencia BH-BMPT'!$D$10,IF(J1595=10,'Equivalencia BH-BMPT'!$D$11,IF(J1595=11,'Equivalencia BH-BMPT'!$D$12,IF(J1595=12,'Equivalencia BH-BMPT'!$D$13,IF(J1595=13,'Equivalencia BH-BMPT'!$D$14,IF(J1595=14,'Equivalencia BH-BMPT'!$D$15,IF(J1595=15,'Equivalencia BH-BMPT'!$D$16,IF(J1595=16,'Equivalencia BH-BMPT'!$D$17,IF(J1595=17,'Equivalencia BH-BMPT'!$D$18,IF(J1595=18,'Equivalencia BH-BMPT'!$D$19,IF(J1595=19,'Equivalencia BH-BMPT'!$D$20,IF(J1595=20,'Equivalencia BH-BMPT'!$D$21,IF(J1595=21,'Equivalencia BH-BMPT'!$D$22,IF(J1595=22,'Equivalencia BH-BMPT'!$D$23,IF(J1595=23,'Equivalencia BH-BMPT'!D25,IF(J1595=24,'Equivalencia BH-BMPT'!$D$25,IF(J1595=25,'Equivalencia BH-BMPT'!$D$26,IF(J1595=26,'Equivalencia BH-BMPT'!$D$27,IF(J1595=27,'Equivalencia BH-BMPT'!$D$28,IF(J1595=28,'Equivalencia BH-BMPT'!$D$29,IF(J1595=29,'Equivalencia BH-BMPT'!$D$30,IF(J1595=30,'Equivalencia BH-BMPT'!$D$31,IF(J1595=31,'Equivalencia BH-BMPT'!$D$32,IF(J1595=32,'Equivalencia BH-BMPT'!$D$33,IF(J1595=33,'Equivalencia BH-BMPT'!$D$34,IF(J1595=34,'Equivalencia BH-BMPT'!$D$35,IF(J1595=35,'Equivalencia BH-BMPT'!$D$36,IF(J1595=36,'Equivalencia BH-BMPT'!$D$37,IF(J1595=37,'Equivalencia BH-BMPT'!$D$38,IF(J1595=38,'Equivalencia BH-BMPT'!D40,IF(J1595=39,'Equivalencia BH-BMPT'!$D$40,IF(J1595=40,'Equivalencia BH-BMPT'!$D$41,IF(J1595=41,'Equivalencia BH-BMPT'!$D$42,IF(J1595=42,'Equivalencia BH-BMPT'!$D$43,IF(J1595=43,'Equivalencia BH-BMPT'!$D$44,IF(J1595=44,'Equivalencia BH-BMPT'!$D$45,IF(J1595=45,'Equivalencia BH-BMPT'!$D$46,"No ha seleccionado un número de programa")))))))))))))))))))))))))))))))))))))))))))))</f>
        <v>No ha seleccionado un número de programa</v>
      </c>
      <c r="L1595" s="140"/>
      <c r="M1595" s="136"/>
      <c r="N1595" s="153"/>
      <c r="O1595" s="161"/>
      <c r="P1595" s="144"/>
      <c r="Q1595" s="143"/>
      <c r="R1595" s="143"/>
      <c r="S1595" s="143"/>
      <c r="T1595" s="143"/>
      <c r="U1595" s="143"/>
      <c r="V1595" s="145"/>
      <c r="W1595" s="145"/>
      <c r="X1595" s="145"/>
      <c r="Y1595" s="136"/>
      <c r="Z1595" s="136"/>
      <c r="AA1595" s="146"/>
      <c r="AB1595" s="136"/>
      <c r="AC1595" s="136"/>
      <c r="AD1595" s="136"/>
      <c r="AE1595" s="136"/>
      <c r="AF1595" s="147" t="e">
        <f t="shared" ref="AF1595:AF1651" si="67">SUM(U1595/T1595)</f>
        <v>#DIV/0!</v>
      </c>
      <c r="AG1595" s="148"/>
      <c r="AH1595" s="148" t="b">
        <f t="shared" ref="AH1595:AH1651" si="68">IF(I1595="Funcionamiento",J1595=0,J1595="")</f>
        <v>1</v>
      </c>
    </row>
    <row r="1596" spans="1:34" ht="44.25" customHeight="1" thickBot="1" x14ac:dyDescent="0.3">
      <c r="A1596" s="136"/>
      <c r="B1596" s="136"/>
      <c r="C1596" s="137"/>
      <c r="D1596" s="136"/>
      <c r="E1596" s="137" t="str">
        <f>IF(D1596=1,'Tipo '!$B$2,IF(D1596=2,'Tipo '!$B$3,IF(D1596=3,'Tipo '!$B$4,IF(D1596=4,'Tipo '!$B$5,IF(D1596=5,'Tipo '!$B$6,IF(D1596=6,'Tipo '!$B$7,IF(D1596=7,'Tipo '!$B$8,IF(D1596=8,'Tipo '!$B$9,IF(D1596=9,'Tipo '!$B$10,IF(D1596=10,'Tipo '!$B$11,IF(D1596=11,'Tipo '!$B$12,IF(D1596=12,'Tipo '!$B$13,IF(D1596=13,'Tipo '!$B$14,IF(D1596=14,'Tipo '!$B$15,IF(D1596=15,'Tipo '!$B$16,IF(D1596=16,'Tipo '!$B$17,IF(D1596=17,'Tipo '!$B$18,IF(D1596=18,'Tipo '!$B$19,IF(D1596=19,'Tipo '!$B$20,IF(D1596=20,'Tipo '!$B$21,"No ha seleccionado un tipo de contrato válido"))))))))))))))))))))</f>
        <v>No ha seleccionado un tipo de contrato válido</v>
      </c>
      <c r="F1596" s="137"/>
      <c r="G1596" s="137"/>
      <c r="H1596" s="138"/>
      <c r="I1596" s="138"/>
      <c r="J1596" s="136"/>
      <c r="K1596" s="137" t="str">
        <f>IF(J1596=1,'Equivalencia BH-BMPT'!$D$2,IF(J1596=2,'Equivalencia BH-BMPT'!$D$3,IF(J1596=3,'Equivalencia BH-BMPT'!$D$4,IF(J1596=4,'Equivalencia BH-BMPT'!$D$5,IF(J1596=5,'Equivalencia BH-BMPT'!$D$6,IF(J1596=6,'Equivalencia BH-BMPT'!$D$7,IF(J1596=7,'Equivalencia BH-BMPT'!$D$8,IF(J1596=8,'Equivalencia BH-BMPT'!$D$9,IF(J1596=9,'Equivalencia BH-BMPT'!$D$10,IF(J1596=10,'Equivalencia BH-BMPT'!$D$11,IF(J1596=11,'Equivalencia BH-BMPT'!$D$12,IF(J1596=12,'Equivalencia BH-BMPT'!$D$13,IF(J1596=13,'Equivalencia BH-BMPT'!$D$14,IF(J1596=14,'Equivalencia BH-BMPT'!$D$15,IF(J1596=15,'Equivalencia BH-BMPT'!$D$16,IF(J1596=16,'Equivalencia BH-BMPT'!$D$17,IF(J1596=17,'Equivalencia BH-BMPT'!$D$18,IF(J1596=18,'Equivalencia BH-BMPT'!$D$19,IF(J1596=19,'Equivalencia BH-BMPT'!$D$20,IF(J1596=20,'Equivalencia BH-BMPT'!$D$21,IF(J1596=21,'Equivalencia BH-BMPT'!$D$22,IF(J1596=22,'Equivalencia BH-BMPT'!$D$23,IF(J1596=23,'Equivalencia BH-BMPT'!D26,IF(J1596=24,'Equivalencia BH-BMPT'!$D$25,IF(J1596=25,'Equivalencia BH-BMPT'!$D$26,IF(J1596=26,'Equivalencia BH-BMPT'!$D$27,IF(J1596=27,'Equivalencia BH-BMPT'!$D$28,IF(J1596=28,'Equivalencia BH-BMPT'!$D$29,IF(J1596=29,'Equivalencia BH-BMPT'!$D$30,IF(J1596=30,'Equivalencia BH-BMPT'!$D$31,IF(J1596=31,'Equivalencia BH-BMPT'!$D$32,IF(J1596=32,'Equivalencia BH-BMPT'!$D$33,IF(J1596=33,'Equivalencia BH-BMPT'!$D$34,IF(J1596=34,'Equivalencia BH-BMPT'!$D$35,IF(J1596=35,'Equivalencia BH-BMPT'!$D$36,IF(J1596=36,'Equivalencia BH-BMPT'!$D$37,IF(J1596=37,'Equivalencia BH-BMPT'!$D$38,IF(J1596=38,'Equivalencia BH-BMPT'!D41,IF(J1596=39,'Equivalencia BH-BMPT'!$D$40,IF(J1596=40,'Equivalencia BH-BMPT'!$D$41,IF(J1596=41,'Equivalencia BH-BMPT'!$D$42,IF(J1596=42,'Equivalencia BH-BMPT'!$D$43,IF(J1596=43,'Equivalencia BH-BMPT'!$D$44,IF(J1596=44,'Equivalencia BH-BMPT'!$D$45,IF(J1596=45,'Equivalencia BH-BMPT'!$D$46,"No ha seleccionado un número de programa")))))))))))))))))))))))))))))))))))))))))))))</f>
        <v>No ha seleccionado un número de programa</v>
      </c>
      <c r="L1596" s="140"/>
      <c r="M1596" s="136"/>
      <c r="N1596" s="153"/>
      <c r="O1596" s="161"/>
      <c r="P1596" s="144"/>
      <c r="Q1596" s="143"/>
      <c r="R1596" s="143"/>
      <c r="S1596" s="143"/>
      <c r="T1596" s="143"/>
      <c r="U1596" s="143"/>
      <c r="V1596" s="145"/>
      <c r="W1596" s="145"/>
      <c r="X1596" s="145"/>
      <c r="Y1596" s="136"/>
      <c r="Z1596" s="136"/>
      <c r="AA1596" s="146"/>
      <c r="AB1596" s="136"/>
      <c r="AC1596" s="136"/>
      <c r="AD1596" s="136"/>
      <c r="AE1596" s="136"/>
      <c r="AF1596" s="147" t="e">
        <f t="shared" si="67"/>
        <v>#DIV/0!</v>
      </c>
      <c r="AG1596" s="148"/>
      <c r="AH1596" s="148" t="b">
        <f t="shared" si="68"/>
        <v>1</v>
      </c>
    </row>
    <row r="1597" spans="1:34" ht="44.25" customHeight="1" thickBot="1" x14ac:dyDescent="0.3">
      <c r="A1597" s="136"/>
      <c r="B1597" s="136"/>
      <c r="C1597" s="137"/>
      <c r="D1597" s="136"/>
      <c r="E1597" s="137" t="str">
        <f>IF(D1597=1,'Tipo '!$B$2,IF(D1597=2,'Tipo '!$B$3,IF(D1597=3,'Tipo '!$B$4,IF(D1597=4,'Tipo '!$B$5,IF(D1597=5,'Tipo '!$B$6,IF(D1597=6,'Tipo '!$B$7,IF(D1597=7,'Tipo '!$B$8,IF(D1597=8,'Tipo '!$B$9,IF(D1597=9,'Tipo '!$B$10,IF(D1597=10,'Tipo '!$B$11,IF(D1597=11,'Tipo '!$B$12,IF(D1597=12,'Tipo '!$B$13,IF(D1597=13,'Tipo '!$B$14,IF(D1597=14,'Tipo '!$B$15,IF(D1597=15,'Tipo '!$B$16,IF(D1597=16,'Tipo '!$B$17,IF(D1597=17,'Tipo '!$B$18,IF(D1597=18,'Tipo '!$B$19,IF(D1597=19,'Tipo '!$B$20,IF(D1597=20,'Tipo '!$B$21,"No ha seleccionado un tipo de contrato válido"))))))))))))))))))))</f>
        <v>No ha seleccionado un tipo de contrato válido</v>
      </c>
      <c r="F1597" s="137"/>
      <c r="G1597" s="137"/>
      <c r="H1597" s="138"/>
      <c r="I1597" s="138"/>
      <c r="J1597" s="136"/>
      <c r="K1597" s="137" t="str">
        <f>IF(J1597=1,'Equivalencia BH-BMPT'!$D$2,IF(J1597=2,'Equivalencia BH-BMPT'!$D$3,IF(J1597=3,'Equivalencia BH-BMPT'!$D$4,IF(J1597=4,'Equivalencia BH-BMPT'!$D$5,IF(J1597=5,'Equivalencia BH-BMPT'!$D$6,IF(J1597=6,'Equivalencia BH-BMPT'!$D$7,IF(J1597=7,'Equivalencia BH-BMPT'!$D$8,IF(J1597=8,'Equivalencia BH-BMPT'!$D$9,IF(J1597=9,'Equivalencia BH-BMPT'!$D$10,IF(J1597=10,'Equivalencia BH-BMPT'!$D$11,IF(J1597=11,'Equivalencia BH-BMPT'!$D$12,IF(J1597=12,'Equivalencia BH-BMPT'!$D$13,IF(J1597=13,'Equivalencia BH-BMPT'!$D$14,IF(J1597=14,'Equivalencia BH-BMPT'!$D$15,IF(J1597=15,'Equivalencia BH-BMPT'!$D$16,IF(J1597=16,'Equivalencia BH-BMPT'!$D$17,IF(J1597=17,'Equivalencia BH-BMPT'!$D$18,IF(J1597=18,'Equivalencia BH-BMPT'!$D$19,IF(J1597=19,'Equivalencia BH-BMPT'!$D$20,IF(J1597=20,'Equivalencia BH-BMPT'!$D$21,IF(J1597=21,'Equivalencia BH-BMPT'!$D$22,IF(J1597=22,'Equivalencia BH-BMPT'!$D$23,IF(J1597=23,'Equivalencia BH-BMPT'!D27,IF(J1597=24,'Equivalencia BH-BMPT'!$D$25,IF(J1597=25,'Equivalencia BH-BMPT'!$D$26,IF(J1597=26,'Equivalencia BH-BMPT'!$D$27,IF(J1597=27,'Equivalencia BH-BMPT'!$D$28,IF(J1597=28,'Equivalencia BH-BMPT'!$D$29,IF(J1597=29,'Equivalencia BH-BMPT'!$D$30,IF(J1597=30,'Equivalencia BH-BMPT'!$D$31,IF(J1597=31,'Equivalencia BH-BMPT'!$D$32,IF(J1597=32,'Equivalencia BH-BMPT'!$D$33,IF(J1597=33,'Equivalencia BH-BMPT'!$D$34,IF(J1597=34,'Equivalencia BH-BMPT'!$D$35,IF(J1597=35,'Equivalencia BH-BMPT'!$D$36,IF(J1597=36,'Equivalencia BH-BMPT'!$D$37,IF(J1597=37,'Equivalencia BH-BMPT'!$D$38,IF(J1597=38,'Equivalencia BH-BMPT'!D42,IF(J1597=39,'Equivalencia BH-BMPT'!$D$40,IF(J1597=40,'Equivalencia BH-BMPT'!$D$41,IF(J1597=41,'Equivalencia BH-BMPT'!$D$42,IF(J1597=42,'Equivalencia BH-BMPT'!$D$43,IF(J1597=43,'Equivalencia BH-BMPT'!$D$44,IF(J1597=44,'Equivalencia BH-BMPT'!$D$45,IF(J1597=45,'Equivalencia BH-BMPT'!$D$46,"No ha seleccionado un número de programa")))))))))))))))))))))))))))))))))))))))))))))</f>
        <v>No ha seleccionado un número de programa</v>
      </c>
      <c r="L1597" s="140"/>
      <c r="M1597" s="136"/>
      <c r="N1597" s="153"/>
      <c r="O1597" s="161"/>
      <c r="P1597" s="144"/>
      <c r="Q1597" s="143"/>
      <c r="R1597" s="143"/>
      <c r="S1597" s="143"/>
      <c r="T1597" s="143"/>
      <c r="U1597" s="143"/>
      <c r="V1597" s="145"/>
      <c r="W1597" s="145"/>
      <c r="X1597" s="145"/>
      <c r="Y1597" s="136"/>
      <c r="Z1597" s="136"/>
      <c r="AA1597" s="146"/>
      <c r="AB1597" s="136"/>
      <c r="AC1597" s="136"/>
      <c r="AD1597" s="136"/>
      <c r="AE1597" s="136"/>
      <c r="AF1597" s="147" t="e">
        <f t="shared" si="67"/>
        <v>#DIV/0!</v>
      </c>
      <c r="AG1597" s="148"/>
      <c r="AH1597" s="148" t="b">
        <f t="shared" si="68"/>
        <v>1</v>
      </c>
    </row>
    <row r="1598" spans="1:34" ht="44.25" customHeight="1" thickBot="1" x14ac:dyDescent="0.3">
      <c r="A1598" s="136"/>
      <c r="B1598" s="136"/>
      <c r="C1598" s="137"/>
      <c r="D1598" s="136"/>
      <c r="E1598" s="137" t="str">
        <f>IF(D1598=1,'Tipo '!$B$2,IF(D1598=2,'Tipo '!$B$3,IF(D1598=3,'Tipo '!$B$4,IF(D1598=4,'Tipo '!$B$5,IF(D1598=5,'Tipo '!$B$6,IF(D1598=6,'Tipo '!$B$7,IF(D1598=7,'Tipo '!$B$8,IF(D1598=8,'Tipo '!$B$9,IF(D1598=9,'Tipo '!$B$10,IF(D1598=10,'Tipo '!$B$11,IF(D1598=11,'Tipo '!$B$12,IF(D1598=12,'Tipo '!$B$13,IF(D1598=13,'Tipo '!$B$14,IF(D1598=14,'Tipo '!$B$15,IF(D1598=15,'Tipo '!$B$16,IF(D1598=16,'Tipo '!$B$17,IF(D1598=17,'Tipo '!$B$18,IF(D1598=18,'Tipo '!$B$19,IF(D1598=19,'Tipo '!$B$20,IF(D1598=20,'Tipo '!$B$21,"No ha seleccionado un tipo de contrato válido"))))))))))))))))))))</f>
        <v>No ha seleccionado un tipo de contrato válido</v>
      </c>
      <c r="F1598" s="137"/>
      <c r="G1598" s="137"/>
      <c r="H1598" s="138"/>
      <c r="I1598" s="138"/>
      <c r="J1598" s="136"/>
      <c r="K1598" s="137" t="str">
        <f>IF(J1598=1,'Equivalencia BH-BMPT'!$D$2,IF(J1598=2,'Equivalencia BH-BMPT'!$D$3,IF(J1598=3,'Equivalencia BH-BMPT'!$D$4,IF(J1598=4,'Equivalencia BH-BMPT'!$D$5,IF(J1598=5,'Equivalencia BH-BMPT'!$D$6,IF(J1598=6,'Equivalencia BH-BMPT'!$D$7,IF(J1598=7,'Equivalencia BH-BMPT'!$D$8,IF(J1598=8,'Equivalencia BH-BMPT'!$D$9,IF(J1598=9,'Equivalencia BH-BMPT'!$D$10,IF(J1598=10,'Equivalencia BH-BMPT'!$D$11,IF(J1598=11,'Equivalencia BH-BMPT'!$D$12,IF(J1598=12,'Equivalencia BH-BMPT'!$D$13,IF(J1598=13,'Equivalencia BH-BMPT'!$D$14,IF(J1598=14,'Equivalencia BH-BMPT'!$D$15,IF(J1598=15,'Equivalencia BH-BMPT'!$D$16,IF(J1598=16,'Equivalencia BH-BMPT'!$D$17,IF(J1598=17,'Equivalencia BH-BMPT'!$D$18,IF(J1598=18,'Equivalencia BH-BMPT'!$D$19,IF(J1598=19,'Equivalencia BH-BMPT'!$D$20,IF(J1598=20,'Equivalencia BH-BMPT'!$D$21,IF(J1598=21,'Equivalencia BH-BMPT'!$D$22,IF(J1598=22,'Equivalencia BH-BMPT'!$D$23,IF(J1598=23,'Equivalencia BH-BMPT'!D28,IF(J1598=24,'Equivalencia BH-BMPT'!$D$25,IF(J1598=25,'Equivalencia BH-BMPT'!$D$26,IF(J1598=26,'Equivalencia BH-BMPT'!$D$27,IF(J1598=27,'Equivalencia BH-BMPT'!$D$28,IF(J1598=28,'Equivalencia BH-BMPT'!$D$29,IF(J1598=29,'Equivalencia BH-BMPT'!$D$30,IF(J1598=30,'Equivalencia BH-BMPT'!$D$31,IF(J1598=31,'Equivalencia BH-BMPT'!$D$32,IF(J1598=32,'Equivalencia BH-BMPT'!$D$33,IF(J1598=33,'Equivalencia BH-BMPT'!$D$34,IF(J1598=34,'Equivalencia BH-BMPT'!$D$35,IF(J1598=35,'Equivalencia BH-BMPT'!$D$36,IF(J1598=36,'Equivalencia BH-BMPT'!$D$37,IF(J1598=37,'Equivalencia BH-BMPT'!$D$38,IF(J1598=38,'Equivalencia BH-BMPT'!D43,IF(J1598=39,'Equivalencia BH-BMPT'!$D$40,IF(J1598=40,'Equivalencia BH-BMPT'!$D$41,IF(J1598=41,'Equivalencia BH-BMPT'!$D$42,IF(J1598=42,'Equivalencia BH-BMPT'!$D$43,IF(J1598=43,'Equivalencia BH-BMPT'!$D$44,IF(J1598=44,'Equivalencia BH-BMPT'!$D$45,IF(J1598=45,'Equivalencia BH-BMPT'!$D$46,"No ha seleccionado un número de programa")))))))))))))))))))))))))))))))))))))))))))))</f>
        <v>No ha seleccionado un número de programa</v>
      </c>
      <c r="L1598" s="140"/>
      <c r="M1598" s="136"/>
      <c r="N1598" s="153"/>
      <c r="O1598" s="161"/>
      <c r="P1598" s="144"/>
      <c r="Q1598" s="143"/>
      <c r="R1598" s="143"/>
      <c r="S1598" s="143"/>
      <c r="T1598" s="143"/>
      <c r="U1598" s="143"/>
      <c r="V1598" s="145"/>
      <c r="W1598" s="145"/>
      <c r="X1598" s="145"/>
      <c r="Y1598" s="136"/>
      <c r="Z1598" s="136"/>
      <c r="AA1598" s="146"/>
      <c r="AB1598" s="136"/>
      <c r="AC1598" s="136"/>
      <c r="AD1598" s="136"/>
      <c r="AE1598" s="136"/>
      <c r="AF1598" s="147" t="e">
        <f t="shared" si="67"/>
        <v>#DIV/0!</v>
      </c>
      <c r="AG1598" s="148"/>
      <c r="AH1598" s="148" t="b">
        <f t="shared" si="68"/>
        <v>1</v>
      </c>
    </row>
    <row r="1599" spans="1:34" ht="44.25" customHeight="1" thickBot="1" x14ac:dyDescent="0.3">
      <c r="A1599" s="136"/>
      <c r="B1599" s="136"/>
      <c r="C1599" s="137"/>
      <c r="D1599" s="136"/>
      <c r="E1599" s="137" t="str">
        <f>IF(D1599=1,'Tipo '!$B$2,IF(D1599=2,'Tipo '!$B$3,IF(D1599=3,'Tipo '!$B$4,IF(D1599=4,'Tipo '!$B$5,IF(D1599=5,'Tipo '!$B$6,IF(D1599=6,'Tipo '!$B$7,IF(D1599=7,'Tipo '!$B$8,IF(D1599=8,'Tipo '!$B$9,IF(D1599=9,'Tipo '!$B$10,IF(D1599=10,'Tipo '!$B$11,IF(D1599=11,'Tipo '!$B$12,IF(D1599=12,'Tipo '!$B$13,IF(D1599=13,'Tipo '!$B$14,IF(D1599=14,'Tipo '!$B$15,IF(D1599=15,'Tipo '!$B$16,IF(D1599=16,'Tipo '!$B$17,IF(D1599=17,'Tipo '!$B$18,IF(D1599=18,'Tipo '!$B$19,IF(D1599=19,'Tipo '!$B$20,IF(D1599=20,'Tipo '!$B$21,"No ha seleccionado un tipo de contrato válido"))))))))))))))))))))</f>
        <v>No ha seleccionado un tipo de contrato válido</v>
      </c>
      <c r="F1599" s="137"/>
      <c r="G1599" s="137"/>
      <c r="H1599" s="138"/>
      <c r="I1599" s="138"/>
      <c r="J1599" s="136"/>
      <c r="K1599" s="137" t="str">
        <f>IF(J1599=1,'Equivalencia BH-BMPT'!$D$2,IF(J1599=2,'Equivalencia BH-BMPT'!$D$3,IF(J1599=3,'Equivalencia BH-BMPT'!$D$4,IF(J1599=4,'Equivalencia BH-BMPT'!$D$5,IF(J1599=5,'Equivalencia BH-BMPT'!$D$6,IF(J1599=6,'Equivalencia BH-BMPT'!$D$7,IF(J1599=7,'Equivalencia BH-BMPT'!$D$8,IF(J1599=8,'Equivalencia BH-BMPT'!$D$9,IF(J1599=9,'Equivalencia BH-BMPT'!$D$10,IF(J1599=10,'Equivalencia BH-BMPT'!$D$11,IF(J1599=11,'Equivalencia BH-BMPT'!$D$12,IF(J1599=12,'Equivalencia BH-BMPT'!$D$13,IF(J1599=13,'Equivalencia BH-BMPT'!$D$14,IF(J1599=14,'Equivalencia BH-BMPT'!$D$15,IF(J1599=15,'Equivalencia BH-BMPT'!$D$16,IF(J1599=16,'Equivalencia BH-BMPT'!$D$17,IF(J1599=17,'Equivalencia BH-BMPT'!$D$18,IF(J1599=18,'Equivalencia BH-BMPT'!$D$19,IF(J1599=19,'Equivalencia BH-BMPT'!$D$20,IF(J1599=20,'Equivalencia BH-BMPT'!$D$21,IF(J1599=21,'Equivalencia BH-BMPT'!$D$22,IF(J1599=22,'Equivalencia BH-BMPT'!$D$23,IF(J1599=23,'Equivalencia BH-BMPT'!D29,IF(J1599=24,'Equivalencia BH-BMPT'!$D$25,IF(J1599=25,'Equivalencia BH-BMPT'!$D$26,IF(J1599=26,'Equivalencia BH-BMPT'!$D$27,IF(J1599=27,'Equivalencia BH-BMPT'!$D$28,IF(J1599=28,'Equivalencia BH-BMPT'!$D$29,IF(J1599=29,'Equivalencia BH-BMPT'!$D$30,IF(J1599=30,'Equivalencia BH-BMPT'!$D$31,IF(J1599=31,'Equivalencia BH-BMPT'!$D$32,IF(J1599=32,'Equivalencia BH-BMPT'!$D$33,IF(J1599=33,'Equivalencia BH-BMPT'!$D$34,IF(J1599=34,'Equivalencia BH-BMPT'!$D$35,IF(J1599=35,'Equivalencia BH-BMPT'!$D$36,IF(J1599=36,'Equivalencia BH-BMPT'!$D$37,IF(J1599=37,'Equivalencia BH-BMPT'!$D$38,IF(J1599=38,'Equivalencia BH-BMPT'!D44,IF(J1599=39,'Equivalencia BH-BMPT'!$D$40,IF(J1599=40,'Equivalencia BH-BMPT'!$D$41,IF(J1599=41,'Equivalencia BH-BMPT'!$D$42,IF(J1599=42,'Equivalencia BH-BMPT'!$D$43,IF(J1599=43,'Equivalencia BH-BMPT'!$D$44,IF(J1599=44,'Equivalencia BH-BMPT'!$D$45,IF(J1599=45,'Equivalencia BH-BMPT'!$D$46,"No ha seleccionado un número de programa")))))))))))))))))))))))))))))))))))))))))))))</f>
        <v>No ha seleccionado un número de programa</v>
      </c>
      <c r="L1599" s="140"/>
      <c r="M1599" s="136"/>
      <c r="N1599" s="153"/>
      <c r="O1599" s="161"/>
      <c r="P1599" s="144"/>
      <c r="Q1599" s="143"/>
      <c r="R1599" s="143"/>
      <c r="S1599" s="143"/>
      <c r="T1599" s="143"/>
      <c r="U1599" s="143"/>
      <c r="V1599" s="145"/>
      <c r="W1599" s="145"/>
      <c r="X1599" s="145"/>
      <c r="Y1599" s="136"/>
      <c r="Z1599" s="136"/>
      <c r="AA1599" s="146"/>
      <c r="AB1599" s="136"/>
      <c r="AC1599" s="136"/>
      <c r="AD1599" s="136"/>
      <c r="AE1599" s="136"/>
      <c r="AF1599" s="147" t="e">
        <f t="shared" si="67"/>
        <v>#DIV/0!</v>
      </c>
      <c r="AG1599" s="148"/>
      <c r="AH1599" s="148" t="b">
        <f t="shared" si="68"/>
        <v>1</v>
      </c>
    </row>
    <row r="1600" spans="1:34" ht="44.25" customHeight="1" thickBot="1" x14ac:dyDescent="0.3">
      <c r="A1600" s="136"/>
      <c r="B1600" s="136"/>
      <c r="C1600" s="137"/>
      <c r="D1600" s="136"/>
      <c r="E1600" s="137" t="str">
        <f>IF(D1600=1,'Tipo '!$B$2,IF(D1600=2,'Tipo '!$B$3,IF(D1600=3,'Tipo '!$B$4,IF(D1600=4,'Tipo '!$B$5,IF(D1600=5,'Tipo '!$B$6,IF(D1600=6,'Tipo '!$B$7,IF(D1600=7,'Tipo '!$B$8,IF(D1600=8,'Tipo '!$B$9,IF(D1600=9,'Tipo '!$B$10,IF(D1600=10,'Tipo '!$B$11,IF(D1600=11,'Tipo '!$B$12,IF(D1600=12,'Tipo '!$B$13,IF(D1600=13,'Tipo '!$B$14,IF(D1600=14,'Tipo '!$B$15,IF(D1600=15,'Tipo '!$B$16,IF(D1600=16,'Tipo '!$B$17,IF(D1600=17,'Tipo '!$B$18,IF(D1600=18,'Tipo '!$B$19,IF(D1600=19,'Tipo '!$B$20,IF(D1600=20,'Tipo '!$B$21,"No ha seleccionado un tipo de contrato válido"))))))))))))))))))))</f>
        <v>No ha seleccionado un tipo de contrato válido</v>
      </c>
      <c r="F1600" s="137"/>
      <c r="G1600" s="137"/>
      <c r="H1600" s="138"/>
      <c r="I1600" s="138"/>
      <c r="J1600" s="136"/>
      <c r="K1600" s="137" t="str">
        <f>IF(J1600=1,'Equivalencia BH-BMPT'!$D$2,IF(J1600=2,'Equivalencia BH-BMPT'!$D$3,IF(J1600=3,'Equivalencia BH-BMPT'!$D$4,IF(J1600=4,'Equivalencia BH-BMPT'!$D$5,IF(J1600=5,'Equivalencia BH-BMPT'!$D$6,IF(J1600=6,'Equivalencia BH-BMPT'!$D$7,IF(J1600=7,'Equivalencia BH-BMPT'!$D$8,IF(J1600=8,'Equivalencia BH-BMPT'!$D$9,IF(J1600=9,'Equivalencia BH-BMPT'!$D$10,IF(J1600=10,'Equivalencia BH-BMPT'!$D$11,IF(J1600=11,'Equivalencia BH-BMPT'!$D$12,IF(J1600=12,'Equivalencia BH-BMPT'!$D$13,IF(J1600=13,'Equivalencia BH-BMPT'!$D$14,IF(J1600=14,'Equivalencia BH-BMPT'!$D$15,IF(J1600=15,'Equivalencia BH-BMPT'!$D$16,IF(J1600=16,'Equivalencia BH-BMPT'!$D$17,IF(J1600=17,'Equivalencia BH-BMPT'!$D$18,IF(J1600=18,'Equivalencia BH-BMPT'!$D$19,IF(J1600=19,'Equivalencia BH-BMPT'!$D$20,IF(J1600=20,'Equivalencia BH-BMPT'!$D$21,IF(J1600=21,'Equivalencia BH-BMPT'!$D$22,IF(J1600=22,'Equivalencia BH-BMPT'!$D$23,IF(J1600=23,'Equivalencia BH-BMPT'!D30,IF(J1600=24,'Equivalencia BH-BMPT'!$D$25,IF(J1600=25,'Equivalencia BH-BMPT'!$D$26,IF(J1600=26,'Equivalencia BH-BMPT'!$D$27,IF(J1600=27,'Equivalencia BH-BMPT'!$D$28,IF(J1600=28,'Equivalencia BH-BMPT'!$D$29,IF(J1600=29,'Equivalencia BH-BMPT'!$D$30,IF(J1600=30,'Equivalencia BH-BMPT'!$D$31,IF(J1600=31,'Equivalencia BH-BMPT'!$D$32,IF(J1600=32,'Equivalencia BH-BMPT'!$D$33,IF(J1600=33,'Equivalencia BH-BMPT'!$D$34,IF(J1600=34,'Equivalencia BH-BMPT'!$D$35,IF(J1600=35,'Equivalencia BH-BMPT'!$D$36,IF(J1600=36,'Equivalencia BH-BMPT'!$D$37,IF(J1600=37,'Equivalencia BH-BMPT'!$D$38,IF(J1600=38,'Equivalencia BH-BMPT'!D45,IF(J1600=39,'Equivalencia BH-BMPT'!$D$40,IF(J1600=40,'Equivalencia BH-BMPT'!$D$41,IF(J1600=41,'Equivalencia BH-BMPT'!$D$42,IF(J1600=42,'Equivalencia BH-BMPT'!$D$43,IF(J1600=43,'Equivalencia BH-BMPT'!$D$44,IF(J1600=44,'Equivalencia BH-BMPT'!$D$45,IF(J1600=45,'Equivalencia BH-BMPT'!$D$46,"No ha seleccionado un número de programa")))))))))))))))))))))))))))))))))))))))))))))</f>
        <v>No ha seleccionado un número de programa</v>
      </c>
      <c r="L1600" s="140"/>
      <c r="M1600" s="136"/>
      <c r="N1600" s="153"/>
      <c r="O1600" s="161"/>
      <c r="P1600" s="144"/>
      <c r="Q1600" s="143"/>
      <c r="R1600" s="143"/>
      <c r="S1600" s="143"/>
      <c r="T1600" s="143"/>
      <c r="U1600" s="143"/>
      <c r="V1600" s="145"/>
      <c r="W1600" s="145"/>
      <c r="X1600" s="145"/>
      <c r="Y1600" s="136"/>
      <c r="Z1600" s="136"/>
      <c r="AA1600" s="146"/>
      <c r="AB1600" s="136"/>
      <c r="AC1600" s="136"/>
      <c r="AD1600" s="136"/>
      <c r="AE1600" s="136"/>
      <c r="AF1600" s="147" t="e">
        <f t="shared" si="67"/>
        <v>#DIV/0!</v>
      </c>
      <c r="AG1600" s="148"/>
      <c r="AH1600" s="148" t="b">
        <f t="shared" si="68"/>
        <v>1</v>
      </c>
    </row>
    <row r="1601" spans="1:34" ht="44.25" customHeight="1" thickBot="1" x14ac:dyDescent="0.3">
      <c r="A1601" s="136"/>
      <c r="B1601" s="136"/>
      <c r="C1601" s="137"/>
      <c r="D1601" s="136"/>
      <c r="E1601" s="137" t="str">
        <f>IF(D1601=1,'Tipo '!$B$2,IF(D1601=2,'Tipo '!$B$3,IF(D1601=3,'Tipo '!$B$4,IF(D1601=4,'Tipo '!$B$5,IF(D1601=5,'Tipo '!$B$6,IF(D1601=6,'Tipo '!$B$7,IF(D1601=7,'Tipo '!$B$8,IF(D1601=8,'Tipo '!$B$9,IF(D1601=9,'Tipo '!$B$10,IF(D1601=10,'Tipo '!$B$11,IF(D1601=11,'Tipo '!$B$12,IF(D1601=12,'Tipo '!$B$13,IF(D1601=13,'Tipo '!$B$14,IF(D1601=14,'Tipo '!$B$15,IF(D1601=15,'Tipo '!$B$16,IF(D1601=16,'Tipo '!$B$17,IF(D1601=17,'Tipo '!$B$18,IF(D1601=18,'Tipo '!$B$19,IF(D1601=19,'Tipo '!$B$20,IF(D1601=20,'Tipo '!$B$21,"No ha seleccionado un tipo de contrato válido"))))))))))))))))))))</f>
        <v>No ha seleccionado un tipo de contrato válido</v>
      </c>
      <c r="F1601" s="137"/>
      <c r="G1601" s="137"/>
      <c r="H1601" s="138"/>
      <c r="I1601" s="138"/>
      <c r="J1601" s="136"/>
      <c r="K1601" s="137" t="str">
        <f>IF(J1601=1,'Equivalencia BH-BMPT'!$D$2,IF(J1601=2,'Equivalencia BH-BMPT'!$D$3,IF(J1601=3,'Equivalencia BH-BMPT'!$D$4,IF(J1601=4,'Equivalencia BH-BMPT'!$D$5,IF(J1601=5,'Equivalencia BH-BMPT'!$D$6,IF(J1601=6,'Equivalencia BH-BMPT'!$D$7,IF(J1601=7,'Equivalencia BH-BMPT'!$D$8,IF(J1601=8,'Equivalencia BH-BMPT'!$D$9,IF(J1601=9,'Equivalencia BH-BMPT'!$D$10,IF(J1601=10,'Equivalencia BH-BMPT'!$D$11,IF(J1601=11,'Equivalencia BH-BMPT'!$D$12,IF(J1601=12,'Equivalencia BH-BMPT'!$D$13,IF(J1601=13,'Equivalencia BH-BMPT'!$D$14,IF(J1601=14,'Equivalencia BH-BMPT'!$D$15,IF(J1601=15,'Equivalencia BH-BMPT'!$D$16,IF(J1601=16,'Equivalencia BH-BMPT'!$D$17,IF(J1601=17,'Equivalencia BH-BMPT'!$D$18,IF(J1601=18,'Equivalencia BH-BMPT'!$D$19,IF(J1601=19,'Equivalencia BH-BMPT'!$D$20,IF(J1601=20,'Equivalencia BH-BMPT'!$D$21,IF(J1601=21,'Equivalencia BH-BMPT'!$D$22,IF(J1601=22,'Equivalencia BH-BMPT'!$D$23,IF(J1601=23,'Equivalencia BH-BMPT'!D31,IF(J1601=24,'Equivalencia BH-BMPT'!$D$25,IF(J1601=25,'Equivalencia BH-BMPT'!$D$26,IF(J1601=26,'Equivalencia BH-BMPT'!$D$27,IF(J1601=27,'Equivalencia BH-BMPT'!$D$28,IF(J1601=28,'Equivalencia BH-BMPT'!$D$29,IF(J1601=29,'Equivalencia BH-BMPT'!$D$30,IF(J1601=30,'Equivalencia BH-BMPT'!$D$31,IF(J1601=31,'Equivalencia BH-BMPT'!$D$32,IF(J1601=32,'Equivalencia BH-BMPT'!$D$33,IF(J1601=33,'Equivalencia BH-BMPT'!$D$34,IF(J1601=34,'Equivalencia BH-BMPT'!$D$35,IF(J1601=35,'Equivalencia BH-BMPT'!$D$36,IF(J1601=36,'Equivalencia BH-BMPT'!$D$37,IF(J1601=37,'Equivalencia BH-BMPT'!$D$38,IF(J1601=38,'Equivalencia BH-BMPT'!D46,IF(J1601=39,'Equivalencia BH-BMPT'!$D$40,IF(J1601=40,'Equivalencia BH-BMPT'!$D$41,IF(J1601=41,'Equivalencia BH-BMPT'!$D$42,IF(J1601=42,'Equivalencia BH-BMPT'!$D$43,IF(J1601=43,'Equivalencia BH-BMPT'!$D$44,IF(J1601=44,'Equivalencia BH-BMPT'!$D$45,IF(J1601=45,'Equivalencia BH-BMPT'!$D$46,"No ha seleccionado un número de programa")))))))))))))))))))))))))))))))))))))))))))))</f>
        <v>No ha seleccionado un número de programa</v>
      </c>
      <c r="L1601" s="140"/>
      <c r="M1601" s="136"/>
      <c r="N1601" s="153"/>
      <c r="O1601" s="161"/>
      <c r="P1601" s="144"/>
      <c r="Q1601" s="143"/>
      <c r="R1601" s="143"/>
      <c r="S1601" s="143"/>
      <c r="T1601" s="143"/>
      <c r="U1601" s="143"/>
      <c r="V1601" s="145"/>
      <c r="W1601" s="145"/>
      <c r="X1601" s="145"/>
      <c r="Y1601" s="136"/>
      <c r="Z1601" s="136"/>
      <c r="AA1601" s="146"/>
      <c r="AB1601" s="136"/>
      <c r="AC1601" s="136"/>
      <c r="AD1601" s="136"/>
      <c r="AE1601" s="136"/>
      <c r="AF1601" s="147" t="e">
        <f t="shared" si="67"/>
        <v>#DIV/0!</v>
      </c>
      <c r="AG1601" s="148"/>
      <c r="AH1601" s="148" t="b">
        <f t="shared" si="68"/>
        <v>1</v>
      </c>
    </row>
    <row r="1602" spans="1:34" ht="44.25" customHeight="1" thickBot="1" x14ac:dyDescent="0.3">
      <c r="A1602" s="136"/>
      <c r="B1602" s="136"/>
      <c r="C1602" s="137"/>
      <c r="D1602" s="136"/>
      <c r="E1602" s="137" t="str">
        <f>IF(D1602=1,'Tipo '!$B$2,IF(D1602=2,'Tipo '!$B$3,IF(D1602=3,'Tipo '!$B$4,IF(D1602=4,'Tipo '!$B$5,IF(D1602=5,'Tipo '!$B$6,IF(D1602=6,'Tipo '!$B$7,IF(D1602=7,'Tipo '!$B$8,IF(D1602=8,'Tipo '!$B$9,IF(D1602=9,'Tipo '!$B$10,IF(D1602=10,'Tipo '!$B$11,IF(D1602=11,'Tipo '!$B$12,IF(D1602=12,'Tipo '!$B$13,IF(D1602=13,'Tipo '!$B$14,IF(D1602=14,'Tipo '!$B$15,IF(D1602=15,'Tipo '!$B$16,IF(D1602=16,'Tipo '!$B$17,IF(D1602=17,'Tipo '!$B$18,IF(D1602=18,'Tipo '!$B$19,IF(D1602=19,'Tipo '!$B$20,IF(D1602=20,'Tipo '!$B$21,"No ha seleccionado un tipo de contrato válido"))))))))))))))))))))</f>
        <v>No ha seleccionado un tipo de contrato válido</v>
      </c>
      <c r="F1602" s="137"/>
      <c r="G1602" s="137"/>
      <c r="H1602" s="138"/>
      <c r="I1602" s="138"/>
      <c r="J1602" s="136"/>
      <c r="K1602" s="137" t="str">
        <f>IF(J1602=1,'Equivalencia BH-BMPT'!$D$2,IF(J1602=2,'Equivalencia BH-BMPT'!$D$3,IF(J1602=3,'Equivalencia BH-BMPT'!$D$4,IF(J1602=4,'Equivalencia BH-BMPT'!$D$5,IF(J1602=5,'Equivalencia BH-BMPT'!$D$6,IF(J1602=6,'Equivalencia BH-BMPT'!$D$7,IF(J1602=7,'Equivalencia BH-BMPT'!$D$8,IF(J1602=8,'Equivalencia BH-BMPT'!$D$9,IF(J1602=9,'Equivalencia BH-BMPT'!$D$10,IF(J1602=10,'Equivalencia BH-BMPT'!$D$11,IF(J1602=11,'Equivalencia BH-BMPT'!$D$12,IF(J1602=12,'Equivalencia BH-BMPT'!$D$13,IF(J1602=13,'Equivalencia BH-BMPT'!$D$14,IF(J1602=14,'Equivalencia BH-BMPT'!$D$15,IF(J1602=15,'Equivalencia BH-BMPT'!$D$16,IF(J1602=16,'Equivalencia BH-BMPT'!$D$17,IF(J1602=17,'Equivalencia BH-BMPT'!$D$18,IF(J1602=18,'Equivalencia BH-BMPT'!$D$19,IF(J1602=19,'Equivalencia BH-BMPT'!$D$20,IF(J1602=20,'Equivalencia BH-BMPT'!$D$21,IF(J1602=21,'Equivalencia BH-BMPT'!$D$22,IF(J1602=22,'Equivalencia BH-BMPT'!$D$23,IF(J1602=23,'Equivalencia BH-BMPT'!D32,IF(J1602=24,'Equivalencia BH-BMPT'!$D$25,IF(J1602=25,'Equivalencia BH-BMPT'!$D$26,IF(J1602=26,'Equivalencia BH-BMPT'!$D$27,IF(J1602=27,'Equivalencia BH-BMPT'!$D$28,IF(J1602=28,'Equivalencia BH-BMPT'!$D$29,IF(J1602=29,'Equivalencia BH-BMPT'!$D$30,IF(J1602=30,'Equivalencia BH-BMPT'!$D$31,IF(J1602=31,'Equivalencia BH-BMPT'!$D$32,IF(J1602=32,'Equivalencia BH-BMPT'!$D$33,IF(J1602=33,'Equivalencia BH-BMPT'!$D$34,IF(J1602=34,'Equivalencia BH-BMPT'!$D$35,IF(J1602=35,'Equivalencia BH-BMPT'!$D$36,IF(J1602=36,'Equivalencia BH-BMPT'!$D$37,IF(J1602=37,'Equivalencia BH-BMPT'!$D$38,IF(J1602=38,'Equivalencia BH-BMPT'!D47,IF(J1602=39,'Equivalencia BH-BMPT'!$D$40,IF(J1602=40,'Equivalencia BH-BMPT'!$D$41,IF(J1602=41,'Equivalencia BH-BMPT'!$D$42,IF(J1602=42,'Equivalencia BH-BMPT'!$D$43,IF(J1602=43,'Equivalencia BH-BMPT'!$D$44,IF(J1602=44,'Equivalencia BH-BMPT'!$D$45,IF(J1602=45,'Equivalencia BH-BMPT'!$D$46,"No ha seleccionado un número de programa")))))))))))))))))))))))))))))))))))))))))))))</f>
        <v>No ha seleccionado un número de programa</v>
      </c>
      <c r="L1602" s="140"/>
      <c r="M1602" s="136"/>
      <c r="N1602" s="153"/>
      <c r="O1602" s="161"/>
      <c r="P1602" s="144"/>
      <c r="Q1602" s="143"/>
      <c r="R1602" s="143"/>
      <c r="S1602" s="143"/>
      <c r="T1602" s="143"/>
      <c r="U1602" s="143"/>
      <c r="V1602" s="145"/>
      <c r="W1602" s="145"/>
      <c r="X1602" s="145"/>
      <c r="Y1602" s="136"/>
      <c r="Z1602" s="136"/>
      <c r="AA1602" s="146"/>
      <c r="AB1602" s="136"/>
      <c r="AC1602" s="136"/>
      <c r="AD1602" s="136"/>
      <c r="AE1602" s="136"/>
      <c r="AF1602" s="147" t="e">
        <f t="shared" si="67"/>
        <v>#DIV/0!</v>
      </c>
      <c r="AG1602" s="148"/>
      <c r="AH1602" s="148" t="b">
        <f t="shared" si="68"/>
        <v>1</v>
      </c>
    </row>
    <row r="1603" spans="1:34" ht="44.25" customHeight="1" thickBot="1" x14ac:dyDescent="0.3">
      <c r="A1603" s="136"/>
      <c r="B1603" s="136"/>
      <c r="C1603" s="137"/>
      <c r="D1603" s="136"/>
      <c r="E1603" s="137" t="str">
        <f>IF(D1603=1,'Tipo '!$B$2,IF(D1603=2,'Tipo '!$B$3,IF(D1603=3,'Tipo '!$B$4,IF(D1603=4,'Tipo '!$B$5,IF(D1603=5,'Tipo '!$B$6,IF(D1603=6,'Tipo '!$B$7,IF(D1603=7,'Tipo '!$B$8,IF(D1603=8,'Tipo '!$B$9,IF(D1603=9,'Tipo '!$B$10,IF(D1603=10,'Tipo '!$B$11,IF(D1603=11,'Tipo '!$B$12,IF(D1603=12,'Tipo '!$B$13,IF(D1603=13,'Tipo '!$B$14,IF(D1603=14,'Tipo '!$B$15,IF(D1603=15,'Tipo '!$B$16,IF(D1603=16,'Tipo '!$B$17,IF(D1603=17,'Tipo '!$B$18,IF(D1603=18,'Tipo '!$B$19,IF(D1603=19,'Tipo '!$B$20,IF(D1603=20,'Tipo '!$B$21,"No ha seleccionado un tipo de contrato válido"))))))))))))))))))))</f>
        <v>No ha seleccionado un tipo de contrato válido</v>
      </c>
      <c r="F1603" s="137"/>
      <c r="G1603" s="137"/>
      <c r="H1603" s="138"/>
      <c r="I1603" s="138"/>
      <c r="J1603" s="136"/>
      <c r="K1603" s="137" t="str">
        <f>IF(J1603=1,'Equivalencia BH-BMPT'!$D$2,IF(J1603=2,'Equivalencia BH-BMPT'!$D$3,IF(J1603=3,'Equivalencia BH-BMPT'!$D$4,IF(J1603=4,'Equivalencia BH-BMPT'!$D$5,IF(J1603=5,'Equivalencia BH-BMPT'!$D$6,IF(J1603=6,'Equivalencia BH-BMPT'!$D$7,IF(J1603=7,'Equivalencia BH-BMPT'!$D$8,IF(J1603=8,'Equivalencia BH-BMPT'!$D$9,IF(J1603=9,'Equivalencia BH-BMPT'!$D$10,IF(J1603=10,'Equivalencia BH-BMPT'!$D$11,IF(J1603=11,'Equivalencia BH-BMPT'!$D$12,IF(J1603=12,'Equivalencia BH-BMPT'!$D$13,IF(J1603=13,'Equivalencia BH-BMPT'!$D$14,IF(J1603=14,'Equivalencia BH-BMPT'!$D$15,IF(J1603=15,'Equivalencia BH-BMPT'!$D$16,IF(J1603=16,'Equivalencia BH-BMPT'!$D$17,IF(J1603=17,'Equivalencia BH-BMPT'!$D$18,IF(J1603=18,'Equivalencia BH-BMPT'!$D$19,IF(J1603=19,'Equivalencia BH-BMPT'!$D$20,IF(J1603=20,'Equivalencia BH-BMPT'!$D$21,IF(J1603=21,'Equivalencia BH-BMPT'!$D$22,IF(J1603=22,'Equivalencia BH-BMPT'!$D$23,IF(J1603=23,'Equivalencia BH-BMPT'!D33,IF(J1603=24,'Equivalencia BH-BMPT'!$D$25,IF(J1603=25,'Equivalencia BH-BMPT'!$D$26,IF(J1603=26,'Equivalencia BH-BMPT'!$D$27,IF(J1603=27,'Equivalencia BH-BMPT'!$D$28,IF(J1603=28,'Equivalencia BH-BMPT'!$D$29,IF(J1603=29,'Equivalencia BH-BMPT'!$D$30,IF(J1603=30,'Equivalencia BH-BMPT'!$D$31,IF(J1603=31,'Equivalencia BH-BMPT'!$D$32,IF(J1603=32,'Equivalencia BH-BMPT'!$D$33,IF(J1603=33,'Equivalencia BH-BMPT'!$D$34,IF(J1603=34,'Equivalencia BH-BMPT'!$D$35,IF(J1603=35,'Equivalencia BH-BMPT'!$D$36,IF(J1603=36,'Equivalencia BH-BMPT'!$D$37,IF(J1603=37,'Equivalencia BH-BMPT'!$D$38,IF(J1603=38,'Equivalencia BH-BMPT'!D48,IF(J1603=39,'Equivalencia BH-BMPT'!$D$40,IF(J1603=40,'Equivalencia BH-BMPT'!$D$41,IF(J1603=41,'Equivalencia BH-BMPT'!$D$42,IF(J1603=42,'Equivalencia BH-BMPT'!$D$43,IF(J1603=43,'Equivalencia BH-BMPT'!$D$44,IF(J1603=44,'Equivalencia BH-BMPT'!$D$45,IF(J1603=45,'Equivalencia BH-BMPT'!$D$46,"No ha seleccionado un número de programa")))))))))))))))))))))))))))))))))))))))))))))</f>
        <v>No ha seleccionado un número de programa</v>
      </c>
      <c r="L1603" s="140"/>
      <c r="M1603" s="136"/>
      <c r="N1603" s="153"/>
      <c r="O1603" s="161"/>
      <c r="P1603" s="144"/>
      <c r="Q1603" s="143"/>
      <c r="R1603" s="143"/>
      <c r="S1603" s="143"/>
      <c r="T1603" s="143"/>
      <c r="U1603" s="143"/>
      <c r="V1603" s="145"/>
      <c r="W1603" s="145"/>
      <c r="X1603" s="145"/>
      <c r="Y1603" s="136"/>
      <c r="Z1603" s="136"/>
      <c r="AA1603" s="146"/>
      <c r="AB1603" s="136"/>
      <c r="AC1603" s="136"/>
      <c r="AD1603" s="136"/>
      <c r="AE1603" s="136"/>
      <c r="AF1603" s="147" t="e">
        <f t="shared" si="67"/>
        <v>#DIV/0!</v>
      </c>
      <c r="AG1603" s="148"/>
      <c r="AH1603" s="148" t="b">
        <f t="shared" si="68"/>
        <v>1</v>
      </c>
    </row>
    <row r="1604" spans="1:34" ht="44.25" customHeight="1" thickBot="1" x14ac:dyDescent="0.3">
      <c r="A1604" s="136"/>
      <c r="B1604" s="136"/>
      <c r="C1604" s="137"/>
      <c r="D1604" s="136"/>
      <c r="E1604" s="137" t="str">
        <f>IF(D1604=1,'Tipo '!$B$2,IF(D1604=2,'Tipo '!$B$3,IF(D1604=3,'Tipo '!$B$4,IF(D1604=4,'Tipo '!$B$5,IF(D1604=5,'Tipo '!$B$6,IF(D1604=6,'Tipo '!$B$7,IF(D1604=7,'Tipo '!$B$8,IF(D1604=8,'Tipo '!$B$9,IF(D1604=9,'Tipo '!$B$10,IF(D1604=10,'Tipo '!$B$11,IF(D1604=11,'Tipo '!$B$12,IF(D1604=12,'Tipo '!$B$13,IF(D1604=13,'Tipo '!$B$14,IF(D1604=14,'Tipo '!$B$15,IF(D1604=15,'Tipo '!$B$16,IF(D1604=16,'Tipo '!$B$17,IF(D1604=17,'Tipo '!$B$18,IF(D1604=18,'Tipo '!$B$19,IF(D1604=19,'Tipo '!$B$20,IF(D1604=20,'Tipo '!$B$21,"No ha seleccionado un tipo de contrato válido"))))))))))))))))))))</f>
        <v>No ha seleccionado un tipo de contrato válido</v>
      </c>
      <c r="F1604" s="137"/>
      <c r="G1604" s="137"/>
      <c r="H1604" s="138"/>
      <c r="I1604" s="138"/>
      <c r="J1604" s="136"/>
      <c r="K1604" s="137" t="str">
        <f>IF(J1604=1,'Equivalencia BH-BMPT'!$D$2,IF(J1604=2,'Equivalencia BH-BMPT'!$D$3,IF(J1604=3,'Equivalencia BH-BMPT'!$D$4,IF(J1604=4,'Equivalencia BH-BMPT'!$D$5,IF(J1604=5,'Equivalencia BH-BMPT'!$D$6,IF(J1604=6,'Equivalencia BH-BMPT'!$D$7,IF(J1604=7,'Equivalencia BH-BMPT'!$D$8,IF(J1604=8,'Equivalencia BH-BMPT'!$D$9,IF(J1604=9,'Equivalencia BH-BMPT'!$D$10,IF(J1604=10,'Equivalencia BH-BMPT'!$D$11,IF(J1604=11,'Equivalencia BH-BMPT'!$D$12,IF(J1604=12,'Equivalencia BH-BMPT'!$D$13,IF(J1604=13,'Equivalencia BH-BMPT'!$D$14,IF(J1604=14,'Equivalencia BH-BMPT'!$D$15,IF(J1604=15,'Equivalencia BH-BMPT'!$D$16,IF(J1604=16,'Equivalencia BH-BMPT'!$D$17,IF(J1604=17,'Equivalencia BH-BMPT'!$D$18,IF(J1604=18,'Equivalencia BH-BMPT'!$D$19,IF(J1604=19,'Equivalencia BH-BMPT'!$D$20,IF(J1604=20,'Equivalencia BH-BMPT'!$D$21,IF(J1604=21,'Equivalencia BH-BMPT'!$D$22,IF(J1604=22,'Equivalencia BH-BMPT'!$D$23,IF(J1604=23,'Equivalencia BH-BMPT'!D34,IF(J1604=24,'Equivalencia BH-BMPT'!$D$25,IF(J1604=25,'Equivalencia BH-BMPT'!$D$26,IF(J1604=26,'Equivalencia BH-BMPT'!$D$27,IF(J1604=27,'Equivalencia BH-BMPT'!$D$28,IF(J1604=28,'Equivalencia BH-BMPT'!$D$29,IF(J1604=29,'Equivalencia BH-BMPT'!$D$30,IF(J1604=30,'Equivalencia BH-BMPT'!$D$31,IF(J1604=31,'Equivalencia BH-BMPT'!$D$32,IF(J1604=32,'Equivalencia BH-BMPT'!$D$33,IF(J1604=33,'Equivalencia BH-BMPT'!$D$34,IF(J1604=34,'Equivalencia BH-BMPT'!$D$35,IF(J1604=35,'Equivalencia BH-BMPT'!$D$36,IF(J1604=36,'Equivalencia BH-BMPT'!$D$37,IF(J1604=37,'Equivalencia BH-BMPT'!$D$38,IF(J1604=38,'Equivalencia BH-BMPT'!D49,IF(J1604=39,'Equivalencia BH-BMPT'!$D$40,IF(J1604=40,'Equivalencia BH-BMPT'!$D$41,IF(J1604=41,'Equivalencia BH-BMPT'!$D$42,IF(J1604=42,'Equivalencia BH-BMPT'!$D$43,IF(J1604=43,'Equivalencia BH-BMPT'!$D$44,IF(J1604=44,'Equivalencia BH-BMPT'!$D$45,IF(J1604=45,'Equivalencia BH-BMPT'!$D$46,"No ha seleccionado un número de programa")))))))))))))))))))))))))))))))))))))))))))))</f>
        <v>No ha seleccionado un número de programa</v>
      </c>
      <c r="L1604" s="140"/>
      <c r="M1604" s="136"/>
      <c r="N1604" s="153"/>
      <c r="O1604" s="161"/>
      <c r="P1604" s="144"/>
      <c r="Q1604" s="143"/>
      <c r="R1604" s="143"/>
      <c r="S1604" s="143"/>
      <c r="T1604" s="143"/>
      <c r="U1604" s="143"/>
      <c r="V1604" s="145"/>
      <c r="W1604" s="145"/>
      <c r="X1604" s="145"/>
      <c r="Y1604" s="136"/>
      <c r="Z1604" s="136"/>
      <c r="AA1604" s="146"/>
      <c r="AB1604" s="136"/>
      <c r="AC1604" s="136"/>
      <c r="AD1604" s="136"/>
      <c r="AE1604" s="136"/>
      <c r="AF1604" s="147" t="e">
        <f t="shared" si="67"/>
        <v>#DIV/0!</v>
      </c>
      <c r="AG1604" s="148"/>
      <c r="AH1604" s="148" t="b">
        <f t="shared" si="68"/>
        <v>1</v>
      </c>
    </row>
    <row r="1605" spans="1:34" ht="44.25" customHeight="1" thickBot="1" x14ac:dyDescent="0.3">
      <c r="A1605" s="136"/>
      <c r="B1605" s="136"/>
      <c r="C1605" s="137"/>
      <c r="D1605" s="136"/>
      <c r="E1605" s="137" t="str">
        <f>IF(D1605=1,'Tipo '!$B$2,IF(D1605=2,'Tipo '!$B$3,IF(D1605=3,'Tipo '!$B$4,IF(D1605=4,'Tipo '!$B$5,IF(D1605=5,'Tipo '!$B$6,IF(D1605=6,'Tipo '!$B$7,IF(D1605=7,'Tipo '!$B$8,IF(D1605=8,'Tipo '!$B$9,IF(D1605=9,'Tipo '!$B$10,IF(D1605=10,'Tipo '!$B$11,IF(D1605=11,'Tipo '!$B$12,IF(D1605=12,'Tipo '!$B$13,IF(D1605=13,'Tipo '!$B$14,IF(D1605=14,'Tipo '!$B$15,IF(D1605=15,'Tipo '!$B$16,IF(D1605=16,'Tipo '!$B$17,IF(D1605=17,'Tipo '!$B$18,IF(D1605=18,'Tipo '!$B$19,IF(D1605=19,'Tipo '!$B$20,IF(D1605=20,'Tipo '!$B$21,"No ha seleccionado un tipo de contrato válido"))))))))))))))))))))</f>
        <v>No ha seleccionado un tipo de contrato válido</v>
      </c>
      <c r="F1605" s="137"/>
      <c r="G1605" s="137"/>
      <c r="H1605" s="138"/>
      <c r="I1605" s="138"/>
      <c r="J1605" s="136"/>
      <c r="K1605" s="137" t="str">
        <f>IF(J1605=1,'Equivalencia BH-BMPT'!$D$2,IF(J1605=2,'Equivalencia BH-BMPT'!$D$3,IF(J1605=3,'Equivalencia BH-BMPT'!$D$4,IF(J1605=4,'Equivalencia BH-BMPT'!$D$5,IF(J1605=5,'Equivalencia BH-BMPT'!$D$6,IF(J1605=6,'Equivalencia BH-BMPT'!$D$7,IF(J1605=7,'Equivalencia BH-BMPT'!$D$8,IF(J1605=8,'Equivalencia BH-BMPT'!$D$9,IF(J1605=9,'Equivalencia BH-BMPT'!$D$10,IF(J1605=10,'Equivalencia BH-BMPT'!$D$11,IF(J1605=11,'Equivalencia BH-BMPT'!$D$12,IF(J1605=12,'Equivalencia BH-BMPT'!$D$13,IF(J1605=13,'Equivalencia BH-BMPT'!$D$14,IF(J1605=14,'Equivalencia BH-BMPT'!$D$15,IF(J1605=15,'Equivalencia BH-BMPT'!$D$16,IF(J1605=16,'Equivalencia BH-BMPT'!$D$17,IF(J1605=17,'Equivalencia BH-BMPT'!$D$18,IF(J1605=18,'Equivalencia BH-BMPT'!$D$19,IF(J1605=19,'Equivalencia BH-BMPT'!$D$20,IF(J1605=20,'Equivalencia BH-BMPT'!$D$21,IF(J1605=21,'Equivalencia BH-BMPT'!$D$22,IF(J1605=22,'Equivalencia BH-BMPT'!$D$23,IF(J1605=23,'Equivalencia BH-BMPT'!D35,IF(J1605=24,'Equivalencia BH-BMPT'!$D$25,IF(J1605=25,'Equivalencia BH-BMPT'!$D$26,IF(J1605=26,'Equivalencia BH-BMPT'!$D$27,IF(J1605=27,'Equivalencia BH-BMPT'!$D$28,IF(J1605=28,'Equivalencia BH-BMPT'!$D$29,IF(J1605=29,'Equivalencia BH-BMPT'!$D$30,IF(J1605=30,'Equivalencia BH-BMPT'!$D$31,IF(J1605=31,'Equivalencia BH-BMPT'!$D$32,IF(J1605=32,'Equivalencia BH-BMPT'!$D$33,IF(J1605=33,'Equivalencia BH-BMPT'!$D$34,IF(J1605=34,'Equivalencia BH-BMPT'!$D$35,IF(J1605=35,'Equivalencia BH-BMPT'!$D$36,IF(J1605=36,'Equivalencia BH-BMPT'!$D$37,IF(J1605=37,'Equivalencia BH-BMPT'!$D$38,IF(J1605=38,'Equivalencia BH-BMPT'!D50,IF(J1605=39,'Equivalencia BH-BMPT'!$D$40,IF(J1605=40,'Equivalencia BH-BMPT'!$D$41,IF(J1605=41,'Equivalencia BH-BMPT'!$D$42,IF(J1605=42,'Equivalencia BH-BMPT'!$D$43,IF(J1605=43,'Equivalencia BH-BMPT'!$D$44,IF(J1605=44,'Equivalencia BH-BMPT'!$D$45,IF(J1605=45,'Equivalencia BH-BMPT'!$D$46,"No ha seleccionado un número de programa")))))))))))))))))))))))))))))))))))))))))))))</f>
        <v>No ha seleccionado un número de programa</v>
      </c>
      <c r="L1605" s="140"/>
      <c r="M1605" s="136"/>
      <c r="N1605" s="153"/>
      <c r="O1605" s="161"/>
      <c r="P1605" s="144"/>
      <c r="Q1605" s="143"/>
      <c r="R1605" s="143"/>
      <c r="S1605" s="143"/>
      <c r="T1605" s="143"/>
      <c r="U1605" s="143"/>
      <c r="V1605" s="145"/>
      <c r="W1605" s="145"/>
      <c r="X1605" s="145"/>
      <c r="Y1605" s="136"/>
      <c r="Z1605" s="136"/>
      <c r="AA1605" s="146"/>
      <c r="AB1605" s="136"/>
      <c r="AC1605" s="136"/>
      <c r="AD1605" s="136"/>
      <c r="AE1605" s="136"/>
      <c r="AF1605" s="147" t="e">
        <f t="shared" si="67"/>
        <v>#DIV/0!</v>
      </c>
      <c r="AG1605" s="148"/>
      <c r="AH1605" s="148" t="b">
        <f t="shared" si="68"/>
        <v>1</v>
      </c>
    </row>
    <row r="1606" spans="1:34" ht="44.25" customHeight="1" thickBot="1" x14ac:dyDescent="0.3">
      <c r="A1606" s="136"/>
      <c r="B1606" s="136"/>
      <c r="C1606" s="137"/>
      <c r="D1606" s="136"/>
      <c r="E1606" s="137" t="str">
        <f>IF(D1606=1,'Tipo '!$B$2,IF(D1606=2,'Tipo '!$B$3,IF(D1606=3,'Tipo '!$B$4,IF(D1606=4,'Tipo '!$B$5,IF(D1606=5,'Tipo '!$B$6,IF(D1606=6,'Tipo '!$B$7,IF(D1606=7,'Tipo '!$B$8,IF(D1606=8,'Tipo '!$B$9,IF(D1606=9,'Tipo '!$B$10,IF(D1606=10,'Tipo '!$B$11,IF(D1606=11,'Tipo '!$B$12,IF(D1606=12,'Tipo '!$B$13,IF(D1606=13,'Tipo '!$B$14,IF(D1606=14,'Tipo '!$B$15,IF(D1606=15,'Tipo '!$B$16,IF(D1606=16,'Tipo '!$B$17,IF(D1606=17,'Tipo '!$B$18,IF(D1606=18,'Tipo '!$B$19,IF(D1606=19,'Tipo '!$B$20,IF(D1606=20,'Tipo '!$B$21,"No ha seleccionado un tipo de contrato válido"))))))))))))))))))))</f>
        <v>No ha seleccionado un tipo de contrato válido</v>
      </c>
      <c r="F1606" s="137"/>
      <c r="G1606" s="137"/>
      <c r="H1606" s="138"/>
      <c r="I1606" s="138"/>
      <c r="J1606" s="136"/>
      <c r="K1606" s="137" t="str">
        <f>IF(J1606=1,'Equivalencia BH-BMPT'!$D$2,IF(J1606=2,'Equivalencia BH-BMPT'!$D$3,IF(J1606=3,'Equivalencia BH-BMPT'!$D$4,IF(J1606=4,'Equivalencia BH-BMPT'!$D$5,IF(J1606=5,'Equivalencia BH-BMPT'!$D$6,IF(J1606=6,'Equivalencia BH-BMPT'!$D$7,IF(J1606=7,'Equivalencia BH-BMPT'!$D$8,IF(J1606=8,'Equivalencia BH-BMPT'!$D$9,IF(J1606=9,'Equivalencia BH-BMPT'!$D$10,IF(J1606=10,'Equivalencia BH-BMPT'!$D$11,IF(J1606=11,'Equivalencia BH-BMPT'!$D$12,IF(J1606=12,'Equivalencia BH-BMPT'!$D$13,IF(J1606=13,'Equivalencia BH-BMPT'!$D$14,IF(J1606=14,'Equivalencia BH-BMPT'!$D$15,IF(J1606=15,'Equivalencia BH-BMPT'!$D$16,IF(J1606=16,'Equivalencia BH-BMPT'!$D$17,IF(J1606=17,'Equivalencia BH-BMPT'!$D$18,IF(J1606=18,'Equivalencia BH-BMPT'!$D$19,IF(J1606=19,'Equivalencia BH-BMPT'!$D$20,IF(J1606=20,'Equivalencia BH-BMPT'!$D$21,IF(J1606=21,'Equivalencia BH-BMPT'!$D$22,IF(J1606=22,'Equivalencia BH-BMPT'!$D$23,IF(J1606=23,'Equivalencia BH-BMPT'!D36,IF(J1606=24,'Equivalencia BH-BMPT'!$D$25,IF(J1606=25,'Equivalencia BH-BMPT'!$D$26,IF(J1606=26,'Equivalencia BH-BMPT'!$D$27,IF(J1606=27,'Equivalencia BH-BMPT'!$D$28,IF(J1606=28,'Equivalencia BH-BMPT'!$D$29,IF(J1606=29,'Equivalencia BH-BMPT'!$D$30,IF(J1606=30,'Equivalencia BH-BMPT'!$D$31,IF(J1606=31,'Equivalencia BH-BMPT'!$D$32,IF(J1606=32,'Equivalencia BH-BMPT'!$D$33,IF(J1606=33,'Equivalencia BH-BMPT'!$D$34,IF(J1606=34,'Equivalencia BH-BMPT'!$D$35,IF(J1606=35,'Equivalencia BH-BMPT'!$D$36,IF(J1606=36,'Equivalencia BH-BMPT'!$D$37,IF(J1606=37,'Equivalencia BH-BMPT'!$D$38,IF(J1606=38,'Equivalencia BH-BMPT'!D51,IF(J1606=39,'Equivalencia BH-BMPT'!$D$40,IF(J1606=40,'Equivalencia BH-BMPT'!$D$41,IF(J1606=41,'Equivalencia BH-BMPT'!$D$42,IF(J1606=42,'Equivalencia BH-BMPT'!$D$43,IF(J1606=43,'Equivalencia BH-BMPT'!$D$44,IF(J1606=44,'Equivalencia BH-BMPT'!$D$45,IF(J1606=45,'Equivalencia BH-BMPT'!$D$46,"No ha seleccionado un número de programa")))))))))))))))))))))))))))))))))))))))))))))</f>
        <v>No ha seleccionado un número de programa</v>
      </c>
      <c r="L1606" s="140"/>
      <c r="M1606" s="136"/>
      <c r="N1606" s="153"/>
      <c r="O1606" s="161"/>
      <c r="P1606" s="144"/>
      <c r="Q1606" s="143"/>
      <c r="R1606" s="143"/>
      <c r="S1606" s="143"/>
      <c r="T1606" s="143"/>
      <c r="U1606" s="143"/>
      <c r="V1606" s="145"/>
      <c r="W1606" s="145"/>
      <c r="X1606" s="145"/>
      <c r="Y1606" s="136"/>
      <c r="Z1606" s="136"/>
      <c r="AA1606" s="146"/>
      <c r="AB1606" s="136"/>
      <c r="AC1606" s="136"/>
      <c r="AD1606" s="136"/>
      <c r="AE1606" s="136"/>
      <c r="AF1606" s="147" t="e">
        <f t="shared" si="67"/>
        <v>#DIV/0!</v>
      </c>
      <c r="AG1606" s="148"/>
      <c r="AH1606" s="148" t="b">
        <f t="shared" si="68"/>
        <v>1</v>
      </c>
    </row>
    <row r="1607" spans="1:34" ht="44.25" customHeight="1" thickBot="1" x14ac:dyDescent="0.3">
      <c r="A1607" s="136"/>
      <c r="B1607" s="136"/>
      <c r="C1607" s="137"/>
      <c r="D1607" s="136"/>
      <c r="E1607" s="137" t="str">
        <f>IF(D1607=1,'Tipo '!$B$2,IF(D1607=2,'Tipo '!$B$3,IF(D1607=3,'Tipo '!$B$4,IF(D1607=4,'Tipo '!$B$5,IF(D1607=5,'Tipo '!$B$6,IF(D1607=6,'Tipo '!$B$7,IF(D1607=7,'Tipo '!$B$8,IF(D1607=8,'Tipo '!$B$9,IF(D1607=9,'Tipo '!$B$10,IF(D1607=10,'Tipo '!$B$11,IF(D1607=11,'Tipo '!$B$12,IF(D1607=12,'Tipo '!$B$13,IF(D1607=13,'Tipo '!$B$14,IF(D1607=14,'Tipo '!$B$15,IF(D1607=15,'Tipo '!$B$16,IF(D1607=16,'Tipo '!$B$17,IF(D1607=17,'Tipo '!$B$18,IF(D1607=18,'Tipo '!$B$19,IF(D1607=19,'Tipo '!$B$20,IF(D1607=20,'Tipo '!$B$21,"No ha seleccionado un tipo de contrato válido"))))))))))))))))))))</f>
        <v>No ha seleccionado un tipo de contrato válido</v>
      </c>
      <c r="F1607" s="137"/>
      <c r="G1607" s="137"/>
      <c r="H1607" s="138"/>
      <c r="I1607" s="138"/>
      <c r="J1607" s="136"/>
      <c r="K1607" s="137" t="str">
        <f>IF(J1607=1,'Equivalencia BH-BMPT'!$D$2,IF(J1607=2,'Equivalencia BH-BMPT'!$D$3,IF(J1607=3,'Equivalencia BH-BMPT'!$D$4,IF(J1607=4,'Equivalencia BH-BMPT'!$D$5,IF(J1607=5,'Equivalencia BH-BMPT'!$D$6,IF(J1607=6,'Equivalencia BH-BMPT'!$D$7,IF(J1607=7,'Equivalencia BH-BMPT'!$D$8,IF(J1607=8,'Equivalencia BH-BMPT'!$D$9,IF(J1607=9,'Equivalencia BH-BMPT'!$D$10,IF(J1607=10,'Equivalencia BH-BMPT'!$D$11,IF(J1607=11,'Equivalencia BH-BMPT'!$D$12,IF(J1607=12,'Equivalencia BH-BMPT'!$D$13,IF(J1607=13,'Equivalencia BH-BMPT'!$D$14,IF(J1607=14,'Equivalencia BH-BMPT'!$D$15,IF(J1607=15,'Equivalencia BH-BMPT'!$D$16,IF(J1607=16,'Equivalencia BH-BMPT'!$D$17,IF(J1607=17,'Equivalencia BH-BMPT'!$D$18,IF(J1607=18,'Equivalencia BH-BMPT'!$D$19,IF(J1607=19,'Equivalencia BH-BMPT'!$D$20,IF(J1607=20,'Equivalencia BH-BMPT'!$D$21,IF(J1607=21,'Equivalencia BH-BMPT'!$D$22,IF(J1607=22,'Equivalencia BH-BMPT'!$D$23,IF(J1607=23,'Equivalencia BH-BMPT'!D37,IF(J1607=24,'Equivalencia BH-BMPT'!$D$25,IF(J1607=25,'Equivalencia BH-BMPT'!$D$26,IF(J1607=26,'Equivalencia BH-BMPT'!$D$27,IF(J1607=27,'Equivalencia BH-BMPT'!$D$28,IF(J1607=28,'Equivalencia BH-BMPT'!$D$29,IF(J1607=29,'Equivalencia BH-BMPT'!$D$30,IF(J1607=30,'Equivalencia BH-BMPT'!$D$31,IF(J1607=31,'Equivalencia BH-BMPT'!$D$32,IF(J1607=32,'Equivalencia BH-BMPT'!$D$33,IF(J1607=33,'Equivalencia BH-BMPT'!$D$34,IF(J1607=34,'Equivalencia BH-BMPT'!$D$35,IF(J1607=35,'Equivalencia BH-BMPT'!$D$36,IF(J1607=36,'Equivalencia BH-BMPT'!$D$37,IF(J1607=37,'Equivalencia BH-BMPT'!$D$38,IF(J1607=38,'Equivalencia BH-BMPT'!D52,IF(J1607=39,'Equivalencia BH-BMPT'!$D$40,IF(J1607=40,'Equivalencia BH-BMPT'!$D$41,IF(J1607=41,'Equivalencia BH-BMPT'!$D$42,IF(J1607=42,'Equivalencia BH-BMPT'!$D$43,IF(J1607=43,'Equivalencia BH-BMPT'!$D$44,IF(J1607=44,'Equivalencia BH-BMPT'!$D$45,IF(J1607=45,'Equivalencia BH-BMPT'!$D$46,"No ha seleccionado un número de programa")))))))))))))))))))))))))))))))))))))))))))))</f>
        <v>No ha seleccionado un número de programa</v>
      </c>
      <c r="L1607" s="140"/>
      <c r="M1607" s="136"/>
      <c r="N1607" s="153"/>
      <c r="O1607" s="161"/>
      <c r="P1607" s="144"/>
      <c r="Q1607" s="143"/>
      <c r="R1607" s="143"/>
      <c r="S1607" s="143"/>
      <c r="T1607" s="143"/>
      <c r="U1607" s="143"/>
      <c r="V1607" s="145"/>
      <c r="W1607" s="145"/>
      <c r="X1607" s="145"/>
      <c r="Y1607" s="136"/>
      <c r="Z1607" s="136"/>
      <c r="AA1607" s="146"/>
      <c r="AB1607" s="136"/>
      <c r="AC1607" s="136"/>
      <c r="AD1607" s="136"/>
      <c r="AE1607" s="136"/>
      <c r="AF1607" s="147" t="e">
        <f t="shared" si="67"/>
        <v>#DIV/0!</v>
      </c>
      <c r="AG1607" s="148"/>
      <c r="AH1607" s="148" t="b">
        <f t="shared" si="68"/>
        <v>1</v>
      </c>
    </row>
    <row r="1608" spans="1:34" ht="44.25" customHeight="1" thickBot="1" x14ac:dyDescent="0.3">
      <c r="A1608" s="136"/>
      <c r="B1608" s="136"/>
      <c r="C1608" s="137"/>
      <c r="D1608" s="136"/>
      <c r="E1608" s="137" t="str">
        <f>IF(D1608=1,'Tipo '!$B$2,IF(D1608=2,'Tipo '!$B$3,IF(D1608=3,'Tipo '!$B$4,IF(D1608=4,'Tipo '!$B$5,IF(D1608=5,'Tipo '!$B$6,IF(D1608=6,'Tipo '!$B$7,IF(D1608=7,'Tipo '!$B$8,IF(D1608=8,'Tipo '!$B$9,IF(D1608=9,'Tipo '!$B$10,IF(D1608=10,'Tipo '!$B$11,IF(D1608=11,'Tipo '!$B$12,IF(D1608=12,'Tipo '!$B$13,IF(D1608=13,'Tipo '!$B$14,IF(D1608=14,'Tipo '!$B$15,IF(D1608=15,'Tipo '!$B$16,IF(D1608=16,'Tipo '!$B$17,IF(D1608=17,'Tipo '!$B$18,IF(D1608=18,'Tipo '!$B$19,IF(D1608=19,'Tipo '!$B$20,IF(D1608=20,'Tipo '!$B$21,"No ha seleccionado un tipo de contrato válido"))))))))))))))))))))</f>
        <v>No ha seleccionado un tipo de contrato válido</v>
      </c>
      <c r="F1608" s="137"/>
      <c r="G1608" s="137"/>
      <c r="H1608" s="138"/>
      <c r="I1608" s="138"/>
      <c r="J1608" s="136"/>
      <c r="K1608" s="137" t="str">
        <f>IF(J1608=1,'Equivalencia BH-BMPT'!$D$2,IF(J1608=2,'Equivalencia BH-BMPT'!$D$3,IF(J1608=3,'Equivalencia BH-BMPT'!$D$4,IF(J1608=4,'Equivalencia BH-BMPT'!$D$5,IF(J1608=5,'Equivalencia BH-BMPT'!$D$6,IF(J1608=6,'Equivalencia BH-BMPT'!$D$7,IF(J1608=7,'Equivalencia BH-BMPT'!$D$8,IF(J1608=8,'Equivalencia BH-BMPT'!$D$9,IF(J1608=9,'Equivalencia BH-BMPT'!$D$10,IF(J1608=10,'Equivalencia BH-BMPT'!$D$11,IF(J1608=11,'Equivalencia BH-BMPT'!$D$12,IF(J1608=12,'Equivalencia BH-BMPT'!$D$13,IF(J1608=13,'Equivalencia BH-BMPT'!$D$14,IF(J1608=14,'Equivalencia BH-BMPT'!$D$15,IF(J1608=15,'Equivalencia BH-BMPT'!$D$16,IF(J1608=16,'Equivalencia BH-BMPT'!$D$17,IF(J1608=17,'Equivalencia BH-BMPT'!$D$18,IF(J1608=18,'Equivalencia BH-BMPT'!$D$19,IF(J1608=19,'Equivalencia BH-BMPT'!$D$20,IF(J1608=20,'Equivalencia BH-BMPT'!$D$21,IF(J1608=21,'Equivalencia BH-BMPT'!$D$22,IF(J1608=22,'Equivalencia BH-BMPT'!$D$23,IF(J1608=23,'Equivalencia BH-BMPT'!D38,IF(J1608=24,'Equivalencia BH-BMPT'!$D$25,IF(J1608=25,'Equivalencia BH-BMPT'!$D$26,IF(J1608=26,'Equivalencia BH-BMPT'!$D$27,IF(J1608=27,'Equivalencia BH-BMPT'!$D$28,IF(J1608=28,'Equivalencia BH-BMPT'!$D$29,IF(J1608=29,'Equivalencia BH-BMPT'!$D$30,IF(J1608=30,'Equivalencia BH-BMPT'!$D$31,IF(J1608=31,'Equivalencia BH-BMPT'!$D$32,IF(J1608=32,'Equivalencia BH-BMPT'!$D$33,IF(J1608=33,'Equivalencia BH-BMPT'!$D$34,IF(J1608=34,'Equivalencia BH-BMPT'!$D$35,IF(J1608=35,'Equivalencia BH-BMPT'!$D$36,IF(J1608=36,'Equivalencia BH-BMPT'!$D$37,IF(J1608=37,'Equivalencia BH-BMPT'!$D$38,IF(J1608=38,'Equivalencia BH-BMPT'!D53,IF(J1608=39,'Equivalencia BH-BMPT'!$D$40,IF(J1608=40,'Equivalencia BH-BMPT'!$D$41,IF(J1608=41,'Equivalencia BH-BMPT'!$D$42,IF(J1608=42,'Equivalencia BH-BMPT'!$D$43,IF(J1608=43,'Equivalencia BH-BMPT'!$D$44,IF(J1608=44,'Equivalencia BH-BMPT'!$D$45,IF(J1608=45,'Equivalencia BH-BMPT'!$D$46,"No ha seleccionado un número de programa")))))))))))))))))))))))))))))))))))))))))))))</f>
        <v>No ha seleccionado un número de programa</v>
      </c>
      <c r="L1608" s="140"/>
      <c r="M1608" s="136"/>
      <c r="N1608" s="153"/>
      <c r="O1608" s="161"/>
      <c r="P1608" s="144"/>
      <c r="Q1608" s="143"/>
      <c r="R1608" s="143"/>
      <c r="S1608" s="143"/>
      <c r="T1608" s="143"/>
      <c r="U1608" s="143"/>
      <c r="V1608" s="145"/>
      <c r="W1608" s="145"/>
      <c r="X1608" s="145"/>
      <c r="Y1608" s="136"/>
      <c r="Z1608" s="136"/>
      <c r="AA1608" s="146"/>
      <c r="AB1608" s="136"/>
      <c r="AC1608" s="136"/>
      <c r="AD1608" s="136"/>
      <c r="AE1608" s="136"/>
      <c r="AF1608" s="147" t="e">
        <f t="shared" si="67"/>
        <v>#DIV/0!</v>
      </c>
      <c r="AG1608" s="148"/>
      <c r="AH1608" s="148" t="b">
        <f t="shared" si="68"/>
        <v>1</v>
      </c>
    </row>
    <row r="1609" spans="1:34" ht="44.25" customHeight="1" thickBot="1" x14ac:dyDescent="0.3">
      <c r="A1609" s="136"/>
      <c r="B1609" s="136"/>
      <c r="C1609" s="137"/>
      <c r="D1609" s="136"/>
      <c r="E1609" s="137" t="str">
        <f>IF(D1609=1,'Tipo '!$B$2,IF(D1609=2,'Tipo '!$B$3,IF(D1609=3,'Tipo '!$B$4,IF(D1609=4,'Tipo '!$B$5,IF(D1609=5,'Tipo '!$B$6,IF(D1609=6,'Tipo '!$B$7,IF(D1609=7,'Tipo '!$B$8,IF(D1609=8,'Tipo '!$B$9,IF(D1609=9,'Tipo '!$B$10,IF(D1609=10,'Tipo '!$B$11,IF(D1609=11,'Tipo '!$B$12,IF(D1609=12,'Tipo '!$B$13,IF(D1609=13,'Tipo '!$B$14,IF(D1609=14,'Tipo '!$B$15,IF(D1609=15,'Tipo '!$B$16,IF(D1609=16,'Tipo '!$B$17,IF(D1609=17,'Tipo '!$B$18,IF(D1609=18,'Tipo '!$B$19,IF(D1609=19,'Tipo '!$B$20,IF(D1609=20,'Tipo '!$B$21,"No ha seleccionado un tipo de contrato válido"))))))))))))))))))))</f>
        <v>No ha seleccionado un tipo de contrato válido</v>
      </c>
      <c r="F1609" s="137"/>
      <c r="G1609" s="137"/>
      <c r="H1609" s="138"/>
      <c r="I1609" s="138"/>
      <c r="J1609" s="136"/>
      <c r="K1609" s="137" t="str">
        <f>IF(J1609=1,'Equivalencia BH-BMPT'!$D$2,IF(J1609=2,'Equivalencia BH-BMPT'!$D$3,IF(J1609=3,'Equivalencia BH-BMPT'!$D$4,IF(J1609=4,'Equivalencia BH-BMPT'!$D$5,IF(J1609=5,'Equivalencia BH-BMPT'!$D$6,IF(J1609=6,'Equivalencia BH-BMPT'!$D$7,IF(J1609=7,'Equivalencia BH-BMPT'!$D$8,IF(J1609=8,'Equivalencia BH-BMPT'!$D$9,IF(J1609=9,'Equivalencia BH-BMPT'!$D$10,IF(J1609=10,'Equivalencia BH-BMPT'!$D$11,IF(J1609=11,'Equivalencia BH-BMPT'!$D$12,IF(J1609=12,'Equivalencia BH-BMPT'!$D$13,IF(J1609=13,'Equivalencia BH-BMPT'!$D$14,IF(J1609=14,'Equivalencia BH-BMPT'!$D$15,IF(J1609=15,'Equivalencia BH-BMPT'!$D$16,IF(J1609=16,'Equivalencia BH-BMPT'!$D$17,IF(J1609=17,'Equivalencia BH-BMPT'!$D$18,IF(J1609=18,'Equivalencia BH-BMPT'!$D$19,IF(J1609=19,'Equivalencia BH-BMPT'!$D$20,IF(J1609=20,'Equivalencia BH-BMPT'!$D$21,IF(J1609=21,'Equivalencia BH-BMPT'!$D$22,IF(J1609=22,'Equivalencia BH-BMPT'!$D$23,IF(J1609=23,'Equivalencia BH-BMPT'!D39,IF(J1609=24,'Equivalencia BH-BMPT'!$D$25,IF(J1609=25,'Equivalencia BH-BMPT'!$D$26,IF(J1609=26,'Equivalencia BH-BMPT'!$D$27,IF(J1609=27,'Equivalencia BH-BMPT'!$D$28,IF(J1609=28,'Equivalencia BH-BMPT'!$D$29,IF(J1609=29,'Equivalencia BH-BMPT'!$D$30,IF(J1609=30,'Equivalencia BH-BMPT'!$D$31,IF(J1609=31,'Equivalencia BH-BMPT'!$D$32,IF(J1609=32,'Equivalencia BH-BMPT'!$D$33,IF(J1609=33,'Equivalencia BH-BMPT'!$D$34,IF(J1609=34,'Equivalencia BH-BMPT'!$D$35,IF(J1609=35,'Equivalencia BH-BMPT'!$D$36,IF(J1609=36,'Equivalencia BH-BMPT'!$D$37,IF(J1609=37,'Equivalencia BH-BMPT'!$D$38,IF(J1609=38,'Equivalencia BH-BMPT'!D54,IF(J1609=39,'Equivalencia BH-BMPT'!$D$40,IF(J1609=40,'Equivalencia BH-BMPT'!$D$41,IF(J1609=41,'Equivalencia BH-BMPT'!$D$42,IF(J1609=42,'Equivalencia BH-BMPT'!$D$43,IF(J1609=43,'Equivalencia BH-BMPT'!$D$44,IF(J1609=44,'Equivalencia BH-BMPT'!$D$45,IF(J1609=45,'Equivalencia BH-BMPT'!$D$46,"No ha seleccionado un número de programa")))))))))))))))))))))))))))))))))))))))))))))</f>
        <v>No ha seleccionado un número de programa</v>
      </c>
      <c r="L1609" s="140"/>
      <c r="M1609" s="136"/>
      <c r="N1609" s="153"/>
      <c r="O1609" s="161"/>
      <c r="P1609" s="144"/>
      <c r="Q1609" s="143"/>
      <c r="R1609" s="143"/>
      <c r="S1609" s="143"/>
      <c r="T1609" s="143"/>
      <c r="U1609" s="143"/>
      <c r="V1609" s="145"/>
      <c r="W1609" s="145"/>
      <c r="X1609" s="145"/>
      <c r="Y1609" s="136"/>
      <c r="Z1609" s="136"/>
      <c r="AA1609" s="146"/>
      <c r="AB1609" s="136"/>
      <c r="AC1609" s="136"/>
      <c r="AD1609" s="136"/>
      <c r="AE1609" s="136"/>
      <c r="AF1609" s="147" t="e">
        <f t="shared" si="67"/>
        <v>#DIV/0!</v>
      </c>
      <c r="AG1609" s="148"/>
      <c r="AH1609" s="148" t="b">
        <f t="shared" si="68"/>
        <v>1</v>
      </c>
    </row>
    <row r="1610" spans="1:34" ht="44.25" customHeight="1" thickBot="1" x14ac:dyDescent="0.3">
      <c r="A1610" s="136"/>
      <c r="B1610" s="136"/>
      <c r="C1610" s="137"/>
      <c r="D1610" s="136"/>
      <c r="E1610" s="137" t="str">
        <f>IF(D1610=1,'Tipo '!$B$2,IF(D1610=2,'Tipo '!$B$3,IF(D1610=3,'Tipo '!$B$4,IF(D1610=4,'Tipo '!$B$5,IF(D1610=5,'Tipo '!$B$6,IF(D1610=6,'Tipo '!$B$7,IF(D1610=7,'Tipo '!$B$8,IF(D1610=8,'Tipo '!$B$9,IF(D1610=9,'Tipo '!$B$10,IF(D1610=10,'Tipo '!$B$11,IF(D1610=11,'Tipo '!$B$12,IF(D1610=12,'Tipo '!$B$13,IF(D1610=13,'Tipo '!$B$14,IF(D1610=14,'Tipo '!$B$15,IF(D1610=15,'Tipo '!$B$16,IF(D1610=16,'Tipo '!$B$17,IF(D1610=17,'Tipo '!$B$18,IF(D1610=18,'Tipo '!$B$19,IF(D1610=19,'Tipo '!$B$20,IF(D1610=20,'Tipo '!$B$21,"No ha seleccionado un tipo de contrato válido"))))))))))))))))))))</f>
        <v>No ha seleccionado un tipo de contrato válido</v>
      </c>
      <c r="F1610" s="137"/>
      <c r="G1610" s="137"/>
      <c r="H1610" s="138"/>
      <c r="I1610" s="138"/>
      <c r="J1610" s="136"/>
      <c r="K1610" s="137" t="str">
        <f>IF(J1610=1,'Equivalencia BH-BMPT'!$D$2,IF(J1610=2,'Equivalencia BH-BMPT'!$D$3,IF(J1610=3,'Equivalencia BH-BMPT'!$D$4,IF(J1610=4,'Equivalencia BH-BMPT'!$D$5,IF(J1610=5,'Equivalencia BH-BMPT'!$D$6,IF(J1610=6,'Equivalencia BH-BMPT'!$D$7,IF(J1610=7,'Equivalencia BH-BMPT'!$D$8,IF(J1610=8,'Equivalencia BH-BMPT'!$D$9,IF(J1610=9,'Equivalencia BH-BMPT'!$D$10,IF(J1610=10,'Equivalencia BH-BMPT'!$D$11,IF(J1610=11,'Equivalencia BH-BMPT'!$D$12,IF(J1610=12,'Equivalencia BH-BMPT'!$D$13,IF(J1610=13,'Equivalencia BH-BMPT'!$D$14,IF(J1610=14,'Equivalencia BH-BMPT'!$D$15,IF(J1610=15,'Equivalencia BH-BMPT'!$D$16,IF(J1610=16,'Equivalencia BH-BMPT'!$D$17,IF(J1610=17,'Equivalencia BH-BMPT'!$D$18,IF(J1610=18,'Equivalencia BH-BMPT'!$D$19,IF(J1610=19,'Equivalencia BH-BMPT'!$D$20,IF(J1610=20,'Equivalencia BH-BMPT'!$D$21,IF(J1610=21,'Equivalencia BH-BMPT'!$D$22,IF(J1610=22,'Equivalencia BH-BMPT'!$D$23,IF(J1610=23,'Equivalencia BH-BMPT'!D40,IF(J1610=24,'Equivalencia BH-BMPT'!$D$25,IF(J1610=25,'Equivalencia BH-BMPT'!$D$26,IF(J1610=26,'Equivalencia BH-BMPT'!$D$27,IF(J1610=27,'Equivalencia BH-BMPT'!$D$28,IF(J1610=28,'Equivalencia BH-BMPT'!$D$29,IF(J1610=29,'Equivalencia BH-BMPT'!$D$30,IF(J1610=30,'Equivalencia BH-BMPT'!$D$31,IF(J1610=31,'Equivalencia BH-BMPT'!$D$32,IF(J1610=32,'Equivalencia BH-BMPT'!$D$33,IF(J1610=33,'Equivalencia BH-BMPT'!$D$34,IF(J1610=34,'Equivalencia BH-BMPT'!$D$35,IF(J1610=35,'Equivalencia BH-BMPT'!$D$36,IF(J1610=36,'Equivalencia BH-BMPT'!$D$37,IF(J1610=37,'Equivalencia BH-BMPT'!$D$38,IF(J1610=38,'Equivalencia BH-BMPT'!D55,IF(J1610=39,'Equivalencia BH-BMPT'!$D$40,IF(J1610=40,'Equivalencia BH-BMPT'!$D$41,IF(J1610=41,'Equivalencia BH-BMPT'!$D$42,IF(J1610=42,'Equivalencia BH-BMPT'!$D$43,IF(J1610=43,'Equivalencia BH-BMPT'!$D$44,IF(J1610=44,'Equivalencia BH-BMPT'!$D$45,IF(J1610=45,'Equivalencia BH-BMPT'!$D$46,"No ha seleccionado un número de programa")))))))))))))))))))))))))))))))))))))))))))))</f>
        <v>No ha seleccionado un número de programa</v>
      </c>
      <c r="L1610" s="140"/>
      <c r="M1610" s="136"/>
      <c r="N1610" s="153"/>
      <c r="O1610" s="161"/>
      <c r="P1610" s="144"/>
      <c r="Q1610" s="143"/>
      <c r="R1610" s="143"/>
      <c r="S1610" s="143"/>
      <c r="T1610" s="143"/>
      <c r="U1610" s="143"/>
      <c r="V1610" s="145"/>
      <c r="W1610" s="145"/>
      <c r="X1610" s="145"/>
      <c r="Y1610" s="136"/>
      <c r="Z1610" s="136"/>
      <c r="AA1610" s="146"/>
      <c r="AB1610" s="136"/>
      <c r="AC1610" s="136"/>
      <c r="AD1610" s="136"/>
      <c r="AE1610" s="136"/>
      <c r="AF1610" s="147" t="e">
        <f t="shared" si="67"/>
        <v>#DIV/0!</v>
      </c>
      <c r="AG1610" s="148"/>
      <c r="AH1610" s="148" t="b">
        <f t="shared" si="68"/>
        <v>1</v>
      </c>
    </row>
    <row r="1611" spans="1:34" ht="44.25" customHeight="1" thickBot="1" x14ac:dyDescent="0.3">
      <c r="A1611" s="136"/>
      <c r="B1611" s="136"/>
      <c r="C1611" s="137"/>
      <c r="D1611" s="136"/>
      <c r="E1611" s="137" t="str">
        <f>IF(D1611=1,'Tipo '!$B$2,IF(D1611=2,'Tipo '!$B$3,IF(D1611=3,'Tipo '!$B$4,IF(D1611=4,'Tipo '!$B$5,IF(D1611=5,'Tipo '!$B$6,IF(D1611=6,'Tipo '!$B$7,IF(D1611=7,'Tipo '!$B$8,IF(D1611=8,'Tipo '!$B$9,IF(D1611=9,'Tipo '!$B$10,IF(D1611=10,'Tipo '!$B$11,IF(D1611=11,'Tipo '!$B$12,IF(D1611=12,'Tipo '!$B$13,IF(D1611=13,'Tipo '!$B$14,IF(D1611=14,'Tipo '!$B$15,IF(D1611=15,'Tipo '!$B$16,IF(D1611=16,'Tipo '!$B$17,IF(D1611=17,'Tipo '!$B$18,IF(D1611=18,'Tipo '!$B$19,IF(D1611=19,'Tipo '!$B$20,IF(D1611=20,'Tipo '!$B$21,"No ha seleccionado un tipo de contrato válido"))))))))))))))))))))</f>
        <v>No ha seleccionado un tipo de contrato válido</v>
      </c>
      <c r="F1611" s="137"/>
      <c r="G1611" s="137"/>
      <c r="H1611" s="138"/>
      <c r="I1611" s="138"/>
      <c r="J1611" s="136"/>
      <c r="K1611" s="137" t="str">
        <f>IF(J1611=1,'Equivalencia BH-BMPT'!$D$2,IF(J1611=2,'Equivalencia BH-BMPT'!$D$3,IF(J1611=3,'Equivalencia BH-BMPT'!$D$4,IF(J1611=4,'Equivalencia BH-BMPT'!$D$5,IF(J1611=5,'Equivalencia BH-BMPT'!$D$6,IF(J1611=6,'Equivalencia BH-BMPT'!$D$7,IF(J1611=7,'Equivalencia BH-BMPT'!$D$8,IF(J1611=8,'Equivalencia BH-BMPT'!$D$9,IF(J1611=9,'Equivalencia BH-BMPT'!$D$10,IF(J1611=10,'Equivalencia BH-BMPT'!$D$11,IF(J1611=11,'Equivalencia BH-BMPT'!$D$12,IF(J1611=12,'Equivalencia BH-BMPT'!$D$13,IF(J1611=13,'Equivalencia BH-BMPT'!$D$14,IF(J1611=14,'Equivalencia BH-BMPT'!$D$15,IF(J1611=15,'Equivalencia BH-BMPT'!$D$16,IF(J1611=16,'Equivalencia BH-BMPT'!$D$17,IF(J1611=17,'Equivalencia BH-BMPT'!$D$18,IF(J1611=18,'Equivalencia BH-BMPT'!$D$19,IF(J1611=19,'Equivalencia BH-BMPT'!$D$20,IF(J1611=20,'Equivalencia BH-BMPT'!$D$21,IF(J1611=21,'Equivalencia BH-BMPT'!$D$22,IF(J1611=22,'Equivalencia BH-BMPT'!$D$23,IF(J1611=23,'Equivalencia BH-BMPT'!D41,IF(J1611=24,'Equivalencia BH-BMPT'!$D$25,IF(J1611=25,'Equivalencia BH-BMPT'!$D$26,IF(J1611=26,'Equivalencia BH-BMPT'!$D$27,IF(J1611=27,'Equivalencia BH-BMPT'!$D$28,IF(J1611=28,'Equivalencia BH-BMPT'!$D$29,IF(J1611=29,'Equivalencia BH-BMPT'!$D$30,IF(J1611=30,'Equivalencia BH-BMPT'!$D$31,IF(J1611=31,'Equivalencia BH-BMPT'!$D$32,IF(J1611=32,'Equivalencia BH-BMPT'!$D$33,IF(J1611=33,'Equivalencia BH-BMPT'!$D$34,IF(J1611=34,'Equivalencia BH-BMPT'!$D$35,IF(J1611=35,'Equivalencia BH-BMPT'!$D$36,IF(J1611=36,'Equivalencia BH-BMPT'!$D$37,IF(J1611=37,'Equivalencia BH-BMPT'!$D$38,IF(J1611=38,'Equivalencia BH-BMPT'!D56,IF(J1611=39,'Equivalencia BH-BMPT'!$D$40,IF(J1611=40,'Equivalencia BH-BMPT'!$D$41,IF(J1611=41,'Equivalencia BH-BMPT'!$D$42,IF(J1611=42,'Equivalencia BH-BMPT'!$D$43,IF(J1611=43,'Equivalencia BH-BMPT'!$D$44,IF(J1611=44,'Equivalencia BH-BMPT'!$D$45,IF(J1611=45,'Equivalencia BH-BMPT'!$D$46,"No ha seleccionado un número de programa")))))))))))))))))))))))))))))))))))))))))))))</f>
        <v>No ha seleccionado un número de programa</v>
      </c>
      <c r="L1611" s="140"/>
      <c r="M1611" s="136"/>
      <c r="N1611" s="153"/>
      <c r="O1611" s="161"/>
      <c r="P1611" s="144"/>
      <c r="Q1611" s="143"/>
      <c r="R1611" s="143"/>
      <c r="S1611" s="143"/>
      <c r="T1611" s="143"/>
      <c r="U1611" s="143"/>
      <c r="V1611" s="145"/>
      <c r="W1611" s="145"/>
      <c r="X1611" s="145"/>
      <c r="Y1611" s="136"/>
      <c r="Z1611" s="136"/>
      <c r="AA1611" s="146"/>
      <c r="AB1611" s="136"/>
      <c r="AC1611" s="136"/>
      <c r="AD1611" s="136"/>
      <c r="AE1611" s="136"/>
      <c r="AF1611" s="147" t="e">
        <f t="shared" si="67"/>
        <v>#DIV/0!</v>
      </c>
      <c r="AG1611" s="148"/>
      <c r="AH1611" s="148" t="b">
        <f t="shared" si="68"/>
        <v>1</v>
      </c>
    </row>
    <row r="1612" spans="1:34" ht="44.25" customHeight="1" thickBot="1" x14ac:dyDescent="0.3">
      <c r="A1612" s="136"/>
      <c r="B1612" s="136"/>
      <c r="C1612" s="137"/>
      <c r="D1612" s="136"/>
      <c r="E1612" s="137" t="str">
        <f>IF(D1612=1,'Tipo '!$B$2,IF(D1612=2,'Tipo '!$B$3,IF(D1612=3,'Tipo '!$B$4,IF(D1612=4,'Tipo '!$B$5,IF(D1612=5,'Tipo '!$B$6,IF(D1612=6,'Tipo '!$B$7,IF(D1612=7,'Tipo '!$B$8,IF(D1612=8,'Tipo '!$B$9,IF(D1612=9,'Tipo '!$B$10,IF(D1612=10,'Tipo '!$B$11,IF(D1612=11,'Tipo '!$B$12,IF(D1612=12,'Tipo '!$B$13,IF(D1612=13,'Tipo '!$B$14,IF(D1612=14,'Tipo '!$B$15,IF(D1612=15,'Tipo '!$B$16,IF(D1612=16,'Tipo '!$B$17,IF(D1612=17,'Tipo '!$B$18,IF(D1612=18,'Tipo '!$B$19,IF(D1612=19,'Tipo '!$B$20,IF(D1612=20,'Tipo '!$B$21,"No ha seleccionado un tipo de contrato válido"))))))))))))))))))))</f>
        <v>No ha seleccionado un tipo de contrato válido</v>
      </c>
      <c r="F1612" s="137"/>
      <c r="G1612" s="137"/>
      <c r="H1612" s="138"/>
      <c r="I1612" s="138"/>
      <c r="J1612" s="136"/>
      <c r="K1612" s="137" t="str">
        <f>IF(J1612=1,'Equivalencia BH-BMPT'!$D$2,IF(J1612=2,'Equivalencia BH-BMPT'!$D$3,IF(J1612=3,'Equivalencia BH-BMPT'!$D$4,IF(J1612=4,'Equivalencia BH-BMPT'!$D$5,IF(J1612=5,'Equivalencia BH-BMPT'!$D$6,IF(J1612=6,'Equivalencia BH-BMPT'!$D$7,IF(J1612=7,'Equivalencia BH-BMPT'!$D$8,IF(J1612=8,'Equivalencia BH-BMPT'!$D$9,IF(J1612=9,'Equivalencia BH-BMPT'!$D$10,IF(J1612=10,'Equivalencia BH-BMPT'!$D$11,IF(J1612=11,'Equivalencia BH-BMPT'!$D$12,IF(J1612=12,'Equivalencia BH-BMPT'!$D$13,IF(J1612=13,'Equivalencia BH-BMPT'!$D$14,IF(J1612=14,'Equivalencia BH-BMPT'!$D$15,IF(J1612=15,'Equivalencia BH-BMPT'!$D$16,IF(J1612=16,'Equivalencia BH-BMPT'!$D$17,IF(J1612=17,'Equivalencia BH-BMPT'!$D$18,IF(J1612=18,'Equivalencia BH-BMPT'!$D$19,IF(J1612=19,'Equivalencia BH-BMPT'!$D$20,IF(J1612=20,'Equivalencia BH-BMPT'!$D$21,IF(J1612=21,'Equivalencia BH-BMPT'!$D$22,IF(J1612=22,'Equivalencia BH-BMPT'!$D$23,IF(J1612=23,'Equivalencia BH-BMPT'!D42,IF(J1612=24,'Equivalencia BH-BMPT'!$D$25,IF(J1612=25,'Equivalencia BH-BMPT'!$D$26,IF(J1612=26,'Equivalencia BH-BMPT'!$D$27,IF(J1612=27,'Equivalencia BH-BMPT'!$D$28,IF(J1612=28,'Equivalencia BH-BMPT'!$D$29,IF(J1612=29,'Equivalencia BH-BMPT'!$D$30,IF(J1612=30,'Equivalencia BH-BMPT'!$D$31,IF(J1612=31,'Equivalencia BH-BMPT'!$D$32,IF(J1612=32,'Equivalencia BH-BMPT'!$D$33,IF(J1612=33,'Equivalencia BH-BMPT'!$D$34,IF(J1612=34,'Equivalencia BH-BMPT'!$D$35,IF(J1612=35,'Equivalencia BH-BMPT'!$D$36,IF(J1612=36,'Equivalencia BH-BMPT'!$D$37,IF(J1612=37,'Equivalencia BH-BMPT'!$D$38,IF(J1612=38,'Equivalencia BH-BMPT'!D57,IF(J1612=39,'Equivalencia BH-BMPT'!$D$40,IF(J1612=40,'Equivalencia BH-BMPT'!$D$41,IF(J1612=41,'Equivalencia BH-BMPT'!$D$42,IF(J1612=42,'Equivalencia BH-BMPT'!$D$43,IF(J1612=43,'Equivalencia BH-BMPT'!$D$44,IF(J1612=44,'Equivalencia BH-BMPT'!$D$45,IF(J1612=45,'Equivalencia BH-BMPT'!$D$46,"No ha seleccionado un número de programa")))))))))))))))))))))))))))))))))))))))))))))</f>
        <v>No ha seleccionado un número de programa</v>
      </c>
      <c r="L1612" s="140"/>
      <c r="M1612" s="136"/>
      <c r="N1612" s="153"/>
      <c r="O1612" s="161"/>
      <c r="P1612" s="144"/>
      <c r="Q1612" s="143"/>
      <c r="R1612" s="143"/>
      <c r="S1612" s="143"/>
      <c r="T1612" s="143"/>
      <c r="U1612" s="143"/>
      <c r="V1612" s="145"/>
      <c r="W1612" s="145"/>
      <c r="X1612" s="145"/>
      <c r="Y1612" s="136"/>
      <c r="Z1612" s="136"/>
      <c r="AA1612" s="146"/>
      <c r="AB1612" s="136"/>
      <c r="AC1612" s="136"/>
      <c r="AD1612" s="136"/>
      <c r="AE1612" s="136"/>
      <c r="AF1612" s="147" t="e">
        <f t="shared" si="67"/>
        <v>#DIV/0!</v>
      </c>
      <c r="AG1612" s="148"/>
      <c r="AH1612" s="148" t="b">
        <f t="shared" si="68"/>
        <v>1</v>
      </c>
    </row>
    <row r="1613" spans="1:34" ht="44.25" customHeight="1" thickBot="1" x14ac:dyDescent="0.3">
      <c r="A1613" s="136"/>
      <c r="B1613" s="136"/>
      <c r="C1613" s="137"/>
      <c r="D1613" s="136"/>
      <c r="E1613" s="137" t="str">
        <f>IF(D1613=1,'Tipo '!$B$2,IF(D1613=2,'Tipo '!$B$3,IF(D1613=3,'Tipo '!$B$4,IF(D1613=4,'Tipo '!$B$5,IF(D1613=5,'Tipo '!$B$6,IF(D1613=6,'Tipo '!$B$7,IF(D1613=7,'Tipo '!$B$8,IF(D1613=8,'Tipo '!$B$9,IF(D1613=9,'Tipo '!$B$10,IF(D1613=10,'Tipo '!$B$11,IF(D1613=11,'Tipo '!$B$12,IF(D1613=12,'Tipo '!$B$13,IF(D1613=13,'Tipo '!$B$14,IF(D1613=14,'Tipo '!$B$15,IF(D1613=15,'Tipo '!$B$16,IF(D1613=16,'Tipo '!$B$17,IF(D1613=17,'Tipo '!$B$18,IF(D1613=18,'Tipo '!$B$19,IF(D1613=19,'Tipo '!$B$20,IF(D1613=20,'Tipo '!$B$21,"No ha seleccionado un tipo de contrato válido"))))))))))))))))))))</f>
        <v>No ha seleccionado un tipo de contrato válido</v>
      </c>
      <c r="F1613" s="137"/>
      <c r="G1613" s="137"/>
      <c r="H1613" s="138"/>
      <c r="I1613" s="138"/>
      <c r="J1613" s="136"/>
      <c r="K1613" s="137" t="str">
        <f>IF(J1613=1,'Equivalencia BH-BMPT'!$D$2,IF(J1613=2,'Equivalencia BH-BMPT'!$D$3,IF(J1613=3,'Equivalencia BH-BMPT'!$D$4,IF(J1613=4,'Equivalencia BH-BMPT'!$D$5,IF(J1613=5,'Equivalencia BH-BMPT'!$D$6,IF(J1613=6,'Equivalencia BH-BMPT'!$D$7,IF(J1613=7,'Equivalencia BH-BMPT'!$D$8,IF(J1613=8,'Equivalencia BH-BMPT'!$D$9,IF(J1613=9,'Equivalencia BH-BMPT'!$D$10,IF(J1613=10,'Equivalencia BH-BMPT'!$D$11,IF(J1613=11,'Equivalencia BH-BMPT'!$D$12,IF(J1613=12,'Equivalencia BH-BMPT'!$D$13,IF(J1613=13,'Equivalencia BH-BMPT'!$D$14,IF(J1613=14,'Equivalencia BH-BMPT'!$D$15,IF(J1613=15,'Equivalencia BH-BMPT'!$D$16,IF(J1613=16,'Equivalencia BH-BMPT'!$D$17,IF(J1613=17,'Equivalencia BH-BMPT'!$D$18,IF(J1613=18,'Equivalencia BH-BMPT'!$D$19,IF(J1613=19,'Equivalencia BH-BMPT'!$D$20,IF(J1613=20,'Equivalencia BH-BMPT'!$D$21,IF(J1613=21,'Equivalencia BH-BMPT'!$D$22,IF(J1613=22,'Equivalencia BH-BMPT'!$D$23,IF(J1613=23,'Equivalencia BH-BMPT'!D43,IF(J1613=24,'Equivalencia BH-BMPT'!$D$25,IF(J1613=25,'Equivalencia BH-BMPT'!$D$26,IF(J1613=26,'Equivalencia BH-BMPT'!$D$27,IF(J1613=27,'Equivalencia BH-BMPT'!$D$28,IF(J1613=28,'Equivalencia BH-BMPT'!$D$29,IF(J1613=29,'Equivalencia BH-BMPT'!$D$30,IF(J1613=30,'Equivalencia BH-BMPT'!$D$31,IF(J1613=31,'Equivalencia BH-BMPT'!$D$32,IF(J1613=32,'Equivalencia BH-BMPT'!$D$33,IF(J1613=33,'Equivalencia BH-BMPT'!$D$34,IF(J1613=34,'Equivalencia BH-BMPT'!$D$35,IF(J1613=35,'Equivalencia BH-BMPT'!$D$36,IF(J1613=36,'Equivalencia BH-BMPT'!$D$37,IF(J1613=37,'Equivalencia BH-BMPT'!$D$38,IF(J1613=38,'Equivalencia BH-BMPT'!D58,IF(J1613=39,'Equivalencia BH-BMPT'!$D$40,IF(J1613=40,'Equivalencia BH-BMPT'!$D$41,IF(J1613=41,'Equivalencia BH-BMPT'!$D$42,IF(J1613=42,'Equivalencia BH-BMPT'!$D$43,IF(J1613=43,'Equivalencia BH-BMPT'!$D$44,IF(J1613=44,'Equivalencia BH-BMPT'!$D$45,IF(J1613=45,'Equivalencia BH-BMPT'!$D$46,"No ha seleccionado un número de programa")))))))))))))))))))))))))))))))))))))))))))))</f>
        <v>No ha seleccionado un número de programa</v>
      </c>
      <c r="L1613" s="140"/>
      <c r="M1613" s="136"/>
      <c r="N1613" s="153"/>
      <c r="O1613" s="161"/>
      <c r="P1613" s="144"/>
      <c r="Q1613" s="143"/>
      <c r="R1613" s="143"/>
      <c r="S1613" s="143"/>
      <c r="T1613" s="143"/>
      <c r="U1613" s="143"/>
      <c r="V1613" s="145"/>
      <c r="W1613" s="145"/>
      <c r="X1613" s="145"/>
      <c r="Y1613" s="136"/>
      <c r="Z1613" s="136"/>
      <c r="AA1613" s="146"/>
      <c r="AB1613" s="136"/>
      <c r="AC1613" s="136"/>
      <c r="AD1613" s="136"/>
      <c r="AE1613" s="136"/>
      <c r="AF1613" s="147" t="e">
        <f t="shared" si="67"/>
        <v>#DIV/0!</v>
      </c>
      <c r="AG1613" s="148"/>
      <c r="AH1613" s="148" t="b">
        <f t="shared" si="68"/>
        <v>1</v>
      </c>
    </row>
    <row r="1614" spans="1:34" ht="44.25" customHeight="1" thickBot="1" x14ac:dyDescent="0.3">
      <c r="A1614" s="136"/>
      <c r="B1614" s="136"/>
      <c r="C1614" s="137"/>
      <c r="D1614" s="136"/>
      <c r="E1614" s="137" t="str">
        <f>IF(D1614=1,'Tipo '!$B$2,IF(D1614=2,'Tipo '!$B$3,IF(D1614=3,'Tipo '!$B$4,IF(D1614=4,'Tipo '!$B$5,IF(D1614=5,'Tipo '!$B$6,IF(D1614=6,'Tipo '!$B$7,IF(D1614=7,'Tipo '!$B$8,IF(D1614=8,'Tipo '!$B$9,IF(D1614=9,'Tipo '!$B$10,IF(D1614=10,'Tipo '!$B$11,IF(D1614=11,'Tipo '!$B$12,IF(D1614=12,'Tipo '!$B$13,IF(D1614=13,'Tipo '!$B$14,IF(D1614=14,'Tipo '!$B$15,IF(D1614=15,'Tipo '!$B$16,IF(D1614=16,'Tipo '!$B$17,IF(D1614=17,'Tipo '!$B$18,IF(D1614=18,'Tipo '!$B$19,IF(D1614=19,'Tipo '!$B$20,IF(D1614=20,'Tipo '!$B$21,"No ha seleccionado un tipo de contrato válido"))))))))))))))))))))</f>
        <v>No ha seleccionado un tipo de contrato válido</v>
      </c>
      <c r="F1614" s="137"/>
      <c r="G1614" s="137"/>
      <c r="H1614" s="138"/>
      <c r="I1614" s="138"/>
      <c r="J1614" s="136"/>
      <c r="K1614" s="137" t="str">
        <f>IF(J1614=1,'Equivalencia BH-BMPT'!$D$2,IF(J1614=2,'Equivalencia BH-BMPT'!$D$3,IF(J1614=3,'Equivalencia BH-BMPT'!$D$4,IF(J1614=4,'Equivalencia BH-BMPT'!$D$5,IF(J1614=5,'Equivalencia BH-BMPT'!$D$6,IF(J1614=6,'Equivalencia BH-BMPT'!$D$7,IF(J1614=7,'Equivalencia BH-BMPT'!$D$8,IF(J1614=8,'Equivalencia BH-BMPT'!$D$9,IF(J1614=9,'Equivalencia BH-BMPT'!$D$10,IF(J1614=10,'Equivalencia BH-BMPT'!$D$11,IF(J1614=11,'Equivalencia BH-BMPT'!$D$12,IF(J1614=12,'Equivalencia BH-BMPT'!$D$13,IF(J1614=13,'Equivalencia BH-BMPT'!$D$14,IF(J1614=14,'Equivalencia BH-BMPT'!$D$15,IF(J1614=15,'Equivalencia BH-BMPT'!$D$16,IF(J1614=16,'Equivalencia BH-BMPT'!$D$17,IF(J1614=17,'Equivalencia BH-BMPT'!$D$18,IF(J1614=18,'Equivalencia BH-BMPT'!$D$19,IF(J1614=19,'Equivalencia BH-BMPT'!$D$20,IF(J1614=20,'Equivalencia BH-BMPT'!$D$21,IF(J1614=21,'Equivalencia BH-BMPT'!$D$22,IF(J1614=22,'Equivalencia BH-BMPT'!$D$23,IF(J1614=23,'Equivalencia BH-BMPT'!D44,IF(J1614=24,'Equivalencia BH-BMPT'!$D$25,IF(J1614=25,'Equivalencia BH-BMPT'!$D$26,IF(J1614=26,'Equivalencia BH-BMPT'!$D$27,IF(J1614=27,'Equivalencia BH-BMPT'!$D$28,IF(J1614=28,'Equivalencia BH-BMPT'!$D$29,IF(J1614=29,'Equivalencia BH-BMPT'!$D$30,IF(J1614=30,'Equivalencia BH-BMPT'!$D$31,IF(J1614=31,'Equivalencia BH-BMPT'!$D$32,IF(J1614=32,'Equivalencia BH-BMPT'!$D$33,IF(J1614=33,'Equivalencia BH-BMPT'!$D$34,IF(J1614=34,'Equivalencia BH-BMPT'!$D$35,IF(J1614=35,'Equivalencia BH-BMPT'!$D$36,IF(J1614=36,'Equivalencia BH-BMPT'!$D$37,IF(J1614=37,'Equivalencia BH-BMPT'!$D$38,IF(J1614=38,'Equivalencia BH-BMPT'!D59,IF(J1614=39,'Equivalencia BH-BMPT'!$D$40,IF(J1614=40,'Equivalencia BH-BMPT'!$D$41,IF(J1614=41,'Equivalencia BH-BMPT'!$D$42,IF(J1614=42,'Equivalencia BH-BMPT'!$D$43,IF(J1614=43,'Equivalencia BH-BMPT'!$D$44,IF(J1614=44,'Equivalencia BH-BMPT'!$D$45,IF(J1614=45,'Equivalencia BH-BMPT'!$D$46,"No ha seleccionado un número de programa")))))))))))))))))))))))))))))))))))))))))))))</f>
        <v>No ha seleccionado un número de programa</v>
      </c>
      <c r="L1614" s="140"/>
      <c r="M1614" s="136"/>
      <c r="N1614" s="153"/>
      <c r="O1614" s="161"/>
      <c r="P1614" s="144"/>
      <c r="Q1614" s="143"/>
      <c r="R1614" s="143"/>
      <c r="S1614" s="143"/>
      <c r="T1614" s="143"/>
      <c r="U1614" s="143"/>
      <c r="V1614" s="145"/>
      <c r="W1614" s="145"/>
      <c r="X1614" s="145"/>
      <c r="Y1614" s="136"/>
      <c r="Z1614" s="136"/>
      <c r="AA1614" s="146"/>
      <c r="AB1614" s="136"/>
      <c r="AC1614" s="136"/>
      <c r="AD1614" s="136"/>
      <c r="AE1614" s="136"/>
      <c r="AF1614" s="147" t="e">
        <f t="shared" si="67"/>
        <v>#DIV/0!</v>
      </c>
      <c r="AG1614" s="148"/>
      <c r="AH1614" s="148" t="b">
        <f t="shared" si="68"/>
        <v>1</v>
      </c>
    </row>
    <row r="1615" spans="1:34" ht="44.25" customHeight="1" thickBot="1" x14ac:dyDescent="0.3">
      <c r="A1615" s="136"/>
      <c r="B1615" s="136"/>
      <c r="C1615" s="137"/>
      <c r="D1615" s="136"/>
      <c r="E1615" s="137" t="str">
        <f>IF(D1615=1,'Tipo '!$B$2,IF(D1615=2,'Tipo '!$B$3,IF(D1615=3,'Tipo '!$B$4,IF(D1615=4,'Tipo '!$B$5,IF(D1615=5,'Tipo '!$B$6,IF(D1615=6,'Tipo '!$B$7,IF(D1615=7,'Tipo '!$B$8,IF(D1615=8,'Tipo '!$B$9,IF(D1615=9,'Tipo '!$B$10,IF(D1615=10,'Tipo '!$B$11,IF(D1615=11,'Tipo '!$B$12,IF(D1615=12,'Tipo '!$B$13,IF(D1615=13,'Tipo '!$B$14,IF(D1615=14,'Tipo '!$B$15,IF(D1615=15,'Tipo '!$B$16,IF(D1615=16,'Tipo '!$B$17,IF(D1615=17,'Tipo '!$B$18,IF(D1615=18,'Tipo '!$B$19,IF(D1615=19,'Tipo '!$B$20,IF(D1615=20,'Tipo '!$B$21,"No ha seleccionado un tipo de contrato válido"))))))))))))))))))))</f>
        <v>No ha seleccionado un tipo de contrato válido</v>
      </c>
      <c r="F1615" s="137"/>
      <c r="G1615" s="137"/>
      <c r="H1615" s="138"/>
      <c r="I1615" s="138"/>
      <c r="J1615" s="136"/>
      <c r="K1615" s="137" t="str">
        <f>IF(J1615=1,'Equivalencia BH-BMPT'!$D$2,IF(J1615=2,'Equivalencia BH-BMPT'!$D$3,IF(J1615=3,'Equivalencia BH-BMPT'!$D$4,IF(J1615=4,'Equivalencia BH-BMPT'!$D$5,IF(J1615=5,'Equivalencia BH-BMPT'!$D$6,IF(J1615=6,'Equivalencia BH-BMPT'!$D$7,IF(J1615=7,'Equivalencia BH-BMPT'!$D$8,IF(J1615=8,'Equivalencia BH-BMPT'!$D$9,IF(J1615=9,'Equivalencia BH-BMPT'!$D$10,IF(J1615=10,'Equivalencia BH-BMPT'!$D$11,IF(J1615=11,'Equivalencia BH-BMPT'!$D$12,IF(J1615=12,'Equivalencia BH-BMPT'!$D$13,IF(J1615=13,'Equivalencia BH-BMPT'!$D$14,IF(J1615=14,'Equivalencia BH-BMPT'!$D$15,IF(J1615=15,'Equivalencia BH-BMPT'!$D$16,IF(J1615=16,'Equivalencia BH-BMPT'!$D$17,IF(J1615=17,'Equivalencia BH-BMPT'!$D$18,IF(J1615=18,'Equivalencia BH-BMPT'!$D$19,IF(J1615=19,'Equivalencia BH-BMPT'!$D$20,IF(J1615=20,'Equivalencia BH-BMPT'!$D$21,IF(J1615=21,'Equivalencia BH-BMPT'!$D$22,IF(J1615=22,'Equivalencia BH-BMPT'!$D$23,IF(J1615=23,'Equivalencia BH-BMPT'!D45,IF(J1615=24,'Equivalencia BH-BMPT'!$D$25,IF(J1615=25,'Equivalencia BH-BMPT'!$D$26,IF(J1615=26,'Equivalencia BH-BMPT'!$D$27,IF(J1615=27,'Equivalencia BH-BMPT'!$D$28,IF(J1615=28,'Equivalencia BH-BMPT'!$D$29,IF(J1615=29,'Equivalencia BH-BMPT'!$D$30,IF(J1615=30,'Equivalencia BH-BMPT'!$D$31,IF(J1615=31,'Equivalencia BH-BMPT'!$D$32,IF(J1615=32,'Equivalencia BH-BMPT'!$D$33,IF(J1615=33,'Equivalencia BH-BMPT'!$D$34,IF(J1615=34,'Equivalencia BH-BMPT'!$D$35,IF(J1615=35,'Equivalencia BH-BMPT'!$D$36,IF(J1615=36,'Equivalencia BH-BMPT'!$D$37,IF(J1615=37,'Equivalencia BH-BMPT'!$D$38,IF(J1615=38,'Equivalencia BH-BMPT'!D60,IF(J1615=39,'Equivalencia BH-BMPT'!$D$40,IF(J1615=40,'Equivalencia BH-BMPT'!$D$41,IF(J1615=41,'Equivalencia BH-BMPT'!$D$42,IF(J1615=42,'Equivalencia BH-BMPT'!$D$43,IF(J1615=43,'Equivalencia BH-BMPT'!$D$44,IF(J1615=44,'Equivalencia BH-BMPT'!$D$45,IF(J1615=45,'Equivalencia BH-BMPT'!$D$46,"No ha seleccionado un número de programa")))))))))))))))))))))))))))))))))))))))))))))</f>
        <v>No ha seleccionado un número de programa</v>
      </c>
      <c r="L1615" s="140"/>
      <c r="M1615" s="136"/>
      <c r="N1615" s="153"/>
      <c r="O1615" s="161"/>
      <c r="P1615" s="144"/>
      <c r="Q1615" s="143"/>
      <c r="R1615" s="143"/>
      <c r="S1615" s="143"/>
      <c r="T1615" s="143"/>
      <c r="U1615" s="143"/>
      <c r="V1615" s="145"/>
      <c r="W1615" s="145"/>
      <c r="X1615" s="145"/>
      <c r="Y1615" s="136"/>
      <c r="Z1615" s="136"/>
      <c r="AA1615" s="146"/>
      <c r="AB1615" s="136"/>
      <c r="AC1615" s="136"/>
      <c r="AD1615" s="136"/>
      <c r="AE1615" s="136"/>
      <c r="AF1615" s="147" t="e">
        <f t="shared" si="67"/>
        <v>#DIV/0!</v>
      </c>
      <c r="AG1615" s="148"/>
      <c r="AH1615" s="148" t="b">
        <f t="shared" si="68"/>
        <v>1</v>
      </c>
    </row>
    <row r="1616" spans="1:34" ht="44.25" customHeight="1" thickBot="1" x14ac:dyDescent="0.3">
      <c r="A1616" s="136"/>
      <c r="B1616" s="136"/>
      <c r="C1616" s="137"/>
      <c r="D1616" s="136"/>
      <c r="E1616" s="137" t="str">
        <f>IF(D1616=1,'Tipo '!$B$2,IF(D1616=2,'Tipo '!$B$3,IF(D1616=3,'Tipo '!$B$4,IF(D1616=4,'Tipo '!$B$5,IF(D1616=5,'Tipo '!$B$6,IF(D1616=6,'Tipo '!$B$7,IF(D1616=7,'Tipo '!$B$8,IF(D1616=8,'Tipo '!$B$9,IF(D1616=9,'Tipo '!$B$10,IF(D1616=10,'Tipo '!$B$11,IF(D1616=11,'Tipo '!$B$12,IF(D1616=12,'Tipo '!$B$13,IF(D1616=13,'Tipo '!$B$14,IF(D1616=14,'Tipo '!$B$15,IF(D1616=15,'Tipo '!$B$16,IF(D1616=16,'Tipo '!$B$17,IF(D1616=17,'Tipo '!$B$18,IF(D1616=18,'Tipo '!$B$19,IF(D1616=19,'Tipo '!$B$20,IF(D1616=20,'Tipo '!$B$21,"No ha seleccionado un tipo de contrato válido"))))))))))))))))))))</f>
        <v>No ha seleccionado un tipo de contrato válido</v>
      </c>
      <c r="F1616" s="137"/>
      <c r="G1616" s="137"/>
      <c r="H1616" s="138"/>
      <c r="I1616" s="138"/>
      <c r="J1616" s="136"/>
      <c r="K1616" s="137" t="str">
        <f>IF(J1616=1,'Equivalencia BH-BMPT'!$D$2,IF(J1616=2,'Equivalencia BH-BMPT'!$D$3,IF(J1616=3,'Equivalencia BH-BMPT'!$D$4,IF(J1616=4,'Equivalencia BH-BMPT'!$D$5,IF(J1616=5,'Equivalencia BH-BMPT'!$D$6,IF(J1616=6,'Equivalencia BH-BMPT'!$D$7,IF(J1616=7,'Equivalencia BH-BMPT'!$D$8,IF(J1616=8,'Equivalencia BH-BMPT'!$D$9,IF(J1616=9,'Equivalencia BH-BMPT'!$D$10,IF(J1616=10,'Equivalencia BH-BMPT'!$D$11,IF(J1616=11,'Equivalencia BH-BMPT'!$D$12,IF(J1616=12,'Equivalencia BH-BMPT'!$D$13,IF(J1616=13,'Equivalencia BH-BMPT'!$D$14,IF(J1616=14,'Equivalencia BH-BMPT'!$D$15,IF(J1616=15,'Equivalencia BH-BMPT'!$D$16,IF(J1616=16,'Equivalencia BH-BMPT'!$D$17,IF(J1616=17,'Equivalencia BH-BMPT'!$D$18,IF(J1616=18,'Equivalencia BH-BMPT'!$D$19,IF(J1616=19,'Equivalencia BH-BMPT'!$D$20,IF(J1616=20,'Equivalencia BH-BMPT'!$D$21,IF(J1616=21,'Equivalencia BH-BMPT'!$D$22,IF(J1616=22,'Equivalencia BH-BMPT'!$D$23,IF(J1616=23,'Equivalencia BH-BMPT'!D46,IF(J1616=24,'Equivalencia BH-BMPT'!$D$25,IF(J1616=25,'Equivalencia BH-BMPT'!$D$26,IF(J1616=26,'Equivalencia BH-BMPT'!$D$27,IF(J1616=27,'Equivalencia BH-BMPT'!$D$28,IF(J1616=28,'Equivalencia BH-BMPT'!$D$29,IF(J1616=29,'Equivalencia BH-BMPT'!$D$30,IF(J1616=30,'Equivalencia BH-BMPT'!$D$31,IF(J1616=31,'Equivalencia BH-BMPT'!$D$32,IF(J1616=32,'Equivalencia BH-BMPT'!$D$33,IF(J1616=33,'Equivalencia BH-BMPT'!$D$34,IF(J1616=34,'Equivalencia BH-BMPT'!$D$35,IF(J1616=35,'Equivalencia BH-BMPT'!$D$36,IF(J1616=36,'Equivalencia BH-BMPT'!$D$37,IF(J1616=37,'Equivalencia BH-BMPT'!$D$38,IF(J1616=38,'Equivalencia BH-BMPT'!D61,IF(J1616=39,'Equivalencia BH-BMPT'!$D$40,IF(J1616=40,'Equivalencia BH-BMPT'!$D$41,IF(J1616=41,'Equivalencia BH-BMPT'!$D$42,IF(J1616=42,'Equivalencia BH-BMPT'!$D$43,IF(J1616=43,'Equivalencia BH-BMPT'!$D$44,IF(J1616=44,'Equivalencia BH-BMPT'!$D$45,IF(J1616=45,'Equivalencia BH-BMPT'!$D$46,"No ha seleccionado un número de programa")))))))))))))))))))))))))))))))))))))))))))))</f>
        <v>No ha seleccionado un número de programa</v>
      </c>
      <c r="L1616" s="140"/>
      <c r="M1616" s="136"/>
      <c r="N1616" s="153"/>
      <c r="O1616" s="161"/>
      <c r="P1616" s="144"/>
      <c r="Q1616" s="143"/>
      <c r="R1616" s="143"/>
      <c r="S1616" s="143"/>
      <c r="T1616" s="143"/>
      <c r="U1616" s="143"/>
      <c r="V1616" s="145"/>
      <c r="W1616" s="145"/>
      <c r="X1616" s="145"/>
      <c r="Y1616" s="136"/>
      <c r="Z1616" s="136"/>
      <c r="AA1616" s="146"/>
      <c r="AB1616" s="136"/>
      <c r="AC1616" s="136"/>
      <c r="AD1616" s="136"/>
      <c r="AE1616" s="136"/>
      <c r="AF1616" s="147" t="e">
        <f t="shared" si="67"/>
        <v>#DIV/0!</v>
      </c>
      <c r="AG1616" s="148"/>
      <c r="AH1616" s="148" t="b">
        <f t="shared" si="68"/>
        <v>1</v>
      </c>
    </row>
    <row r="1617" spans="1:34" ht="44.25" customHeight="1" thickBot="1" x14ac:dyDescent="0.3">
      <c r="A1617" s="136"/>
      <c r="B1617" s="136"/>
      <c r="C1617" s="137"/>
      <c r="D1617" s="136"/>
      <c r="E1617" s="137" t="str">
        <f>IF(D1617=1,'Tipo '!$B$2,IF(D1617=2,'Tipo '!$B$3,IF(D1617=3,'Tipo '!$B$4,IF(D1617=4,'Tipo '!$B$5,IF(D1617=5,'Tipo '!$B$6,IF(D1617=6,'Tipo '!$B$7,IF(D1617=7,'Tipo '!$B$8,IF(D1617=8,'Tipo '!$B$9,IF(D1617=9,'Tipo '!$B$10,IF(D1617=10,'Tipo '!$B$11,IF(D1617=11,'Tipo '!$B$12,IF(D1617=12,'Tipo '!$B$13,IF(D1617=13,'Tipo '!$B$14,IF(D1617=14,'Tipo '!$B$15,IF(D1617=15,'Tipo '!$B$16,IF(D1617=16,'Tipo '!$B$17,IF(D1617=17,'Tipo '!$B$18,IF(D1617=18,'Tipo '!$B$19,IF(D1617=19,'Tipo '!$B$20,IF(D1617=20,'Tipo '!$B$21,"No ha seleccionado un tipo de contrato válido"))))))))))))))))))))</f>
        <v>No ha seleccionado un tipo de contrato válido</v>
      </c>
      <c r="F1617" s="137"/>
      <c r="G1617" s="137"/>
      <c r="H1617" s="138"/>
      <c r="I1617" s="138"/>
      <c r="J1617" s="136"/>
      <c r="K1617" s="137" t="str">
        <f>IF(J1617=1,'Equivalencia BH-BMPT'!$D$2,IF(J1617=2,'Equivalencia BH-BMPT'!$D$3,IF(J1617=3,'Equivalencia BH-BMPT'!$D$4,IF(J1617=4,'Equivalencia BH-BMPT'!$D$5,IF(J1617=5,'Equivalencia BH-BMPT'!$D$6,IF(J1617=6,'Equivalencia BH-BMPT'!$D$7,IF(J1617=7,'Equivalencia BH-BMPT'!$D$8,IF(J1617=8,'Equivalencia BH-BMPT'!$D$9,IF(J1617=9,'Equivalencia BH-BMPT'!$D$10,IF(J1617=10,'Equivalencia BH-BMPT'!$D$11,IF(J1617=11,'Equivalencia BH-BMPT'!$D$12,IF(J1617=12,'Equivalencia BH-BMPT'!$D$13,IF(J1617=13,'Equivalencia BH-BMPT'!$D$14,IF(J1617=14,'Equivalencia BH-BMPT'!$D$15,IF(J1617=15,'Equivalencia BH-BMPT'!$D$16,IF(J1617=16,'Equivalencia BH-BMPT'!$D$17,IF(J1617=17,'Equivalencia BH-BMPT'!$D$18,IF(J1617=18,'Equivalencia BH-BMPT'!$D$19,IF(J1617=19,'Equivalencia BH-BMPT'!$D$20,IF(J1617=20,'Equivalencia BH-BMPT'!$D$21,IF(J1617=21,'Equivalencia BH-BMPT'!$D$22,IF(J1617=22,'Equivalencia BH-BMPT'!$D$23,IF(J1617=23,'Equivalencia BH-BMPT'!D47,IF(J1617=24,'Equivalencia BH-BMPT'!$D$25,IF(J1617=25,'Equivalencia BH-BMPT'!$D$26,IF(J1617=26,'Equivalencia BH-BMPT'!$D$27,IF(J1617=27,'Equivalencia BH-BMPT'!$D$28,IF(J1617=28,'Equivalencia BH-BMPT'!$D$29,IF(J1617=29,'Equivalencia BH-BMPT'!$D$30,IF(J1617=30,'Equivalencia BH-BMPT'!$D$31,IF(J1617=31,'Equivalencia BH-BMPT'!$D$32,IF(J1617=32,'Equivalencia BH-BMPT'!$D$33,IF(J1617=33,'Equivalencia BH-BMPT'!$D$34,IF(J1617=34,'Equivalencia BH-BMPT'!$D$35,IF(J1617=35,'Equivalencia BH-BMPT'!$D$36,IF(J1617=36,'Equivalencia BH-BMPT'!$D$37,IF(J1617=37,'Equivalencia BH-BMPT'!$D$38,IF(J1617=38,'Equivalencia BH-BMPT'!D62,IF(J1617=39,'Equivalencia BH-BMPT'!$D$40,IF(J1617=40,'Equivalencia BH-BMPT'!$D$41,IF(J1617=41,'Equivalencia BH-BMPT'!$D$42,IF(J1617=42,'Equivalencia BH-BMPT'!$D$43,IF(J1617=43,'Equivalencia BH-BMPT'!$D$44,IF(J1617=44,'Equivalencia BH-BMPT'!$D$45,IF(J1617=45,'Equivalencia BH-BMPT'!$D$46,"No ha seleccionado un número de programa")))))))))))))))))))))))))))))))))))))))))))))</f>
        <v>No ha seleccionado un número de programa</v>
      </c>
      <c r="L1617" s="140"/>
      <c r="M1617" s="136"/>
      <c r="N1617" s="153"/>
      <c r="O1617" s="161"/>
      <c r="P1617" s="144"/>
      <c r="Q1617" s="143"/>
      <c r="R1617" s="143"/>
      <c r="S1617" s="143"/>
      <c r="T1617" s="143"/>
      <c r="U1617" s="143"/>
      <c r="V1617" s="145"/>
      <c r="W1617" s="145"/>
      <c r="X1617" s="145"/>
      <c r="Y1617" s="136"/>
      <c r="Z1617" s="136"/>
      <c r="AA1617" s="146"/>
      <c r="AB1617" s="136"/>
      <c r="AC1617" s="136"/>
      <c r="AD1617" s="136"/>
      <c r="AE1617" s="136"/>
      <c r="AF1617" s="147" t="e">
        <f t="shared" si="67"/>
        <v>#DIV/0!</v>
      </c>
      <c r="AG1617" s="148"/>
      <c r="AH1617" s="148" t="b">
        <f t="shared" si="68"/>
        <v>1</v>
      </c>
    </row>
    <row r="1618" spans="1:34" ht="44.25" customHeight="1" thickBot="1" x14ac:dyDescent="0.3">
      <c r="A1618" s="136"/>
      <c r="B1618" s="136"/>
      <c r="C1618" s="137"/>
      <c r="D1618" s="136"/>
      <c r="E1618" s="137" t="str">
        <f>IF(D1618=1,'Tipo '!$B$2,IF(D1618=2,'Tipo '!$B$3,IF(D1618=3,'Tipo '!$B$4,IF(D1618=4,'Tipo '!$B$5,IF(D1618=5,'Tipo '!$B$6,IF(D1618=6,'Tipo '!$B$7,IF(D1618=7,'Tipo '!$B$8,IF(D1618=8,'Tipo '!$B$9,IF(D1618=9,'Tipo '!$B$10,IF(D1618=10,'Tipo '!$B$11,IF(D1618=11,'Tipo '!$B$12,IF(D1618=12,'Tipo '!$B$13,IF(D1618=13,'Tipo '!$B$14,IF(D1618=14,'Tipo '!$B$15,IF(D1618=15,'Tipo '!$B$16,IF(D1618=16,'Tipo '!$B$17,IF(D1618=17,'Tipo '!$B$18,IF(D1618=18,'Tipo '!$B$19,IF(D1618=19,'Tipo '!$B$20,IF(D1618=20,'Tipo '!$B$21,"No ha seleccionado un tipo de contrato válido"))))))))))))))))))))</f>
        <v>No ha seleccionado un tipo de contrato válido</v>
      </c>
      <c r="F1618" s="137"/>
      <c r="G1618" s="137"/>
      <c r="H1618" s="138"/>
      <c r="I1618" s="138"/>
      <c r="J1618" s="136"/>
      <c r="K1618" s="137" t="str">
        <f>IF(J1618=1,'Equivalencia BH-BMPT'!$D$2,IF(J1618=2,'Equivalencia BH-BMPT'!$D$3,IF(J1618=3,'Equivalencia BH-BMPT'!$D$4,IF(J1618=4,'Equivalencia BH-BMPT'!$D$5,IF(J1618=5,'Equivalencia BH-BMPT'!$D$6,IF(J1618=6,'Equivalencia BH-BMPT'!$D$7,IF(J1618=7,'Equivalencia BH-BMPT'!$D$8,IF(J1618=8,'Equivalencia BH-BMPT'!$D$9,IF(J1618=9,'Equivalencia BH-BMPT'!$D$10,IF(J1618=10,'Equivalencia BH-BMPT'!$D$11,IF(J1618=11,'Equivalencia BH-BMPT'!$D$12,IF(J1618=12,'Equivalencia BH-BMPT'!$D$13,IF(J1618=13,'Equivalencia BH-BMPT'!$D$14,IF(J1618=14,'Equivalencia BH-BMPT'!$D$15,IF(J1618=15,'Equivalencia BH-BMPT'!$D$16,IF(J1618=16,'Equivalencia BH-BMPT'!$D$17,IF(J1618=17,'Equivalencia BH-BMPT'!$D$18,IF(J1618=18,'Equivalencia BH-BMPT'!$D$19,IF(J1618=19,'Equivalencia BH-BMPT'!$D$20,IF(J1618=20,'Equivalencia BH-BMPT'!$D$21,IF(J1618=21,'Equivalencia BH-BMPT'!$D$22,IF(J1618=22,'Equivalencia BH-BMPT'!$D$23,IF(J1618=23,'Equivalencia BH-BMPT'!D48,IF(J1618=24,'Equivalencia BH-BMPT'!$D$25,IF(J1618=25,'Equivalencia BH-BMPT'!$D$26,IF(J1618=26,'Equivalencia BH-BMPT'!$D$27,IF(J1618=27,'Equivalencia BH-BMPT'!$D$28,IF(J1618=28,'Equivalencia BH-BMPT'!$D$29,IF(J1618=29,'Equivalencia BH-BMPT'!$D$30,IF(J1618=30,'Equivalencia BH-BMPT'!$D$31,IF(J1618=31,'Equivalencia BH-BMPT'!$D$32,IF(J1618=32,'Equivalencia BH-BMPT'!$D$33,IF(J1618=33,'Equivalencia BH-BMPT'!$D$34,IF(J1618=34,'Equivalencia BH-BMPT'!$D$35,IF(J1618=35,'Equivalencia BH-BMPT'!$D$36,IF(J1618=36,'Equivalencia BH-BMPT'!$D$37,IF(J1618=37,'Equivalencia BH-BMPT'!$D$38,IF(J1618=38,'Equivalencia BH-BMPT'!D63,IF(J1618=39,'Equivalencia BH-BMPT'!$D$40,IF(J1618=40,'Equivalencia BH-BMPT'!$D$41,IF(J1618=41,'Equivalencia BH-BMPT'!$D$42,IF(J1618=42,'Equivalencia BH-BMPT'!$D$43,IF(J1618=43,'Equivalencia BH-BMPT'!$D$44,IF(J1618=44,'Equivalencia BH-BMPT'!$D$45,IF(J1618=45,'Equivalencia BH-BMPT'!$D$46,"No ha seleccionado un número de programa")))))))))))))))))))))))))))))))))))))))))))))</f>
        <v>No ha seleccionado un número de programa</v>
      </c>
      <c r="L1618" s="140"/>
      <c r="M1618" s="136"/>
      <c r="N1618" s="153"/>
      <c r="O1618" s="161"/>
      <c r="P1618" s="144"/>
      <c r="Q1618" s="143"/>
      <c r="R1618" s="143"/>
      <c r="S1618" s="143"/>
      <c r="T1618" s="143"/>
      <c r="U1618" s="143"/>
      <c r="V1618" s="145"/>
      <c r="W1618" s="145"/>
      <c r="X1618" s="145"/>
      <c r="Y1618" s="136"/>
      <c r="Z1618" s="136"/>
      <c r="AA1618" s="146"/>
      <c r="AB1618" s="136"/>
      <c r="AC1618" s="136"/>
      <c r="AD1618" s="136"/>
      <c r="AE1618" s="136"/>
      <c r="AF1618" s="147" t="e">
        <f t="shared" si="67"/>
        <v>#DIV/0!</v>
      </c>
      <c r="AG1618" s="148"/>
      <c r="AH1618" s="148" t="b">
        <f t="shared" si="68"/>
        <v>1</v>
      </c>
    </row>
    <row r="1619" spans="1:34" ht="44.25" customHeight="1" thickBot="1" x14ac:dyDescent="0.3">
      <c r="A1619" s="136"/>
      <c r="B1619" s="136"/>
      <c r="C1619" s="137"/>
      <c r="D1619" s="136"/>
      <c r="E1619" s="137" t="str">
        <f>IF(D1619=1,'Tipo '!$B$2,IF(D1619=2,'Tipo '!$B$3,IF(D1619=3,'Tipo '!$B$4,IF(D1619=4,'Tipo '!$B$5,IF(D1619=5,'Tipo '!$B$6,IF(D1619=6,'Tipo '!$B$7,IF(D1619=7,'Tipo '!$B$8,IF(D1619=8,'Tipo '!$B$9,IF(D1619=9,'Tipo '!$B$10,IF(D1619=10,'Tipo '!$B$11,IF(D1619=11,'Tipo '!$B$12,IF(D1619=12,'Tipo '!$B$13,IF(D1619=13,'Tipo '!$B$14,IF(D1619=14,'Tipo '!$B$15,IF(D1619=15,'Tipo '!$B$16,IF(D1619=16,'Tipo '!$B$17,IF(D1619=17,'Tipo '!$B$18,IF(D1619=18,'Tipo '!$B$19,IF(D1619=19,'Tipo '!$B$20,IF(D1619=20,'Tipo '!$B$21,"No ha seleccionado un tipo de contrato válido"))))))))))))))))))))</f>
        <v>No ha seleccionado un tipo de contrato válido</v>
      </c>
      <c r="F1619" s="137"/>
      <c r="G1619" s="137"/>
      <c r="H1619" s="138"/>
      <c r="I1619" s="138"/>
      <c r="J1619" s="136"/>
      <c r="K1619" s="137" t="str">
        <f>IF(J1619=1,'Equivalencia BH-BMPT'!$D$2,IF(J1619=2,'Equivalencia BH-BMPT'!$D$3,IF(J1619=3,'Equivalencia BH-BMPT'!$D$4,IF(J1619=4,'Equivalencia BH-BMPT'!$D$5,IF(J1619=5,'Equivalencia BH-BMPT'!$D$6,IF(J1619=6,'Equivalencia BH-BMPT'!$D$7,IF(J1619=7,'Equivalencia BH-BMPT'!$D$8,IF(J1619=8,'Equivalencia BH-BMPT'!$D$9,IF(J1619=9,'Equivalencia BH-BMPT'!$D$10,IF(J1619=10,'Equivalencia BH-BMPT'!$D$11,IF(J1619=11,'Equivalencia BH-BMPT'!$D$12,IF(J1619=12,'Equivalencia BH-BMPT'!$D$13,IF(J1619=13,'Equivalencia BH-BMPT'!$D$14,IF(J1619=14,'Equivalencia BH-BMPT'!$D$15,IF(J1619=15,'Equivalencia BH-BMPT'!$D$16,IF(J1619=16,'Equivalencia BH-BMPT'!$D$17,IF(J1619=17,'Equivalencia BH-BMPT'!$D$18,IF(J1619=18,'Equivalencia BH-BMPT'!$D$19,IF(J1619=19,'Equivalencia BH-BMPT'!$D$20,IF(J1619=20,'Equivalencia BH-BMPT'!$D$21,IF(J1619=21,'Equivalencia BH-BMPT'!$D$22,IF(J1619=22,'Equivalencia BH-BMPT'!$D$23,IF(J1619=23,'Equivalencia BH-BMPT'!D49,IF(J1619=24,'Equivalencia BH-BMPT'!$D$25,IF(J1619=25,'Equivalencia BH-BMPT'!$D$26,IF(J1619=26,'Equivalencia BH-BMPT'!$D$27,IF(J1619=27,'Equivalencia BH-BMPT'!$D$28,IF(J1619=28,'Equivalencia BH-BMPT'!$D$29,IF(J1619=29,'Equivalencia BH-BMPT'!$D$30,IF(J1619=30,'Equivalencia BH-BMPT'!$D$31,IF(J1619=31,'Equivalencia BH-BMPT'!$D$32,IF(J1619=32,'Equivalencia BH-BMPT'!$D$33,IF(J1619=33,'Equivalencia BH-BMPT'!$D$34,IF(J1619=34,'Equivalencia BH-BMPT'!$D$35,IF(J1619=35,'Equivalencia BH-BMPT'!$D$36,IF(J1619=36,'Equivalencia BH-BMPT'!$D$37,IF(J1619=37,'Equivalencia BH-BMPT'!$D$38,IF(J1619=38,'Equivalencia BH-BMPT'!D64,IF(J1619=39,'Equivalencia BH-BMPT'!$D$40,IF(J1619=40,'Equivalencia BH-BMPT'!$D$41,IF(J1619=41,'Equivalencia BH-BMPT'!$D$42,IF(J1619=42,'Equivalencia BH-BMPT'!$D$43,IF(J1619=43,'Equivalencia BH-BMPT'!$D$44,IF(J1619=44,'Equivalencia BH-BMPT'!$D$45,IF(J1619=45,'Equivalencia BH-BMPT'!$D$46,"No ha seleccionado un número de programa")))))))))))))))))))))))))))))))))))))))))))))</f>
        <v>No ha seleccionado un número de programa</v>
      </c>
      <c r="L1619" s="140"/>
      <c r="M1619" s="136"/>
      <c r="N1619" s="153"/>
      <c r="O1619" s="161"/>
      <c r="P1619" s="144"/>
      <c r="Q1619" s="143"/>
      <c r="R1619" s="143"/>
      <c r="S1619" s="143"/>
      <c r="T1619" s="143"/>
      <c r="U1619" s="143"/>
      <c r="V1619" s="145"/>
      <c r="W1619" s="145"/>
      <c r="X1619" s="145"/>
      <c r="Y1619" s="136"/>
      <c r="Z1619" s="136"/>
      <c r="AA1619" s="146"/>
      <c r="AB1619" s="136"/>
      <c r="AC1619" s="136"/>
      <c r="AD1619" s="136"/>
      <c r="AE1619" s="136"/>
      <c r="AF1619" s="147" t="e">
        <f t="shared" si="67"/>
        <v>#DIV/0!</v>
      </c>
      <c r="AG1619" s="148"/>
      <c r="AH1619" s="148" t="b">
        <f t="shared" si="68"/>
        <v>1</v>
      </c>
    </row>
    <row r="1620" spans="1:34" ht="44.25" customHeight="1" thickBot="1" x14ac:dyDescent="0.3">
      <c r="A1620" s="136"/>
      <c r="B1620" s="136"/>
      <c r="C1620" s="137"/>
      <c r="D1620" s="136"/>
      <c r="E1620" s="137" t="str">
        <f>IF(D1620=1,'Tipo '!$B$2,IF(D1620=2,'Tipo '!$B$3,IF(D1620=3,'Tipo '!$B$4,IF(D1620=4,'Tipo '!$B$5,IF(D1620=5,'Tipo '!$B$6,IF(D1620=6,'Tipo '!$B$7,IF(D1620=7,'Tipo '!$B$8,IF(D1620=8,'Tipo '!$B$9,IF(D1620=9,'Tipo '!$B$10,IF(D1620=10,'Tipo '!$B$11,IF(D1620=11,'Tipo '!$B$12,IF(D1620=12,'Tipo '!$B$13,IF(D1620=13,'Tipo '!$B$14,IF(D1620=14,'Tipo '!$B$15,IF(D1620=15,'Tipo '!$B$16,IF(D1620=16,'Tipo '!$B$17,IF(D1620=17,'Tipo '!$B$18,IF(D1620=18,'Tipo '!$B$19,IF(D1620=19,'Tipo '!$B$20,IF(D1620=20,'Tipo '!$B$21,"No ha seleccionado un tipo de contrato válido"))))))))))))))))))))</f>
        <v>No ha seleccionado un tipo de contrato válido</v>
      </c>
      <c r="F1620" s="137"/>
      <c r="G1620" s="137"/>
      <c r="H1620" s="138"/>
      <c r="I1620" s="138"/>
      <c r="J1620" s="136"/>
      <c r="K1620" s="137" t="str">
        <f>IF(J1620=1,'Equivalencia BH-BMPT'!$D$2,IF(J1620=2,'Equivalencia BH-BMPT'!$D$3,IF(J1620=3,'Equivalencia BH-BMPT'!$D$4,IF(J1620=4,'Equivalencia BH-BMPT'!$D$5,IF(J1620=5,'Equivalencia BH-BMPT'!$D$6,IF(J1620=6,'Equivalencia BH-BMPT'!$D$7,IF(J1620=7,'Equivalencia BH-BMPT'!$D$8,IF(J1620=8,'Equivalencia BH-BMPT'!$D$9,IF(J1620=9,'Equivalencia BH-BMPT'!$D$10,IF(J1620=10,'Equivalencia BH-BMPT'!$D$11,IF(J1620=11,'Equivalencia BH-BMPT'!$D$12,IF(J1620=12,'Equivalencia BH-BMPT'!$D$13,IF(J1620=13,'Equivalencia BH-BMPT'!$D$14,IF(J1620=14,'Equivalencia BH-BMPT'!$D$15,IF(J1620=15,'Equivalencia BH-BMPT'!$D$16,IF(J1620=16,'Equivalencia BH-BMPT'!$D$17,IF(J1620=17,'Equivalencia BH-BMPT'!$D$18,IF(J1620=18,'Equivalencia BH-BMPT'!$D$19,IF(J1620=19,'Equivalencia BH-BMPT'!$D$20,IF(J1620=20,'Equivalencia BH-BMPT'!$D$21,IF(J1620=21,'Equivalencia BH-BMPT'!$D$22,IF(J1620=22,'Equivalencia BH-BMPT'!$D$23,IF(J1620=23,'Equivalencia BH-BMPT'!D50,IF(J1620=24,'Equivalencia BH-BMPT'!$D$25,IF(J1620=25,'Equivalencia BH-BMPT'!$D$26,IF(J1620=26,'Equivalencia BH-BMPT'!$D$27,IF(J1620=27,'Equivalencia BH-BMPT'!$D$28,IF(J1620=28,'Equivalencia BH-BMPT'!$D$29,IF(J1620=29,'Equivalencia BH-BMPT'!$D$30,IF(J1620=30,'Equivalencia BH-BMPT'!$D$31,IF(J1620=31,'Equivalencia BH-BMPT'!$D$32,IF(J1620=32,'Equivalencia BH-BMPT'!$D$33,IF(J1620=33,'Equivalencia BH-BMPT'!$D$34,IF(J1620=34,'Equivalencia BH-BMPT'!$D$35,IF(J1620=35,'Equivalencia BH-BMPT'!$D$36,IF(J1620=36,'Equivalencia BH-BMPT'!$D$37,IF(J1620=37,'Equivalencia BH-BMPT'!$D$38,IF(J1620=38,'Equivalencia BH-BMPT'!D65,IF(J1620=39,'Equivalencia BH-BMPT'!$D$40,IF(J1620=40,'Equivalencia BH-BMPT'!$D$41,IF(J1620=41,'Equivalencia BH-BMPT'!$D$42,IF(J1620=42,'Equivalencia BH-BMPT'!$D$43,IF(J1620=43,'Equivalencia BH-BMPT'!$D$44,IF(J1620=44,'Equivalencia BH-BMPT'!$D$45,IF(J1620=45,'Equivalencia BH-BMPT'!$D$46,"No ha seleccionado un número de programa")))))))))))))))))))))))))))))))))))))))))))))</f>
        <v>No ha seleccionado un número de programa</v>
      </c>
      <c r="L1620" s="140"/>
      <c r="M1620" s="136"/>
      <c r="N1620" s="153"/>
      <c r="O1620" s="161"/>
      <c r="P1620" s="144"/>
      <c r="Q1620" s="143"/>
      <c r="R1620" s="143"/>
      <c r="S1620" s="143"/>
      <c r="T1620" s="143"/>
      <c r="U1620" s="143"/>
      <c r="V1620" s="145"/>
      <c r="W1620" s="145"/>
      <c r="X1620" s="145"/>
      <c r="Y1620" s="136"/>
      <c r="Z1620" s="136"/>
      <c r="AA1620" s="146"/>
      <c r="AB1620" s="136"/>
      <c r="AC1620" s="136"/>
      <c r="AD1620" s="136"/>
      <c r="AE1620" s="136"/>
      <c r="AF1620" s="147" t="e">
        <f t="shared" si="67"/>
        <v>#DIV/0!</v>
      </c>
      <c r="AG1620" s="148"/>
      <c r="AH1620" s="148" t="b">
        <f t="shared" si="68"/>
        <v>1</v>
      </c>
    </row>
    <row r="1621" spans="1:34" ht="44.25" customHeight="1" thickBot="1" x14ac:dyDescent="0.3">
      <c r="A1621" s="136"/>
      <c r="B1621" s="136"/>
      <c r="C1621" s="137"/>
      <c r="D1621" s="136"/>
      <c r="E1621" s="137" t="str">
        <f>IF(D1621=1,'Tipo '!$B$2,IF(D1621=2,'Tipo '!$B$3,IF(D1621=3,'Tipo '!$B$4,IF(D1621=4,'Tipo '!$B$5,IF(D1621=5,'Tipo '!$B$6,IF(D1621=6,'Tipo '!$B$7,IF(D1621=7,'Tipo '!$B$8,IF(D1621=8,'Tipo '!$B$9,IF(D1621=9,'Tipo '!$B$10,IF(D1621=10,'Tipo '!$B$11,IF(D1621=11,'Tipo '!$B$12,IF(D1621=12,'Tipo '!$B$13,IF(D1621=13,'Tipo '!$B$14,IF(D1621=14,'Tipo '!$B$15,IF(D1621=15,'Tipo '!$B$16,IF(D1621=16,'Tipo '!$B$17,IF(D1621=17,'Tipo '!$B$18,IF(D1621=18,'Tipo '!$B$19,IF(D1621=19,'Tipo '!$B$20,IF(D1621=20,'Tipo '!$B$21,"No ha seleccionado un tipo de contrato válido"))))))))))))))))))))</f>
        <v>No ha seleccionado un tipo de contrato válido</v>
      </c>
      <c r="F1621" s="137"/>
      <c r="G1621" s="137"/>
      <c r="H1621" s="138"/>
      <c r="I1621" s="138"/>
      <c r="J1621" s="136"/>
      <c r="K1621" s="137" t="str">
        <f>IF(J1621=1,'Equivalencia BH-BMPT'!$D$2,IF(J1621=2,'Equivalencia BH-BMPT'!$D$3,IF(J1621=3,'Equivalencia BH-BMPT'!$D$4,IF(J1621=4,'Equivalencia BH-BMPT'!$D$5,IF(J1621=5,'Equivalencia BH-BMPT'!$D$6,IF(J1621=6,'Equivalencia BH-BMPT'!$D$7,IF(J1621=7,'Equivalencia BH-BMPT'!$D$8,IF(J1621=8,'Equivalencia BH-BMPT'!$D$9,IF(J1621=9,'Equivalencia BH-BMPT'!$D$10,IF(J1621=10,'Equivalencia BH-BMPT'!$D$11,IF(J1621=11,'Equivalencia BH-BMPT'!$D$12,IF(J1621=12,'Equivalencia BH-BMPT'!$D$13,IF(J1621=13,'Equivalencia BH-BMPT'!$D$14,IF(J1621=14,'Equivalencia BH-BMPT'!$D$15,IF(J1621=15,'Equivalencia BH-BMPT'!$D$16,IF(J1621=16,'Equivalencia BH-BMPT'!$D$17,IF(J1621=17,'Equivalencia BH-BMPT'!$D$18,IF(J1621=18,'Equivalencia BH-BMPT'!$D$19,IF(J1621=19,'Equivalencia BH-BMPT'!$D$20,IF(J1621=20,'Equivalencia BH-BMPT'!$D$21,IF(J1621=21,'Equivalencia BH-BMPT'!$D$22,IF(J1621=22,'Equivalencia BH-BMPT'!$D$23,IF(J1621=23,'Equivalencia BH-BMPT'!D51,IF(J1621=24,'Equivalencia BH-BMPT'!$D$25,IF(J1621=25,'Equivalencia BH-BMPT'!$D$26,IF(J1621=26,'Equivalencia BH-BMPT'!$D$27,IF(J1621=27,'Equivalencia BH-BMPT'!$D$28,IF(J1621=28,'Equivalencia BH-BMPT'!$D$29,IF(J1621=29,'Equivalencia BH-BMPT'!$D$30,IF(J1621=30,'Equivalencia BH-BMPT'!$D$31,IF(J1621=31,'Equivalencia BH-BMPT'!$D$32,IF(J1621=32,'Equivalencia BH-BMPT'!$D$33,IF(J1621=33,'Equivalencia BH-BMPT'!$D$34,IF(J1621=34,'Equivalencia BH-BMPT'!$D$35,IF(J1621=35,'Equivalencia BH-BMPT'!$D$36,IF(J1621=36,'Equivalencia BH-BMPT'!$D$37,IF(J1621=37,'Equivalencia BH-BMPT'!$D$38,IF(J1621=38,'Equivalencia BH-BMPT'!D66,IF(J1621=39,'Equivalencia BH-BMPT'!$D$40,IF(J1621=40,'Equivalencia BH-BMPT'!$D$41,IF(J1621=41,'Equivalencia BH-BMPT'!$D$42,IF(J1621=42,'Equivalencia BH-BMPT'!$D$43,IF(J1621=43,'Equivalencia BH-BMPT'!$D$44,IF(J1621=44,'Equivalencia BH-BMPT'!$D$45,IF(J1621=45,'Equivalencia BH-BMPT'!$D$46,"No ha seleccionado un número de programa")))))))))))))))))))))))))))))))))))))))))))))</f>
        <v>No ha seleccionado un número de programa</v>
      </c>
      <c r="L1621" s="140"/>
      <c r="M1621" s="136"/>
      <c r="N1621" s="153"/>
      <c r="O1621" s="161"/>
      <c r="P1621" s="144"/>
      <c r="Q1621" s="143"/>
      <c r="R1621" s="143"/>
      <c r="S1621" s="143"/>
      <c r="T1621" s="143"/>
      <c r="U1621" s="143"/>
      <c r="V1621" s="145"/>
      <c r="W1621" s="145"/>
      <c r="X1621" s="145"/>
      <c r="Y1621" s="136"/>
      <c r="Z1621" s="136"/>
      <c r="AA1621" s="146"/>
      <c r="AB1621" s="136"/>
      <c r="AC1621" s="136"/>
      <c r="AD1621" s="136"/>
      <c r="AE1621" s="136"/>
      <c r="AF1621" s="147" t="e">
        <f t="shared" si="67"/>
        <v>#DIV/0!</v>
      </c>
      <c r="AG1621" s="148"/>
      <c r="AH1621" s="148" t="b">
        <f t="shared" si="68"/>
        <v>1</v>
      </c>
    </row>
    <row r="1622" spans="1:34" ht="44.25" customHeight="1" thickBot="1" x14ac:dyDescent="0.3">
      <c r="A1622" s="136"/>
      <c r="B1622" s="136"/>
      <c r="C1622" s="137"/>
      <c r="D1622" s="136"/>
      <c r="E1622" s="137" t="str">
        <f>IF(D1622=1,'Tipo '!$B$2,IF(D1622=2,'Tipo '!$B$3,IF(D1622=3,'Tipo '!$B$4,IF(D1622=4,'Tipo '!$B$5,IF(D1622=5,'Tipo '!$B$6,IF(D1622=6,'Tipo '!$B$7,IF(D1622=7,'Tipo '!$B$8,IF(D1622=8,'Tipo '!$B$9,IF(D1622=9,'Tipo '!$B$10,IF(D1622=10,'Tipo '!$B$11,IF(D1622=11,'Tipo '!$B$12,IF(D1622=12,'Tipo '!$B$13,IF(D1622=13,'Tipo '!$B$14,IF(D1622=14,'Tipo '!$B$15,IF(D1622=15,'Tipo '!$B$16,IF(D1622=16,'Tipo '!$B$17,IF(D1622=17,'Tipo '!$B$18,IF(D1622=18,'Tipo '!$B$19,IF(D1622=19,'Tipo '!$B$20,IF(D1622=20,'Tipo '!$B$21,"No ha seleccionado un tipo de contrato válido"))))))))))))))))))))</f>
        <v>No ha seleccionado un tipo de contrato válido</v>
      </c>
      <c r="F1622" s="137"/>
      <c r="G1622" s="137"/>
      <c r="H1622" s="138"/>
      <c r="I1622" s="138"/>
      <c r="J1622" s="136"/>
      <c r="K1622" s="137" t="str">
        <f>IF(J1622=1,'Equivalencia BH-BMPT'!$D$2,IF(J1622=2,'Equivalencia BH-BMPT'!$D$3,IF(J1622=3,'Equivalencia BH-BMPT'!$D$4,IF(J1622=4,'Equivalencia BH-BMPT'!$D$5,IF(J1622=5,'Equivalencia BH-BMPT'!$D$6,IF(J1622=6,'Equivalencia BH-BMPT'!$D$7,IF(J1622=7,'Equivalencia BH-BMPT'!$D$8,IF(J1622=8,'Equivalencia BH-BMPT'!$D$9,IF(J1622=9,'Equivalencia BH-BMPT'!$D$10,IF(J1622=10,'Equivalencia BH-BMPT'!$D$11,IF(J1622=11,'Equivalencia BH-BMPT'!$D$12,IF(J1622=12,'Equivalencia BH-BMPT'!$D$13,IF(J1622=13,'Equivalencia BH-BMPT'!$D$14,IF(J1622=14,'Equivalencia BH-BMPT'!$D$15,IF(J1622=15,'Equivalencia BH-BMPT'!$D$16,IF(J1622=16,'Equivalencia BH-BMPT'!$D$17,IF(J1622=17,'Equivalencia BH-BMPT'!$D$18,IF(J1622=18,'Equivalencia BH-BMPT'!$D$19,IF(J1622=19,'Equivalencia BH-BMPT'!$D$20,IF(J1622=20,'Equivalencia BH-BMPT'!$D$21,IF(J1622=21,'Equivalencia BH-BMPT'!$D$22,IF(J1622=22,'Equivalencia BH-BMPT'!$D$23,IF(J1622=23,'Equivalencia BH-BMPT'!D52,IF(J1622=24,'Equivalencia BH-BMPT'!$D$25,IF(J1622=25,'Equivalencia BH-BMPT'!$D$26,IF(J1622=26,'Equivalencia BH-BMPT'!$D$27,IF(J1622=27,'Equivalencia BH-BMPT'!$D$28,IF(J1622=28,'Equivalencia BH-BMPT'!$D$29,IF(J1622=29,'Equivalencia BH-BMPT'!$D$30,IF(J1622=30,'Equivalencia BH-BMPT'!$D$31,IF(J1622=31,'Equivalencia BH-BMPT'!$D$32,IF(J1622=32,'Equivalencia BH-BMPT'!$D$33,IF(J1622=33,'Equivalencia BH-BMPT'!$D$34,IF(J1622=34,'Equivalencia BH-BMPT'!$D$35,IF(J1622=35,'Equivalencia BH-BMPT'!$D$36,IF(J1622=36,'Equivalencia BH-BMPT'!$D$37,IF(J1622=37,'Equivalencia BH-BMPT'!$D$38,IF(J1622=38,'Equivalencia BH-BMPT'!D67,IF(J1622=39,'Equivalencia BH-BMPT'!$D$40,IF(J1622=40,'Equivalencia BH-BMPT'!$D$41,IF(J1622=41,'Equivalencia BH-BMPT'!$D$42,IF(J1622=42,'Equivalencia BH-BMPT'!$D$43,IF(J1622=43,'Equivalencia BH-BMPT'!$D$44,IF(J1622=44,'Equivalencia BH-BMPT'!$D$45,IF(J1622=45,'Equivalencia BH-BMPT'!$D$46,"No ha seleccionado un número de programa")))))))))))))))))))))))))))))))))))))))))))))</f>
        <v>No ha seleccionado un número de programa</v>
      </c>
      <c r="L1622" s="140"/>
      <c r="M1622" s="136"/>
      <c r="N1622" s="153"/>
      <c r="O1622" s="161"/>
      <c r="P1622" s="144"/>
      <c r="Q1622" s="143"/>
      <c r="R1622" s="143"/>
      <c r="S1622" s="143"/>
      <c r="T1622" s="143"/>
      <c r="U1622" s="143"/>
      <c r="V1622" s="145"/>
      <c r="W1622" s="145"/>
      <c r="X1622" s="145"/>
      <c r="Y1622" s="136"/>
      <c r="Z1622" s="136"/>
      <c r="AA1622" s="146"/>
      <c r="AB1622" s="136"/>
      <c r="AC1622" s="136"/>
      <c r="AD1622" s="136"/>
      <c r="AE1622" s="136"/>
      <c r="AF1622" s="147" t="e">
        <f t="shared" si="67"/>
        <v>#DIV/0!</v>
      </c>
      <c r="AG1622" s="148"/>
      <c r="AH1622" s="148" t="b">
        <f t="shared" si="68"/>
        <v>1</v>
      </c>
    </row>
    <row r="1623" spans="1:34" ht="44.25" customHeight="1" thickBot="1" x14ac:dyDescent="0.3">
      <c r="A1623" s="136"/>
      <c r="B1623" s="136"/>
      <c r="C1623" s="137"/>
      <c r="D1623" s="136"/>
      <c r="E1623" s="137" t="str">
        <f>IF(D1623=1,'Tipo '!$B$2,IF(D1623=2,'Tipo '!$B$3,IF(D1623=3,'Tipo '!$B$4,IF(D1623=4,'Tipo '!$B$5,IF(D1623=5,'Tipo '!$B$6,IF(D1623=6,'Tipo '!$B$7,IF(D1623=7,'Tipo '!$B$8,IF(D1623=8,'Tipo '!$B$9,IF(D1623=9,'Tipo '!$B$10,IF(D1623=10,'Tipo '!$B$11,IF(D1623=11,'Tipo '!$B$12,IF(D1623=12,'Tipo '!$B$13,IF(D1623=13,'Tipo '!$B$14,IF(D1623=14,'Tipo '!$B$15,IF(D1623=15,'Tipo '!$B$16,IF(D1623=16,'Tipo '!$B$17,IF(D1623=17,'Tipo '!$B$18,IF(D1623=18,'Tipo '!$B$19,IF(D1623=19,'Tipo '!$B$20,IF(D1623=20,'Tipo '!$B$21,"No ha seleccionado un tipo de contrato válido"))))))))))))))))))))</f>
        <v>No ha seleccionado un tipo de contrato válido</v>
      </c>
      <c r="F1623" s="137"/>
      <c r="G1623" s="137"/>
      <c r="H1623" s="138"/>
      <c r="I1623" s="138"/>
      <c r="J1623" s="136"/>
      <c r="K1623" s="137" t="str">
        <f>IF(J1623=1,'Equivalencia BH-BMPT'!$D$2,IF(J1623=2,'Equivalencia BH-BMPT'!$D$3,IF(J1623=3,'Equivalencia BH-BMPT'!$D$4,IF(J1623=4,'Equivalencia BH-BMPT'!$D$5,IF(J1623=5,'Equivalencia BH-BMPT'!$D$6,IF(J1623=6,'Equivalencia BH-BMPT'!$D$7,IF(J1623=7,'Equivalencia BH-BMPT'!$D$8,IF(J1623=8,'Equivalencia BH-BMPT'!$D$9,IF(J1623=9,'Equivalencia BH-BMPT'!$D$10,IF(J1623=10,'Equivalencia BH-BMPT'!$D$11,IF(J1623=11,'Equivalencia BH-BMPT'!$D$12,IF(J1623=12,'Equivalencia BH-BMPT'!$D$13,IF(J1623=13,'Equivalencia BH-BMPT'!$D$14,IF(J1623=14,'Equivalencia BH-BMPT'!$D$15,IF(J1623=15,'Equivalencia BH-BMPT'!$D$16,IF(J1623=16,'Equivalencia BH-BMPT'!$D$17,IF(J1623=17,'Equivalencia BH-BMPT'!$D$18,IF(J1623=18,'Equivalencia BH-BMPT'!$D$19,IF(J1623=19,'Equivalencia BH-BMPT'!$D$20,IF(J1623=20,'Equivalencia BH-BMPT'!$D$21,IF(J1623=21,'Equivalencia BH-BMPT'!$D$22,IF(J1623=22,'Equivalencia BH-BMPT'!$D$23,IF(J1623=23,'Equivalencia BH-BMPT'!D53,IF(J1623=24,'Equivalencia BH-BMPT'!$D$25,IF(J1623=25,'Equivalencia BH-BMPT'!$D$26,IF(J1623=26,'Equivalencia BH-BMPT'!$D$27,IF(J1623=27,'Equivalencia BH-BMPT'!$D$28,IF(J1623=28,'Equivalencia BH-BMPT'!$D$29,IF(J1623=29,'Equivalencia BH-BMPT'!$D$30,IF(J1623=30,'Equivalencia BH-BMPT'!$D$31,IF(J1623=31,'Equivalencia BH-BMPT'!$D$32,IF(J1623=32,'Equivalencia BH-BMPT'!$D$33,IF(J1623=33,'Equivalencia BH-BMPT'!$D$34,IF(J1623=34,'Equivalencia BH-BMPT'!$D$35,IF(J1623=35,'Equivalencia BH-BMPT'!$D$36,IF(J1623=36,'Equivalencia BH-BMPT'!$D$37,IF(J1623=37,'Equivalencia BH-BMPT'!$D$38,IF(J1623=38,'Equivalencia BH-BMPT'!D68,IF(J1623=39,'Equivalencia BH-BMPT'!$D$40,IF(J1623=40,'Equivalencia BH-BMPT'!$D$41,IF(J1623=41,'Equivalencia BH-BMPT'!$D$42,IF(J1623=42,'Equivalencia BH-BMPT'!$D$43,IF(J1623=43,'Equivalencia BH-BMPT'!$D$44,IF(J1623=44,'Equivalencia BH-BMPT'!$D$45,IF(J1623=45,'Equivalencia BH-BMPT'!$D$46,"No ha seleccionado un número de programa")))))))))))))))))))))))))))))))))))))))))))))</f>
        <v>No ha seleccionado un número de programa</v>
      </c>
      <c r="L1623" s="140"/>
      <c r="M1623" s="136"/>
      <c r="N1623" s="153"/>
      <c r="O1623" s="161"/>
      <c r="P1623" s="144"/>
      <c r="Q1623" s="143"/>
      <c r="R1623" s="143"/>
      <c r="S1623" s="143"/>
      <c r="T1623" s="143"/>
      <c r="U1623" s="143"/>
      <c r="V1623" s="145"/>
      <c r="W1623" s="145"/>
      <c r="X1623" s="145"/>
      <c r="Y1623" s="136"/>
      <c r="Z1623" s="136"/>
      <c r="AA1623" s="146"/>
      <c r="AB1623" s="136"/>
      <c r="AC1623" s="136"/>
      <c r="AD1623" s="136"/>
      <c r="AE1623" s="136"/>
      <c r="AF1623" s="147" t="e">
        <f t="shared" si="67"/>
        <v>#DIV/0!</v>
      </c>
      <c r="AG1623" s="148"/>
      <c r="AH1623" s="148" t="b">
        <f t="shared" si="68"/>
        <v>1</v>
      </c>
    </row>
    <row r="1624" spans="1:34" ht="44.25" customHeight="1" thickBot="1" x14ac:dyDescent="0.3">
      <c r="A1624" s="136"/>
      <c r="B1624" s="136"/>
      <c r="C1624" s="137"/>
      <c r="D1624" s="136"/>
      <c r="E1624" s="137" t="str">
        <f>IF(D1624=1,'Tipo '!$B$2,IF(D1624=2,'Tipo '!$B$3,IF(D1624=3,'Tipo '!$B$4,IF(D1624=4,'Tipo '!$B$5,IF(D1624=5,'Tipo '!$B$6,IF(D1624=6,'Tipo '!$B$7,IF(D1624=7,'Tipo '!$B$8,IF(D1624=8,'Tipo '!$B$9,IF(D1624=9,'Tipo '!$B$10,IF(D1624=10,'Tipo '!$B$11,IF(D1624=11,'Tipo '!$B$12,IF(D1624=12,'Tipo '!$B$13,IF(D1624=13,'Tipo '!$B$14,IF(D1624=14,'Tipo '!$B$15,IF(D1624=15,'Tipo '!$B$16,IF(D1624=16,'Tipo '!$B$17,IF(D1624=17,'Tipo '!$B$18,IF(D1624=18,'Tipo '!$B$19,IF(D1624=19,'Tipo '!$B$20,IF(D1624=20,'Tipo '!$B$21,"No ha seleccionado un tipo de contrato válido"))))))))))))))))))))</f>
        <v>No ha seleccionado un tipo de contrato válido</v>
      </c>
      <c r="F1624" s="137"/>
      <c r="G1624" s="137"/>
      <c r="H1624" s="138"/>
      <c r="I1624" s="138"/>
      <c r="J1624" s="136"/>
      <c r="K1624" s="137" t="str">
        <f>IF(J1624=1,'Equivalencia BH-BMPT'!$D$2,IF(J1624=2,'Equivalencia BH-BMPT'!$D$3,IF(J1624=3,'Equivalencia BH-BMPT'!$D$4,IF(J1624=4,'Equivalencia BH-BMPT'!$D$5,IF(J1624=5,'Equivalencia BH-BMPT'!$D$6,IF(J1624=6,'Equivalencia BH-BMPT'!$D$7,IF(J1624=7,'Equivalencia BH-BMPT'!$D$8,IF(J1624=8,'Equivalencia BH-BMPT'!$D$9,IF(J1624=9,'Equivalencia BH-BMPT'!$D$10,IF(J1624=10,'Equivalencia BH-BMPT'!$D$11,IF(J1624=11,'Equivalencia BH-BMPT'!$D$12,IF(J1624=12,'Equivalencia BH-BMPT'!$D$13,IF(J1624=13,'Equivalencia BH-BMPT'!$D$14,IF(J1624=14,'Equivalencia BH-BMPT'!$D$15,IF(J1624=15,'Equivalencia BH-BMPT'!$D$16,IF(J1624=16,'Equivalencia BH-BMPT'!$D$17,IF(J1624=17,'Equivalencia BH-BMPT'!$D$18,IF(J1624=18,'Equivalencia BH-BMPT'!$D$19,IF(J1624=19,'Equivalencia BH-BMPT'!$D$20,IF(J1624=20,'Equivalencia BH-BMPT'!$D$21,IF(J1624=21,'Equivalencia BH-BMPT'!$D$22,IF(J1624=22,'Equivalencia BH-BMPT'!$D$23,IF(J1624=23,'Equivalencia BH-BMPT'!D54,IF(J1624=24,'Equivalencia BH-BMPT'!$D$25,IF(J1624=25,'Equivalencia BH-BMPT'!$D$26,IF(J1624=26,'Equivalencia BH-BMPT'!$D$27,IF(J1624=27,'Equivalencia BH-BMPT'!$D$28,IF(J1624=28,'Equivalencia BH-BMPT'!$D$29,IF(J1624=29,'Equivalencia BH-BMPT'!$D$30,IF(J1624=30,'Equivalencia BH-BMPT'!$D$31,IF(J1624=31,'Equivalencia BH-BMPT'!$D$32,IF(J1624=32,'Equivalencia BH-BMPT'!$D$33,IF(J1624=33,'Equivalencia BH-BMPT'!$D$34,IF(J1624=34,'Equivalencia BH-BMPT'!$D$35,IF(J1624=35,'Equivalencia BH-BMPT'!$D$36,IF(J1624=36,'Equivalencia BH-BMPT'!$D$37,IF(J1624=37,'Equivalencia BH-BMPT'!$D$38,IF(J1624=38,'Equivalencia BH-BMPT'!D69,IF(J1624=39,'Equivalencia BH-BMPT'!$D$40,IF(J1624=40,'Equivalencia BH-BMPT'!$D$41,IF(J1624=41,'Equivalencia BH-BMPT'!$D$42,IF(J1624=42,'Equivalencia BH-BMPT'!$D$43,IF(J1624=43,'Equivalencia BH-BMPT'!$D$44,IF(J1624=44,'Equivalencia BH-BMPT'!$D$45,IF(J1624=45,'Equivalencia BH-BMPT'!$D$46,"No ha seleccionado un número de programa")))))))))))))))))))))))))))))))))))))))))))))</f>
        <v>No ha seleccionado un número de programa</v>
      </c>
      <c r="L1624" s="140"/>
      <c r="M1624" s="136"/>
      <c r="N1624" s="153"/>
      <c r="O1624" s="161"/>
      <c r="P1624" s="144"/>
      <c r="Q1624" s="143"/>
      <c r="R1624" s="143"/>
      <c r="S1624" s="143"/>
      <c r="T1624" s="143"/>
      <c r="U1624" s="143"/>
      <c r="V1624" s="145"/>
      <c r="W1624" s="145"/>
      <c r="X1624" s="145"/>
      <c r="Y1624" s="136"/>
      <c r="Z1624" s="136"/>
      <c r="AA1624" s="146"/>
      <c r="AB1624" s="136"/>
      <c r="AC1624" s="136"/>
      <c r="AD1624" s="136"/>
      <c r="AE1624" s="136"/>
      <c r="AF1624" s="147" t="e">
        <f t="shared" si="67"/>
        <v>#DIV/0!</v>
      </c>
      <c r="AG1624" s="148"/>
      <c r="AH1624" s="148" t="b">
        <f t="shared" si="68"/>
        <v>1</v>
      </c>
    </row>
    <row r="1625" spans="1:34" ht="44.25" customHeight="1" thickBot="1" x14ac:dyDescent="0.3">
      <c r="A1625" s="136"/>
      <c r="B1625" s="136"/>
      <c r="C1625" s="137"/>
      <c r="D1625" s="136"/>
      <c r="E1625" s="137" t="str">
        <f>IF(D1625=1,'Tipo '!$B$2,IF(D1625=2,'Tipo '!$B$3,IF(D1625=3,'Tipo '!$B$4,IF(D1625=4,'Tipo '!$B$5,IF(D1625=5,'Tipo '!$B$6,IF(D1625=6,'Tipo '!$B$7,IF(D1625=7,'Tipo '!$B$8,IF(D1625=8,'Tipo '!$B$9,IF(D1625=9,'Tipo '!$B$10,IF(D1625=10,'Tipo '!$B$11,IF(D1625=11,'Tipo '!$B$12,IF(D1625=12,'Tipo '!$B$13,IF(D1625=13,'Tipo '!$B$14,IF(D1625=14,'Tipo '!$B$15,IF(D1625=15,'Tipo '!$B$16,IF(D1625=16,'Tipo '!$B$17,IF(D1625=17,'Tipo '!$B$18,IF(D1625=18,'Tipo '!$B$19,IF(D1625=19,'Tipo '!$B$20,IF(D1625=20,'Tipo '!$B$21,"No ha seleccionado un tipo de contrato válido"))))))))))))))))))))</f>
        <v>No ha seleccionado un tipo de contrato válido</v>
      </c>
      <c r="F1625" s="137"/>
      <c r="G1625" s="137"/>
      <c r="H1625" s="138"/>
      <c r="I1625" s="138"/>
      <c r="J1625" s="136"/>
      <c r="K1625" s="137" t="str">
        <f>IF(J1625=1,'Equivalencia BH-BMPT'!$D$2,IF(J1625=2,'Equivalencia BH-BMPT'!$D$3,IF(J1625=3,'Equivalencia BH-BMPT'!$D$4,IF(J1625=4,'Equivalencia BH-BMPT'!$D$5,IF(J1625=5,'Equivalencia BH-BMPT'!$D$6,IF(J1625=6,'Equivalencia BH-BMPT'!$D$7,IF(J1625=7,'Equivalencia BH-BMPT'!$D$8,IF(J1625=8,'Equivalencia BH-BMPT'!$D$9,IF(J1625=9,'Equivalencia BH-BMPT'!$D$10,IF(J1625=10,'Equivalencia BH-BMPT'!$D$11,IF(J1625=11,'Equivalencia BH-BMPT'!$D$12,IF(J1625=12,'Equivalencia BH-BMPT'!$D$13,IF(J1625=13,'Equivalencia BH-BMPT'!$D$14,IF(J1625=14,'Equivalencia BH-BMPT'!$D$15,IF(J1625=15,'Equivalencia BH-BMPT'!$D$16,IF(J1625=16,'Equivalencia BH-BMPT'!$D$17,IF(J1625=17,'Equivalencia BH-BMPT'!$D$18,IF(J1625=18,'Equivalencia BH-BMPT'!$D$19,IF(J1625=19,'Equivalencia BH-BMPT'!$D$20,IF(J1625=20,'Equivalencia BH-BMPT'!$D$21,IF(J1625=21,'Equivalencia BH-BMPT'!$D$22,IF(J1625=22,'Equivalencia BH-BMPT'!$D$23,IF(J1625=23,'Equivalencia BH-BMPT'!D55,IF(J1625=24,'Equivalencia BH-BMPT'!$D$25,IF(J1625=25,'Equivalencia BH-BMPT'!$D$26,IF(J1625=26,'Equivalencia BH-BMPT'!$D$27,IF(J1625=27,'Equivalencia BH-BMPT'!$D$28,IF(J1625=28,'Equivalencia BH-BMPT'!$D$29,IF(J1625=29,'Equivalencia BH-BMPT'!$D$30,IF(J1625=30,'Equivalencia BH-BMPT'!$D$31,IF(J1625=31,'Equivalencia BH-BMPT'!$D$32,IF(J1625=32,'Equivalencia BH-BMPT'!$D$33,IF(J1625=33,'Equivalencia BH-BMPT'!$D$34,IF(J1625=34,'Equivalencia BH-BMPT'!$D$35,IF(J1625=35,'Equivalencia BH-BMPT'!$D$36,IF(J1625=36,'Equivalencia BH-BMPT'!$D$37,IF(J1625=37,'Equivalencia BH-BMPT'!$D$38,IF(J1625=38,'Equivalencia BH-BMPT'!D70,IF(J1625=39,'Equivalencia BH-BMPT'!$D$40,IF(J1625=40,'Equivalencia BH-BMPT'!$D$41,IF(J1625=41,'Equivalencia BH-BMPT'!$D$42,IF(J1625=42,'Equivalencia BH-BMPT'!$D$43,IF(J1625=43,'Equivalencia BH-BMPT'!$D$44,IF(J1625=44,'Equivalencia BH-BMPT'!$D$45,IF(J1625=45,'Equivalencia BH-BMPT'!$D$46,"No ha seleccionado un número de programa")))))))))))))))))))))))))))))))))))))))))))))</f>
        <v>No ha seleccionado un número de programa</v>
      </c>
      <c r="L1625" s="140"/>
      <c r="M1625" s="136"/>
      <c r="N1625" s="153"/>
      <c r="O1625" s="161"/>
      <c r="P1625" s="144"/>
      <c r="Q1625" s="143"/>
      <c r="R1625" s="143"/>
      <c r="S1625" s="143"/>
      <c r="T1625" s="143"/>
      <c r="U1625" s="143"/>
      <c r="V1625" s="145"/>
      <c r="W1625" s="145"/>
      <c r="X1625" s="145"/>
      <c r="Y1625" s="136"/>
      <c r="Z1625" s="136"/>
      <c r="AA1625" s="146"/>
      <c r="AB1625" s="136"/>
      <c r="AC1625" s="136"/>
      <c r="AD1625" s="136"/>
      <c r="AE1625" s="136"/>
      <c r="AF1625" s="147" t="e">
        <f t="shared" si="67"/>
        <v>#DIV/0!</v>
      </c>
      <c r="AG1625" s="148"/>
      <c r="AH1625" s="148" t="b">
        <f t="shared" si="68"/>
        <v>1</v>
      </c>
    </row>
    <row r="1626" spans="1:34" ht="44.25" customHeight="1" thickBot="1" x14ac:dyDescent="0.3">
      <c r="A1626" s="136"/>
      <c r="B1626" s="136"/>
      <c r="C1626" s="137"/>
      <c r="D1626" s="136"/>
      <c r="E1626" s="137" t="str">
        <f>IF(D1626=1,'Tipo '!$B$2,IF(D1626=2,'Tipo '!$B$3,IF(D1626=3,'Tipo '!$B$4,IF(D1626=4,'Tipo '!$B$5,IF(D1626=5,'Tipo '!$B$6,IF(D1626=6,'Tipo '!$B$7,IF(D1626=7,'Tipo '!$B$8,IF(D1626=8,'Tipo '!$B$9,IF(D1626=9,'Tipo '!$B$10,IF(D1626=10,'Tipo '!$B$11,IF(D1626=11,'Tipo '!$B$12,IF(D1626=12,'Tipo '!$B$13,IF(D1626=13,'Tipo '!$B$14,IF(D1626=14,'Tipo '!$B$15,IF(D1626=15,'Tipo '!$B$16,IF(D1626=16,'Tipo '!$B$17,IF(D1626=17,'Tipo '!$B$18,IF(D1626=18,'Tipo '!$B$19,IF(D1626=19,'Tipo '!$B$20,IF(D1626=20,'Tipo '!$B$21,"No ha seleccionado un tipo de contrato válido"))))))))))))))))))))</f>
        <v>No ha seleccionado un tipo de contrato válido</v>
      </c>
      <c r="F1626" s="137"/>
      <c r="G1626" s="137"/>
      <c r="H1626" s="138"/>
      <c r="I1626" s="138"/>
      <c r="J1626" s="136"/>
      <c r="K1626" s="137" t="str">
        <f>IF(J1626=1,'Equivalencia BH-BMPT'!$D$2,IF(J1626=2,'Equivalencia BH-BMPT'!$D$3,IF(J1626=3,'Equivalencia BH-BMPT'!$D$4,IF(J1626=4,'Equivalencia BH-BMPT'!$D$5,IF(J1626=5,'Equivalencia BH-BMPT'!$D$6,IF(J1626=6,'Equivalencia BH-BMPT'!$D$7,IF(J1626=7,'Equivalencia BH-BMPT'!$D$8,IF(J1626=8,'Equivalencia BH-BMPT'!$D$9,IF(J1626=9,'Equivalencia BH-BMPT'!$D$10,IF(J1626=10,'Equivalencia BH-BMPT'!$D$11,IF(J1626=11,'Equivalencia BH-BMPT'!$D$12,IF(J1626=12,'Equivalencia BH-BMPT'!$D$13,IF(J1626=13,'Equivalencia BH-BMPT'!$D$14,IF(J1626=14,'Equivalencia BH-BMPT'!$D$15,IF(J1626=15,'Equivalencia BH-BMPT'!$D$16,IF(J1626=16,'Equivalencia BH-BMPT'!$D$17,IF(J1626=17,'Equivalencia BH-BMPT'!$D$18,IF(J1626=18,'Equivalencia BH-BMPT'!$D$19,IF(J1626=19,'Equivalencia BH-BMPT'!$D$20,IF(J1626=20,'Equivalencia BH-BMPT'!$D$21,IF(J1626=21,'Equivalencia BH-BMPT'!$D$22,IF(J1626=22,'Equivalencia BH-BMPT'!$D$23,IF(J1626=23,'Equivalencia BH-BMPT'!D56,IF(J1626=24,'Equivalencia BH-BMPT'!$D$25,IF(J1626=25,'Equivalencia BH-BMPT'!$D$26,IF(J1626=26,'Equivalencia BH-BMPT'!$D$27,IF(J1626=27,'Equivalencia BH-BMPT'!$D$28,IF(J1626=28,'Equivalencia BH-BMPT'!$D$29,IF(J1626=29,'Equivalencia BH-BMPT'!$D$30,IF(J1626=30,'Equivalencia BH-BMPT'!$D$31,IF(J1626=31,'Equivalencia BH-BMPT'!$D$32,IF(J1626=32,'Equivalencia BH-BMPT'!$D$33,IF(J1626=33,'Equivalencia BH-BMPT'!$D$34,IF(J1626=34,'Equivalencia BH-BMPT'!$D$35,IF(J1626=35,'Equivalencia BH-BMPT'!$D$36,IF(J1626=36,'Equivalencia BH-BMPT'!$D$37,IF(J1626=37,'Equivalencia BH-BMPT'!$D$38,IF(J1626=38,'Equivalencia BH-BMPT'!D71,IF(J1626=39,'Equivalencia BH-BMPT'!$D$40,IF(J1626=40,'Equivalencia BH-BMPT'!$D$41,IF(J1626=41,'Equivalencia BH-BMPT'!$D$42,IF(J1626=42,'Equivalencia BH-BMPT'!$D$43,IF(J1626=43,'Equivalencia BH-BMPT'!$D$44,IF(J1626=44,'Equivalencia BH-BMPT'!$D$45,IF(J1626=45,'Equivalencia BH-BMPT'!$D$46,"No ha seleccionado un número de programa")))))))))))))))))))))))))))))))))))))))))))))</f>
        <v>No ha seleccionado un número de programa</v>
      </c>
      <c r="L1626" s="140"/>
      <c r="M1626" s="136"/>
      <c r="N1626" s="153"/>
      <c r="O1626" s="161"/>
      <c r="P1626" s="144"/>
      <c r="Q1626" s="143"/>
      <c r="R1626" s="143"/>
      <c r="S1626" s="143"/>
      <c r="T1626" s="143"/>
      <c r="U1626" s="143"/>
      <c r="V1626" s="145"/>
      <c r="W1626" s="145"/>
      <c r="X1626" s="145"/>
      <c r="Y1626" s="136"/>
      <c r="Z1626" s="136"/>
      <c r="AA1626" s="146"/>
      <c r="AB1626" s="136"/>
      <c r="AC1626" s="136"/>
      <c r="AD1626" s="136"/>
      <c r="AE1626" s="136"/>
      <c r="AF1626" s="147" t="e">
        <f t="shared" si="67"/>
        <v>#DIV/0!</v>
      </c>
      <c r="AG1626" s="148"/>
      <c r="AH1626" s="148" t="b">
        <f t="shared" si="68"/>
        <v>1</v>
      </c>
    </row>
    <row r="1627" spans="1:34" ht="44.25" customHeight="1" thickBot="1" x14ac:dyDescent="0.3">
      <c r="A1627" s="136"/>
      <c r="B1627" s="136"/>
      <c r="C1627" s="137"/>
      <c r="D1627" s="136"/>
      <c r="E1627" s="137" t="str">
        <f>IF(D1627=1,'Tipo '!$B$2,IF(D1627=2,'Tipo '!$B$3,IF(D1627=3,'Tipo '!$B$4,IF(D1627=4,'Tipo '!$B$5,IF(D1627=5,'Tipo '!$B$6,IF(D1627=6,'Tipo '!$B$7,IF(D1627=7,'Tipo '!$B$8,IF(D1627=8,'Tipo '!$B$9,IF(D1627=9,'Tipo '!$B$10,IF(D1627=10,'Tipo '!$B$11,IF(D1627=11,'Tipo '!$B$12,IF(D1627=12,'Tipo '!$B$13,IF(D1627=13,'Tipo '!$B$14,IF(D1627=14,'Tipo '!$B$15,IF(D1627=15,'Tipo '!$B$16,IF(D1627=16,'Tipo '!$B$17,IF(D1627=17,'Tipo '!$B$18,IF(D1627=18,'Tipo '!$B$19,IF(D1627=19,'Tipo '!$B$20,IF(D1627=20,'Tipo '!$B$21,"No ha seleccionado un tipo de contrato válido"))))))))))))))))))))</f>
        <v>No ha seleccionado un tipo de contrato válido</v>
      </c>
      <c r="F1627" s="137"/>
      <c r="G1627" s="137"/>
      <c r="H1627" s="138"/>
      <c r="I1627" s="138"/>
      <c r="J1627" s="136"/>
      <c r="K1627" s="137" t="str">
        <f>IF(J1627=1,'Equivalencia BH-BMPT'!$D$2,IF(J1627=2,'Equivalencia BH-BMPT'!$D$3,IF(J1627=3,'Equivalencia BH-BMPT'!$D$4,IF(J1627=4,'Equivalencia BH-BMPT'!$D$5,IF(J1627=5,'Equivalencia BH-BMPT'!$D$6,IF(J1627=6,'Equivalencia BH-BMPT'!$D$7,IF(J1627=7,'Equivalencia BH-BMPT'!$D$8,IF(J1627=8,'Equivalencia BH-BMPT'!$D$9,IF(J1627=9,'Equivalencia BH-BMPT'!$D$10,IF(J1627=10,'Equivalencia BH-BMPT'!$D$11,IF(J1627=11,'Equivalencia BH-BMPT'!$D$12,IF(J1627=12,'Equivalencia BH-BMPT'!$D$13,IF(J1627=13,'Equivalencia BH-BMPT'!$D$14,IF(J1627=14,'Equivalencia BH-BMPT'!$D$15,IF(J1627=15,'Equivalencia BH-BMPT'!$D$16,IF(J1627=16,'Equivalencia BH-BMPT'!$D$17,IF(J1627=17,'Equivalencia BH-BMPT'!$D$18,IF(J1627=18,'Equivalencia BH-BMPT'!$D$19,IF(J1627=19,'Equivalencia BH-BMPT'!$D$20,IF(J1627=20,'Equivalencia BH-BMPT'!$D$21,IF(J1627=21,'Equivalencia BH-BMPT'!$D$22,IF(J1627=22,'Equivalencia BH-BMPT'!$D$23,IF(J1627=23,'Equivalencia BH-BMPT'!D57,IF(J1627=24,'Equivalencia BH-BMPT'!$D$25,IF(J1627=25,'Equivalencia BH-BMPT'!$D$26,IF(J1627=26,'Equivalencia BH-BMPT'!$D$27,IF(J1627=27,'Equivalencia BH-BMPT'!$D$28,IF(J1627=28,'Equivalencia BH-BMPT'!$D$29,IF(J1627=29,'Equivalencia BH-BMPT'!$D$30,IF(J1627=30,'Equivalencia BH-BMPT'!$D$31,IF(J1627=31,'Equivalencia BH-BMPT'!$D$32,IF(J1627=32,'Equivalencia BH-BMPT'!$D$33,IF(J1627=33,'Equivalencia BH-BMPT'!$D$34,IF(J1627=34,'Equivalencia BH-BMPT'!$D$35,IF(J1627=35,'Equivalencia BH-BMPT'!$D$36,IF(J1627=36,'Equivalencia BH-BMPT'!$D$37,IF(J1627=37,'Equivalencia BH-BMPT'!$D$38,IF(J1627=38,'Equivalencia BH-BMPT'!D72,IF(J1627=39,'Equivalencia BH-BMPT'!$D$40,IF(J1627=40,'Equivalencia BH-BMPT'!$D$41,IF(J1627=41,'Equivalencia BH-BMPT'!$D$42,IF(J1627=42,'Equivalencia BH-BMPT'!$D$43,IF(J1627=43,'Equivalencia BH-BMPT'!$D$44,IF(J1627=44,'Equivalencia BH-BMPT'!$D$45,IF(J1627=45,'Equivalencia BH-BMPT'!$D$46,"No ha seleccionado un número de programa")))))))))))))))))))))))))))))))))))))))))))))</f>
        <v>No ha seleccionado un número de programa</v>
      </c>
      <c r="L1627" s="140"/>
      <c r="M1627" s="136"/>
      <c r="N1627" s="153"/>
      <c r="O1627" s="161"/>
      <c r="P1627" s="144"/>
      <c r="Q1627" s="143"/>
      <c r="R1627" s="143"/>
      <c r="S1627" s="143"/>
      <c r="T1627" s="143"/>
      <c r="U1627" s="143"/>
      <c r="V1627" s="145"/>
      <c r="W1627" s="145"/>
      <c r="X1627" s="145"/>
      <c r="Y1627" s="136"/>
      <c r="Z1627" s="136"/>
      <c r="AA1627" s="146"/>
      <c r="AB1627" s="136"/>
      <c r="AC1627" s="136"/>
      <c r="AD1627" s="136"/>
      <c r="AE1627" s="136"/>
      <c r="AF1627" s="147" t="e">
        <f t="shared" si="67"/>
        <v>#DIV/0!</v>
      </c>
      <c r="AG1627" s="148"/>
      <c r="AH1627" s="148" t="b">
        <f t="shared" si="68"/>
        <v>1</v>
      </c>
    </row>
    <row r="1628" spans="1:34" ht="44.25" customHeight="1" thickBot="1" x14ac:dyDescent="0.3">
      <c r="A1628" s="136"/>
      <c r="B1628" s="136"/>
      <c r="C1628" s="137"/>
      <c r="D1628" s="136"/>
      <c r="E1628" s="137" t="str">
        <f>IF(D1628=1,'Tipo '!$B$2,IF(D1628=2,'Tipo '!$B$3,IF(D1628=3,'Tipo '!$B$4,IF(D1628=4,'Tipo '!$B$5,IF(D1628=5,'Tipo '!$B$6,IF(D1628=6,'Tipo '!$B$7,IF(D1628=7,'Tipo '!$B$8,IF(D1628=8,'Tipo '!$B$9,IF(D1628=9,'Tipo '!$B$10,IF(D1628=10,'Tipo '!$B$11,IF(D1628=11,'Tipo '!$B$12,IF(D1628=12,'Tipo '!$B$13,IF(D1628=13,'Tipo '!$B$14,IF(D1628=14,'Tipo '!$B$15,IF(D1628=15,'Tipo '!$B$16,IF(D1628=16,'Tipo '!$B$17,IF(D1628=17,'Tipo '!$B$18,IF(D1628=18,'Tipo '!$B$19,IF(D1628=19,'Tipo '!$B$20,IF(D1628=20,'Tipo '!$B$21,"No ha seleccionado un tipo de contrato válido"))))))))))))))))))))</f>
        <v>No ha seleccionado un tipo de contrato válido</v>
      </c>
      <c r="F1628" s="137"/>
      <c r="G1628" s="137"/>
      <c r="H1628" s="138"/>
      <c r="I1628" s="138"/>
      <c r="J1628" s="136"/>
      <c r="K1628" s="137" t="str">
        <f>IF(J1628=1,'Equivalencia BH-BMPT'!$D$2,IF(J1628=2,'Equivalencia BH-BMPT'!$D$3,IF(J1628=3,'Equivalencia BH-BMPT'!$D$4,IF(J1628=4,'Equivalencia BH-BMPT'!$D$5,IF(J1628=5,'Equivalencia BH-BMPT'!$D$6,IF(J1628=6,'Equivalencia BH-BMPT'!$D$7,IF(J1628=7,'Equivalencia BH-BMPT'!$D$8,IF(J1628=8,'Equivalencia BH-BMPT'!$D$9,IF(J1628=9,'Equivalencia BH-BMPT'!$D$10,IF(J1628=10,'Equivalencia BH-BMPT'!$D$11,IF(J1628=11,'Equivalencia BH-BMPT'!$D$12,IF(J1628=12,'Equivalencia BH-BMPT'!$D$13,IF(J1628=13,'Equivalencia BH-BMPT'!$D$14,IF(J1628=14,'Equivalencia BH-BMPT'!$D$15,IF(J1628=15,'Equivalencia BH-BMPT'!$D$16,IF(J1628=16,'Equivalencia BH-BMPT'!$D$17,IF(J1628=17,'Equivalencia BH-BMPT'!$D$18,IF(J1628=18,'Equivalencia BH-BMPT'!$D$19,IF(J1628=19,'Equivalencia BH-BMPT'!$D$20,IF(J1628=20,'Equivalencia BH-BMPT'!$D$21,IF(J1628=21,'Equivalencia BH-BMPT'!$D$22,IF(J1628=22,'Equivalencia BH-BMPT'!$D$23,IF(J1628=23,'Equivalencia BH-BMPT'!D53,IF(J1628=24,'Equivalencia BH-BMPT'!$D$25,IF(J1628=25,'Equivalencia BH-BMPT'!$D$26,IF(J1628=26,'Equivalencia BH-BMPT'!$D$27,IF(J1628=27,'Equivalencia BH-BMPT'!$D$28,IF(J1628=28,'Equivalencia BH-BMPT'!$D$29,IF(J1628=29,'Equivalencia BH-BMPT'!$D$30,IF(J1628=30,'Equivalencia BH-BMPT'!$D$31,IF(J1628=31,'Equivalencia BH-BMPT'!$D$32,IF(J1628=32,'Equivalencia BH-BMPT'!$D$33,IF(J1628=33,'Equivalencia BH-BMPT'!$D$34,IF(J1628=34,'Equivalencia BH-BMPT'!$D$35,IF(J1628=35,'Equivalencia BH-BMPT'!$D$36,IF(J1628=36,'Equivalencia BH-BMPT'!$D$37,IF(J1628=37,'Equivalencia BH-BMPT'!$D$38,IF(J1628=38,'Equivalencia BH-BMPT'!D68,IF(J1628=39,'Equivalencia BH-BMPT'!$D$40,IF(J1628=40,'Equivalencia BH-BMPT'!$D$41,IF(J1628=41,'Equivalencia BH-BMPT'!$D$42,IF(J1628=42,'Equivalencia BH-BMPT'!$D$43,IF(J1628=43,'Equivalencia BH-BMPT'!$D$44,IF(J1628=44,'Equivalencia BH-BMPT'!$D$45,IF(J1628=45,'Equivalencia BH-BMPT'!$D$46,"No ha seleccionado un número de programa")))))))))))))))))))))))))))))))))))))))))))))</f>
        <v>No ha seleccionado un número de programa</v>
      </c>
      <c r="L1628" s="140"/>
      <c r="M1628" s="136"/>
      <c r="N1628" s="153"/>
      <c r="O1628" s="161"/>
      <c r="P1628" s="144"/>
      <c r="Q1628" s="143"/>
      <c r="R1628" s="143"/>
      <c r="S1628" s="143"/>
      <c r="T1628" s="143"/>
      <c r="U1628" s="143"/>
      <c r="V1628" s="145"/>
      <c r="W1628" s="145"/>
      <c r="X1628" s="145"/>
      <c r="Y1628" s="136"/>
      <c r="Z1628" s="136"/>
      <c r="AA1628" s="146"/>
      <c r="AB1628" s="136"/>
      <c r="AC1628" s="136"/>
      <c r="AD1628" s="136"/>
      <c r="AE1628" s="136"/>
      <c r="AF1628" s="147" t="e">
        <f t="shared" ref="AF1628:AF1632" si="69">SUM(U1628/T1628)</f>
        <v>#DIV/0!</v>
      </c>
      <c r="AG1628" s="148"/>
      <c r="AH1628" s="148" t="b">
        <f t="shared" ref="AH1628:AH1632" si="70">IF(I1628="Funcionamiento",J1628=0,J1628="")</f>
        <v>1</v>
      </c>
    </row>
    <row r="1629" spans="1:34" ht="44.25" customHeight="1" thickBot="1" x14ac:dyDescent="0.3">
      <c r="A1629" s="136"/>
      <c r="B1629" s="136"/>
      <c r="C1629" s="137"/>
      <c r="D1629" s="136"/>
      <c r="E1629" s="137" t="str">
        <f>IF(D1629=1,'Tipo '!$B$2,IF(D1629=2,'Tipo '!$B$3,IF(D1629=3,'Tipo '!$B$4,IF(D1629=4,'Tipo '!$B$5,IF(D1629=5,'Tipo '!$B$6,IF(D1629=6,'Tipo '!$B$7,IF(D1629=7,'Tipo '!$B$8,IF(D1629=8,'Tipo '!$B$9,IF(D1629=9,'Tipo '!$B$10,IF(D1629=10,'Tipo '!$B$11,IF(D1629=11,'Tipo '!$B$12,IF(D1629=12,'Tipo '!$B$13,IF(D1629=13,'Tipo '!$B$14,IF(D1629=14,'Tipo '!$B$15,IF(D1629=15,'Tipo '!$B$16,IF(D1629=16,'Tipo '!$B$17,IF(D1629=17,'Tipo '!$B$18,IF(D1629=18,'Tipo '!$B$19,IF(D1629=19,'Tipo '!$B$20,IF(D1629=20,'Tipo '!$B$21,"No ha seleccionado un tipo de contrato válido"))))))))))))))))))))</f>
        <v>No ha seleccionado un tipo de contrato válido</v>
      </c>
      <c r="F1629" s="137"/>
      <c r="G1629" s="137"/>
      <c r="H1629" s="138"/>
      <c r="I1629" s="138"/>
      <c r="J1629" s="136"/>
      <c r="K1629" s="137" t="str">
        <f>IF(J1629=1,'Equivalencia BH-BMPT'!$D$2,IF(J1629=2,'Equivalencia BH-BMPT'!$D$3,IF(J1629=3,'Equivalencia BH-BMPT'!$D$4,IF(J1629=4,'Equivalencia BH-BMPT'!$D$5,IF(J1629=5,'Equivalencia BH-BMPT'!$D$6,IF(J1629=6,'Equivalencia BH-BMPT'!$D$7,IF(J1629=7,'Equivalencia BH-BMPT'!$D$8,IF(J1629=8,'Equivalencia BH-BMPT'!$D$9,IF(J1629=9,'Equivalencia BH-BMPT'!$D$10,IF(J1629=10,'Equivalencia BH-BMPT'!$D$11,IF(J1629=11,'Equivalencia BH-BMPT'!$D$12,IF(J1629=12,'Equivalencia BH-BMPT'!$D$13,IF(J1629=13,'Equivalencia BH-BMPT'!$D$14,IF(J1629=14,'Equivalencia BH-BMPT'!$D$15,IF(J1629=15,'Equivalencia BH-BMPT'!$D$16,IF(J1629=16,'Equivalencia BH-BMPT'!$D$17,IF(J1629=17,'Equivalencia BH-BMPT'!$D$18,IF(J1629=18,'Equivalencia BH-BMPT'!$D$19,IF(J1629=19,'Equivalencia BH-BMPT'!$D$20,IF(J1629=20,'Equivalencia BH-BMPT'!$D$21,IF(J1629=21,'Equivalencia BH-BMPT'!$D$22,IF(J1629=22,'Equivalencia BH-BMPT'!$D$23,IF(J1629=23,'Equivalencia BH-BMPT'!D54,IF(J1629=24,'Equivalencia BH-BMPT'!$D$25,IF(J1629=25,'Equivalencia BH-BMPT'!$D$26,IF(J1629=26,'Equivalencia BH-BMPT'!$D$27,IF(J1629=27,'Equivalencia BH-BMPT'!$D$28,IF(J1629=28,'Equivalencia BH-BMPT'!$D$29,IF(J1629=29,'Equivalencia BH-BMPT'!$D$30,IF(J1629=30,'Equivalencia BH-BMPT'!$D$31,IF(J1629=31,'Equivalencia BH-BMPT'!$D$32,IF(J1629=32,'Equivalencia BH-BMPT'!$D$33,IF(J1629=33,'Equivalencia BH-BMPT'!$D$34,IF(J1629=34,'Equivalencia BH-BMPT'!$D$35,IF(J1629=35,'Equivalencia BH-BMPT'!$D$36,IF(J1629=36,'Equivalencia BH-BMPT'!$D$37,IF(J1629=37,'Equivalencia BH-BMPT'!$D$38,IF(J1629=38,'Equivalencia BH-BMPT'!D69,IF(J1629=39,'Equivalencia BH-BMPT'!$D$40,IF(J1629=40,'Equivalencia BH-BMPT'!$D$41,IF(J1629=41,'Equivalencia BH-BMPT'!$D$42,IF(J1629=42,'Equivalencia BH-BMPT'!$D$43,IF(J1629=43,'Equivalencia BH-BMPT'!$D$44,IF(J1629=44,'Equivalencia BH-BMPT'!$D$45,IF(J1629=45,'Equivalencia BH-BMPT'!$D$46,"No ha seleccionado un número de programa")))))))))))))))))))))))))))))))))))))))))))))</f>
        <v>No ha seleccionado un número de programa</v>
      </c>
      <c r="L1629" s="140"/>
      <c r="M1629" s="136"/>
      <c r="N1629" s="153"/>
      <c r="O1629" s="161"/>
      <c r="P1629" s="144"/>
      <c r="Q1629" s="143"/>
      <c r="R1629" s="143"/>
      <c r="S1629" s="143"/>
      <c r="T1629" s="143"/>
      <c r="U1629" s="143"/>
      <c r="V1629" s="145"/>
      <c r="W1629" s="145"/>
      <c r="X1629" s="145"/>
      <c r="Y1629" s="136"/>
      <c r="Z1629" s="136"/>
      <c r="AA1629" s="146"/>
      <c r="AB1629" s="136"/>
      <c r="AC1629" s="136"/>
      <c r="AD1629" s="136"/>
      <c r="AE1629" s="136"/>
      <c r="AF1629" s="147" t="e">
        <f t="shared" si="69"/>
        <v>#DIV/0!</v>
      </c>
      <c r="AG1629" s="148"/>
      <c r="AH1629" s="148" t="b">
        <f t="shared" si="70"/>
        <v>1</v>
      </c>
    </row>
    <row r="1630" spans="1:34" ht="44.25" customHeight="1" thickBot="1" x14ac:dyDescent="0.3">
      <c r="A1630" s="136"/>
      <c r="B1630" s="136"/>
      <c r="C1630" s="137"/>
      <c r="D1630" s="136"/>
      <c r="E1630" s="137" t="str">
        <f>IF(D1630=1,'Tipo '!$B$2,IF(D1630=2,'Tipo '!$B$3,IF(D1630=3,'Tipo '!$B$4,IF(D1630=4,'Tipo '!$B$5,IF(D1630=5,'Tipo '!$B$6,IF(D1630=6,'Tipo '!$B$7,IF(D1630=7,'Tipo '!$B$8,IF(D1630=8,'Tipo '!$B$9,IF(D1630=9,'Tipo '!$B$10,IF(D1630=10,'Tipo '!$B$11,IF(D1630=11,'Tipo '!$B$12,IF(D1630=12,'Tipo '!$B$13,IF(D1630=13,'Tipo '!$B$14,IF(D1630=14,'Tipo '!$B$15,IF(D1630=15,'Tipo '!$B$16,IF(D1630=16,'Tipo '!$B$17,IF(D1630=17,'Tipo '!$B$18,IF(D1630=18,'Tipo '!$B$19,IF(D1630=19,'Tipo '!$B$20,IF(D1630=20,'Tipo '!$B$21,"No ha seleccionado un tipo de contrato válido"))))))))))))))))))))</f>
        <v>No ha seleccionado un tipo de contrato válido</v>
      </c>
      <c r="F1630" s="137"/>
      <c r="G1630" s="137"/>
      <c r="H1630" s="138"/>
      <c r="I1630" s="138"/>
      <c r="J1630" s="136"/>
      <c r="K1630" s="137" t="str">
        <f>IF(J1630=1,'Equivalencia BH-BMPT'!$D$2,IF(J1630=2,'Equivalencia BH-BMPT'!$D$3,IF(J1630=3,'Equivalencia BH-BMPT'!$D$4,IF(J1630=4,'Equivalencia BH-BMPT'!$D$5,IF(J1630=5,'Equivalencia BH-BMPT'!$D$6,IF(J1630=6,'Equivalencia BH-BMPT'!$D$7,IF(J1630=7,'Equivalencia BH-BMPT'!$D$8,IF(J1630=8,'Equivalencia BH-BMPT'!$D$9,IF(J1630=9,'Equivalencia BH-BMPT'!$D$10,IF(J1630=10,'Equivalencia BH-BMPT'!$D$11,IF(J1630=11,'Equivalencia BH-BMPT'!$D$12,IF(J1630=12,'Equivalencia BH-BMPT'!$D$13,IF(J1630=13,'Equivalencia BH-BMPT'!$D$14,IF(J1630=14,'Equivalencia BH-BMPT'!$D$15,IF(J1630=15,'Equivalencia BH-BMPT'!$D$16,IF(J1630=16,'Equivalencia BH-BMPT'!$D$17,IF(J1630=17,'Equivalencia BH-BMPT'!$D$18,IF(J1630=18,'Equivalencia BH-BMPT'!$D$19,IF(J1630=19,'Equivalencia BH-BMPT'!$D$20,IF(J1630=20,'Equivalencia BH-BMPT'!$D$21,IF(J1630=21,'Equivalencia BH-BMPT'!$D$22,IF(J1630=22,'Equivalencia BH-BMPT'!$D$23,IF(J1630=23,'Equivalencia BH-BMPT'!D55,IF(J1630=24,'Equivalencia BH-BMPT'!$D$25,IF(J1630=25,'Equivalencia BH-BMPT'!$D$26,IF(J1630=26,'Equivalencia BH-BMPT'!$D$27,IF(J1630=27,'Equivalencia BH-BMPT'!$D$28,IF(J1630=28,'Equivalencia BH-BMPT'!$D$29,IF(J1630=29,'Equivalencia BH-BMPT'!$D$30,IF(J1630=30,'Equivalencia BH-BMPT'!$D$31,IF(J1630=31,'Equivalencia BH-BMPT'!$D$32,IF(J1630=32,'Equivalencia BH-BMPT'!$D$33,IF(J1630=33,'Equivalencia BH-BMPT'!$D$34,IF(J1630=34,'Equivalencia BH-BMPT'!$D$35,IF(J1630=35,'Equivalencia BH-BMPT'!$D$36,IF(J1630=36,'Equivalencia BH-BMPT'!$D$37,IF(J1630=37,'Equivalencia BH-BMPT'!$D$38,IF(J1630=38,'Equivalencia BH-BMPT'!D70,IF(J1630=39,'Equivalencia BH-BMPT'!$D$40,IF(J1630=40,'Equivalencia BH-BMPT'!$D$41,IF(J1630=41,'Equivalencia BH-BMPT'!$D$42,IF(J1630=42,'Equivalencia BH-BMPT'!$D$43,IF(J1630=43,'Equivalencia BH-BMPT'!$D$44,IF(J1630=44,'Equivalencia BH-BMPT'!$D$45,IF(J1630=45,'Equivalencia BH-BMPT'!$D$46,"No ha seleccionado un número de programa")))))))))))))))))))))))))))))))))))))))))))))</f>
        <v>No ha seleccionado un número de programa</v>
      </c>
      <c r="L1630" s="140"/>
      <c r="M1630" s="136"/>
      <c r="N1630" s="153"/>
      <c r="O1630" s="161"/>
      <c r="P1630" s="144"/>
      <c r="Q1630" s="143"/>
      <c r="R1630" s="143"/>
      <c r="S1630" s="143"/>
      <c r="T1630" s="143"/>
      <c r="U1630" s="143"/>
      <c r="V1630" s="145"/>
      <c r="W1630" s="145"/>
      <c r="X1630" s="145"/>
      <c r="Y1630" s="136"/>
      <c r="Z1630" s="136"/>
      <c r="AA1630" s="146"/>
      <c r="AB1630" s="136"/>
      <c r="AC1630" s="136"/>
      <c r="AD1630" s="136"/>
      <c r="AE1630" s="136"/>
      <c r="AF1630" s="147" t="e">
        <f t="shared" si="69"/>
        <v>#DIV/0!</v>
      </c>
      <c r="AG1630" s="148"/>
      <c r="AH1630" s="148" t="b">
        <f t="shared" si="70"/>
        <v>1</v>
      </c>
    </row>
    <row r="1631" spans="1:34" ht="44.25" customHeight="1" thickBot="1" x14ac:dyDescent="0.3">
      <c r="A1631" s="136"/>
      <c r="B1631" s="136"/>
      <c r="C1631" s="137"/>
      <c r="D1631" s="136"/>
      <c r="E1631" s="137" t="str">
        <f>IF(D1631=1,'Tipo '!$B$2,IF(D1631=2,'Tipo '!$B$3,IF(D1631=3,'Tipo '!$B$4,IF(D1631=4,'Tipo '!$B$5,IF(D1631=5,'Tipo '!$B$6,IF(D1631=6,'Tipo '!$B$7,IF(D1631=7,'Tipo '!$B$8,IF(D1631=8,'Tipo '!$B$9,IF(D1631=9,'Tipo '!$B$10,IF(D1631=10,'Tipo '!$B$11,IF(D1631=11,'Tipo '!$B$12,IF(D1631=12,'Tipo '!$B$13,IF(D1631=13,'Tipo '!$B$14,IF(D1631=14,'Tipo '!$B$15,IF(D1631=15,'Tipo '!$B$16,IF(D1631=16,'Tipo '!$B$17,IF(D1631=17,'Tipo '!$B$18,IF(D1631=18,'Tipo '!$B$19,IF(D1631=19,'Tipo '!$B$20,IF(D1631=20,'Tipo '!$B$21,"No ha seleccionado un tipo de contrato válido"))))))))))))))))))))</f>
        <v>No ha seleccionado un tipo de contrato válido</v>
      </c>
      <c r="F1631" s="137"/>
      <c r="G1631" s="137"/>
      <c r="H1631" s="138"/>
      <c r="I1631" s="138"/>
      <c r="J1631" s="136"/>
      <c r="K1631" s="137" t="str">
        <f>IF(J1631=1,'Equivalencia BH-BMPT'!$D$2,IF(J1631=2,'Equivalencia BH-BMPT'!$D$3,IF(J1631=3,'Equivalencia BH-BMPT'!$D$4,IF(J1631=4,'Equivalencia BH-BMPT'!$D$5,IF(J1631=5,'Equivalencia BH-BMPT'!$D$6,IF(J1631=6,'Equivalencia BH-BMPT'!$D$7,IF(J1631=7,'Equivalencia BH-BMPT'!$D$8,IF(J1631=8,'Equivalencia BH-BMPT'!$D$9,IF(J1631=9,'Equivalencia BH-BMPT'!$D$10,IF(J1631=10,'Equivalencia BH-BMPT'!$D$11,IF(J1631=11,'Equivalencia BH-BMPT'!$D$12,IF(J1631=12,'Equivalencia BH-BMPT'!$D$13,IF(J1631=13,'Equivalencia BH-BMPT'!$D$14,IF(J1631=14,'Equivalencia BH-BMPT'!$D$15,IF(J1631=15,'Equivalencia BH-BMPT'!$D$16,IF(J1631=16,'Equivalencia BH-BMPT'!$D$17,IF(J1631=17,'Equivalencia BH-BMPT'!$D$18,IF(J1631=18,'Equivalencia BH-BMPT'!$D$19,IF(J1631=19,'Equivalencia BH-BMPT'!$D$20,IF(J1631=20,'Equivalencia BH-BMPT'!$D$21,IF(J1631=21,'Equivalencia BH-BMPT'!$D$22,IF(J1631=22,'Equivalencia BH-BMPT'!$D$23,IF(J1631=23,'Equivalencia BH-BMPT'!D56,IF(J1631=24,'Equivalencia BH-BMPT'!$D$25,IF(J1631=25,'Equivalencia BH-BMPT'!$D$26,IF(J1631=26,'Equivalencia BH-BMPT'!$D$27,IF(J1631=27,'Equivalencia BH-BMPT'!$D$28,IF(J1631=28,'Equivalencia BH-BMPT'!$D$29,IF(J1631=29,'Equivalencia BH-BMPT'!$D$30,IF(J1631=30,'Equivalencia BH-BMPT'!$D$31,IF(J1631=31,'Equivalencia BH-BMPT'!$D$32,IF(J1631=32,'Equivalencia BH-BMPT'!$D$33,IF(J1631=33,'Equivalencia BH-BMPT'!$D$34,IF(J1631=34,'Equivalencia BH-BMPT'!$D$35,IF(J1631=35,'Equivalencia BH-BMPT'!$D$36,IF(J1631=36,'Equivalencia BH-BMPT'!$D$37,IF(J1631=37,'Equivalencia BH-BMPT'!$D$38,IF(J1631=38,'Equivalencia BH-BMPT'!D71,IF(J1631=39,'Equivalencia BH-BMPT'!$D$40,IF(J1631=40,'Equivalencia BH-BMPT'!$D$41,IF(J1631=41,'Equivalencia BH-BMPT'!$D$42,IF(J1631=42,'Equivalencia BH-BMPT'!$D$43,IF(J1631=43,'Equivalencia BH-BMPT'!$D$44,IF(J1631=44,'Equivalencia BH-BMPT'!$D$45,IF(J1631=45,'Equivalencia BH-BMPT'!$D$46,"No ha seleccionado un número de programa")))))))))))))))))))))))))))))))))))))))))))))</f>
        <v>No ha seleccionado un número de programa</v>
      </c>
      <c r="L1631" s="140"/>
      <c r="M1631" s="136"/>
      <c r="N1631" s="153"/>
      <c r="O1631" s="161"/>
      <c r="P1631" s="144"/>
      <c r="Q1631" s="143"/>
      <c r="R1631" s="143"/>
      <c r="S1631" s="143"/>
      <c r="T1631" s="143"/>
      <c r="U1631" s="143"/>
      <c r="V1631" s="145"/>
      <c r="W1631" s="145"/>
      <c r="X1631" s="145"/>
      <c r="Y1631" s="136"/>
      <c r="Z1631" s="136"/>
      <c r="AA1631" s="146"/>
      <c r="AB1631" s="136"/>
      <c r="AC1631" s="136"/>
      <c r="AD1631" s="136"/>
      <c r="AE1631" s="136"/>
      <c r="AF1631" s="147" t="e">
        <f t="shared" si="69"/>
        <v>#DIV/0!</v>
      </c>
      <c r="AG1631" s="148"/>
      <c r="AH1631" s="148" t="b">
        <f t="shared" si="70"/>
        <v>1</v>
      </c>
    </row>
    <row r="1632" spans="1:34" ht="44.25" customHeight="1" thickBot="1" x14ac:dyDescent="0.3">
      <c r="A1632" s="136"/>
      <c r="B1632" s="136"/>
      <c r="C1632" s="137"/>
      <c r="D1632" s="136"/>
      <c r="E1632" s="137" t="str">
        <f>IF(D1632=1,'Tipo '!$B$2,IF(D1632=2,'Tipo '!$B$3,IF(D1632=3,'Tipo '!$B$4,IF(D1632=4,'Tipo '!$B$5,IF(D1632=5,'Tipo '!$B$6,IF(D1632=6,'Tipo '!$B$7,IF(D1632=7,'Tipo '!$B$8,IF(D1632=8,'Tipo '!$B$9,IF(D1632=9,'Tipo '!$B$10,IF(D1632=10,'Tipo '!$B$11,IF(D1632=11,'Tipo '!$B$12,IF(D1632=12,'Tipo '!$B$13,IF(D1632=13,'Tipo '!$B$14,IF(D1632=14,'Tipo '!$B$15,IF(D1632=15,'Tipo '!$B$16,IF(D1632=16,'Tipo '!$B$17,IF(D1632=17,'Tipo '!$B$18,IF(D1632=18,'Tipo '!$B$19,IF(D1632=19,'Tipo '!$B$20,IF(D1632=20,'Tipo '!$B$21,"No ha seleccionado un tipo de contrato válido"))))))))))))))))))))</f>
        <v>No ha seleccionado un tipo de contrato válido</v>
      </c>
      <c r="F1632" s="137"/>
      <c r="G1632" s="137"/>
      <c r="H1632" s="138"/>
      <c r="I1632" s="138"/>
      <c r="J1632" s="136"/>
      <c r="K1632" s="137" t="str">
        <f>IF(J1632=1,'Equivalencia BH-BMPT'!$D$2,IF(J1632=2,'Equivalencia BH-BMPT'!$D$3,IF(J1632=3,'Equivalencia BH-BMPT'!$D$4,IF(J1632=4,'Equivalencia BH-BMPT'!$D$5,IF(J1632=5,'Equivalencia BH-BMPT'!$D$6,IF(J1632=6,'Equivalencia BH-BMPT'!$D$7,IF(J1632=7,'Equivalencia BH-BMPT'!$D$8,IF(J1632=8,'Equivalencia BH-BMPT'!$D$9,IF(J1632=9,'Equivalencia BH-BMPT'!$D$10,IF(J1632=10,'Equivalencia BH-BMPT'!$D$11,IF(J1632=11,'Equivalencia BH-BMPT'!$D$12,IF(J1632=12,'Equivalencia BH-BMPT'!$D$13,IF(J1632=13,'Equivalencia BH-BMPT'!$D$14,IF(J1632=14,'Equivalencia BH-BMPT'!$D$15,IF(J1632=15,'Equivalencia BH-BMPT'!$D$16,IF(J1632=16,'Equivalencia BH-BMPT'!$D$17,IF(J1632=17,'Equivalencia BH-BMPT'!$D$18,IF(J1632=18,'Equivalencia BH-BMPT'!$D$19,IF(J1632=19,'Equivalencia BH-BMPT'!$D$20,IF(J1632=20,'Equivalencia BH-BMPT'!$D$21,IF(J1632=21,'Equivalencia BH-BMPT'!$D$22,IF(J1632=22,'Equivalencia BH-BMPT'!$D$23,IF(J1632=23,'Equivalencia BH-BMPT'!D57,IF(J1632=24,'Equivalencia BH-BMPT'!$D$25,IF(J1632=25,'Equivalencia BH-BMPT'!$D$26,IF(J1632=26,'Equivalencia BH-BMPT'!$D$27,IF(J1632=27,'Equivalencia BH-BMPT'!$D$28,IF(J1632=28,'Equivalencia BH-BMPT'!$D$29,IF(J1632=29,'Equivalencia BH-BMPT'!$D$30,IF(J1632=30,'Equivalencia BH-BMPT'!$D$31,IF(J1632=31,'Equivalencia BH-BMPT'!$D$32,IF(J1632=32,'Equivalencia BH-BMPT'!$D$33,IF(J1632=33,'Equivalencia BH-BMPT'!$D$34,IF(J1632=34,'Equivalencia BH-BMPT'!$D$35,IF(J1632=35,'Equivalencia BH-BMPT'!$D$36,IF(J1632=36,'Equivalencia BH-BMPT'!$D$37,IF(J1632=37,'Equivalencia BH-BMPT'!$D$38,IF(J1632=38,'Equivalencia BH-BMPT'!D72,IF(J1632=39,'Equivalencia BH-BMPT'!$D$40,IF(J1632=40,'Equivalencia BH-BMPT'!$D$41,IF(J1632=41,'Equivalencia BH-BMPT'!$D$42,IF(J1632=42,'Equivalencia BH-BMPT'!$D$43,IF(J1632=43,'Equivalencia BH-BMPT'!$D$44,IF(J1632=44,'Equivalencia BH-BMPT'!$D$45,IF(J1632=45,'Equivalencia BH-BMPT'!$D$46,"No ha seleccionado un número de programa")))))))))))))))))))))))))))))))))))))))))))))</f>
        <v>No ha seleccionado un número de programa</v>
      </c>
      <c r="L1632" s="140"/>
      <c r="M1632" s="136"/>
      <c r="N1632" s="153"/>
      <c r="O1632" s="161"/>
      <c r="P1632" s="144"/>
      <c r="Q1632" s="143"/>
      <c r="R1632" s="143"/>
      <c r="S1632" s="143"/>
      <c r="T1632" s="143"/>
      <c r="U1632" s="143"/>
      <c r="V1632" s="145"/>
      <c r="W1632" s="145"/>
      <c r="X1632" s="145"/>
      <c r="Y1632" s="136"/>
      <c r="Z1632" s="136"/>
      <c r="AA1632" s="146"/>
      <c r="AB1632" s="136"/>
      <c r="AC1632" s="136"/>
      <c r="AD1632" s="136"/>
      <c r="AE1632" s="136"/>
      <c r="AF1632" s="147" t="e">
        <f t="shared" si="69"/>
        <v>#DIV/0!</v>
      </c>
      <c r="AG1632" s="148"/>
      <c r="AH1632" s="148" t="b">
        <f t="shared" si="70"/>
        <v>1</v>
      </c>
    </row>
    <row r="1633" spans="1:34" ht="44.25" customHeight="1" thickBot="1" x14ac:dyDescent="0.3">
      <c r="A1633" s="136"/>
      <c r="B1633" s="136"/>
      <c r="C1633" s="137"/>
      <c r="D1633" s="136"/>
      <c r="E1633" s="137" t="str">
        <f>IF(D1633=1,'Tipo '!$B$2,IF(D1633=2,'Tipo '!$B$3,IF(D1633=3,'Tipo '!$B$4,IF(D1633=4,'Tipo '!$B$5,IF(D1633=5,'Tipo '!$B$6,IF(D1633=6,'Tipo '!$B$7,IF(D1633=7,'Tipo '!$B$8,IF(D1633=8,'Tipo '!$B$9,IF(D1633=9,'Tipo '!$B$10,IF(D1633=10,'Tipo '!$B$11,IF(D1633=11,'Tipo '!$B$12,IF(D1633=12,'Tipo '!$B$13,IF(D1633=13,'Tipo '!$B$14,IF(D1633=14,'Tipo '!$B$15,IF(D1633=15,'Tipo '!$B$16,IF(D1633=16,'Tipo '!$B$17,IF(D1633=17,'Tipo '!$B$18,IF(D1633=18,'Tipo '!$B$19,IF(D1633=19,'Tipo '!$B$20,IF(D1633=20,'Tipo '!$B$21,"No ha seleccionado un tipo de contrato válido"))))))))))))))))))))</f>
        <v>No ha seleccionado un tipo de contrato válido</v>
      </c>
      <c r="F1633" s="137"/>
      <c r="G1633" s="137"/>
      <c r="H1633" s="138"/>
      <c r="I1633" s="138"/>
      <c r="J1633" s="136"/>
      <c r="K1633" s="137" t="str">
        <f>IF(J1633=1,'Equivalencia BH-BMPT'!$D$2,IF(J1633=2,'Equivalencia BH-BMPT'!$D$3,IF(J1633=3,'Equivalencia BH-BMPT'!$D$4,IF(J1633=4,'Equivalencia BH-BMPT'!$D$5,IF(J1633=5,'Equivalencia BH-BMPT'!$D$6,IF(J1633=6,'Equivalencia BH-BMPT'!$D$7,IF(J1633=7,'Equivalencia BH-BMPT'!$D$8,IF(J1633=8,'Equivalencia BH-BMPT'!$D$9,IF(J1633=9,'Equivalencia BH-BMPT'!$D$10,IF(J1633=10,'Equivalencia BH-BMPT'!$D$11,IF(J1633=11,'Equivalencia BH-BMPT'!$D$12,IF(J1633=12,'Equivalencia BH-BMPT'!$D$13,IF(J1633=13,'Equivalencia BH-BMPT'!$D$14,IF(J1633=14,'Equivalencia BH-BMPT'!$D$15,IF(J1633=15,'Equivalencia BH-BMPT'!$D$16,IF(J1633=16,'Equivalencia BH-BMPT'!$D$17,IF(J1633=17,'Equivalencia BH-BMPT'!$D$18,IF(J1633=18,'Equivalencia BH-BMPT'!$D$19,IF(J1633=19,'Equivalencia BH-BMPT'!$D$20,IF(J1633=20,'Equivalencia BH-BMPT'!$D$21,IF(J1633=21,'Equivalencia BH-BMPT'!$D$22,IF(J1633=22,'Equivalencia BH-BMPT'!$D$23,IF(J1633=23,'Equivalencia BH-BMPT'!D58,IF(J1633=24,'Equivalencia BH-BMPT'!$D$25,IF(J1633=25,'Equivalencia BH-BMPT'!$D$26,IF(J1633=26,'Equivalencia BH-BMPT'!$D$27,IF(J1633=27,'Equivalencia BH-BMPT'!$D$28,IF(J1633=28,'Equivalencia BH-BMPT'!$D$29,IF(J1633=29,'Equivalencia BH-BMPT'!$D$30,IF(J1633=30,'Equivalencia BH-BMPT'!$D$31,IF(J1633=31,'Equivalencia BH-BMPT'!$D$32,IF(J1633=32,'Equivalencia BH-BMPT'!$D$33,IF(J1633=33,'Equivalencia BH-BMPT'!$D$34,IF(J1633=34,'Equivalencia BH-BMPT'!$D$35,IF(J1633=35,'Equivalencia BH-BMPT'!$D$36,IF(J1633=36,'Equivalencia BH-BMPT'!$D$37,IF(J1633=37,'Equivalencia BH-BMPT'!$D$38,IF(J1633=38,'Equivalencia BH-BMPT'!D73,IF(J1633=39,'Equivalencia BH-BMPT'!$D$40,IF(J1633=40,'Equivalencia BH-BMPT'!$D$41,IF(J1633=41,'Equivalencia BH-BMPT'!$D$42,IF(J1633=42,'Equivalencia BH-BMPT'!$D$43,IF(J1633=43,'Equivalencia BH-BMPT'!$D$44,IF(J1633=44,'Equivalencia BH-BMPT'!$D$45,IF(J1633=45,'Equivalencia BH-BMPT'!$D$46,"No ha seleccionado un número de programa")))))))))))))))))))))))))))))))))))))))))))))</f>
        <v>No ha seleccionado un número de programa</v>
      </c>
      <c r="L1633" s="140"/>
      <c r="M1633" s="136"/>
      <c r="N1633" s="153"/>
      <c r="O1633" s="161"/>
      <c r="P1633" s="144"/>
      <c r="Q1633" s="143"/>
      <c r="R1633" s="143"/>
      <c r="S1633" s="143"/>
      <c r="T1633" s="143"/>
      <c r="U1633" s="143"/>
      <c r="V1633" s="145"/>
      <c r="W1633" s="145"/>
      <c r="X1633" s="145"/>
      <c r="Y1633" s="136"/>
      <c r="Z1633" s="136"/>
      <c r="AA1633" s="146"/>
      <c r="AB1633" s="136"/>
      <c r="AC1633" s="136"/>
      <c r="AD1633" s="136"/>
      <c r="AE1633" s="136"/>
      <c r="AF1633" s="147" t="e">
        <f t="shared" si="67"/>
        <v>#DIV/0!</v>
      </c>
      <c r="AG1633" s="148"/>
      <c r="AH1633" s="148" t="b">
        <f t="shared" si="68"/>
        <v>1</v>
      </c>
    </row>
    <row r="1634" spans="1:34" ht="44.25" customHeight="1" thickBot="1" x14ac:dyDescent="0.3">
      <c r="A1634" s="136"/>
      <c r="B1634" s="136"/>
      <c r="C1634" s="137"/>
      <c r="D1634" s="136"/>
      <c r="E1634" s="137" t="str">
        <f>IF(D1634=1,'Tipo '!$B$2,IF(D1634=2,'Tipo '!$B$3,IF(D1634=3,'Tipo '!$B$4,IF(D1634=4,'Tipo '!$B$5,IF(D1634=5,'Tipo '!$B$6,IF(D1634=6,'Tipo '!$B$7,IF(D1634=7,'Tipo '!$B$8,IF(D1634=8,'Tipo '!$B$9,IF(D1634=9,'Tipo '!$B$10,IF(D1634=10,'Tipo '!$B$11,IF(D1634=11,'Tipo '!$B$12,IF(D1634=12,'Tipo '!$B$13,IF(D1634=13,'Tipo '!$B$14,IF(D1634=14,'Tipo '!$B$15,IF(D1634=15,'Tipo '!$B$16,IF(D1634=16,'Tipo '!$B$17,IF(D1634=17,'Tipo '!$B$18,IF(D1634=18,'Tipo '!$B$19,IF(D1634=19,'Tipo '!$B$20,IF(D1634=20,'Tipo '!$B$21,"No ha seleccionado un tipo de contrato válido"))))))))))))))))))))</f>
        <v>No ha seleccionado un tipo de contrato válido</v>
      </c>
      <c r="F1634" s="137"/>
      <c r="G1634" s="137"/>
      <c r="H1634" s="138"/>
      <c r="I1634" s="138"/>
      <c r="J1634" s="136"/>
      <c r="K1634" s="137" t="str">
        <f>IF(J1634=1,'Equivalencia BH-BMPT'!$D$2,IF(J1634=2,'Equivalencia BH-BMPT'!$D$3,IF(J1634=3,'Equivalencia BH-BMPT'!$D$4,IF(J1634=4,'Equivalencia BH-BMPT'!$D$5,IF(J1634=5,'Equivalencia BH-BMPT'!$D$6,IF(J1634=6,'Equivalencia BH-BMPT'!$D$7,IF(J1634=7,'Equivalencia BH-BMPT'!$D$8,IF(J1634=8,'Equivalencia BH-BMPT'!$D$9,IF(J1634=9,'Equivalencia BH-BMPT'!$D$10,IF(J1634=10,'Equivalencia BH-BMPT'!$D$11,IF(J1634=11,'Equivalencia BH-BMPT'!$D$12,IF(J1634=12,'Equivalencia BH-BMPT'!$D$13,IF(J1634=13,'Equivalencia BH-BMPT'!$D$14,IF(J1634=14,'Equivalencia BH-BMPT'!$D$15,IF(J1634=15,'Equivalencia BH-BMPT'!$D$16,IF(J1634=16,'Equivalencia BH-BMPT'!$D$17,IF(J1634=17,'Equivalencia BH-BMPT'!$D$18,IF(J1634=18,'Equivalencia BH-BMPT'!$D$19,IF(J1634=19,'Equivalencia BH-BMPT'!$D$20,IF(J1634=20,'Equivalencia BH-BMPT'!$D$21,IF(J1634=21,'Equivalencia BH-BMPT'!$D$22,IF(J1634=22,'Equivalencia BH-BMPT'!$D$23,IF(J1634=23,'Equivalencia BH-BMPT'!D59,IF(J1634=24,'Equivalencia BH-BMPT'!$D$25,IF(J1634=25,'Equivalencia BH-BMPT'!$D$26,IF(J1634=26,'Equivalencia BH-BMPT'!$D$27,IF(J1634=27,'Equivalencia BH-BMPT'!$D$28,IF(J1634=28,'Equivalencia BH-BMPT'!$D$29,IF(J1634=29,'Equivalencia BH-BMPT'!$D$30,IF(J1634=30,'Equivalencia BH-BMPT'!$D$31,IF(J1634=31,'Equivalencia BH-BMPT'!$D$32,IF(J1634=32,'Equivalencia BH-BMPT'!$D$33,IF(J1634=33,'Equivalencia BH-BMPT'!$D$34,IF(J1634=34,'Equivalencia BH-BMPT'!$D$35,IF(J1634=35,'Equivalencia BH-BMPT'!$D$36,IF(J1634=36,'Equivalencia BH-BMPT'!$D$37,IF(J1634=37,'Equivalencia BH-BMPT'!$D$38,IF(J1634=38,'Equivalencia BH-BMPT'!D74,IF(J1634=39,'Equivalencia BH-BMPT'!$D$40,IF(J1634=40,'Equivalencia BH-BMPT'!$D$41,IF(J1634=41,'Equivalencia BH-BMPT'!$D$42,IF(J1634=42,'Equivalencia BH-BMPT'!$D$43,IF(J1634=43,'Equivalencia BH-BMPT'!$D$44,IF(J1634=44,'Equivalencia BH-BMPT'!$D$45,IF(J1634=45,'Equivalencia BH-BMPT'!$D$46,"No ha seleccionado un número de programa")))))))))))))))))))))))))))))))))))))))))))))</f>
        <v>No ha seleccionado un número de programa</v>
      </c>
      <c r="L1634" s="140"/>
      <c r="M1634" s="136"/>
      <c r="N1634" s="153"/>
      <c r="O1634" s="161"/>
      <c r="P1634" s="144"/>
      <c r="Q1634" s="143"/>
      <c r="R1634" s="143"/>
      <c r="S1634" s="143"/>
      <c r="T1634" s="143"/>
      <c r="U1634" s="143"/>
      <c r="V1634" s="145"/>
      <c r="W1634" s="145"/>
      <c r="X1634" s="145"/>
      <c r="Y1634" s="136"/>
      <c r="Z1634" s="136"/>
      <c r="AA1634" s="146"/>
      <c r="AB1634" s="136"/>
      <c r="AC1634" s="136"/>
      <c r="AD1634" s="136"/>
      <c r="AE1634" s="136"/>
      <c r="AF1634" s="147" t="e">
        <f t="shared" si="67"/>
        <v>#DIV/0!</v>
      </c>
      <c r="AG1634" s="148"/>
      <c r="AH1634" s="148" t="b">
        <f t="shared" si="68"/>
        <v>1</v>
      </c>
    </row>
    <row r="1635" spans="1:34" ht="44.25" customHeight="1" thickBot="1" x14ac:dyDescent="0.3">
      <c r="A1635" s="136"/>
      <c r="B1635" s="136"/>
      <c r="C1635" s="137"/>
      <c r="D1635" s="136"/>
      <c r="E1635" s="137" t="str">
        <f>IF(D1635=1,'Tipo '!$B$2,IF(D1635=2,'Tipo '!$B$3,IF(D1635=3,'Tipo '!$B$4,IF(D1635=4,'Tipo '!$B$5,IF(D1635=5,'Tipo '!$B$6,IF(D1635=6,'Tipo '!$B$7,IF(D1635=7,'Tipo '!$B$8,IF(D1635=8,'Tipo '!$B$9,IF(D1635=9,'Tipo '!$B$10,IF(D1635=10,'Tipo '!$B$11,IF(D1635=11,'Tipo '!$B$12,IF(D1635=12,'Tipo '!$B$13,IF(D1635=13,'Tipo '!$B$14,IF(D1635=14,'Tipo '!$B$15,IF(D1635=15,'Tipo '!$B$16,IF(D1635=16,'Tipo '!$B$17,IF(D1635=17,'Tipo '!$B$18,IF(D1635=18,'Tipo '!$B$19,IF(D1635=19,'Tipo '!$B$20,IF(D1635=20,'Tipo '!$B$21,"No ha seleccionado un tipo de contrato válido"))))))))))))))))))))</f>
        <v>No ha seleccionado un tipo de contrato válido</v>
      </c>
      <c r="F1635" s="137"/>
      <c r="G1635" s="137"/>
      <c r="H1635" s="138"/>
      <c r="I1635" s="138"/>
      <c r="J1635" s="136"/>
      <c r="K1635" s="137" t="str">
        <f>IF(J1635=1,'Equivalencia BH-BMPT'!$D$2,IF(J1635=2,'Equivalencia BH-BMPT'!$D$3,IF(J1635=3,'Equivalencia BH-BMPT'!$D$4,IF(J1635=4,'Equivalencia BH-BMPT'!$D$5,IF(J1635=5,'Equivalencia BH-BMPT'!$D$6,IF(J1635=6,'Equivalencia BH-BMPT'!$D$7,IF(J1635=7,'Equivalencia BH-BMPT'!$D$8,IF(J1635=8,'Equivalencia BH-BMPT'!$D$9,IF(J1635=9,'Equivalencia BH-BMPT'!$D$10,IF(J1635=10,'Equivalencia BH-BMPT'!$D$11,IF(J1635=11,'Equivalencia BH-BMPT'!$D$12,IF(J1635=12,'Equivalencia BH-BMPT'!$D$13,IF(J1635=13,'Equivalencia BH-BMPT'!$D$14,IF(J1635=14,'Equivalencia BH-BMPT'!$D$15,IF(J1635=15,'Equivalencia BH-BMPT'!$D$16,IF(J1635=16,'Equivalencia BH-BMPT'!$D$17,IF(J1635=17,'Equivalencia BH-BMPT'!$D$18,IF(J1635=18,'Equivalencia BH-BMPT'!$D$19,IF(J1635=19,'Equivalencia BH-BMPT'!$D$20,IF(J1635=20,'Equivalencia BH-BMPT'!$D$21,IF(J1635=21,'Equivalencia BH-BMPT'!$D$22,IF(J1635=22,'Equivalencia BH-BMPT'!$D$23,IF(J1635=23,'Equivalencia BH-BMPT'!D60,IF(J1635=24,'Equivalencia BH-BMPT'!$D$25,IF(J1635=25,'Equivalencia BH-BMPT'!$D$26,IF(J1635=26,'Equivalencia BH-BMPT'!$D$27,IF(J1635=27,'Equivalencia BH-BMPT'!$D$28,IF(J1635=28,'Equivalencia BH-BMPT'!$D$29,IF(J1635=29,'Equivalencia BH-BMPT'!$D$30,IF(J1635=30,'Equivalencia BH-BMPT'!$D$31,IF(J1635=31,'Equivalencia BH-BMPT'!$D$32,IF(J1635=32,'Equivalencia BH-BMPT'!$D$33,IF(J1635=33,'Equivalencia BH-BMPT'!$D$34,IF(J1635=34,'Equivalencia BH-BMPT'!$D$35,IF(J1635=35,'Equivalencia BH-BMPT'!$D$36,IF(J1635=36,'Equivalencia BH-BMPT'!$D$37,IF(J1635=37,'Equivalencia BH-BMPT'!$D$38,IF(J1635=38,'Equivalencia BH-BMPT'!D75,IF(J1635=39,'Equivalencia BH-BMPT'!$D$40,IF(J1635=40,'Equivalencia BH-BMPT'!$D$41,IF(J1635=41,'Equivalencia BH-BMPT'!$D$42,IF(J1635=42,'Equivalencia BH-BMPT'!$D$43,IF(J1635=43,'Equivalencia BH-BMPT'!$D$44,IF(J1635=44,'Equivalencia BH-BMPT'!$D$45,IF(J1635=45,'Equivalencia BH-BMPT'!$D$46,"No ha seleccionado un número de programa")))))))))))))))))))))))))))))))))))))))))))))</f>
        <v>No ha seleccionado un número de programa</v>
      </c>
      <c r="L1635" s="140"/>
      <c r="M1635" s="136"/>
      <c r="N1635" s="153"/>
      <c r="O1635" s="161"/>
      <c r="P1635" s="144"/>
      <c r="Q1635" s="143"/>
      <c r="R1635" s="143"/>
      <c r="S1635" s="143"/>
      <c r="T1635" s="143"/>
      <c r="U1635" s="143"/>
      <c r="V1635" s="145"/>
      <c r="W1635" s="145"/>
      <c r="X1635" s="145"/>
      <c r="Y1635" s="136"/>
      <c r="Z1635" s="136"/>
      <c r="AA1635" s="146"/>
      <c r="AB1635" s="136"/>
      <c r="AC1635" s="136"/>
      <c r="AD1635" s="136"/>
      <c r="AE1635" s="136"/>
      <c r="AF1635" s="147" t="e">
        <f t="shared" si="67"/>
        <v>#DIV/0!</v>
      </c>
      <c r="AG1635" s="148"/>
      <c r="AH1635" s="148" t="b">
        <f t="shared" si="68"/>
        <v>1</v>
      </c>
    </row>
    <row r="1636" spans="1:34" ht="44.25" customHeight="1" thickBot="1" x14ac:dyDescent="0.3">
      <c r="A1636" s="136"/>
      <c r="B1636" s="136"/>
      <c r="C1636" s="137"/>
      <c r="D1636" s="136"/>
      <c r="E1636" s="137" t="str">
        <f>IF(D1636=1,'Tipo '!$B$2,IF(D1636=2,'Tipo '!$B$3,IF(D1636=3,'Tipo '!$B$4,IF(D1636=4,'Tipo '!$B$5,IF(D1636=5,'Tipo '!$B$6,IF(D1636=6,'Tipo '!$B$7,IF(D1636=7,'Tipo '!$B$8,IF(D1636=8,'Tipo '!$B$9,IF(D1636=9,'Tipo '!$B$10,IF(D1636=10,'Tipo '!$B$11,IF(D1636=11,'Tipo '!$B$12,IF(D1636=12,'Tipo '!$B$13,IF(D1636=13,'Tipo '!$B$14,IF(D1636=14,'Tipo '!$B$15,IF(D1636=15,'Tipo '!$B$16,IF(D1636=16,'Tipo '!$B$17,IF(D1636=17,'Tipo '!$B$18,IF(D1636=18,'Tipo '!$B$19,IF(D1636=19,'Tipo '!$B$20,IF(D1636=20,'Tipo '!$B$21,"No ha seleccionado un tipo de contrato válido"))))))))))))))))))))</f>
        <v>No ha seleccionado un tipo de contrato válido</v>
      </c>
      <c r="F1636" s="137"/>
      <c r="G1636" s="137"/>
      <c r="H1636" s="138"/>
      <c r="I1636" s="138"/>
      <c r="J1636" s="136"/>
      <c r="K1636" s="137" t="str">
        <f>IF(J1636=1,'Equivalencia BH-BMPT'!$D$2,IF(J1636=2,'Equivalencia BH-BMPT'!$D$3,IF(J1636=3,'Equivalencia BH-BMPT'!$D$4,IF(J1636=4,'Equivalencia BH-BMPT'!$D$5,IF(J1636=5,'Equivalencia BH-BMPT'!$D$6,IF(J1636=6,'Equivalencia BH-BMPT'!$D$7,IF(J1636=7,'Equivalencia BH-BMPT'!$D$8,IF(J1636=8,'Equivalencia BH-BMPT'!$D$9,IF(J1636=9,'Equivalencia BH-BMPT'!$D$10,IF(J1636=10,'Equivalencia BH-BMPT'!$D$11,IF(J1636=11,'Equivalencia BH-BMPT'!$D$12,IF(J1636=12,'Equivalencia BH-BMPT'!$D$13,IF(J1636=13,'Equivalencia BH-BMPT'!$D$14,IF(J1636=14,'Equivalencia BH-BMPT'!$D$15,IF(J1636=15,'Equivalencia BH-BMPT'!$D$16,IF(J1636=16,'Equivalencia BH-BMPT'!$D$17,IF(J1636=17,'Equivalencia BH-BMPT'!$D$18,IF(J1636=18,'Equivalencia BH-BMPT'!$D$19,IF(J1636=19,'Equivalencia BH-BMPT'!$D$20,IF(J1636=20,'Equivalencia BH-BMPT'!$D$21,IF(J1636=21,'Equivalencia BH-BMPT'!$D$22,IF(J1636=22,'Equivalencia BH-BMPT'!$D$23,IF(J1636=23,'Equivalencia BH-BMPT'!D61,IF(J1636=24,'Equivalencia BH-BMPT'!$D$25,IF(J1636=25,'Equivalencia BH-BMPT'!$D$26,IF(J1636=26,'Equivalencia BH-BMPT'!$D$27,IF(J1636=27,'Equivalencia BH-BMPT'!$D$28,IF(J1636=28,'Equivalencia BH-BMPT'!$D$29,IF(J1636=29,'Equivalencia BH-BMPT'!$D$30,IF(J1636=30,'Equivalencia BH-BMPT'!$D$31,IF(J1636=31,'Equivalencia BH-BMPT'!$D$32,IF(J1636=32,'Equivalencia BH-BMPT'!$D$33,IF(J1636=33,'Equivalencia BH-BMPT'!$D$34,IF(J1636=34,'Equivalencia BH-BMPT'!$D$35,IF(J1636=35,'Equivalencia BH-BMPT'!$D$36,IF(J1636=36,'Equivalencia BH-BMPT'!$D$37,IF(J1636=37,'Equivalencia BH-BMPT'!$D$38,IF(J1636=38,'Equivalencia BH-BMPT'!D76,IF(J1636=39,'Equivalencia BH-BMPT'!$D$40,IF(J1636=40,'Equivalencia BH-BMPT'!$D$41,IF(J1636=41,'Equivalencia BH-BMPT'!$D$42,IF(J1636=42,'Equivalencia BH-BMPT'!$D$43,IF(J1636=43,'Equivalencia BH-BMPT'!$D$44,IF(J1636=44,'Equivalencia BH-BMPT'!$D$45,IF(J1636=45,'Equivalencia BH-BMPT'!$D$46,"No ha seleccionado un número de programa")))))))))))))))))))))))))))))))))))))))))))))</f>
        <v>No ha seleccionado un número de programa</v>
      </c>
      <c r="L1636" s="140"/>
      <c r="M1636" s="136"/>
      <c r="N1636" s="153"/>
      <c r="O1636" s="161"/>
      <c r="P1636" s="144"/>
      <c r="Q1636" s="143"/>
      <c r="R1636" s="143"/>
      <c r="S1636" s="143"/>
      <c r="T1636" s="143"/>
      <c r="U1636" s="143"/>
      <c r="V1636" s="145"/>
      <c r="W1636" s="145"/>
      <c r="X1636" s="145"/>
      <c r="Y1636" s="136"/>
      <c r="Z1636" s="136"/>
      <c r="AA1636" s="146"/>
      <c r="AB1636" s="136"/>
      <c r="AC1636" s="136"/>
      <c r="AD1636" s="136"/>
      <c r="AE1636" s="136"/>
      <c r="AF1636" s="147" t="e">
        <f t="shared" si="67"/>
        <v>#DIV/0!</v>
      </c>
      <c r="AG1636" s="148"/>
      <c r="AH1636" s="148" t="b">
        <f t="shared" si="68"/>
        <v>1</v>
      </c>
    </row>
    <row r="1637" spans="1:34" ht="44.25" customHeight="1" thickBot="1" x14ac:dyDescent="0.3">
      <c r="A1637" s="136"/>
      <c r="B1637" s="136"/>
      <c r="C1637" s="137"/>
      <c r="D1637" s="136"/>
      <c r="E1637" s="137" t="str">
        <f>IF(D1637=1,'Tipo '!$B$2,IF(D1637=2,'Tipo '!$B$3,IF(D1637=3,'Tipo '!$B$4,IF(D1637=4,'Tipo '!$B$5,IF(D1637=5,'Tipo '!$B$6,IF(D1637=6,'Tipo '!$B$7,IF(D1637=7,'Tipo '!$B$8,IF(D1637=8,'Tipo '!$B$9,IF(D1637=9,'Tipo '!$B$10,IF(D1637=10,'Tipo '!$B$11,IF(D1637=11,'Tipo '!$B$12,IF(D1637=12,'Tipo '!$B$13,IF(D1637=13,'Tipo '!$B$14,IF(D1637=14,'Tipo '!$B$15,IF(D1637=15,'Tipo '!$B$16,IF(D1637=16,'Tipo '!$B$17,IF(D1637=17,'Tipo '!$B$18,IF(D1637=18,'Tipo '!$B$19,IF(D1637=19,'Tipo '!$B$20,IF(D1637=20,'Tipo '!$B$21,"No ha seleccionado un tipo de contrato válido"))))))))))))))))))))</f>
        <v>No ha seleccionado un tipo de contrato válido</v>
      </c>
      <c r="F1637" s="137"/>
      <c r="G1637" s="137"/>
      <c r="H1637" s="138"/>
      <c r="I1637" s="138"/>
      <c r="J1637" s="136"/>
      <c r="K1637" s="137" t="str">
        <f>IF(J1637=1,'Equivalencia BH-BMPT'!$D$2,IF(J1637=2,'Equivalencia BH-BMPT'!$D$3,IF(J1637=3,'Equivalencia BH-BMPT'!$D$4,IF(J1637=4,'Equivalencia BH-BMPT'!$D$5,IF(J1637=5,'Equivalencia BH-BMPT'!$D$6,IF(J1637=6,'Equivalencia BH-BMPT'!$D$7,IF(J1637=7,'Equivalencia BH-BMPT'!$D$8,IF(J1637=8,'Equivalencia BH-BMPT'!$D$9,IF(J1637=9,'Equivalencia BH-BMPT'!$D$10,IF(J1637=10,'Equivalencia BH-BMPT'!$D$11,IF(J1637=11,'Equivalencia BH-BMPT'!$D$12,IF(J1637=12,'Equivalencia BH-BMPT'!$D$13,IF(J1637=13,'Equivalencia BH-BMPT'!$D$14,IF(J1637=14,'Equivalencia BH-BMPT'!$D$15,IF(J1637=15,'Equivalencia BH-BMPT'!$D$16,IF(J1637=16,'Equivalencia BH-BMPT'!$D$17,IF(J1637=17,'Equivalencia BH-BMPT'!$D$18,IF(J1637=18,'Equivalencia BH-BMPT'!$D$19,IF(J1637=19,'Equivalencia BH-BMPT'!$D$20,IF(J1637=20,'Equivalencia BH-BMPT'!$D$21,IF(J1637=21,'Equivalencia BH-BMPT'!$D$22,IF(J1637=22,'Equivalencia BH-BMPT'!$D$23,IF(J1637=23,'Equivalencia BH-BMPT'!D62,IF(J1637=24,'Equivalencia BH-BMPT'!$D$25,IF(J1637=25,'Equivalencia BH-BMPT'!$D$26,IF(J1637=26,'Equivalencia BH-BMPT'!$D$27,IF(J1637=27,'Equivalencia BH-BMPT'!$D$28,IF(J1637=28,'Equivalencia BH-BMPT'!$D$29,IF(J1637=29,'Equivalencia BH-BMPT'!$D$30,IF(J1637=30,'Equivalencia BH-BMPT'!$D$31,IF(J1637=31,'Equivalencia BH-BMPT'!$D$32,IF(J1637=32,'Equivalencia BH-BMPT'!$D$33,IF(J1637=33,'Equivalencia BH-BMPT'!$D$34,IF(J1637=34,'Equivalencia BH-BMPT'!$D$35,IF(J1637=35,'Equivalencia BH-BMPT'!$D$36,IF(J1637=36,'Equivalencia BH-BMPT'!$D$37,IF(J1637=37,'Equivalencia BH-BMPT'!$D$38,IF(J1637=38,'Equivalencia BH-BMPT'!D77,IF(J1637=39,'Equivalencia BH-BMPT'!$D$40,IF(J1637=40,'Equivalencia BH-BMPT'!$D$41,IF(J1637=41,'Equivalencia BH-BMPT'!$D$42,IF(J1637=42,'Equivalencia BH-BMPT'!$D$43,IF(J1637=43,'Equivalencia BH-BMPT'!$D$44,IF(J1637=44,'Equivalencia BH-BMPT'!$D$45,IF(J1637=45,'Equivalencia BH-BMPT'!$D$46,"No ha seleccionado un número de programa")))))))))))))))))))))))))))))))))))))))))))))</f>
        <v>No ha seleccionado un número de programa</v>
      </c>
      <c r="L1637" s="140"/>
      <c r="M1637" s="136"/>
      <c r="N1637" s="153"/>
      <c r="O1637" s="161"/>
      <c r="P1637" s="144"/>
      <c r="Q1637" s="143"/>
      <c r="R1637" s="143"/>
      <c r="S1637" s="143"/>
      <c r="T1637" s="143"/>
      <c r="U1637" s="143"/>
      <c r="V1637" s="145"/>
      <c r="W1637" s="145"/>
      <c r="X1637" s="145"/>
      <c r="Y1637" s="136"/>
      <c r="Z1637" s="136"/>
      <c r="AA1637" s="146"/>
      <c r="AB1637" s="136"/>
      <c r="AC1637" s="136"/>
      <c r="AD1637" s="136"/>
      <c r="AE1637" s="136"/>
      <c r="AF1637" s="147" t="e">
        <f t="shared" si="67"/>
        <v>#DIV/0!</v>
      </c>
      <c r="AG1637" s="148"/>
      <c r="AH1637" s="148" t="b">
        <f t="shared" si="68"/>
        <v>1</v>
      </c>
    </row>
    <row r="1638" spans="1:34" ht="44.25" customHeight="1" thickBot="1" x14ac:dyDescent="0.3">
      <c r="A1638" s="136"/>
      <c r="B1638" s="136"/>
      <c r="C1638" s="137"/>
      <c r="D1638" s="136"/>
      <c r="E1638" s="137" t="str">
        <f>IF(D1638=1,'Tipo '!$B$2,IF(D1638=2,'Tipo '!$B$3,IF(D1638=3,'Tipo '!$B$4,IF(D1638=4,'Tipo '!$B$5,IF(D1638=5,'Tipo '!$B$6,IF(D1638=6,'Tipo '!$B$7,IF(D1638=7,'Tipo '!$B$8,IF(D1638=8,'Tipo '!$B$9,IF(D1638=9,'Tipo '!$B$10,IF(D1638=10,'Tipo '!$B$11,IF(D1638=11,'Tipo '!$B$12,IF(D1638=12,'Tipo '!$B$13,IF(D1638=13,'Tipo '!$B$14,IF(D1638=14,'Tipo '!$B$15,IF(D1638=15,'Tipo '!$B$16,IF(D1638=16,'Tipo '!$B$17,IF(D1638=17,'Tipo '!$B$18,IF(D1638=18,'Tipo '!$B$19,IF(D1638=19,'Tipo '!$B$20,IF(D1638=20,'Tipo '!$B$21,"No ha seleccionado un tipo de contrato válido"))))))))))))))))))))</f>
        <v>No ha seleccionado un tipo de contrato válido</v>
      </c>
      <c r="F1638" s="137"/>
      <c r="G1638" s="137"/>
      <c r="H1638" s="138"/>
      <c r="I1638" s="138"/>
      <c r="J1638" s="136"/>
      <c r="K1638" s="137" t="str">
        <f>IF(J1638=1,'Equivalencia BH-BMPT'!$D$2,IF(J1638=2,'Equivalencia BH-BMPT'!$D$3,IF(J1638=3,'Equivalencia BH-BMPT'!$D$4,IF(J1638=4,'Equivalencia BH-BMPT'!$D$5,IF(J1638=5,'Equivalencia BH-BMPT'!$D$6,IF(J1638=6,'Equivalencia BH-BMPT'!$D$7,IF(J1638=7,'Equivalencia BH-BMPT'!$D$8,IF(J1638=8,'Equivalencia BH-BMPT'!$D$9,IF(J1638=9,'Equivalencia BH-BMPT'!$D$10,IF(J1638=10,'Equivalencia BH-BMPT'!$D$11,IF(J1638=11,'Equivalencia BH-BMPT'!$D$12,IF(J1638=12,'Equivalencia BH-BMPT'!$D$13,IF(J1638=13,'Equivalencia BH-BMPT'!$D$14,IF(J1638=14,'Equivalencia BH-BMPT'!$D$15,IF(J1638=15,'Equivalencia BH-BMPT'!$D$16,IF(J1638=16,'Equivalencia BH-BMPT'!$D$17,IF(J1638=17,'Equivalencia BH-BMPT'!$D$18,IF(J1638=18,'Equivalencia BH-BMPT'!$D$19,IF(J1638=19,'Equivalencia BH-BMPT'!$D$20,IF(J1638=20,'Equivalencia BH-BMPT'!$D$21,IF(J1638=21,'Equivalencia BH-BMPT'!$D$22,IF(J1638=22,'Equivalencia BH-BMPT'!$D$23,IF(J1638=23,'Equivalencia BH-BMPT'!D63,IF(J1638=24,'Equivalencia BH-BMPT'!$D$25,IF(J1638=25,'Equivalencia BH-BMPT'!$D$26,IF(J1638=26,'Equivalencia BH-BMPT'!$D$27,IF(J1638=27,'Equivalencia BH-BMPT'!$D$28,IF(J1638=28,'Equivalencia BH-BMPT'!$D$29,IF(J1638=29,'Equivalencia BH-BMPT'!$D$30,IF(J1638=30,'Equivalencia BH-BMPT'!$D$31,IF(J1638=31,'Equivalencia BH-BMPT'!$D$32,IF(J1638=32,'Equivalencia BH-BMPT'!$D$33,IF(J1638=33,'Equivalencia BH-BMPT'!$D$34,IF(J1638=34,'Equivalencia BH-BMPT'!$D$35,IF(J1638=35,'Equivalencia BH-BMPT'!$D$36,IF(J1638=36,'Equivalencia BH-BMPT'!$D$37,IF(J1638=37,'Equivalencia BH-BMPT'!$D$38,IF(J1638=38,'Equivalencia BH-BMPT'!D78,IF(J1638=39,'Equivalencia BH-BMPT'!$D$40,IF(J1638=40,'Equivalencia BH-BMPT'!$D$41,IF(J1638=41,'Equivalencia BH-BMPT'!$D$42,IF(J1638=42,'Equivalencia BH-BMPT'!$D$43,IF(J1638=43,'Equivalencia BH-BMPT'!$D$44,IF(J1638=44,'Equivalencia BH-BMPT'!$D$45,IF(J1638=45,'Equivalencia BH-BMPT'!$D$46,"No ha seleccionado un número de programa")))))))))))))))))))))))))))))))))))))))))))))</f>
        <v>No ha seleccionado un número de programa</v>
      </c>
      <c r="L1638" s="140"/>
      <c r="M1638" s="136"/>
      <c r="N1638" s="153"/>
      <c r="O1638" s="161"/>
      <c r="P1638" s="144"/>
      <c r="Q1638" s="143"/>
      <c r="R1638" s="143"/>
      <c r="S1638" s="143"/>
      <c r="T1638" s="143"/>
      <c r="U1638" s="143"/>
      <c r="V1638" s="145"/>
      <c r="W1638" s="145"/>
      <c r="X1638" s="145"/>
      <c r="Y1638" s="136"/>
      <c r="Z1638" s="136"/>
      <c r="AA1638" s="146"/>
      <c r="AB1638" s="136"/>
      <c r="AC1638" s="136"/>
      <c r="AD1638" s="136"/>
      <c r="AE1638" s="136"/>
      <c r="AF1638" s="147" t="e">
        <f t="shared" si="67"/>
        <v>#DIV/0!</v>
      </c>
      <c r="AG1638" s="148"/>
      <c r="AH1638" s="148" t="b">
        <f t="shared" si="68"/>
        <v>1</v>
      </c>
    </row>
    <row r="1639" spans="1:34" ht="44.25" customHeight="1" thickBot="1" x14ac:dyDescent="0.3">
      <c r="A1639" s="136"/>
      <c r="B1639" s="136"/>
      <c r="C1639" s="137"/>
      <c r="D1639" s="136"/>
      <c r="E1639" s="137" t="str">
        <f>IF(D1639=1,'Tipo '!$B$2,IF(D1639=2,'Tipo '!$B$3,IF(D1639=3,'Tipo '!$B$4,IF(D1639=4,'Tipo '!$B$5,IF(D1639=5,'Tipo '!$B$6,IF(D1639=6,'Tipo '!$B$7,IF(D1639=7,'Tipo '!$B$8,IF(D1639=8,'Tipo '!$B$9,IF(D1639=9,'Tipo '!$B$10,IF(D1639=10,'Tipo '!$B$11,IF(D1639=11,'Tipo '!$B$12,IF(D1639=12,'Tipo '!$B$13,IF(D1639=13,'Tipo '!$B$14,IF(D1639=14,'Tipo '!$B$15,IF(D1639=15,'Tipo '!$B$16,IF(D1639=16,'Tipo '!$B$17,IF(D1639=17,'Tipo '!$B$18,IF(D1639=18,'Tipo '!$B$19,IF(D1639=19,'Tipo '!$B$20,IF(D1639=20,'Tipo '!$B$21,"No ha seleccionado un tipo de contrato válido"))))))))))))))))))))</f>
        <v>No ha seleccionado un tipo de contrato válido</v>
      </c>
      <c r="F1639" s="137"/>
      <c r="G1639" s="137"/>
      <c r="H1639" s="138"/>
      <c r="I1639" s="138"/>
      <c r="J1639" s="136"/>
      <c r="K1639" s="137" t="str">
        <f>IF(J1639=1,'Equivalencia BH-BMPT'!$D$2,IF(J1639=2,'Equivalencia BH-BMPT'!$D$3,IF(J1639=3,'Equivalencia BH-BMPT'!$D$4,IF(J1639=4,'Equivalencia BH-BMPT'!$D$5,IF(J1639=5,'Equivalencia BH-BMPT'!$D$6,IF(J1639=6,'Equivalencia BH-BMPT'!$D$7,IF(J1639=7,'Equivalencia BH-BMPT'!$D$8,IF(J1639=8,'Equivalencia BH-BMPT'!$D$9,IF(J1639=9,'Equivalencia BH-BMPT'!$D$10,IF(J1639=10,'Equivalencia BH-BMPT'!$D$11,IF(J1639=11,'Equivalencia BH-BMPT'!$D$12,IF(J1639=12,'Equivalencia BH-BMPT'!$D$13,IF(J1639=13,'Equivalencia BH-BMPT'!$D$14,IF(J1639=14,'Equivalencia BH-BMPT'!$D$15,IF(J1639=15,'Equivalencia BH-BMPT'!$D$16,IF(J1639=16,'Equivalencia BH-BMPT'!$D$17,IF(J1639=17,'Equivalencia BH-BMPT'!$D$18,IF(J1639=18,'Equivalencia BH-BMPT'!$D$19,IF(J1639=19,'Equivalencia BH-BMPT'!$D$20,IF(J1639=20,'Equivalencia BH-BMPT'!$D$21,IF(J1639=21,'Equivalencia BH-BMPT'!$D$22,IF(J1639=22,'Equivalencia BH-BMPT'!$D$23,IF(J1639=23,'Equivalencia BH-BMPT'!D64,IF(J1639=24,'Equivalencia BH-BMPT'!$D$25,IF(J1639=25,'Equivalencia BH-BMPT'!$D$26,IF(J1639=26,'Equivalencia BH-BMPT'!$D$27,IF(J1639=27,'Equivalencia BH-BMPT'!$D$28,IF(J1639=28,'Equivalencia BH-BMPT'!$D$29,IF(J1639=29,'Equivalencia BH-BMPT'!$D$30,IF(J1639=30,'Equivalencia BH-BMPT'!$D$31,IF(J1639=31,'Equivalencia BH-BMPT'!$D$32,IF(J1639=32,'Equivalencia BH-BMPT'!$D$33,IF(J1639=33,'Equivalencia BH-BMPT'!$D$34,IF(J1639=34,'Equivalencia BH-BMPT'!$D$35,IF(J1639=35,'Equivalencia BH-BMPT'!$D$36,IF(J1639=36,'Equivalencia BH-BMPT'!$D$37,IF(J1639=37,'Equivalencia BH-BMPT'!$D$38,IF(J1639=38,'Equivalencia BH-BMPT'!D79,IF(J1639=39,'Equivalencia BH-BMPT'!$D$40,IF(J1639=40,'Equivalencia BH-BMPT'!$D$41,IF(J1639=41,'Equivalencia BH-BMPT'!$D$42,IF(J1639=42,'Equivalencia BH-BMPT'!$D$43,IF(J1639=43,'Equivalencia BH-BMPT'!$D$44,IF(J1639=44,'Equivalencia BH-BMPT'!$D$45,IF(J1639=45,'Equivalencia BH-BMPT'!$D$46,"No ha seleccionado un número de programa")))))))))))))))))))))))))))))))))))))))))))))</f>
        <v>No ha seleccionado un número de programa</v>
      </c>
      <c r="L1639" s="140"/>
      <c r="M1639" s="136"/>
      <c r="N1639" s="153"/>
      <c r="O1639" s="161"/>
      <c r="P1639" s="144"/>
      <c r="Q1639" s="143"/>
      <c r="R1639" s="143"/>
      <c r="S1639" s="143"/>
      <c r="T1639" s="143"/>
      <c r="U1639" s="143"/>
      <c r="V1639" s="145"/>
      <c r="W1639" s="145"/>
      <c r="X1639" s="145"/>
      <c r="Y1639" s="136"/>
      <c r="Z1639" s="136"/>
      <c r="AA1639" s="146"/>
      <c r="AB1639" s="136"/>
      <c r="AC1639" s="136"/>
      <c r="AD1639" s="136"/>
      <c r="AE1639" s="136"/>
      <c r="AF1639" s="147" t="e">
        <f t="shared" si="67"/>
        <v>#DIV/0!</v>
      </c>
      <c r="AG1639" s="148"/>
      <c r="AH1639" s="148" t="b">
        <f t="shared" si="68"/>
        <v>1</v>
      </c>
    </row>
    <row r="1640" spans="1:34" ht="44.25" customHeight="1" thickBot="1" x14ac:dyDescent="0.3">
      <c r="A1640" s="136"/>
      <c r="B1640" s="136"/>
      <c r="C1640" s="137"/>
      <c r="D1640" s="136"/>
      <c r="E1640" s="137" t="str">
        <f>IF(D1640=1,'Tipo '!$B$2,IF(D1640=2,'Tipo '!$B$3,IF(D1640=3,'Tipo '!$B$4,IF(D1640=4,'Tipo '!$B$5,IF(D1640=5,'Tipo '!$B$6,IF(D1640=6,'Tipo '!$B$7,IF(D1640=7,'Tipo '!$B$8,IF(D1640=8,'Tipo '!$B$9,IF(D1640=9,'Tipo '!$B$10,IF(D1640=10,'Tipo '!$B$11,IF(D1640=11,'Tipo '!$B$12,IF(D1640=12,'Tipo '!$B$13,IF(D1640=13,'Tipo '!$B$14,IF(D1640=14,'Tipo '!$B$15,IF(D1640=15,'Tipo '!$B$16,IF(D1640=16,'Tipo '!$B$17,IF(D1640=17,'Tipo '!$B$18,IF(D1640=18,'Tipo '!$B$19,IF(D1640=19,'Tipo '!$B$20,IF(D1640=20,'Tipo '!$B$21,"No ha seleccionado un tipo de contrato válido"))))))))))))))))))))</f>
        <v>No ha seleccionado un tipo de contrato válido</v>
      </c>
      <c r="F1640" s="137"/>
      <c r="G1640" s="137"/>
      <c r="H1640" s="138"/>
      <c r="I1640" s="138"/>
      <c r="J1640" s="136"/>
      <c r="K1640" s="137" t="str">
        <f>IF(J1640=1,'Equivalencia BH-BMPT'!$D$2,IF(J1640=2,'Equivalencia BH-BMPT'!$D$3,IF(J1640=3,'Equivalencia BH-BMPT'!$D$4,IF(J1640=4,'Equivalencia BH-BMPT'!$D$5,IF(J1640=5,'Equivalencia BH-BMPT'!$D$6,IF(J1640=6,'Equivalencia BH-BMPT'!$D$7,IF(J1640=7,'Equivalencia BH-BMPT'!$D$8,IF(J1640=8,'Equivalencia BH-BMPT'!$D$9,IF(J1640=9,'Equivalencia BH-BMPT'!$D$10,IF(J1640=10,'Equivalencia BH-BMPT'!$D$11,IF(J1640=11,'Equivalencia BH-BMPT'!$D$12,IF(J1640=12,'Equivalencia BH-BMPT'!$D$13,IF(J1640=13,'Equivalencia BH-BMPT'!$D$14,IF(J1640=14,'Equivalencia BH-BMPT'!$D$15,IF(J1640=15,'Equivalencia BH-BMPT'!$D$16,IF(J1640=16,'Equivalencia BH-BMPT'!$D$17,IF(J1640=17,'Equivalencia BH-BMPT'!$D$18,IF(J1640=18,'Equivalencia BH-BMPT'!$D$19,IF(J1640=19,'Equivalencia BH-BMPT'!$D$20,IF(J1640=20,'Equivalencia BH-BMPT'!$D$21,IF(J1640=21,'Equivalencia BH-BMPT'!$D$22,IF(J1640=22,'Equivalencia BH-BMPT'!$D$23,IF(J1640=23,'Equivalencia BH-BMPT'!D65,IF(J1640=24,'Equivalencia BH-BMPT'!$D$25,IF(J1640=25,'Equivalencia BH-BMPT'!$D$26,IF(J1640=26,'Equivalencia BH-BMPT'!$D$27,IF(J1640=27,'Equivalencia BH-BMPT'!$D$28,IF(J1640=28,'Equivalencia BH-BMPT'!$D$29,IF(J1640=29,'Equivalencia BH-BMPT'!$D$30,IF(J1640=30,'Equivalencia BH-BMPT'!$D$31,IF(J1640=31,'Equivalencia BH-BMPT'!$D$32,IF(J1640=32,'Equivalencia BH-BMPT'!$D$33,IF(J1640=33,'Equivalencia BH-BMPT'!$D$34,IF(J1640=34,'Equivalencia BH-BMPT'!$D$35,IF(J1640=35,'Equivalencia BH-BMPT'!$D$36,IF(J1640=36,'Equivalencia BH-BMPT'!$D$37,IF(J1640=37,'Equivalencia BH-BMPT'!$D$38,IF(J1640=38,'Equivalencia BH-BMPT'!D80,IF(J1640=39,'Equivalencia BH-BMPT'!$D$40,IF(J1640=40,'Equivalencia BH-BMPT'!$D$41,IF(J1640=41,'Equivalencia BH-BMPT'!$D$42,IF(J1640=42,'Equivalencia BH-BMPT'!$D$43,IF(J1640=43,'Equivalencia BH-BMPT'!$D$44,IF(J1640=44,'Equivalencia BH-BMPT'!$D$45,IF(J1640=45,'Equivalencia BH-BMPT'!$D$46,"No ha seleccionado un número de programa")))))))))))))))))))))))))))))))))))))))))))))</f>
        <v>No ha seleccionado un número de programa</v>
      </c>
      <c r="L1640" s="140"/>
      <c r="M1640" s="136"/>
      <c r="N1640" s="153"/>
      <c r="O1640" s="161"/>
      <c r="P1640" s="144"/>
      <c r="Q1640" s="143"/>
      <c r="R1640" s="143"/>
      <c r="S1640" s="143"/>
      <c r="T1640" s="143"/>
      <c r="U1640" s="143"/>
      <c r="V1640" s="145"/>
      <c r="W1640" s="145"/>
      <c r="X1640" s="145"/>
      <c r="Y1640" s="136"/>
      <c r="Z1640" s="136"/>
      <c r="AA1640" s="146"/>
      <c r="AB1640" s="136"/>
      <c r="AC1640" s="136"/>
      <c r="AD1640" s="136"/>
      <c r="AE1640" s="136"/>
      <c r="AF1640" s="147" t="e">
        <f t="shared" si="67"/>
        <v>#DIV/0!</v>
      </c>
      <c r="AG1640" s="148"/>
      <c r="AH1640" s="148" t="b">
        <f t="shared" si="68"/>
        <v>1</v>
      </c>
    </row>
    <row r="1641" spans="1:34" ht="44.25" customHeight="1" thickBot="1" x14ac:dyDescent="0.3">
      <c r="A1641" s="136"/>
      <c r="B1641" s="136"/>
      <c r="C1641" s="137"/>
      <c r="D1641" s="136"/>
      <c r="E1641" s="137" t="str">
        <f>IF(D1641=1,'Tipo '!$B$2,IF(D1641=2,'Tipo '!$B$3,IF(D1641=3,'Tipo '!$B$4,IF(D1641=4,'Tipo '!$B$5,IF(D1641=5,'Tipo '!$B$6,IF(D1641=6,'Tipo '!$B$7,IF(D1641=7,'Tipo '!$B$8,IF(D1641=8,'Tipo '!$B$9,IF(D1641=9,'Tipo '!$B$10,IF(D1641=10,'Tipo '!$B$11,IF(D1641=11,'Tipo '!$B$12,IF(D1641=12,'Tipo '!$B$13,IF(D1641=13,'Tipo '!$B$14,IF(D1641=14,'Tipo '!$B$15,IF(D1641=15,'Tipo '!$B$16,IF(D1641=16,'Tipo '!$B$17,IF(D1641=17,'Tipo '!$B$18,IF(D1641=18,'Tipo '!$B$19,IF(D1641=19,'Tipo '!$B$20,IF(D1641=20,'Tipo '!$B$21,"No ha seleccionado un tipo de contrato válido"))))))))))))))))))))</f>
        <v>No ha seleccionado un tipo de contrato válido</v>
      </c>
      <c r="F1641" s="137"/>
      <c r="G1641" s="137"/>
      <c r="H1641" s="138"/>
      <c r="I1641" s="138"/>
      <c r="J1641" s="136"/>
      <c r="K1641" s="137" t="str">
        <f>IF(J1641=1,'Equivalencia BH-BMPT'!$D$2,IF(J1641=2,'Equivalencia BH-BMPT'!$D$3,IF(J1641=3,'Equivalencia BH-BMPT'!$D$4,IF(J1641=4,'Equivalencia BH-BMPT'!$D$5,IF(J1641=5,'Equivalencia BH-BMPT'!$D$6,IF(J1641=6,'Equivalencia BH-BMPT'!$D$7,IF(J1641=7,'Equivalencia BH-BMPT'!$D$8,IF(J1641=8,'Equivalencia BH-BMPT'!$D$9,IF(J1641=9,'Equivalencia BH-BMPT'!$D$10,IF(J1641=10,'Equivalencia BH-BMPT'!$D$11,IF(J1641=11,'Equivalencia BH-BMPT'!$D$12,IF(J1641=12,'Equivalencia BH-BMPT'!$D$13,IF(J1641=13,'Equivalencia BH-BMPT'!$D$14,IF(J1641=14,'Equivalencia BH-BMPT'!$D$15,IF(J1641=15,'Equivalencia BH-BMPT'!$D$16,IF(J1641=16,'Equivalencia BH-BMPT'!$D$17,IF(J1641=17,'Equivalencia BH-BMPT'!$D$18,IF(J1641=18,'Equivalencia BH-BMPT'!$D$19,IF(J1641=19,'Equivalencia BH-BMPT'!$D$20,IF(J1641=20,'Equivalencia BH-BMPT'!$D$21,IF(J1641=21,'Equivalencia BH-BMPT'!$D$22,IF(J1641=22,'Equivalencia BH-BMPT'!$D$23,IF(J1641=23,'Equivalencia BH-BMPT'!D66,IF(J1641=24,'Equivalencia BH-BMPT'!$D$25,IF(J1641=25,'Equivalencia BH-BMPT'!$D$26,IF(J1641=26,'Equivalencia BH-BMPT'!$D$27,IF(J1641=27,'Equivalencia BH-BMPT'!$D$28,IF(J1641=28,'Equivalencia BH-BMPT'!$D$29,IF(J1641=29,'Equivalencia BH-BMPT'!$D$30,IF(J1641=30,'Equivalencia BH-BMPT'!$D$31,IF(J1641=31,'Equivalencia BH-BMPT'!$D$32,IF(J1641=32,'Equivalencia BH-BMPT'!$D$33,IF(J1641=33,'Equivalencia BH-BMPT'!$D$34,IF(J1641=34,'Equivalencia BH-BMPT'!$D$35,IF(J1641=35,'Equivalencia BH-BMPT'!$D$36,IF(J1641=36,'Equivalencia BH-BMPT'!$D$37,IF(J1641=37,'Equivalencia BH-BMPT'!$D$38,IF(J1641=38,'Equivalencia BH-BMPT'!D81,IF(J1641=39,'Equivalencia BH-BMPT'!$D$40,IF(J1641=40,'Equivalencia BH-BMPT'!$D$41,IF(J1641=41,'Equivalencia BH-BMPT'!$D$42,IF(J1641=42,'Equivalencia BH-BMPT'!$D$43,IF(J1641=43,'Equivalencia BH-BMPT'!$D$44,IF(J1641=44,'Equivalencia BH-BMPT'!$D$45,IF(J1641=45,'Equivalencia BH-BMPT'!$D$46,"No ha seleccionado un número de programa")))))))))))))))))))))))))))))))))))))))))))))</f>
        <v>No ha seleccionado un número de programa</v>
      </c>
      <c r="L1641" s="140"/>
      <c r="M1641" s="136"/>
      <c r="N1641" s="153"/>
      <c r="O1641" s="161"/>
      <c r="P1641" s="144"/>
      <c r="Q1641" s="143"/>
      <c r="R1641" s="143"/>
      <c r="S1641" s="143"/>
      <c r="T1641" s="143"/>
      <c r="U1641" s="143"/>
      <c r="V1641" s="145"/>
      <c r="W1641" s="145"/>
      <c r="X1641" s="145"/>
      <c r="Y1641" s="136"/>
      <c r="Z1641" s="136"/>
      <c r="AA1641" s="146"/>
      <c r="AB1641" s="136"/>
      <c r="AC1641" s="136"/>
      <c r="AD1641" s="136"/>
      <c r="AE1641" s="136"/>
      <c r="AF1641" s="147" t="e">
        <f t="shared" si="67"/>
        <v>#DIV/0!</v>
      </c>
      <c r="AG1641" s="148"/>
      <c r="AH1641" s="148" t="b">
        <f t="shared" si="68"/>
        <v>1</v>
      </c>
    </row>
    <row r="1642" spans="1:34" ht="44.25" customHeight="1" thickBot="1" x14ac:dyDescent="0.3">
      <c r="A1642" s="136"/>
      <c r="B1642" s="136"/>
      <c r="C1642" s="137"/>
      <c r="D1642" s="136"/>
      <c r="E1642" s="137" t="str">
        <f>IF(D1642=1,'Tipo '!$B$2,IF(D1642=2,'Tipo '!$B$3,IF(D1642=3,'Tipo '!$B$4,IF(D1642=4,'Tipo '!$B$5,IF(D1642=5,'Tipo '!$B$6,IF(D1642=6,'Tipo '!$B$7,IF(D1642=7,'Tipo '!$B$8,IF(D1642=8,'Tipo '!$B$9,IF(D1642=9,'Tipo '!$B$10,IF(D1642=10,'Tipo '!$B$11,IF(D1642=11,'Tipo '!$B$12,IF(D1642=12,'Tipo '!$B$13,IF(D1642=13,'Tipo '!$B$14,IF(D1642=14,'Tipo '!$B$15,IF(D1642=15,'Tipo '!$B$16,IF(D1642=16,'Tipo '!$B$17,IF(D1642=17,'Tipo '!$B$18,IF(D1642=18,'Tipo '!$B$19,IF(D1642=19,'Tipo '!$B$20,IF(D1642=20,'Tipo '!$B$21,"No ha seleccionado un tipo de contrato válido"))))))))))))))))))))</f>
        <v>No ha seleccionado un tipo de contrato válido</v>
      </c>
      <c r="F1642" s="137"/>
      <c r="G1642" s="137"/>
      <c r="H1642" s="138"/>
      <c r="I1642" s="138"/>
      <c r="J1642" s="136"/>
      <c r="K1642" s="137" t="str">
        <f>IF(J1642=1,'Equivalencia BH-BMPT'!$D$2,IF(J1642=2,'Equivalencia BH-BMPT'!$D$3,IF(J1642=3,'Equivalencia BH-BMPT'!$D$4,IF(J1642=4,'Equivalencia BH-BMPT'!$D$5,IF(J1642=5,'Equivalencia BH-BMPT'!$D$6,IF(J1642=6,'Equivalencia BH-BMPT'!$D$7,IF(J1642=7,'Equivalencia BH-BMPT'!$D$8,IF(J1642=8,'Equivalencia BH-BMPT'!$D$9,IF(J1642=9,'Equivalencia BH-BMPT'!$D$10,IF(J1642=10,'Equivalencia BH-BMPT'!$D$11,IF(J1642=11,'Equivalencia BH-BMPT'!$D$12,IF(J1642=12,'Equivalencia BH-BMPT'!$D$13,IF(J1642=13,'Equivalencia BH-BMPT'!$D$14,IF(J1642=14,'Equivalencia BH-BMPT'!$D$15,IF(J1642=15,'Equivalencia BH-BMPT'!$D$16,IF(J1642=16,'Equivalencia BH-BMPT'!$D$17,IF(J1642=17,'Equivalencia BH-BMPT'!$D$18,IF(J1642=18,'Equivalencia BH-BMPT'!$D$19,IF(J1642=19,'Equivalencia BH-BMPT'!$D$20,IF(J1642=20,'Equivalencia BH-BMPT'!$D$21,IF(J1642=21,'Equivalencia BH-BMPT'!$D$22,IF(J1642=22,'Equivalencia BH-BMPT'!$D$23,IF(J1642=23,'Equivalencia BH-BMPT'!D67,IF(J1642=24,'Equivalencia BH-BMPT'!$D$25,IF(J1642=25,'Equivalencia BH-BMPT'!$D$26,IF(J1642=26,'Equivalencia BH-BMPT'!$D$27,IF(J1642=27,'Equivalencia BH-BMPT'!$D$28,IF(J1642=28,'Equivalencia BH-BMPT'!$D$29,IF(J1642=29,'Equivalencia BH-BMPT'!$D$30,IF(J1642=30,'Equivalencia BH-BMPT'!$D$31,IF(J1642=31,'Equivalencia BH-BMPT'!$D$32,IF(J1642=32,'Equivalencia BH-BMPT'!$D$33,IF(J1642=33,'Equivalencia BH-BMPT'!$D$34,IF(J1642=34,'Equivalencia BH-BMPT'!$D$35,IF(J1642=35,'Equivalencia BH-BMPT'!$D$36,IF(J1642=36,'Equivalencia BH-BMPT'!$D$37,IF(J1642=37,'Equivalencia BH-BMPT'!$D$38,IF(J1642=38,'Equivalencia BH-BMPT'!D82,IF(J1642=39,'Equivalencia BH-BMPT'!$D$40,IF(J1642=40,'Equivalencia BH-BMPT'!$D$41,IF(J1642=41,'Equivalencia BH-BMPT'!$D$42,IF(J1642=42,'Equivalencia BH-BMPT'!$D$43,IF(J1642=43,'Equivalencia BH-BMPT'!$D$44,IF(J1642=44,'Equivalencia BH-BMPT'!$D$45,IF(J1642=45,'Equivalencia BH-BMPT'!$D$46,"No ha seleccionado un número de programa")))))))))))))))))))))))))))))))))))))))))))))</f>
        <v>No ha seleccionado un número de programa</v>
      </c>
      <c r="L1642" s="140"/>
      <c r="M1642" s="136"/>
      <c r="N1642" s="153"/>
      <c r="O1642" s="161"/>
      <c r="P1642" s="144"/>
      <c r="Q1642" s="143"/>
      <c r="R1642" s="143"/>
      <c r="S1642" s="143"/>
      <c r="T1642" s="143"/>
      <c r="U1642" s="143"/>
      <c r="V1642" s="145"/>
      <c r="W1642" s="145"/>
      <c r="X1642" s="145"/>
      <c r="Y1642" s="136"/>
      <c r="Z1642" s="136"/>
      <c r="AA1642" s="146"/>
      <c r="AB1642" s="136"/>
      <c r="AC1642" s="136"/>
      <c r="AD1642" s="136"/>
      <c r="AE1642" s="136"/>
      <c r="AF1642" s="147" t="e">
        <f t="shared" si="67"/>
        <v>#DIV/0!</v>
      </c>
      <c r="AG1642" s="148"/>
      <c r="AH1642" s="148" t="b">
        <f t="shared" si="68"/>
        <v>1</v>
      </c>
    </row>
    <row r="1643" spans="1:34" ht="44.25" customHeight="1" thickBot="1" x14ac:dyDescent="0.3">
      <c r="A1643" s="136"/>
      <c r="B1643" s="136"/>
      <c r="C1643" s="137"/>
      <c r="D1643" s="136"/>
      <c r="E1643" s="137" t="str">
        <f>IF(D1643=1,'Tipo '!$B$2,IF(D1643=2,'Tipo '!$B$3,IF(D1643=3,'Tipo '!$B$4,IF(D1643=4,'Tipo '!$B$5,IF(D1643=5,'Tipo '!$B$6,IF(D1643=6,'Tipo '!$B$7,IF(D1643=7,'Tipo '!$B$8,IF(D1643=8,'Tipo '!$B$9,IF(D1643=9,'Tipo '!$B$10,IF(D1643=10,'Tipo '!$B$11,IF(D1643=11,'Tipo '!$B$12,IF(D1643=12,'Tipo '!$B$13,IF(D1643=13,'Tipo '!$B$14,IF(D1643=14,'Tipo '!$B$15,IF(D1643=15,'Tipo '!$B$16,IF(D1643=16,'Tipo '!$B$17,IF(D1643=17,'Tipo '!$B$18,IF(D1643=18,'Tipo '!$B$19,IF(D1643=19,'Tipo '!$B$20,IF(D1643=20,'Tipo '!$B$21,"No ha seleccionado un tipo de contrato válido"))))))))))))))))))))</f>
        <v>No ha seleccionado un tipo de contrato válido</v>
      </c>
      <c r="F1643" s="137"/>
      <c r="G1643" s="137"/>
      <c r="H1643" s="138"/>
      <c r="I1643" s="138"/>
      <c r="J1643" s="136"/>
      <c r="K1643" s="137" t="str">
        <f>IF(J1643=1,'Equivalencia BH-BMPT'!$D$2,IF(J1643=2,'Equivalencia BH-BMPT'!$D$3,IF(J1643=3,'Equivalencia BH-BMPT'!$D$4,IF(J1643=4,'Equivalencia BH-BMPT'!$D$5,IF(J1643=5,'Equivalencia BH-BMPT'!$D$6,IF(J1643=6,'Equivalencia BH-BMPT'!$D$7,IF(J1643=7,'Equivalencia BH-BMPT'!$D$8,IF(J1643=8,'Equivalencia BH-BMPT'!$D$9,IF(J1643=9,'Equivalencia BH-BMPT'!$D$10,IF(J1643=10,'Equivalencia BH-BMPT'!$D$11,IF(J1643=11,'Equivalencia BH-BMPT'!$D$12,IF(J1643=12,'Equivalencia BH-BMPT'!$D$13,IF(J1643=13,'Equivalencia BH-BMPT'!$D$14,IF(J1643=14,'Equivalencia BH-BMPT'!$D$15,IF(J1643=15,'Equivalencia BH-BMPT'!$D$16,IF(J1643=16,'Equivalencia BH-BMPT'!$D$17,IF(J1643=17,'Equivalencia BH-BMPT'!$D$18,IF(J1643=18,'Equivalencia BH-BMPT'!$D$19,IF(J1643=19,'Equivalencia BH-BMPT'!$D$20,IF(J1643=20,'Equivalencia BH-BMPT'!$D$21,IF(J1643=21,'Equivalencia BH-BMPT'!$D$22,IF(J1643=22,'Equivalencia BH-BMPT'!$D$23,IF(J1643=23,'Equivalencia BH-BMPT'!D68,IF(J1643=24,'Equivalencia BH-BMPT'!$D$25,IF(J1643=25,'Equivalencia BH-BMPT'!$D$26,IF(J1643=26,'Equivalencia BH-BMPT'!$D$27,IF(J1643=27,'Equivalencia BH-BMPT'!$D$28,IF(J1643=28,'Equivalencia BH-BMPT'!$D$29,IF(J1643=29,'Equivalencia BH-BMPT'!$D$30,IF(J1643=30,'Equivalencia BH-BMPT'!$D$31,IF(J1643=31,'Equivalencia BH-BMPT'!$D$32,IF(J1643=32,'Equivalencia BH-BMPT'!$D$33,IF(J1643=33,'Equivalencia BH-BMPT'!$D$34,IF(J1643=34,'Equivalencia BH-BMPT'!$D$35,IF(J1643=35,'Equivalencia BH-BMPT'!$D$36,IF(J1643=36,'Equivalencia BH-BMPT'!$D$37,IF(J1643=37,'Equivalencia BH-BMPT'!$D$38,IF(J1643=38,'Equivalencia BH-BMPT'!D83,IF(J1643=39,'Equivalencia BH-BMPT'!$D$40,IF(J1643=40,'Equivalencia BH-BMPT'!$D$41,IF(J1643=41,'Equivalencia BH-BMPT'!$D$42,IF(J1643=42,'Equivalencia BH-BMPT'!$D$43,IF(J1643=43,'Equivalencia BH-BMPT'!$D$44,IF(J1643=44,'Equivalencia BH-BMPT'!$D$45,IF(J1643=45,'Equivalencia BH-BMPT'!$D$46,"No ha seleccionado un número de programa")))))))))))))))))))))))))))))))))))))))))))))</f>
        <v>No ha seleccionado un número de programa</v>
      </c>
      <c r="L1643" s="140"/>
      <c r="M1643" s="136"/>
      <c r="N1643" s="153"/>
      <c r="O1643" s="161"/>
      <c r="P1643" s="144"/>
      <c r="Q1643" s="143"/>
      <c r="R1643" s="143"/>
      <c r="S1643" s="143"/>
      <c r="T1643" s="143"/>
      <c r="U1643" s="143"/>
      <c r="V1643" s="145"/>
      <c r="W1643" s="145"/>
      <c r="X1643" s="145"/>
      <c r="Y1643" s="136"/>
      <c r="Z1643" s="136"/>
      <c r="AA1643" s="146"/>
      <c r="AB1643" s="136"/>
      <c r="AC1643" s="136"/>
      <c r="AD1643" s="136"/>
      <c r="AE1643" s="136"/>
      <c r="AF1643" s="147" t="e">
        <f t="shared" si="67"/>
        <v>#DIV/0!</v>
      </c>
      <c r="AG1643" s="148"/>
      <c r="AH1643" s="148" t="b">
        <f t="shared" si="68"/>
        <v>1</v>
      </c>
    </row>
    <row r="1644" spans="1:34" ht="44.25" customHeight="1" thickBot="1" x14ac:dyDescent="0.3">
      <c r="A1644" s="136"/>
      <c r="B1644" s="136"/>
      <c r="C1644" s="137"/>
      <c r="D1644" s="136"/>
      <c r="E1644" s="137" t="str">
        <f>IF(D1644=1,'Tipo '!$B$2,IF(D1644=2,'Tipo '!$B$3,IF(D1644=3,'Tipo '!$B$4,IF(D1644=4,'Tipo '!$B$5,IF(D1644=5,'Tipo '!$B$6,IF(D1644=6,'Tipo '!$B$7,IF(D1644=7,'Tipo '!$B$8,IF(D1644=8,'Tipo '!$B$9,IF(D1644=9,'Tipo '!$B$10,IF(D1644=10,'Tipo '!$B$11,IF(D1644=11,'Tipo '!$B$12,IF(D1644=12,'Tipo '!$B$13,IF(D1644=13,'Tipo '!$B$14,IF(D1644=14,'Tipo '!$B$15,IF(D1644=15,'Tipo '!$B$16,IF(D1644=16,'Tipo '!$B$17,IF(D1644=17,'Tipo '!$B$18,IF(D1644=18,'Tipo '!$B$19,IF(D1644=19,'Tipo '!$B$20,IF(D1644=20,'Tipo '!$B$21,"No ha seleccionado un tipo de contrato válido"))))))))))))))))))))</f>
        <v>No ha seleccionado un tipo de contrato válido</v>
      </c>
      <c r="F1644" s="137"/>
      <c r="G1644" s="137"/>
      <c r="H1644" s="138"/>
      <c r="I1644" s="138"/>
      <c r="J1644" s="136"/>
      <c r="K1644" s="137" t="str">
        <f>IF(J1644=1,'Equivalencia BH-BMPT'!$D$2,IF(J1644=2,'Equivalencia BH-BMPT'!$D$3,IF(J1644=3,'Equivalencia BH-BMPT'!$D$4,IF(J1644=4,'Equivalencia BH-BMPT'!$D$5,IF(J1644=5,'Equivalencia BH-BMPT'!$D$6,IF(J1644=6,'Equivalencia BH-BMPT'!$D$7,IF(J1644=7,'Equivalencia BH-BMPT'!$D$8,IF(J1644=8,'Equivalencia BH-BMPT'!$D$9,IF(J1644=9,'Equivalencia BH-BMPT'!$D$10,IF(J1644=10,'Equivalencia BH-BMPT'!$D$11,IF(J1644=11,'Equivalencia BH-BMPT'!$D$12,IF(J1644=12,'Equivalencia BH-BMPT'!$D$13,IF(J1644=13,'Equivalencia BH-BMPT'!$D$14,IF(J1644=14,'Equivalencia BH-BMPT'!$D$15,IF(J1644=15,'Equivalencia BH-BMPT'!$D$16,IF(J1644=16,'Equivalencia BH-BMPT'!$D$17,IF(J1644=17,'Equivalencia BH-BMPT'!$D$18,IF(J1644=18,'Equivalencia BH-BMPT'!$D$19,IF(J1644=19,'Equivalencia BH-BMPT'!$D$20,IF(J1644=20,'Equivalencia BH-BMPT'!$D$21,IF(J1644=21,'Equivalencia BH-BMPT'!$D$22,IF(J1644=22,'Equivalencia BH-BMPT'!$D$23,IF(J1644=23,'Equivalencia BH-BMPT'!D69,IF(J1644=24,'Equivalencia BH-BMPT'!$D$25,IF(J1644=25,'Equivalencia BH-BMPT'!$D$26,IF(J1644=26,'Equivalencia BH-BMPT'!$D$27,IF(J1644=27,'Equivalencia BH-BMPT'!$D$28,IF(J1644=28,'Equivalencia BH-BMPT'!$D$29,IF(J1644=29,'Equivalencia BH-BMPT'!$D$30,IF(J1644=30,'Equivalencia BH-BMPT'!$D$31,IF(J1644=31,'Equivalencia BH-BMPT'!$D$32,IF(J1644=32,'Equivalencia BH-BMPT'!$D$33,IF(J1644=33,'Equivalencia BH-BMPT'!$D$34,IF(J1644=34,'Equivalencia BH-BMPT'!$D$35,IF(J1644=35,'Equivalencia BH-BMPT'!$D$36,IF(J1644=36,'Equivalencia BH-BMPT'!$D$37,IF(J1644=37,'Equivalencia BH-BMPT'!$D$38,IF(J1644=38,'Equivalencia BH-BMPT'!D84,IF(J1644=39,'Equivalencia BH-BMPT'!$D$40,IF(J1644=40,'Equivalencia BH-BMPT'!$D$41,IF(J1644=41,'Equivalencia BH-BMPT'!$D$42,IF(J1644=42,'Equivalencia BH-BMPT'!$D$43,IF(J1644=43,'Equivalencia BH-BMPT'!$D$44,IF(J1644=44,'Equivalencia BH-BMPT'!$D$45,IF(J1644=45,'Equivalencia BH-BMPT'!$D$46,"No ha seleccionado un número de programa")))))))))))))))))))))))))))))))))))))))))))))</f>
        <v>No ha seleccionado un número de programa</v>
      </c>
      <c r="L1644" s="140"/>
      <c r="M1644" s="136"/>
      <c r="N1644" s="153"/>
      <c r="O1644" s="161"/>
      <c r="P1644" s="144"/>
      <c r="Q1644" s="143"/>
      <c r="R1644" s="143"/>
      <c r="S1644" s="143"/>
      <c r="T1644" s="143"/>
      <c r="U1644" s="143"/>
      <c r="V1644" s="145"/>
      <c r="W1644" s="145"/>
      <c r="X1644" s="145"/>
      <c r="Y1644" s="136"/>
      <c r="Z1644" s="136"/>
      <c r="AA1644" s="146"/>
      <c r="AB1644" s="136"/>
      <c r="AC1644" s="136"/>
      <c r="AD1644" s="136"/>
      <c r="AE1644" s="136"/>
      <c r="AF1644" s="147" t="e">
        <f t="shared" si="67"/>
        <v>#DIV/0!</v>
      </c>
      <c r="AG1644" s="148"/>
      <c r="AH1644" s="148" t="b">
        <f t="shared" si="68"/>
        <v>1</v>
      </c>
    </row>
    <row r="1645" spans="1:34" ht="44.25" customHeight="1" thickBot="1" x14ac:dyDescent="0.3">
      <c r="A1645" s="136"/>
      <c r="B1645" s="136"/>
      <c r="C1645" s="137"/>
      <c r="D1645" s="136"/>
      <c r="E1645" s="137" t="str">
        <f>IF(D1645=1,'Tipo '!$B$2,IF(D1645=2,'Tipo '!$B$3,IF(D1645=3,'Tipo '!$B$4,IF(D1645=4,'Tipo '!$B$5,IF(D1645=5,'Tipo '!$B$6,IF(D1645=6,'Tipo '!$B$7,IF(D1645=7,'Tipo '!$B$8,IF(D1645=8,'Tipo '!$B$9,IF(D1645=9,'Tipo '!$B$10,IF(D1645=10,'Tipo '!$B$11,IF(D1645=11,'Tipo '!$B$12,IF(D1645=12,'Tipo '!$B$13,IF(D1645=13,'Tipo '!$B$14,IF(D1645=14,'Tipo '!$B$15,IF(D1645=15,'Tipo '!$B$16,IF(D1645=16,'Tipo '!$B$17,IF(D1645=17,'Tipo '!$B$18,IF(D1645=18,'Tipo '!$B$19,IF(D1645=19,'Tipo '!$B$20,IF(D1645=20,'Tipo '!$B$21,"No ha seleccionado un tipo de contrato válido"))))))))))))))))))))</f>
        <v>No ha seleccionado un tipo de contrato válido</v>
      </c>
      <c r="F1645" s="137"/>
      <c r="G1645" s="137"/>
      <c r="H1645" s="138"/>
      <c r="I1645" s="138"/>
      <c r="J1645" s="136"/>
      <c r="K1645" s="137" t="str">
        <f>IF(J1645=1,'Equivalencia BH-BMPT'!$D$2,IF(J1645=2,'Equivalencia BH-BMPT'!$D$3,IF(J1645=3,'Equivalencia BH-BMPT'!$D$4,IF(J1645=4,'Equivalencia BH-BMPT'!$D$5,IF(J1645=5,'Equivalencia BH-BMPT'!$D$6,IF(J1645=6,'Equivalencia BH-BMPT'!$D$7,IF(J1645=7,'Equivalencia BH-BMPT'!$D$8,IF(J1645=8,'Equivalencia BH-BMPT'!$D$9,IF(J1645=9,'Equivalencia BH-BMPT'!$D$10,IF(J1645=10,'Equivalencia BH-BMPT'!$D$11,IF(J1645=11,'Equivalencia BH-BMPT'!$D$12,IF(J1645=12,'Equivalencia BH-BMPT'!$D$13,IF(J1645=13,'Equivalencia BH-BMPT'!$D$14,IF(J1645=14,'Equivalencia BH-BMPT'!$D$15,IF(J1645=15,'Equivalencia BH-BMPT'!$D$16,IF(J1645=16,'Equivalencia BH-BMPT'!$D$17,IF(J1645=17,'Equivalencia BH-BMPT'!$D$18,IF(J1645=18,'Equivalencia BH-BMPT'!$D$19,IF(J1645=19,'Equivalencia BH-BMPT'!$D$20,IF(J1645=20,'Equivalencia BH-BMPT'!$D$21,IF(J1645=21,'Equivalencia BH-BMPT'!$D$22,IF(J1645=22,'Equivalencia BH-BMPT'!$D$23,IF(J1645=23,'Equivalencia BH-BMPT'!D70,IF(J1645=24,'Equivalencia BH-BMPT'!$D$25,IF(J1645=25,'Equivalencia BH-BMPT'!$D$26,IF(J1645=26,'Equivalencia BH-BMPT'!$D$27,IF(J1645=27,'Equivalencia BH-BMPT'!$D$28,IF(J1645=28,'Equivalencia BH-BMPT'!$D$29,IF(J1645=29,'Equivalencia BH-BMPT'!$D$30,IF(J1645=30,'Equivalencia BH-BMPT'!$D$31,IF(J1645=31,'Equivalencia BH-BMPT'!$D$32,IF(J1645=32,'Equivalencia BH-BMPT'!$D$33,IF(J1645=33,'Equivalencia BH-BMPT'!$D$34,IF(J1645=34,'Equivalencia BH-BMPT'!$D$35,IF(J1645=35,'Equivalencia BH-BMPT'!$D$36,IF(J1645=36,'Equivalencia BH-BMPT'!$D$37,IF(J1645=37,'Equivalencia BH-BMPT'!$D$38,IF(J1645=38,'Equivalencia BH-BMPT'!D85,IF(J1645=39,'Equivalencia BH-BMPT'!$D$40,IF(J1645=40,'Equivalencia BH-BMPT'!$D$41,IF(J1645=41,'Equivalencia BH-BMPT'!$D$42,IF(J1645=42,'Equivalencia BH-BMPT'!$D$43,IF(J1645=43,'Equivalencia BH-BMPT'!$D$44,IF(J1645=44,'Equivalencia BH-BMPT'!$D$45,IF(J1645=45,'Equivalencia BH-BMPT'!$D$46,"No ha seleccionado un número de programa")))))))))))))))))))))))))))))))))))))))))))))</f>
        <v>No ha seleccionado un número de programa</v>
      </c>
      <c r="L1645" s="140"/>
      <c r="M1645" s="136"/>
      <c r="N1645" s="153"/>
      <c r="O1645" s="161"/>
      <c r="P1645" s="144"/>
      <c r="Q1645" s="143"/>
      <c r="R1645" s="143"/>
      <c r="S1645" s="143"/>
      <c r="T1645" s="143"/>
      <c r="U1645" s="143"/>
      <c r="V1645" s="145"/>
      <c r="W1645" s="145"/>
      <c r="X1645" s="145"/>
      <c r="Y1645" s="136"/>
      <c r="Z1645" s="136"/>
      <c r="AA1645" s="146"/>
      <c r="AB1645" s="136"/>
      <c r="AC1645" s="136"/>
      <c r="AD1645" s="136"/>
      <c r="AE1645" s="136"/>
      <c r="AF1645" s="147" t="e">
        <f t="shared" si="67"/>
        <v>#DIV/0!</v>
      </c>
      <c r="AG1645" s="148"/>
      <c r="AH1645" s="148" t="b">
        <f t="shared" si="68"/>
        <v>1</v>
      </c>
    </row>
    <row r="1646" spans="1:34" ht="44.25" customHeight="1" thickBot="1" x14ac:dyDescent="0.3">
      <c r="A1646" s="136"/>
      <c r="B1646" s="136"/>
      <c r="C1646" s="137"/>
      <c r="D1646" s="136"/>
      <c r="E1646" s="137" t="str">
        <f>IF(D1646=1,'Tipo '!$B$2,IF(D1646=2,'Tipo '!$B$3,IF(D1646=3,'Tipo '!$B$4,IF(D1646=4,'Tipo '!$B$5,IF(D1646=5,'Tipo '!$B$6,IF(D1646=6,'Tipo '!$B$7,IF(D1646=7,'Tipo '!$B$8,IF(D1646=8,'Tipo '!$B$9,IF(D1646=9,'Tipo '!$B$10,IF(D1646=10,'Tipo '!$B$11,IF(D1646=11,'Tipo '!$B$12,IF(D1646=12,'Tipo '!$B$13,IF(D1646=13,'Tipo '!$B$14,IF(D1646=14,'Tipo '!$B$15,IF(D1646=15,'Tipo '!$B$16,IF(D1646=16,'Tipo '!$B$17,IF(D1646=17,'Tipo '!$B$18,IF(D1646=18,'Tipo '!$B$19,IF(D1646=19,'Tipo '!$B$20,IF(D1646=20,'Tipo '!$B$21,"No ha seleccionado un tipo de contrato válido"))))))))))))))))))))</f>
        <v>No ha seleccionado un tipo de contrato válido</v>
      </c>
      <c r="F1646" s="137"/>
      <c r="G1646" s="137"/>
      <c r="H1646" s="138"/>
      <c r="I1646" s="138"/>
      <c r="J1646" s="136"/>
      <c r="K1646" s="137" t="str">
        <f>IF(J1646=1,'Equivalencia BH-BMPT'!$D$2,IF(J1646=2,'Equivalencia BH-BMPT'!$D$3,IF(J1646=3,'Equivalencia BH-BMPT'!$D$4,IF(J1646=4,'Equivalencia BH-BMPT'!$D$5,IF(J1646=5,'Equivalencia BH-BMPT'!$D$6,IF(J1646=6,'Equivalencia BH-BMPT'!$D$7,IF(J1646=7,'Equivalencia BH-BMPT'!$D$8,IF(J1646=8,'Equivalencia BH-BMPT'!$D$9,IF(J1646=9,'Equivalencia BH-BMPT'!$D$10,IF(J1646=10,'Equivalencia BH-BMPT'!$D$11,IF(J1646=11,'Equivalencia BH-BMPT'!$D$12,IF(J1646=12,'Equivalencia BH-BMPT'!$D$13,IF(J1646=13,'Equivalencia BH-BMPT'!$D$14,IF(J1646=14,'Equivalencia BH-BMPT'!$D$15,IF(J1646=15,'Equivalencia BH-BMPT'!$D$16,IF(J1646=16,'Equivalencia BH-BMPT'!$D$17,IF(J1646=17,'Equivalencia BH-BMPT'!$D$18,IF(J1646=18,'Equivalencia BH-BMPT'!$D$19,IF(J1646=19,'Equivalencia BH-BMPT'!$D$20,IF(J1646=20,'Equivalencia BH-BMPT'!$D$21,IF(J1646=21,'Equivalencia BH-BMPT'!$D$22,IF(J1646=22,'Equivalencia BH-BMPT'!$D$23,IF(J1646=23,'Equivalencia BH-BMPT'!D71,IF(J1646=24,'Equivalencia BH-BMPT'!$D$25,IF(J1646=25,'Equivalencia BH-BMPT'!$D$26,IF(J1646=26,'Equivalencia BH-BMPT'!$D$27,IF(J1646=27,'Equivalencia BH-BMPT'!$D$28,IF(J1646=28,'Equivalencia BH-BMPT'!$D$29,IF(J1646=29,'Equivalencia BH-BMPT'!$D$30,IF(J1646=30,'Equivalencia BH-BMPT'!$D$31,IF(J1646=31,'Equivalencia BH-BMPT'!$D$32,IF(J1646=32,'Equivalencia BH-BMPT'!$D$33,IF(J1646=33,'Equivalencia BH-BMPT'!$D$34,IF(J1646=34,'Equivalencia BH-BMPT'!$D$35,IF(J1646=35,'Equivalencia BH-BMPT'!$D$36,IF(J1646=36,'Equivalencia BH-BMPT'!$D$37,IF(J1646=37,'Equivalencia BH-BMPT'!$D$38,IF(J1646=38,'Equivalencia BH-BMPT'!D86,IF(J1646=39,'Equivalencia BH-BMPT'!$D$40,IF(J1646=40,'Equivalencia BH-BMPT'!$D$41,IF(J1646=41,'Equivalencia BH-BMPT'!$D$42,IF(J1646=42,'Equivalencia BH-BMPT'!$D$43,IF(J1646=43,'Equivalencia BH-BMPT'!$D$44,IF(J1646=44,'Equivalencia BH-BMPT'!$D$45,IF(J1646=45,'Equivalencia BH-BMPT'!$D$46,"No ha seleccionado un número de programa")))))))))))))))))))))))))))))))))))))))))))))</f>
        <v>No ha seleccionado un número de programa</v>
      </c>
      <c r="L1646" s="140"/>
      <c r="M1646" s="136"/>
      <c r="N1646" s="153"/>
      <c r="O1646" s="161"/>
      <c r="P1646" s="144"/>
      <c r="Q1646" s="143"/>
      <c r="R1646" s="143"/>
      <c r="S1646" s="143"/>
      <c r="T1646" s="143"/>
      <c r="U1646" s="143"/>
      <c r="V1646" s="145"/>
      <c r="W1646" s="145"/>
      <c r="X1646" s="145"/>
      <c r="Y1646" s="136"/>
      <c r="Z1646" s="136"/>
      <c r="AA1646" s="146"/>
      <c r="AB1646" s="136"/>
      <c r="AC1646" s="136"/>
      <c r="AD1646" s="136"/>
      <c r="AE1646" s="136"/>
      <c r="AF1646" s="147" t="e">
        <f t="shared" si="67"/>
        <v>#DIV/0!</v>
      </c>
      <c r="AG1646" s="148"/>
      <c r="AH1646" s="148" t="b">
        <f t="shared" si="68"/>
        <v>1</v>
      </c>
    </row>
    <row r="1647" spans="1:34" ht="44.25" customHeight="1" thickBot="1" x14ac:dyDescent="0.3">
      <c r="A1647" s="136"/>
      <c r="B1647" s="136"/>
      <c r="C1647" s="137"/>
      <c r="D1647" s="136"/>
      <c r="E1647" s="137" t="str">
        <f>IF(D1647=1,'Tipo '!$B$2,IF(D1647=2,'Tipo '!$B$3,IF(D1647=3,'Tipo '!$B$4,IF(D1647=4,'Tipo '!$B$5,IF(D1647=5,'Tipo '!$B$6,IF(D1647=6,'Tipo '!$B$7,IF(D1647=7,'Tipo '!$B$8,IF(D1647=8,'Tipo '!$B$9,IF(D1647=9,'Tipo '!$B$10,IF(D1647=10,'Tipo '!$B$11,IF(D1647=11,'Tipo '!$B$12,IF(D1647=12,'Tipo '!$B$13,IF(D1647=13,'Tipo '!$B$14,IF(D1647=14,'Tipo '!$B$15,IF(D1647=15,'Tipo '!$B$16,IF(D1647=16,'Tipo '!$B$17,IF(D1647=17,'Tipo '!$B$18,IF(D1647=18,'Tipo '!$B$19,IF(D1647=19,'Tipo '!$B$20,IF(D1647=20,'Tipo '!$B$21,"No ha seleccionado un tipo de contrato válido"))))))))))))))))))))</f>
        <v>No ha seleccionado un tipo de contrato válido</v>
      </c>
      <c r="F1647" s="137"/>
      <c r="G1647" s="137"/>
      <c r="H1647" s="138"/>
      <c r="I1647" s="138"/>
      <c r="J1647" s="136"/>
      <c r="K1647" s="137" t="str">
        <f>IF(J1647=1,'Equivalencia BH-BMPT'!$D$2,IF(J1647=2,'Equivalencia BH-BMPT'!$D$3,IF(J1647=3,'Equivalencia BH-BMPT'!$D$4,IF(J1647=4,'Equivalencia BH-BMPT'!$D$5,IF(J1647=5,'Equivalencia BH-BMPT'!$D$6,IF(J1647=6,'Equivalencia BH-BMPT'!$D$7,IF(J1647=7,'Equivalencia BH-BMPT'!$D$8,IF(J1647=8,'Equivalencia BH-BMPT'!$D$9,IF(J1647=9,'Equivalencia BH-BMPT'!$D$10,IF(J1647=10,'Equivalencia BH-BMPT'!$D$11,IF(J1647=11,'Equivalencia BH-BMPT'!$D$12,IF(J1647=12,'Equivalencia BH-BMPT'!$D$13,IF(J1647=13,'Equivalencia BH-BMPT'!$D$14,IF(J1647=14,'Equivalencia BH-BMPT'!$D$15,IF(J1647=15,'Equivalencia BH-BMPT'!$D$16,IF(J1647=16,'Equivalencia BH-BMPT'!$D$17,IF(J1647=17,'Equivalencia BH-BMPT'!$D$18,IF(J1647=18,'Equivalencia BH-BMPT'!$D$19,IF(J1647=19,'Equivalencia BH-BMPT'!$D$20,IF(J1647=20,'Equivalencia BH-BMPT'!$D$21,IF(J1647=21,'Equivalencia BH-BMPT'!$D$22,IF(J1647=22,'Equivalencia BH-BMPT'!$D$23,IF(J1647=23,'Equivalencia BH-BMPT'!D72,IF(J1647=24,'Equivalencia BH-BMPT'!$D$25,IF(J1647=25,'Equivalencia BH-BMPT'!$D$26,IF(J1647=26,'Equivalencia BH-BMPT'!$D$27,IF(J1647=27,'Equivalencia BH-BMPT'!$D$28,IF(J1647=28,'Equivalencia BH-BMPT'!$D$29,IF(J1647=29,'Equivalencia BH-BMPT'!$D$30,IF(J1647=30,'Equivalencia BH-BMPT'!$D$31,IF(J1647=31,'Equivalencia BH-BMPT'!$D$32,IF(J1647=32,'Equivalencia BH-BMPT'!$D$33,IF(J1647=33,'Equivalencia BH-BMPT'!$D$34,IF(J1647=34,'Equivalencia BH-BMPT'!$D$35,IF(J1647=35,'Equivalencia BH-BMPT'!$D$36,IF(J1647=36,'Equivalencia BH-BMPT'!$D$37,IF(J1647=37,'Equivalencia BH-BMPT'!$D$38,IF(J1647=38,'Equivalencia BH-BMPT'!D87,IF(J1647=39,'Equivalencia BH-BMPT'!$D$40,IF(J1647=40,'Equivalencia BH-BMPT'!$D$41,IF(J1647=41,'Equivalencia BH-BMPT'!$D$42,IF(J1647=42,'Equivalencia BH-BMPT'!$D$43,IF(J1647=43,'Equivalencia BH-BMPT'!$D$44,IF(J1647=44,'Equivalencia BH-BMPT'!$D$45,IF(J1647=45,'Equivalencia BH-BMPT'!$D$46,"No ha seleccionado un número de programa")))))))))))))))))))))))))))))))))))))))))))))</f>
        <v>No ha seleccionado un número de programa</v>
      </c>
      <c r="L1647" s="140"/>
      <c r="M1647" s="136"/>
      <c r="N1647" s="153"/>
      <c r="O1647" s="161"/>
      <c r="P1647" s="144"/>
      <c r="Q1647" s="143"/>
      <c r="R1647" s="143"/>
      <c r="S1647" s="143"/>
      <c r="T1647" s="143"/>
      <c r="U1647" s="143"/>
      <c r="V1647" s="145"/>
      <c r="W1647" s="145"/>
      <c r="X1647" s="145"/>
      <c r="Y1647" s="136"/>
      <c r="Z1647" s="136"/>
      <c r="AA1647" s="146"/>
      <c r="AB1647" s="136"/>
      <c r="AC1647" s="136"/>
      <c r="AD1647" s="136"/>
      <c r="AE1647" s="136"/>
      <c r="AF1647" s="147" t="e">
        <f t="shared" si="67"/>
        <v>#DIV/0!</v>
      </c>
      <c r="AG1647" s="148"/>
      <c r="AH1647" s="148" t="b">
        <f t="shared" si="68"/>
        <v>1</v>
      </c>
    </row>
    <row r="1648" spans="1:34" ht="44.25" customHeight="1" thickBot="1" x14ac:dyDescent="0.3">
      <c r="A1648" s="136"/>
      <c r="B1648" s="136"/>
      <c r="C1648" s="137"/>
      <c r="D1648" s="136"/>
      <c r="E1648" s="137" t="str">
        <f>IF(D1648=1,'Tipo '!$B$2,IF(D1648=2,'Tipo '!$B$3,IF(D1648=3,'Tipo '!$B$4,IF(D1648=4,'Tipo '!$B$5,IF(D1648=5,'Tipo '!$B$6,IF(D1648=6,'Tipo '!$B$7,IF(D1648=7,'Tipo '!$B$8,IF(D1648=8,'Tipo '!$B$9,IF(D1648=9,'Tipo '!$B$10,IF(D1648=10,'Tipo '!$B$11,IF(D1648=11,'Tipo '!$B$12,IF(D1648=12,'Tipo '!$B$13,IF(D1648=13,'Tipo '!$B$14,IF(D1648=14,'Tipo '!$B$15,IF(D1648=15,'Tipo '!$B$16,IF(D1648=16,'Tipo '!$B$17,IF(D1648=17,'Tipo '!$B$18,IF(D1648=18,'Tipo '!$B$19,IF(D1648=19,'Tipo '!$B$20,IF(D1648=20,'Tipo '!$B$21,"No ha seleccionado un tipo de contrato válido"))))))))))))))))))))</f>
        <v>No ha seleccionado un tipo de contrato válido</v>
      </c>
      <c r="F1648" s="137"/>
      <c r="G1648" s="137"/>
      <c r="H1648" s="138"/>
      <c r="I1648" s="138"/>
      <c r="J1648" s="136"/>
      <c r="K1648" s="137" t="str">
        <f>IF(J1648=1,'Equivalencia BH-BMPT'!$D$2,IF(J1648=2,'Equivalencia BH-BMPT'!$D$3,IF(J1648=3,'Equivalencia BH-BMPT'!$D$4,IF(J1648=4,'Equivalencia BH-BMPT'!$D$5,IF(J1648=5,'Equivalencia BH-BMPT'!$D$6,IF(J1648=6,'Equivalencia BH-BMPT'!$D$7,IF(J1648=7,'Equivalencia BH-BMPT'!$D$8,IF(J1648=8,'Equivalencia BH-BMPT'!$D$9,IF(J1648=9,'Equivalencia BH-BMPT'!$D$10,IF(J1648=10,'Equivalencia BH-BMPT'!$D$11,IF(J1648=11,'Equivalencia BH-BMPT'!$D$12,IF(J1648=12,'Equivalencia BH-BMPT'!$D$13,IF(J1648=13,'Equivalencia BH-BMPT'!$D$14,IF(J1648=14,'Equivalencia BH-BMPT'!$D$15,IF(J1648=15,'Equivalencia BH-BMPT'!$D$16,IF(J1648=16,'Equivalencia BH-BMPT'!$D$17,IF(J1648=17,'Equivalencia BH-BMPT'!$D$18,IF(J1648=18,'Equivalencia BH-BMPT'!$D$19,IF(J1648=19,'Equivalencia BH-BMPT'!$D$20,IF(J1648=20,'Equivalencia BH-BMPT'!$D$21,IF(J1648=21,'Equivalencia BH-BMPT'!$D$22,IF(J1648=22,'Equivalencia BH-BMPT'!$D$23,IF(J1648=23,'Equivalencia BH-BMPT'!D73,IF(J1648=24,'Equivalencia BH-BMPT'!$D$25,IF(J1648=25,'Equivalencia BH-BMPT'!$D$26,IF(J1648=26,'Equivalencia BH-BMPT'!$D$27,IF(J1648=27,'Equivalencia BH-BMPT'!$D$28,IF(J1648=28,'Equivalencia BH-BMPT'!$D$29,IF(J1648=29,'Equivalencia BH-BMPT'!$D$30,IF(J1648=30,'Equivalencia BH-BMPT'!$D$31,IF(J1648=31,'Equivalencia BH-BMPT'!$D$32,IF(J1648=32,'Equivalencia BH-BMPT'!$D$33,IF(J1648=33,'Equivalencia BH-BMPT'!$D$34,IF(J1648=34,'Equivalencia BH-BMPT'!$D$35,IF(J1648=35,'Equivalencia BH-BMPT'!$D$36,IF(J1648=36,'Equivalencia BH-BMPT'!$D$37,IF(J1648=37,'Equivalencia BH-BMPT'!$D$38,IF(J1648=38,'Equivalencia BH-BMPT'!D88,IF(J1648=39,'Equivalencia BH-BMPT'!$D$40,IF(J1648=40,'Equivalencia BH-BMPT'!$D$41,IF(J1648=41,'Equivalencia BH-BMPT'!$D$42,IF(J1648=42,'Equivalencia BH-BMPT'!$D$43,IF(J1648=43,'Equivalencia BH-BMPT'!$D$44,IF(J1648=44,'Equivalencia BH-BMPT'!$D$45,IF(J1648=45,'Equivalencia BH-BMPT'!$D$46,"No ha seleccionado un número de programa")))))))))))))))))))))))))))))))))))))))))))))</f>
        <v>No ha seleccionado un número de programa</v>
      </c>
      <c r="L1648" s="140"/>
      <c r="M1648" s="136"/>
      <c r="N1648" s="153"/>
      <c r="O1648" s="161"/>
      <c r="P1648" s="144"/>
      <c r="Q1648" s="143"/>
      <c r="R1648" s="143"/>
      <c r="S1648" s="143"/>
      <c r="T1648" s="143"/>
      <c r="U1648" s="143"/>
      <c r="V1648" s="145"/>
      <c r="W1648" s="145"/>
      <c r="X1648" s="145"/>
      <c r="Y1648" s="136"/>
      <c r="Z1648" s="136"/>
      <c r="AA1648" s="146"/>
      <c r="AB1648" s="136"/>
      <c r="AC1648" s="136"/>
      <c r="AD1648" s="136"/>
      <c r="AE1648" s="136"/>
      <c r="AF1648" s="147" t="e">
        <f t="shared" si="67"/>
        <v>#DIV/0!</v>
      </c>
      <c r="AG1648" s="148"/>
      <c r="AH1648" s="148" t="b">
        <f t="shared" si="68"/>
        <v>1</v>
      </c>
    </row>
    <row r="1649" spans="1:37" ht="44.25" customHeight="1" thickBot="1" x14ac:dyDescent="0.3">
      <c r="A1649" s="136"/>
      <c r="B1649" s="136"/>
      <c r="C1649" s="137"/>
      <c r="D1649" s="136"/>
      <c r="E1649" s="137" t="str">
        <f>IF(D1649=1,'Tipo '!$B$2,IF(D1649=2,'Tipo '!$B$3,IF(D1649=3,'Tipo '!$B$4,IF(D1649=4,'Tipo '!$B$5,IF(D1649=5,'Tipo '!$B$6,IF(D1649=6,'Tipo '!$B$7,IF(D1649=7,'Tipo '!$B$8,IF(D1649=8,'Tipo '!$B$9,IF(D1649=9,'Tipo '!$B$10,IF(D1649=10,'Tipo '!$B$11,IF(D1649=11,'Tipo '!$B$12,IF(D1649=12,'Tipo '!$B$13,IF(D1649=13,'Tipo '!$B$14,IF(D1649=14,'Tipo '!$B$15,IF(D1649=15,'Tipo '!$B$16,IF(D1649=16,'Tipo '!$B$17,IF(D1649=17,'Tipo '!$B$18,IF(D1649=18,'Tipo '!$B$19,IF(D1649=19,'Tipo '!$B$20,IF(D1649=20,'Tipo '!$B$21,"No ha seleccionado un tipo de contrato válido"))))))))))))))))))))</f>
        <v>No ha seleccionado un tipo de contrato válido</v>
      </c>
      <c r="F1649" s="137"/>
      <c r="G1649" s="137"/>
      <c r="H1649" s="138"/>
      <c r="I1649" s="138"/>
      <c r="J1649" s="136"/>
      <c r="K1649" s="137" t="str">
        <f>IF(J1649=1,'Equivalencia BH-BMPT'!$D$2,IF(J1649=2,'Equivalencia BH-BMPT'!$D$3,IF(J1649=3,'Equivalencia BH-BMPT'!$D$4,IF(J1649=4,'Equivalencia BH-BMPT'!$D$5,IF(J1649=5,'Equivalencia BH-BMPT'!$D$6,IF(J1649=6,'Equivalencia BH-BMPT'!$D$7,IF(J1649=7,'Equivalencia BH-BMPT'!$D$8,IF(J1649=8,'Equivalencia BH-BMPT'!$D$9,IF(J1649=9,'Equivalencia BH-BMPT'!$D$10,IF(J1649=10,'Equivalencia BH-BMPT'!$D$11,IF(J1649=11,'Equivalencia BH-BMPT'!$D$12,IF(J1649=12,'Equivalencia BH-BMPT'!$D$13,IF(J1649=13,'Equivalencia BH-BMPT'!$D$14,IF(J1649=14,'Equivalencia BH-BMPT'!$D$15,IF(J1649=15,'Equivalencia BH-BMPT'!$D$16,IF(J1649=16,'Equivalencia BH-BMPT'!$D$17,IF(J1649=17,'Equivalencia BH-BMPT'!$D$18,IF(J1649=18,'Equivalencia BH-BMPT'!$D$19,IF(J1649=19,'Equivalencia BH-BMPT'!$D$20,IF(J1649=20,'Equivalencia BH-BMPT'!$D$21,IF(J1649=21,'Equivalencia BH-BMPT'!$D$22,IF(J1649=22,'Equivalencia BH-BMPT'!$D$23,IF(J1649=23,'Equivalencia BH-BMPT'!D74,IF(J1649=24,'Equivalencia BH-BMPT'!$D$25,IF(J1649=25,'Equivalencia BH-BMPT'!$D$26,IF(J1649=26,'Equivalencia BH-BMPT'!$D$27,IF(J1649=27,'Equivalencia BH-BMPT'!$D$28,IF(J1649=28,'Equivalencia BH-BMPT'!$D$29,IF(J1649=29,'Equivalencia BH-BMPT'!$D$30,IF(J1649=30,'Equivalencia BH-BMPT'!$D$31,IF(J1649=31,'Equivalencia BH-BMPT'!$D$32,IF(J1649=32,'Equivalencia BH-BMPT'!$D$33,IF(J1649=33,'Equivalencia BH-BMPT'!$D$34,IF(J1649=34,'Equivalencia BH-BMPT'!$D$35,IF(J1649=35,'Equivalencia BH-BMPT'!$D$36,IF(J1649=36,'Equivalencia BH-BMPT'!$D$37,IF(J1649=37,'Equivalencia BH-BMPT'!$D$38,IF(J1649=38,'Equivalencia BH-BMPT'!D89,IF(J1649=39,'Equivalencia BH-BMPT'!$D$40,IF(J1649=40,'Equivalencia BH-BMPT'!$D$41,IF(J1649=41,'Equivalencia BH-BMPT'!$D$42,IF(J1649=42,'Equivalencia BH-BMPT'!$D$43,IF(J1649=43,'Equivalencia BH-BMPT'!$D$44,IF(J1649=44,'Equivalencia BH-BMPT'!$D$45,IF(J1649=45,'Equivalencia BH-BMPT'!$D$46,"No ha seleccionado un número de programa")))))))))))))))))))))))))))))))))))))))))))))</f>
        <v>No ha seleccionado un número de programa</v>
      </c>
      <c r="L1649" s="140"/>
      <c r="M1649" s="136"/>
      <c r="N1649" s="153"/>
      <c r="O1649" s="161"/>
      <c r="P1649" s="144"/>
      <c r="Q1649" s="143"/>
      <c r="R1649" s="143"/>
      <c r="S1649" s="143"/>
      <c r="T1649" s="143"/>
      <c r="U1649" s="143"/>
      <c r="V1649" s="145"/>
      <c r="W1649" s="145"/>
      <c r="X1649" s="145"/>
      <c r="Y1649" s="136"/>
      <c r="Z1649" s="136"/>
      <c r="AA1649" s="146"/>
      <c r="AB1649" s="136"/>
      <c r="AC1649" s="136"/>
      <c r="AD1649" s="136"/>
      <c r="AE1649" s="136"/>
      <c r="AF1649" s="147" t="e">
        <f t="shared" si="67"/>
        <v>#DIV/0!</v>
      </c>
      <c r="AG1649" s="148"/>
      <c r="AH1649" s="148" t="b">
        <f t="shared" si="68"/>
        <v>1</v>
      </c>
    </row>
    <row r="1650" spans="1:37" ht="44.25" customHeight="1" thickBot="1" x14ac:dyDescent="0.3">
      <c r="A1650" s="136"/>
      <c r="B1650" s="136"/>
      <c r="C1650" s="137"/>
      <c r="D1650" s="136"/>
      <c r="E1650" s="137" t="str">
        <f>IF(D1650=1,'Tipo '!$B$2,IF(D1650=2,'Tipo '!$B$3,IF(D1650=3,'Tipo '!$B$4,IF(D1650=4,'Tipo '!$B$5,IF(D1650=5,'Tipo '!$B$6,IF(D1650=6,'Tipo '!$B$7,IF(D1650=7,'Tipo '!$B$8,IF(D1650=8,'Tipo '!$B$9,IF(D1650=9,'Tipo '!$B$10,IF(D1650=10,'Tipo '!$B$11,IF(D1650=11,'Tipo '!$B$12,IF(D1650=12,'Tipo '!$B$13,IF(D1650=13,'Tipo '!$B$14,IF(D1650=14,'Tipo '!$B$15,IF(D1650=15,'Tipo '!$B$16,IF(D1650=16,'Tipo '!$B$17,IF(D1650=17,'Tipo '!$B$18,IF(D1650=18,'Tipo '!$B$19,IF(D1650=19,'Tipo '!$B$20,IF(D1650=20,'Tipo '!$B$21,"No ha seleccionado un tipo de contrato válido"))))))))))))))))))))</f>
        <v>No ha seleccionado un tipo de contrato válido</v>
      </c>
      <c r="F1650" s="137"/>
      <c r="G1650" s="137"/>
      <c r="H1650" s="138"/>
      <c r="I1650" s="138"/>
      <c r="J1650" s="136"/>
      <c r="K1650" s="137" t="str">
        <f>IF(J1650=1,'Equivalencia BH-BMPT'!$D$2,IF(J1650=2,'Equivalencia BH-BMPT'!$D$3,IF(J1650=3,'Equivalencia BH-BMPT'!$D$4,IF(J1650=4,'Equivalencia BH-BMPT'!$D$5,IF(J1650=5,'Equivalencia BH-BMPT'!$D$6,IF(J1650=6,'Equivalencia BH-BMPT'!$D$7,IF(J1650=7,'Equivalencia BH-BMPT'!$D$8,IF(J1650=8,'Equivalencia BH-BMPT'!$D$9,IF(J1650=9,'Equivalencia BH-BMPT'!$D$10,IF(J1650=10,'Equivalencia BH-BMPT'!$D$11,IF(J1650=11,'Equivalencia BH-BMPT'!$D$12,IF(J1650=12,'Equivalencia BH-BMPT'!$D$13,IF(J1650=13,'Equivalencia BH-BMPT'!$D$14,IF(J1650=14,'Equivalencia BH-BMPT'!$D$15,IF(J1650=15,'Equivalencia BH-BMPT'!$D$16,IF(J1650=16,'Equivalencia BH-BMPT'!$D$17,IF(J1650=17,'Equivalencia BH-BMPT'!$D$18,IF(J1650=18,'Equivalencia BH-BMPT'!$D$19,IF(J1650=19,'Equivalencia BH-BMPT'!$D$20,IF(J1650=20,'Equivalencia BH-BMPT'!$D$21,IF(J1650=21,'Equivalencia BH-BMPT'!$D$22,IF(J1650=22,'Equivalencia BH-BMPT'!$D$23,IF(J1650=23,'Equivalencia BH-BMPT'!D75,IF(J1650=24,'Equivalencia BH-BMPT'!$D$25,IF(J1650=25,'Equivalencia BH-BMPT'!$D$26,IF(J1650=26,'Equivalencia BH-BMPT'!$D$27,IF(J1650=27,'Equivalencia BH-BMPT'!$D$28,IF(J1650=28,'Equivalencia BH-BMPT'!$D$29,IF(J1650=29,'Equivalencia BH-BMPT'!$D$30,IF(J1650=30,'Equivalencia BH-BMPT'!$D$31,IF(J1650=31,'Equivalencia BH-BMPT'!$D$32,IF(J1650=32,'Equivalencia BH-BMPT'!$D$33,IF(J1650=33,'Equivalencia BH-BMPT'!$D$34,IF(J1650=34,'Equivalencia BH-BMPT'!$D$35,IF(J1650=35,'Equivalencia BH-BMPT'!$D$36,IF(J1650=36,'Equivalencia BH-BMPT'!$D$37,IF(J1650=37,'Equivalencia BH-BMPT'!$D$38,IF(J1650=38,'Equivalencia BH-BMPT'!D90,IF(J1650=39,'Equivalencia BH-BMPT'!$D$40,IF(J1650=40,'Equivalencia BH-BMPT'!$D$41,IF(J1650=41,'Equivalencia BH-BMPT'!$D$42,IF(J1650=42,'Equivalencia BH-BMPT'!$D$43,IF(J1650=43,'Equivalencia BH-BMPT'!$D$44,IF(J1650=44,'Equivalencia BH-BMPT'!$D$45,IF(J1650=45,'Equivalencia BH-BMPT'!$D$46,"No ha seleccionado un número de programa")))))))))))))))))))))))))))))))))))))))))))))</f>
        <v>No ha seleccionado un número de programa</v>
      </c>
      <c r="L1650" s="140"/>
      <c r="M1650" s="136"/>
      <c r="N1650" s="153"/>
      <c r="O1650" s="161"/>
      <c r="P1650" s="144"/>
      <c r="Q1650" s="143"/>
      <c r="R1650" s="143"/>
      <c r="S1650" s="143"/>
      <c r="T1650" s="143"/>
      <c r="U1650" s="143"/>
      <c r="V1650" s="145"/>
      <c r="W1650" s="145"/>
      <c r="X1650" s="145"/>
      <c r="Y1650" s="136"/>
      <c r="Z1650" s="136"/>
      <c r="AA1650" s="146"/>
      <c r="AB1650" s="136"/>
      <c r="AC1650" s="136"/>
      <c r="AD1650" s="136"/>
      <c r="AE1650" s="136"/>
      <c r="AF1650" s="147" t="e">
        <f t="shared" si="67"/>
        <v>#DIV/0!</v>
      </c>
      <c r="AG1650" s="148"/>
      <c r="AH1650" s="148" t="b">
        <f t="shared" si="68"/>
        <v>1</v>
      </c>
    </row>
    <row r="1651" spans="1:37" ht="44.25" customHeight="1" thickBot="1" x14ac:dyDescent="0.3">
      <c r="A1651" s="136"/>
      <c r="B1651" s="136"/>
      <c r="C1651" s="137"/>
      <c r="D1651" s="136"/>
      <c r="E1651" s="137" t="str">
        <f>IF(D1651=1,'Tipo '!$B$2,IF(D1651=2,'Tipo '!$B$3,IF(D1651=3,'Tipo '!$B$4,IF(D1651=4,'Tipo '!$B$5,IF(D1651=5,'Tipo '!$B$6,IF(D1651=6,'Tipo '!$B$7,IF(D1651=7,'Tipo '!$B$8,IF(D1651=8,'Tipo '!$B$9,IF(D1651=9,'Tipo '!$B$10,IF(D1651=10,'Tipo '!$B$11,IF(D1651=11,'Tipo '!$B$12,IF(D1651=12,'Tipo '!$B$13,IF(D1651=13,'Tipo '!$B$14,IF(D1651=14,'Tipo '!$B$15,IF(D1651=15,'Tipo '!$B$16,IF(D1651=16,'Tipo '!$B$17,IF(D1651=17,'Tipo '!$B$18,IF(D1651=18,'Tipo '!$B$19,IF(D1651=19,'Tipo '!$B$20,IF(D1651=20,'Tipo '!$B$21,"No ha seleccionado un tipo de contrato válido"))))))))))))))))))))</f>
        <v>No ha seleccionado un tipo de contrato válido</v>
      </c>
      <c r="F1651" s="137"/>
      <c r="G1651" s="137"/>
      <c r="H1651" s="138"/>
      <c r="I1651" s="138"/>
      <c r="J1651" s="136"/>
      <c r="K1651" s="137" t="str">
        <f>IF(J1651=1,'Equivalencia BH-BMPT'!$D$2,IF(J1651=2,'Equivalencia BH-BMPT'!$D$3,IF(J1651=3,'Equivalencia BH-BMPT'!$D$4,IF(J1651=4,'Equivalencia BH-BMPT'!$D$5,IF(J1651=5,'Equivalencia BH-BMPT'!$D$6,IF(J1651=6,'Equivalencia BH-BMPT'!$D$7,IF(J1651=7,'Equivalencia BH-BMPT'!$D$8,IF(J1651=8,'Equivalencia BH-BMPT'!$D$9,IF(J1651=9,'Equivalencia BH-BMPT'!$D$10,IF(J1651=10,'Equivalencia BH-BMPT'!$D$11,IF(J1651=11,'Equivalencia BH-BMPT'!$D$12,IF(J1651=12,'Equivalencia BH-BMPT'!$D$13,IF(J1651=13,'Equivalencia BH-BMPT'!$D$14,IF(J1651=14,'Equivalencia BH-BMPT'!$D$15,IF(J1651=15,'Equivalencia BH-BMPT'!$D$16,IF(J1651=16,'Equivalencia BH-BMPT'!$D$17,IF(J1651=17,'Equivalencia BH-BMPT'!$D$18,IF(J1651=18,'Equivalencia BH-BMPT'!$D$19,IF(J1651=19,'Equivalencia BH-BMPT'!$D$20,IF(J1651=20,'Equivalencia BH-BMPT'!$D$21,IF(J1651=21,'Equivalencia BH-BMPT'!$D$22,IF(J1651=22,'Equivalencia BH-BMPT'!$D$23,IF(J1651=23,'Equivalencia BH-BMPT'!D76,IF(J1651=24,'Equivalencia BH-BMPT'!$D$25,IF(J1651=25,'Equivalencia BH-BMPT'!$D$26,IF(J1651=26,'Equivalencia BH-BMPT'!$D$27,IF(J1651=27,'Equivalencia BH-BMPT'!$D$28,IF(J1651=28,'Equivalencia BH-BMPT'!$D$29,IF(J1651=29,'Equivalencia BH-BMPT'!$D$30,IF(J1651=30,'Equivalencia BH-BMPT'!$D$31,IF(J1651=31,'Equivalencia BH-BMPT'!$D$32,IF(J1651=32,'Equivalencia BH-BMPT'!$D$33,IF(J1651=33,'Equivalencia BH-BMPT'!$D$34,IF(J1651=34,'Equivalencia BH-BMPT'!$D$35,IF(J1651=35,'Equivalencia BH-BMPT'!$D$36,IF(J1651=36,'Equivalencia BH-BMPT'!$D$37,IF(J1651=37,'Equivalencia BH-BMPT'!$D$38,IF(J1651=38,'Equivalencia BH-BMPT'!D91,IF(J1651=39,'Equivalencia BH-BMPT'!$D$40,IF(J1651=40,'Equivalencia BH-BMPT'!$D$41,IF(J1651=41,'Equivalencia BH-BMPT'!$D$42,IF(J1651=42,'Equivalencia BH-BMPT'!$D$43,IF(J1651=43,'Equivalencia BH-BMPT'!$D$44,IF(J1651=44,'Equivalencia BH-BMPT'!$D$45,IF(J1651=45,'Equivalencia BH-BMPT'!$D$46,"No ha seleccionado un número de programa")))))))))))))))))))))))))))))))))))))))))))))</f>
        <v>No ha seleccionado un número de programa</v>
      </c>
      <c r="L1651" s="140"/>
      <c r="M1651" s="136"/>
      <c r="N1651" s="153"/>
      <c r="O1651" s="161"/>
      <c r="P1651" s="144"/>
      <c r="Q1651" s="143"/>
      <c r="R1651" s="143"/>
      <c r="S1651" s="143"/>
      <c r="T1651" s="143"/>
      <c r="U1651" s="143"/>
      <c r="V1651" s="145"/>
      <c r="W1651" s="145"/>
      <c r="X1651" s="145"/>
      <c r="Y1651" s="136"/>
      <c r="Z1651" s="136"/>
      <c r="AA1651" s="146"/>
      <c r="AB1651" s="136"/>
      <c r="AC1651" s="136"/>
      <c r="AD1651" s="136"/>
      <c r="AE1651" s="136"/>
      <c r="AF1651" s="147" t="e">
        <f t="shared" si="67"/>
        <v>#DIV/0!</v>
      </c>
      <c r="AG1651" s="148"/>
      <c r="AH1651" s="148" t="b">
        <f t="shared" si="68"/>
        <v>1</v>
      </c>
    </row>
    <row r="1652" spans="1:37" ht="30.75" thickBot="1" x14ac:dyDescent="0.3">
      <c r="A1652" s="136"/>
      <c r="B1652" s="136"/>
      <c r="C1652" s="137"/>
      <c r="D1652" s="136"/>
      <c r="E1652" s="137" t="str">
        <f>IF(D1652=1,'Tipo '!$B$2,IF(D1652=2,'Tipo '!$B$3,IF(D1652=3,'Tipo '!$B$4,IF(D1652=4,'Tipo '!$B$5,IF(D1652=5,'Tipo '!$B$6,IF(D1652=6,'Tipo '!$B$7,IF(D1652=7,'Tipo '!$B$8,IF(D1652=8,'Tipo '!$B$9,IF(D1652=9,'Tipo '!$B$10,IF(D1652=10,'Tipo '!$B$11,IF(D1652=11,'Tipo '!$B$12,IF(D1652=12,'Tipo '!$B$13,IF(D1652=13,'Tipo '!$B$14,IF(D1652=14,'Tipo '!$B$15,IF(D1652=15,'Tipo '!$B$16,IF(D1652=16,'Tipo '!$B$17,IF(D1652=17,'Tipo '!$B$18,IF(D1652=18,'Tipo '!$B$19,IF(D1652=19,'Tipo '!$B$20,IF(D1652=20,'Tipo '!$B$21,"No ha seleccionado un tipo de contrato válido"))))))))))))))))))))</f>
        <v>No ha seleccionado un tipo de contrato válido</v>
      </c>
      <c r="F1652" s="137"/>
      <c r="G1652" s="137"/>
      <c r="H1652" s="138"/>
      <c r="I1652" s="138"/>
      <c r="J1652" s="136"/>
      <c r="K1652" s="137" t="str">
        <f>IF(J1652=1,'Equivalencia BH-BMPT'!$D$2,IF(J1652=2,'Equivalencia BH-BMPT'!$D$3,IF(J1652=3,'Equivalencia BH-BMPT'!$D$4,IF(J1652=4,'Equivalencia BH-BMPT'!$D$5,IF(J1652=5,'Equivalencia BH-BMPT'!$D$6,IF(J1652=6,'Equivalencia BH-BMPT'!$D$7,IF(J1652=7,'Equivalencia BH-BMPT'!$D$8,IF(J1652=8,'Equivalencia BH-BMPT'!$D$9,IF(J1652=9,'Equivalencia BH-BMPT'!$D$10,IF(J1652=10,'Equivalencia BH-BMPT'!$D$11,IF(J1652=11,'Equivalencia BH-BMPT'!$D$12,IF(J1652=12,'Equivalencia BH-BMPT'!$D$13,IF(J1652=13,'Equivalencia BH-BMPT'!$D$14,IF(J1652=14,'Equivalencia BH-BMPT'!$D$15,IF(J1652=15,'Equivalencia BH-BMPT'!$D$16,IF(J1652=16,'Equivalencia BH-BMPT'!$D$17,IF(J1652=17,'Equivalencia BH-BMPT'!$D$18,IF(J1652=18,'Equivalencia BH-BMPT'!$D$19,IF(J1652=19,'Equivalencia BH-BMPT'!$D$20,IF(J1652=20,'Equivalencia BH-BMPT'!$D$21,IF(J1652=21,'Equivalencia BH-BMPT'!$D$22,IF(J1652=22,'Equivalencia BH-BMPT'!$D$23,IF(J1652=23,'Equivalencia BH-BMPT'!D84,IF(J1652=24,'Equivalencia BH-BMPT'!$D$25,IF(J1652=25,'Equivalencia BH-BMPT'!$D$26,IF(J1652=26,'Equivalencia BH-BMPT'!$D$27,IF(J1652=27,'Equivalencia BH-BMPT'!$D$28,IF(J1652=28,'Equivalencia BH-BMPT'!$D$29,IF(J1652=29,'Equivalencia BH-BMPT'!$D$30,IF(J1652=30,'Equivalencia BH-BMPT'!$D$31,IF(J1652=31,'Equivalencia BH-BMPT'!$D$32,IF(J1652=32,'Equivalencia BH-BMPT'!$D$33,IF(J1652=33,'Equivalencia BH-BMPT'!$D$34,IF(J1652=34,'Equivalencia BH-BMPT'!$D$35,IF(J1652=35,'Equivalencia BH-BMPT'!$D$36,IF(J1652=36,'Equivalencia BH-BMPT'!$D$37,IF(J1652=37,'Equivalencia BH-BMPT'!$D$38,IF(J1652=38,'Equivalencia BH-BMPT'!D99,IF(J1652=39,'Equivalencia BH-BMPT'!$D$40,IF(J1652=40,'Equivalencia BH-BMPT'!$D$41,IF(J1652=41,'Equivalencia BH-BMPT'!$D$42,IF(J1652=42,'Equivalencia BH-BMPT'!$D$43,IF(J1652=43,'Equivalencia BH-BMPT'!$D$44,IF(J1652=44,'Equivalencia BH-BMPT'!$D$45,IF(J1652=45,'Equivalencia BH-BMPT'!$D$46,"No ha seleccionado un número de programa")))))))))))))))))))))))))))))))))))))))))))))</f>
        <v>No ha seleccionado un número de programa</v>
      </c>
      <c r="L1652" s="140"/>
      <c r="M1652" s="136"/>
      <c r="N1652" s="153"/>
      <c r="O1652" s="161"/>
      <c r="P1652" s="144"/>
      <c r="Q1652" s="143"/>
      <c r="R1652" s="143"/>
      <c r="S1652" s="143"/>
      <c r="T1652" s="143"/>
      <c r="U1652" s="143"/>
      <c r="V1652" s="145"/>
      <c r="W1652" s="145"/>
      <c r="X1652" s="145"/>
      <c r="Y1652" s="136"/>
      <c r="Z1652" s="136"/>
      <c r="AA1652" s="146"/>
      <c r="AB1652" s="136"/>
      <c r="AC1652" s="136"/>
      <c r="AD1652" s="136"/>
      <c r="AE1652" s="136"/>
      <c r="AF1652" s="147" t="e">
        <f t="shared" ref="AF1652" si="71">SUM(U1652/T1652)</f>
        <v>#DIV/0!</v>
      </c>
      <c r="AG1652" s="148"/>
      <c r="AH1652" s="148"/>
      <c r="AJ1652" s="162"/>
      <c r="AK1652" s="162"/>
    </row>
    <row r="1653" spans="1:37" ht="30.75" thickBot="1" x14ac:dyDescent="0.3">
      <c r="A1653" s="136"/>
      <c r="B1653" s="136"/>
      <c r="C1653" s="137"/>
      <c r="D1653" s="136"/>
      <c r="E1653" s="137" t="str">
        <f>IF(D1653=1,'Tipo '!$B$2,IF(D1653=2,'Tipo '!$B$3,IF(D1653=3,'Tipo '!$B$4,IF(D1653=4,'Tipo '!$B$5,IF(D1653=5,'Tipo '!$B$6,IF(D1653=6,'Tipo '!$B$7,IF(D1653=7,'Tipo '!$B$8,IF(D1653=8,'Tipo '!$B$9,IF(D1653=9,'Tipo '!$B$10,IF(D1653=10,'Tipo '!$B$11,IF(D1653=11,'Tipo '!$B$12,IF(D1653=12,'Tipo '!$B$13,IF(D1653=13,'Tipo '!$B$14,IF(D1653=14,'Tipo '!$B$15,IF(D1653=15,'Tipo '!$B$16,IF(D1653=16,'Tipo '!$B$17,IF(D1653=17,'Tipo '!$B$18,IF(D1653=18,'Tipo '!$B$19,IF(D1653=19,'Tipo '!$B$20,IF(D1653=20,'Tipo '!$B$21,"No ha seleccionado un tipo de contrato válido"))))))))))))))))))))</f>
        <v>No ha seleccionado un tipo de contrato válido</v>
      </c>
      <c r="F1653" s="137"/>
      <c r="G1653" s="137"/>
      <c r="H1653" s="138"/>
      <c r="I1653" s="138"/>
      <c r="J1653" s="136"/>
      <c r="K1653" s="137" t="str">
        <f>IF(J1653=1,'Equivalencia BH-BMPT'!$D$2,IF(J1653=2,'Equivalencia BH-BMPT'!$D$3,IF(J1653=3,'Equivalencia BH-BMPT'!$D$4,IF(J1653=4,'Equivalencia BH-BMPT'!$D$5,IF(J1653=5,'Equivalencia BH-BMPT'!$D$6,IF(J1653=6,'Equivalencia BH-BMPT'!$D$7,IF(J1653=7,'Equivalencia BH-BMPT'!$D$8,IF(J1653=8,'Equivalencia BH-BMPT'!$D$9,IF(J1653=9,'Equivalencia BH-BMPT'!$D$10,IF(J1653=10,'Equivalencia BH-BMPT'!$D$11,IF(J1653=11,'Equivalencia BH-BMPT'!$D$12,IF(J1653=12,'Equivalencia BH-BMPT'!$D$13,IF(J1653=13,'Equivalencia BH-BMPT'!$D$14,IF(J1653=14,'Equivalencia BH-BMPT'!$D$15,IF(J1653=15,'Equivalencia BH-BMPT'!$D$16,IF(J1653=16,'Equivalencia BH-BMPT'!$D$17,IF(J1653=17,'Equivalencia BH-BMPT'!$D$18,IF(J1653=18,'Equivalencia BH-BMPT'!$D$19,IF(J1653=19,'Equivalencia BH-BMPT'!$D$20,IF(J1653=20,'Equivalencia BH-BMPT'!$D$21,IF(J1653=21,'Equivalencia BH-BMPT'!$D$22,IF(J1653=22,'Equivalencia BH-BMPT'!$D$23,IF(J1653=23,'Equivalencia BH-BMPT'!D85,IF(J1653=24,'Equivalencia BH-BMPT'!$D$25,IF(J1653=25,'Equivalencia BH-BMPT'!$D$26,IF(J1653=26,'Equivalencia BH-BMPT'!$D$27,IF(J1653=27,'Equivalencia BH-BMPT'!$D$28,IF(J1653=28,'Equivalencia BH-BMPT'!$D$29,IF(J1653=29,'Equivalencia BH-BMPT'!$D$30,IF(J1653=30,'Equivalencia BH-BMPT'!$D$31,IF(J1653=31,'Equivalencia BH-BMPT'!$D$32,IF(J1653=32,'Equivalencia BH-BMPT'!$D$33,IF(J1653=33,'Equivalencia BH-BMPT'!$D$34,IF(J1653=34,'Equivalencia BH-BMPT'!$D$35,IF(J1653=35,'Equivalencia BH-BMPT'!$D$36,IF(J1653=36,'Equivalencia BH-BMPT'!$D$37,IF(J1653=37,'Equivalencia BH-BMPT'!$D$38,IF(J1653=38,'Equivalencia BH-BMPT'!D100,IF(J1653=39,'Equivalencia BH-BMPT'!$D$40,IF(J1653=40,'Equivalencia BH-BMPT'!$D$41,IF(J1653=41,'Equivalencia BH-BMPT'!$D$42,IF(J1653=42,'Equivalencia BH-BMPT'!$D$43,IF(J1653=43,'Equivalencia BH-BMPT'!$D$44,IF(J1653=44,'Equivalencia BH-BMPT'!$D$45,IF(J1653=45,'Equivalencia BH-BMPT'!$D$46,"No ha seleccionado un número de programa")))))))))))))))))))))))))))))))))))))))))))))</f>
        <v>No ha seleccionado un número de programa</v>
      </c>
      <c r="L1653" s="140"/>
      <c r="M1653" s="136"/>
      <c r="N1653" s="153"/>
      <c r="O1653" s="161"/>
      <c r="P1653" s="144"/>
      <c r="Q1653" s="143"/>
      <c r="R1653" s="143"/>
      <c r="S1653" s="143"/>
      <c r="T1653" s="143"/>
      <c r="U1653" s="143"/>
      <c r="V1653" s="145"/>
      <c r="W1653" s="145"/>
      <c r="X1653" s="145"/>
      <c r="Y1653" s="136"/>
      <c r="Z1653" s="136"/>
      <c r="AA1653" s="146"/>
      <c r="AB1653" s="136"/>
      <c r="AC1653" s="136"/>
      <c r="AD1653" s="136"/>
      <c r="AE1653" s="136"/>
      <c r="AF1653" s="147" t="e">
        <f t="shared" ref="AF1653:AF1661" si="72">SUM(U1653/T1653)</f>
        <v>#DIV/0!</v>
      </c>
      <c r="AG1653" s="148"/>
      <c r="AH1653" s="148"/>
      <c r="AJ1653" s="162"/>
      <c r="AK1653" s="162"/>
    </row>
    <row r="1654" spans="1:37" ht="30.75" thickBot="1" x14ac:dyDescent="0.3">
      <c r="A1654" s="136"/>
      <c r="B1654" s="136"/>
      <c r="C1654" s="137"/>
      <c r="D1654" s="136"/>
      <c r="E1654" s="137" t="str">
        <f>IF(D1654=1,'Tipo '!$B$2,IF(D1654=2,'Tipo '!$B$3,IF(D1654=3,'Tipo '!$B$4,IF(D1654=4,'Tipo '!$B$5,IF(D1654=5,'Tipo '!$B$6,IF(D1654=6,'Tipo '!$B$7,IF(D1654=7,'Tipo '!$B$8,IF(D1654=8,'Tipo '!$B$9,IF(D1654=9,'Tipo '!$B$10,IF(D1654=10,'Tipo '!$B$11,IF(D1654=11,'Tipo '!$B$12,IF(D1654=12,'Tipo '!$B$13,IF(D1654=13,'Tipo '!$B$14,IF(D1654=14,'Tipo '!$B$15,IF(D1654=15,'Tipo '!$B$16,IF(D1654=16,'Tipo '!$B$17,IF(D1654=17,'Tipo '!$B$18,IF(D1654=18,'Tipo '!$B$19,IF(D1654=19,'Tipo '!$B$20,IF(D1654=20,'Tipo '!$B$21,"No ha seleccionado un tipo de contrato válido"))))))))))))))))))))</f>
        <v>No ha seleccionado un tipo de contrato válido</v>
      </c>
      <c r="F1654" s="137"/>
      <c r="G1654" s="137"/>
      <c r="H1654" s="138"/>
      <c r="I1654" s="138"/>
      <c r="J1654" s="136"/>
      <c r="K1654" s="137" t="str">
        <f>IF(J1654=1,'Equivalencia BH-BMPT'!$D$2,IF(J1654=2,'Equivalencia BH-BMPT'!$D$3,IF(J1654=3,'Equivalencia BH-BMPT'!$D$4,IF(J1654=4,'Equivalencia BH-BMPT'!$D$5,IF(J1654=5,'Equivalencia BH-BMPT'!$D$6,IF(J1654=6,'Equivalencia BH-BMPT'!$D$7,IF(J1654=7,'Equivalencia BH-BMPT'!$D$8,IF(J1654=8,'Equivalencia BH-BMPT'!$D$9,IF(J1654=9,'Equivalencia BH-BMPT'!$D$10,IF(J1654=10,'Equivalencia BH-BMPT'!$D$11,IF(J1654=11,'Equivalencia BH-BMPT'!$D$12,IF(J1654=12,'Equivalencia BH-BMPT'!$D$13,IF(J1654=13,'Equivalencia BH-BMPT'!$D$14,IF(J1654=14,'Equivalencia BH-BMPT'!$D$15,IF(J1654=15,'Equivalencia BH-BMPT'!$D$16,IF(J1654=16,'Equivalencia BH-BMPT'!$D$17,IF(J1654=17,'Equivalencia BH-BMPT'!$D$18,IF(J1654=18,'Equivalencia BH-BMPT'!$D$19,IF(J1654=19,'Equivalencia BH-BMPT'!$D$20,IF(J1654=20,'Equivalencia BH-BMPT'!$D$21,IF(J1654=21,'Equivalencia BH-BMPT'!$D$22,IF(J1654=22,'Equivalencia BH-BMPT'!$D$23,IF(J1654=23,'Equivalencia BH-BMPT'!D86,IF(J1654=24,'Equivalencia BH-BMPT'!$D$25,IF(J1654=25,'Equivalencia BH-BMPT'!$D$26,IF(J1654=26,'Equivalencia BH-BMPT'!$D$27,IF(J1654=27,'Equivalencia BH-BMPT'!$D$28,IF(J1654=28,'Equivalencia BH-BMPT'!$D$29,IF(J1654=29,'Equivalencia BH-BMPT'!$D$30,IF(J1654=30,'Equivalencia BH-BMPT'!$D$31,IF(J1654=31,'Equivalencia BH-BMPT'!$D$32,IF(J1654=32,'Equivalencia BH-BMPT'!$D$33,IF(J1654=33,'Equivalencia BH-BMPT'!$D$34,IF(J1654=34,'Equivalencia BH-BMPT'!$D$35,IF(J1654=35,'Equivalencia BH-BMPT'!$D$36,IF(J1654=36,'Equivalencia BH-BMPT'!$D$37,IF(J1654=37,'Equivalencia BH-BMPT'!$D$38,IF(J1654=38,'Equivalencia BH-BMPT'!D101,IF(J1654=39,'Equivalencia BH-BMPT'!$D$40,IF(J1654=40,'Equivalencia BH-BMPT'!$D$41,IF(J1654=41,'Equivalencia BH-BMPT'!$D$42,IF(J1654=42,'Equivalencia BH-BMPT'!$D$43,IF(J1654=43,'Equivalencia BH-BMPT'!$D$44,IF(J1654=44,'Equivalencia BH-BMPT'!$D$45,IF(J1654=45,'Equivalencia BH-BMPT'!$D$46,"No ha seleccionado un número de programa")))))))))))))))))))))))))))))))))))))))))))))</f>
        <v>No ha seleccionado un número de programa</v>
      </c>
      <c r="L1654" s="140"/>
      <c r="M1654" s="136"/>
      <c r="N1654" s="153"/>
      <c r="O1654" s="161"/>
      <c r="P1654" s="144"/>
      <c r="Q1654" s="143"/>
      <c r="R1654" s="143"/>
      <c r="S1654" s="143"/>
      <c r="T1654" s="143"/>
      <c r="U1654" s="143"/>
      <c r="V1654" s="145"/>
      <c r="W1654" s="145"/>
      <c r="X1654" s="145"/>
      <c r="Y1654" s="136"/>
      <c r="Z1654" s="136"/>
      <c r="AA1654" s="146"/>
      <c r="AB1654" s="136"/>
      <c r="AC1654" s="136"/>
      <c r="AD1654" s="136"/>
      <c r="AE1654" s="136"/>
      <c r="AF1654" s="147" t="e">
        <f t="shared" si="72"/>
        <v>#DIV/0!</v>
      </c>
      <c r="AG1654" s="148"/>
      <c r="AH1654" s="148"/>
      <c r="AJ1654" s="162"/>
      <c r="AK1654" s="162"/>
    </row>
    <row r="1655" spans="1:37" ht="30.75" thickBot="1" x14ac:dyDescent="0.3">
      <c r="A1655" s="136"/>
      <c r="B1655" s="136"/>
      <c r="C1655" s="137"/>
      <c r="D1655" s="136"/>
      <c r="E1655" s="137" t="str">
        <f>IF(D1655=1,'Tipo '!$B$2,IF(D1655=2,'Tipo '!$B$3,IF(D1655=3,'Tipo '!$B$4,IF(D1655=4,'Tipo '!$B$5,IF(D1655=5,'Tipo '!$B$6,IF(D1655=6,'Tipo '!$B$7,IF(D1655=7,'Tipo '!$B$8,IF(D1655=8,'Tipo '!$B$9,IF(D1655=9,'Tipo '!$B$10,IF(D1655=10,'Tipo '!$B$11,IF(D1655=11,'Tipo '!$B$12,IF(D1655=12,'Tipo '!$B$13,IF(D1655=13,'Tipo '!$B$14,IF(D1655=14,'Tipo '!$B$15,IF(D1655=15,'Tipo '!$B$16,IF(D1655=16,'Tipo '!$B$17,IF(D1655=17,'Tipo '!$B$18,IF(D1655=18,'Tipo '!$B$19,IF(D1655=19,'Tipo '!$B$20,IF(D1655=20,'Tipo '!$B$21,"No ha seleccionado un tipo de contrato válido"))))))))))))))))))))</f>
        <v>No ha seleccionado un tipo de contrato válido</v>
      </c>
      <c r="F1655" s="137"/>
      <c r="G1655" s="137"/>
      <c r="H1655" s="138"/>
      <c r="I1655" s="138"/>
      <c r="J1655" s="136"/>
      <c r="K1655" s="137" t="str">
        <f>IF(J1655=1,'Equivalencia BH-BMPT'!$D$2,IF(J1655=2,'Equivalencia BH-BMPT'!$D$3,IF(J1655=3,'Equivalencia BH-BMPT'!$D$4,IF(J1655=4,'Equivalencia BH-BMPT'!$D$5,IF(J1655=5,'Equivalencia BH-BMPT'!$D$6,IF(J1655=6,'Equivalencia BH-BMPT'!$D$7,IF(J1655=7,'Equivalencia BH-BMPT'!$D$8,IF(J1655=8,'Equivalencia BH-BMPT'!$D$9,IF(J1655=9,'Equivalencia BH-BMPT'!$D$10,IF(J1655=10,'Equivalencia BH-BMPT'!$D$11,IF(J1655=11,'Equivalencia BH-BMPT'!$D$12,IF(J1655=12,'Equivalencia BH-BMPT'!$D$13,IF(J1655=13,'Equivalencia BH-BMPT'!$D$14,IF(J1655=14,'Equivalencia BH-BMPT'!$D$15,IF(J1655=15,'Equivalencia BH-BMPT'!$D$16,IF(J1655=16,'Equivalencia BH-BMPT'!$D$17,IF(J1655=17,'Equivalencia BH-BMPT'!$D$18,IF(J1655=18,'Equivalencia BH-BMPT'!$D$19,IF(J1655=19,'Equivalencia BH-BMPT'!$D$20,IF(J1655=20,'Equivalencia BH-BMPT'!$D$21,IF(J1655=21,'Equivalencia BH-BMPT'!$D$22,IF(J1655=22,'Equivalencia BH-BMPT'!$D$23,IF(J1655=23,'Equivalencia BH-BMPT'!D87,IF(J1655=24,'Equivalencia BH-BMPT'!$D$25,IF(J1655=25,'Equivalencia BH-BMPT'!$D$26,IF(J1655=26,'Equivalencia BH-BMPT'!$D$27,IF(J1655=27,'Equivalencia BH-BMPT'!$D$28,IF(J1655=28,'Equivalencia BH-BMPT'!$D$29,IF(J1655=29,'Equivalencia BH-BMPT'!$D$30,IF(J1655=30,'Equivalencia BH-BMPT'!$D$31,IF(J1655=31,'Equivalencia BH-BMPT'!$D$32,IF(J1655=32,'Equivalencia BH-BMPT'!$D$33,IF(J1655=33,'Equivalencia BH-BMPT'!$D$34,IF(J1655=34,'Equivalencia BH-BMPT'!$D$35,IF(J1655=35,'Equivalencia BH-BMPT'!$D$36,IF(J1655=36,'Equivalencia BH-BMPT'!$D$37,IF(J1655=37,'Equivalencia BH-BMPT'!$D$38,IF(J1655=38,'Equivalencia BH-BMPT'!D102,IF(J1655=39,'Equivalencia BH-BMPT'!$D$40,IF(J1655=40,'Equivalencia BH-BMPT'!$D$41,IF(J1655=41,'Equivalencia BH-BMPT'!$D$42,IF(J1655=42,'Equivalencia BH-BMPT'!$D$43,IF(J1655=43,'Equivalencia BH-BMPT'!$D$44,IF(J1655=44,'Equivalencia BH-BMPT'!$D$45,IF(J1655=45,'Equivalencia BH-BMPT'!$D$46,"No ha seleccionado un número de programa")))))))))))))))))))))))))))))))))))))))))))))</f>
        <v>No ha seleccionado un número de programa</v>
      </c>
      <c r="L1655" s="140"/>
      <c r="M1655" s="136"/>
      <c r="N1655" s="153"/>
      <c r="O1655" s="161"/>
      <c r="P1655" s="144"/>
      <c r="Q1655" s="143"/>
      <c r="R1655" s="143"/>
      <c r="S1655" s="143"/>
      <c r="T1655" s="143"/>
      <c r="U1655" s="143"/>
      <c r="V1655" s="145"/>
      <c r="W1655" s="145"/>
      <c r="X1655" s="145"/>
      <c r="Y1655" s="136"/>
      <c r="Z1655" s="136"/>
      <c r="AA1655" s="146"/>
      <c r="AB1655" s="136"/>
      <c r="AC1655" s="136"/>
      <c r="AD1655" s="136"/>
      <c r="AE1655" s="136"/>
      <c r="AF1655" s="147" t="e">
        <f t="shared" si="72"/>
        <v>#DIV/0!</v>
      </c>
      <c r="AG1655" s="148"/>
      <c r="AH1655" s="148"/>
      <c r="AJ1655" s="162"/>
      <c r="AK1655" s="162"/>
    </row>
    <row r="1656" spans="1:37" ht="30.75" thickBot="1" x14ac:dyDescent="0.3">
      <c r="A1656" s="136"/>
      <c r="B1656" s="136"/>
      <c r="C1656" s="137"/>
      <c r="D1656" s="136"/>
      <c r="E1656" s="137" t="str">
        <f>IF(D1656=1,'Tipo '!$B$2,IF(D1656=2,'Tipo '!$B$3,IF(D1656=3,'Tipo '!$B$4,IF(D1656=4,'Tipo '!$B$5,IF(D1656=5,'Tipo '!$B$6,IF(D1656=6,'Tipo '!$B$7,IF(D1656=7,'Tipo '!$B$8,IF(D1656=8,'Tipo '!$B$9,IF(D1656=9,'Tipo '!$B$10,IF(D1656=10,'Tipo '!$B$11,IF(D1656=11,'Tipo '!$B$12,IF(D1656=12,'Tipo '!$B$13,IF(D1656=13,'Tipo '!$B$14,IF(D1656=14,'Tipo '!$B$15,IF(D1656=15,'Tipo '!$B$16,IF(D1656=16,'Tipo '!$B$17,IF(D1656=17,'Tipo '!$B$18,IF(D1656=18,'Tipo '!$B$19,IF(D1656=19,'Tipo '!$B$20,IF(D1656=20,'Tipo '!$B$21,"No ha seleccionado un tipo de contrato válido"))))))))))))))))))))</f>
        <v>No ha seleccionado un tipo de contrato válido</v>
      </c>
      <c r="F1656" s="137"/>
      <c r="G1656" s="137"/>
      <c r="H1656" s="138"/>
      <c r="I1656" s="138"/>
      <c r="J1656" s="136"/>
      <c r="K1656" s="137" t="str">
        <f>IF(J1656=1,'Equivalencia BH-BMPT'!$D$2,IF(J1656=2,'Equivalencia BH-BMPT'!$D$3,IF(J1656=3,'Equivalencia BH-BMPT'!$D$4,IF(J1656=4,'Equivalencia BH-BMPT'!$D$5,IF(J1656=5,'Equivalencia BH-BMPT'!$D$6,IF(J1656=6,'Equivalencia BH-BMPT'!$D$7,IF(J1656=7,'Equivalencia BH-BMPT'!$D$8,IF(J1656=8,'Equivalencia BH-BMPT'!$D$9,IF(J1656=9,'Equivalencia BH-BMPT'!$D$10,IF(J1656=10,'Equivalencia BH-BMPT'!$D$11,IF(J1656=11,'Equivalencia BH-BMPT'!$D$12,IF(J1656=12,'Equivalencia BH-BMPT'!$D$13,IF(J1656=13,'Equivalencia BH-BMPT'!$D$14,IF(J1656=14,'Equivalencia BH-BMPT'!$D$15,IF(J1656=15,'Equivalencia BH-BMPT'!$D$16,IF(J1656=16,'Equivalencia BH-BMPT'!$D$17,IF(J1656=17,'Equivalencia BH-BMPT'!$D$18,IF(J1656=18,'Equivalencia BH-BMPT'!$D$19,IF(J1656=19,'Equivalencia BH-BMPT'!$D$20,IF(J1656=20,'Equivalencia BH-BMPT'!$D$21,IF(J1656=21,'Equivalencia BH-BMPT'!$D$22,IF(J1656=22,'Equivalencia BH-BMPT'!$D$23,IF(J1656=23,'Equivalencia BH-BMPT'!D88,IF(J1656=24,'Equivalencia BH-BMPT'!$D$25,IF(J1656=25,'Equivalencia BH-BMPT'!$D$26,IF(J1656=26,'Equivalencia BH-BMPT'!$D$27,IF(J1656=27,'Equivalencia BH-BMPT'!$D$28,IF(J1656=28,'Equivalencia BH-BMPT'!$D$29,IF(J1656=29,'Equivalencia BH-BMPT'!$D$30,IF(J1656=30,'Equivalencia BH-BMPT'!$D$31,IF(J1656=31,'Equivalencia BH-BMPT'!$D$32,IF(J1656=32,'Equivalencia BH-BMPT'!$D$33,IF(J1656=33,'Equivalencia BH-BMPT'!$D$34,IF(J1656=34,'Equivalencia BH-BMPT'!$D$35,IF(J1656=35,'Equivalencia BH-BMPT'!$D$36,IF(J1656=36,'Equivalencia BH-BMPT'!$D$37,IF(J1656=37,'Equivalencia BH-BMPT'!$D$38,IF(J1656=38,'Equivalencia BH-BMPT'!D103,IF(J1656=39,'Equivalencia BH-BMPT'!$D$40,IF(J1656=40,'Equivalencia BH-BMPT'!$D$41,IF(J1656=41,'Equivalencia BH-BMPT'!$D$42,IF(J1656=42,'Equivalencia BH-BMPT'!$D$43,IF(J1656=43,'Equivalencia BH-BMPT'!$D$44,IF(J1656=44,'Equivalencia BH-BMPT'!$D$45,IF(J1656=45,'Equivalencia BH-BMPT'!$D$46,"No ha seleccionado un número de programa")))))))))))))))))))))))))))))))))))))))))))))</f>
        <v>No ha seleccionado un número de programa</v>
      </c>
      <c r="L1656" s="140"/>
      <c r="M1656" s="136"/>
      <c r="N1656" s="153"/>
      <c r="O1656" s="161"/>
      <c r="P1656" s="144"/>
      <c r="Q1656" s="143"/>
      <c r="R1656" s="143"/>
      <c r="S1656" s="143"/>
      <c r="T1656" s="143"/>
      <c r="U1656" s="143"/>
      <c r="V1656" s="145"/>
      <c r="W1656" s="145"/>
      <c r="X1656" s="145"/>
      <c r="Y1656" s="136"/>
      <c r="Z1656" s="136"/>
      <c r="AA1656" s="146"/>
      <c r="AB1656" s="136"/>
      <c r="AC1656" s="136"/>
      <c r="AD1656" s="136"/>
      <c r="AE1656" s="136"/>
      <c r="AF1656" s="147" t="e">
        <f t="shared" si="72"/>
        <v>#DIV/0!</v>
      </c>
      <c r="AG1656" s="148"/>
      <c r="AH1656" s="148"/>
      <c r="AJ1656" s="162"/>
      <c r="AK1656" s="162"/>
    </row>
    <row r="1657" spans="1:37" ht="30.75" thickBot="1" x14ac:dyDescent="0.3">
      <c r="A1657" s="136"/>
      <c r="B1657" s="136"/>
      <c r="C1657" s="137"/>
      <c r="D1657" s="136"/>
      <c r="E1657" s="137" t="str">
        <f>IF(D1657=1,'Tipo '!$B$2,IF(D1657=2,'Tipo '!$B$3,IF(D1657=3,'Tipo '!$B$4,IF(D1657=4,'Tipo '!$B$5,IF(D1657=5,'Tipo '!$B$6,IF(D1657=6,'Tipo '!$B$7,IF(D1657=7,'Tipo '!$B$8,IF(D1657=8,'Tipo '!$B$9,IF(D1657=9,'Tipo '!$B$10,IF(D1657=10,'Tipo '!$B$11,IF(D1657=11,'Tipo '!$B$12,IF(D1657=12,'Tipo '!$B$13,IF(D1657=13,'Tipo '!$B$14,IF(D1657=14,'Tipo '!$B$15,IF(D1657=15,'Tipo '!$B$16,IF(D1657=16,'Tipo '!$B$17,IF(D1657=17,'Tipo '!$B$18,IF(D1657=18,'Tipo '!$B$19,IF(D1657=19,'Tipo '!$B$20,IF(D1657=20,'Tipo '!$B$21,"No ha seleccionado un tipo de contrato válido"))))))))))))))))))))</f>
        <v>No ha seleccionado un tipo de contrato válido</v>
      </c>
      <c r="F1657" s="137"/>
      <c r="G1657" s="137"/>
      <c r="H1657" s="138"/>
      <c r="I1657" s="138"/>
      <c r="J1657" s="136"/>
      <c r="K1657" s="137" t="str">
        <f>IF(J1657=1,'Equivalencia BH-BMPT'!$D$2,IF(J1657=2,'Equivalencia BH-BMPT'!$D$3,IF(J1657=3,'Equivalencia BH-BMPT'!$D$4,IF(J1657=4,'Equivalencia BH-BMPT'!$D$5,IF(J1657=5,'Equivalencia BH-BMPT'!$D$6,IF(J1657=6,'Equivalencia BH-BMPT'!$D$7,IF(J1657=7,'Equivalencia BH-BMPT'!$D$8,IF(J1657=8,'Equivalencia BH-BMPT'!$D$9,IF(J1657=9,'Equivalencia BH-BMPT'!$D$10,IF(J1657=10,'Equivalencia BH-BMPT'!$D$11,IF(J1657=11,'Equivalencia BH-BMPT'!$D$12,IF(J1657=12,'Equivalencia BH-BMPT'!$D$13,IF(J1657=13,'Equivalencia BH-BMPT'!$D$14,IF(J1657=14,'Equivalencia BH-BMPT'!$D$15,IF(J1657=15,'Equivalencia BH-BMPT'!$D$16,IF(J1657=16,'Equivalencia BH-BMPT'!$D$17,IF(J1657=17,'Equivalencia BH-BMPT'!$D$18,IF(J1657=18,'Equivalencia BH-BMPT'!$D$19,IF(J1657=19,'Equivalencia BH-BMPT'!$D$20,IF(J1657=20,'Equivalencia BH-BMPT'!$D$21,IF(J1657=21,'Equivalencia BH-BMPT'!$D$22,IF(J1657=22,'Equivalencia BH-BMPT'!$D$23,IF(J1657=23,'Equivalencia BH-BMPT'!D89,IF(J1657=24,'Equivalencia BH-BMPT'!$D$25,IF(J1657=25,'Equivalencia BH-BMPT'!$D$26,IF(J1657=26,'Equivalencia BH-BMPT'!$D$27,IF(J1657=27,'Equivalencia BH-BMPT'!$D$28,IF(J1657=28,'Equivalencia BH-BMPT'!$D$29,IF(J1657=29,'Equivalencia BH-BMPT'!$D$30,IF(J1657=30,'Equivalencia BH-BMPT'!$D$31,IF(J1657=31,'Equivalencia BH-BMPT'!$D$32,IF(J1657=32,'Equivalencia BH-BMPT'!$D$33,IF(J1657=33,'Equivalencia BH-BMPT'!$D$34,IF(J1657=34,'Equivalencia BH-BMPT'!$D$35,IF(J1657=35,'Equivalencia BH-BMPT'!$D$36,IF(J1657=36,'Equivalencia BH-BMPT'!$D$37,IF(J1657=37,'Equivalencia BH-BMPT'!$D$38,IF(J1657=38,'Equivalencia BH-BMPT'!D104,IF(J1657=39,'Equivalencia BH-BMPT'!$D$40,IF(J1657=40,'Equivalencia BH-BMPT'!$D$41,IF(J1657=41,'Equivalencia BH-BMPT'!$D$42,IF(J1657=42,'Equivalencia BH-BMPT'!$D$43,IF(J1657=43,'Equivalencia BH-BMPT'!$D$44,IF(J1657=44,'Equivalencia BH-BMPT'!$D$45,IF(J1657=45,'Equivalencia BH-BMPT'!$D$46,"No ha seleccionado un número de programa")))))))))))))))))))))))))))))))))))))))))))))</f>
        <v>No ha seleccionado un número de programa</v>
      </c>
      <c r="L1657" s="140"/>
      <c r="M1657" s="136"/>
      <c r="N1657" s="153"/>
      <c r="O1657" s="161"/>
      <c r="P1657" s="144"/>
      <c r="Q1657" s="143"/>
      <c r="R1657" s="143"/>
      <c r="S1657" s="143"/>
      <c r="T1657" s="143"/>
      <c r="U1657" s="143"/>
      <c r="V1657" s="145"/>
      <c r="W1657" s="145"/>
      <c r="X1657" s="145"/>
      <c r="Y1657" s="136"/>
      <c r="Z1657" s="136"/>
      <c r="AA1657" s="146"/>
      <c r="AB1657" s="136"/>
      <c r="AC1657" s="136"/>
      <c r="AD1657" s="136"/>
      <c r="AE1657" s="136"/>
      <c r="AF1657" s="147" t="e">
        <f t="shared" si="72"/>
        <v>#DIV/0!</v>
      </c>
      <c r="AG1657" s="148"/>
      <c r="AH1657" s="148"/>
      <c r="AJ1657" s="162"/>
      <c r="AK1657" s="162"/>
    </row>
    <row r="1658" spans="1:37" ht="30.75" thickBot="1" x14ac:dyDescent="0.3">
      <c r="A1658" s="136"/>
      <c r="B1658" s="136"/>
      <c r="C1658" s="137"/>
      <c r="D1658" s="136"/>
      <c r="E1658" s="137" t="str">
        <f>IF(D1658=1,'Tipo '!$B$2,IF(D1658=2,'Tipo '!$B$3,IF(D1658=3,'Tipo '!$B$4,IF(D1658=4,'Tipo '!$B$5,IF(D1658=5,'Tipo '!$B$6,IF(D1658=6,'Tipo '!$B$7,IF(D1658=7,'Tipo '!$B$8,IF(D1658=8,'Tipo '!$B$9,IF(D1658=9,'Tipo '!$B$10,IF(D1658=10,'Tipo '!$B$11,IF(D1658=11,'Tipo '!$B$12,IF(D1658=12,'Tipo '!$B$13,IF(D1658=13,'Tipo '!$B$14,IF(D1658=14,'Tipo '!$B$15,IF(D1658=15,'Tipo '!$B$16,IF(D1658=16,'Tipo '!$B$17,IF(D1658=17,'Tipo '!$B$18,IF(D1658=18,'Tipo '!$B$19,IF(D1658=19,'Tipo '!$B$20,IF(D1658=20,'Tipo '!$B$21,"No ha seleccionado un tipo de contrato válido"))))))))))))))))))))</f>
        <v>No ha seleccionado un tipo de contrato válido</v>
      </c>
      <c r="F1658" s="137"/>
      <c r="G1658" s="137"/>
      <c r="H1658" s="138"/>
      <c r="I1658" s="138"/>
      <c r="J1658" s="136"/>
      <c r="K1658" s="137" t="str">
        <f>IF(J1658=1,'Equivalencia BH-BMPT'!$D$2,IF(J1658=2,'Equivalencia BH-BMPT'!$D$3,IF(J1658=3,'Equivalencia BH-BMPT'!$D$4,IF(J1658=4,'Equivalencia BH-BMPT'!$D$5,IF(J1658=5,'Equivalencia BH-BMPT'!$D$6,IF(J1658=6,'Equivalencia BH-BMPT'!$D$7,IF(J1658=7,'Equivalencia BH-BMPT'!$D$8,IF(J1658=8,'Equivalencia BH-BMPT'!$D$9,IF(J1658=9,'Equivalencia BH-BMPT'!$D$10,IF(J1658=10,'Equivalencia BH-BMPT'!$D$11,IF(J1658=11,'Equivalencia BH-BMPT'!$D$12,IF(J1658=12,'Equivalencia BH-BMPT'!$D$13,IF(J1658=13,'Equivalencia BH-BMPT'!$D$14,IF(J1658=14,'Equivalencia BH-BMPT'!$D$15,IF(J1658=15,'Equivalencia BH-BMPT'!$D$16,IF(J1658=16,'Equivalencia BH-BMPT'!$D$17,IF(J1658=17,'Equivalencia BH-BMPT'!$D$18,IF(J1658=18,'Equivalencia BH-BMPT'!$D$19,IF(J1658=19,'Equivalencia BH-BMPT'!$D$20,IF(J1658=20,'Equivalencia BH-BMPT'!$D$21,IF(J1658=21,'Equivalencia BH-BMPT'!$D$22,IF(J1658=22,'Equivalencia BH-BMPT'!$D$23,IF(J1658=23,'Equivalencia BH-BMPT'!D87,IF(J1658=24,'Equivalencia BH-BMPT'!$D$25,IF(J1658=25,'Equivalencia BH-BMPT'!$D$26,IF(J1658=26,'Equivalencia BH-BMPT'!$D$27,IF(J1658=27,'Equivalencia BH-BMPT'!$D$28,IF(J1658=28,'Equivalencia BH-BMPT'!$D$29,IF(J1658=29,'Equivalencia BH-BMPT'!$D$30,IF(J1658=30,'Equivalencia BH-BMPT'!$D$31,IF(J1658=31,'Equivalencia BH-BMPT'!$D$32,IF(J1658=32,'Equivalencia BH-BMPT'!$D$33,IF(J1658=33,'Equivalencia BH-BMPT'!$D$34,IF(J1658=34,'Equivalencia BH-BMPT'!$D$35,IF(J1658=35,'Equivalencia BH-BMPT'!$D$36,IF(J1658=36,'Equivalencia BH-BMPT'!$D$37,IF(J1658=37,'Equivalencia BH-BMPT'!$D$38,IF(J1658=38,'Equivalencia BH-BMPT'!D102,IF(J1658=39,'Equivalencia BH-BMPT'!$D$40,IF(J1658=40,'Equivalencia BH-BMPT'!$D$41,IF(J1658=41,'Equivalencia BH-BMPT'!$D$42,IF(J1658=42,'Equivalencia BH-BMPT'!$D$43,IF(J1658=43,'Equivalencia BH-BMPT'!$D$44,IF(J1658=44,'Equivalencia BH-BMPT'!$D$45,IF(J1658=45,'Equivalencia BH-BMPT'!$D$46,"No ha seleccionado un número de programa")))))))))))))))))))))))))))))))))))))))))))))</f>
        <v>No ha seleccionado un número de programa</v>
      </c>
      <c r="L1658" s="140"/>
      <c r="M1658" s="136"/>
      <c r="N1658" s="153"/>
      <c r="O1658" s="161"/>
      <c r="P1658" s="144"/>
      <c r="Q1658" s="143"/>
      <c r="R1658" s="143"/>
      <c r="S1658" s="143"/>
      <c r="T1658" s="143"/>
      <c r="U1658" s="143"/>
      <c r="V1658" s="145"/>
      <c r="W1658" s="145"/>
      <c r="X1658" s="145"/>
      <c r="Y1658" s="136"/>
      <c r="Z1658" s="136"/>
      <c r="AA1658" s="146"/>
      <c r="AB1658" s="136"/>
      <c r="AC1658" s="136"/>
      <c r="AD1658" s="136"/>
      <c r="AE1658" s="136"/>
      <c r="AF1658" s="147" t="e">
        <f t="shared" ref="AF1658:AF1660" si="73">SUM(U1658/T1658)</f>
        <v>#DIV/0!</v>
      </c>
      <c r="AG1658" s="148"/>
      <c r="AH1658" s="148"/>
      <c r="AJ1658" s="162"/>
      <c r="AK1658" s="162"/>
    </row>
    <row r="1659" spans="1:37" ht="30.75" thickBot="1" x14ac:dyDescent="0.3">
      <c r="A1659" s="136"/>
      <c r="B1659" s="136"/>
      <c r="C1659" s="137"/>
      <c r="D1659" s="136"/>
      <c r="E1659" s="137" t="str">
        <f>IF(D1659=1,'Tipo '!$B$2,IF(D1659=2,'Tipo '!$B$3,IF(D1659=3,'Tipo '!$B$4,IF(D1659=4,'Tipo '!$B$5,IF(D1659=5,'Tipo '!$B$6,IF(D1659=6,'Tipo '!$B$7,IF(D1659=7,'Tipo '!$B$8,IF(D1659=8,'Tipo '!$B$9,IF(D1659=9,'Tipo '!$B$10,IF(D1659=10,'Tipo '!$B$11,IF(D1659=11,'Tipo '!$B$12,IF(D1659=12,'Tipo '!$B$13,IF(D1659=13,'Tipo '!$B$14,IF(D1659=14,'Tipo '!$B$15,IF(D1659=15,'Tipo '!$B$16,IF(D1659=16,'Tipo '!$B$17,IF(D1659=17,'Tipo '!$B$18,IF(D1659=18,'Tipo '!$B$19,IF(D1659=19,'Tipo '!$B$20,IF(D1659=20,'Tipo '!$B$21,"No ha seleccionado un tipo de contrato válido"))))))))))))))))))))</f>
        <v>No ha seleccionado un tipo de contrato válido</v>
      </c>
      <c r="F1659" s="137"/>
      <c r="G1659" s="137"/>
      <c r="H1659" s="138"/>
      <c r="I1659" s="138"/>
      <c r="J1659" s="136"/>
      <c r="K1659" s="137" t="str">
        <f>IF(J1659=1,'Equivalencia BH-BMPT'!$D$2,IF(J1659=2,'Equivalencia BH-BMPT'!$D$3,IF(J1659=3,'Equivalencia BH-BMPT'!$D$4,IF(J1659=4,'Equivalencia BH-BMPT'!$D$5,IF(J1659=5,'Equivalencia BH-BMPT'!$D$6,IF(J1659=6,'Equivalencia BH-BMPT'!$D$7,IF(J1659=7,'Equivalencia BH-BMPT'!$D$8,IF(J1659=8,'Equivalencia BH-BMPT'!$D$9,IF(J1659=9,'Equivalencia BH-BMPT'!$D$10,IF(J1659=10,'Equivalencia BH-BMPT'!$D$11,IF(J1659=11,'Equivalencia BH-BMPT'!$D$12,IF(J1659=12,'Equivalencia BH-BMPT'!$D$13,IF(J1659=13,'Equivalencia BH-BMPT'!$D$14,IF(J1659=14,'Equivalencia BH-BMPT'!$D$15,IF(J1659=15,'Equivalencia BH-BMPT'!$D$16,IF(J1659=16,'Equivalencia BH-BMPT'!$D$17,IF(J1659=17,'Equivalencia BH-BMPT'!$D$18,IF(J1659=18,'Equivalencia BH-BMPT'!$D$19,IF(J1659=19,'Equivalencia BH-BMPT'!$D$20,IF(J1659=20,'Equivalencia BH-BMPT'!$D$21,IF(J1659=21,'Equivalencia BH-BMPT'!$D$22,IF(J1659=22,'Equivalencia BH-BMPT'!$D$23,IF(J1659=23,'Equivalencia BH-BMPT'!D88,IF(J1659=24,'Equivalencia BH-BMPT'!$D$25,IF(J1659=25,'Equivalencia BH-BMPT'!$D$26,IF(J1659=26,'Equivalencia BH-BMPT'!$D$27,IF(J1659=27,'Equivalencia BH-BMPT'!$D$28,IF(J1659=28,'Equivalencia BH-BMPT'!$D$29,IF(J1659=29,'Equivalencia BH-BMPT'!$D$30,IF(J1659=30,'Equivalencia BH-BMPT'!$D$31,IF(J1659=31,'Equivalencia BH-BMPT'!$D$32,IF(J1659=32,'Equivalencia BH-BMPT'!$D$33,IF(J1659=33,'Equivalencia BH-BMPT'!$D$34,IF(J1659=34,'Equivalencia BH-BMPT'!$D$35,IF(J1659=35,'Equivalencia BH-BMPT'!$D$36,IF(J1659=36,'Equivalencia BH-BMPT'!$D$37,IF(J1659=37,'Equivalencia BH-BMPT'!$D$38,IF(J1659=38,'Equivalencia BH-BMPT'!D103,IF(J1659=39,'Equivalencia BH-BMPT'!$D$40,IF(J1659=40,'Equivalencia BH-BMPT'!$D$41,IF(J1659=41,'Equivalencia BH-BMPT'!$D$42,IF(J1659=42,'Equivalencia BH-BMPT'!$D$43,IF(J1659=43,'Equivalencia BH-BMPT'!$D$44,IF(J1659=44,'Equivalencia BH-BMPT'!$D$45,IF(J1659=45,'Equivalencia BH-BMPT'!$D$46,"No ha seleccionado un número de programa")))))))))))))))))))))))))))))))))))))))))))))</f>
        <v>No ha seleccionado un número de programa</v>
      </c>
      <c r="L1659" s="140"/>
      <c r="M1659" s="136"/>
      <c r="N1659" s="153"/>
      <c r="O1659" s="161"/>
      <c r="P1659" s="144"/>
      <c r="Q1659" s="143"/>
      <c r="R1659" s="143"/>
      <c r="S1659" s="143"/>
      <c r="T1659" s="143"/>
      <c r="U1659" s="143"/>
      <c r="V1659" s="145"/>
      <c r="W1659" s="145"/>
      <c r="X1659" s="145"/>
      <c r="Y1659" s="136"/>
      <c r="Z1659" s="136"/>
      <c r="AA1659" s="146"/>
      <c r="AB1659" s="136"/>
      <c r="AC1659" s="136"/>
      <c r="AD1659" s="136"/>
      <c r="AE1659" s="136"/>
      <c r="AF1659" s="147" t="e">
        <f t="shared" si="73"/>
        <v>#DIV/0!</v>
      </c>
      <c r="AG1659" s="148"/>
      <c r="AH1659" s="148"/>
      <c r="AJ1659" s="162"/>
      <c r="AK1659" s="162"/>
    </row>
    <row r="1660" spans="1:37" ht="30.75" thickBot="1" x14ac:dyDescent="0.3">
      <c r="A1660" s="136"/>
      <c r="B1660" s="136"/>
      <c r="C1660" s="137"/>
      <c r="D1660" s="136"/>
      <c r="E1660" s="137" t="str">
        <f>IF(D1660=1,'Tipo '!$B$2,IF(D1660=2,'Tipo '!$B$3,IF(D1660=3,'Tipo '!$B$4,IF(D1660=4,'Tipo '!$B$5,IF(D1660=5,'Tipo '!$B$6,IF(D1660=6,'Tipo '!$B$7,IF(D1660=7,'Tipo '!$B$8,IF(D1660=8,'Tipo '!$B$9,IF(D1660=9,'Tipo '!$B$10,IF(D1660=10,'Tipo '!$B$11,IF(D1660=11,'Tipo '!$B$12,IF(D1660=12,'Tipo '!$B$13,IF(D1660=13,'Tipo '!$B$14,IF(D1660=14,'Tipo '!$B$15,IF(D1660=15,'Tipo '!$B$16,IF(D1660=16,'Tipo '!$B$17,IF(D1660=17,'Tipo '!$B$18,IF(D1660=18,'Tipo '!$B$19,IF(D1660=19,'Tipo '!$B$20,IF(D1660=20,'Tipo '!$B$21,"No ha seleccionado un tipo de contrato válido"))))))))))))))))))))</f>
        <v>No ha seleccionado un tipo de contrato válido</v>
      </c>
      <c r="F1660" s="137"/>
      <c r="G1660" s="137"/>
      <c r="H1660" s="138"/>
      <c r="I1660" s="138"/>
      <c r="J1660" s="136"/>
      <c r="K1660" s="137" t="str">
        <f>IF(J1660=1,'Equivalencia BH-BMPT'!$D$2,IF(J1660=2,'Equivalencia BH-BMPT'!$D$3,IF(J1660=3,'Equivalencia BH-BMPT'!$D$4,IF(J1660=4,'Equivalencia BH-BMPT'!$D$5,IF(J1660=5,'Equivalencia BH-BMPT'!$D$6,IF(J1660=6,'Equivalencia BH-BMPT'!$D$7,IF(J1660=7,'Equivalencia BH-BMPT'!$D$8,IF(J1660=8,'Equivalencia BH-BMPT'!$D$9,IF(J1660=9,'Equivalencia BH-BMPT'!$D$10,IF(J1660=10,'Equivalencia BH-BMPT'!$D$11,IF(J1660=11,'Equivalencia BH-BMPT'!$D$12,IF(J1660=12,'Equivalencia BH-BMPT'!$D$13,IF(J1660=13,'Equivalencia BH-BMPT'!$D$14,IF(J1660=14,'Equivalencia BH-BMPT'!$D$15,IF(J1660=15,'Equivalencia BH-BMPT'!$D$16,IF(J1660=16,'Equivalencia BH-BMPT'!$D$17,IF(J1660=17,'Equivalencia BH-BMPT'!$D$18,IF(J1660=18,'Equivalencia BH-BMPT'!$D$19,IF(J1660=19,'Equivalencia BH-BMPT'!$D$20,IF(J1660=20,'Equivalencia BH-BMPT'!$D$21,IF(J1660=21,'Equivalencia BH-BMPT'!$D$22,IF(J1660=22,'Equivalencia BH-BMPT'!$D$23,IF(J1660=23,'Equivalencia BH-BMPT'!D89,IF(J1660=24,'Equivalencia BH-BMPT'!$D$25,IF(J1660=25,'Equivalencia BH-BMPT'!$D$26,IF(J1660=26,'Equivalencia BH-BMPT'!$D$27,IF(J1660=27,'Equivalencia BH-BMPT'!$D$28,IF(J1660=28,'Equivalencia BH-BMPT'!$D$29,IF(J1660=29,'Equivalencia BH-BMPT'!$D$30,IF(J1660=30,'Equivalencia BH-BMPT'!$D$31,IF(J1660=31,'Equivalencia BH-BMPT'!$D$32,IF(J1660=32,'Equivalencia BH-BMPT'!$D$33,IF(J1660=33,'Equivalencia BH-BMPT'!$D$34,IF(J1660=34,'Equivalencia BH-BMPT'!$D$35,IF(J1660=35,'Equivalencia BH-BMPT'!$D$36,IF(J1660=36,'Equivalencia BH-BMPT'!$D$37,IF(J1660=37,'Equivalencia BH-BMPT'!$D$38,IF(J1660=38,'Equivalencia BH-BMPT'!D104,IF(J1660=39,'Equivalencia BH-BMPT'!$D$40,IF(J1660=40,'Equivalencia BH-BMPT'!$D$41,IF(J1660=41,'Equivalencia BH-BMPT'!$D$42,IF(J1660=42,'Equivalencia BH-BMPT'!$D$43,IF(J1660=43,'Equivalencia BH-BMPT'!$D$44,IF(J1660=44,'Equivalencia BH-BMPT'!$D$45,IF(J1660=45,'Equivalencia BH-BMPT'!$D$46,"No ha seleccionado un número de programa")))))))))))))))))))))))))))))))))))))))))))))</f>
        <v>No ha seleccionado un número de programa</v>
      </c>
      <c r="L1660" s="140"/>
      <c r="M1660" s="136"/>
      <c r="N1660" s="153"/>
      <c r="O1660" s="161"/>
      <c r="P1660" s="144"/>
      <c r="Q1660" s="143"/>
      <c r="R1660" s="143"/>
      <c r="S1660" s="143"/>
      <c r="T1660" s="143"/>
      <c r="U1660" s="143"/>
      <c r="V1660" s="145"/>
      <c r="W1660" s="145"/>
      <c r="X1660" s="145"/>
      <c r="Y1660" s="136"/>
      <c r="Z1660" s="136"/>
      <c r="AA1660" s="146"/>
      <c r="AB1660" s="136"/>
      <c r="AC1660" s="136"/>
      <c r="AD1660" s="136"/>
      <c r="AE1660" s="136"/>
      <c r="AF1660" s="147" t="e">
        <f t="shared" si="73"/>
        <v>#DIV/0!</v>
      </c>
      <c r="AG1660" s="148"/>
      <c r="AH1660" s="148"/>
      <c r="AJ1660" s="162"/>
      <c r="AK1660" s="162"/>
    </row>
    <row r="1661" spans="1:37" ht="30.75" thickBot="1" x14ac:dyDescent="0.3">
      <c r="A1661" s="136"/>
      <c r="B1661" s="136"/>
      <c r="C1661" s="137"/>
      <c r="D1661" s="136"/>
      <c r="E1661" s="137" t="str">
        <f>IF(D1661=1,'Tipo '!$B$2,IF(D1661=2,'Tipo '!$B$3,IF(D1661=3,'Tipo '!$B$4,IF(D1661=4,'Tipo '!$B$5,IF(D1661=5,'Tipo '!$B$6,IF(D1661=6,'Tipo '!$B$7,IF(D1661=7,'Tipo '!$B$8,IF(D1661=8,'Tipo '!$B$9,IF(D1661=9,'Tipo '!$B$10,IF(D1661=10,'Tipo '!$B$11,IF(D1661=11,'Tipo '!$B$12,IF(D1661=12,'Tipo '!$B$13,IF(D1661=13,'Tipo '!$B$14,IF(D1661=14,'Tipo '!$B$15,IF(D1661=15,'Tipo '!$B$16,IF(D1661=16,'Tipo '!$B$17,IF(D1661=17,'Tipo '!$B$18,IF(D1661=18,'Tipo '!$B$19,IF(D1661=19,'Tipo '!$B$20,IF(D1661=20,'Tipo '!$B$21,"No ha seleccionado un tipo de contrato válido"))))))))))))))))))))</f>
        <v>No ha seleccionado un tipo de contrato válido</v>
      </c>
      <c r="F1661" s="137"/>
      <c r="G1661" s="137"/>
      <c r="H1661" s="138"/>
      <c r="I1661" s="138"/>
      <c r="J1661" s="136"/>
      <c r="K1661" s="137" t="str">
        <f>IF(J1661=1,'Equivalencia BH-BMPT'!$D$2,IF(J1661=2,'Equivalencia BH-BMPT'!$D$3,IF(J1661=3,'Equivalencia BH-BMPT'!$D$4,IF(J1661=4,'Equivalencia BH-BMPT'!$D$5,IF(J1661=5,'Equivalencia BH-BMPT'!$D$6,IF(J1661=6,'Equivalencia BH-BMPT'!$D$7,IF(J1661=7,'Equivalencia BH-BMPT'!$D$8,IF(J1661=8,'Equivalencia BH-BMPT'!$D$9,IF(J1661=9,'Equivalencia BH-BMPT'!$D$10,IF(J1661=10,'Equivalencia BH-BMPT'!$D$11,IF(J1661=11,'Equivalencia BH-BMPT'!$D$12,IF(J1661=12,'Equivalencia BH-BMPT'!$D$13,IF(J1661=13,'Equivalencia BH-BMPT'!$D$14,IF(J1661=14,'Equivalencia BH-BMPT'!$D$15,IF(J1661=15,'Equivalencia BH-BMPT'!$D$16,IF(J1661=16,'Equivalencia BH-BMPT'!$D$17,IF(J1661=17,'Equivalencia BH-BMPT'!$D$18,IF(J1661=18,'Equivalencia BH-BMPT'!$D$19,IF(J1661=19,'Equivalencia BH-BMPT'!$D$20,IF(J1661=20,'Equivalencia BH-BMPT'!$D$21,IF(J1661=21,'Equivalencia BH-BMPT'!$D$22,IF(J1661=22,'Equivalencia BH-BMPT'!$D$23,IF(J1661=23,'Equivalencia BH-BMPT'!D90,IF(J1661=24,'Equivalencia BH-BMPT'!$D$25,IF(J1661=25,'Equivalencia BH-BMPT'!$D$26,IF(J1661=26,'Equivalencia BH-BMPT'!$D$27,IF(J1661=27,'Equivalencia BH-BMPT'!$D$28,IF(J1661=28,'Equivalencia BH-BMPT'!$D$29,IF(J1661=29,'Equivalencia BH-BMPT'!$D$30,IF(J1661=30,'Equivalencia BH-BMPT'!$D$31,IF(J1661=31,'Equivalencia BH-BMPT'!$D$32,IF(J1661=32,'Equivalencia BH-BMPT'!$D$33,IF(J1661=33,'Equivalencia BH-BMPT'!$D$34,IF(J1661=34,'Equivalencia BH-BMPT'!$D$35,IF(J1661=35,'Equivalencia BH-BMPT'!$D$36,IF(J1661=36,'Equivalencia BH-BMPT'!$D$37,IF(J1661=37,'Equivalencia BH-BMPT'!$D$38,IF(J1661=38,'Equivalencia BH-BMPT'!D105,IF(J1661=39,'Equivalencia BH-BMPT'!$D$40,IF(J1661=40,'Equivalencia BH-BMPT'!$D$41,IF(J1661=41,'Equivalencia BH-BMPT'!$D$42,IF(J1661=42,'Equivalencia BH-BMPT'!$D$43,IF(J1661=43,'Equivalencia BH-BMPT'!$D$44,IF(J1661=44,'Equivalencia BH-BMPT'!$D$45,IF(J1661=45,'Equivalencia BH-BMPT'!$D$46,"No ha seleccionado un número de programa")))))))))))))))))))))))))))))))))))))))))))))</f>
        <v>No ha seleccionado un número de programa</v>
      </c>
      <c r="L1661" s="140"/>
      <c r="M1661" s="136"/>
      <c r="N1661" s="153"/>
      <c r="O1661" s="161"/>
      <c r="P1661" s="144"/>
      <c r="Q1661" s="143"/>
      <c r="R1661" s="143"/>
      <c r="S1661" s="143"/>
      <c r="T1661" s="143"/>
      <c r="U1661" s="143"/>
      <c r="V1661" s="145"/>
      <c r="W1661" s="145"/>
      <c r="X1661" s="145"/>
      <c r="Y1661" s="136"/>
      <c r="Z1661" s="136"/>
      <c r="AA1661" s="146"/>
      <c r="AB1661" s="136"/>
      <c r="AC1661" s="136"/>
      <c r="AD1661" s="136"/>
      <c r="AE1661" s="136"/>
      <c r="AF1661" s="147" t="e">
        <f t="shared" si="72"/>
        <v>#DIV/0!</v>
      </c>
      <c r="AG1661" s="148"/>
      <c r="AH1661" s="148"/>
      <c r="AJ1661" s="162"/>
      <c r="AK1661" s="162"/>
    </row>
    <row r="1662" spans="1:37" ht="30.75" thickBot="1" x14ac:dyDescent="0.3">
      <c r="A1662" s="136"/>
      <c r="B1662" s="136"/>
      <c r="C1662" s="137"/>
      <c r="D1662" s="136"/>
      <c r="E1662" s="137" t="str">
        <f>IF(D1662=1,'Tipo '!$B$2,IF(D1662=2,'Tipo '!$B$3,IF(D1662=3,'Tipo '!$B$4,IF(D1662=4,'Tipo '!$B$5,IF(D1662=5,'Tipo '!$B$6,IF(D1662=6,'Tipo '!$B$7,IF(D1662=7,'Tipo '!$B$8,IF(D1662=8,'Tipo '!$B$9,IF(D1662=9,'Tipo '!$B$10,IF(D1662=10,'Tipo '!$B$11,IF(D1662=11,'Tipo '!$B$12,IF(D1662=12,'Tipo '!$B$13,IF(D1662=13,'Tipo '!$B$14,IF(D1662=14,'Tipo '!$B$15,IF(D1662=15,'Tipo '!$B$16,IF(D1662=16,'Tipo '!$B$17,IF(D1662=17,'Tipo '!$B$18,IF(D1662=18,'Tipo '!$B$19,IF(D1662=19,'Tipo '!$B$20,IF(D1662=20,'Tipo '!$B$21,"No ha seleccionado un tipo de contrato válido"))))))))))))))))))))</f>
        <v>No ha seleccionado un tipo de contrato válido</v>
      </c>
      <c r="F1662" s="137"/>
      <c r="G1662" s="137"/>
      <c r="H1662" s="138"/>
      <c r="I1662" s="138"/>
      <c r="J1662" s="136"/>
      <c r="K1662" s="137" t="str">
        <f>IF(J1662=1,'Equivalencia BH-BMPT'!$D$2,IF(J1662=2,'Equivalencia BH-BMPT'!$D$3,IF(J1662=3,'Equivalencia BH-BMPT'!$D$4,IF(J1662=4,'Equivalencia BH-BMPT'!$D$5,IF(J1662=5,'Equivalencia BH-BMPT'!$D$6,IF(J1662=6,'Equivalencia BH-BMPT'!$D$7,IF(J1662=7,'Equivalencia BH-BMPT'!$D$8,IF(J1662=8,'Equivalencia BH-BMPT'!$D$9,IF(J1662=9,'Equivalencia BH-BMPT'!$D$10,IF(J1662=10,'Equivalencia BH-BMPT'!$D$11,IF(J1662=11,'Equivalencia BH-BMPT'!$D$12,IF(J1662=12,'Equivalencia BH-BMPT'!$D$13,IF(J1662=13,'Equivalencia BH-BMPT'!$D$14,IF(J1662=14,'Equivalencia BH-BMPT'!$D$15,IF(J1662=15,'Equivalencia BH-BMPT'!$D$16,IF(J1662=16,'Equivalencia BH-BMPT'!$D$17,IF(J1662=17,'Equivalencia BH-BMPT'!$D$18,IF(J1662=18,'Equivalencia BH-BMPT'!$D$19,IF(J1662=19,'Equivalencia BH-BMPT'!$D$20,IF(J1662=20,'Equivalencia BH-BMPT'!$D$21,IF(J1662=21,'Equivalencia BH-BMPT'!$D$22,IF(J1662=22,'Equivalencia BH-BMPT'!$D$23,IF(J1662=23,'Equivalencia BH-BMPT'!D91,IF(J1662=24,'Equivalencia BH-BMPT'!$D$25,IF(J1662=25,'Equivalencia BH-BMPT'!$D$26,IF(J1662=26,'Equivalencia BH-BMPT'!$D$27,IF(J1662=27,'Equivalencia BH-BMPT'!$D$28,IF(J1662=28,'Equivalencia BH-BMPT'!$D$29,IF(J1662=29,'Equivalencia BH-BMPT'!$D$30,IF(J1662=30,'Equivalencia BH-BMPT'!$D$31,IF(J1662=31,'Equivalencia BH-BMPT'!$D$32,IF(J1662=32,'Equivalencia BH-BMPT'!$D$33,IF(J1662=33,'Equivalencia BH-BMPT'!$D$34,IF(J1662=34,'Equivalencia BH-BMPT'!$D$35,IF(J1662=35,'Equivalencia BH-BMPT'!$D$36,IF(J1662=36,'Equivalencia BH-BMPT'!$D$37,IF(J1662=37,'Equivalencia BH-BMPT'!$D$38,IF(J1662=38,'Equivalencia BH-BMPT'!D106,IF(J1662=39,'Equivalencia BH-BMPT'!$D$40,IF(J1662=40,'Equivalencia BH-BMPT'!$D$41,IF(J1662=41,'Equivalencia BH-BMPT'!$D$42,IF(J1662=42,'Equivalencia BH-BMPT'!$D$43,IF(J1662=43,'Equivalencia BH-BMPT'!$D$44,IF(J1662=44,'Equivalencia BH-BMPT'!$D$45,IF(J1662=45,'Equivalencia BH-BMPT'!$D$46,"No ha seleccionado un número de programa")))))))))))))))))))))))))))))))))))))))))))))</f>
        <v>No ha seleccionado un número de programa</v>
      </c>
      <c r="L1662" s="140"/>
      <c r="M1662" s="136"/>
      <c r="N1662" s="153"/>
      <c r="O1662" s="161"/>
      <c r="P1662" s="144"/>
      <c r="Q1662" s="143"/>
      <c r="R1662" s="143"/>
      <c r="S1662" s="143"/>
      <c r="T1662" s="143"/>
      <c r="U1662" s="143"/>
      <c r="V1662" s="145"/>
      <c r="W1662" s="145"/>
      <c r="X1662" s="145"/>
      <c r="Y1662" s="136"/>
      <c r="Z1662" s="136"/>
      <c r="AA1662" s="146"/>
      <c r="AB1662" s="136"/>
      <c r="AC1662" s="136"/>
      <c r="AD1662" s="136"/>
      <c r="AE1662" s="136"/>
      <c r="AF1662" s="147" t="e">
        <f t="shared" ref="AF1662:AF1663" si="74">SUM(U1662/T1662)</f>
        <v>#DIV/0!</v>
      </c>
      <c r="AG1662" s="148"/>
      <c r="AH1662" s="148"/>
      <c r="AJ1662" s="162"/>
      <c r="AK1662" s="162"/>
    </row>
    <row r="1663" spans="1:37" ht="30.75" thickBot="1" x14ac:dyDescent="0.3">
      <c r="A1663" s="136"/>
      <c r="B1663" s="136"/>
      <c r="C1663" s="137"/>
      <c r="D1663" s="136"/>
      <c r="E1663" s="137" t="str">
        <f>IF(D1663=1,'Tipo '!$B$2,IF(D1663=2,'Tipo '!$B$3,IF(D1663=3,'Tipo '!$B$4,IF(D1663=4,'Tipo '!$B$5,IF(D1663=5,'Tipo '!$B$6,IF(D1663=6,'Tipo '!$B$7,IF(D1663=7,'Tipo '!$B$8,IF(D1663=8,'Tipo '!$B$9,IF(D1663=9,'Tipo '!$B$10,IF(D1663=10,'Tipo '!$B$11,IF(D1663=11,'Tipo '!$B$12,IF(D1663=12,'Tipo '!$B$13,IF(D1663=13,'Tipo '!$B$14,IF(D1663=14,'Tipo '!$B$15,IF(D1663=15,'Tipo '!$B$16,IF(D1663=16,'Tipo '!$B$17,IF(D1663=17,'Tipo '!$B$18,IF(D1663=18,'Tipo '!$B$19,IF(D1663=19,'Tipo '!$B$20,IF(D1663=20,'Tipo '!$B$21,"No ha seleccionado un tipo de contrato válido"))))))))))))))))))))</f>
        <v>No ha seleccionado un tipo de contrato válido</v>
      </c>
      <c r="F1663" s="137"/>
      <c r="G1663" s="137"/>
      <c r="H1663" s="138"/>
      <c r="I1663" s="138"/>
      <c r="J1663" s="136"/>
      <c r="K1663" s="137" t="str">
        <f>IF(J1663=1,'Equivalencia BH-BMPT'!$D$2,IF(J1663=2,'Equivalencia BH-BMPT'!$D$3,IF(J1663=3,'Equivalencia BH-BMPT'!$D$4,IF(J1663=4,'Equivalencia BH-BMPT'!$D$5,IF(J1663=5,'Equivalencia BH-BMPT'!$D$6,IF(J1663=6,'Equivalencia BH-BMPT'!$D$7,IF(J1663=7,'Equivalencia BH-BMPT'!$D$8,IF(J1663=8,'Equivalencia BH-BMPT'!$D$9,IF(J1663=9,'Equivalencia BH-BMPT'!$D$10,IF(J1663=10,'Equivalencia BH-BMPT'!$D$11,IF(J1663=11,'Equivalencia BH-BMPT'!$D$12,IF(J1663=12,'Equivalencia BH-BMPT'!$D$13,IF(J1663=13,'Equivalencia BH-BMPT'!$D$14,IF(J1663=14,'Equivalencia BH-BMPT'!$D$15,IF(J1663=15,'Equivalencia BH-BMPT'!$D$16,IF(J1663=16,'Equivalencia BH-BMPT'!$D$17,IF(J1663=17,'Equivalencia BH-BMPT'!$D$18,IF(J1663=18,'Equivalencia BH-BMPT'!$D$19,IF(J1663=19,'Equivalencia BH-BMPT'!$D$20,IF(J1663=20,'Equivalencia BH-BMPT'!$D$21,IF(J1663=21,'Equivalencia BH-BMPT'!$D$22,IF(J1663=22,'Equivalencia BH-BMPT'!$D$23,IF(J1663=23,'Equivalencia BH-BMPT'!D92,IF(J1663=24,'Equivalencia BH-BMPT'!$D$25,IF(J1663=25,'Equivalencia BH-BMPT'!$D$26,IF(J1663=26,'Equivalencia BH-BMPT'!$D$27,IF(J1663=27,'Equivalencia BH-BMPT'!$D$28,IF(J1663=28,'Equivalencia BH-BMPT'!$D$29,IF(J1663=29,'Equivalencia BH-BMPT'!$D$30,IF(J1663=30,'Equivalencia BH-BMPT'!$D$31,IF(J1663=31,'Equivalencia BH-BMPT'!$D$32,IF(J1663=32,'Equivalencia BH-BMPT'!$D$33,IF(J1663=33,'Equivalencia BH-BMPT'!$D$34,IF(J1663=34,'Equivalencia BH-BMPT'!$D$35,IF(J1663=35,'Equivalencia BH-BMPT'!$D$36,IF(J1663=36,'Equivalencia BH-BMPT'!$D$37,IF(J1663=37,'Equivalencia BH-BMPT'!$D$38,IF(J1663=38,'Equivalencia BH-BMPT'!D107,IF(J1663=39,'Equivalencia BH-BMPT'!$D$40,IF(J1663=40,'Equivalencia BH-BMPT'!$D$41,IF(J1663=41,'Equivalencia BH-BMPT'!$D$42,IF(J1663=42,'Equivalencia BH-BMPT'!$D$43,IF(J1663=43,'Equivalencia BH-BMPT'!$D$44,IF(J1663=44,'Equivalencia BH-BMPT'!$D$45,IF(J1663=45,'Equivalencia BH-BMPT'!$D$46,"No ha seleccionado un número de programa")))))))))))))))))))))))))))))))))))))))))))))</f>
        <v>No ha seleccionado un número de programa</v>
      </c>
      <c r="L1663" s="140"/>
      <c r="M1663" s="136"/>
      <c r="N1663" s="153"/>
      <c r="O1663" s="161"/>
      <c r="P1663" s="144"/>
      <c r="Q1663" s="143"/>
      <c r="R1663" s="143"/>
      <c r="S1663" s="143"/>
      <c r="T1663" s="143"/>
      <c r="U1663" s="143"/>
      <c r="V1663" s="145"/>
      <c r="W1663" s="145"/>
      <c r="X1663" s="145"/>
      <c r="Y1663" s="136"/>
      <c r="Z1663" s="136"/>
      <c r="AA1663" s="146"/>
      <c r="AB1663" s="136"/>
      <c r="AC1663" s="136"/>
      <c r="AD1663" s="136"/>
      <c r="AE1663" s="136"/>
      <c r="AF1663" s="147" t="e">
        <f t="shared" si="74"/>
        <v>#DIV/0!</v>
      </c>
      <c r="AG1663" s="148"/>
      <c r="AH1663" s="148"/>
      <c r="AJ1663" s="162"/>
      <c r="AK1663" s="162"/>
    </row>
    <row r="1664" spans="1:37" x14ac:dyDescent="0.25">
      <c r="A1664" s="163" t="s">
        <v>22</v>
      </c>
      <c r="B1664" s="163"/>
      <c r="C1664" s="163"/>
      <c r="D1664" s="164" t="s">
        <v>280</v>
      </c>
      <c r="E1664" s="165" t="s">
        <v>280</v>
      </c>
      <c r="F1664" s="166"/>
      <c r="G1664" s="166"/>
      <c r="H1664" s="164"/>
      <c r="I1664" s="164"/>
      <c r="J1664" s="164"/>
      <c r="K1664" s="164"/>
      <c r="L1664" s="164"/>
      <c r="M1664" s="164"/>
      <c r="N1664" s="167"/>
      <c r="O1664" s="164"/>
      <c r="P1664" s="144"/>
      <c r="Q1664" s="164"/>
      <c r="R1664" s="164"/>
      <c r="S1664" s="164"/>
      <c r="T1664" s="168"/>
      <c r="U1664" s="169"/>
      <c r="V1664" s="164"/>
      <c r="W1664" s="164"/>
      <c r="X1664" s="164"/>
      <c r="Y1664" s="164"/>
      <c r="Z1664" s="164"/>
      <c r="AA1664" s="164"/>
      <c r="AB1664" s="164"/>
      <c r="AC1664" s="164"/>
      <c r="AD1664" s="164"/>
      <c r="AE1664" s="164"/>
      <c r="AF1664" s="164"/>
    </row>
    <row r="1665" spans="1:34" x14ac:dyDescent="0.25">
      <c r="O1665" s="148"/>
      <c r="T1665" s="148"/>
      <c r="U1665" s="148"/>
    </row>
    <row r="1666" spans="1:34" x14ac:dyDescent="0.25">
      <c r="O1666" s="148"/>
      <c r="T1666" s="148"/>
      <c r="U1666" s="148"/>
    </row>
    <row r="1667" spans="1:34" x14ac:dyDescent="0.25">
      <c r="A1667" s="149">
        <v>125</v>
      </c>
      <c r="B1667" s="149">
        <v>2017</v>
      </c>
      <c r="L1667" s="149" t="s">
        <v>678</v>
      </c>
      <c r="N1667" s="149" t="s">
        <v>873</v>
      </c>
      <c r="O1667" s="148"/>
      <c r="S1667" s="148">
        <v>147000000</v>
      </c>
      <c r="T1667" s="148">
        <v>147000000</v>
      </c>
      <c r="U1667" s="148">
        <v>95656226</v>
      </c>
    </row>
    <row r="1668" spans="1:34" x14ac:dyDescent="0.25">
      <c r="A1668" s="149">
        <v>135</v>
      </c>
      <c r="T1668" s="148"/>
    </row>
    <row r="1669" spans="1:34" ht="44.25" customHeight="1" thickBot="1" x14ac:dyDescent="0.3">
      <c r="A1669" s="136">
        <v>151</v>
      </c>
      <c r="B1669" s="136">
        <v>2017</v>
      </c>
      <c r="C1669" s="149" t="s">
        <v>883</v>
      </c>
      <c r="D1669" s="171">
        <v>1</v>
      </c>
      <c r="E1669" s="137" t="s">
        <v>881</v>
      </c>
      <c r="F1669" s="137" t="s">
        <v>223</v>
      </c>
      <c r="G1669" s="137" t="s">
        <v>121</v>
      </c>
      <c r="H1669" s="138" t="s">
        <v>882</v>
      </c>
      <c r="I1669" s="138" t="s">
        <v>163</v>
      </c>
      <c r="J1669" s="138">
        <v>17</v>
      </c>
      <c r="K1669" s="138" t="s">
        <v>90</v>
      </c>
      <c r="L1669" s="140" t="s">
        <v>884</v>
      </c>
      <c r="M1669" s="141"/>
      <c r="N1669" s="153" t="s">
        <v>885</v>
      </c>
      <c r="O1669" s="143"/>
      <c r="P1669" s="144"/>
      <c r="Q1669" s="143"/>
      <c r="R1669" s="143"/>
      <c r="S1669" s="143">
        <v>50121015</v>
      </c>
      <c r="T1669" s="143">
        <f t="shared" ref="T1669" si="75">+O1669+S1669</f>
        <v>50121015</v>
      </c>
      <c r="U1669" s="143">
        <v>15099346</v>
      </c>
      <c r="V1669" s="145"/>
      <c r="W1669" s="145"/>
      <c r="X1669" s="145"/>
      <c r="Y1669" s="136"/>
      <c r="Z1669" s="136"/>
      <c r="AA1669" s="146"/>
      <c r="AB1669" s="136"/>
      <c r="AC1669" s="136" t="s">
        <v>281</v>
      </c>
      <c r="AD1669" s="136"/>
      <c r="AE1669" s="136"/>
      <c r="AF1669" s="147">
        <f t="shared" ref="AF1669" si="76">SUM(U1669/T1669)</f>
        <v>0.30125778578107404</v>
      </c>
      <c r="AG1669" s="148"/>
      <c r="AH1669" s="148" t="b">
        <f t="shared" ref="AH1669" si="77">IF(I1669="Funcionamiento",J1669=0,J1669="")</f>
        <v>0</v>
      </c>
    </row>
    <row r="1672" spans="1:34" x14ac:dyDescent="0.25">
      <c r="R1672" s="148" t="e">
        <f>5322194000-#REF!</f>
        <v>#REF!</v>
      </c>
    </row>
    <row r="1676" spans="1:34" x14ac:dyDescent="0.25">
      <c r="E1676" s="148"/>
      <c r="H1676" s="172"/>
    </row>
    <row r="1681" spans="19:21" x14ac:dyDescent="0.25">
      <c r="T1681" s="148"/>
      <c r="U1681" s="148"/>
    </row>
    <row r="1690" spans="19:21" x14ac:dyDescent="0.25">
      <c r="S1690" s="149">
        <f>1534494480+52201966500</f>
        <v>53736460980</v>
      </c>
    </row>
  </sheetData>
  <sheetProtection algorithmName="SHA-512" hashValue="O5F+G0rWXkXfXNlo1Jns5CTfe/uHlDqlw8PGe9I0DOzyDTcLw4g05VOYvVNOcjvV27fhTnSRzS4vZTPDzJ0ZNw==" saltValue="Z9UGj99fVFCubsO2eibx5A==" spinCount="100000" sheet="1" sort="0" autoFilter="0"/>
  <autoFilter ref="A13:AK1669"/>
  <mergeCells count="50">
    <mergeCell ref="AA11:AE11"/>
    <mergeCell ref="AF12:AF13"/>
    <mergeCell ref="V12:V13"/>
    <mergeCell ref="W12:W13"/>
    <mergeCell ref="X12:X13"/>
    <mergeCell ref="Y12:Y13"/>
    <mergeCell ref="AB12:AB13"/>
    <mergeCell ref="A10:N10"/>
    <mergeCell ref="O10:U10"/>
    <mergeCell ref="V10:Z10"/>
    <mergeCell ref="M11:N11"/>
    <mergeCell ref="D11:E11"/>
    <mergeCell ref="I11:K11"/>
    <mergeCell ref="C12:C13"/>
    <mergeCell ref="D12:D13"/>
    <mergeCell ref="J12:L12"/>
    <mergeCell ref="A12:A13"/>
    <mergeCell ref="AC12:AC13"/>
    <mergeCell ref="F12:F13"/>
    <mergeCell ref="H12:H13"/>
    <mergeCell ref="M12:N12"/>
    <mergeCell ref="O12:O13"/>
    <mergeCell ref="Q12:Q13"/>
    <mergeCell ref="S12:S13"/>
    <mergeCell ref="T12:T13"/>
    <mergeCell ref="U12:U13"/>
    <mergeCell ref="A2:AF2"/>
    <mergeCell ref="A3:AF3"/>
    <mergeCell ref="A4:D4"/>
    <mergeCell ref="M4:N4"/>
    <mergeCell ref="A5:D5"/>
    <mergeCell ref="J5:K5"/>
    <mergeCell ref="V5:AF5"/>
    <mergeCell ref="U4:AF4"/>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s>
  <dataValidations count="15">
    <dataValidation type="list" allowBlank="1" showInputMessage="1" showErrorMessage="1" sqref="F1652:F1663">
      <formula1>Mod</formula1>
    </dataValidation>
    <dataValidation type="whole" allowBlank="1" showErrorMessage="1" errorTitle="Número de programa incorrecto" error="Debe ingresar el número de programa, para mayor información consulte el instructivo._x000a_" sqref="J1652:J1663">
      <formula1>1</formula1>
      <formula2>45</formula2>
    </dataValidation>
    <dataValidation type="custom" allowBlank="1" showInputMessage="1" showErrorMessage="1" sqref="V6:AF6">
      <formula1>Vacio()</formula1>
    </dataValidation>
    <dataValidation type="whole" operator="greaterThan" allowBlank="1" showInputMessage="1" showErrorMessage="1" errorTitle="Error " error="Debe digitar un número sin cáracteres especiales (comas,puntos,guiones,espacios)._x000a_" sqref="N199 O1669:P1669 U1669 T120 O14:O121 T205 O123:O200 P14:P200 O202:P1663 U202:U1663 U14:U127 U129:U200">
      <formula1>0</formula1>
    </dataValidation>
    <dataValidation type="whole" operator="greaterThan" allowBlank="1" showErrorMessage="1" errorTitle="Error " error="Debe digitar un número entero._x000a_" sqref="Y1669:Z1669 Y14:Z200 Y202:Y1651 Z202:Z1663">
      <formula1>0</formula1>
    </dataValidation>
    <dataValidation type="whole" operator="lessThan" allowBlank="1" showErrorMessage="1" errorTitle="Error" error="Debe ser un número negativo. Ejemplo:-2,000,000_x000a_" sqref="Q1669 Q14:Q200 Q202:Q1663">
      <formula1>0</formula1>
    </dataValidation>
    <dataValidation type="whole" operator="greaterThan" allowBlank="1" showErrorMessage="1" errorTitle="Error " error="Debe digitar un número sin cáracteres especiales (puntos, comas, guiones, espacios,etc)._x000a_" sqref="S1669 S14:S200 S202:S1663">
      <formula1>0</formula1>
    </dataValidation>
    <dataValidation type="date" operator="greaterThan" allowBlank="1" showErrorMessage="1" errorTitle="Error" error="Debe introducir una fecha en formato (DD/MM/AAAA)_x000a_" sqref="V1669:X1669 V14:X200 V202:X1663">
      <formula1>18385</formula1>
    </dataValidation>
    <dataValidation type="whole" operator="greaterThan" allowBlank="1" showErrorMessage="1" errorTitle="Error" error="Debe digitar un número sin cáracteres especiales (puntos, comas, guiones, espacios, etc)._x000a__x000a__x000a_" sqref="R1669 R14:R200 R202:R1663">
      <formula1>0</formula1>
    </dataValidation>
    <dataValidation operator="greaterThan" allowBlank="1" showErrorMessage="1" errorTitle="Error" error="Debe digitar un número._x000a_" sqref="L1669 L14:L1651"/>
    <dataValidation type="list" allowBlank="1" showInputMessage="1" showErrorMessage="1" errorTitle="Error " error="Debe seleccionar una opción dentro de la lista_x000a_" sqref="F1669 F14:F1651">
      <formula1>Mod</formula1>
    </dataValidation>
    <dataValidation type="whole" allowBlank="1" showErrorMessage="1" errorTitle="Número de programa incorrecto" error="Debe ingresar el número de programa, para mayor información consulte el instructivo._x000a_" sqref="J1669 J14:J1651">
      <formula1>0</formula1>
      <formula2>45</formula2>
    </dataValidation>
    <dataValidation type="whole" operator="greaterThan" showErrorMessage="1" errorTitle="Identificación incorrecta" error="El número de identificación no debe contener algún cáracter especial (coma, guión, punto, etc)_x000a_" sqref="M1669 M14:M1663">
      <formula1>0</formula1>
    </dataValidation>
    <dataValidation showInputMessage="1" showErrorMessage="1" errorTitle="Tipo de contrato no permitido" error="El tipo de contrato debe corresponder a un número. Consulte el instructivo para más información_x000a_" sqref="E1669 E14:E1663"/>
    <dataValidation type="list" allowBlank="1" showInputMessage="1" showErrorMessage="1" errorTitle="Error" error="Debe seleccionar un item de la lista_x000a_" sqref="I1669 I14:I1663">
      <formula1>Afectación</formula1>
    </dataValidation>
  </dataValidations>
  <pageMargins left="0.15748031496062992" right="0.15748031496062992" top="0.74803149606299213" bottom="0.74803149606299213" header="0.31496062992125984" footer="0.31496062992125984"/>
  <pageSetup paperSize="14" scale="43" orientation="landscape" r:id="rId1"/>
  <ignoredErrors>
    <ignoredError sqref="E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1664</xdr:row>
                    <xdr:rowOff>85725</xdr:rowOff>
                  </from>
                  <to>
                    <xdr:col>3</xdr:col>
                    <xdr:colOff>390525</xdr:colOff>
                    <xdr:row>1667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G1669 G14:G1652</xm:sqref>
        </x14:dataValidation>
        <x14:dataValidation type="list" allowBlank="1" showInputMessage="1" showErrorMessage="1">
          <x14:formula1>
            <xm:f>'Tipo '!$A$2:$A$21</xm:f>
          </x14:formula1>
          <xm:sqref>D1669 D14:D1664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52" zoomScale="115" zoomScaleNormal="115" workbookViewId="0">
      <selection activeCell="C57" sqref="C57"/>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45" t="s">
        <v>231</v>
      </c>
      <c r="B1" s="45"/>
      <c r="C1" s="45"/>
    </row>
    <row r="2" spans="1:3" ht="24" customHeight="1" x14ac:dyDescent="0.25">
      <c r="A2" s="46" t="s">
        <v>23</v>
      </c>
      <c r="B2" s="47"/>
      <c r="C2" s="47"/>
    </row>
    <row r="3" spans="1:3" ht="45.75" customHeight="1" x14ac:dyDescent="0.25">
      <c r="A3" s="29" t="s">
        <v>169</v>
      </c>
      <c r="B3" s="29"/>
      <c r="C3" s="29"/>
    </row>
    <row r="4" spans="1:3" ht="45.75" customHeight="1" x14ac:dyDescent="0.25">
      <c r="A4" s="29" t="s">
        <v>255</v>
      </c>
      <c r="B4" s="29"/>
      <c r="C4" s="29"/>
    </row>
    <row r="5" spans="1:3" ht="16.5" customHeight="1" x14ac:dyDescent="0.25">
      <c r="A5" s="29" t="s">
        <v>170</v>
      </c>
      <c r="B5" s="29"/>
      <c r="C5" s="29"/>
    </row>
    <row r="6" spans="1:3" ht="18.75" customHeight="1" x14ac:dyDescent="0.25">
      <c r="A6" s="29" t="s">
        <v>24</v>
      </c>
      <c r="B6" s="29"/>
      <c r="C6" s="29"/>
    </row>
    <row r="7" spans="1:3" ht="54.75" customHeight="1" x14ac:dyDescent="0.25">
      <c r="A7" s="29" t="s">
        <v>256</v>
      </c>
      <c r="B7" s="29"/>
      <c r="C7" s="29"/>
    </row>
    <row r="8" spans="1:3" ht="66.75" customHeight="1" x14ac:dyDescent="0.25">
      <c r="A8" s="29" t="s">
        <v>274</v>
      </c>
      <c r="B8" s="29"/>
      <c r="C8" s="29"/>
    </row>
    <row r="9" spans="1:3" ht="69" customHeight="1" x14ac:dyDescent="0.25">
      <c r="A9" s="29" t="s">
        <v>226</v>
      </c>
      <c r="B9" s="29"/>
      <c r="C9" s="29"/>
    </row>
    <row r="10" spans="1:3" ht="47.25" customHeight="1" x14ac:dyDescent="0.25">
      <c r="A10" s="29" t="s">
        <v>240</v>
      </c>
      <c r="B10" s="29"/>
      <c r="C10" s="29"/>
    </row>
    <row r="11" spans="1:3" ht="18" customHeight="1" thickBot="1" x14ac:dyDescent="0.3">
      <c r="A11" s="14"/>
    </row>
    <row r="12" spans="1:3" ht="25.5" customHeight="1" thickBot="1" x14ac:dyDescent="0.3">
      <c r="A12" s="40" t="s">
        <v>171</v>
      </c>
      <c r="B12" s="41"/>
      <c r="C12" s="42"/>
    </row>
    <row r="13" spans="1:3" ht="24.75" customHeight="1" thickBot="1" x14ac:dyDescent="0.3">
      <c r="A13" s="28">
        <v>1</v>
      </c>
      <c r="B13" s="16" t="s">
        <v>25</v>
      </c>
      <c r="C13" s="16" t="s">
        <v>172</v>
      </c>
    </row>
    <row r="14" spans="1:3" ht="22.5" customHeight="1" thickBot="1" x14ac:dyDescent="0.3">
      <c r="A14" s="28">
        <v>2</v>
      </c>
      <c r="B14" s="16" t="s">
        <v>26</v>
      </c>
      <c r="C14" s="16" t="s">
        <v>173</v>
      </c>
    </row>
    <row r="15" spans="1:3" ht="34.5" customHeight="1" thickBot="1" x14ac:dyDescent="0.3">
      <c r="A15" s="28">
        <v>3</v>
      </c>
      <c r="B15" s="16" t="s">
        <v>27</v>
      </c>
      <c r="C15" s="16" t="s">
        <v>228</v>
      </c>
    </row>
    <row r="16" spans="1:3" ht="33" customHeight="1" thickBot="1" x14ac:dyDescent="0.3">
      <c r="A16" s="28">
        <v>4</v>
      </c>
      <c r="B16" s="16" t="s">
        <v>174</v>
      </c>
      <c r="C16" s="16" t="s">
        <v>229</v>
      </c>
    </row>
    <row r="17" spans="1:3" ht="36" customHeight="1" thickBot="1" x14ac:dyDescent="0.3">
      <c r="A17" s="28">
        <v>5</v>
      </c>
      <c r="B17" s="16" t="s">
        <v>28</v>
      </c>
      <c r="C17" s="16" t="s">
        <v>230</v>
      </c>
    </row>
    <row r="18" spans="1:3" ht="32.25" customHeight="1" thickBot="1" x14ac:dyDescent="0.3">
      <c r="A18" s="28">
        <v>6</v>
      </c>
      <c r="B18" s="16" t="s">
        <v>175</v>
      </c>
      <c r="C18" s="16" t="s">
        <v>232</v>
      </c>
    </row>
    <row r="19" spans="1:3" ht="45.75" customHeight="1" thickBot="1" x14ac:dyDescent="0.3">
      <c r="A19" s="28">
        <v>7</v>
      </c>
      <c r="B19" s="16" t="s">
        <v>29</v>
      </c>
      <c r="C19" s="16" t="s">
        <v>257</v>
      </c>
    </row>
    <row r="20" spans="1:3" ht="43.5" customHeight="1" thickBot="1" x14ac:dyDescent="0.3">
      <c r="A20" s="28">
        <v>8</v>
      </c>
      <c r="B20" s="16" t="s">
        <v>176</v>
      </c>
      <c r="C20" s="16" t="s">
        <v>258</v>
      </c>
    </row>
    <row r="21" spans="1:3" ht="45.75" customHeight="1" thickBot="1" x14ac:dyDescent="0.3">
      <c r="A21" s="28">
        <v>9</v>
      </c>
      <c r="B21" s="16" t="s">
        <v>177</v>
      </c>
      <c r="C21" s="16" t="s">
        <v>178</v>
      </c>
    </row>
    <row r="22" spans="1:3" ht="18" customHeight="1" thickBot="1" x14ac:dyDescent="0.3">
      <c r="A22" s="14"/>
    </row>
    <row r="23" spans="1:3" ht="24.75" customHeight="1" thickBot="1" x14ac:dyDescent="0.3">
      <c r="A23" s="40" t="s">
        <v>179</v>
      </c>
      <c r="B23" s="41"/>
      <c r="C23" s="42"/>
    </row>
    <row r="24" spans="1:3" ht="45.75" customHeight="1" x14ac:dyDescent="0.25">
      <c r="A24" s="30">
        <v>1</v>
      </c>
      <c r="B24" s="37" t="s">
        <v>30</v>
      </c>
      <c r="C24" s="17" t="s">
        <v>275</v>
      </c>
    </row>
    <row r="25" spans="1:3" ht="45.75" customHeight="1" thickBot="1" x14ac:dyDescent="0.3">
      <c r="A25" s="43"/>
      <c r="B25" s="39"/>
      <c r="C25" s="16" t="s">
        <v>233</v>
      </c>
    </row>
    <row r="26" spans="1:3" ht="18" customHeight="1" thickBot="1" x14ac:dyDescent="0.3">
      <c r="A26" s="28">
        <v>2</v>
      </c>
      <c r="B26" s="16" t="s">
        <v>55</v>
      </c>
      <c r="C26" s="16" t="s">
        <v>180</v>
      </c>
    </row>
    <row r="27" spans="1:3" ht="27" customHeight="1" thickBot="1" x14ac:dyDescent="0.3">
      <c r="A27" s="28">
        <v>3</v>
      </c>
      <c r="B27" s="16" t="s">
        <v>222</v>
      </c>
      <c r="C27" s="16" t="s">
        <v>234</v>
      </c>
    </row>
    <row r="28" spans="1:3" ht="69" customHeight="1" thickBot="1" x14ac:dyDescent="0.3">
      <c r="A28" s="30">
        <v>4</v>
      </c>
      <c r="B28" s="16" t="s">
        <v>181</v>
      </c>
      <c r="C28" s="16" t="s">
        <v>276</v>
      </c>
    </row>
    <row r="29" spans="1:3" ht="45.75" customHeight="1" thickBot="1" x14ac:dyDescent="0.3">
      <c r="A29" s="31"/>
      <c r="B29" s="16" t="s">
        <v>31</v>
      </c>
      <c r="C29" s="16" t="s">
        <v>182</v>
      </c>
    </row>
    <row r="30" spans="1:3" ht="53.25" customHeight="1" thickBot="1" x14ac:dyDescent="0.3">
      <c r="A30" s="31"/>
      <c r="B30" s="16" t="s">
        <v>32</v>
      </c>
      <c r="C30" s="16" t="s">
        <v>183</v>
      </c>
    </row>
    <row r="31" spans="1:3" ht="45.75" customHeight="1" x14ac:dyDescent="0.25">
      <c r="A31" s="31"/>
      <c r="B31" s="37" t="s">
        <v>33</v>
      </c>
      <c r="C31" s="17" t="s">
        <v>259</v>
      </c>
    </row>
    <row r="32" spans="1:3" ht="27.75" customHeight="1" thickBot="1" x14ac:dyDescent="0.3">
      <c r="A32" s="31"/>
      <c r="B32" s="39"/>
      <c r="C32" s="16" t="s">
        <v>260</v>
      </c>
    </row>
    <row r="33" spans="1:3" ht="45.75" customHeight="1" thickBot="1" x14ac:dyDescent="0.3">
      <c r="A33" s="31"/>
      <c r="B33" s="16" t="s">
        <v>34</v>
      </c>
      <c r="C33" s="16" t="s">
        <v>184</v>
      </c>
    </row>
    <row r="34" spans="1:3" ht="45.75" customHeight="1" thickBot="1" x14ac:dyDescent="0.3">
      <c r="A34" s="31"/>
      <c r="B34" s="16" t="s">
        <v>35</v>
      </c>
      <c r="C34" s="16" t="s">
        <v>185</v>
      </c>
    </row>
    <row r="35" spans="1:3" ht="54.75" customHeight="1" thickBot="1" x14ac:dyDescent="0.3">
      <c r="A35" s="31"/>
      <c r="B35" s="16" t="s">
        <v>36</v>
      </c>
      <c r="C35" s="16" t="s">
        <v>186</v>
      </c>
    </row>
    <row r="36" spans="1:3" s="1" customFormat="1" ht="45.75" customHeight="1" thickBot="1" x14ac:dyDescent="0.3">
      <c r="A36" s="31"/>
      <c r="B36" s="16" t="s">
        <v>37</v>
      </c>
      <c r="C36" s="16" t="s">
        <v>187</v>
      </c>
    </row>
    <row r="37" spans="1:3" s="1" customFormat="1" ht="32.25" customHeight="1" thickBot="1" x14ac:dyDescent="0.3">
      <c r="A37" s="31"/>
      <c r="B37" s="16" t="s">
        <v>38</v>
      </c>
      <c r="C37" s="16" t="s">
        <v>261</v>
      </c>
    </row>
    <row r="38" spans="1:3" s="1" customFormat="1" ht="33" customHeight="1" thickBot="1" x14ac:dyDescent="0.3">
      <c r="A38" s="31"/>
      <c r="B38" s="16" t="s">
        <v>39</v>
      </c>
      <c r="C38" s="16" t="s">
        <v>262</v>
      </c>
    </row>
    <row r="39" spans="1:3" ht="56.25" customHeight="1" thickBot="1" x14ac:dyDescent="0.3">
      <c r="A39" s="31"/>
      <c r="B39" s="16" t="s">
        <v>40</v>
      </c>
      <c r="C39" s="16" t="s">
        <v>188</v>
      </c>
    </row>
    <row r="40" spans="1:3" ht="41.25" customHeight="1" thickBot="1" x14ac:dyDescent="0.3">
      <c r="A40" s="31"/>
      <c r="B40" s="16" t="s">
        <v>41</v>
      </c>
      <c r="C40" s="16" t="s">
        <v>189</v>
      </c>
    </row>
    <row r="41" spans="1:3" ht="27" customHeight="1" thickBot="1" x14ac:dyDescent="0.3">
      <c r="A41" s="31"/>
      <c r="B41" s="16" t="s">
        <v>42</v>
      </c>
      <c r="C41" s="16" t="s">
        <v>263</v>
      </c>
    </row>
    <row r="42" spans="1:3" ht="33" customHeight="1" thickBot="1" x14ac:dyDescent="0.3">
      <c r="A42" s="31"/>
      <c r="B42" s="16" t="s">
        <v>43</v>
      </c>
      <c r="C42" s="16" t="s">
        <v>190</v>
      </c>
    </row>
    <row r="43" spans="1:3" ht="105.75" customHeight="1" thickBot="1" x14ac:dyDescent="0.3">
      <c r="A43" s="31"/>
      <c r="B43" s="16" t="s">
        <v>44</v>
      </c>
      <c r="C43" s="16" t="s">
        <v>264</v>
      </c>
    </row>
    <row r="44" spans="1:3" ht="45.75" customHeight="1" thickBot="1" x14ac:dyDescent="0.3">
      <c r="A44" s="31"/>
      <c r="B44" s="16" t="s">
        <v>45</v>
      </c>
      <c r="C44" s="16" t="s">
        <v>191</v>
      </c>
    </row>
    <row r="45" spans="1:3" ht="59.25" customHeight="1" thickBot="1" x14ac:dyDescent="0.3">
      <c r="A45" s="31"/>
      <c r="B45" s="16" t="s">
        <v>46</v>
      </c>
      <c r="C45" s="16" t="s">
        <v>192</v>
      </c>
    </row>
    <row r="46" spans="1:3" ht="55.5" customHeight="1" x14ac:dyDescent="0.25">
      <c r="A46" s="31"/>
      <c r="B46" s="17" t="s">
        <v>193</v>
      </c>
      <c r="C46" s="17" t="s">
        <v>277</v>
      </c>
    </row>
    <row r="47" spans="1:3" ht="32.25" customHeight="1" x14ac:dyDescent="0.25">
      <c r="A47" s="32"/>
      <c r="B47" s="27" t="s">
        <v>47</v>
      </c>
      <c r="C47" s="27" t="s">
        <v>194</v>
      </c>
    </row>
    <row r="48" spans="1:3" ht="15.75" customHeight="1" x14ac:dyDescent="0.25">
      <c r="A48" s="32"/>
      <c r="B48" s="27" t="s">
        <v>48</v>
      </c>
      <c r="C48" s="27" t="s">
        <v>49</v>
      </c>
    </row>
    <row r="49" spans="1:3" ht="30" customHeight="1" thickBot="1" x14ac:dyDescent="0.3">
      <c r="A49" s="33"/>
      <c r="B49" s="27" t="s">
        <v>238</v>
      </c>
      <c r="C49" s="27" t="s">
        <v>239</v>
      </c>
    </row>
    <row r="50" spans="1:3" ht="51.75" customHeight="1" x14ac:dyDescent="0.25">
      <c r="A50" s="44">
        <v>5</v>
      </c>
      <c r="B50" s="29" t="s">
        <v>7</v>
      </c>
      <c r="C50" s="27" t="s">
        <v>278</v>
      </c>
    </row>
    <row r="51" spans="1:3" ht="29.25" customHeight="1" thickBot="1" x14ac:dyDescent="0.3">
      <c r="A51" s="33"/>
      <c r="B51" s="29"/>
      <c r="C51" s="27" t="s">
        <v>195</v>
      </c>
    </row>
    <row r="52" spans="1:3" ht="45.75" customHeight="1" thickBot="1" x14ac:dyDescent="0.3">
      <c r="A52" s="28">
        <v>6</v>
      </c>
      <c r="B52" s="16" t="s">
        <v>103</v>
      </c>
      <c r="C52" s="16" t="s">
        <v>265</v>
      </c>
    </row>
    <row r="53" spans="1:3" ht="23.25" customHeight="1" thickBot="1" x14ac:dyDescent="0.3">
      <c r="A53" s="28">
        <v>7</v>
      </c>
      <c r="B53" s="16" t="s">
        <v>8</v>
      </c>
      <c r="C53" s="16" t="s">
        <v>196</v>
      </c>
    </row>
    <row r="54" spans="1:3" ht="45.75" customHeight="1" thickBot="1" x14ac:dyDescent="0.3">
      <c r="A54" s="30">
        <v>8</v>
      </c>
      <c r="B54" s="16" t="s">
        <v>165</v>
      </c>
      <c r="C54" s="16" t="s">
        <v>197</v>
      </c>
    </row>
    <row r="55" spans="1:3" ht="27.75" customHeight="1" x14ac:dyDescent="0.25">
      <c r="A55" s="31"/>
      <c r="B55" s="37" t="s">
        <v>198</v>
      </c>
      <c r="C55" s="17" t="s">
        <v>266</v>
      </c>
    </row>
    <row r="56" spans="1:3" ht="69" customHeight="1" thickBot="1" x14ac:dyDescent="0.3">
      <c r="A56" s="43"/>
      <c r="B56" s="39"/>
      <c r="C56" s="16" t="s">
        <v>241</v>
      </c>
    </row>
    <row r="57" spans="1:3" ht="72.75" customHeight="1" thickBot="1" x14ac:dyDescent="0.3">
      <c r="A57" s="28">
        <v>9</v>
      </c>
      <c r="B57" s="16" t="s">
        <v>199</v>
      </c>
      <c r="C57" s="16" t="s">
        <v>267</v>
      </c>
    </row>
    <row r="58" spans="1:3" ht="29.25" customHeight="1" thickBot="1" x14ac:dyDescent="0.3">
      <c r="A58" s="30">
        <v>10</v>
      </c>
      <c r="B58" s="16" t="s">
        <v>200</v>
      </c>
      <c r="C58" s="16" t="s">
        <v>201</v>
      </c>
    </row>
    <row r="59" spans="1:3" ht="22.5" customHeight="1" thickBot="1" x14ac:dyDescent="0.3">
      <c r="A59" s="43"/>
      <c r="B59" s="16" t="s">
        <v>202</v>
      </c>
      <c r="C59" s="16" t="s">
        <v>203</v>
      </c>
    </row>
    <row r="60" spans="1:3" ht="22.5" customHeight="1" thickBot="1" x14ac:dyDescent="0.3">
      <c r="A60" s="14"/>
    </row>
    <row r="61" spans="1:3" ht="28.5" customHeight="1" thickBot="1" x14ac:dyDescent="0.3">
      <c r="A61" s="40" t="s">
        <v>204</v>
      </c>
      <c r="B61" s="41"/>
      <c r="C61" s="42"/>
    </row>
    <row r="62" spans="1:3" ht="31.5" customHeight="1" x14ac:dyDescent="0.25">
      <c r="A62" s="34">
        <v>11</v>
      </c>
      <c r="B62" s="37" t="s">
        <v>205</v>
      </c>
      <c r="C62" s="17" t="s">
        <v>235</v>
      </c>
    </row>
    <row r="63" spans="1:3" ht="28.5" customHeight="1" x14ac:dyDescent="0.25">
      <c r="A63" s="35"/>
      <c r="B63" s="38"/>
      <c r="C63" s="17" t="s">
        <v>268</v>
      </c>
    </row>
    <row r="64" spans="1:3" ht="23.25" customHeight="1" thickBot="1" x14ac:dyDescent="0.3">
      <c r="A64" s="36"/>
      <c r="B64" s="39"/>
      <c r="C64" s="16" t="s">
        <v>206</v>
      </c>
    </row>
    <row r="65" spans="1:3" ht="27.75" customHeight="1" x14ac:dyDescent="0.25">
      <c r="A65" s="34">
        <v>12</v>
      </c>
      <c r="B65" s="37" t="s">
        <v>207</v>
      </c>
      <c r="C65" s="17" t="s">
        <v>208</v>
      </c>
    </row>
    <row r="66" spans="1:3" ht="23.25" customHeight="1" thickBot="1" x14ac:dyDescent="0.3">
      <c r="A66" s="36"/>
      <c r="B66" s="39"/>
      <c r="C66" s="16" t="s">
        <v>209</v>
      </c>
    </row>
    <row r="67" spans="1:3" ht="30.75" customHeight="1" thickBot="1" x14ac:dyDescent="0.3">
      <c r="A67" s="15">
        <v>13</v>
      </c>
      <c r="B67" s="16" t="s">
        <v>126</v>
      </c>
      <c r="C67" s="16" t="s">
        <v>242</v>
      </c>
    </row>
    <row r="68" spans="1:3" ht="31.5" customHeight="1" thickBot="1" x14ac:dyDescent="0.3">
      <c r="A68" s="15">
        <v>14</v>
      </c>
      <c r="B68" s="16" t="s">
        <v>210</v>
      </c>
      <c r="C68" s="16" t="s">
        <v>243</v>
      </c>
    </row>
    <row r="69" spans="1:3" ht="31.5" customHeight="1" thickBot="1" x14ac:dyDescent="0.3">
      <c r="A69" s="18">
        <v>15</v>
      </c>
      <c r="B69" s="19" t="s">
        <v>218</v>
      </c>
      <c r="C69" s="19" t="s">
        <v>269</v>
      </c>
    </row>
    <row r="70" spans="1:3" ht="39.75" customHeight="1" x14ac:dyDescent="0.25">
      <c r="A70" s="34">
        <v>16</v>
      </c>
      <c r="B70" s="37" t="s">
        <v>50</v>
      </c>
      <c r="C70" s="17" t="s">
        <v>219</v>
      </c>
    </row>
    <row r="71" spans="1:3" ht="58.5" customHeight="1" x14ac:dyDescent="0.25">
      <c r="A71" s="35"/>
      <c r="B71" s="38"/>
      <c r="C71" s="17" t="s">
        <v>270</v>
      </c>
    </row>
    <row r="72" spans="1:3" ht="43.5" customHeight="1" x14ac:dyDescent="0.25">
      <c r="A72" s="35"/>
      <c r="B72" s="38"/>
      <c r="C72" s="17" t="s">
        <v>253</v>
      </c>
    </row>
    <row r="73" spans="1:3" ht="31.5" customHeight="1" thickBot="1" x14ac:dyDescent="0.3">
      <c r="A73" s="36"/>
      <c r="B73" s="39"/>
      <c r="C73" s="16" t="s">
        <v>220</v>
      </c>
    </row>
    <row r="74" spans="1:3" ht="42" customHeight="1" thickBot="1" x14ac:dyDescent="0.3">
      <c r="A74" s="15">
        <v>17</v>
      </c>
      <c r="B74" s="16" t="s">
        <v>51</v>
      </c>
      <c r="C74" s="16" t="s">
        <v>279</v>
      </c>
    </row>
    <row r="75" spans="1:3" ht="18.75" customHeight="1" thickBot="1" x14ac:dyDescent="0.3">
      <c r="A75" s="14"/>
    </row>
    <row r="76" spans="1:3" ht="21" customHeight="1" thickBot="1" x14ac:dyDescent="0.3">
      <c r="A76" s="40" t="s">
        <v>211</v>
      </c>
      <c r="B76" s="41"/>
      <c r="C76" s="42"/>
    </row>
    <row r="77" spans="1:3" ht="27" customHeight="1" x14ac:dyDescent="0.25">
      <c r="A77" s="34">
        <v>18</v>
      </c>
      <c r="B77" s="37" t="s">
        <v>52</v>
      </c>
      <c r="C77" s="17" t="s">
        <v>271</v>
      </c>
    </row>
    <row r="78" spans="1:3" ht="28.5" customHeight="1" thickBot="1" x14ac:dyDescent="0.3">
      <c r="A78" s="36"/>
      <c r="B78" s="39"/>
      <c r="C78" s="16" t="s">
        <v>236</v>
      </c>
    </row>
    <row r="79" spans="1:3" ht="27.75" customHeight="1" thickBot="1" x14ac:dyDescent="0.3">
      <c r="A79" s="15">
        <v>19</v>
      </c>
      <c r="B79" s="16" t="s">
        <v>212</v>
      </c>
      <c r="C79" s="16" t="s">
        <v>272</v>
      </c>
    </row>
    <row r="80" spans="1:3" ht="28.5" customHeight="1" thickBot="1" x14ac:dyDescent="0.3">
      <c r="A80" s="15">
        <v>20</v>
      </c>
      <c r="B80" s="16" t="s">
        <v>213</v>
      </c>
      <c r="C80" s="16" t="s">
        <v>273</v>
      </c>
    </row>
    <row r="81" spans="1:3" ht="30" customHeight="1" thickBot="1" x14ac:dyDescent="0.3">
      <c r="A81" s="15">
        <v>21</v>
      </c>
      <c r="B81" s="16" t="s">
        <v>128</v>
      </c>
      <c r="C81" s="16" t="s">
        <v>214</v>
      </c>
    </row>
    <row r="82" spans="1:3" ht="32.25" customHeight="1" thickBot="1" x14ac:dyDescent="0.3">
      <c r="A82" s="15">
        <v>22</v>
      </c>
      <c r="B82" s="16" t="s">
        <v>215</v>
      </c>
      <c r="C82" s="16" t="s">
        <v>216</v>
      </c>
    </row>
    <row r="83" spans="1:3" ht="18" customHeight="1" thickBot="1" x14ac:dyDescent="0.3">
      <c r="A83" s="14"/>
    </row>
    <row r="84" spans="1:3" ht="24" customHeight="1" thickBot="1" x14ac:dyDescent="0.3">
      <c r="A84" s="40" t="s">
        <v>237</v>
      </c>
      <c r="B84" s="41"/>
      <c r="C84" s="42"/>
    </row>
    <row r="85" spans="1:3" ht="32.25" customHeight="1" thickBot="1" x14ac:dyDescent="0.3">
      <c r="A85" s="15">
        <v>23</v>
      </c>
      <c r="B85" s="16" t="s">
        <v>53</v>
      </c>
      <c r="C85" s="16" t="s">
        <v>217</v>
      </c>
    </row>
    <row r="86" spans="1:3" ht="71.25" customHeight="1" thickBot="1" x14ac:dyDescent="0.3">
      <c r="A86" s="15">
        <v>24</v>
      </c>
      <c r="B86" s="16" t="s">
        <v>54</v>
      </c>
      <c r="C86" s="16" t="s">
        <v>254</v>
      </c>
    </row>
    <row r="87" spans="1:3" ht="45.75" customHeight="1" x14ac:dyDescent="0.25">
      <c r="A87" s="14"/>
    </row>
  </sheetData>
  <mergeCells count="3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D56"/>
  <sheetViews>
    <sheetView topLeftCell="B1" zoomScale="85" zoomScaleNormal="85" workbookViewId="0">
      <pane ySplit="1" topLeftCell="A2" activePane="bottomLeft" state="frozen"/>
      <selection pane="bottomLeft" activeCell="D18" sqref="D18"/>
    </sheetView>
  </sheetViews>
  <sheetFormatPr baseColWidth="10" defaultRowHeight="15" x14ac:dyDescent="0.25"/>
  <cols>
    <col min="3" max="3" width="9.5703125" style="5" customWidth="1"/>
    <col min="4" max="4" width="57.140625" customWidth="1"/>
  </cols>
  <sheetData>
    <row r="1" spans="3:4" ht="16.5" x14ac:dyDescent="0.3">
      <c r="C1" s="4" t="s">
        <v>56</v>
      </c>
      <c r="D1" s="2" t="s">
        <v>57</v>
      </c>
    </row>
    <row r="2" spans="3:4" ht="16.5" x14ac:dyDescent="0.3">
      <c r="C2" s="4">
        <v>1</v>
      </c>
      <c r="D2" s="3" t="s">
        <v>62</v>
      </c>
    </row>
    <row r="3" spans="3:4" ht="16.5" x14ac:dyDescent="0.3">
      <c r="C3" s="4">
        <v>2</v>
      </c>
      <c r="D3" s="3" t="s">
        <v>58</v>
      </c>
    </row>
    <row r="4" spans="3:4" ht="16.5" x14ac:dyDescent="0.3">
      <c r="C4" s="4">
        <v>3</v>
      </c>
      <c r="D4" s="3" t="s">
        <v>67</v>
      </c>
    </row>
    <row r="5" spans="3:4" ht="16.5" x14ac:dyDescent="0.3">
      <c r="C5" s="4">
        <v>4</v>
      </c>
      <c r="D5" s="3" t="s">
        <v>88</v>
      </c>
    </row>
    <row r="6" spans="3:4" ht="16.5" x14ac:dyDescent="0.3">
      <c r="C6" s="4">
        <v>5</v>
      </c>
      <c r="D6" s="3" t="s">
        <v>59</v>
      </c>
    </row>
    <row r="7" spans="3:4" ht="16.5" x14ac:dyDescent="0.3">
      <c r="C7" s="4">
        <v>6</v>
      </c>
      <c r="D7" s="3" t="s">
        <v>64</v>
      </c>
    </row>
    <row r="8" spans="3:4" ht="16.5" x14ac:dyDescent="0.3">
      <c r="C8" s="4">
        <v>7</v>
      </c>
      <c r="D8" s="3" t="s">
        <v>63</v>
      </c>
    </row>
    <row r="9" spans="3:4" ht="16.5" x14ac:dyDescent="0.3">
      <c r="C9" s="4">
        <v>8</v>
      </c>
      <c r="D9" s="3" t="s">
        <v>65</v>
      </c>
    </row>
    <row r="10" spans="3:4" ht="16.5" x14ac:dyDescent="0.3">
      <c r="C10" s="4">
        <v>9</v>
      </c>
      <c r="D10" s="3" t="s">
        <v>60</v>
      </c>
    </row>
    <row r="11" spans="3:4" ht="16.5" x14ac:dyDescent="0.3">
      <c r="C11" s="4">
        <v>10</v>
      </c>
      <c r="D11" s="3" t="s">
        <v>61</v>
      </c>
    </row>
    <row r="12" spans="3:4" ht="33" x14ac:dyDescent="0.3">
      <c r="C12" s="4">
        <v>11</v>
      </c>
      <c r="D12" s="3" t="s">
        <v>74</v>
      </c>
    </row>
    <row r="13" spans="3:4" ht="33" x14ac:dyDescent="0.3">
      <c r="C13" s="4">
        <v>12</v>
      </c>
      <c r="D13" s="3" t="s">
        <v>66</v>
      </c>
    </row>
    <row r="14" spans="3:4" ht="16.5" x14ac:dyDescent="0.3">
      <c r="C14" s="4">
        <v>13</v>
      </c>
      <c r="D14" s="3" t="s">
        <v>80</v>
      </c>
    </row>
    <row r="15" spans="3:4" ht="16.5" x14ac:dyDescent="0.3">
      <c r="C15" s="4">
        <v>14</v>
      </c>
      <c r="D15" s="3" t="s">
        <v>81</v>
      </c>
    </row>
    <row r="16" spans="3:4" ht="16.5" x14ac:dyDescent="0.3">
      <c r="C16" s="4">
        <v>15</v>
      </c>
      <c r="D16" s="3" t="s">
        <v>83</v>
      </c>
    </row>
    <row r="17" spans="3:4" ht="16.5" x14ac:dyDescent="0.3">
      <c r="C17" s="4">
        <v>16</v>
      </c>
      <c r="D17" s="3" t="s">
        <v>69</v>
      </c>
    </row>
    <row r="18" spans="3:4" ht="16.5" x14ac:dyDescent="0.3">
      <c r="C18" s="4">
        <v>17</v>
      </c>
      <c r="D18" s="3" t="s">
        <v>90</v>
      </c>
    </row>
    <row r="19" spans="3:4" ht="16.5" x14ac:dyDescent="0.3">
      <c r="C19" s="4">
        <v>18</v>
      </c>
      <c r="D19" s="3" t="s">
        <v>89</v>
      </c>
    </row>
    <row r="20" spans="3:4" ht="16.5" x14ac:dyDescent="0.3">
      <c r="C20" s="4">
        <v>19</v>
      </c>
      <c r="D20" s="3" t="s">
        <v>96</v>
      </c>
    </row>
    <row r="21" spans="3:4" ht="33" x14ac:dyDescent="0.3">
      <c r="C21" s="4">
        <v>20</v>
      </c>
      <c r="D21" s="3" t="s">
        <v>68</v>
      </c>
    </row>
    <row r="22" spans="3:4" ht="16.5" x14ac:dyDescent="0.3">
      <c r="C22" s="4">
        <v>21</v>
      </c>
      <c r="D22" s="3" t="s">
        <v>72</v>
      </c>
    </row>
    <row r="23" spans="3:4" ht="16.5" x14ac:dyDescent="0.3">
      <c r="C23" s="4">
        <v>22</v>
      </c>
      <c r="D23" s="3" t="s">
        <v>71</v>
      </c>
    </row>
    <row r="24" spans="3:4" ht="16.5" x14ac:dyDescent="0.3">
      <c r="C24" s="4">
        <v>23</v>
      </c>
      <c r="D24" s="3" t="s">
        <v>97</v>
      </c>
    </row>
    <row r="25" spans="3:4" ht="33" x14ac:dyDescent="0.3">
      <c r="C25" s="4">
        <v>24</v>
      </c>
      <c r="D25" s="3" t="s">
        <v>70</v>
      </c>
    </row>
    <row r="26" spans="3:4" ht="19.5" customHeight="1" x14ac:dyDescent="0.3">
      <c r="C26" s="4">
        <v>25</v>
      </c>
      <c r="D26" s="3" t="s">
        <v>73</v>
      </c>
    </row>
    <row r="27" spans="3:4" ht="19.5" customHeight="1" x14ac:dyDescent="0.3">
      <c r="C27" s="4">
        <v>26</v>
      </c>
      <c r="D27" s="3" t="s">
        <v>84</v>
      </c>
    </row>
    <row r="28" spans="3:4" ht="19.5" customHeight="1" x14ac:dyDescent="0.3">
      <c r="C28" s="4">
        <v>27</v>
      </c>
      <c r="D28" s="3" t="s">
        <v>86</v>
      </c>
    </row>
    <row r="29" spans="3:4" ht="19.5" customHeight="1" x14ac:dyDescent="0.3">
      <c r="C29" s="4">
        <v>28</v>
      </c>
      <c r="D29" s="3" t="s">
        <v>82</v>
      </c>
    </row>
    <row r="30" spans="3:4" ht="19.5" customHeight="1" x14ac:dyDescent="0.3">
      <c r="C30" s="4">
        <v>29</v>
      </c>
      <c r="D30" s="3" t="s">
        <v>93</v>
      </c>
    </row>
    <row r="31" spans="3:4" ht="19.5" customHeight="1" x14ac:dyDescent="0.3">
      <c r="C31" s="4">
        <v>30</v>
      </c>
      <c r="D31" s="3" t="s">
        <v>85</v>
      </c>
    </row>
    <row r="32" spans="3:4" ht="33" x14ac:dyDescent="0.3">
      <c r="C32" s="4">
        <v>31</v>
      </c>
      <c r="D32" s="3" t="s">
        <v>76</v>
      </c>
    </row>
    <row r="33" spans="3:4" ht="16.5" x14ac:dyDescent="0.3">
      <c r="C33" s="4">
        <v>32</v>
      </c>
      <c r="D33" s="3" t="s">
        <v>79</v>
      </c>
    </row>
    <row r="34" spans="3:4" ht="16.5" x14ac:dyDescent="0.3">
      <c r="C34" s="4">
        <v>33</v>
      </c>
      <c r="D34" s="3" t="s">
        <v>78</v>
      </c>
    </row>
    <row r="35" spans="3:4" ht="33" x14ac:dyDescent="0.3">
      <c r="C35" s="4">
        <v>34</v>
      </c>
      <c r="D35" s="3" t="s">
        <v>99</v>
      </c>
    </row>
    <row r="36" spans="3:4" ht="16.5" x14ac:dyDescent="0.3">
      <c r="C36" s="4">
        <v>35</v>
      </c>
      <c r="D36" s="3" t="s">
        <v>77</v>
      </c>
    </row>
    <row r="37" spans="3:4" ht="16.5" x14ac:dyDescent="0.3">
      <c r="C37" s="4">
        <v>36</v>
      </c>
      <c r="D37" s="3" t="s">
        <v>100</v>
      </c>
    </row>
    <row r="38" spans="3:4" ht="33" x14ac:dyDescent="0.3">
      <c r="C38" s="4">
        <v>37</v>
      </c>
      <c r="D38" s="3" t="s">
        <v>102</v>
      </c>
    </row>
    <row r="39" spans="3:4" ht="16.5" x14ac:dyDescent="0.3">
      <c r="C39" s="4">
        <v>38</v>
      </c>
      <c r="D39" s="3" t="s">
        <v>87</v>
      </c>
    </row>
    <row r="40" spans="3:4" ht="16.5" x14ac:dyDescent="0.3">
      <c r="C40" s="4">
        <v>39</v>
      </c>
      <c r="D40" s="3" t="s">
        <v>91</v>
      </c>
    </row>
    <row r="41" spans="3:4" ht="16.5" x14ac:dyDescent="0.3">
      <c r="C41" s="4">
        <v>40</v>
      </c>
      <c r="D41" s="3" t="s">
        <v>92</v>
      </c>
    </row>
    <row r="42" spans="3:4" ht="16.5" x14ac:dyDescent="0.3">
      <c r="C42" s="4">
        <v>41</v>
      </c>
      <c r="D42" s="3" t="s">
        <v>75</v>
      </c>
    </row>
    <row r="43" spans="3:4" ht="16.5" x14ac:dyDescent="0.3">
      <c r="C43" s="4">
        <v>42</v>
      </c>
      <c r="D43" s="3" t="s">
        <v>95</v>
      </c>
    </row>
    <row r="44" spans="3:4" ht="16.5" x14ac:dyDescent="0.3">
      <c r="C44" s="4">
        <v>43</v>
      </c>
      <c r="D44" s="3" t="s">
        <v>98</v>
      </c>
    </row>
    <row r="45" spans="3:4" ht="16.5" x14ac:dyDescent="0.3">
      <c r="C45" s="4">
        <v>44</v>
      </c>
      <c r="D45" s="3" t="s">
        <v>101</v>
      </c>
    </row>
    <row r="46" spans="3:4" ht="16.5" x14ac:dyDescent="0.3">
      <c r="C46" s="4">
        <v>45</v>
      </c>
      <c r="D46" s="3" t="s">
        <v>94</v>
      </c>
    </row>
    <row r="49" spans="4:4" ht="15" customHeight="1" x14ac:dyDescent="0.25"/>
    <row r="50" spans="4:4" ht="15" customHeight="1" x14ac:dyDescent="0.25"/>
    <row r="51" spans="4:4" ht="15" customHeight="1" x14ac:dyDescent="0.25"/>
    <row r="52" spans="4:4" ht="15" customHeight="1" x14ac:dyDescent="0.25"/>
    <row r="53" spans="4:4" ht="15" customHeight="1" x14ac:dyDescent="0.25"/>
    <row r="54" spans="4:4" ht="15" customHeight="1" x14ac:dyDescent="0.25"/>
    <row r="55" spans="4:4" ht="16.5" x14ac:dyDescent="0.3">
      <c r="D55" s="9"/>
    </row>
    <row r="56" spans="4:4" ht="16.5" x14ac:dyDescent="0.3">
      <c r="D56" s="9"/>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election activeCell="B21" sqref="B21"/>
    </sheetView>
  </sheetViews>
  <sheetFormatPr baseColWidth="10" defaultRowHeight="15" x14ac:dyDescent="0.25"/>
  <cols>
    <col min="2" max="2" width="104" customWidth="1"/>
    <col min="3" max="3" width="35.28515625" customWidth="1"/>
  </cols>
  <sheetData>
    <row r="1" spans="1:5" x14ac:dyDescent="0.25">
      <c r="C1" s="22" t="s">
        <v>7</v>
      </c>
      <c r="D1" s="13" t="s">
        <v>168</v>
      </c>
    </row>
    <row r="2" spans="1:5" ht="15" customHeight="1" thickBot="1" x14ac:dyDescent="0.3">
      <c r="A2">
        <v>1</v>
      </c>
      <c r="B2" s="6" t="s">
        <v>135</v>
      </c>
      <c r="C2" s="20" t="s">
        <v>223</v>
      </c>
      <c r="D2" s="12" t="s">
        <v>162</v>
      </c>
      <c r="E2" s="6"/>
    </row>
    <row r="3" spans="1:5" ht="15" customHeight="1" x14ac:dyDescent="0.25">
      <c r="A3">
        <v>2</v>
      </c>
      <c r="B3" s="10" t="s">
        <v>136</v>
      </c>
      <c r="C3" s="21" t="s">
        <v>107</v>
      </c>
      <c r="D3" s="12" t="s">
        <v>163</v>
      </c>
      <c r="E3" s="7"/>
    </row>
    <row r="4" spans="1:5" ht="15" customHeight="1" x14ac:dyDescent="0.25">
      <c r="A4">
        <v>3</v>
      </c>
      <c r="B4" s="6" t="s">
        <v>137</v>
      </c>
      <c r="C4" s="21" t="s">
        <v>104</v>
      </c>
      <c r="D4" s="12" t="s">
        <v>164</v>
      </c>
      <c r="E4" s="7"/>
    </row>
    <row r="5" spans="1:5" ht="15" customHeight="1" x14ac:dyDescent="0.3">
      <c r="A5">
        <v>4</v>
      </c>
      <c r="B5" s="8" t="s">
        <v>138</v>
      </c>
      <c r="C5" s="21" t="s">
        <v>108</v>
      </c>
      <c r="D5" s="8"/>
      <c r="E5" s="9"/>
    </row>
    <row r="6" spans="1:5" ht="15" customHeight="1" x14ac:dyDescent="0.25">
      <c r="A6">
        <v>5</v>
      </c>
      <c r="B6" s="7" t="s">
        <v>134</v>
      </c>
      <c r="C6" s="21" t="s">
        <v>105</v>
      </c>
      <c r="D6" s="7"/>
      <c r="E6" s="7"/>
    </row>
    <row r="7" spans="1:5" ht="15" customHeight="1" x14ac:dyDescent="0.25">
      <c r="A7">
        <v>6</v>
      </c>
      <c r="B7" s="7" t="s">
        <v>139</v>
      </c>
      <c r="C7" s="21" t="s">
        <v>106</v>
      </c>
      <c r="D7" s="7"/>
      <c r="E7" s="7"/>
    </row>
    <row r="8" spans="1:5" ht="15" customHeight="1" x14ac:dyDescent="0.25">
      <c r="A8">
        <v>7</v>
      </c>
      <c r="B8" s="7" t="s">
        <v>140</v>
      </c>
      <c r="C8" s="21" t="s">
        <v>120</v>
      </c>
      <c r="D8" s="7"/>
      <c r="E8" s="7"/>
    </row>
    <row r="9" spans="1:5" ht="15" customHeight="1" x14ac:dyDescent="0.25">
      <c r="A9">
        <v>8</v>
      </c>
      <c r="B9" s="7" t="s">
        <v>141</v>
      </c>
      <c r="C9" s="7"/>
      <c r="D9" s="7"/>
      <c r="E9" s="7"/>
    </row>
    <row r="10" spans="1:5" ht="15" customHeight="1" x14ac:dyDescent="0.25">
      <c r="A10">
        <v>9</v>
      </c>
      <c r="B10" s="7" t="s">
        <v>142</v>
      </c>
      <c r="C10" s="6"/>
      <c r="D10" s="7"/>
      <c r="E10" s="7"/>
    </row>
    <row r="11" spans="1:5" ht="15" customHeight="1" x14ac:dyDescent="0.25">
      <c r="A11">
        <v>10</v>
      </c>
      <c r="B11" s="7" t="s">
        <v>143</v>
      </c>
      <c r="C11" s="23" t="s">
        <v>166</v>
      </c>
      <c r="D11" s="7"/>
      <c r="E11" s="7"/>
    </row>
    <row r="12" spans="1:5" ht="15" customHeight="1" x14ac:dyDescent="0.25">
      <c r="A12">
        <v>11</v>
      </c>
      <c r="B12" s="7" t="s">
        <v>144</v>
      </c>
      <c r="C12" s="11" t="s">
        <v>122</v>
      </c>
      <c r="D12" s="7"/>
      <c r="E12" s="7"/>
    </row>
    <row r="13" spans="1:5" ht="15" customHeight="1" x14ac:dyDescent="0.25">
      <c r="A13">
        <v>12</v>
      </c>
      <c r="B13" s="7" t="s">
        <v>145</v>
      </c>
      <c r="C13" s="11" t="s">
        <v>123</v>
      </c>
      <c r="D13" s="7"/>
      <c r="E13" s="7"/>
    </row>
    <row r="14" spans="1:5" ht="15" customHeight="1" x14ac:dyDescent="0.25">
      <c r="A14">
        <v>13</v>
      </c>
      <c r="B14" s="7" t="s">
        <v>146</v>
      </c>
      <c r="C14" s="11" t="s">
        <v>124</v>
      </c>
      <c r="D14" s="7"/>
      <c r="E14" s="7"/>
    </row>
    <row r="15" spans="1:5" ht="15" customHeight="1" x14ac:dyDescent="0.25">
      <c r="A15">
        <v>14</v>
      </c>
      <c r="B15" s="7" t="s">
        <v>147</v>
      </c>
      <c r="C15" s="11" t="s">
        <v>125</v>
      </c>
      <c r="D15" s="7"/>
      <c r="E15" s="7"/>
    </row>
    <row r="16" spans="1:5" ht="15" customHeight="1" x14ac:dyDescent="0.25">
      <c r="A16">
        <v>15</v>
      </c>
      <c r="B16" s="7" t="s">
        <v>148</v>
      </c>
      <c r="C16" s="7"/>
      <c r="D16" s="7"/>
      <c r="E16" s="7"/>
    </row>
    <row r="17" spans="1:5" ht="15" customHeight="1" x14ac:dyDescent="0.25">
      <c r="A17">
        <v>16</v>
      </c>
      <c r="B17" s="7" t="s">
        <v>149</v>
      </c>
      <c r="C17" s="24" t="s">
        <v>167</v>
      </c>
      <c r="D17" s="7"/>
      <c r="E17" s="7"/>
    </row>
    <row r="18" spans="1:5" ht="15" customHeight="1" x14ac:dyDescent="0.25">
      <c r="A18">
        <v>17</v>
      </c>
      <c r="B18" s="7" t="s">
        <v>150</v>
      </c>
      <c r="C18" s="11" t="s">
        <v>109</v>
      </c>
      <c r="D18" s="7"/>
      <c r="E18" s="7"/>
    </row>
    <row r="19" spans="1:5" ht="15" customHeight="1" x14ac:dyDescent="0.25">
      <c r="A19">
        <v>18</v>
      </c>
      <c r="B19" s="7" t="s">
        <v>151</v>
      </c>
      <c r="C19" s="11" t="s">
        <v>110</v>
      </c>
      <c r="D19" s="7"/>
      <c r="E19" s="7"/>
    </row>
    <row r="20" spans="1:5" ht="15" customHeight="1" x14ac:dyDescent="0.25">
      <c r="A20">
        <v>19</v>
      </c>
      <c r="B20" s="7" t="s">
        <v>152</v>
      </c>
      <c r="C20" s="11" t="s">
        <v>111</v>
      </c>
      <c r="D20" s="7"/>
      <c r="E20" s="7"/>
    </row>
    <row r="21" spans="1:5" s="25" customFormat="1" ht="60" x14ac:dyDescent="0.25">
      <c r="A21" s="25">
        <v>20</v>
      </c>
      <c r="B21" s="25" t="s">
        <v>227</v>
      </c>
      <c r="C21" s="26" t="s">
        <v>112</v>
      </c>
    </row>
    <row r="22" spans="1:5" s="25" customFormat="1" ht="30" x14ac:dyDescent="0.25">
      <c r="C22" s="26" t="s">
        <v>113</v>
      </c>
    </row>
    <row r="23" spans="1:5" s="25" customFormat="1" ht="60" x14ac:dyDescent="0.25">
      <c r="C23" s="26" t="s">
        <v>114</v>
      </c>
    </row>
    <row r="24" spans="1:5" s="25" customFormat="1" ht="30" x14ac:dyDescent="0.25">
      <c r="C24" s="26" t="s">
        <v>115</v>
      </c>
    </row>
    <row r="25" spans="1:5" s="25" customFormat="1" ht="75" x14ac:dyDescent="0.25">
      <c r="C25" s="26" t="s">
        <v>116</v>
      </c>
    </row>
    <row r="26" spans="1:5" s="25" customFormat="1" ht="30" x14ac:dyDescent="0.25">
      <c r="C26" s="26" t="s">
        <v>117</v>
      </c>
    </row>
    <row r="27" spans="1:5" s="25" customFormat="1" ht="45" x14ac:dyDescent="0.25">
      <c r="C27" s="26" t="s">
        <v>118</v>
      </c>
    </row>
    <row r="28" spans="1:5" s="25" customFormat="1" x14ac:dyDescent="0.25">
      <c r="C28" s="26"/>
    </row>
    <row r="29" spans="1:5" x14ac:dyDescent="0.25">
      <c r="C29" s="26"/>
    </row>
    <row r="30" spans="1:5" x14ac:dyDescent="0.25">
      <c r="C30" s="11" t="s">
        <v>119</v>
      </c>
    </row>
    <row r="31" spans="1:5" x14ac:dyDescent="0.25">
      <c r="C31" s="11"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2019-02-19T16:51:59Z</cp:lastPrinted>
  <dcterms:created xsi:type="dcterms:W3CDTF">2017-07-18T15:09:18Z</dcterms:created>
  <dcterms:modified xsi:type="dcterms:W3CDTF">2019-03-06T15:42:25Z</dcterms:modified>
</cp:coreProperties>
</file>