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GIO\Desktop\2019\RC 2018\CONSOLIDADO RC 2018\RC 2017 LISTOS\6 TUNJUELITO 2018\"/>
    </mc:Choice>
  </mc:AlternateContent>
  <bookViews>
    <workbookView xWindow="0" yWindow="0" windowWidth="28800" windowHeight="12000"/>
  </bookViews>
  <sheets>
    <sheet name="Formato a Dici 31 de 2018" sheetId="1" r:id="rId1"/>
    <sheet name="Instructivo" sheetId="2" r:id="rId2"/>
    <sheet name="Equivalencia BH-BMPT" sheetId="3" r:id="rId3"/>
    <sheet name="Tipo " sheetId="4" r:id="rId4"/>
  </sheets>
  <externalReferences>
    <externalReference r:id="rId5"/>
    <externalReference r:id="rId6"/>
    <externalReference r:id="rId7"/>
    <externalReference r:id="rId8"/>
    <externalReference r:id="rId9"/>
    <externalReference r:id="rId10"/>
    <externalReference r:id="rId11"/>
  </externalReferences>
  <definedNames>
    <definedName name="_xlnm._FilterDatabase" localSheetId="2" hidden="1">'Equivalencia BH-BMPT'!$C$1:$E$54</definedName>
    <definedName name="_xlnm._FilterDatabase" localSheetId="0" hidden="1">'Formato a Dici 31 de 2018'!$A$13:$AK$1669</definedName>
    <definedName name="Afectación">'Tipo '!$D$2:$D$4</definedName>
    <definedName name="ContratacionDirecta">'Tipo '!$C$18:$C$27</definedName>
    <definedName name="Mod">'Tipo '!$C$2:$C$8</definedName>
    <definedName name="RegimenEspecial">'Tipo '!$C$29:$C$30</definedName>
    <definedName name="SeleccionAbreviada">'Tipo '!$C$12:$C$15</definedName>
    <definedName name="Vacio">'Formato a Dici 31 de 2018'!$AJ$14</definedName>
  </definedNames>
  <calcPr calcId="162913"/>
  <fileRecoveryPr autoRecover="0"/>
</workbook>
</file>

<file path=xl/calcChain.xml><?xml version="1.0" encoding="utf-8"?>
<calcChain xmlns="http://schemas.openxmlformats.org/spreadsheetml/2006/main">
  <c r="AF128" i="1" l="1"/>
  <c r="AF218" i="1"/>
  <c r="AF120" i="1"/>
  <c r="AF125" i="1"/>
  <c r="AF197" i="1"/>
  <c r="AF198" i="1"/>
  <c r="AF200" i="1"/>
  <c r="AF205" i="1"/>
  <c r="AF208" i="1"/>
  <c r="AF219" i="1"/>
  <c r="AF220" i="1"/>
  <c r="AF221" i="1"/>
  <c r="AF222" i="1"/>
  <c r="AF223" i="1"/>
  <c r="AF224" i="1"/>
  <c r="AF225" i="1"/>
  <c r="AF226" i="1"/>
  <c r="AF227" i="1"/>
  <c r="AF228" i="1"/>
  <c r="AF229" i="1"/>
  <c r="AF230" i="1"/>
  <c r="AF231" i="1"/>
  <c r="AF232" i="1"/>
  <c r="AF233" i="1"/>
  <c r="AF234" i="1"/>
  <c r="AF235" i="1"/>
  <c r="AF236" i="1"/>
  <c r="AF237" i="1"/>
  <c r="AF238" i="1"/>
  <c r="AF239" i="1"/>
  <c r="AF240" i="1"/>
  <c r="AF241" i="1"/>
  <c r="AF242" i="1"/>
  <c r="AF243" i="1"/>
  <c r="AF244" i="1"/>
  <c r="AF245" i="1"/>
  <c r="AF246" i="1"/>
  <c r="AF247" i="1"/>
  <c r="AF248" i="1"/>
  <c r="AF249" i="1"/>
  <c r="AF250" i="1"/>
  <c r="AF251" i="1"/>
  <c r="AF252" i="1"/>
  <c r="AF253" i="1"/>
  <c r="AF254" i="1"/>
  <c r="AF255" i="1"/>
  <c r="AF256" i="1"/>
  <c r="AF257" i="1"/>
  <c r="AF258" i="1"/>
  <c r="AF259" i="1"/>
  <c r="AF260" i="1"/>
  <c r="AF261" i="1"/>
  <c r="AF262" i="1"/>
  <c r="AF263" i="1"/>
  <c r="AF264" i="1"/>
  <c r="AF265" i="1"/>
  <c r="AF266" i="1"/>
  <c r="AF267" i="1"/>
  <c r="AF268" i="1"/>
  <c r="AF269" i="1"/>
  <c r="AF270" i="1"/>
  <c r="AF271" i="1"/>
  <c r="AF272" i="1"/>
  <c r="AF273" i="1"/>
  <c r="AF274" i="1"/>
  <c r="AF275" i="1"/>
  <c r="AF276" i="1"/>
  <c r="AF277" i="1"/>
  <c r="AF278" i="1"/>
  <c r="AF279" i="1"/>
  <c r="AF280" i="1"/>
  <c r="AF281" i="1"/>
  <c r="AF282" i="1"/>
  <c r="AF283" i="1"/>
  <c r="AF284" i="1"/>
  <c r="AF285" i="1"/>
  <c r="E9" i="1" l="1"/>
  <c r="S1690" i="1"/>
  <c r="T139" i="1"/>
  <c r="AF139" i="1" s="1"/>
  <c r="E139" i="1"/>
  <c r="T217" i="1"/>
  <c r="AF217" i="1" s="1"/>
  <c r="K197" i="1"/>
  <c r="E197" i="1"/>
  <c r="T122" i="1"/>
  <c r="AF122" i="1" s="1"/>
  <c r="AH126" i="1"/>
  <c r="T126" i="1"/>
  <c r="AF126" i="1" s="1"/>
  <c r="K126" i="1"/>
  <c r="E126" i="1"/>
  <c r="R1672" i="1"/>
  <c r="T72" i="1"/>
  <c r="U72" i="1" s="1"/>
  <c r="U69" i="1"/>
  <c r="U74" i="1" l="1"/>
  <c r="T74" i="1"/>
  <c r="AH1669" i="1" l="1"/>
  <c r="T1669" i="1"/>
  <c r="AF1669" i="1" s="1"/>
  <c r="T209" i="1" l="1"/>
  <c r="AF209" i="1" s="1"/>
  <c r="E208" i="1"/>
  <c r="T191" i="1" l="1"/>
  <c r="AF191" i="1" s="1"/>
  <c r="U14" i="1" l="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AF63" i="1" s="1"/>
  <c r="T64" i="1"/>
  <c r="T65" i="1"/>
  <c r="T66" i="1"/>
  <c r="T67" i="1"/>
  <c r="T68" i="1"/>
  <c r="T69" i="1"/>
  <c r="T70" i="1"/>
  <c r="T71" i="1"/>
  <c r="U71" i="1" s="1"/>
  <c r="T73" i="1"/>
  <c r="T75" i="1"/>
  <c r="T76" i="1"/>
  <c r="T77" i="1"/>
  <c r="T78" i="1"/>
  <c r="T79" i="1"/>
  <c r="T80" i="1"/>
  <c r="T81" i="1"/>
  <c r="T82" i="1"/>
  <c r="T83" i="1"/>
  <c r="T84" i="1"/>
  <c r="T85" i="1"/>
  <c r="T86" i="1"/>
  <c r="T87" i="1"/>
  <c r="AF87" i="1" s="1"/>
  <c r="T88" i="1"/>
  <c r="AF88" i="1" s="1"/>
  <c r="T89" i="1"/>
  <c r="AF89" i="1" s="1"/>
  <c r="T90" i="1"/>
  <c r="AF90" i="1" s="1"/>
  <c r="T91" i="1"/>
  <c r="AF91" i="1" s="1"/>
  <c r="T92" i="1"/>
  <c r="AF92" i="1" s="1"/>
  <c r="T94" i="1"/>
  <c r="AF94" i="1" s="1"/>
  <c r="T95" i="1"/>
  <c r="AF95" i="1" s="1"/>
  <c r="T96" i="1"/>
  <c r="AF96" i="1" s="1"/>
  <c r="T97" i="1"/>
  <c r="AF97" i="1" s="1"/>
  <c r="T98" i="1"/>
  <c r="AF98" i="1" s="1"/>
  <c r="T99" i="1"/>
  <c r="AF99" i="1" s="1"/>
  <c r="T100" i="1"/>
  <c r="AF100" i="1" s="1"/>
  <c r="T101" i="1"/>
  <c r="AF101" i="1" s="1"/>
  <c r="T102" i="1"/>
  <c r="AF102" i="1" s="1"/>
  <c r="T103" i="1"/>
  <c r="AF103" i="1" s="1"/>
  <c r="T104" i="1"/>
  <c r="T105" i="1"/>
  <c r="AF105" i="1" s="1"/>
  <c r="T106" i="1"/>
  <c r="AF106" i="1" s="1"/>
  <c r="T107" i="1"/>
  <c r="T108" i="1"/>
  <c r="AF108" i="1" s="1"/>
  <c r="T109" i="1"/>
  <c r="AF109" i="1" s="1"/>
  <c r="T110" i="1"/>
  <c r="AF110" i="1" s="1"/>
  <c r="T111" i="1"/>
  <c r="AF111" i="1" s="1"/>
  <c r="T112" i="1"/>
  <c r="AF112" i="1" s="1"/>
  <c r="T113" i="1"/>
  <c r="AF113" i="1" s="1"/>
  <c r="T114" i="1"/>
  <c r="AF114" i="1" s="1"/>
  <c r="T115" i="1"/>
  <c r="AF115" i="1" s="1"/>
  <c r="T116" i="1"/>
  <c r="AF116" i="1" s="1"/>
  <c r="T117" i="1"/>
  <c r="AF117" i="1" s="1"/>
  <c r="T118" i="1"/>
  <c r="AF118" i="1" s="1"/>
  <c r="T119" i="1"/>
  <c r="AF119" i="1" s="1"/>
  <c r="T121" i="1"/>
  <c r="AF121" i="1" s="1"/>
  <c r="T123" i="1"/>
  <c r="AF123" i="1" s="1"/>
  <c r="T124" i="1"/>
  <c r="T127" i="1"/>
  <c r="AF127" i="1" s="1"/>
  <c r="T129" i="1"/>
  <c r="AF129" i="1" s="1"/>
  <c r="T130" i="1"/>
  <c r="AF130" i="1" s="1"/>
  <c r="T131" i="1"/>
  <c r="AF131" i="1" s="1"/>
  <c r="T132" i="1"/>
  <c r="AF132" i="1" s="1"/>
  <c r="T133" i="1"/>
  <c r="AF133" i="1" s="1"/>
  <c r="T134" i="1"/>
  <c r="AF134" i="1" s="1"/>
  <c r="T135" i="1"/>
  <c r="AF135" i="1" s="1"/>
  <c r="T136" i="1"/>
  <c r="AF136" i="1" s="1"/>
  <c r="T137" i="1"/>
  <c r="AF137" i="1" s="1"/>
  <c r="T138" i="1"/>
  <c r="AF138" i="1" s="1"/>
  <c r="T140" i="1"/>
  <c r="AF140" i="1" s="1"/>
  <c r="T141" i="1"/>
  <c r="AF141" i="1" s="1"/>
  <c r="T142" i="1"/>
  <c r="AF142" i="1" s="1"/>
  <c r="T143" i="1"/>
  <c r="AF143" i="1" s="1"/>
  <c r="T144" i="1"/>
  <c r="AF144" i="1" s="1"/>
  <c r="T145" i="1"/>
  <c r="AF145" i="1" s="1"/>
  <c r="T146" i="1"/>
  <c r="AF146" i="1" s="1"/>
  <c r="T147" i="1"/>
  <c r="AF147" i="1" s="1"/>
  <c r="T148" i="1"/>
  <c r="AF148" i="1" s="1"/>
  <c r="T149" i="1"/>
  <c r="AF149" i="1" s="1"/>
  <c r="T150" i="1"/>
  <c r="AF150" i="1" s="1"/>
  <c r="T151" i="1"/>
  <c r="AF151" i="1" s="1"/>
  <c r="T152" i="1"/>
  <c r="AF152" i="1" s="1"/>
  <c r="T153" i="1"/>
  <c r="AF153" i="1" s="1"/>
  <c r="T154" i="1"/>
  <c r="AF154" i="1" s="1"/>
  <c r="T155" i="1"/>
  <c r="AF155" i="1" s="1"/>
  <c r="T156" i="1"/>
  <c r="AF156" i="1" s="1"/>
  <c r="T157" i="1"/>
  <c r="AF157" i="1" s="1"/>
  <c r="T158" i="1"/>
  <c r="AF158" i="1" s="1"/>
  <c r="T159" i="1"/>
  <c r="AF159" i="1" s="1"/>
  <c r="T160" i="1"/>
  <c r="AF160" i="1" s="1"/>
  <c r="T161" i="1"/>
  <c r="AF161" i="1" s="1"/>
  <c r="T162" i="1"/>
  <c r="AF162" i="1" s="1"/>
  <c r="T163" i="1"/>
  <c r="AF163" i="1" s="1"/>
  <c r="T164" i="1"/>
  <c r="AF164" i="1" s="1"/>
  <c r="T165" i="1"/>
  <c r="AF165" i="1" s="1"/>
  <c r="T166" i="1"/>
  <c r="AF166" i="1" s="1"/>
  <c r="T167" i="1"/>
  <c r="AF167" i="1" s="1"/>
  <c r="T168" i="1"/>
  <c r="AF168" i="1" s="1"/>
  <c r="T169" i="1"/>
  <c r="AF169" i="1" s="1"/>
  <c r="T170" i="1"/>
  <c r="AF170" i="1" s="1"/>
  <c r="T171" i="1"/>
  <c r="AF171" i="1" s="1"/>
  <c r="T172" i="1"/>
  <c r="AF172" i="1" s="1"/>
  <c r="T173" i="1"/>
  <c r="AF173" i="1" s="1"/>
  <c r="T174" i="1"/>
  <c r="AF174" i="1" s="1"/>
  <c r="T175" i="1"/>
  <c r="AF175" i="1" s="1"/>
  <c r="T176" i="1"/>
  <c r="AF176" i="1" s="1"/>
  <c r="T177" i="1"/>
  <c r="AF177" i="1" s="1"/>
  <c r="T178" i="1"/>
  <c r="AF178" i="1" s="1"/>
  <c r="T179" i="1"/>
  <c r="AF179" i="1" s="1"/>
  <c r="T180" i="1"/>
  <c r="AF180" i="1" s="1"/>
  <c r="T181" i="1"/>
  <c r="AF181" i="1" s="1"/>
  <c r="T182" i="1"/>
  <c r="AF182" i="1" s="1"/>
  <c r="T183" i="1"/>
  <c r="AF183" i="1" s="1"/>
  <c r="T184" i="1"/>
  <c r="AF184" i="1" s="1"/>
  <c r="T185" i="1"/>
  <c r="AF185" i="1" s="1"/>
  <c r="T186" i="1"/>
  <c r="AF186" i="1" s="1"/>
  <c r="T187" i="1"/>
  <c r="AF187" i="1" s="1"/>
  <c r="T188" i="1"/>
  <c r="AF188" i="1" s="1"/>
  <c r="T189" i="1"/>
  <c r="AF189" i="1" s="1"/>
  <c r="T190" i="1"/>
  <c r="AF190" i="1" s="1"/>
  <c r="T192" i="1"/>
  <c r="AF192" i="1" s="1"/>
  <c r="T193" i="1"/>
  <c r="AF193" i="1" s="1"/>
  <c r="T194" i="1"/>
  <c r="AF194" i="1" s="1"/>
  <c r="T195" i="1"/>
  <c r="AF195" i="1" s="1"/>
  <c r="T196" i="1"/>
  <c r="AF196" i="1" s="1"/>
  <c r="T199" i="1"/>
  <c r="AF199" i="1" s="1"/>
  <c r="T201" i="1"/>
  <c r="AF201" i="1" s="1"/>
  <c r="T202" i="1"/>
  <c r="AF202" i="1" s="1"/>
  <c r="T203" i="1"/>
  <c r="AF203" i="1" s="1"/>
  <c r="T204" i="1"/>
  <c r="AF204" i="1" s="1"/>
  <c r="T206" i="1"/>
  <c r="AF206" i="1" s="1"/>
  <c r="T207" i="1"/>
  <c r="AF207" i="1" s="1"/>
  <c r="T210" i="1"/>
  <c r="AF210" i="1" s="1"/>
  <c r="T211" i="1"/>
  <c r="AF211" i="1" s="1"/>
  <c r="T212" i="1"/>
  <c r="AF212" i="1" s="1"/>
  <c r="T213" i="1"/>
  <c r="AF213" i="1" s="1"/>
  <c r="T214" i="1"/>
  <c r="AF214" i="1" s="1"/>
  <c r="T215" i="1"/>
  <c r="AF215" i="1" s="1"/>
  <c r="T216" i="1"/>
  <c r="AF216" i="1" s="1"/>
  <c r="T93" i="1" l="1"/>
  <c r="AF93" i="1" s="1"/>
  <c r="U115" i="1" l="1"/>
  <c r="U110" i="1"/>
  <c r="U109" i="1"/>
  <c r="U105" i="1"/>
  <c r="U102" i="1"/>
  <c r="U94" i="1"/>
  <c r="U89" i="1"/>
  <c r="U78" i="1"/>
  <c r="U76" i="1"/>
  <c r="U60" i="1"/>
  <c r="U37" i="1"/>
  <c r="U27" i="1"/>
  <c r="U26" i="1"/>
  <c r="U25" i="1"/>
  <c r="AH216" i="1" l="1"/>
  <c r="AH215" i="1"/>
  <c r="AH214" i="1"/>
  <c r="AH213" i="1"/>
  <c r="AH212" i="1"/>
  <c r="AH211" i="1"/>
  <c r="AH210" i="1"/>
  <c r="E205" i="1" l="1"/>
  <c r="E204" i="1"/>
  <c r="E203" i="1"/>
  <c r="Z202" i="1" l="1"/>
  <c r="E202" i="1" l="1"/>
  <c r="E201" i="1" l="1"/>
  <c r="E199" i="1"/>
  <c r="K198" i="1" l="1"/>
  <c r="K122" i="1"/>
  <c r="K121" i="1"/>
  <c r="K120" i="1"/>
  <c r="K169" i="1"/>
  <c r="K168" i="1"/>
  <c r="K167" i="1"/>
  <c r="K150" i="1"/>
  <c r="E150" i="1"/>
  <c r="K149" i="1"/>
  <c r="E149" i="1"/>
  <c r="K148" i="1"/>
  <c r="E148" i="1"/>
  <c r="K147" i="1"/>
  <c r="E147" i="1"/>
  <c r="K146" i="1"/>
  <c r="E146" i="1"/>
  <c r="K145" i="1"/>
  <c r="E145" i="1"/>
  <c r="K144" i="1"/>
  <c r="E144" i="1"/>
  <c r="K143" i="1"/>
  <c r="E143" i="1"/>
  <c r="K142" i="1"/>
  <c r="E142" i="1"/>
  <c r="K141" i="1"/>
  <c r="E141" i="1"/>
  <c r="K140" i="1"/>
  <c r="E140" i="1"/>
  <c r="K138" i="1"/>
  <c r="E138" i="1"/>
  <c r="E137" i="1"/>
  <c r="E136" i="1"/>
  <c r="E135" i="1"/>
  <c r="E134" i="1"/>
  <c r="K133" i="1"/>
  <c r="E133" i="1"/>
  <c r="K132" i="1"/>
  <c r="E132" i="1"/>
  <c r="K131" i="1"/>
  <c r="E131" i="1"/>
  <c r="K130" i="1"/>
  <c r="E130" i="1"/>
  <c r="K129" i="1"/>
  <c r="E129" i="1"/>
  <c r="K127" i="1"/>
  <c r="E127" i="1"/>
  <c r="K125" i="1"/>
  <c r="E125" i="1"/>
  <c r="U124" i="1"/>
  <c r="AF124" i="1" s="1"/>
  <c r="E124" i="1"/>
  <c r="K123" i="1"/>
  <c r="E123" i="1"/>
  <c r="E198" i="1" l="1"/>
  <c r="E196" i="1"/>
  <c r="K195" i="1" l="1"/>
  <c r="E195" i="1"/>
  <c r="K194" i="1"/>
  <c r="E194" i="1"/>
  <c r="U104" i="1" l="1"/>
  <c r="AF104" i="1" s="1"/>
  <c r="U107" i="1"/>
  <c r="AF107" i="1" s="1"/>
  <c r="K193" i="1" l="1"/>
  <c r="K192" i="1"/>
  <c r="K191" i="1"/>
  <c r="K190" i="1"/>
  <c r="K189" i="1"/>
  <c r="E193" i="1"/>
  <c r="E192" i="1"/>
  <c r="E191" i="1"/>
  <c r="E190" i="1"/>
  <c r="E189" i="1"/>
  <c r="AF44" i="1" l="1"/>
  <c r="AF47" i="1"/>
  <c r="AF68" i="1"/>
  <c r="AF69" i="1"/>
  <c r="AF70" i="1"/>
  <c r="AF71" i="1"/>
  <c r="AF72" i="1"/>
  <c r="AF73" i="1"/>
  <c r="AF74" i="1"/>
  <c r="AF75" i="1"/>
  <c r="AF76" i="1"/>
  <c r="AF77" i="1"/>
  <c r="AF78" i="1"/>
  <c r="AF79" i="1"/>
  <c r="AF80" i="1"/>
  <c r="AF81" i="1"/>
  <c r="AF82" i="1"/>
  <c r="AF83" i="1"/>
  <c r="AF84" i="1"/>
  <c r="AF85" i="1"/>
  <c r="AF86" i="1"/>
  <c r="T14" i="1"/>
  <c r="AF33" i="1" l="1"/>
  <c r="AF25" i="1"/>
  <c r="AF41" i="1"/>
  <c r="AF61" i="1"/>
  <c r="U53" i="1"/>
  <c r="AF53" i="1" s="1"/>
  <c r="AF45" i="1"/>
  <c r="AF40" i="1"/>
  <c r="AF32" i="1"/>
  <c r="AF24" i="1"/>
  <c r="AF42" i="1"/>
  <c r="AF60" i="1"/>
  <c r="U52" i="1"/>
  <c r="AF52" i="1" s="1"/>
  <c r="AF67" i="1"/>
  <c r="AF59" i="1"/>
  <c r="AF51" i="1"/>
  <c r="AF43" i="1"/>
  <c r="AF38" i="1"/>
  <c r="AF30" i="1"/>
  <c r="AF22" i="1"/>
  <c r="AF66" i="1"/>
  <c r="AF58" i="1"/>
  <c r="AF50" i="1"/>
  <c r="AF36" i="1"/>
  <c r="AF28" i="1"/>
  <c r="AF20" i="1"/>
  <c r="AF64" i="1"/>
  <c r="AF56" i="1"/>
  <c r="AF48" i="1"/>
  <c r="AF39" i="1"/>
  <c r="AF29" i="1"/>
  <c r="AF65" i="1"/>
  <c r="AF49" i="1"/>
  <c r="U55" i="1"/>
  <c r="AF55" i="1" s="1"/>
  <c r="AF31" i="1"/>
  <c r="AF37" i="1"/>
  <c r="AF21" i="1"/>
  <c r="AF57" i="1"/>
  <c r="AF34" i="1"/>
  <c r="AF26" i="1"/>
  <c r="AF18" i="1"/>
  <c r="AF62" i="1"/>
  <c r="U54" i="1"/>
  <c r="AF54" i="1" s="1"/>
  <c r="AF46" i="1"/>
  <c r="AF23" i="1"/>
  <c r="AF35" i="1"/>
  <c r="AF27" i="1"/>
  <c r="AF19" i="1"/>
  <c r="AF17" i="1"/>
  <c r="AF16" i="1"/>
  <c r="AF15" i="1"/>
  <c r="AF14" i="1" l="1"/>
  <c r="E166" i="1"/>
  <c r="E165" i="1"/>
  <c r="K164" i="1"/>
  <c r="E164" i="1"/>
  <c r="K163" i="1"/>
  <c r="E163" i="1"/>
  <c r="K162" i="1"/>
  <c r="E162" i="1"/>
  <c r="K161" i="1"/>
  <c r="E161" i="1"/>
  <c r="K160" i="1"/>
  <c r="E160" i="1"/>
  <c r="K159" i="1"/>
  <c r="E159" i="1"/>
  <c r="K158" i="1"/>
  <c r="E158" i="1"/>
  <c r="K157" i="1"/>
  <c r="E157" i="1"/>
  <c r="K156" i="1"/>
  <c r="E156" i="1"/>
  <c r="K155" i="1"/>
  <c r="E155" i="1"/>
  <c r="K154" i="1"/>
  <c r="E154" i="1"/>
  <c r="K153" i="1"/>
  <c r="E153" i="1"/>
  <c r="K152" i="1"/>
  <c r="E152" i="1"/>
  <c r="K151" i="1"/>
  <c r="E151" i="1"/>
  <c r="E95" i="1" l="1"/>
  <c r="E94" i="1"/>
  <c r="E93" i="1"/>
  <c r="E92" i="1"/>
  <c r="E91" i="1"/>
  <c r="E90" i="1"/>
  <c r="E89" i="1"/>
  <c r="E88" i="1"/>
  <c r="E87" i="1"/>
  <c r="E86" i="1"/>
  <c r="E85" i="1"/>
  <c r="E84" i="1"/>
  <c r="E83" i="1"/>
  <c r="E82" i="1"/>
  <c r="E81" i="1"/>
  <c r="E80" i="1"/>
  <c r="E79" i="1"/>
  <c r="E78" i="1"/>
  <c r="E77" i="1"/>
  <c r="E76" i="1"/>
  <c r="E75" i="1"/>
  <c r="E74" i="1"/>
  <c r="E73" i="1"/>
  <c r="E72" i="1"/>
  <c r="E71" i="1"/>
  <c r="E70" i="1"/>
  <c r="E69" i="1"/>
  <c r="AH20" i="1" l="1"/>
  <c r="AH19" i="1"/>
  <c r="AH18" i="1"/>
  <c r="E1036" i="1" l="1"/>
  <c r="E1037" i="1"/>
  <c r="E1038" i="1"/>
  <c r="E1039" i="1"/>
  <c r="E1040" i="1"/>
  <c r="E1041" i="1"/>
  <c r="E1042" i="1"/>
  <c r="E1043" i="1"/>
  <c r="E1044" i="1"/>
  <c r="E1045" i="1"/>
  <c r="E1046" i="1"/>
  <c r="E1047" i="1"/>
  <c r="E1048" i="1"/>
  <c r="E1049" i="1"/>
  <c r="E1050" i="1"/>
  <c r="E1051" i="1"/>
  <c r="E1052" i="1"/>
  <c r="E1053" i="1"/>
  <c r="E1054" i="1"/>
  <c r="E1055" i="1"/>
  <c r="E1056" i="1"/>
  <c r="E1057" i="1"/>
  <c r="E1058" i="1"/>
  <c r="E1059" i="1"/>
  <c r="E1060" i="1"/>
  <c r="E1061" i="1"/>
  <c r="E1062" i="1"/>
  <c r="E1063" i="1"/>
  <c r="E1064" i="1"/>
  <c r="E1065" i="1"/>
  <c r="E1066" i="1"/>
  <c r="E1067" i="1"/>
  <c r="E1068" i="1"/>
  <c r="E1069" i="1"/>
  <c r="E1070" i="1"/>
  <c r="E1071" i="1"/>
  <c r="E1072" i="1"/>
  <c r="E1073" i="1"/>
  <c r="E1074" i="1"/>
  <c r="E1075" i="1"/>
  <c r="E1076" i="1"/>
  <c r="E1077" i="1"/>
  <c r="E1078" i="1"/>
  <c r="E1079" i="1"/>
  <c r="E1080" i="1"/>
  <c r="E1081" i="1"/>
  <c r="E1082" i="1"/>
  <c r="E1083" i="1"/>
  <c r="E1084" i="1"/>
  <c r="E1085" i="1"/>
  <c r="E1086" i="1"/>
  <c r="E1087" i="1"/>
  <c r="E1088" i="1"/>
  <c r="E1089" i="1"/>
  <c r="E1090" i="1"/>
  <c r="E1091" i="1"/>
  <c r="E1092" i="1"/>
  <c r="E1093" i="1"/>
  <c r="E1094" i="1"/>
  <c r="E1095" i="1"/>
  <c r="E1096" i="1"/>
  <c r="E1097" i="1"/>
  <c r="E1098" i="1"/>
  <c r="E1099" i="1"/>
  <c r="E1100" i="1"/>
  <c r="E1101" i="1"/>
  <c r="E1102" i="1"/>
  <c r="E1103" i="1"/>
  <c r="E1104" i="1"/>
  <c r="E1105" i="1"/>
  <c r="E1106" i="1"/>
  <c r="E1107" i="1"/>
  <c r="E1108" i="1"/>
  <c r="E1109" i="1"/>
  <c r="E1110" i="1"/>
  <c r="E1111" i="1"/>
  <c r="E1112" i="1"/>
  <c r="E1113" i="1"/>
  <c r="E1114" i="1"/>
  <c r="E1115" i="1"/>
  <c r="E1116" i="1"/>
  <c r="E1117" i="1"/>
  <c r="E1118" i="1"/>
  <c r="E1119" i="1"/>
  <c r="E1120" i="1"/>
  <c r="E1121" i="1"/>
  <c r="E1122" i="1"/>
  <c r="E1123" i="1"/>
  <c r="E1124" i="1"/>
  <c r="E1125" i="1"/>
  <c r="E1126" i="1"/>
  <c r="E1127" i="1"/>
  <c r="E1128" i="1"/>
  <c r="E1129" i="1"/>
  <c r="E1130" i="1"/>
  <c r="E1131" i="1"/>
  <c r="E1132" i="1"/>
  <c r="E1133" i="1"/>
  <c r="E1134" i="1"/>
  <c r="E1135" i="1"/>
  <c r="E1136" i="1"/>
  <c r="E1137" i="1"/>
  <c r="E1138" i="1"/>
  <c r="E1139" i="1"/>
  <c r="E1140" i="1"/>
  <c r="E1141" i="1"/>
  <c r="E1142" i="1"/>
  <c r="E1143" i="1"/>
  <c r="E1144" i="1"/>
  <c r="E1145" i="1"/>
  <c r="E1146" i="1"/>
  <c r="E1147" i="1"/>
  <c r="E1148" i="1"/>
  <c r="E1149" i="1"/>
  <c r="E1150" i="1"/>
  <c r="E1151" i="1"/>
  <c r="E1152" i="1"/>
  <c r="E1153" i="1"/>
  <c r="E1154" i="1"/>
  <c r="E1155" i="1"/>
  <c r="E1156" i="1"/>
  <c r="E1157" i="1"/>
  <c r="E1158" i="1"/>
  <c r="E1159" i="1"/>
  <c r="E1160" i="1"/>
  <c r="E1161" i="1"/>
  <c r="E1162" i="1"/>
  <c r="E1163" i="1"/>
  <c r="E1164" i="1"/>
  <c r="E1165" i="1"/>
  <c r="E1166" i="1"/>
  <c r="E1167" i="1"/>
  <c r="E1168" i="1"/>
  <c r="E1169" i="1"/>
  <c r="E1170" i="1"/>
  <c r="E1171" i="1"/>
  <c r="E1172" i="1"/>
  <c r="E1173" i="1"/>
  <c r="E1174" i="1"/>
  <c r="E1175" i="1"/>
  <c r="E1176" i="1"/>
  <c r="E1177" i="1"/>
  <c r="E1178" i="1"/>
  <c r="E1179" i="1"/>
  <c r="E1180" i="1"/>
  <c r="E1181" i="1"/>
  <c r="E1182" i="1"/>
  <c r="E1183" i="1"/>
  <c r="E1184" i="1"/>
  <c r="E1185" i="1"/>
  <c r="E1186" i="1"/>
  <c r="E1187" i="1"/>
  <c r="E1188" i="1"/>
  <c r="E1189" i="1"/>
  <c r="E1190" i="1"/>
  <c r="E1191" i="1"/>
  <c r="E1192" i="1"/>
  <c r="E1193" i="1"/>
  <c r="E1194" i="1"/>
  <c r="E1195" i="1"/>
  <c r="E1196" i="1"/>
  <c r="E1197" i="1"/>
  <c r="E1198" i="1"/>
  <c r="E1199" i="1"/>
  <c r="E1200" i="1"/>
  <c r="E1201" i="1"/>
  <c r="E1202" i="1"/>
  <c r="E1203" i="1"/>
  <c r="E1204" i="1"/>
  <c r="E1205" i="1"/>
  <c r="E1206" i="1"/>
  <c r="E1207" i="1"/>
  <c r="E1208" i="1"/>
  <c r="E1209" i="1"/>
  <c r="E1210" i="1"/>
  <c r="E1211" i="1"/>
  <c r="E1212" i="1"/>
  <c r="E1213" i="1"/>
  <c r="E1214" i="1"/>
  <c r="E1215" i="1"/>
  <c r="E1216" i="1"/>
  <c r="E1217" i="1"/>
  <c r="E1218" i="1"/>
  <c r="E1219" i="1"/>
  <c r="E1220" i="1"/>
  <c r="E1221" i="1"/>
  <c r="E1222" i="1"/>
  <c r="E1223" i="1"/>
  <c r="E1224" i="1"/>
  <c r="E1225" i="1"/>
  <c r="E1226" i="1"/>
  <c r="E1227" i="1"/>
  <c r="E1228" i="1"/>
  <c r="E1229" i="1"/>
  <c r="E1230" i="1"/>
  <c r="E1231" i="1"/>
  <c r="E1232" i="1"/>
  <c r="E1233" i="1"/>
  <c r="E1234" i="1"/>
  <c r="E1235" i="1"/>
  <c r="E1236" i="1"/>
  <c r="E1237" i="1"/>
  <c r="E1238" i="1"/>
  <c r="E1239" i="1"/>
  <c r="E1240" i="1"/>
  <c r="E1241" i="1"/>
  <c r="E1242" i="1"/>
  <c r="E1243" i="1"/>
  <c r="E1244" i="1"/>
  <c r="E1245" i="1"/>
  <c r="E1246" i="1"/>
  <c r="E1247" i="1"/>
  <c r="E1248" i="1"/>
  <c r="E1249" i="1"/>
  <c r="E1250" i="1"/>
  <c r="E1251" i="1"/>
  <c r="E1252" i="1"/>
  <c r="E1253" i="1"/>
  <c r="E1254" i="1"/>
  <c r="E1255" i="1"/>
  <c r="E1256" i="1"/>
  <c r="E1257" i="1"/>
  <c r="E1258" i="1"/>
  <c r="E1259" i="1"/>
  <c r="E1260" i="1"/>
  <c r="E1261" i="1"/>
  <c r="E1262" i="1"/>
  <c r="E1263" i="1"/>
  <c r="E1264" i="1"/>
  <c r="E1265" i="1"/>
  <c r="E1266" i="1"/>
  <c r="E1267" i="1"/>
  <c r="E1268" i="1"/>
  <c r="E1269" i="1"/>
  <c r="E1270" i="1"/>
  <c r="E1271" i="1"/>
  <c r="E1272" i="1"/>
  <c r="E1273" i="1"/>
  <c r="E1274" i="1"/>
  <c r="E1275" i="1"/>
  <c r="E1276" i="1"/>
  <c r="E1277" i="1"/>
  <c r="E1278" i="1"/>
  <c r="E1279" i="1"/>
  <c r="E1280" i="1"/>
  <c r="E1281" i="1"/>
  <c r="E1282" i="1"/>
  <c r="E1283" i="1"/>
  <c r="E1284" i="1"/>
  <c r="E1285" i="1"/>
  <c r="E1286" i="1"/>
  <c r="E1287" i="1"/>
  <c r="E1288" i="1"/>
  <c r="E1289" i="1"/>
  <c r="E1290" i="1"/>
  <c r="E1291" i="1"/>
  <c r="E1292" i="1"/>
  <c r="E1293" i="1"/>
  <c r="E1294" i="1"/>
  <c r="E1295" i="1"/>
  <c r="E1296" i="1"/>
  <c r="E1297" i="1"/>
  <c r="E1298" i="1"/>
  <c r="E1299" i="1"/>
  <c r="E1300" i="1"/>
  <c r="E1301" i="1"/>
  <c r="E1302" i="1"/>
  <c r="E1303" i="1"/>
  <c r="E1304" i="1"/>
  <c r="E1305" i="1"/>
  <c r="E1306" i="1"/>
  <c r="E1307" i="1"/>
  <c r="E1308" i="1"/>
  <c r="E1309" i="1"/>
  <c r="E1310" i="1"/>
  <c r="E1311" i="1"/>
  <c r="E1312" i="1"/>
  <c r="E1313" i="1"/>
  <c r="E1314" i="1"/>
  <c r="E1315" i="1"/>
  <c r="E1316" i="1"/>
  <c r="E1317" i="1"/>
  <c r="E1318" i="1"/>
  <c r="E1319" i="1"/>
  <c r="E1320" i="1"/>
  <c r="E1321" i="1"/>
  <c r="E1322" i="1"/>
  <c r="E1323" i="1"/>
  <c r="E1324" i="1"/>
  <c r="E1325" i="1"/>
  <c r="E1326" i="1"/>
  <c r="E1327" i="1"/>
  <c r="E1328" i="1"/>
  <c r="E1329" i="1"/>
  <c r="E1330" i="1"/>
  <c r="E1331" i="1"/>
  <c r="E1332" i="1"/>
  <c r="E1333" i="1"/>
  <c r="E1334" i="1"/>
  <c r="E1335" i="1"/>
  <c r="E1336" i="1"/>
  <c r="E1337" i="1"/>
  <c r="E1338" i="1"/>
  <c r="E1339" i="1"/>
  <c r="E1340" i="1"/>
  <c r="E1341" i="1"/>
  <c r="E1342" i="1"/>
  <c r="E1343" i="1"/>
  <c r="E1344" i="1"/>
  <c r="E1345" i="1"/>
  <c r="E1346" i="1"/>
  <c r="E1347" i="1"/>
  <c r="E1348" i="1"/>
  <c r="E1349" i="1"/>
  <c r="E1350" i="1"/>
  <c r="E1351" i="1"/>
  <c r="E1352" i="1"/>
  <c r="E1353" i="1"/>
  <c r="E1354" i="1"/>
  <c r="E1355" i="1"/>
  <c r="E1356" i="1"/>
  <c r="E1357" i="1"/>
  <c r="E1358" i="1"/>
  <c r="E1359" i="1"/>
  <c r="E1360" i="1"/>
  <c r="E1361" i="1"/>
  <c r="E1362" i="1"/>
  <c r="E1363" i="1"/>
  <c r="E1364" i="1"/>
  <c r="E1365" i="1"/>
  <c r="E1366" i="1"/>
  <c r="E1367" i="1"/>
  <c r="E1368" i="1"/>
  <c r="E1369" i="1"/>
  <c r="E1370" i="1"/>
  <c r="E1371" i="1"/>
  <c r="E1372" i="1"/>
  <c r="E1373" i="1"/>
  <c r="E1374" i="1"/>
  <c r="E1375" i="1"/>
  <c r="E1376" i="1"/>
  <c r="E1377" i="1"/>
  <c r="E1378" i="1"/>
  <c r="E1379" i="1"/>
  <c r="E1380" i="1"/>
  <c r="E1381" i="1"/>
  <c r="E1382" i="1"/>
  <c r="E1383" i="1"/>
  <c r="E1384" i="1"/>
  <c r="E1385" i="1"/>
  <c r="E1386" i="1"/>
  <c r="E1387" i="1"/>
  <c r="E1388" i="1"/>
  <c r="E1389" i="1"/>
  <c r="E1390" i="1"/>
  <c r="E1391" i="1"/>
  <c r="E1392" i="1"/>
  <c r="E1393" i="1"/>
  <c r="E1394" i="1"/>
  <c r="E1395" i="1"/>
  <c r="E1396" i="1"/>
  <c r="E1397" i="1"/>
  <c r="E1398" i="1"/>
  <c r="E1399" i="1"/>
  <c r="E1400" i="1"/>
  <c r="E1401" i="1"/>
  <c r="E1402" i="1"/>
  <c r="E1403" i="1"/>
  <c r="E1404" i="1"/>
  <c r="E1405" i="1"/>
  <c r="E1406" i="1"/>
  <c r="E1407" i="1"/>
  <c r="E1408" i="1"/>
  <c r="E1409" i="1"/>
  <c r="E1410" i="1"/>
  <c r="E1411" i="1"/>
  <c r="E1412" i="1"/>
  <c r="E1413" i="1"/>
  <c r="E1414" i="1"/>
  <c r="E1415" i="1"/>
  <c r="E1416" i="1"/>
  <c r="E1417" i="1"/>
  <c r="E1418" i="1"/>
  <c r="E1419" i="1"/>
  <c r="E1420" i="1"/>
  <c r="E1421" i="1"/>
  <c r="E1422" i="1"/>
  <c r="E1423" i="1"/>
  <c r="E1424" i="1"/>
  <c r="E1425" i="1"/>
  <c r="E1426" i="1"/>
  <c r="E1427" i="1"/>
  <c r="E1428" i="1"/>
  <c r="E1429" i="1"/>
  <c r="E1430" i="1"/>
  <c r="E1431" i="1"/>
  <c r="E1432" i="1"/>
  <c r="E1433" i="1"/>
  <c r="E1434" i="1"/>
  <c r="E1435" i="1"/>
  <c r="E1436" i="1"/>
  <c r="E1437" i="1"/>
  <c r="E1438" i="1"/>
  <c r="E1439" i="1"/>
  <c r="E1440" i="1"/>
  <c r="E1441" i="1"/>
  <c r="E1442" i="1"/>
  <c r="E1443" i="1"/>
  <c r="E1444" i="1"/>
  <c r="E1445" i="1"/>
  <c r="E1446" i="1"/>
  <c r="E1447" i="1"/>
  <c r="E1448" i="1"/>
  <c r="E1449" i="1"/>
  <c r="E1450" i="1"/>
  <c r="E1451" i="1"/>
  <c r="E1452" i="1"/>
  <c r="E1453" i="1"/>
  <c r="E1454" i="1"/>
  <c r="E1455" i="1"/>
  <c r="E1456" i="1"/>
  <c r="E1457" i="1"/>
  <c r="E1458" i="1"/>
  <c r="E1459" i="1"/>
  <c r="E1460" i="1"/>
  <c r="E1461" i="1"/>
  <c r="E1462" i="1"/>
  <c r="E1463" i="1"/>
  <c r="E1464" i="1"/>
  <c r="E1465" i="1"/>
  <c r="E1466" i="1"/>
  <c r="E1467" i="1"/>
  <c r="E1468" i="1"/>
  <c r="E1469" i="1"/>
  <c r="E1470" i="1"/>
  <c r="E1471" i="1"/>
  <c r="E1472" i="1"/>
  <c r="E1473" i="1"/>
  <c r="E1474" i="1"/>
  <c r="E1475" i="1"/>
  <c r="E1476" i="1"/>
  <c r="E1477" i="1"/>
  <c r="E1478" i="1"/>
  <c r="E1479" i="1"/>
  <c r="E1480" i="1"/>
  <c r="E1481" i="1"/>
  <c r="E1482" i="1"/>
  <c r="E1483" i="1"/>
  <c r="E1484" i="1"/>
  <c r="E1485" i="1"/>
  <c r="E1486" i="1"/>
  <c r="E1487" i="1"/>
  <c r="E1488" i="1"/>
  <c r="E1489" i="1"/>
  <c r="E1490" i="1"/>
  <c r="E1491" i="1"/>
  <c r="E1492" i="1"/>
  <c r="E1493" i="1"/>
  <c r="E1494" i="1"/>
  <c r="E1495" i="1"/>
  <c r="E1496" i="1"/>
  <c r="E1497" i="1"/>
  <c r="E1498" i="1"/>
  <c r="E1499" i="1"/>
  <c r="E1500" i="1"/>
  <c r="E1501" i="1"/>
  <c r="E1502" i="1"/>
  <c r="E1503" i="1"/>
  <c r="E1504" i="1"/>
  <c r="E1505" i="1"/>
  <c r="E1506" i="1"/>
  <c r="E1507" i="1"/>
  <c r="E1508" i="1"/>
  <c r="E1509" i="1"/>
  <c r="E1510" i="1"/>
  <c r="E1511" i="1"/>
  <c r="E1512" i="1"/>
  <c r="E1513" i="1"/>
  <c r="E1514" i="1"/>
  <c r="E1515" i="1"/>
  <c r="E1516" i="1"/>
  <c r="E1517" i="1"/>
  <c r="E1518" i="1"/>
  <c r="E1519" i="1"/>
  <c r="E1520" i="1"/>
  <c r="E1521" i="1"/>
  <c r="E1522" i="1"/>
  <c r="E1523" i="1"/>
  <c r="E1524" i="1"/>
  <c r="E1525" i="1"/>
  <c r="E1526" i="1"/>
  <c r="E1527" i="1"/>
  <c r="E1528" i="1"/>
  <c r="E1529" i="1"/>
  <c r="E1530" i="1"/>
  <c r="E1531" i="1"/>
  <c r="E1532" i="1"/>
  <c r="E1533" i="1"/>
  <c r="E1534" i="1"/>
  <c r="E1535" i="1"/>
  <c r="E1536" i="1"/>
  <c r="E1537" i="1"/>
  <c r="E1538" i="1"/>
  <c r="E1539" i="1"/>
  <c r="E1540" i="1"/>
  <c r="E1541" i="1"/>
  <c r="E1542" i="1"/>
  <c r="E1543" i="1"/>
  <c r="E1544" i="1"/>
  <c r="E1545" i="1"/>
  <c r="E1546" i="1"/>
  <c r="E1547" i="1"/>
  <c r="E1548" i="1"/>
  <c r="E1549" i="1"/>
  <c r="E1550" i="1"/>
  <c r="E1551" i="1"/>
  <c r="E1552" i="1"/>
  <c r="E1553" i="1"/>
  <c r="E1554" i="1"/>
  <c r="E1555" i="1"/>
  <c r="E1556" i="1"/>
  <c r="E1557" i="1"/>
  <c r="E1558" i="1"/>
  <c r="E1559" i="1"/>
  <c r="E1560" i="1"/>
  <c r="E1561" i="1"/>
  <c r="E1562" i="1"/>
  <c r="E1563" i="1"/>
  <c r="E1564" i="1"/>
  <c r="E1565" i="1"/>
  <c r="E1566" i="1"/>
  <c r="E1567" i="1"/>
  <c r="E1568" i="1"/>
  <c r="E1569" i="1"/>
  <c r="E1570" i="1"/>
  <c r="E1571" i="1"/>
  <c r="E1572" i="1"/>
  <c r="E1573" i="1"/>
  <c r="E1574" i="1"/>
  <c r="E1575" i="1"/>
  <c r="E1576" i="1"/>
  <c r="E1577" i="1"/>
  <c r="E1578" i="1"/>
  <c r="E1579" i="1"/>
  <c r="E1580" i="1"/>
  <c r="E1581" i="1"/>
  <c r="E1582" i="1"/>
  <c r="E1583" i="1"/>
  <c r="E1584" i="1"/>
  <c r="E1585" i="1"/>
  <c r="E1586" i="1"/>
  <c r="E1587" i="1"/>
  <c r="E1588" i="1"/>
  <c r="E1589" i="1"/>
  <c r="E1590" i="1"/>
  <c r="E1591" i="1"/>
  <c r="E1592" i="1"/>
  <c r="E1593" i="1"/>
  <c r="E1594" i="1"/>
  <c r="E1595" i="1"/>
  <c r="E1596" i="1"/>
  <c r="E1597" i="1"/>
  <c r="E1598" i="1"/>
  <c r="E1599" i="1"/>
  <c r="E1600" i="1"/>
  <c r="E1601" i="1"/>
  <c r="E1602" i="1"/>
  <c r="E1603" i="1"/>
  <c r="E1604" i="1"/>
  <c r="E1605" i="1"/>
  <c r="E1606" i="1"/>
  <c r="E1607" i="1"/>
  <c r="E1608" i="1"/>
  <c r="E1609" i="1"/>
  <c r="E1610" i="1"/>
  <c r="E1611" i="1"/>
  <c r="E1612" i="1"/>
  <c r="E1613" i="1"/>
  <c r="E1614" i="1"/>
  <c r="E1615" i="1"/>
  <c r="E1616" i="1"/>
  <c r="E1617" i="1"/>
  <c r="E1618" i="1"/>
  <c r="E1619" i="1"/>
  <c r="E1620" i="1"/>
  <c r="E1621" i="1"/>
  <c r="E1622" i="1"/>
  <c r="E1623" i="1"/>
  <c r="E1624" i="1"/>
  <c r="E1625" i="1"/>
  <c r="E1626" i="1"/>
  <c r="E1627" i="1"/>
  <c r="E1628" i="1"/>
  <c r="E1629" i="1"/>
  <c r="E1630" i="1"/>
  <c r="E1631" i="1"/>
  <c r="E1632" i="1"/>
  <c r="E1633" i="1"/>
  <c r="E1634" i="1"/>
  <c r="E1635" i="1"/>
  <c r="E1636" i="1"/>
  <c r="E1637" i="1"/>
  <c r="E1638" i="1"/>
  <c r="E1639" i="1"/>
  <c r="E1640" i="1"/>
  <c r="E1641" i="1"/>
  <c r="E1642" i="1"/>
  <c r="E1643" i="1"/>
  <c r="E1644" i="1"/>
  <c r="E1645" i="1"/>
  <c r="E1646" i="1"/>
  <c r="E1647" i="1"/>
  <c r="E1648" i="1"/>
  <c r="E1649" i="1"/>
  <c r="E1650" i="1"/>
  <c r="E1651" i="1"/>
  <c r="E1652" i="1"/>
  <c r="E1653" i="1"/>
  <c r="E1654" i="1"/>
  <c r="E1655" i="1"/>
  <c r="E1656" i="1"/>
  <c r="E1657" i="1"/>
  <c r="E1658" i="1"/>
  <c r="E1659" i="1"/>
  <c r="E1660" i="1"/>
  <c r="E1661" i="1"/>
  <c r="E1662" i="1"/>
  <c r="E1663" i="1"/>
  <c r="AF1660" i="1"/>
  <c r="K1660" i="1"/>
  <c r="AF1659" i="1"/>
  <c r="K1659" i="1"/>
  <c r="AF1658" i="1"/>
  <c r="K1658" i="1"/>
  <c r="AF1663" i="1"/>
  <c r="K1663" i="1"/>
  <c r="AF1662" i="1"/>
  <c r="K1662" i="1"/>
  <c r="AF1661" i="1" l="1"/>
  <c r="K1661" i="1"/>
  <c r="AF1657" i="1"/>
  <c r="K1657" i="1"/>
  <c r="AF1656" i="1"/>
  <c r="K1656" i="1"/>
  <c r="AF1655" i="1"/>
  <c r="K1655" i="1"/>
  <c r="AF1654" i="1"/>
  <c r="K1654" i="1"/>
  <c r="K1653" i="1"/>
  <c r="AH21" i="1"/>
  <c r="AH17" i="1"/>
  <c r="AF1653" i="1" l="1"/>
  <c r="AH840" i="1"/>
  <c r="AF840" i="1"/>
  <c r="AH839" i="1"/>
  <c r="AF839" i="1"/>
  <c r="AH838" i="1"/>
  <c r="AF838" i="1"/>
  <c r="AH837" i="1"/>
  <c r="AF837" i="1"/>
  <c r="AH836" i="1"/>
  <c r="AF836" i="1"/>
  <c r="AH835" i="1"/>
  <c r="AF835" i="1"/>
  <c r="AH834" i="1"/>
  <c r="AF834" i="1"/>
  <c r="AH833" i="1"/>
  <c r="AF833" i="1"/>
  <c r="AH832" i="1"/>
  <c r="AF832" i="1"/>
  <c r="AH831" i="1"/>
  <c r="AF831" i="1"/>
  <c r="AH830" i="1"/>
  <c r="AF830" i="1"/>
  <c r="AH829" i="1"/>
  <c r="AF829" i="1"/>
  <c r="AH828" i="1"/>
  <c r="AF828" i="1"/>
  <c r="AH827" i="1"/>
  <c r="AF827" i="1"/>
  <c r="AH826" i="1"/>
  <c r="AF826" i="1"/>
  <c r="AH825" i="1"/>
  <c r="AF825" i="1"/>
  <c r="AH824" i="1"/>
  <c r="AF824" i="1"/>
  <c r="AH823" i="1"/>
  <c r="AF823" i="1"/>
  <c r="AH822" i="1"/>
  <c r="AF822" i="1"/>
  <c r="AH821" i="1"/>
  <c r="AF821" i="1"/>
  <c r="AH820" i="1"/>
  <c r="AF820" i="1"/>
  <c r="AH819" i="1"/>
  <c r="AF819" i="1"/>
  <c r="AH818" i="1"/>
  <c r="AF818" i="1"/>
  <c r="AH817" i="1"/>
  <c r="AF817" i="1"/>
  <c r="AH816" i="1"/>
  <c r="AF816" i="1"/>
  <c r="AH815" i="1"/>
  <c r="AF815" i="1"/>
  <c r="AH814" i="1"/>
  <c r="AF814" i="1"/>
  <c r="AH813" i="1"/>
  <c r="AF813" i="1"/>
  <c r="AH812" i="1"/>
  <c r="AF812" i="1"/>
  <c r="AH811" i="1"/>
  <c r="AF811" i="1"/>
  <c r="AH810" i="1"/>
  <c r="AF810" i="1"/>
  <c r="AH809" i="1"/>
  <c r="AF809" i="1"/>
  <c r="AH808" i="1"/>
  <c r="AF808" i="1"/>
  <c r="AH807" i="1"/>
  <c r="AF807" i="1"/>
  <c r="AH806" i="1"/>
  <c r="AF806" i="1"/>
  <c r="AH805" i="1"/>
  <c r="AF805" i="1"/>
  <c r="AH804" i="1"/>
  <c r="AF804" i="1"/>
  <c r="AH803" i="1"/>
  <c r="AF803" i="1"/>
  <c r="AH802" i="1"/>
  <c r="AF802" i="1"/>
  <c r="AH801" i="1"/>
  <c r="AF801" i="1"/>
  <c r="AH800" i="1"/>
  <c r="AF800" i="1"/>
  <c r="AH799" i="1"/>
  <c r="AF799" i="1"/>
  <c r="AH798" i="1"/>
  <c r="AF798" i="1"/>
  <c r="AH797" i="1"/>
  <c r="AF797" i="1"/>
  <c r="AH796" i="1"/>
  <c r="AF796" i="1"/>
  <c r="AH795" i="1"/>
  <c r="AF795" i="1"/>
  <c r="AH794" i="1"/>
  <c r="AF794" i="1"/>
  <c r="AH793" i="1"/>
  <c r="AF793" i="1"/>
  <c r="AH792" i="1"/>
  <c r="AF792" i="1"/>
  <c r="AH791" i="1"/>
  <c r="AF791" i="1"/>
  <c r="AH790" i="1"/>
  <c r="AF790" i="1"/>
  <c r="AH789" i="1"/>
  <c r="AF789" i="1"/>
  <c r="AH788" i="1"/>
  <c r="AF788" i="1"/>
  <c r="AH787" i="1"/>
  <c r="AF787" i="1"/>
  <c r="AH786" i="1"/>
  <c r="AF786" i="1"/>
  <c r="AH785" i="1"/>
  <c r="AF785" i="1"/>
  <c r="AH784" i="1"/>
  <c r="AF784" i="1"/>
  <c r="AH783" i="1"/>
  <c r="AF783" i="1"/>
  <c r="AH782" i="1"/>
  <c r="AF782" i="1"/>
  <c r="AH781" i="1"/>
  <c r="AF781" i="1"/>
  <c r="AH780" i="1"/>
  <c r="AF780" i="1"/>
  <c r="AH779" i="1"/>
  <c r="AF779" i="1"/>
  <c r="AH778" i="1"/>
  <c r="AF778" i="1"/>
  <c r="AH777" i="1"/>
  <c r="AF777" i="1"/>
  <c r="AH776" i="1"/>
  <c r="AF776" i="1"/>
  <c r="AH775" i="1"/>
  <c r="AF775" i="1"/>
  <c r="AH774" i="1"/>
  <c r="AF774" i="1"/>
  <c r="AH773" i="1"/>
  <c r="AF773" i="1"/>
  <c r="AH772" i="1"/>
  <c r="AF772" i="1"/>
  <c r="AH771" i="1"/>
  <c r="AF771" i="1"/>
  <c r="AH770" i="1"/>
  <c r="AF770" i="1"/>
  <c r="AH769" i="1"/>
  <c r="AF769" i="1"/>
  <c r="AH768" i="1"/>
  <c r="AF768" i="1"/>
  <c r="AH767" i="1"/>
  <c r="AF767" i="1"/>
  <c r="AH766" i="1"/>
  <c r="AF766" i="1"/>
  <c r="AH765" i="1"/>
  <c r="AF765" i="1"/>
  <c r="AH764" i="1"/>
  <c r="AF764" i="1"/>
  <c r="AH763" i="1"/>
  <c r="AF763" i="1"/>
  <c r="AH762" i="1"/>
  <c r="AF762" i="1"/>
  <c r="AH761" i="1"/>
  <c r="AF761" i="1"/>
  <c r="AH760" i="1"/>
  <c r="AF760" i="1"/>
  <c r="AH759" i="1"/>
  <c r="AF759" i="1"/>
  <c r="AH758" i="1"/>
  <c r="AF758" i="1"/>
  <c r="AH757" i="1"/>
  <c r="AF757" i="1"/>
  <c r="AH756" i="1"/>
  <c r="AF756" i="1"/>
  <c r="AH755" i="1"/>
  <c r="AF755" i="1"/>
  <c r="AH754" i="1"/>
  <c r="AF754" i="1"/>
  <c r="AH753" i="1"/>
  <c r="AF753" i="1"/>
  <c r="AH752" i="1"/>
  <c r="AF752" i="1"/>
  <c r="AH751" i="1"/>
  <c r="AF751" i="1"/>
  <c r="AH750" i="1"/>
  <c r="AF750" i="1"/>
  <c r="AH749" i="1"/>
  <c r="AF749" i="1"/>
  <c r="AH748" i="1"/>
  <c r="AF748" i="1"/>
  <c r="AH747" i="1"/>
  <c r="AF747" i="1"/>
  <c r="AH746" i="1"/>
  <c r="AF746" i="1"/>
  <c r="AH745" i="1"/>
  <c r="AF745" i="1"/>
  <c r="AH744" i="1"/>
  <c r="AF744" i="1"/>
  <c r="AH743" i="1"/>
  <c r="AF743" i="1"/>
  <c r="AH742" i="1"/>
  <c r="AF742" i="1"/>
  <c r="AH741" i="1"/>
  <c r="AF741" i="1"/>
  <c r="AH740" i="1"/>
  <c r="AF740" i="1"/>
  <c r="AH739" i="1"/>
  <c r="AF739" i="1"/>
  <c r="AH738" i="1"/>
  <c r="AF738" i="1"/>
  <c r="AH737" i="1"/>
  <c r="AF737" i="1"/>
  <c r="AH736" i="1"/>
  <c r="AF736" i="1"/>
  <c r="AH735" i="1"/>
  <c r="AF735" i="1"/>
  <c r="AH734" i="1"/>
  <c r="AF734" i="1"/>
  <c r="AH733" i="1"/>
  <c r="AF733" i="1"/>
  <c r="AH732" i="1"/>
  <c r="AF732" i="1"/>
  <c r="AH731" i="1"/>
  <c r="AF731" i="1"/>
  <c r="AH730" i="1"/>
  <c r="AF730" i="1"/>
  <c r="AH729" i="1"/>
  <c r="AF729" i="1"/>
  <c r="AH728" i="1"/>
  <c r="AF728" i="1"/>
  <c r="AH727" i="1"/>
  <c r="AF727" i="1"/>
  <c r="AH726" i="1"/>
  <c r="AF726" i="1"/>
  <c r="AH725" i="1"/>
  <c r="AF725" i="1"/>
  <c r="AH724" i="1"/>
  <c r="AF724" i="1"/>
  <c r="AH723" i="1"/>
  <c r="AF723" i="1"/>
  <c r="AH722" i="1"/>
  <c r="AF722" i="1"/>
  <c r="AH721" i="1"/>
  <c r="AF721" i="1"/>
  <c r="AH720" i="1"/>
  <c r="AF720" i="1"/>
  <c r="AH719" i="1"/>
  <c r="AF719" i="1"/>
  <c r="AH718" i="1"/>
  <c r="AF718" i="1"/>
  <c r="AH717" i="1"/>
  <c r="AF717" i="1"/>
  <c r="AH716" i="1"/>
  <c r="AF716" i="1"/>
  <c r="AH715" i="1"/>
  <c r="AF715" i="1"/>
  <c r="AH714" i="1"/>
  <c r="AF714" i="1"/>
  <c r="AH713" i="1"/>
  <c r="AF713" i="1"/>
  <c r="AH712" i="1"/>
  <c r="AF712" i="1"/>
  <c r="AH711" i="1"/>
  <c r="AF711" i="1"/>
  <c r="AH710" i="1"/>
  <c r="AF710" i="1"/>
  <c r="AH709" i="1"/>
  <c r="AF709" i="1"/>
  <c r="AH708" i="1"/>
  <c r="AF708" i="1"/>
  <c r="AH707" i="1"/>
  <c r="AF707" i="1"/>
  <c r="AH706" i="1"/>
  <c r="AF706" i="1"/>
  <c r="AH705" i="1"/>
  <c r="AF705" i="1"/>
  <c r="AH704" i="1"/>
  <c r="AF704" i="1"/>
  <c r="AH703" i="1"/>
  <c r="AF703" i="1"/>
  <c r="AH702" i="1"/>
  <c r="AF702" i="1"/>
  <c r="AH701" i="1"/>
  <c r="AF701" i="1"/>
  <c r="AH700" i="1"/>
  <c r="AF700" i="1"/>
  <c r="AH699" i="1"/>
  <c r="AF699" i="1"/>
  <c r="AH698" i="1"/>
  <c r="AF698" i="1"/>
  <c r="AH697" i="1"/>
  <c r="AF697" i="1"/>
  <c r="AH696" i="1"/>
  <c r="AF696" i="1"/>
  <c r="AH695" i="1"/>
  <c r="AF695" i="1"/>
  <c r="AH694" i="1"/>
  <c r="AF694" i="1"/>
  <c r="AH693" i="1"/>
  <c r="AF693" i="1"/>
  <c r="AH692" i="1"/>
  <c r="AF692" i="1"/>
  <c r="AH691" i="1"/>
  <c r="AF691" i="1"/>
  <c r="AH690" i="1"/>
  <c r="AF690" i="1"/>
  <c r="AH689" i="1"/>
  <c r="AF689" i="1"/>
  <c r="AH688" i="1"/>
  <c r="AF688" i="1"/>
  <c r="AH687" i="1"/>
  <c r="AF687" i="1"/>
  <c r="AH686" i="1"/>
  <c r="AF686" i="1"/>
  <c r="AH685" i="1"/>
  <c r="AF685" i="1"/>
  <c r="AH684" i="1"/>
  <c r="AF684" i="1"/>
  <c r="AH683" i="1"/>
  <c r="AF683" i="1"/>
  <c r="AH682" i="1"/>
  <c r="AF682" i="1"/>
  <c r="AH681" i="1"/>
  <c r="AF681" i="1"/>
  <c r="AH680" i="1"/>
  <c r="AF680" i="1"/>
  <c r="AH679" i="1"/>
  <c r="AF679" i="1"/>
  <c r="AH678" i="1"/>
  <c r="AF678" i="1"/>
  <c r="AH677" i="1"/>
  <c r="AF677" i="1"/>
  <c r="AH676" i="1"/>
  <c r="AF676" i="1"/>
  <c r="AH675" i="1"/>
  <c r="AF675" i="1"/>
  <c r="AH674" i="1"/>
  <c r="AF674" i="1"/>
  <c r="AH673" i="1"/>
  <c r="AF673" i="1"/>
  <c r="AH672" i="1"/>
  <c r="AF672" i="1"/>
  <c r="AH671" i="1"/>
  <c r="AF671" i="1"/>
  <c r="AH670" i="1"/>
  <c r="AF670" i="1"/>
  <c r="AH669" i="1"/>
  <c r="AF669" i="1"/>
  <c r="AH668" i="1"/>
  <c r="AF668" i="1"/>
  <c r="AH667" i="1"/>
  <c r="AF667" i="1"/>
  <c r="AH666" i="1"/>
  <c r="AF666" i="1"/>
  <c r="AH665" i="1"/>
  <c r="AF665" i="1"/>
  <c r="AH664" i="1"/>
  <c r="AF664" i="1"/>
  <c r="AH663" i="1"/>
  <c r="AF663" i="1"/>
  <c r="AH662" i="1"/>
  <c r="AF662" i="1"/>
  <c r="AH661" i="1"/>
  <c r="AF661" i="1"/>
  <c r="AH660" i="1"/>
  <c r="AF660" i="1"/>
  <c r="AH659" i="1"/>
  <c r="AF659" i="1"/>
  <c r="AH658" i="1"/>
  <c r="AF658" i="1"/>
  <c r="AH657" i="1"/>
  <c r="AF657" i="1"/>
  <c r="AH656" i="1"/>
  <c r="AF656" i="1"/>
  <c r="AH655" i="1"/>
  <c r="AF655" i="1"/>
  <c r="AH654" i="1"/>
  <c r="AF654" i="1"/>
  <c r="AH653" i="1"/>
  <c r="AF653" i="1"/>
  <c r="AH652" i="1"/>
  <c r="AF652" i="1"/>
  <c r="AH651" i="1"/>
  <c r="AF651" i="1"/>
  <c r="AH650" i="1"/>
  <c r="AF650" i="1"/>
  <c r="AH649" i="1"/>
  <c r="AF649" i="1"/>
  <c r="AH648" i="1"/>
  <c r="AF648" i="1"/>
  <c r="AH647" i="1"/>
  <c r="AF647" i="1"/>
  <c r="AH646" i="1"/>
  <c r="AF646" i="1"/>
  <c r="AH645" i="1"/>
  <c r="AF645" i="1"/>
  <c r="AH644" i="1"/>
  <c r="AF644" i="1"/>
  <c r="AH643" i="1"/>
  <c r="AF643" i="1"/>
  <c r="AH642" i="1"/>
  <c r="AF642" i="1"/>
  <c r="AH641" i="1"/>
  <c r="AF641" i="1"/>
  <c r="AH640" i="1"/>
  <c r="AF640" i="1"/>
  <c r="AH639" i="1"/>
  <c r="AF639" i="1"/>
  <c r="AH638" i="1"/>
  <c r="AF638" i="1"/>
  <c r="AH637" i="1"/>
  <c r="AF637" i="1"/>
  <c r="AH636" i="1"/>
  <c r="AF636" i="1"/>
  <c r="AH635" i="1"/>
  <c r="AF635" i="1"/>
  <c r="AH634" i="1"/>
  <c r="AF634" i="1"/>
  <c r="AH633" i="1"/>
  <c r="AF633" i="1"/>
  <c r="AH632" i="1"/>
  <c r="AF632" i="1"/>
  <c r="AH631" i="1"/>
  <c r="AF631" i="1"/>
  <c r="AH630" i="1"/>
  <c r="AF630" i="1"/>
  <c r="AH629" i="1"/>
  <c r="AF629" i="1"/>
  <c r="AH628" i="1"/>
  <c r="AF628" i="1"/>
  <c r="AH627" i="1"/>
  <c r="AF627" i="1"/>
  <c r="AH626" i="1"/>
  <c r="AF626" i="1"/>
  <c r="AH625" i="1"/>
  <c r="AF625" i="1"/>
  <c r="AH624" i="1"/>
  <c r="AF624" i="1"/>
  <c r="AH623" i="1"/>
  <c r="AF623" i="1"/>
  <c r="AH622" i="1"/>
  <c r="AF622" i="1"/>
  <c r="AH621" i="1"/>
  <c r="AF621" i="1"/>
  <c r="AH620" i="1"/>
  <c r="AF620" i="1"/>
  <c r="AH619" i="1"/>
  <c r="AF619" i="1"/>
  <c r="AH618" i="1"/>
  <c r="AF618" i="1"/>
  <c r="AH617" i="1"/>
  <c r="AF617" i="1"/>
  <c r="AH616" i="1"/>
  <c r="AF616" i="1"/>
  <c r="AH615" i="1"/>
  <c r="AF615" i="1"/>
  <c r="AH614" i="1"/>
  <c r="AF614" i="1"/>
  <c r="AH613" i="1"/>
  <c r="AF613" i="1"/>
  <c r="AH612" i="1"/>
  <c r="AF612" i="1"/>
  <c r="AH611" i="1"/>
  <c r="AF611" i="1"/>
  <c r="AH610" i="1"/>
  <c r="AF610" i="1"/>
  <c r="AH609" i="1"/>
  <c r="AF609" i="1"/>
  <c r="AH608" i="1"/>
  <c r="AF608" i="1"/>
  <c r="AH607" i="1"/>
  <c r="AF607" i="1"/>
  <c r="AH606" i="1"/>
  <c r="AF606" i="1"/>
  <c r="AH605" i="1"/>
  <c r="AF605" i="1"/>
  <c r="AH604" i="1"/>
  <c r="AF604" i="1"/>
  <c r="AH603" i="1"/>
  <c r="AF603" i="1"/>
  <c r="AH602" i="1"/>
  <c r="AF602" i="1"/>
  <c r="AH601" i="1"/>
  <c r="AF601" i="1"/>
  <c r="AH600" i="1"/>
  <c r="AF600" i="1"/>
  <c r="AH599" i="1"/>
  <c r="AF599" i="1"/>
  <c r="AH598" i="1"/>
  <c r="AF598" i="1"/>
  <c r="AH597" i="1"/>
  <c r="AF597" i="1"/>
  <c r="AH596" i="1"/>
  <c r="AF596" i="1"/>
  <c r="AH595" i="1"/>
  <c r="AF595" i="1"/>
  <c r="AH594" i="1"/>
  <c r="AF594" i="1"/>
  <c r="AH593" i="1"/>
  <c r="AF593" i="1"/>
  <c r="AH592" i="1"/>
  <c r="AF592" i="1"/>
  <c r="AH591" i="1"/>
  <c r="AF591" i="1"/>
  <c r="AH590" i="1"/>
  <c r="AF590" i="1"/>
  <c r="AH589" i="1"/>
  <c r="AF589" i="1"/>
  <c r="AH588" i="1"/>
  <c r="AF588" i="1"/>
  <c r="AH587" i="1"/>
  <c r="AF587" i="1"/>
  <c r="AH586" i="1"/>
  <c r="AF586" i="1"/>
  <c r="AH585" i="1"/>
  <c r="AF585" i="1"/>
  <c r="AH584" i="1"/>
  <c r="AF584" i="1"/>
  <c r="AH583" i="1"/>
  <c r="AF583" i="1"/>
  <c r="AH582" i="1"/>
  <c r="AF582" i="1"/>
  <c r="AH581" i="1"/>
  <c r="AF581" i="1"/>
  <c r="AH580" i="1"/>
  <c r="AF580" i="1"/>
  <c r="AH579" i="1"/>
  <c r="AF579" i="1"/>
  <c r="AH578" i="1"/>
  <c r="AF578" i="1"/>
  <c r="AH577" i="1"/>
  <c r="AF577" i="1"/>
  <c r="AH576" i="1"/>
  <c r="AF576" i="1"/>
  <c r="AH575" i="1"/>
  <c r="AF575" i="1"/>
  <c r="AH574" i="1"/>
  <c r="AF574" i="1"/>
  <c r="AH573" i="1"/>
  <c r="AF573" i="1"/>
  <c r="AH572" i="1"/>
  <c r="AF572" i="1"/>
  <c r="AH571" i="1"/>
  <c r="AF571" i="1"/>
  <c r="AH570" i="1"/>
  <c r="AF570" i="1"/>
  <c r="AH569" i="1"/>
  <c r="AF569" i="1"/>
  <c r="AH568" i="1"/>
  <c r="AF568" i="1"/>
  <c r="AH567" i="1"/>
  <c r="AF567" i="1"/>
  <c r="AH566" i="1"/>
  <c r="AF566" i="1"/>
  <c r="AH565" i="1"/>
  <c r="AF565" i="1"/>
  <c r="AH564" i="1"/>
  <c r="AF564" i="1"/>
  <c r="AH563" i="1"/>
  <c r="AF563" i="1"/>
  <c r="AH562" i="1"/>
  <c r="AF562" i="1"/>
  <c r="AH561" i="1"/>
  <c r="AF561" i="1"/>
  <c r="AH560" i="1"/>
  <c r="AF560" i="1"/>
  <c r="AH559" i="1"/>
  <c r="AF559" i="1"/>
  <c r="AH558" i="1"/>
  <c r="AF558" i="1"/>
  <c r="AH557" i="1"/>
  <c r="AF557" i="1"/>
  <c r="AH556" i="1"/>
  <c r="AF556" i="1"/>
  <c r="AH555" i="1"/>
  <c r="AF555" i="1"/>
  <c r="AH554" i="1"/>
  <c r="AF554" i="1"/>
  <c r="AH553" i="1"/>
  <c r="AF553" i="1"/>
  <c r="AH552" i="1"/>
  <c r="AF552" i="1"/>
  <c r="AH551" i="1"/>
  <c r="AF551" i="1"/>
  <c r="AH550" i="1"/>
  <c r="AF550" i="1"/>
  <c r="AH549" i="1"/>
  <c r="AF549" i="1"/>
  <c r="AH548" i="1"/>
  <c r="AF548" i="1"/>
  <c r="AH547" i="1"/>
  <c r="AF547" i="1"/>
  <c r="AH546" i="1"/>
  <c r="AF546" i="1"/>
  <c r="AH545" i="1"/>
  <c r="AF545" i="1"/>
  <c r="AH544" i="1"/>
  <c r="AF544" i="1"/>
  <c r="AH543" i="1"/>
  <c r="AF543" i="1"/>
  <c r="AH542" i="1"/>
  <c r="AF542" i="1"/>
  <c r="AH541" i="1"/>
  <c r="AF541" i="1"/>
  <c r="AH540" i="1"/>
  <c r="AF540" i="1"/>
  <c r="AH539" i="1"/>
  <c r="AF539" i="1"/>
  <c r="AH538" i="1"/>
  <c r="AF538" i="1"/>
  <c r="AH537" i="1"/>
  <c r="AF537" i="1"/>
  <c r="AH536" i="1"/>
  <c r="AF536" i="1"/>
  <c r="AH535" i="1"/>
  <c r="AF535" i="1"/>
  <c r="AH534" i="1"/>
  <c r="AF534" i="1"/>
  <c r="AH533" i="1"/>
  <c r="AF533" i="1"/>
  <c r="AH532" i="1"/>
  <c r="AF532" i="1"/>
  <c r="AH531" i="1"/>
  <c r="AF531" i="1"/>
  <c r="AH530" i="1"/>
  <c r="AF530" i="1"/>
  <c r="AH529" i="1"/>
  <c r="AF529" i="1"/>
  <c r="AH528" i="1"/>
  <c r="AF528" i="1"/>
  <c r="AH527" i="1"/>
  <c r="AF527" i="1"/>
  <c r="AH526" i="1"/>
  <c r="AF526" i="1"/>
  <c r="AH525" i="1"/>
  <c r="AF525" i="1"/>
  <c r="AH524" i="1"/>
  <c r="AF524" i="1"/>
  <c r="AH523" i="1"/>
  <c r="AF523" i="1"/>
  <c r="AH522" i="1"/>
  <c r="AF522" i="1"/>
  <c r="AH521" i="1"/>
  <c r="AF521" i="1"/>
  <c r="AH520" i="1"/>
  <c r="AF520" i="1"/>
  <c r="AH519" i="1"/>
  <c r="AF519" i="1"/>
  <c r="AH518" i="1"/>
  <c r="AF518" i="1"/>
  <c r="AH517" i="1"/>
  <c r="AF517" i="1"/>
  <c r="AH516" i="1"/>
  <c r="AF516" i="1"/>
  <c r="AH515" i="1"/>
  <c r="AF515" i="1"/>
  <c r="AH514" i="1"/>
  <c r="AF514" i="1"/>
  <c r="AH513" i="1"/>
  <c r="AF513" i="1"/>
  <c r="AH512" i="1"/>
  <c r="AF512" i="1"/>
  <c r="AH511" i="1"/>
  <c r="AF511" i="1"/>
  <c r="AH510" i="1"/>
  <c r="AF510" i="1"/>
  <c r="AH509" i="1"/>
  <c r="AF509" i="1"/>
  <c r="AH508" i="1"/>
  <c r="AF508" i="1"/>
  <c r="AH507" i="1"/>
  <c r="AF507" i="1"/>
  <c r="AH506" i="1"/>
  <c r="AF506" i="1"/>
  <c r="AH505" i="1"/>
  <c r="AF505" i="1"/>
  <c r="AH504" i="1"/>
  <c r="AF504" i="1"/>
  <c r="AH503" i="1"/>
  <c r="AF503" i="1"/>
  <c r="AH502" i="1"/>
  <c r="AF502" i="1"/>
  <c r="AH501" i="1"/>
  <c r="AF501" i="1"/>
  <c r="AH500" i="1"/>
  <c r="AF500" i="1"/>
  <c r="AH499" i="1"/>
  <c r="AF499" i="1"/>
  <c r="AH498" i="1"/>
  <c r="AF498" i="1"/>
  <c r="AH497" i="1"/>
  <c r="AF497" i="1"/>
  <c r="AH496" i="1"/>
  <c r="AF496" i="1"/>
  <c r="AH495" i="1"/>
  <c r="AF495" i="1"/>
  <c r="AH494" i="1"/>
  <c r="AF494" i="1"/>
  <c r="AH493" i="1"/>
  <c r="AF493" i="1"/>
  <c r="AH492" i="1"/>
  <c r="AF492" i="1"/>
  <c r="AH491" i="1"/>
  <c r="AF491" i="1"/>
  <c r="AH490" i="1"/>
  <c r="AF490" i="1"/>
  <c r="AH489" i="1"/>
  <c r="AF489" i="1"/>
  <c r="AH488" i="1"/>
  <c r="AF488" i="1"/>
  <c r="AH487" i="1"/>
  <c r="AF487" i="1"/>
  <c r="AH486" i="1"/>
  <c r="AF486" i="1"/>
  <c r="AH485" i="1"/>
  <c r="AF485" i="1"/>
  <c r="AH484" i="1"/>
  <c r="AF484" i="1"/>
  <c r="AH483" i="1"/>
  <c r="AF483" i="1"/>
  <c r="AH482" i="1"/>
  <c r="AF482" i="1"/>
  <c r="AH481" i="1"/>
  <c r="AF481" i="1"/>
  <c r="AH480" i="1"/>
  <c r="AF480" i="1"/>
  <c r="AH479" i="1"/>
  <c r="AF479" i="1"/>
  <c r="AH478" i="1"/>
  <c r="AF478" i="1"/>
  <c r="AH477" i="1"/>
  <c r="AF477" i="1"/>
  <c r="AH476" i="1"/>
  <c r="AF476" i="1"/>
  <c r="AH475" i="1"/>
  <c r="AF475" i="1"/>
  <c r="AH474" i="1"/>
  <c r="AF474" i="1"/>
  <c r="AH473" i="1"/>
  <c r="AF473" i="1"/>
  <c r="AH472" i="1"/>
  <c r="AF472" i="1"/>
  <c r="AH471" i="1"/>
  <c r="AF471" i="1"/>
  <c r="AH470" i="1"/>
  <c r="AF470" i="1"/>
  <c r="AH469" i="1"/>
  <c r="AF469" i="1"/>
  <c r="AH468" i="1"/>
  <c r="AF468" i="1"/>
  <c r="AH467" i="1"/>
  <c r="AF467" i="1"/>
  <c r="AH466" i="1"/>
  <c r="AF466" i="1"/>
  <c r="AH465" i="1"/>
  <c r="AF465" i="1"/>
  <c r="AH464" i="1"/>
  <c r="AF464" i="1"/>
  <c r="AH463" i="1"/>
  <c r="AF463" i="1"/>
  <c r="AH462" i="1"/>
  <c r="AF462" i="1"/>
  <c r="AH461" i="1"/>
  <c r="AF461" i="1"/>
  <c r="AH460" i="1"/>
  <c r="AF460" i="1"/>
  <c r="AH459" i="1"/>
  <c r="AF459" i="1"/>
  <c r="AH458" i="1"/>
  <c r="AF458" i="1"/>
  <c r="AH457" i="1"/>
  <c r="AF457" i="1"/>
  <c r="AH456" i="1"/>
  <c r="AF456" i="1"/>
  <c r="AH455" i="1"/>
  <c r="AF455" i="1"/>
  <c r="AH454" i="1"/>
  <c r="AF454" i="1"/>
  <c r="AH453" i="1"/>
  <c r="AF453" i="1"/>
  <c r="AH452" i="1"/>
  <c r="AF452" i="1"/>
  <c r="AH451" i="1"/>
  <c r="AF451" i="1"/>
  <c r="AH450" i="1"/>
  <c r="AF450" i="1"/>
  <c r="AH449" i="1"/>
  <c r="AF449" i="1"/>
  <c r="AH448" i="1"/>
  <c r="AF448" i="1"/>
  <c r="AH447" i="1"/>
  <c r="AF447" i="1"/>
  <c r="AH446" i="1"/>
  <c r="AF446" i="1"/>
  <c r="AH445" i="1"/>
  <c r="AF445" i="1"/>
  <c r="AH444" i="1"/>
  <c r="AF444" i="1"/>
  <c r="AH443" i="1"/>
  <c r="AF443" i="1"/>
  <c r="AH442" i="1"/>
  <c r="AF442" i="1"/>
  <c r="AH441" i="1"/>
  <c r="AF441" i="1"/>
  <c r="AH440" i="1"/>
  <c r="AF440" i="1"/>
  <c r="AH439" i="1"/>
  <c r="AF439" i="1"/>
  <c r="AH438" i="1"/>
  <c r="AF438" i="1"/>
  <c r="AH437" i="1"/>
  <c r="AF437" i="1"/>
  <c r="AH436" i="1"/>
  <c r="AF436" i="1"/>
  <c r="AH435" i="1"/>
  <c r="AF435" i="1"/>
  <c r="AH434" i="1"/>
  <c r="AF434" i="1"/>
  <c r="AH433" i="1"/>
  <c r="AF433" i="1"/>
  <c r="AH432" i="1"/>
  <c r="AF432" i="1"/>
  <c r="AH431" i="1"/>
  <c r="AF431" i="1"/>
  <c r="AH430" i="1"/>
  <c r="AF430" i="1"/>
  <c r="AH429" i="1"/>
  <c r="AF429" i="1"/>
  <c r="AH428" i="1"/>
  <c r="AF428" i="1"/>
  <c r="AH427" i="1"/>
  <c r="AF427" i="1"/>
  <c r="AH426" i="1"/>
  <c r="AF426" i="1"/>
  <c r="AH425" i="1"/>
  <c r="AF425" i="1"/>
  <c r="AH424" i="1"/>
  <c r="AF424" i="1"/>
  <c r="AH423" i="1"/>
  <c r="AF423" i="1"/>
  <c r="AH422" i="1"/>
  <c r="AF422" i="1"/>
  <c r="AH421" i="1"/>
  <c r="AF421" i="1"/>
  <c r="AH420" i="1"/>
  <c r="AF420" i="1"/>
  <c r="AH419" i="1"/>
  <c r="AF419" i="1"/>
  <c r="AH418" i="1"/>
  <c r="AF418" i="1"/>
  <c r="AH417" i="1"/>
  <c r="AF417" i="1"/>
  <c r="AH416" i="1"/>
  <c r="AF416" i="1"/>
  <c r="AH415" i="1"/>
  <c r="AF415" i="1"/>
  <c r="AH414" i="1"/>
  <c r="AF414" i="1"/>
  <c r="AH413" i="1"/>
  <c r="AF413" i="1"/>
  <c r="AH412" i="1"/>
  <c r="AF412" i="1"/>
  <c r="AH411" i="1"/>
  <c r="AF411" i="1"/>
  <c r="AH410" i="1"/>
  <c r="AF410" i="1"/>
  <c r="AH409" i="1"/>
  <c r="AF409" i="1"/>
  <c r="AH408" i="1"/>
  <c r="AF408" i="1"/>
  <c r="AH407" i="1"/>
  <c r="AF407" i="1"/>
  <c r="AH406" i="1"/>
  <c r="AF406" i="1"/>
  <c r="AH405" i="1"/>
  <c r="AF405" i="1"/>
  <c r="AH404" i="1"/>
  <c r="AF404" i="1"/>
  <c r="AH403" i="1"/>
  <c r="AF403" i="1"/>
  <c r="AH402" i="1"/>
  <c r="AF402" i="1"/>
  <c r="AH401" i="1"/>
  <c r="AF401" i="1"/>
  <c r="AH400" i="1"/>
  <c r="AF400" i="1"/>
  <c r="AH399" i="1"/>
  <c r="AF399" i="1"/>
  <c r="AH398" i="1"/>
  <c r="AF398" i="1"/>
  <c r="AH397" i="1"/>
  <c r="AF397" i="1"/>
  <c r="AH396" i="1"/>
  <c r="AF396" i="1"/>
  <c r="AH395" i="1"/>
  <c r="AF395" i="1"/>
  <c r="AH394" i="1"/>
  <c r="AF394" i="1"/>
  <c r="AH393" i="1"/>
  <c r="AF393" i="1"/>
  <c r="AH392" i="1"/>
  <c r="AF392" i="1"/>
  <c r="AH391" i="1"/>
  <c r="AF391" i="1"/>
  <c r="AH390" i="1"/>
  <c r="AF390" i="1"/>
  <c r="AH389" i="1"/>
  <c r="AF389" i="1"/>
  <c r="AH388" i="1"/>
  <c r="AF388" i="1"/>
  <c r="AH387" i="1"/>
  <c r="AF387" i="1"/>
  <c r="AH386" i="1"/>
  <c r="AF386" i="1"/>
  <c r="AH385" i="1"/>
  <c r="AF385" i="1"/>
  <c r="AH384" i="1"/>
  <c r="AF384" i="1"/>
  <c r="AH383" i="1"/>
  <c r="AF383" i="1"/>
  <c r="AH382" i="1"/>
  <c r="AF382" i="1"/>
  <c r="AH381" i="1"/>
  <c r="AF381" i="1"/>
  <c r="AH380" i="1"/>
  <c r="AF380" i="1"/>
  <c r="AH379" i="1"/>
  <c r="AF379" i="1"/>
  <c r="AH378" i="1"/>
  <c r="AF378" i="1"/>
  <c r="AH377" i="1"/>
  <c r="AF377" i="1"/>
  <c r="AH376" i="1"/>
  <c r="AF376" i="1"/>
  <c r="AH375" i="1"/>
  <c r="AF375" i="1"/>
  <c r="AH374" i="1"/>
  <c r="AF374" i="1"/>
  <c r="AH373" i="1"/>
  <c r="AF373" i="1"/>
  <c r="AH372" i="1"/>
  <c r="AF372" i="1"/>
  <c r="AH371" i="1"/>
  <c r="AF371" i="1"/>
  <c r="AH370" i="1"/>
  <c r="AF370" i="1"/>
  <c r="AH369" i="1"/>
  <c r="AF369" i="1"/>
  <c r="AH368" i="1"/>
  <c r="AF368" i="1"/>
  <c r="AH367" i="1"/>
  <c r="AF367" i="1"/>
  <c r="AH366" i="1"/>
  <c r="AF366" i="1"/>
  <c r="AH365" i="1"/>
  <c r="AF365" i="1"/>
  <c r="AH364" i="1"/>
  <c r="AF364" i="1"/>
  <c r="AH363" i="1"/>
  <c r="AF363" i="1"/>
  <c r="AH362" i="1"/>
  <c r="AF362" i="1"/>
  <c r="AH361" i="1"/>
  <c r="AF361" i="1"/>
  <c r="AH360" i="1"/>
  <c r="AF360" i="1"/>
  <c r="AH359" i="1"/>
  <c r="AF359" i="1"/>
  <c r="AH358" i="1"/>
  <c r="AF358" i="1"/>
  <c r="AH357" i="1"/>
  <c r="AF357" i="1"/>
  <c r="AH356" i="1"/>
  <c r="AF356" i="1"/>
  <c r="AH355" i="1"/>
  <c r="AF355" i="1"/>
  <c r="AH354" i="1"/>
  <c r="AF354" i="1"/>
  <c r="AH353" i="1"/>
  <c r="AF353" i="1"/>
  <c r="AH352" i="1"/>
  <c r="AF352" i="1"/>
  <c r="AH351" i="1"/>
  <c r="AF351" i="1"/>
  <c r="AH350" i="1"/>
  <c r="AF350" i="1"/>
  <c r="AH349" i="1"/>
  <c r="AF349" i="1"/>
  <c r="AH348" i="1"/>
  <c r="AF348" i="1"/>
  <c r="AH347" i="1"/>
  <c r="AF347" i="1"/>
  <c r="AH346" i="1"/>
  <c r="AF346" i="1"/>
  <c r="AH345" i="1"/>
  <c r="AF345" i="1"/>
  <c r="AH344" i="1"/>
  <c r="AF344" i="1"/>
  <c r="AH343" i="1"/>
  <c r="AF343" i="1"/>
  <c r="AH342" i="1"/>
  <c r="AF342" i="1"/>
  <c r="AH341" i="1"/>
  <c r="AF341" i="1"/>
  <c r="AH340" i="1"/>
  <c r="AF340" i="1"/>
  <c r="AH339" i="1"/>
  <c r="AF339" i="1"/>
  <c r="AH338" i="1"/>
  <c r="AF338" i="1"/>
  <c r="AH337" i="1"/>
  <c r="AF337" i="1"/>
  <c r="AH336" i="1"/>
  <c r="AF336" i="1"/>
  <c r="AH335" i="1"/>
  <c r="AF335" i="1"/>
  <c r="AH334" i="1"/>
  <c r="AF334" i="1"/>
  <c r="AH333" i="1"/>
  <c r="AF333" i="1"/>
  <c r="AH332" i="1"/>
  <c r="AF332" i="1"/>
  <c r="AH331" i="1"/>
  <c r="AF331" i="1"/>
  <c r="AH330" i="1"/>
  <c r="AF330" i="1"/>
  <c r="AH329" i="1"/>
  <c r="AF329" i="1"/>
  <c r="AH328" i="1"/>
  <c r="AF328" i="1"/>
  <c r="AH327" i="1"/>
  <c r="AF327" i="1"/>
  <c r="AH326" i="1"/>
  <c r="AF326" i="1"/>
  <c r="AH325" i="1"/>
  <c r="AF325" i="1"/>
  <c r="AH324" i="1"/>
  <c r="AF324" i="1"/>
  <c r="AH323" i="1"/>
  <c r="AF323" i="1"/>
  <c r="AH322" i="1"/>
  <c r="AF322" i="1"/>
  <c r="AH321" i="1"/>
  <c r="AF321" i="1"/>
  <c r="AH320" i="1"/>
  <c r="AF320" i="1"/>
  <c r="AH319" i="1"/>
  <c r="AF319" i="1"/>
  <c r="AH318" i="1"/>
  <c r="AF318" i="1"/>
  <c r="AH317" i="1"/>
  <c r="AF317" i="1"/>
  <c r="AH316" i="1"/>
  <c r="AF316" i="1"/>
  <c r="AH315" i="1"/>
  <c r="AF315" i="1"/>
  <c r="AH314" i="1"/>
  <c r="AF314" i="1"/>
  <c r="AH313" i="1"/>
  <c r="AF313" i="1"/>
  <c r="AH312" i="1"/>
  <c r="AF312" i="1"/>
  <c r="AH311" i="1"/>
  <c r="AF311" i="1"/>
  <c r="AH310" i="1"/>
  <c r="AF310" i="1"/>
  <c r="AH309" i="1"/>
  <c r="AF309" i="1"/>
  <c r="AH308" i="1"/>
  <c r="AF308" i="1"/>
  <c r="AH307" i="1"/>
  <c r="AF307" i="1"/>
  <c r="AH306" i="1"/>
  <c r="AF306" i="1"/>
  <c r="AH305" i="1"/>
  <c r="AF305" i="1"/>
  <c r="AH304" i="1"/>
  <c r="AF304" i="1"/>
  <c r="AH303" i="1"/>
  <c r="AF303" i="1"/>
  <c r="AH302" i="1"/>
  <c r="AF302" i="1"/>
  <c r="AH301" i="1"/>
  <c r="AF301" i="1"/>
  <c r="AH300" i="1"/>
  <c r="AF300" i="1"/>
  <c r="AH299" i="1"/>
  <c r="AF299" i="1"/>
  <c r="AH298" i="1"/>
  <c r="AF298" i="1"/>
  <c r="AH297" i="1"/>
  <c r="AF297" i="1"/>
  <c r="AH296" i="1"/>
  <c r="AF296" i="1"/>
  <c r="AH295" i="1"/>
  <c r="AF295" i="1"/>
  <c r="AH294" i="1"/>
  <c r="AF294" i="1"/>
  <c r="AH293" i="1"/>
  <c r="AF293" i="1"/>
  <c r="AH292" i="1"/>
  <c r="AF292" i="1"/>
  <c r="AH291" i="1"/>
  <c r="AF291" i="1"/>
  <c r="AH290" i="1"/>
  <c r="AF290" i="1"/>
  <c r="AH289" i="1"/>
  <c r="AF289" i="1"/>
  <c r="AH288" i="1"/>
  <c r="AF288" i="1"/>
  <c r="AH287" i="1"/>
  <c r="AF287" i="1"/>
  <c r="AH286" i="1"/>
  <c r="AF286" i="1"/>
  <c r="AH285" i="1"/>
  <c r="AH284" i="1"/>
  <c r="AH283" i="1"/>
  <c r="AH282" i="1"/>
  <c r="AH281" i="1"/>
  <c r="AH280" i="1"/>
  <c r="AH279" i="1"/>
  <c r="AH278" i="1"/>
  <c r="AH277" i="1"/>
  <c r="AH276" i="1"/>
  <c r="AH275" i="1"/>
  <c r="AH274" i="1"/>
  <c r="AH273" i="1"/>
  <c r="AH272" i="1"/>
  <c r="AH271" i="1"/>
  <c r="AH270" i="1"/>
  <c r="AH269" i="1"/>
  <c r="AH268" i="1"/>
  <c r="AH267" i="1"/>
  <c r="AH266" i="1"/>
  <c r="AH265" i="1"/>
  <c r="AH264" i="1"/>
  <c r="AH263" i="1"/>
  <c r="AH262" i="1"/>
  <c r="AH261" i="1"/>
  <c r="AH260" i="1"/>
  <c r="AH259" i="1"/>
  <c r="AH258" i="1"/>
  <c r="AH257" i="1"/>
  <c r="AH256" i="1"/>
  <c r="AH255" i="1"/>
  <c r="AH254" i="1"/>
  <c r="AH253" i="1"/>
  <c r="AH252" i="1"/>
  <c r="AH251" i="1"/>
  <c r="AH250" i="1"/>
  <c r="AH249" i="1"/>
  <c r="AH248" i="1"/>
  <c r="AH247" i="1"/>
  <c r="AH246" i="1"/>
  <c r="AH245" i="1"/>
  <c r="AH244" i="1"/>
  <c r="AH243" i="1"/>
  <c r="AH242" i="1"/>
  <c r="AH241" i="1"/>
  <c r="AH240" i="1"/>
  <c r="AH239" i="1"/>
  <c r="AH238" i="1"/>
  <c r="AH237" i="1"/>
  <c r="AH236" i="1"/>
  <c r="AH235" i="1"/>
  <c r="AH234" i="1"/>
  <c r="AH233" i="1"/>
  <c r="AH232" i="1"/>
  <c r="AH231" i="1"/>
  <c r="AH230" i="1"/>
  <c r="AH229" i="1"/>
  <c r="AH228" i="1"/>
  <c r="AH227" i="1"/>
  <c r="AH226" i="1"/>
  <c r="AH225" i="1"/>
  <c r="AH224" i="1"/>
  <c r="AH223" i="1"/>
  <c r="AH222" i="1"/>
  <c r="AH221" i="1"/>
  <c r="AH220" i="1"/>
  <c r="AH219" i="1"/>
  <c r="AH218" i="1"/>
  <c r="AH217" i="1"/>
  <c r="AH207" i="1"/>
  <c r="AH206" i="1"/>
  <c r="AH205" i="1"/>
  <c r="AH204" i="1"/>
  <c r="AH203" i="1"/>
  <c r="AH202" i="1"/>
  <c r="AH201" i="1"/>
  <c r="AH200" i="1"/>
  <c r="AH198" i="1"/>
  <c r="AH196" i="1"/>
  <c r="AH195" i="1"/>
  <c r="AH194" i="1"/>
  <c r="AH193" i="1"/>
  <c r="AH192" i="1"/>
  <c r="AH191" i="1"/>
  <c r="AH190" i="1"/>
  <c r="AH189" i="1"/>
  <c r="AH166" i="1"/>
  <c r="AH165" i="1"/>
  <c r="AH164" i="1"/>
  <c r="AH163" i="1"/>
  <c r="AH162" i="1"/>
  <c r="AH161" i="1"/>
  <c r="AH160" i="1"/>
  <c r="AH159" i="1"/>
  <c r="AH158" i="1"/>
  <c r="AH157" i="1"/>
  <c r="AH156" i="1"/>
  <c r="AH155" i="1"/>
  <c r="AH154" i="1"/>
  <c r="AH153" i="1"/>
  <c r="AH152" i="1"/>
  <c r="AH151" i="1"/>
  <c r="AH150" i="1"/>
  <c r="AH149" i="1"/>
  <c r="AH148" i="1"/>
  <c r="AH147" i="1"/>
  <c r="AH146" i="1"/>
  <c r="AH145" i="1"/>
  <c r="AH144" i="1"/>
  <c r="AH143" i="1"/>
  <c r="AH142" i="1"/>
  <c r="AH141" i="1"/>
  <c r="AH140" i="1"/>
  <c r="AH138" i="1"/>
  <c r="AH137" i="1"/>
  <c r="AH136" i="1"/>
  <c r="AH135" i="1"/>
  <c r="AH134" i="1"/>
  <c r="AH133" i="1"/>
  <c r="AH132" i="1"/>
  <c r="AH131" i="1"/>
  <c r="AH130" i="1"/>
  <c r="AH129" i="1"/>
  <c r="AH128" i="1"/>
  <c r="AH127" i="1"/>
  <c r="AH125" i="1"/>
  <c r="AH124" i="1"/>
  <c r="AH123" i="1"/>
  <c r="AH122" i="1"/>
  <c r="AH121" i="1"/>
  <c r="AH120" i="1"/>
  <c r="AH119" i="1"/>
  <c r="AH118" i="1"/>
  <c r="AH117" i="1"/>
  <c r="AH116" i="1"/>
  <c r="AH115" i="1"/>
  <c r="AH114" i="1"/>
  <c r="AH113" i="1"/>
  <c r="AH112" i="1"/>
  <c r="AH111" i="1"/>
  <c r="AH110" i="1"/>
  <c r="AH109" i="1"/>
  <c r="AH108" i="1"/>
  <c r="AH107" i="1"/>
  <c r="AH106" i="1"/>
  <c r="AH105" i="1"/>
  <c r="AH104" i="1"/>
  <c r="AH103" i="1"/>
  <c r="AH102" i="1"/>
  <c r="AH101" i="1"/>
  <c r="AH100" i="1"/>
  <c r="AH99" i="1"/>
  <c r="AH98" i="1"/>
  <c r="AH97" i="1"/>
  <c r="AH96" i="1"/>
  <c r="AH95" i="1"/>
  <c r="AH94" i="1"/>
  <c r="AH93" i="1"/>
  <c r="AH92" i="1"/>
  <c r="AH91" i="1"/>
  <c r="AH90" i="1"/>
  <c r="AH89" i="1"/>
  <c r="AH88" i="1"/>
  <c r="AH87" i="1"/>
  <c r="AH86" i="1"/>
  <c r="AH85" i="1"/>
  <c r="AH84" i="1"/>
  <c r="AH83" i="1"/>
  <c r="AH82" i="1"/>
  <c r="AH81" i="1"/>
  <c r="AH80" i="1"/>
  <c r="AH79" i="1"/>
  <c r="AH78" i="1"/>
  <c r="AH77" i="1"/>
  <c r="AH76" i="1"/>
  <c r="AH75" i="1"/>
  <c r="AH74" i="1"/>
  <c r="AH73" i="1"/>
  <c r="AH72" i="1"/>
  <c r="AH71" i="1"/>
  <c r="AH70" i="1"/>
  <c r="AH69" i="1"/>
  <c r="AH68" i="1"/>
  <c r="AH67" i="1"/>
  <c r="AH66" i="1"/>
  <c r="AH65" i="1"/>
  <c r="AH64" i="1"/>
  <c r="AH63" i="1"/>
  <c r="AH62" i="1"/>
  <c r="AH61" i="1"/>
  <c r="AH60" i="1"/>
  <c r="AH59" i="1"/>
  <c r="AH58" i="1"/>
  <c r="AH57" i="1"/>
  <c r="AH56" i="1"/>
  <c r="AH55" i="1"/>
  <c r="AH54" i="1"/>
  <c r="AH53" i="1"/>
  <c r="AH52" i="1"/>
  <c r="AH51" i="1"/>
  <c r="AH50" i="1"/>
  <c r="AH49" i="1"/>
  <c r="AH48" i="1"/>
  <c r="AH47" i="1"/>
  <c r="AH46" i="1"/>
  <c r="AH45" i="1"/>
  <c r="AH44" i="1"/>
  <c r="AH43" i="1"/>
  <c r="AH42" i="1"/>
  <c r="AH41" i="1"/>
  <c r="AH40" i="1"/>
  <c r="AH39" i="1"/>
  <c r="AH38" i="1"/>
  <c r="AH37" i="1"/>
  <c r="AH36" i="1"/>
  <c r="AH35" i="1"/>
  <c r="AH34" i="1"/>
  <c r="AH33" i="1"/>
  <c r="AH32" i="1"/>
  <c r="AH31" i="1"/>
  <c r="AH30" i="1"/>
  <c r="AH29" i="1"/>
  <c r="AH28" i="1"/>
  <c r="AH27" i="1"/>
  <c r="AH26" i="1"/>
  <c r="AH25" i="1"/>
  <c r="AH24" i="1"/>
  <c r="AH23" i="1"/>
  <c r="AH22" i="1"/>
  <c r="AH16" i="1"/>
  <c r="AH15" i="1"/>
  <c r="AH1246" i="1"/>
  <c r="AF1246" i="1"/>
  <c r="K1246" i="1"/>
  <c r="AH1245" i="1"/>
  <c r="AF1245" i="1"/>
  <c r="K1245" i="1"/>
  <c r="AH1244" i="1"/>
  <c r="AF1244" i="1"/>
  <c r="K1244" i="1"/>
  <c r="AH1243" i="1"/>
  <c r="AF1243" i="1"/>
  <c r="K1243" i="1"/>
  <c r="AH1242" i="1"/>
  <c r="AF1242" i="1"/>
  <c r="K1242" i="1"/>
  <c r="AH1241" i="1"/>
  <c r="AF1241" i="1"/>
  <c r="K1241" i="1"/>
  <c r="AH1240" i="1"/>
  <c r="AF1240" i="1"/>
  <c r="K1240" i="1"/>
  <c r="AH1239" i="1"/>
  <c r="AF1239" i="1"/>
  <c r="K1239" i="1"/>
  <c r="AH1238" i="1"/>
  <c r="AF1238" i="1"/>
  <c r="K1238" i="1"/>
  <c r="AH1237" i="1"/>
  <c r="AF1237" i="1"/>
  <c r="K1237" i="1"/>
  <c r="AH1236" i="1"/>
  <c r="AF1236" i="1"/>
  <c r="K1236" i="1"/>
  <c r="AH1235" i="1"/>
  <c r="AF1235" i="1"/>
  <c r="K1235" i="1"/>
  <c r="AH1234" i="1"/>
  <c r="AF1234" i="1"/>
  <c r="K1234" i="1"/>
  <c r="AH1233" i="1"/>
  <c r="AF1233" i="1"/>
  <c r="K1233" i="1"/>
  <c r="AH1232" i="1"/>
  <c r="AF1232" i="1"/>
  <c r="K1232" i="1"/>
  <c r="AH1231" i="1"/>
  <c r="AF1231" i="1"/>
  <c r="K1231" i="1"/>
  <c r="AH1230" i="1"/>
  <c r="AF1230" i="1"/>
  <c r="K1230" i="1"/>
  <c r="AH1229" i="1"/>
  <c r="AF1229" i="1"/>
  <c r="K1229" i="1"/>
  <c r="AH1228" i="1"/>
  <c r="AF1228" i="1"/>
  <c r="K1228" i="1"/>
  <c r="AH1227" i="1"/>
  <c r="AF1227" i="1"/>
  <c r="K1227" i="1"/>
  <c r="AH1226" i="1"/>
  <c r="AF1226" i="1"/>
  <c r="K1226" i="1"/>
  <c r="AH1225" i="1"/>
  <c r="AF1225" i="1"/>
  <c r="K1225" i="1"/>
  <c r="AH1224" i="1"/>
  <c r="AF1224" i="1"/>
  <c r="K1224" i="1"/>
  <c r="AH1223" i="1"/>
  <c r="AF1223" i="1"/>
  <c r="K1223" i="1"/>
  <c r="AH1222" i="1"/>
  <c r="AF1222" i="1"/>
  <c r="K1222" i="1"/>
  <c r="AH1221" i="1"/>
  <c r="AF1221" i="1"/>
  <c r="K1221" i="1"/>
  <c r="AH1220" i="1"/>
  <c r="AF1220" i="1"/>
  <c r="K1220" i="1"/>
  <c r="AH1219" i="1"/>
  <c r="AF1219" i="1"/>
  <c r="K1219" i="1"/>
  <c r="AH1218" i="1"/>
  <c r="AF1218" i="1"/>
  <c r="K1218" i="1"/>
  <c r="AH1217" i="1"/>
  <c r="AF1217" i="1"/>
  <c r="K1217" i="1"/>
  <c r="AH1216" i="1"/>
  <c r="AF1216" i="1"/>
  <c r="K1216" i="1"/>
  <c r="AH1215" i="1"/>
  <c r="AF1215" i="1"/>
  <c r="K1215" i="1"/>
  <c r="AH1214" i="1"/>
  <c r="AF1214" i="1"/>
  <c r="K1214" i="1"/>
  <c r="AH1213" i="1"/>
  <c r="AF1213" i="1"/>
  <c r="K1213" i="1"/>
  <c r="AH1212" i="1"/>
  <c r="AF1212" i="1"/>
  <c r="K1212" i="1"/>
  <c r="AH1211" i="1"/>
  <c r="AF1211" i="1"/>
  <c r="K1211" i="1"/>
  <c r="AH1210" i="1"/>
  <c r="AF1210" i="1"/>
  <c r="K1210" i="1"/>
  <c r="AH1209" i="1"/>
  <c r="AF1209" i="1"/>
  <c r="K1209" i="1"/>
  <c r="AH1208" i="1"/>
  <c r="AF1208" i="1"/>
  <c r="K1208" i="1"/>
  <c r="AH1207" i="1"/>
  <c r="AF1207" i="1"/>
  <c r="K1207" i="1"/>
  <c r="AH1206" i="1"/>
  <c r="AF1206" i="1"/>
  <c r="K1206" i="1"/>
  <c r="AH1205" i="1"/>
  <c r="AF1205" i="1"/>
  <c r="K1205" i="1"/>
  <c r="AH1204" i="1"/>
  <c r="AF1204" i="1"/>
  <c r="K1204" i="1"/>
  <c r="AH1203" i="1"/>
  <c r="AF1203" i="1"/>
  <c r="K1203" i="1"/>
  <c r="AH1202" i="1"/>
  <c r="AF1202" i="1"/>
  <c r="K1202" i="1"/>
  <c r="AH1201" i="1"/>
  <c r="AF1201" i="1"/>
  <c r="K1201" i="1"/>
  <c r="AH1200" i="1"/>
  <c r="AF1200" i="1"/>
  <c r="K1200" i="1"/>
  <c r="AH1199" i="1"/>
  <c r="AF1199" i="1"/>
  <c r="K1199" i="1"/>
  <c r="AH1198" i="1"/>
  <c r="AF1198" i="1"/>
  <c r="K1198" i="1"/>
  <c r="AH1197" i="1"/>
  <c r="AF1197" i="1"/>
  <c r="K1197" i="1"/>
  <c r="AH1196" i="1"/>
  <c r="AF1196" i="1"/>
  <c r="K1196" i="1"/>
  <c r="AH1195" i="1"/>
  <c r="AF1195" i="1"/>
  <c r="K1195" i="1"/>
  <c r="AH1194" i="1"/>
  <c r="AF1194" i="1"/>
  <c r="K1194" i="1"/>
  <c r="AH1193" i="1"/>
  <c r="AF1193" i="1"/>
  <c r="K1193" i="1"/>
  <c r="AH1192" i="1"/>
  <c r="AF1192" i="1"/>
  <c r="K1192" i="1"/>
  <c r="AH1191" i="1"/>
  <c r="AF1191" i="1"/>
  <c r="K1191" i="1"/>
  <c r="AH1190" i="1"/>
  <c r="AF1190" i="1"/>
  <c r="K1190" i="1"/>
  <c r="AH1189" i="1"/>
  <c r="AF1189" i="1"/>
  <c r="K1189" i="1"/>
  <c r="AH1188" i="1"/>
  <c r="AF1188" i="1"/>
  <c r="K1188" i="1"/>
  <c r="AH1187" i="1"/>
  <c r="AF1187" i="1"/>
  <c r="K1187" i="1"/>
  <c r="AH1186" i="1"/>
  <c r="AF1186" i="1"/>
  <c r="K1186" i="1"/>
  <c r="AH1185" i="1"/>
  <c r="AF1185" i="1"/>
  <c r="K1185" i="1"/>
  <c r="AH1184" i="1"/>
  <c r="AF1184" i="1"/>
  <c r="K1184" i="1"/>
  <c r="AH1183" i="1"/>
  <c r="AF1183" i="1"/>
  <c r="K1183" i="1"/>
  <c r="AH1182" i="1"/>
  <c r="AF1182" i="1"/>
  <c r="K1182" i="1"/>
  <c r="AH1181" i="1"/>
  <c r="AF1181" i="1"/>
  <c r="K1181" i="1"/>
  <c r="AH1180" i="1"/>
  <c r="AF1180" i="1"/>
  <c r="K1180" i="1"/>
  <c r="AH1179" i="1"/>
  <c r="AF1179" i="1"/>
  <c r="K1179" i="1"/>
  <c r="AH1178" i="1"/>
  <c r="AF1178" i="1"/>
  <c r="K1178" i="1"/>
  <c r="AH1177" i="1"/>
  <c r="AF1177" i="1"/>
  <c r="K1177" i="1"/>
  <c r="AH1176" i="1"/>
  <c r="AF1176" i="1"/>
  <c r="K1176" i="1"/>
  <c r="AH1175" i="1"/>
  <c r="AF1175" i="1"/>
  <c r="K1175" i="1"/>
  <c r="AH1174" i="1"/>
  <c r="AF1174" i="1"/>
  <c r="K1174" i="1"/>
  <c r="AH1173" i="1"/>
  <c r="AF1173" i="1"/>
  <c r="K1173" i="1"/>
  <c r="AH1172" i="1"/>
  <c r="AF1172" i="1"/>
  <c r="K1172" i="1"/>
  <c r="AH1171" i="1"/>
  <c r="AF1171" i="1"/>
  <c r="K1171" i="1"/>
  <c r="AH1170" i="1"/>
  <c r="AF1170" i="1"/>
  <c r="K1170" i="1"/>
  <c r="AH1169" i="1"/>
  <c r="AF1169" i="1"/>
  <c r="K1169" i="1"/>
  <c r="AH1168" i="1"/>
  <c r="AF1168" i="1"/>
  <c r="K1168" i="1"/>
  <c r="AH1167" i="1"/>
  <c r="AF1167" i="1"/>
  <c r="K1167" i="1"/>
  <c r="AH1166" i="1"/>
  <c r="AF1166" i="1"/>
  <c r="K1166" i="1"/>
  <c r="AH1165" i="1"/>
  <c r="AF1165" i="1"/>
  <c r="K1165" i="1"/>
  <c r="AH1164" i="1"/>
  <c r="AF1164" i="1"/>
  <c r="K1164" i="1"/>
  <c r="AH1163" i="1"/>
  <c r="AF1163" i="1"/>
  <c r="K1163" i="1"/>
  <c r="AH1162" i="1"/>
  <c r="AF1162" i="1"/>
  <c r="K1162" i="1"/>
  <c r="AH1161" i="1"/>
  <c r="AF1161" i="1"/>
  <c r="K1161" i="1"/>
  <c r="AH1160" i="1"/>
  <c r="AF1160" i="1"/>
  <c r="K1160" i="1"/>
  <c r="AH1159" i="1"/>
  <c r="AF1159" i="1"/>
  <c r="K1159" i="1"/>
  <c r="AH1158" i="1"/>
  <c r="AF1158" i="1"/>
  <c r="K1158" i="1"/>
  <c r="AH1157" i="1"/>
  <c r="AF1157" i="1"/>
  <c r="K1157" i="1"/>
  <c r="AH1156" i="1"/>
  <c r="AF1156" i="1"/>
  <c r="K1156" i="1"/>
  <c r="AH1155" i="1"/>
  <c r="AF1155" i="1"/>
  <c r="K1155" i="1"/>
  <c r="AH1154" i="1"/>
  <c r="AF1154" i="1"/>
  <c r="K1154" i="1"/>
  <c r="AH1153" i="1"/>
  <c r="AF1153" i="1"/>
  <c r="K1153" i="1"/>
  <c r="AH1152" i="1"/>
  <c r="AF1152" i="1"/>
  <c r="K1152" i="1"/>
  <c r="AH1151" i="1"/>
  <c r="AF1151" i="1"/>
  <c r="K1151" i="1"/>
  <c r="AH1150" i="1"/>
  <c r="AF1150" i="1"/>
  <c r="K1150" i="1"/>
  <c r="AH1149" i="1"/>
  <c r="AF1149" i="1"/>
  <c r="K1149" i="1"/>
  <c r="AH1148" i="1"/>
  <c r="AF1148" i="1"/>
  <c r="K1148" i="1"/>
  <c r="AH1147" i="1"/>
  <c r="AF1147" i="1"/>
  <c r="K1147" i="1"/>
  <c r="AH1146" i="1"/>
  <c r="AF1146" i="1"/>
  <c r="K1146" i="1"/>
  <c r="AH1145" i="1"/>
  <c r="AF1145" i="1"/>
  <c r="K1145" i="1"/>
  <c r="AH1144" i="1"/>
  <c r="AF1144" i="1"/>
  <c r="K1144" i="1"/>
  <c r="AH1143" i="1"/>
  <c r="AF1143" i="1"/>
  <c r="K1143" i="1"/>
  <c r="AH1142" i="1"/>
  <c r="AF1142" i="1"/>
  <c r="K1142" i="1"/>
  <c r="AH1141" i="1"/>
  <c r="AF1141" i="1"/>
  <c r="K1141" i="1"/>
  <c r="AH1140" i="1"/>
  <c r="AF1140" i="1"/>
  <c r="K1140" i="1"/>
  <c r="AH1139" i="1"/>
  <c r="AF1139" i="1"/>
  <c r="K1139" i="1"/>
  <c r="AH1138" i="1"/>
  <c r="AF1138" i="1"/>
  <c r="K1138" i="1"/>
  <c r="AH1137" i="1"/>
  <c r="AF1137" i="1"/>
  <c r="K1137" i="1"/>
  <c r="AH1136" i="1"/>
  <c r="AF1136" i="1"/>
  <c r="K1136" i="1"/>
  <c r="AH1135" i="1"/>
  <c r="AF1135" i="1"/>
  <c r="K1135" i="1"/>
  <c r="AH1134" i="1"/>
  <c r="AF1134" i="1"/>
  <c r="K1134" i="1"/>
  <c r="AH1133" i="1"/>
  <c r="AF1133" i="1"/>
  <c r="K1133" i="1"/>
  <c r="AH1132" i="1"/>
  <c r="AF1132" i="1"/>
  <c r="K1132" i="1"/>
  <c r="AH1131" i="1"/>
  <c r="AF1131" i="1"/>
  <c r="K1131" i="1"/>
  <c r="AH1130" i="1"/>
  <c r="AF1130" i="1"/>
  <c r="K1130" i="1"/>
  <c r="AH1129" i="1"/>
  <c r="AF1129" i="1"/>
  <c r="K1129" i="1"/>
  <c r="AH1128" i="1"/>
  <c r="AF1128" i="1"/>
  <c r="K1128" i="1"/>
  <c r="AH1127" i="1"/>
  <c r="AF1127" i="1"/>
  <c r="K1127" i="1"/>
  <c r="AH1126" i="1"/>
  <c r="AF1126" i="1"/>
  <c r="K1126" i="1"/>
  <c r="AH1125" i="1"/>
  <c r="AF1125" i="1"/>
  <c r="K1125" i="1"/>
  <c r="AH1124" i="1"/>
  <c r="AF1124" i="1"/>
  <c r="K1124" i="1"/>
  <c r="AH1123" i="1"/>
  <c r="AF1123" i="1"/>
  <c r="K1123" i="1"/>
  <c r="AH1122" i="1"/>
  <c r="AF1122" i="1"/>
  <c r="K1122" i="1"/>
  <c r="AH1121" i="1"/>
  <c r="AF1121" i="1"/>
  <c r="K1121" i="1"/>
  <c r="AH1120" i="1"/>
  <c r="AF1120" i="1"/>
  <c r="K1120" i="1"/>
  <c r="AH1119" i="1"/>
  <c r="AF1119" i="1"/>
  <c r="K1119" i="1"/>
  <c r="AH1118" i="1"/>
  <c r="AF1118" i="1"/>
  <c r="K1118" i="1"/>
  <c r="AH1117" i="1"/>
  <c r="AF1117" i="1"/>
  <c r="K1117" i="1"/>
  <c r="AH1116" i="1"/>
  <c r="AF1116" i="1"/>
  <c r="K1116" i="1"/>
  <c r="AH1115" i="1"/>
  <c r="AF1115" i="1"/>
  <c r="K1115" i="1"/>
  <c r="AH1114" i="1"/>
  <c r="AF1114" i="1"/>
  <c r="K1114" i="1"/>
  <c r="AH1113" i="1"/>
  <c r="AF1113" i="1"/>
  <c r="K1113" i="1"/>
  <c r="AH1112" i="1"/>
  <c r="AF1112" i="1"/>
  <c r="K1112" i="1"/>
  <c r="AH1111" i="1"/>
  <c r="AF1111" i="1"/>
  <c r="K1111" i="1"/>
  <c r="AH1110" i="1"/>
  <c r="AF1110" i="1"/>
  <c r="K1110" i="1"/>
  <c r="AH1109" i="1"/>
  <c r="AF1109" i="1"/>
  <c r="K1109" i="1"/>
  <c r="AH1108" i="1"/>
  <c r="AF1108" i="1"/>
  <c r="K1108" i="1"/>
  <c r="AH1107" i="1"/>
  <c r="AF1107" i="1"/>
  <c r="K1107" i="1"/>
  <c r="AH1106" i="1"/>
  <c r="AF1106" i="1"/>
  <c r="K1106" i="1"/>
  <c r="AH1105" i="1"/>
  <c r="AF1105" i="1"/>
  <c r="K1105" i="1"/>
  <c r="AH1104" i="1"/>
  <c r="AF1104" i="1"/>
  <c r="K1104" i="1"/>
  <c r="AH1103" i="1"/>
  <c r="AF1103" i="1"/>
  <c r="K1103" i="1"/>
  <c r="AH1102" i="1"/>
  <c r="AF1102" i="1"/>
  <c r="K1102" i="1"/>
  <c r="AH1101" i="1"/>
  <c r="AF1101" i="1"/>
  <c r="K1101" i="1"/>
  <c r="AH1100" i="1"/>
  <c r="AF1100" i="1"/>
  <c r="K1100" i="1"/>
  <c r="AH1099" i="1"/>
  <c r="AF1099" i="1"/>
  <c r="K1099" i="1"/>
  <c r="AH1098" i="1"/>
  <c r="AF1098" i="1"/>
  <c r="K1098" i="1"/>
  <c r="AH1097" i="1"/>
  <c r="AF1097" i="1"/>
  <c r="K1097" i="1"/>
  <c r="AH1096" i="1"/>
  <c r="AF1096" i="1"/>
  <c r="K1096" i="1"/>
  <c r="AH1095" i="1"/>
  <c r="AF1095" i="1"/>
  <c r="K1095" i="1"/>
  <c r="AH1094" i="1"/>
  <c r="AF1094" i="1"/>
  <c r="K1094" i="1"/>
  <c r="AH1093" i="1"/>
  <c r="AF1093" i="1"/>
  <c r="K1093" i="1"/>
  <c r="AH1092" i="1"/>
  <c r="AF1092" i="1"/>
  <c r="K1092" i="1"/>
  <c r="AH1091" i="1"/>
  <c r="AF1091" i="1"/>
  <c r="K1091" i="1"/>
  <c r="AH1090" i="1"/>
  <c r="AF1090" i="1"/>
  <c r="K1090" i="1"/>
  <c r="AH1089" i="1"/>
  <c r="AF1089" i="1"/>
  <c r="K1089" i="1"/>
  <c r="AH1088" i="1"/>
  <c r="AF1088" i="1"/>
  <c r="K1088" i="1"/>
  <c r="AH1087" i="1"/>
  <c r="AF1087" i="1"/>
  <c r="K1087" i="1"/>
  <c r="AH1086" i="1"/>
  <c r="AF1086" i="1"/>
  <c r="K1086" i="1"/>
  <c r="AH1085" i="1"/>
  <c r="AF1085" i="1"/>
  <c r="K1085" i="1"/>
  <c r="AH1084" i="1"/>
  <c r="AF1084" i="1"/>
  <c r="K1084" i="1"/>
  <c r="AH1083" i="1"/>
  <c r="AF1083" i="1"/>
  <c r="K1083" i="1"/>
  <c r="AH1082" i="1"/>
  <c r="AF1082" i="1"/>
  <c r="K1082" i="1"/>
  <c r="AH1081" i="1"/>
  <c r="AF1081" i="1"/>
  <c r="K1081" i="1"/>
  <c r="AH1080" i="1"/>
  <c r="AF1080" i="1"/>
  <c r="K1080" i="1"/>
  <c r="AH1079" i="1"/>
  <c r="AF1079" i="1"/>
  <c r="K1079" i="1"/>
  <c r="AH1078" i="1"/>
  <c r="AF1078" i="1"/>
  <c r="K1078" i="1"/>
  <c r="AH1077" i="1"/>
  <c r="AF1077" i="1"/>
  <c r="K1077" i="1"/>
  <c r="AH1076" i="1"/>
  <c r="AF1076" i="1"/>
  <c r="K1076" i="1"/>
  <c r="AH1075" i="1"/>
  <c r="AF1075" i="1"/>
  <c r="K1075" i="1"/>
  <c r="AH1074" i="1"/>
  <c r="AF1074" i="1"/>
  <c r="K1074" i="1"/>
  <c r="AH1073" i="1"/>
  <c r="AF1073" i="1"/>
  <c r="K1073" i="1"/>
  <c r="AH1072" i="1"/>
  <c r="AF1072" i="1"/>
  <c r="K1072" i="1"/>
  <c r="AH1071" i="1"/>
  <c r="AF1071" i="1"/>
  <c r="K1071" i="1"/>
  <c r="AH1070" i="1"/>
  <c r="AF1070" i="1"/>
  <c r="K1070" i="1"/>
  <c r="AH1069" i="1"/>
  <c r="AF1069" i="1"/>
  <c r="K1069" i="1"/>
  <c r="AH1068" i="1"/>
  <c r="AF1068" i="1"/>
  <c r="K1068" i="1"/>
  <c r="AH1067" i="1"/>
  <c r="AF1067" i="1"/>
  <c r="K1067" i="1"/>
  <c r="AH1066" i="1"/>
  <c r="AF1066" i="1"/>
  <c r="K1066" i="1"/>
  <c r="AH1065" i="1"/>
  <c r="AF1065" i="1"/>
  <c r="K1065" i="1"/>
  <c r="AH1064" i="1"/>
  <c r="AF1064" i="1"/>
  <c r="K1064" i="1"/>
  <c r="AH1063" i="1"/>
  <c r="AF1063" i="1"/>
  <c r="K1063" i="1"/>
  <c r="AH1062" i="1"/>
  <c r="AF1062" i="1"/>
  <c r="K1062" i="1"/>
  <c r="AH1061" i="1"/>
  <c r="AF1061" i="1"/>
  <c r="K1061" i="1"/>
  <c r="AH1060" i="1"/>
  <c r="AF1060" i="1"/>
  <c r="K1060" i="1"/>
  <c r="AH1059" i="1"/>
  <c r="AF1059" i="1"/>
  <c r="K1059" i="1"/>
  <c r="AH1058" i="1"/>
  <c r="AF1058" i="1"/>
  <c r="K1058" i="1"/>
  <c r="AH1057" i="1"/>
  <c r="AF1057" i="1"/>
  <c r="K1057" i="1"/>
  <c r="AH1056" i="1"/>
  <c r="AF1056" i="1"/>
  <c r="K1056" i="1"/>
  <c r="AH1055" i="1"/>
  <c r="AF1055" i="1"/>
  <c r="K1055" i="1"/>
  <c r="AH1054" i="1"/>
  <c r="AF1054" i="1"/>
  <c r="K1054" i="1"/>
  <c r="AH1053" i="1"/>
  <c r="AF1053" i="1"/>
  <c r="K1053" i="1"/>
  <c r="AH1052" i="1"/>
  <c r="AF1052" i="1"/>
  <c r="K1052" i="1"/>
  <c r="AH1051" i="1"/>
  <c r="AF1051" i="1"/>
  <c r="K1051" i="1"/>
  <c r="AH1050" i="1"/>
  <c r="AF1050" i="1"/>
  <c r="K1050" i="1"/>
  <c r="AH1049" i="1"/>
  <c r="AF1049" i="1"/>
  <c r="K1049" i="1"/>
  <c r="AH1048" i="1"/>
  <c r="AF1048" i="1"/>
  <c r="K1048" i="1"/>
  <c r="AH1047" i="1"/>
  <c r="AF1047" i="1"/>
  <c r="K1047" i="1"/>
  <c r="AH1046" i="1"/>
  <c r="AF1046" i="1"/>
  <c r="K1046" i="1"/>
  <c r="AH1045" i="1"/>
  <c r="AF1045" i="1"/>
  <c r="K1045" i="1"/>
  <c r="AH1044" i="1"/>
  <c r="AF1044" i="1"/>
  <c r="K1044" i="1"/>
  <c r="AH1043" i="1"/>
  <c r="AF1043" i="1"/>
  <c r="K1043" i="1"/>
  <c r="AH1042" i="1"/>
  <c r="AF1042" i="1"/>
  <c r="K1042" i="1"/>
  <c r="AH1041" i="1"/>
  <c r="AF1041" i="1"/>
  <c r="K1041" i="1"/>
  <c r="AH1040" i="1"/>
  <c r="AF1040" i="1"/>
  <c r="K1040" i="1"/>
  <c r="AH1039" i="1"/>
  <c r="AF1039" i="1"/>
  <c r="K1039" i="1"/>
  <c r="AH1038" i="1"/>
  <c r="AF1038" i="1"/>
  <c r="K1038" i="1"/>
  <c r="AH1037" i="1"/>
  <c r="AF1037" i="1"/>
  <c r="K1037" i="1"/>
  <c r="AH1036" i="1"/>
  <c r="AF1036" i="1"/>
  <c r="K1036" i="1"/>
  <c r="AH1035" i="1"/>
  <c r="AF1035" i="1"/>
  <c r="AH1034" i="1"/>
  <c r="AF1034" i="1"/>
  <c r="AH1033" i="1"/>
  <c r="AF1033" i="1"/>
  <c r="AH1032" i="1"/>
  <c r="AF1032" i="1"/>
  <c r="AH1031" i="1"/>
  <c r="AF1031" i="1"/>
  <c r="AH1030" i="1"/>
  <c r="AF1030" i="1"/>
  <c r="AH1029" i="1"/>
  <c r="AF1029" i="1"/>
  <c r="AH1028" i="1"/>
  <c r="AF1028" i="1"/>
  <c r="AH1027" i="1"/>
  <c r="AF1027" i="1"/>
  <c r="AH1026" i="1"/>
  <c r="AF1026" i="1"/>
  <c r="AH1025" i="1"/>
  <c r="AF1025" i="1"/>
  <c r="AH1024" i="1"/>
  <c r="AF1024" i="1"/>
  <c r="AH1023" i="1"/>
  <c r="AF1023" i="1"/>
  <c r="AH1022" i="1"/>
  <c r="AF1022" i="1"/>
  <c r="AH1021" i="1"/>
  <c r="AF1021" i="1"/>
  <c r="AH1020" i="1"/>
  <c r="AF1020" i="1"/>
  <c r="AH1019" i="1"/>
  <c r="AF1019" i="1"/>
  <c r="AH1018" i="1"/>
  <c r="AF1018" i="1"/>
  <c r="AH1017" i="1"/>
  <c r="AF1017" i="1"/>
  <c r="AH1016" i="1"/>
  <c r="AF1016" i="1"/>
  <c r="AH1015" i="1"/>
  <c r="AF1015" i="1"/>
  <c r="AH1014" i="1"/>
  <c r="AF1014" i="1"/>
  <c r="AH1013" i="1"/>
  <c r="AF1013" i="1"/>
  <c r="AH1012" i="1"/>
  <c r="AF1012" i="1"/>
  <c r="AH1011" i="1"/>
  <c r="AF1011" i="1"/>
  <c r="AH1010" i="1"/>
  <c r="AF1010" i="1"/>
  <c r="AH1009" i="1"/>
  <c r="AF1009" i="1"/>
  <c r="AH1008" i="1"/>
  <c r="AF1008" i="1"/>
  <c r="AH1007" i="1"/>
  <c r="AF1007" i="1"/>
  <c r="AH1006" i="1"/>
  <c r="AF1006" i="1"/>
  <c r="AH1005" i="1"/>
  <c r="AF1005" i="1"/>
  <c r="AH1004" i="1"/>
  <c r="AF1004" i="1"/>
  <c r="AH1003" i="1"/>
  <c r="AF1003" i="1"/>
  <c r="AH1002" i="1"/>
  <c r="AF1002" i="1"/>
  <c r="AH1001" i="1"/>
  <c r="AF1001" i="1"/>
  <c r="AH1000" i="1"/>
  <c r="AF1000" i="1"/>
  <c r="AH999" i="1"/>
  <c r="AF999" i="1"/>
  <c r="AH998" i="1"/>
  <c r="AF998" i="1"/>
  <c r="AH997" i="1"/>
  <c r="AF997" i="1"/>
  <c r="AH996" i="1"/>
  <c r="AF996" i="1"/>
  <c r="AH995" i="1"/>
  <c r="AF995" i="1"/>
  <c r="AH994" i="1"/>
  <c r="AF994" i="1"/>
  <c r="AH993" i="1"/>
  <c r="AF993" i="1"/>
  <c r="AH992" i="1"/>
  <c r="AF992" i="1"/>
  <c r="AH991" i="1"/>
  <c r="AF991" i="1"/>
  <c r="AH990" i="1"/>
  <c r="AF990" i="1"/>
  <c r="AH989" i="1"/>
  <c r="AF989" i="1"/>
  <c r="AH988" i="1"/>
  <c r="AF988" i="1"/>
  <c r="AH987" i="1"/>
  <c r="AF987" i="1"/>
  <c r="AH986" i="1"/>
  <c r="AF986" i="1"/>
  <c r="AH985" i="1"/>
  <c r="AF985" i="1"/>
  <c r="AH984" i="1"/>
  <c r="AF984" i="1"/>
  <c r="AH983" i="1"/>
  <c r="AF983" i="1"/>
  <c r="AH982" i="1"/>
  <c r="AF982" i="1"/>
  <c r="AH981" i="1"/>
  <c r="AF981" i="1"/>
  <c r="AH980" i="1"/>
  <c r="AF980" i="1"/>
  <c r="AH979" i="1"/>
  <c r="AF979" i="1"/>
  <c r="AH978" i="1"/>
  <c r="AF978" i="1"/>
  <c r="AH977" i="1"/>
  <c r="AF977" i="1"/>
  <c r="AH976" i="1"/>
  <c r="AF976" i="1"/>
  <c r="AH975" i="1"/>
  <c r="AF975" i="1"/>
  <c r="AH974" i="1"/>
  <c r="AF974" i="1"/>
  <c r="AH973" i="1"/>
  <c r="AF973" i="1"/>
  <c r="AH972" i="1"/>
  <c r="AF972" i="1"/>
  <c r="AH971" i="1"/>
  <c r="AF971" i="1"/>
  <c r="AH970" i="1"/>
  <c r="AF970" i="1"/>
  <c r="AH969" i="1"/>
  <c r="AF969" i="1"/>
  <c r="AH968" i="1"/>
  <c r="AF968" i="1"/>
  <c r="AH967" i="1"/>
  <c r="AF967" i="1"/>
  <c r="AH966" i="1"/>
  <c r="AF966" i="1"/>
  <c r="AH965" i="1"/>
  <c r="AF965" i="1"/>
  <c r="AH964" i="1"/>
  <c r="AF964" i="1"/>
  <c r="AH963" i="1"/>
  <c r="AF963" i="1"/>
  <c r="AH962" i="1"/>
  <c r="AF962" i="1"/>
  <c r="AH961" i="1"/>
  <c r="AF961" i="1"/>
  <c r="AH960" i="1"/>
  <c r="AF960" i="1"/>
  <c r="AH959" i="1"/>
  <c r="AF959" i="1"/>
  <c r="AH958" i="1"/>
  <c r="AF958" i="1"/>
  <c r="AH957" i="1"/>
  <c r="AF957" i="1"/>
  <c r="AH956" i="1"/>
  <c r="AF956" i="1"/>
  <c r="AH955" i="1"/>
  <c r="AF955" i="1"/>
  <c r="AH954" i="1"/>
  <c r="AF954" i="1"/>
  <c r="AH953" i="1"/>
  <c r="AF953" i="1"/>
  <c r="AH952" i="1"/>
  <c r="AF952" i="1"/>
  <c r="AH951" i="1"/>
  <c r="AF951" i="1"/>
  <c r="AH950" i="1"/>
  <c r="AF950" i="1"/>
  <c r="AH949" i="1"/>
  <c r="AF949" i="1"/>
  <c r="AH948" i="1"/>
  <c r="AF948" i="1"/>
  <c r="AH947" i="1"/>
  <c r="AF947" i="1"/>
  <c r="AH946" i="1"/>
  <c r="AF946" i="1"/>
  <c r="AH945" i="1"/>
  <c r="AF945" i="1"/>
  <c r="AH944" i="1"/>
  <c r="AF944" i="1"/>
  <c r="AH943" i="1"/>
  <c r="AF943" i="1"/>
  <c r="AH942" i="1"/>
  <c r="AF942" i="1"/>
  <c r="AH941" i="1"/>
  <c r="AF941" i="1"/>
  <c r="AH940" i="1"/>
  <c r="AF940" i="1"/>
  <c r="AH939" i="1"/>
  <c r="AF939" i="1"/>
  <c r="AH938" i="1"/>
  <c r="AF938" i="1"/>
  <c r="AH937" i="1"/>
  <c r="AF937" i="1"/>
  <c r="AH936" i="1"/>
  <c r="AF936" i="1"/>
  <c r="AH935" i="1"/>
  <c r="AF935" i="1"/>
  <c r="AH934" i="1"/>
  <c r="AF934" i="1"/>
  <c r="AH933" i="1"/>
  <c r="AF933" i="1"/>
  <c r="AH932" i="1"/>
  <c r="AF932" i="1"/>
  <c r="AH931" i="1"/>
  <c r="AF931" i="1"/>
  <c r="AH930" i="1"/>
  <c r="AF930" i="1"/>
  <c r="AH929" i="1"/>
  <c r="AF929" i="1"/>
  <c r="AH928" i="1"/>
  <c r="AF928" i="1"/>
  <c r="AH927" i="1"/>
  <c r="AF927" i="1"/>
  <c r="AH926" i="1"/>
  <c r="AF926" i="1"/>
  <c r="AH925" i="1"/>
  <c r="AF925" i="1"/>
  <c r="AH924" i="1"/>
  <c r="AF924" i="1"/>
  <c r="AH923" i="1"/>
  <c r="AF923" i="1"/>
  <c r="AH922" i="1"/>
  <c r="AF922" i="1"/>
  <c r="AH921" i="1"/>
  <c r="AF921" i="1"/>
  <c r="AH920" i="1"/>
  <c r="AF920" i="1"/>
  <c r="AH919" i="1"/>
  <c r="AF919" i="1"/>
  <c r="AH918" i="1"/>
  <c r="AF918" i="1"/>
  <c r="AH917" i="1"/>
  <c r="AF917" i="1"/>
  <c r="AH916" i="1"/>
  <c r="AF916" i="1"/>
  <c r="AH915" i="1"/>
  <c r="AF915" i="1"/>
  <c r="AH914" i="1"/>
  <c r="AF914" i="1"/>
  <c r="AH913" i="1"/>
  <c r="AF913" i="1"/>
  <c r="AH912" i="1"/>
  <c r="AF912" i="1"/>
  <c r="AH911" i="1"/>
  <c r="AF911" i="1"/>
  <c r="AH910" i="1"/>
  <c r="AF910" i="1"/>
  <c r="AH909" i="1"/>
  <c r="AF909" i="1"/>
  <c r="AH908" i="1"/>
  <c r="AF908" i="1"/>
  <c r="AH907" i="1"/>
  <c r="AF907" i="1"/>
  <c r="AH906" i="1"/>
  <c r="AF906" i="1"/>
  <c r="AH905" i="1"/>
  <c r="AF905" i="1"/>
  <c r="AH904" i="1"/>
  <c r="AF904" i="1"/>
  <c r="AH903" i="1"/>
  <c r="AF903" i="1"/>
  <c r="AH902" i="1"/>
  <c r="AF902" i="1"/>
  <c r="AH901" i="1"/>
  <c r="AF901" i="1"/>
  <c r="AH900" i="1"/>
  <c r="AF900" i="1"/>
  <c r="AH899" i="1"/>
  <c r="AF899" i="1"/>
  <c r="AH898" i="1"/>
  <c r="AF898" i="1"/>
  <c r="AH897" i="1"/>
  <c r="AF897" i="1"/>
  <c r="AH896" i="1"/>
  <c r="AF896" i="1"/>
  <c r="AH895" i="1"/>
  <c r="AF895" i="1"/>
  <c r="AH894" i="1"/>
  <c r="AF894" i="1"/>
  <c r="AH893" i="1"/>
  <c r="AF893" i="1"/>
  <c r="AH892" i="1"/>
  <c r="AF892" i="1"/>
  <c r="AH891" i="1"/>
  <c r="AF891" i="1"/>
  <c r="AH890" i="1"/>
  <c r="AF890" i="1"/>
  <c r="AH889" i="1"/>
  <c r="AF889" i="1"/>
  <c r="AH888" i="1"/>
  <c r="AF888" i="1"/>
  <c r="AH887" i="1"/>
  <c r="AF887" i="1"/>
  <c r="AH886" i="1"/>
  <c r="AF886" i="1"/>
  <c r="AH885" i="1"/>
  <c r="AF885" i="1"/>
  <c r="AH884" i="1"/>
  <c r="AF884" i="1"/>
  <c r="AH883" i="1"/>
  <c r="AF883" i="1"/>
  <c r="AH882" i="1"/>
  <c r="AF882" i="1"/>
  <c r="AH881" i="1"/>
  <c r="AF881" i="1"/>
  <c r="AH880" i="1"/>
  <c r="AF880" i="1"/>
  <c r="AH879" i="1"/>
  <c r="AF879" i="1"/>
  <c r="AH878" i="1"/>
  <c r="AF878" i="1"/>
  <c r="AH877" i="1"/>
  <c r="AF877" i="1"/>
  <c r="AH876" i="1"/>
  <c r="AF876" i="1"/>
  <c r="AH875" i="1"/>
  <c r="AF875" i="1"/>
  <c r="AH874" i="1"/>
  <c r="AF874" i="1"/>
  <c r="AH873" i="1"/>
  <c r="AF873" i="1"/>
  <c r="AH872" i="1"/>
  <c r="AF872" i="1"/>
  <c r="AH871" i="1"/>
  <c r="AF871" i="1"/>
  <c r="AH870" i="1"/>
  <c r="AF870" i="1"/>
  <c r="AH869" i="1"/>
  <c r="AF869" i="1"/>
  <c r="AH868" i="1"/>
  <c r="AF868" i="1"/>
  <c r="AH867" i="1"/>
  <c r="AF867" i="1"/>
  <c r="AH866" i="1"/>
  <c r="AF866" i="1"/>
  <c r="AH865" i="1"/>
  <c r="AF865" i="1"/>
  <c r="AH864" i="1"/>
  <c r="AF864" i="1"/>
  <c r="AH863" i="1"/>
  <c r="AF863" i="1"/>
  <c r="AH862" i="1"/>
  <c r="AF862" i="1"/>
  <c r="AH861" i="1"/>
  <c r="AF861" i="1"/>
  <c r="AH860" i="1"/>
  <c r="AF860" i="1"/>
  <c r="AH859" i="1"/>
  <c r="AF859" i="1"/>
  <c r="AH858" i="1"/>
  <c r="AF858" i="1"/>
  <c r="AH857" i="1"/>
  <c r="AF857" i="1"/>
  <c r="AH856" i="1"/>
  <c r="AF856" i="1"/>
  <c r="AH855" i="1"/>
  <c r="AF855" i="1"/>
  <c r="AH854" i="1"/>
  <c r="AF854" i="1"/>
  <c r="AH853" i="1"/>
  <c r="AF853" i="1"/>
  <c r="AH852" i="1"/>
  <c r="AF852" i="1"/>
  <c r="AH851" i="1"/>
  <c r="AF851" i="1"/>
  <c r="AH850" i="1"/>
  <c r="AF850" i="1"/>
  <c r="AH849" i="1"/>
  <c r="AF849" i="1"/>
  <c r="AH848" i="1"/>
  <c r="AF848" i="1"/>
  <c r="AH847" i="1"/>
  <c r="AF847" i="1"/>
  <c r="AH846" i="1"/>
  <c r="AF846" i="1"/>
  <c r="AH845" i="1"/>
  <c r="AF845" i="1"/>
  <c r="AH844" i="1"/>
  <c r="AF844" i="1"/>
  <c r="AH843" i="1"/>
  <c r="AF843" i="1"/>
  <c r="AH842" i="1"/>
  <c r="AF842" i="1"/>
  <c r="AH841" i="1"/>
  <c r="AF841" i="1"/>
  <c r="AH1304" i="1"/>
  <c r="AF1304" i="1"/>
  <c r="K1304" i="1"/>
  <c r="AH1303" i="1"/>
  <c r="AF1303" i="1"/>
  <c r="K1303" i="1"/>
  <c r="AH1302" i="1"/>
  <c r="AF1302" i="1"/>
  <c r="K1302" i="1"/>
  <c r="AH1301" i="1"/>
  <c r="AF1301" i="1"/>
  <c r="K1301" i="1"/>
  <c r="AH1300" i="1"/>
  <c r="AF1300" i="1"/>
  <c r="K1300" i="1"/>
  <c r="AH1299" i="1"/>
  <c r="AF1299" i="1"/>
  <c r="K1299" i="1"/>
  <c r="AH1298" i="1"/>
  <c r="AF1298" i="1"/>
  <c r="K1298" i="1"/>
  <c r="AH1297" i="1"/>
  <c r="AF1297" i="1"/>
  <c r="K1297" i="1"/>
  <c r="AH1296" i="1"/>
  <c r="AF1296" i="1"/>
  <c r="K1296" i="1"/>
  <c r="AH1295" i="1"/>
  <c r="AF1295" i="1"/>
  <c r="K1295" i="1"/>
  <c r="AH1294" i="1"/>
  <c r="AF1294" i="1"/>
  <c r="K1294" i="1"/>
  <c r="AH1293" i="1"/>
  <c r="AF1293" i="1"/>
  <c r="K1293" i="1"/>
  <c r="AH1292" i="1"/>
  <c r="AF1292" i="1"/>
  <c r="K1292" i="1"/>
  <c r="AH1291" i="1"/>
  <c r="AF1291" i="1"/>
  <c r="K1291" i="1"/>
  <c r="AH1290" i="1"/>
  <c r="AF1290" i="1"/>
  <c r="K1290" i="1"/>
  <c r="AH1289" i="1"/>
  <c r="AF1289" i="1"/>
  <c r="K1289" i="1"/>
  <c r="AH1288" i="1"/>
  <c r="AF1288" i="1"/>
  <c r="K1288" i="1"/>
  <c r="AH1287" i="1"/>
  <c r="AF1287" i="1"/>
  <c r="K1287" i="1"/>
  <c r="AH1286" i="1"/>
  <c r="AF1286" i="1"/>
  <c r="K1286" i="1"/>
  <c r="AH1285" i="1"/>
  <c r="AF1285" i="1"/>
  <c r="K1285" i="1"/>
  <c r="AH1284" i="1"/>
  <c r="AF1284" i="1"/>
  <c r="K1284" i="1"/>
  <c r="AH1283" i="1"/>
  <c r="AF1283" i="1"/>
  <c r="K1283" i="1"/>
  <c r="AH1282" i="1"/>
  <c r="AF1282" i="1"/>
  <c r="K1282" i="1"/>
  <c r="AH1281" i="1"/>
  <c r="AF1281" i="1"/>
  <c r="K1281" i="1"/>
  <c r="AH1280" i="1"/>
  <c r="AF1280" i="1"/>
  <c r="K1280" i="1"/>
  <c r="AH1279" i="1"/>
  <c r="AF1279" i="1"/>
  <c r="K1279" i="1"/>
  <c r="AH1278" i="1"/>
  <c r="AF1278" i="1"/>
  <c r="K1278" i="1"/>
  <c r="AH1277" i="1"/>
  <c r="AF1277" i="1"/>
  <c r="K1277" i="1"/>
  <c r="AH1276" i="1"/>
  <c r="AF1276" i="1"/>
  <c r="K1276" i="1"/>
  <c r="AH1275" i="1"/>
  <c r="AF1275" i="1"/>
  <c r="K1275" i="1"/>
  <c r="AH1274" i="1"/>
  <c r="AF1274" i="1"/>
  <c r="K1274" i="1"/>
  <c r="AH1273" i="1"/>
  <c r="AF1273" i="1"/>
  <c r="K1273" i="1"/>
  <c r="AH1272" i="1"/>
  <c r="AF1272" i="1"/>
  <c r="K1272" i="1"/>
  <c r="AH1271" i="1"/>
  <c r="AF1271" i="1"/>
  <c r="K1271" i="1"/>
  <c r="AH1270" i="1"/>
  <c r="AF1270" i="1"/>
  <c r="K1270" i="1"/>
  <c r="AH1269" i="1"/>
  <c r="AF1269" i="1"/>
  <c r="K1269" i="1"/>
  <c r="AH1268" i="1"/>
  <c r="AF1268" i="1"/>
  <c r="K1268" i="1"/>
  <c r="AH1267" i="1"/>
  <c r="AF1267" i="1"/>
  <c r="K1267" i="1"/>
  <c r="AH1266" i="1"/>
  <c r="AF1266" i="1"/>
  <c r="K1266" i="1"/>
  <c r="AH1265" i="1"/>
  <c r="AF1265" i="1"/>
  <c r="K1265" i="1"/>
  <c r="AH1264" i="1"/>
  <c r="AF1264" i="1"/>
  <c r="K1264" i="1"/>
  <c r="AH1263" i="1"/>
  <c r="AF1263" i="1"/>
  <c r="K1263" i="1"/>
  <c r="AH1262" i="1"/>
  <c r="AF1262" i="1"/>
  <c r="K1262" i="1"/>
  <c r="AH1261" i="1"/>
  <c r="AF1261" i="1"/>
  <c r="K1261" i="1"/>
  <c r="AH1260" i="1"/>
  <c r="AF1260" i="1"/>
  <c r="K1260" i="1"/>
  <c r="AH1259" i="1"/>
  <c r="AF1259" i="1"/>
  <c r="K1259" i="1"/>
  <c r="AH1258" i="1"/>
  <c r="AF1258" i="1"/>
  <c r="K1258" i="1"/>
  <c r="AH1257" i="1"/>
  <c r="AF1257" i="1"/>
  <c r="K1257" i="1"/>
  <c r="AH1256" i="1"/>
  <c r="AF1256" i="1"/>
  <c r="K1256" i="1"/>
  <c r="AH1255" i="1"/>
  <c r="AF1255" i="1"/>
  <c r="K1255" i="1"/>
  <c r="AH1254" i="1"/>
  <c r="AF1254" i="1"/>
  <c r="K1254" i="1"/>
  <c r="AH1253" i="1"/>
  <c r="AF1253" i="1"/>
  <c r="K1253" i="1"/>
  <c r="AH1252" i="1"/>
  <c r="AF1252" i="1"/>
  <c r="K1252" i="1"/>
  <c r="AH1251" i="1"/>
  <c r="AF1251" i="1"/>
  <c r="K1251" i="1"/>
  <c r="AH1250" i="1"/>
  <c r="AF1250" i="1"/>
  <c r="K1250" i="1"/>
  <c r="AH1249" i="1"/>
  <c r="AF1249" i="1"/>
  <c r="K1249" i="1"/>
  <c r="AH1248" i="1"/>
  <c r="AF1248" i="1"/>
  <c r="K1248" i="1"/>
  <c r="AH1247" i="1"/>
  <c r="AF1247" i="1"/>
  <c r="K1247" i="1"/>
  <c r="AH1362" i="1"/>
  <c r="AF1362" i="1"/>
  <c r="K1362" i="1"/>
  <c r="AH1361" i="1"/>
  <c r="AF1361" i="1"/>
  <c r="K1361" i="1"/>
  <c r="AH1360" i="1"/>
  <c r="AF1360" i="1"/>
  <c r="K1360" i="1"/>
  <c r="AH1359" i="1"/>
  <c r="AF1359" i="1"/>
  <c r="K1359" i="1"/>
  <c r="AH1358" i="1"/>
  <c r="AF1358" i="1"/>
  <c r="K1358" i="1"/>
  <c r="AH1357" i="1"/>
  <c r="AF1357" i="1"/>
  <c r="K1357" i="1"/>
  <c r="AH1356" i="1"/>
  <c r="AF1356" i="1"/>
  <c r="K1356" i="1"/>
  <c r="AH1355" i="1"/>
  <c r="AF1355" i="1"/>
  <c r="K1355" i="1"/>
  <c r="AH1354" i="1"/>
  <c r="AF1354" i="1"/>
  <c r="K1354" i="1"/>
  <c r="AH1353" i="1"/>
  <c r="AF1353" i="1"/>
  <c r="K1353" i="1"/>
  <c r="AH1352" i="1"/>
  <c r="AF1352" i="1"/>
  <c r="K1352" i="1"/>
  <c r="AH1351" i="1"/>
  <c r="AF1351" i="1"/>
  <c r="K1351" i="1"/>
  <c r="AH1350" i="1"/>
  <c r="AF1350" i="1"/>
  <c r="K1350" i="1"/>
  <c r="AH1349" i="1"/>
  <c r="AF1349" i="1"/>
  <c r="K1349" i="1"/>
  <c r="AH1348" i="1"/>
  <c r="AF1348" i="1"/>
  <c r="K1348" i="1"/>
  <c r="AH1347" i="1"/>
  <c r="AF1347" i="1"/>
  <c r="K1347" i="1"/>
  <c r="AH1346" i="1"/>
  <c r="AF1346" i="1"/>
  <c r="K1346" i="1"/>
  <c r="AH1345" i="1"/>
  <c r="AF1345" i="1"/>
  <c r="K1345" i="1"/>
  <c r="AH1344" i="1"/>
  <c r="AF1344" i="1"/>
  <c r="K1344" i="1"/>
  <c r="AH1343" i="1"/>
  <c r="AF1343" i="1"/>
  <c r="K1343" i="1"/>
  <c r="AH1342" i="1"/>
  <c r="AF1342" i="1"/>
  <c r="K1342" i="1"/>
  <c r="AH1341" i="1"/>
  <c r="AF1341" i="1"/>
  <c r="K1341" i="1"/>
  <c r="AH1340" i="1"/>
  <c r="AF1340" i="1"/>
  <c r="K1340" i="1"/>
  <c r="AH1339" i="1"/>
  <c r="AF1339" i="1"/>
  <c r="K1339" i="1"/>
  <c r="AH1338" i="1"/>
  <c r="AF1338" i="1"/>
  <c r="K1338" i="1"/>
  <c r="AH1337" i="1"/>
  <c r="AF1337" i="1"/>
  <c r="K1337" i="1"/>
  <c r="AH1336" i="1"/>
  <c r="AF1336" i="1"/>
  <c r="K1336" i="1"/>
  <c r="AH1335" i="1"/>
  <c r="AF1335" i="1"/>
  <c r="K1335" i="1"/>
  <c r="AH1334" i="1"/>
  <c r="AF1334" i="1"/>
  <c r="K1334" i="1"/>
  <c r="AH1333" i="1"/>
  <c r="AF1333" i="1"/>
  <c r="K1333" i="1"/>
  <c r="AH1332" i="1"/>
  <c r="AF1332" i="1"/>
  <c r="K1332" i="1"/>
  <c r="AH1331" i="1"/>
  <c r="AF1331" i="1"/>
  <c r="K1331" i="1"/>
  <c r="AH1330" i="1"/>
  <c r="AF1330" i="1"/>
  <c r="K1330" i="1"/>
  <c r="AH1329" i="1"/>
  <c r="AF1329" i="1"/>
  <c r="K1329" i="1"/>
  <c r="AH1328" i="1"/>
  <c r="AF1328" i="1"/>
  <c r="K1328" i="1"/>
  <c r="AH1327" i="1"/>
  <c r="AF1327" i="1"/>
  <c r="K1327" i="1"/>
  <c r="AH1326" i="1"/>
  <c r="AF1326" i="1"/>
  <c r="K1326" i="1"/>
  <c r="AH1325" i="1"/>
  <c r="AF1325" i="1"/>
  <c r="K1325" i="1"/>
  <c r="AH1324" i="1"/>
  <c r="AF1324" i="1"/>
  <c r="K1324" i="1"/>
  <c r="AH1323" i="1"/>
  <c r="AF1323" i="1"/>
  <c r="K1323" i="1"/>
  <c r="AH1322" i="1"/>
  <c r="AF1322" i="1"/>
  <c r="K1322" i="1"/>
  <c r="AH1321" i="1"/>
  <c r="AF1321" i="1"/>
  <c r="K1321" i="1"/>
  <c r="AH1320" i="1"/>
  <c r="AF1320" i="1"/>
  <c r="K1320" i="1"/>
  <c r="AH1319" i="1"/>
  <c r="AF1319" i="1"/>
  <c r="K1319" i="1"/>
  <c r="AH1318" i="1"/>
  <c r="AF1318" i="1"/>
  <c r="K1318" i="1"/>
  <c r="AH1317" i="1"/>
  <c r="AF1317" i="1"/>
  <c r="K1317" i="1"/>
  <c r="AH1316" i="1"/>
  <c r="AF1316" i="1"/>
  <c r="K1316" i="1"/>
  <c r="AH1315" i="1"/>
  <c r="AF1315" i="1"/>
  <c r="K1315" i="1"/>
  <c r="AH1314" i="1"/>
  <c r="AF1314" i="1"/>
  <c r="K1314" i="1"/>
  <c r="AH1313" i="1"/>
  <c r="AF1313" i="1"/>
  <c r="K1313" i="1"/>
  <c r="AH1312" i="1"/>
  <c r="AF1312" i="1"/>
  <c r="K1312" i="1"/>
  <c r="AH1311" i="1"/>
  <c r="AF1311" i="1"/>
  <c r="K1311" i="1"/>
  <c r="AH1310" i="1"/>
  <c r="AF1310" i="1"/>
  <c r="K1310" i="1"/>
  <c r="AH1309" i="1"/>
  <c r="AF1309" i="1"/>
  <c r="K1309" i="1"/>
  <c r="AH1308" i="1"/>
  <c r="AF1308" i="1"/>
  <c r="K1308" i="1"/>
  <c r="AH1307" i="1"/>
  <c r="AF1307" i="1"/>
  <c r="K1307" i="1"/>
  <c r="AH1306" i="1"/>
  <c r="AF1306" i="1"/>
  <c r="K1306" i="1"/>
  <c r="AH1305" i="1"/>
  <c r="AF1305" i="1"/>
  <c r="K1305" i="1"/>
  <c r="AH1420" i="1"/>
  <c r="AF1420" i="1"/>
  <c r="K1420" i="1"/>
  <c r="AH1419" i="1"/>
  <c r="AF1419" i="1"/>
  <c r="K1419" i="1"/>
  <c r="AH1418" i="1"/>
  <c r="AF1418" i="1"/>
  <c r="K1418" i="1"/>
  <c r="AH1417" i="1"/>
  <c r="AF1417" i="1"/>
  <c r="K1417" i="1"/>
  <c r="AH1416" i="1"/>
  <c r="AF1416" i="1"/>
  <c r="K1416" i="1"/>
  <c r="AH1415" i="1"/>
  <c r="AF1415" i="1"/>
  <c r="K1415" i="1"/>
  <c r="AH1414" i="1"/>
  <c r="AF1414" i="1"/>
  <c r="K1414" i="1"/>
  <c r="AH1413" i="1"/>
  <c r="AF1413" i="1"/>
  <c r="K1413" i="1"/>
  <c r="AH1412" i="1"/>
  <c r="AF1412" i="1"/>
  <c r="K1412" i="1"/>
  <c r="AH1411" i="1"/>
  <c r="AF1411" i="1"/>
  <c r="K1411" i="1"/>
  <c r="AH1410" i="1"/>
  <c r="AF1410" i="1"/>
  <c r="K1410" i="1"/>
  <c r="AH1409" i="1"/>
  <c r="AF1409" i="1"/>
  <c r="K1409" i="1"/>
  <c r="AH1408" i="1"/>
  <c r="AF1408" i="1"/>
  <c r="K1408" i="1"/>
  <c r="AH1407" i="1"/>
  <c r="AF1407" i="1"/>
  <c r="K1407" i="1"/>
  <c r="AH1406" i="1"/>
  <c r="AF1406" i="1"/>
  <c r="K1406" i="1"/>
  <c r="AH1405" i="1"/>
  <c r="AF1405" i="1"/>
  <c r="K1405" i="1"/>
  <c r="AH1404" i="1"/>
  <c r="AF1404" i="1"/>
  <c r="K1404" i="1"/>
  <c r="AH1403" i="1"/>
  <c r="AF1403" i="1"/>
  <c r="K1403" i="1"/>
  <c r="AH1402" i="1"/>
  <c r="AF1402" i="1"/>
  <c r="K1402" i="1"/>
  <c r="AH1401" i="1"/>
  <c r="AF1401" i="1"/>
  <c r="K1401" i="1"/>
  <c r="AH1400" i="1"/>
  <c r="AF1400" i="1"/>
  <c r="K1400" i="1"/>
  <c r="AH1399" i="1"/>
  <c r="AF1399" i="1"/>
  <c r="K1399" i="1"/>
  <c r="AH1398" i="1"/>
  <c r="AF1398" i="1"/>
  <c r="K1398" i="1"/>
  <c r="AH1397" i="1"/>
  <c r="AF1397" i="1"/>
  <c r="K1397" i="1"/>
  <c r="AH1396" i="1"/>
  <c r="AF1396" i="1"/>
  <c r="K1396" i="1"/>
  <c r="AH1395" i="1"/>
  <c r="AF1395" i="1"/>
  <c r="K1395" i="1"/>
  <c r="AH1394" i="1"/>
  <c r="AF1394" i="1"/>
  <c r="K1394" i="1"/>
  <c r="AH1393" i="1"/>
  <c r="AF1393" i="1"/>
  <c r="K1393" i="1"/>
  <c r="AH1392" i="1"/>
  <c r="AF1392" i="1"/>
  <c r="K1392" i="1"/>
  <c r="AH1391" i="1"/>
  <c r="AF1391" i="1"/>
  <c r="K1391" i="1"/>
  <c r="AH1390" i="1"/>
  <c r="AF1390" i="1"/>
  <c r="K1390" i="1"/>
  <c r="AH1389" i="1"/>
  <c r="AF1389" i="1"/>
  <c r="K1389" i="1"/>
  <c r="AH1388" i="1"/>
  <c r="AF1388" i="1"/>
  <c r="K1388" i="1"/>
  <c r="AH1387" i="1"/>
  <c r="AF1387" i="1"/>
  <c r="K1387" i="1"/>
  <c r="AH1386" i="1"/>
  <c r="AF1386" i="1"/>
  <c r="K1386" i="1"/>
  <c r="AH1385" i="1"/>
  <c r="AF1385" i="1"/>
  <c r="K1385" i="1"/>
  <c r="AH1384" i="1"/>
  <c r="AF1384" i="1"/>
  <c r="K1384" i="1"/>
  <c r="AH1383" i="1"/>
  <c r="AF1383" i="1"/>
  <c r="K1383" i="1"/>
  <c r="AH1382" i="1"/>
  <c r="AF1382" i="1"/>
  <c r="K1382" i="1"/>
  <c r="AH1381" i="1"/>
  <c r="AF1381" i="1"/>
  <c r="K1381" i="1"/>
  <c r="AH1380" i="1"/>
  <c r="AF1380" i="1"/>
  <c r="K1380" i="1"/>
  <c r="AH1379" i="1"/>
  <c r="AF1379" i="1"/>
  <c r="K1379" i="1"/>
  <c r="AH1378" i="1"/>
  <c r="AF1378" i="1"/>
  <c r="K1378" i="1"/>
  <c r="AH1377" i="1"/>
  <c r="AF1377" i="1"/>
  <c r="K1377" i="1"/>
  <c r="AH1376" i="1"/>
  <c r="AF1376" i="1"/>
  <c r="K1376" i="1"/>
  <c r="AH1375" i="1"/>
  <c r="AF1375" i="1"/>
  <c r="K1375" i="1"/>
  <c r="AH1374" i="1"/>
  <c r="AF1374" i="1"/>
  <c r="K1374" i="1"/>
  <c r="AH1373" i="1"/>
  <c r="AF1373" i="1"/>
  <c r="K1373" i="1"/>
  <c r="AH1372" i="1"/>
  <c r="AF1372" i="1"/>
  <c r="K1372" i="1"/>
  <c r="AH1371" i="1"/>
  <c r="AF1371" i="1"/>
  <c r="K1371" i="1"/>
  <c r="AH1370" i="1"/>
  <c r="AF1370" i="1"/>
  <c r="K1370" i="1"/>
  <c r="AH1369" i="1"/>
  <c r="AF1369" i="1"/>
  <c r="K1369" i="1"/>
  <c r="AH1368" i="1"/>
  <c r="AF1368" i="1"/>
  <c r="K1368" i="1"/>
  <c r="AH1367" i="1"/>
  <c r="AF1367" i="1"/>
  <c r="K1367" i="1"/>
  <c r="AH1366" i="1"/>
  <c r="AF1366" i="1"/>
  <c r="K1366" i="1"/>
  <c r="AH1365" i="1"/>
  <c r="AF1365" i="1"/>
  <c r="K1365" i="1"/>
  <c r="AH1364" i="1"/>
  <c r="AF1364" i="1"/>
  <c r="K1364" i="1"/>
  <c r="AH1363" i="1"/>
  <c r="AF1363" i="1"/>
  <c r="K1363" i="1"/>
  <c r="AH1478" i="1"/>
  <c r="AF1478" i="1"/>
  <c r="K1478" i="1"/>
  <c r="AH1477" i="1"/>
  <c r="AF1477" i="1"/>
  <c r="K1477" i="1"/>
  <c r="AH1476" i="1"/>
  <c r="AF1476" i="1"/>
  <c r="K1476" i="1"/>
  <c r="AH1475" i="1"/>
  <c r="AF1475" i="1"/>
  <c r="K1475" i="1"/>
  <c r="AH1474" i="1"/>
  <c r="AF1474" i="1"/>
  <c r="K1474" i="1"/>
  <c r="AH1473" i="1"/>
  <c r="AF1473" i="1"/>
  <c r="K1473" i="1"/>
  <c r="AH1472" i="1"/>
  <c r="AF1472" i="1"/>
  <c r="K1472" i="1"/>
  <c r="AH1471" i="1"/>
  <c r="AF1471" i="1"/>
  <c r="K1471" i="1"/>
  <c r="AH1470" i="1"/>
  <c r="AF1470" i="1"/>
  <c r="K1470" i="1"/>
  <c r="AH1469" i="1"/>
  <c r="AF1469" i="1"/>
  <c r="K1469" i="1"/>
  <c r="AH1468" i="1"/>
  <c r="AF1468" i="1"/>
  <c r="K1468" i="1"/>
  <c r="AH1467" i="1"/>
  <c r="AF1467" i="1"/>
  <c r="K1467" i="1"/>
  <c r="AH1466" i="1"/>
  <c r="AF1466" i="1"/>
  <c r="K1466" i="1"/>
  <c r="AH1465" i="1"/>
  <c r="AF1465" i="1"/>
  <c r="K1465" i="1"/>
  <c r="AH1464" i="1"/>
  <c r="AF1464" i="1"/>
  <c r="K1464" i="1"/>
  <c r="AH1463" i="1"/>
  <c r="AF1463" i="1"/>
  <c r="K1463" i="1"/>
  <c r="AH1462" i="1"/>
  <c r="AF1462" i="1"/>
  <c r="K1462" i="1"/>
  <c r="AH1461" i="1"/>
  <c r="AF1461" i="1"/>
  <c r="K1461" i="1"/>
  <c r="AH1460" i="1"/>
  <c r="AF1460" i="1"/>
  <c r="K1460" i="1"/>
  <c r="AH1459" i="1"/>
  <c r="AF1459" i="1"/>
  <c r="K1459" i="1"/>
  <c r="AH1458" i="1"/>
  <c r="AF1458" i="1"/>
  <c r="K1458" i="1"/>
  <c r="AH1457" i="1"/>
  <c r="AF1457" i="1"/>
  <c r="K1457" i="1"/>
  <c r="AH1456" i="1"/>
  <c r="AF1456" i="1"/>
  <c r="K1456" i="1"/>
  <c r="AH1455" i="1"/>
  <c r="AF1455" i="1"/>
  <c r="K1455" i="1"/>
  <c r="AH1454" i="1"/>
  <c r="AF1454" i="1"/>
  <c r="K1454" i="1"/>
  <c r="AH1453" i="1"/>
  <c r="AF1453" i="1"/>
  <c r="K1453" i="1"/>
  <c r="AH1452" i="1"/>
  <c r="AF1452" i="1"/>
  <c r="K1452" i="1"/>
  <c r="AH1451" i="1"/>
  <c r="AF1451" i="1"/>
  <c r="K1451" i="1"/>
  <c r="AH1450" i="1"/>
  <c r="AF1450" i="1"/>
  <c r="K1450" i="1"/>
  <c r="AH1449" i="1"/>
  <c r="AF1449" i="1"/>
  <c r="K1449" i="1"/>
  <c r="AH1448" i="1"/>
  <c r="AF1448" i="1"/>
  <c r="K1448" i="1"/>
  <c r="AH1447" i="1"/>
  <c r="AF1447" i="1"/>
  <c r="K1447" i="1"/>
  <c r="AH1446" i="1"/>
  <c r="AF1446" i="1"/>
  <c r="K1446" i="1"/>
  <c r="AH1445" i="1"/>
  <c r="AF1445" i="1"/>
  <c r="K1445" i="1"/>
  <c r="AH1444" i="1"/>
  <c r="AF1444" i="1"/>
  <c r="K1444" i="1"/>
  <c r="AH1443" i="1"/>
  <c r="AF1443" i="1"/>
  <c r="K1443" i="1"/>
  <c r="AH1442" i="1"/>
  <c r="AF1442" i="1"/>
  <c r="K1442" i="1"/>
  <c r="AH1441" i="1"/>
  <c r="AF1441" i="1"/>
  <c r="K1441" i="1"/>
  <c r="AH1440" i="1"/>
  <c r="AF1440" i="1"/>
  <c r="K1440" i="1"/>
  <c r="AH1439" i="1"/>
  <c r="AF1439" i="1"/>
  <c r="K1439" i="1"/>
  <c r="AH1438" i="1"/>
  <c r="AF1438" i="1"/>
  <c r="K1438" i="1"/>
  <c r="AH1437" i="1"/>
  <c r="AF1437" i="1"/>
  <c r="K1437" i="1"/>
  <c r="AH1436" i="1"/>
  <c r="AF1436" i="1"/>
  <c r="K1436" i="1"/>
  <c r="AH1435" i="1"/>
  <c r="AF1435" i="1"/>
  <c r="K1435" i="1"/>
  <c r="AH1434" i="1"/>
  <c r="AF1434" i="1"/>
  <c r="K1434" i="1"/>
  <c r="AH1433" i="1"/>
  <c r="AF1433" i="1"/>
  <c r="K1433" i="1"/>
  <c r="AH1432" i="1"/>
  <c r="AF1432" i="1"/>
  <c r="K1432" i="1"/>
  <c r="AH1431" i="1"/>
  <c r="AF1431" i="1"/>
  <c r="K1431" i="1"/>
  <c r="AH1430" i="1"/>
  <c r="AF1430" i="1"/>
  <c r="K1430" i="1"/>
  <c r="AH1429" i="1"/>
  <c r="AF1429" i="1"/>
  <c r="K1429" i="1"/>
  <c r="AH1428" i="1"/>
  <c r="AF1428" i="1"/>
  <c r="K1428" i="1"/>
  <c r="AH1427" i="1"/>
  <c r="AF1427" i="1"/>
  <c r="K1427" i="1"/>
  <c r="AH1426" i="1"/>
  <c r="AF1426" i="1"/>
  <c r="K1426" i="1"/>
  <c r="AH1425" i="1"/>
  <c r="AF1425" i="1"/>
  <c r="K1425" i="1"/>
  <c r="AH1424" i="1"/>
  <c r="AF1424" i="1"/>
  <c r="K1424" i="1"/>
  <c r="AH1423" i="1"/>
  <c r="AF1423" i="1"/>
  <c r="K1423" i="1"/>
  <c r="AH1422" i="1"/>
  <c r="AF1422" i="1"/>
  <c r="K1422" i="1"/>
  <c r="AH1421" i="1"/>
  <c r="AF1421" i="1"/>
  <c r="K1421" i="1"/>
  <c r="AH1536" i="1"/>
  <c r="AF1536" i="1"/>
  <c r="K1536" i="1"/>
  <c r="AH1535" i="1"/>
  <c r="AF1535" i="1"/>
  <c r="K1535" i="1"/>
  <c r="AH1534" i="1"/>
  <c r="AF1534" i="1"/>
  <c r="K1534" i="1"/>
  <c r="AH1533" i="1"/>
  <c r="AF1533" i="1"/>
  <c r="K1533" i="1"/>
  <c r="AH1532" i="1"/>
  <c r="AF1532" i="1"/>
  <c r="K1532" i="1"/>
  <c r="AH1531" i="1"/>
  <c r="AF1531" i="1"/>
  <c r="K1531" i="1"/>
  <c r="AH1530" i="1"/>
  <c r="AF1530" i="1"/>
  <c r="K1530" i="1"/>
  <c r="AH1529" i="1"/>
  <c r="AF1529" i="1"/>
  <c r="K1529" i="1"/>
  <c r="AH1528" i="1"/>
  <c r="AF1528" i="1"/>
  <c r="K1528" i="1"/>
  <c r="AH1527" i="1"/>
  <c r="AF1527" i="1"/>
  <c r="K1527" i="1"/>
  <c r="AH1526" i="1"/>
  <c r="AF1526" i="1"/>
  <c r="K1526" i="1"/>
  <c r="AH1525" i="1"/>
  <c r="AF1525" i="1"/>
  <c r="K1525" i="1"/>
  <c r="AH1524" i="1"/>
  <c r="AF1524" i="1"/>
  <c r="K1524" i="1"/>
  <c r="AH1523" i="1"/>
  <c r="AF1523" i="1"/>
  <c r="K1523" i="1"/>
  <c r="AH1522" i="1"/>
  <c r="AF1522" i="1"/>
  <c r="K1522" i="1"/>
  <c r="AH1521" i="1"/>
  <c r="AF1521" i="1"/>
  <c r="K1521" i="1"/>
  <c r="AH1520" i="1"/>
  <c r="AF1520" i="1"/>
  <c r="K1520" i="1"/>
  <c r="AH1519" i="1"/>
  <c r="AF1519" i="1"/>
  <c r="K1519" i="1"/>
  <c r="AH1518" i="1"/>
  <c r="AF1518" i="1"/>
  <c r="K1518" i="1"/>
  <c r="AH1517" i="1"/>
  <c r="AF1517" i="1"/>
  <c r="K1517" i="1"/>
  <c r="AH1516" i="1"/>
  <c r="AF1516" i="1"/>
  <c r="K1516" i="1"/>
  <c r="AH1515" i="1"/>
  <c r="AF1515" i="1"/>
  <c r="K1515" i="1"/>
  <c r="AH1514" i="1"/>
  <c r="AF1514" i="1"/>
  <c r="K1514" i="1"/>
  <c r="AH1513" i="1"/>
  <c r="AF1513" i="1"/>
  <c r="K1513" i="1"/>
  <c r="AH1512" i="1"/>
  <c r="AF1512" i="1"/>
  <c r="K1512" i="1"/>
  <c r="AH1511" i="1"/>
  <c r="AF1511" i="1"/>
  <c r="K1511" i="1"/>
  <c r="AH1510" i="1"/>
  <c r="AF1510" i="1"/>
  <c r="K1510" i="1"/>
  <c r="AH1509" i="1"/>
  <c r="AF1509" i="1"/>
  <c r="K1509" i="1"/>
  <c r="AH1508" i="1"/>
  <c r="AF1508" i="1"/>
  <c r="K1508" i="1"/>
  <c r="AH1507" i="1"/>
  <c r="AF1507" i="1"/>
  <c r="K1507" i="1"/>
  <c r="AH1506" i="1"/>
  <c r="AF1506" i="1"/>
  <c r="K1506" i="1"/>
  <c r="AH1505" i="1"/>
  <c r="AF1505" i="1"/>
  <c r="K1505" i="1"/>
  <c r="AH1504" i="1"/>
  <c r="AF1504" i="1"/>
  <c r="K1504" i="1"/>
  <c r="AH1503" i="1"/>
  <c r="AF1503" i="1"/>
  <c r="K1503" i="1"/>
  <c r="AH1502" i="1"/>
  <c r="AF1502" i="1"/>
  <c r="K1502" i="1"/>
  <c r="AH1501" i="1"/>
  <c r="AF1501" i="1"/>
  <c r="K1501" i="1"/>
  <c r="AH1500" i="1"/>
  <c r="AF1500" i="1"/>
  <c r="K1500" i="1"/>
  <c r="AH1499" i="1"/>
  <c r="AF1499" i="1"/>
  <c r="K1499" i="1"/>
  <c r="AH1498" i="1"/>
  <c r="AF1498" i="1"/>
  <c r="K1498" i="1"/>
  <c r="AH1497" i="1"/>
  <c r="AF1497" i="1"/>
  <c r="K1497" i="1"/>
  <c r="AH1496" i="1"/>
  <c r="AF1496" i="1"/>
  <c r="K1496" i="1"/>
  <c r="AH1495" i="1"/>
  <c r="AF1495" i="1"/>
  <c r="K1495" i="1"/>
  <c r="AH1494" i="1"/>
  <c r="AF1494" i="1"/>
  <c r="K1494" i="1"/>
  <c r="AH1493" i="1"/>
  <c r="AF1493" i="1"/>
  <c r="K1493" i="1"/>
  <c r="AH1492" i="1"/>
  <c r="AF1492" i="1"/>
  <c r="K1492" i="1"/>
  <c r="AH1491" i="1"/>
  <c r="AF1491" i="1"/>
  <c r="K1491" i="1"/>
  <c r="AH1490" i="1"/>
  <c r="AF1490" i="1"/>
  <c r="K1490" i="1"/>
  <c r="AH1489" i="1"/>
  <c r="AF1489" i="1"/>
  <c r="K1489" i="1"/>
  <c r="AH1488" i="1"/>
  <c r="AF1488" i="1"/>
  <c r="K1488" i="1"/>
  <c r="AH1487" i="1"/>
  <c r="AF1487" i="1"/>
  <c r="K1487" i="1"/>
  <c r="AH1486" i="1"/>
  <c r="AF1486" i="1"/>
  <c r="K1486" i="1"/>
  <c r="AH1485" i="1"/>
  <c r="AF1485" i="1"/>
  <c r="K1485" i="1"/>
  <c r="AH1484" i="1"/>
  <c r="AF1484" i="1"/>
  <c r="K1484" i="1"/>
  <c r="AH1483" i="1"/>
  <c r="AF1483" i="1"/>
  <c r="K1483" i="1"/>
  <c r="AH1482" i="1"/>
  <c r="AF1482" i="1"/>
  <c r="K1482" i="1"/>
  <c r="AH1481" i="1"/>
  <c r="AF1481" i="1"/>
  <c r="K1481" i="1"/>
  <c r="AH1480" i="1"/>
  <c r="AF1480" i="1"/>
  <c r="K1480" i="1"/>
  <c r="AH1479" i="1"/>
  <c r="AF1479" i="1"/>
  <c r="K1479" i="1"/>
  <c r="AH1594" i="1"/>
  <c r="AF1594" i="1"/>
  <c r="K1594" i="1"/>
  <c r="AH1593" i="1"/>
  <c r="AF1593" i="1"/>
  <c r="K1593" i="1"/>
  <c r="AH1592" i="1"/>
  <c r="AF1592" i="1"/>
  <c r="K1592" i="1"/>
  <c r="AH1591" i="1"/>
  <c r="AF1591" i="1"/>
  <c r="K1591" i="1"/>
  <c r="AH1590" i="1"/>
  <c r="AF1590" i="1"/>
  <c r="K1590" i="1"/>
  <c r="AH1589" i="1"/>
  <c r="AF1589" i="1"/>
  <c r="K1589" i="1"/>
  <c r="AH1588" i="1"/>
  <c r="AF1588" i="1"/>
  <c r="K1588" i="1"/>
  <c r="AH1587" i="1"/>
  <c r="AF1587" i="1"/>
  <c r="K1587" i="1"/>
  <c r="AH1586" i="1"/>
  <c r="AF1586" i="1"/>
  <c r="K1586" i="1"/>
  <c r="AH1585" i="1"/>
  <c r="AF1585" i="1"/>
  <c r="K1585" i="1"/>
  <c r="AH1584" i="1"/>
  <c r="AF1584" i="1"/>
  <c r="K1584" i="1"/>
  <c r="AH1583" i="1"/>
  <c r="AF1583" i="1"/>
  <c r="K1583" i="1"/>
  <c r="AH1582" i="1"/>
  <c r="AF1582" i="1"/>
  <c r="K1582" i="1"/>
  <c r="AH1581" i="1"/>
  <c r="AF1581" i="1"/>
  <c r="K1581" i="1"/>
  <c r="AH1580" i="1"/>
  <c r="AF1580" i="1"/>
  <c r="K1580" i="1"/>
  <c r="AH1579" i="1"/>
  <c r="AF1579" i="1"/>
  <c r="K1579" i="1"/>
  <c r="AH1578" i="1"/>
  <c r="AF1578" i="1"/>
  <c r="K1578" i="1"/>
  <c r="AH1577" i="1"/>
  <c r="AF1577" i="1"/>
  <c r="K1577" i="1"/>
  <c r="AH1576" i="1"/>
  <c r="AF1576" i="1"/>
  <c r="K1576" i="1"/>
  <c r="AH1575" i="1"/>
  <c r="AF1575" i="1"/>
  <c r="K1575" i="1"/>
  <c r="AH1574" i="1"/>
  <c r="AF1574" i="1"/>
  <c r="K1574" i="1"/>
  <c r="AH1573" i="1"/>
  <c r="AF1573" i="1"/>
  <c r="K1573" i="1"/>
  <c r="AH1572" i="1"/>
  <c r="AF1572" i="1"/>
  <c r="K1572" i="1"/>
  <c r="AH1571" i="1"/>
  <c r="AF1571" i="1"/>
  <c r="K1571" i="1"/>
  <c r="AH1570" i="1"/>
  <c r="AF1570" i="1"/>
  <c r="K1570" i="1"/>
  <c r="AH1569" i="1"/>
  <c r="AF1569" i="1"/>
  <c r="K1569" i="1"/>
  <c r="AH1568" i="1"/>
  <c r="AF1568" i="1"/>
  <c r="K1568" i="1"/>
  <c r="AH1567" i="1"/>
  <c r="AF1567" i="1"/>
  <c r="K1567" i="1"/>
  <c r="AH1566" i="1"/>
  <c r="AF1566" i="1"/>
  <c r="K1566" i="1"/>
  <c r="AH1565" i="1"/>
  <c r="AF1565" i="1"/>
  <c r="K1565" i="1"/>
  <c r="AH1564" i="1"/>
  <c r="AF1564" i="1"/>
  <c r="K1564" i="1"/>
  <c r="AH1563" i="1"/>
  <c r="AF1563" i="1"/>
  <c r="K1563" i="1"/>
  <c r="AH1562" i="1"/>
  <c r="AF1562" i="1"/>
  <c r="K1562" i="1"/>
  <c r="AH1561" i="1"/>
  <c r="AF1561" i="1"/>
  <c r="K1561" i="1"/>
  <c r="AH1560" i="1"/>
  <c r="AF1560" i="1"/>
  <c r="K1560" i="1"/>
  <c r="AH1559" i="1"/>
  <c r="AF1559" i="1"/>
  <c r="K1559" i="1"/>
  <c r="AH1558" i="1"/>
  <c r="AF1558" i="1"/>
  <c r="K1558" i="1"/>
  <c r="AH1557" i="1"/>
  <c r="AF1557" i="1"/>
  <c r="K1557" i="1"/>
  <c r="AH1556" i="1"/>
  <c r="AF1556" i="1"/>
  <c r="K1556" i="1"/>
  <c r="AH1555" i="1"/>
  <c r="AF1555" i="1"/>
  <c r="K1555" i="1"/>
  <c r="AH1554" i="1"/>
  <c r="AF1554" i="1"/>
  <c r="K1554" i="1"/>
  <c r="AH1553" i="1"/>
  <c r="AF1553" i="1"/>
  <c r="K1553" i="1"/>
  <c r="AH1552" i="1"/>
  <c r="AF1552" i="1"/>
  <c r="K1552" i="1"/>
  <c r="AH1551" i="1"/>
  <c r="AF1551" i="1"/>
  <c r="K1551" i="1"/>
  <c r="AH1550" i="1"/>
  <c r="AF1550" i="1"/>
  <c r="K1550" i="1"/>
  <c r="AH1549" i="1"/>
  <c r="AF1549" i="1"/>
  <c r="K1549" i="1"/>
  <c r="AH1548" i="1"/>
  <c r="AF1548" i="1"/>
  <c r="K1548" i="1"/>
  <c r="AH1547" i="1"/>
  <c r="AF1547" i="1"/>
  <c r="K1547" i="1"/>
  <c r="AH1546" i="1"/>
  <c r="AF1546" i="1"/>
  <c r="K1546" i="1"/>
  <c r="AH1545" i="1"/>
  <c r="AF1545" i="1"/>
  <c r="K1545" i="1"/>
  <c r="AH1544" i="1"/>
  <c r="AF1544" i="1"/>
  <c r="K1544" i="1"/>
  <c r="AH1543" i="1"/>
  <c r="AF1543" i="1"/>
  <c r="K1543" i="1"/>
  <c r="AH1542" i="1"/>
  <c r="AF1542" i="1"/>
  <c r="K1542" i="1"/>
  <c r="AH1541" i="1"/>
  <c r="AF1541" i="1"/>
  <c r="K1541" i="1"/>
  <c r="AH1540" i="1"/>
  <c r="AF1540" i="1"/>
  <c r="K1540" i="1"/>
  <c r="AH1539" i="1"/>
  <c r="AF1539" i="1"/>
  <c r="K1539" i="1"/>
  <c r="AH1538" i="1"/>
  <c r="AF1538" i="1"/>
  <c r="K1538" i="1"/>
  <c r="AH1537" i="1"/>
  <c r="AF1537" i="1"/>
  <c r="K1537" i="1"/>
  <c r="AH1632" i="1"/>
  <c r="AF1632" i="1"/>
  <c r="K1632" i="1"/>
  <c r="AH1631" i="1"/>
  <c r="AF1631" i="1"/>
  <c r="K1631" i="1"/>
  <c r="AH1630" i="1"/>
  <c r="AF1630" i="1"/>
  <c r="K1630" i="1"/>
  <c r="AH1629" i="1"/>
  <c r="AF1629" i="1"/>
  <c r="K1629" i="1"/>
  <c r="AH1628" i="1"/>
  <c r="AF1628" i="1"/>
  <c r="K1628" i="1"/>
  <c r="AH14" i="1"/>
  <c r="K1595" i="1"/>
  <c r="AF1595" i="1"/>
  <c r="AH1595" i="1"/>
  <c r="K1596" i="1"/>
  <c r="AF1596" i="1"/>
  <c r="AH1596" i="1"/>
  <c r="K1597" i="1"/>
  <c r="AF1597" i="1"/>
  <c r="AH1597" i="1"/>
  <c r="K1598" i="1"/>
  <c r="AF1598" i="1"/>
  <c r="AH1598" i="1"/>
  <c r="K1599" i="1"/>
  <c r="AF1599" i="1"/>
  <c r="AH1599" i="1"/>
  <c r="K1600" i="1"/>
  <c r="AF1600" i="1"/>
  <c r="AH1600" i="1"/>
  <c r="K1601" i="1"/>
  <c r="AF1601" i="1"/>
  <c r="AH1601" i="1"/>
  <c r="K1602" i="1"/>
  <c r="AF1602" i="1"/>
  <c r="AH1602" i="1"/>
  <c r="K1603" i="1"/>
  <c r="AF1603" i="1"/>
  <c r="AH1603" i="1"/>
  <c r="K1604" i="1"/>
  <c r="AF1604" i="1"/>
  <c r="AH1604" i="1"/>
  <c r="K1605" i="1"/>
  <c r="AF1605" i="1"/>
  <c r="AH1605" i="1"/>
  <c r="K1606" i="1"/>
  <c r="AF1606" i="1"/>
  <c r="AH1606" i="1"/>
  <c r="K1607" i="1"/>
  <c r="AF1607" i="1"/>
  <c r="AH1607" i="1"/>
  <c r="K1608" i="1"/>
  <c r="AF1608" i="1"/>
  <c r="AH1608" i="1"/>
  <c r="K1609" i="1"/>
  <c r="AF1609" i="1"/>
  <c r="AH1609" i="1"/>
  <c r="K1610" i="1"/>
  <c r="AF1610" i="1"/>
  <c r="AH1610" i="1"/>
  <c r="K1611" i="1"/>
  <c r="AF1611" i="1"/>
  <c r="AH1611" i="1"/>
  <c r="K1612" i="1"/>
  <c r="AF1612" i="1"/>
  <c r="AH1612" i="1"/>
  <c r="K1613" i="1"/>
  <c r="AF1613" i="1"/>
  <c r="AH1613" i="1"/>
  <c r="K1614" i="1"/>
  <c r="AF1614" i="1"/>
  <c r="AH1614" i="1"/>
  <c r="K1615" i="1"/>
  <c r="AF1615" i="1"/>
  <c r="AH1615" i="1"/>
  <c r="K1616" i="1"/>
  <c r="AF1616" i="1"/>
  <c r="AH1616" i="1"/>
  <c r="K1617" i="1"/>
  <c r="AF1617" i="1"/>
  <c r="AH1617" i="1"/>
  <c r="K1618" i="1"/>
  <c r="AF1618" i="1"/>
  <c r="AH1618" i="1"/>
  <c r="K1619" i="1"/>
  <c r="AF1619" i="1"/>
  <c r="AH1619" i="1"/>
  <c r="K1620" i="1"/>
  <c r="AF1620" i="1"/>
  <c r="AH1620" i="1"/>
  <c r="K1621" i="1"/>
  <c r="AF1621" i="1"/>
  <c r="AH1621" i="1"/>
  <c r="K1622" i="1"/>
  <c r="AF1622" i="1"/>
  <c r="AH1622" i="1"/>
  <c r="K1623" i="1"/>
  <c r="AF1623" i="1"/>
  <c r="AH1623" i="1"/>
  <c r="K1624" i="1"/>
  <c r="AF1624" i="1"/>
  <c r="AH1624" i="1"/>
  <c r="K1625" i="1"/>
  <c r="AF1625" i="1"/>
  <c r="AH1625" i="1"/>
  <c r="K1626" i="1"/>
  <c r="AF1626" i="1"/>
  <c r="AH1626" i="1"/>
  <c r="K1627" i="1"/>
  <c r="AF1627" i="1"/>
  <c r="AH1627" i="1"/>
  <c r="K1633" i="1"/>
  <c r="AF1633" i="1"/>
  <c r="AH1633" i="1"/>
  <c r="K1634" i="1"/>
  <c r="AF1634" i="1"/>
  <c r="AH1634" i="1"/>
  <c r="K1635" i="1"/>
  <c r="AF1635" i="1"/>
  <c r="AH1635" i="1"/>
  <c r="K1636" i="1"/>
  <c r="AF1636" i="1"/>
  <c r="AH1636" i="1"/>
  <c r="K1637" i="1"/>
  <c r="AF1637" i="1"/>
  <c r="AH1637" i="1"/>
  <c r="K1638" i="1"/>
  <c r="AF1638" i="1"/>
  <c r="AH1638" i="1"/>
  <c r="K1639" i="1"/>
  <c r="AF1639" i="1"/>
  <c r="AH1639" i="1"/>
  <c r="K1640" i="1"/>
  <c r="AF1640" i="1"/>
  <c r="AH1640" i="1"/>
  <c r="K1641" i="1"/>
  <c r="AF1641" i="1"/>
  <c r="AH1641" i="1"/>
  <c r="K1642" i="1"/>
  <c r="AF1642" i="1"/>
  <c r="AH1642" i="1"/>
  <c r="K1643" i="1"/>
  <c r="AF1643" i="1"/>
  <c r="AH1643" i="1"/>
  <c r="K1644" i="1"/>
  <c r="AF1644" i="1"/>
  <c r="AH1644" i="1"/>
  <c r="K1645" i="1"/>
  <c r="AF1645" i="1"/>
  <c r="AH1645" i="1"/>
  <c r="K1646" i="1"/>
  <c r="AF1646" i="1"/>
  <c r="AH1646" i="1"/>
  <c r="K1647" i="1"/>
  <c r="AF1647" i="1"/>
  <c r="AH1647" i="1"/>
  <c r="K1648" i="1"/>
  <c r="AF1648" i="1"/>
  <c r="AH1648" i="1"/>
  <c r="K1649" i="1"/>
  <c r="AF1649" i="1"/>
  <c r="AH1649" i="1"/>
  <c r="K1650" i="1"/>
  <c r="AF1650" i="1"/>
  <c r="AH1650" i="1"/>
  <c r="K1651" i="1"/>
  <c r="AF1651" i="1"/>
  <c r="AH1651" i="1"/>
  <c r="K1652" i="1"/>
  <c r="AF1652" i="1"/>
</calcChain>
</file>

<file path=xl/sharedStrings.xml><?xml version="1.0" encoding="utf-8"?>
<sst xmlns="http://schemas.openxmlformats.org/spreadsheetml/2006/main" count="3740" uniqueCount="901">
  <si>
    <t>VEEDURIA DISTRITAL - RENDICION DE CUENTAS DE LA GESTION CONTRACTUAL EN EL DISTRITO CAPITAL (Acuerdo 380 de 2009)</t>
  </si>
  <si>
    <t>1- INFORMACION GENERAL</t>
  </si>
  <si>
    <t>2- INFORMACION FINANCIERA</t>
  </si>
  <si>
    <t xml:space="preserve">3 - PLAZOS </t>
  </si>
  <si>
    <t xml:space="preserve">4 - ESTADO </t>
  </si>
  <si>
    <t>5. %  Avance y/o cumplimiento</t>
  </si>
  <si>
    <t>Número Contrato</t>
  </si>
  <si>
    <t>Modalidad de Selección</t>
  </si>
  <si>
    <t>Objeto</t>
  </si>
  <si>
    <t>Presupuesto</t>
  </si>
  <si>
    <t>Contratista</t>
  </si>
  <si>
    <t>Giros
(Valor en pesos)</t>
  </si>
  <si>
    <t>Fecha de suscripción (DD/MM/AAAA)</t>
  </si>
  <si>
    <t>Fecha de inicio (DD/MM/AAAA)</t>
  </si>
  <si>
    <t>Fecha de terminación (DD/MM/AAAA)</t>
  </si>
  <si>
    <t>Prórroga</t>
  </si>
  <si>
    <t>En Ejecución</t>
  </si>
  <si>
    <t>Terminado</t>
  </si>
  <si>
    <t>Liquidado</t>
  </si>
  <si>
    <t>% Avance y/o Cumplimiento</t>
  </si>
  <si>
    <t>Número Programa</t>
  </si>
  <si>
    <t>Número Proyecto</t>
  </si>
  <si>
    <t>TOTALES</t>
  </si>
  <si>
    <t>OBSERVACIONES INICIALES</t>
  </si>
  <si>
    <t>Diligencie la totalidad de celdas requeridas.</t>
  </si>
  <si>
    <t>Entidad</t>
  </si>
  <si>
    <t>Sector</t>
  </si>
  <si>
    <t>Presupuesto Disponible Inversión Directa</t>
  </si>
  <si>
    <t>Presupuesto Disponible Funcionamiento</t>
  </si>
  <si>
    <t>Presupuesto Disponible Operación</t>
  </si>
  <si>
    <t>Número de Contrato</t>
  </si>
  <si>
    <t>1. Obra :</t>
  </si>
  <si>
    <t>2. Consultoría:</t>
  </si>
  <si>
    <t>3. Interventoría:</t>
  </si>
  <si>
    <t>4. Contrato de Prestación de servicios:</t>
  </si>
  <si>
    <t>5. Contrato de Prestación de servicios profesionales y de apoyo a la gestión:</t>
  </si>
  <si>
    <t>6. Compraventa de bienes muebles:</t>
  </si>
  <si>
    <t>7. Compraventa de bienes inmuebles:</t>
  </si>
  <si>
    <t>8. Arrendamiento de bienes muebles</t>
  </si>
  <si>
    <t>9. Arrendamiento de bienes inmuebles:</t>
  </si>
  <si>
    <t>10. Seguros:</t>
  </si>
  <si>
    <t>11. Suministro:</t>
  </si>
  <si>
    <t>12. Empréstitos:</t>
  </si>
  <si>
    <t>13. Fiducia mercantil o encargo fiduciario:</t>
  </si>
  <si>
    <t>14. Concesión:</t>
  </si>
  <si>
    <t>15. Convenios de cooperación:</t>
  </si>
  <si>
    <t>16. Convenios/Contratos interadministrativos:</t>
  </si>
  <si>
    <t>18. Asociaciones Público Privadas:</t>
  </si>
  <si>
    <t>19. Otros:</t>
  </si>
  <si>
    <t>Los demás tipos de contratos que no se encuentren definidos en las anteriores tipologías.</t>
  </si>
  <si>
    <t>Valor Final</t>
  </si>
  <si>
    <t>Giros</t>
  </si>
  <si>
    <t>Fecha de Suscripción</t>
  </si>
  <si>
    <t>Estado</t>
  </si>
  <si>
    <t>% Avance y/o cumplimiento</t>
  </si>
  <si>
    <t>Año</t>
  </si>
  <si>
    <t>Cod_BMT</t>
  </si>
  <si>
    <t>Programa - Bogotá Mejor para Todos</t>
  </si>
  <si>
    <t>Desarrollo integral desde la gestación hasta la adolescencia</t>
  </si>
  <si>
    <t>Desarrollo integral para la felicidad y el ejercicio de la ciudadanía</t>
  </si>
  <si>
    <t>Atención integral y eficiente en salud</t>
  </si>
  <si>
    <t>Modernización de la infraestructura física y tecnológica en salud</t>
  </si>
  <si>
    <t>Prevención y atención de la maternidad y la paternidad tempranas</t>
  </si>
  <si>
    <t>Inclusión educativa para la equidad</t>
  </si>
  <si>
    <t>Calidad educativa para todos</t>
  </si>
  <si>
    <t>Acceso con calidad a la educación superior</t>
  </si>
  <si>
    <t>Mujeres protagonistas, activas y empoderadas en el cierre de brechas de género</t>
  </si>
  <si>
    <t>Igualdad y autonomía para una Bogotá incluyente</t>
  </si>
  <si>
    <t>Fortalecimiento del Sistema de Protección Integral a Mujeres Víctimas de Violencia - SOFIA</t>
  </si>
  <si>
    <t>Integración social para una ciudad de oportunidades</t>
  </si>
  <si>
    <t>Equipo por la educación para el reencuentro, la reconciliación y la paz</t>
  </si>
  <si>
    <t>Bogotá vive los derechos humanos</t>
  </si>
  <si>
    <t>Justicia para todos: consolidación del Sistema Distrital de Justicia</t>
  </si>
  <si>
    <t>Cambio cultural y construcción del tejido social para la vida</t>
  </si>
  <si>
    <t>Mejores oportunidades para el desarrollo a través de la cultura, la recreación y el deporte</t>
  </si>
  <si>
    <t>Desarrollo rural sostenible</t>
  </si>
  <si>
    <t>Fundamentar el desarrollo económico en la generación y uso del conocimiento para mejorar la competitividad de la Ciudad Región</t>
  </si>
  <si>
    <t>Bogotá, ciudad inteligente</t>
  </si>
  <si>
    <t>Elevar la eficiencia de los mercados de la ciudad</t>
  </si>
  <si>
    <t>Generar alternativas de ingreso y empleo de mejor calidad</t>
  </si>
  <si>
    <t>Infraestructura para el desarrollo del hábitat</t>
  </si>
  <si>
    <t>Intervenciones integrales del hábitat</t>
  </si>
  <si>
    <t>Suelo para reducir el déficit habitacional de suelo urbanizable, vivienda y soportes urbanos</t>
  </si>
  <si>
    <t>Recuperación, incorporación, vida urbana y control de la ilegalidad</t>
  </si>
  <si>
    <t>Información relevante e integral para la planeación territorial</t>
  </si>
  <si>
    <t>Financiación para el Desarrollo Territorial</t>
  </si>
  <si>
    <t>Proyectos urbanos integrales con visión de ciudad</t>
  </si>
  <si>
    <t>Recuperación y manejo de la Estructura Ecológica Principal</t>
  </si>
  <si>
    <t>Familias protegidas y adaptadas al cambio climático</t>
  </si>
  <si>
    <t>Mejor movilidad para todos</t>
  </si>
  <si>
    <t>Espacio público, derecho de todos</t>
  </si>
  <si>
    <t>Ambiente sano para la equidad y disfrute del ciudadano</t>
  </si>
  <si>
    <t>Gestión de la huella ambiental urbana</t>
  </si>
  <si>
    <t>Articulación regional y planeación integral del transporte</t>
  </si>
  <si>
    <t>Gobernanza e influencia local, regional e internacional</t>
  </si>
  <si>
    <t>Transparencia, gestión pública y servicio a la ciudadanía</t>
  </si>
  <si>
    <t>Seguridad y convivencia para todos</t>
  </si>
  <si>
    <t>Bogotá mejor para las víctimas, la paz y la reconciliación</t>
  </si>
  <si>
    <t>Modernización institucional</t>
  </si>
  <si>
    <t>Mejorar y fortalecer el recaudo tributario de la ciudad e impulsar el uso de mecanismos de vinculación de capital privado</t>
  </si>
  <si>
    <t>Bogotá, una ciudad digital</t>
  </si>
  <si>
    <t>Gobierno y ciudadanía digital</t>
  </si>
  <si>
    <t>Consolidar el turismo como factor de desarrollo, confianza y felicidad para Bogotá Región</t>
  </si>
  <si>
    <t>Procedimiento o causal</t>
  </si>
  <si>
    <t xml:space="preserve">Contratación mínima cuantia </t>
  </si>
  <si>
    <t>Licitación pública</t>
  </si>
  <si>
    <t xml:space="preserve">Régimen privado </t>
  </si>
  <si>
    <t>Contratación directa</t>
  </si>
  <si>
    <t xml:space="preserve">Selección abreviada </t>
  </si>
  <si>
    <t>Urgencia manifiesta</t>
  </si>
  <si>
    <t>Contratación de empréstitos</t>
  </si>
  <si>
    <t>Contratos interadministrativos</t>
  </si>
  <si>
    <t>Contratación de bienes y servicios en el sector Defensa y en el Departamento Administrativo de Seguridad, DAS</t>
  </si>
  <si>
    <t>Contratos para el desarrollo de actividades científicas y tecnológicas</t>
  </si>
  <si>
    <t>Contratos de encargo fiduciario que celebren las entidades territoriales cuando inician el Acuerdo de Reestructuración de Pasivos</t>
  </si>
  <si>
    <t>Cuando no exista pluralidad de oferentes en el mercado</t>
  </si>
  <si>
    <t>Prestación de servicios profesionales y de apoyo a la gestión, o para la ejecución de trabajos artísticos que sólo puedan encomendarse a determinadas personas naturales;</t>
  </si>
  <si>
    <t>El arrendamiento o adquisición de inmuebles</t>
  </si>
  <si>
    <t>Contratación de bienes y servicios de la Dirección Nacional de Inteligencia (DNI)</t>
  </si>
  <si>
    <t>Decreto 92 de 2017</t>
  </si>
  <si>
    <t>Regimen especial</t>
  </si>
  <si>
    <t>No aplica</t>
  </si>
  <si>
    <t xml:space="preserve">Subasta inversa </t>
  </si>
  <si>
    <t>Bolsas de productos</t>
  </si>
  <si>
    <t xml:space="preserve">Acuerdo marco de precios </t>
  </si>
  <si>
    <t xml:space="preserve">Selección abreviada por menor cuantía </t>
  </si>
  <si>
    <t>Valor total reducciones (En valor negativo)</t>
  </si>
  <si>
    <t xml:space="preserve">Valor total de adiciones </t>
  </si>
  <si>
    <t>Plazo en días</t>
  </si>
  <si>
    <t>Prorroga en días</t>
  </si>
  <si>
    <t>Nombre del contratista</t>
  </si>
  <si>
    <t>Valor Inicial del contrato</t>
  </si>
  <si>
    <t>Celebrado o por iniciar</t>
  </si>
  <si>
    <t>Equivalencia número de programa</t>
  </si>
  <si>
    <t>CONTRATOS DE PRESTACIÓN DE SERVICIOS PROFESIONALES Y DE APOYO A LA GESTIÓN</t>
  </si>
  <si>
    <t>OBRA PÚBLICA</t>
  </si>
  <si>
    <t>CONSULTORÍA</t>
  </si>
  <si>
    <t>INTERVENTORÍA</t>
  </si>
  <si>
    <t>CONTRATOS DE PRESTACIÓN DE SERVICIOS</t>
  </si>
  <si>
    <t>COMPRAVENTA DE BIENES MUEBLES</t>
  </si>
  <si>
    <t>COMPRAVENTA DE BIENES INMUEBLES</t>
  </si>
  <si>
    <t>ARRENDAMIENTO DE BIENES MUEBLES</t>
  </si>
  <si>
    <t>ARRENDAMIENTO DE BIENES INMUEBLES</t>
  </si>
  <si>
    <t>SEGUROS</t>
  </si>
  <si>
    <t>SUMINISTRO</t>
  </si>
  <si>
    <t>EMPRESTITOS</t>
  </si>
  <si>
    <t>FIDUCIA MERCANTIL O ENCARGO FIDUCIARIO</t>
  </si>
  <si>
    <t xml:space="preserve">CONCESIÓN </t>
  </si>
  <si>
    <t>CONVENIOS DE COOPERACION</t>
  </si>
  <si>
    <t>CONTRATOS INTERADMINISTRATIVOS</t>
  </si>
  <si>
    <t xml:space="preserve">CONVENIOS DE APOYO Y/O CONVENIOS DE ASOCIACIÓN </t>
  </si>
  <si>
    <t>ASOCIACIONES PÚBLICO PRIVADAS</t>
  </si>
  <si>
    <t>OTROS</t>
  </si>
  <si>
    <t xml:space="preserve">Equivalencia Tipo de contrato </t>
  </si>
  <si>
    <t>Cargo:</t>
  </si>
  <si>
    <t>Dependencia</t>
  </si>
  <si>
    <t xml:space="preserve">Teléfono: </t>
  </si>
  <si>
    <t>Correo Electrónico</t>
  </si>
  <si>
    <t xml:space="preserve">Tipo de Contrato        </t>
  </si>
  <si>
    <t xml:space="preserve">Valor Final </t>
  </si>
  <si>
    <t>Número  de Identificación
del contratista</t>
  </si>
  <si>
    <t>Anulado</t>
  </si>
  <si>
    <t>Funcionamiento</t>
  </si>
  <si>
    <t>Inversión</t>
  </si>
  <si>
    <t>Operación</t>
  </si>
  <si>
    <t xml:space="preserve">Afectación </t>
  </si>
  <si>
    <t>selección abreviada</t>
  </si>
  <si>
    <t>contratacion directa</t>
  </si>
  <si>
    <t>afectacion</t>
  </si>
  <si>
    <t>Recomendamos leer cuidadosamente y poner en práctica las instrucciones que se explican en este instructivo. De la calidad de la información que se registre, depende en gran medida la calidad del informe de rendición de cuentas de la Gestión Contractual que presenta el Alcalde Mayor, consolidado por la Veeduría Distrital.</t>
  </si>
  <si>
    <t>La información que se registre en la base, debe coincidir con los reportes realizados en PREDIS y en el SECOP</t>
  </si>
  <si>
    <t>ENCABEZADO DEL FORMATO</t>
  </si>
  <si>
    <t>Indique el nombre completo de la Entidad.</t>
  </si>
  <si>
    <t>Relacione el sector al cual pertenece la Entidad.</t>
  </si>
  <si>
    <t xml:space="preserve">Presupuesto comprometido de inversión </t>
  </si>
  <si>
    <t xml:space="preserve">Presupuesto comprometido funcionamiento </t>
  </si>
  <si>
    <t>Presupuesto comprometido operación mediante contratos:</t>
  </si>
  <si>
    <t>Nombre de quien diligencia el formato:</t>
  </si>
  <si>
    <t>Indique el nombre completo, cargo, número de teléfono con extensión y correo electrónico del funcionario que diligencia el formato y que posteriormente realizará los ajustes y aclaraciones a que haya lugar por solicitud de la Veeduría Distrital.</t>
  </si>
  <si>
    <t>1- INFORMACIÓN GENERAL</t>
  </si>
  <si>
    <t>Registre el año de celebración del contrato.</t>
  </si>
  <si>
    <t>Tipo de Contrato:</t>
  </si>
  <si>
    <t xml:space="preserve">Son contratos de obra los que celebren las entidades estatales para la construcción, mantenimiento, instalación y, en general, para la realización de cualquier otro trabajo material sobre bienes inmuebles, cualquiera que sea la modalidad de ejecución y pago. Numeral 1 del Artículo 32 de la Ley 80 de 1993. </t>
  </si>
  <si>
    <t xml:space="preserve">Aquellos que celebran las entidades estatales, referidos a los estudios necesarios para la ejecución de proyectos de inversión, de diagnósticos, prefactibilidad o factibilidad para programas o proyectos específicos, así como a las asesorías técnicas de coordinación, control y supervisión. Numeral 2 del Artículo 32 de la Ley 80 de 1993. </t>
  </si>
  <si>
    <t>Son contratos de prestación de servicios los que celebren las entidades estatales para desarrollar actividades relacionadas con la administración o funcionamiento de la entidad. Numeral 3 del Artículo 32 de la Ley 80 de 1993.</t>
  </si>
  <si>
    <t>Corresponden a aquellos de naturaleza intelectual diferentes a los de consultoría que se derivan del cumplimiento de las funciones de la entidad estatal; así como los relacionados con actividades operativas, logísticas, o asistenciales. Art. 2.2.1.2.1.4.9, Decreto 1082 de 2015</t>
  </si>
  <si>
    <t>Son aquellos contratos donde se transfiere el dominio de un bien mueble (aquellos susceptibles de ser trasladadas de un lugar a otro sin alterar ni su forma ni su esencia, tal es el caso del mobiliario y equipo de oficina, maquinaria, automóviles, etc.), cuya ejecución se agota de manera instantánea. Artículo 660, Código Civil.</t>
  </si>
  <si>
    <t>Son aquellos contratos donde se transfiere el dominio de un bien inmueble (todos aquellos bienes considerados bienes raíces, por tener de común la circunstancia de estar íntimamente ligados al suelo, unidos de modo inseparable, física o jurídicamente, al terreno). Artículo 656, Código Civil.</t>
  </si>
  <si>
    <t xml:space="preserve">El seguro es un contrato, en virtud del cual una persona jurídica llamada asegurador, asume, a cambio de una prima, un riesgo que le es trasladado por una persona natural o jurídica llamado tomador y en el cual éste tiene un interés asegurable, con el fin de indemnizarlo, en el evento de que ocurra la realización del riesgo amparado. de conformidad con el Título V, del Libro Cuarto del Código de Comercio </t>
  </si>
  <si>
    <t>El suministro es el contrato por el cual una parte se obliga, a cambio de una contraprestación, a cumplir en favor de otra, en forma independiente, prestaciones periódicas o continuadas de cosas o servicios. Artículo 968, Código de Comercio</t>
  </si>
  <si>
    <t>Son contratos que tienen por objeto la administración o el manejo de los recursos vinculados a los contratos que tales entidades celebren. Numeral 5 de Articulo 32 de la Ley 80 de 1993.</t>
  </si>
  <si>
    <t>Son aquellos mediante los cuales se formaliza la asistencia, ayuda, auxilio, soporte o colaboración entre entidades de una misma nación, de distintos países o por parte de organizaciones internacionales de naturaleza pública o privada a favor de entidades públicas. Artículo 20 de la ley 1150</t>
  </si>
  <si>
    <t>El convenio interadministrativo es el negocio jurídico en el cual están presentes dos entidades públicas en desarrollo de relaciones interadministrativas cuyo objeto es coordinar, cooperar, colaborar o distribuir competencias en la realización de funciones administrativas de interés común a los sujetos negóciales. Artículo 95 de la ley 489 de 1998.</t>
  </si>
  <si>
    <t>17. Convenios de Apoyo y/o Convenios de Asociación:</t>
  </si>
  <si>
    <t>Los contratos con personas naturales o jurídicas que se celebran en desarrollo de lo dispuesto en el Decreto 1508 de 2012.</t>
  </si>
  <si>
    <t>Para las adiciones a contratos de años anteriores se debe diligenciar la modalidad de selección del contrato adicionado o modificado</t>
  </si>
  <si>
    <t>Registre el objeto del contrato.</t>
  </si>
  <si>
    <t>Registre la afectación según la clasificación de cuentas del presupuesto de gastos. Funcionamiento, Inversión y Operación, esta última aplica únicamente para entidades de régimen privado. La celda solamente permite registrar estas tres opciones.</t>
  </si>
  <si>
    <t>Número Programa:</t>
  </si>
  <si>
    <t>Número Proyecto:</t>
  </si>
  <si>
    <t>Número de Identificación del contratista:</t>
  </si>
  <si>
    <t xml:space="preserve">Indicar el número de identificación del contratista persona natural o jurídica con quien se suscribió el contrato, sin digito de verificación (DV), el formato de celda no permite guiones, puntos o comas, solo números. </t>
  </si>
  <si>
    <t>Nombre del Contratista</t>
  </si>
  <si>
    <t>Indicar el nombre del contratista, persona natural o jurídica.</t>
  </si>
  <si>
    <t>2- INFORMACIÓN FINANCIERA</t>
  </si>
  <si>
    <t xml:space="preserve">Valor Inicial </t>
  </si>
  <si>
    <t>Excluya las reservas de apropiación y cuentas por pagar.</t>
  </si>
  <si>
    <t xml:space="preserve">Número de reducciones </t>
  </si>
  <si>
    <t>Diligencie esta columna solo en el caso de reducciones, reintegros, liberaciones, saldos a favor o cualquier factor que disminuya el valor de los contratos con cargo a la vigencia.</t>
  </si>
  <si>
    <t>Registre en esta celda la cantidad de reducciones que se realizaron al contrato.</t>
  </si>
  <si>
    <t xml:space="preserve">Número de adiciones </t>
  </si>
  <si>
    <t>3- PLAZOS</t>
  </si>
  <si>
    <t>Fecha de inicio</t>
  </si>
  <si>
    <t>Fecha de terminación</t>
  </si>
  <si>
    <t>Esta columna contiene el plazo inicial del contrato con el número total de días a ejecutar (sólo número de días, no mes, no texto).</t>
  </si>
  <si>
    <t>Prórroga en días</t>
  </si>
  <si>
    <t>En caso de presentarse este evento, indicar en días, el tiempo por el cual se prorrogó el contrato a partir de la fecha inicial de terminación (sólo número de días, no mes, no texto).</t>
  </si>
  <si>
    <t>Marque con una X en la respectiva columna si el contrato se encuentra Anulado, Por Iniciar, En Ejecución, Terminado o Liquidado.</t>
  </si>
  <si>
    <t>Valor total de adiciones</t>
  </si>
  <si>
    <t>Esta columna se encuentra formulada y bloqueada, sí el valor final no coincide, es porque están mal diligenciadas las columnas valor inicial, valor de reducciones y/o valor de adiciones. En tal caso se debe verificar dicha información.</t>
  </si>
  <si>
    <t>Las bases donde dichos valores no coincidan serán devueltas por la Veeduría Distrital a cada entidad para los respectivos ajustes.</t>
  </si>
  <si>
    <t>INFORMACION GENERAL DE CONTRATACION ENTIDADES DISTRITALES -  ENERO 1 A DICIEMBRE 31 DE 2018</t>
  </si>
  <si>
    <t>Número de proceso contractual</t>
  </si>
  <si>
    <t>Concurso de méritos</t>
  </si>
  <si>
    <t>Número de reducciones</t>
  </si>
  <si>
    <t>Número de adiciones</t>
  </si>
  <si>
    <t>Una vez incluidos todos los contratos de la vigencia 2018, a continuación diligencie las filas con la información correspondiente a las adiciones efectuadas con cargo a la vigencia 2018 de contratos suscritos en vigencias anteriores. 
La información general: modalidad de selección, tipología contractual, objeto, entre otros, debe corresponder a la información del contrato inicial que fue adicionado o modificado. Para estos casos el valor final del contrato es el mismo valor de la adición realizada en la vigencia 2018, no debe sumar el valor inicial del contrato de otras vigencias.</t>
  </si>
  <si>
    <t>OTROS GASTOS</t>
  </si>
  <si>
    <t>Indique el valor total del presupuesto disponible de inversión directa, de acuerdo con el PREDIS, a 31 de diciembre de 2018. http://www.shd.gov.co/shd/informes-presupuestales</t>
  </si>
  <si>
    <t>Escriba el valor total del presupuesto comprometido de inversión directa, de acuerdo con el PREDIS a 31 de diciembre de 2018. http://www.shd.gov.co/shd/informes-presupuestales</t>
  </si>
  <si>
    <t>Indique el valor total del presupuesto de funcionamiento disponible, de acuerdo con el PREDIS a 31 de diciembre de 2018. http://www.shd.gov.co/shd/informes-presupuestales</t>
  </si>
  <si>
    <t>INSTRUCTIVO PARA DILIGENCIAMIENTO DEL FORMATO DE RENDICIÓN DE CUENTAS A 31 DE DICIEMBRE DE 2018</t>
  </si>
  <si>
    <t>Escriba el monto del presupuesto de funcionamiento, comprometido mediante contratos, de acuerdo con el PREDIS a 31 de diciembre de 2018. http://www.shd.gov.co/shd/informes-presupuestales</t>
  </si>
  <si>
    <t>Una vez terminado el registro de los contratos con cargo a la vigencia 2018, en las siguientes filas registre la información correspondiente a las adiciones efectuadas con cargo a la vigencia 2018 de contratos suscritos en vigencias anteriores, especificando el año de suscripción en la columna dos.</t>
  </si>
  <si>
    <t>Relacione el número de proceso con el cual se encuentra publicado el contrato en el SECOP. Ejemplo 005-FDLU-2018.</t>
  </si>
  <si>
    <t>Registre el valor inicial del contrato con cargo a la vigencia 2018, el formato de celda no permite guiones, puntos, comas o texto escrito. Esta columna solo debe contener información numérica.</t>
  </si>
  <si>
    <t>Para las adiciones a contratos de años anteriores se debe registrar en esta columna la fecha de suscripción de la adición en la vigencia 2018.</t>
  </si>
  <si>
    <t>4- ESTADO A 31 DE DICIEMBRE DE 2018</t>
  </si>
  <si>
    <t>20. Otros gastos</t>
  </si>
  <si>
    <t>En caso de haber realizado apropiaciones presupuestales en la vigencia 2018 a través de resoluciones, caja menor, honorarios ediles, servicios públicos, entre otros.</t>
  </si>
  <si>
    <t>En caso de haber realizado apropiaciones presupuestales en la vigencia 2018 a través de resoluciones, caja menor, honorarios ediles, servicios públicos, debe relacionar dicha información al final de la base, indicando de que se trata la apropiación y el programa a que corresponde, para estos casos en la columna tipo de contrato marque 20 que corresponde a otros gastos, deje en blanco la columna de modalidad de selección.</t>
  </si>
  <si>
    <t>Identifíquelo de acuerdo con el código presupuestal del plan de desarrollo Bogotá Mejor Para Todos. Si un mismo contrato afecta más de un código presupuestal discrimine el contrato por cada código que afecte en filas separadas. Si se registra el número del programa (de 1 a 45), automáticamente en la columna siguiente aparece el nombre del mismo. Recuerde que al sumar los valores finales de cada programa deben coincidir con los valores reportados en PREDIS a 31 de diciembre de 2018. http://www.shd.gov.co/shd/informes-presupuestales</t>
  </si>
  <si>
    <t>Registre el valor total de las reducciones (negativo -) que se realizaron al contrato, el formato de celda no permite guiones, puntos, comas o texto escrito. Esta columna solo debe contener información numérica.</t>
  </si>
  <si>
    <t>Diligencie esta columna, solo en el caso de que se hayan hecho, la cantidad de adiciones al valor inicial que aumenten el valor del contrato con cargo a la vigencia.</t>
  </si>
  <si>
    <t>3. Presupuesto Disponible Inversión directa PREDIS:</t>
  </si>
  <si>
    <t>4. Presupuesto comprometido de inversión según PREDIS :</t>
  </si>
  <si>
    <t>7. Presupuesto Disponible Operación (Regimen Privado):</t>
  </si>
  <si>
    <t>8. Presupuesto comprometido operación mediante contratos:</t>
  </si>
  <si>
    <t>1. Entidad:</t>
  </si>
  <si>
    <t>2. Sector:</t>
  </si>
  <si>
    <t>5. Presupuesto Disponible Funcionamiento PREDIS:</t>
  </si>
  <si>
    <t>6. Presupuesto comprometido funcionamiento según PREDIS</t>
  </si>
  <si>
    <t>9. Nombre de quien diligencia el formato:</t>
  </si>
  <si>
    <t>En algunos casos cuando los valores no coinciden con PREDIS debe especificarse al final del formato en qué está representada la diferencia (Otros gastos) discriminando los conceptos por Programa y Proyecto de inversión, con sus respectivos valores.</t>
  </si>
  <si>
    <t>Indica el porcentaje de avance o de cumplimiento del mismo en términos presupuestales, es decir lo efectivamente pagado al contratista. Si no se ha iniciado la ejecución, él porcentaje de avance es 0%. La celda se encuentra formulada y protegida. Es la relación entre el valor de los giros y el valor final del contrato. Si el porcentaje de avance no coincide, se debe revisar los valores que se registraron en estas columnas. Este porcentaje en ningún caso puede ser superior a 100%</t>
  </si>
  <si>
    <t>La base en Excel a diligenciar es inmodificable, debe utilizar una versión Excel 2010 o posteriores, la versión 2007 no habilita los macros. La base no permite que se incluyan columnas con otro tipo de información que la Veeduría Distrital no está solicitando o que se cambie el formato de celda establecido. Tenga en cuenta que muchas celdas están bloqueadas y/o solo permiten el registro de una información determinada.</t>
  </si>
  <si>
    <t>Se debe tener en cuenta que para insertar una o varias filas, debe seleccionar una fila (shift+espacio) que no sea la primera fila del formato fila 14, posteriormente copie toda la fila (Control +c), seguidamente seleccione el numero de filas a insertar, desde 1 o las que usted requiera, por ultimo aplique Control+. Si usted no sigue este procedimiento, las filas que copie no tendrán el formato que tienen las demás celdas y no podrá diligenciar la información preestablecida que ya trae la base Excel.</t>
  </si>
  <si>
    <t>Coloque el monto del presupuesto de operación disponible, de acuerdo con el PREDIS, a 31 de diciembre de 2018. Los gastos de operación corresponden solamente a aquellas entidades de régimen de contratación privado. http://www.shd.gov.co/shd/informes-presupuestales</t>
  </si>
  <si>
    <t>Escriba el monto del presupuesto de operación comprometido mediante contratos a 31 de diciembre de 2018. Los gastos de operación corresponden solamente a aquellas entidades de régimen de contratación privado. http://www.shd.gov.co/shd/informes-presupuestales</t>
  </si>
  <si>
    <t>Son también contratos de consultoría los que tienen por objeto la Interventoría, asesoría, gerencia de obras o de proyectos, dirección, programación y la ejecución de diseños, planos, anteproyectos y proyectos. Numeral 2 del Artículo 32 de la Ley 80 de 1993.</t>
  </si>
  <si>
    <t>El contrato de Interventoría tiene por objeto la supervisión, seguimiento y vigilancia a la ejecución material de un contrato principal.</t>
  </si>
  <si>
    <t>Es un contrato que tiene por objeto, conceder el uso y goce de un bien mueble a cambio de un precio determinado. Artículo 1974 Código Civil.</t>
  </si>
  <si>
    <t>Es un contrato que tiene por objeto, conceder el uso y goce de un bien inmueble a cambio de un precio determinado. Artículo 2.2.1.2.1.4.11 Decreto 1082 de 2015</t>
  </si>
  <si>
    <t xml:space="preserve">Son contratos de empréstito los que tienen por objeto proveer a la entidad estatal contratante de recursos en moneda nacional o extranjera con plazo para su pago. Artículo 7, Decreto 2681 de 1996. </t>
  </si>
  <si>
    <t xml:space="preserve">Este contrato tiene por objeto otorgar a una persona llamada CONCESIONARIO la prestación, operación, explotación, organización o gestión, total o parcial, de un servicio público, o la construcción, explotación o conservación total o parcial, de una obra o bien destinados al servicio o uso público, así como todas aquellas actividades necesarias para la adecuada prestación o funcionamiento de la obra o servicio por cuenta y riesgo del CONCESIONARIO, y bajo la vigilancia y control de la entidad concedente, a cambio de una remuneración que puede consistir en derechos, tarifas, tasas, valorización, o en la participación que se le otorgue en la explotación del bien, obra o servicio, o en una suma periódica, única o porcentual, y en general, en cualquier otra modalidad de contraprestación que las partes acuerden. Numeral 4 del Artículo 32 de la Ley 80 de 1993 </t>
  </si>
  <si>
    <t xml:space="preserve">Esta columna solo se diligencia para las modalidades de selección abreviada y contratación directa. Al ubicarse en la celda, se despliega una lista de procedimientos o causales, de las cuales debe seleccionar la indicada. El formato no permite incluir procedimientos o causales diferentes a las señaladas en la lista desplegable. </t>
  </si>
  <si>
    <t>Si en la columna anterior “Afectación”, indicó funcionamiento u operación deje en blanco el número de programa, es decir esta columna solamente aplica para Inversión.</t>
  </si>
  <si>
    <t xml:space="preserve">Indique el código presupuestal con el que se identifica el proyecto. Si un mismo contrato afecta más de un proyecto, discriminar el contrato por cada proyecto que afecte en filas separadas. Ejemplo el código 3-3-1-15-07-42-1202 corresponde según PREDIS al proyecto Promoción y Defensa de los Derechos Humanos desde una perspectiva de género y del posconflicto Servicio Integral a La Ciudadanía. Solo registre el código no el nombre del proyecto.
</t>
  </si>
  <si>
    <t xml:space="preserve">En el caso de adiciones a contratos de años anteriores, no diligencie esta columna, solamente la columna 15 "Adiciones" </t>
  </si>
  <si>
    <t>Registre el valor total de las adiciones que se realizaron al contrato, el formato de celda no permite guiones, puntos, comas o texto escrito. Esta columna solo debe contener información numérica.</t>
  </si>
  <si>
    <t xml:space="preserve">La sumatoria de la columna 16 (valor final) filtrada por apropiación: Inversión, funcionamiento u operación, o filtrada según el programa del Plan de Desarrollo, deberá coincidir con los rubro registrados en el encabezado del formato 4, Presupuesto comprometido de inversión según PREDIS, este valor debe coincidir a la vez con los informes de ejecución presupuestal del PREDIS. </t>
  </si>
  <si>
    <t>Relacionar la fecha en que se suscribió el contrato original. La celda solo admite el formato Día/Mes/Año así 25/02/2018.</t>
  </si>
  <si>
    <t>Indicar la fecha de inicio del contrato. Para las adiciones a contratos de años anteriores se debe diligenciar la fecha de inicio de la adición en la vigencia 2018. La celda solo admite el formato Día/Mes/Año así 25/02/2018.</t>
  </si>
  <si>
    <t>Indicar la fecha efectiva de terminación del contrato. La celda solo admite el formato Día/Mes/Año así 25/02/2018.</t>
  </si>
  <si>
    <t xml:space="preserve">En primer lugar diligencie toda la información correspondiente a los contratos suscritos con cargo a la vigencia 2018. Tenga en cuenta que si el valor del contrato corresponde a dos apropiaciones diferentes (Inversión o funcionamiento) o a dos programas diferentes del plan de desarrollo, debe desagregar dichos valores en diferentes filas. Por ejemplo sin un contrato por un valor de $25.000.000, cuenta $10.000.000 apropiados por funcionamiento y $15.000.000 apropiados por inversión, la información debe estar en filas diferentes, igual sucede para el caso en que los $15000000 se desagregaran en diferentes programas, se deben diligenciar el número de filas necesarias, de acuerdo al número de programas del que provengan los recursos. </t>
  </si>
  <si>
    <t>En estricto orden consecutivo (1, 2, 3 y así sucesivamente, hasta llegar al último contrato suscrito durante la vigencia) registre el número del contrato en orden consecutivo; se hace necesario registrar también los contratos que fueron anulados.  Se debe indicar tal situación en la columna 23 (Estado).</t>
  </si>
  <si>
    <t>En esta columna solamente escriba el NUMERO de uno de los 19 tipos de contratos relacionados a continuación, al digitar el numero de tipo de contrato, en la columna equivalencia tipo de contrato, aparecerá automáticamente el tipo. Ejemplo si usted digita el número 2, automáticamente en la siguiente columna (equivalencia tipo de contrato) aparecerá el tipo Consultoría. Para el caso del tipo 20 Otros gastos, solo se utiliza para los gastos descritos más adelante.</t>
  </si>
  <si>
    <t>Los contratos que en desarrollo de lo dispuesto en el segundo inciso del artículo 355 de la Constitución Política celebren la Nación, los Departamentos, Distritos y Municipios con entidades privadas sin ánimo de lucro y de reconocida idoneidad, con el propósito de impulsar programas y actividades de interés público. Reglamentado mediante Decreto 92 de 2017.</t>
  </si>
  <si>
    <t>Al ubicarse en la celda, se despliega una lista de modalidades de selección, de las cuales debe seleccionar la indicada. El formato no permite incluir modalidades diferentes a las señaladas en la lista desplegable.  Para aquellas entidades con régimen privado, deben seleccionar ésta modalidad.</t>
  </si>
  <si>
    <t>En esta columna se debe registrar el valor de los giros a la fecha de corte del presente informe, 31 de diciembre de 2018, el formato de celda no permite guiones, puntos, comas o texto escrito. Esta columna solo debe contener información numérica y no debe ser superior al valor final (columna 16).</t>
  </si>
  <si>
    <t>.</t>
  </si>
  <si>
    <t xml:space="preserve"> </t>
  </si>
  <si>
    <t>X</t>
  </si>
  <si>
    <t>x</t>
  </si>
  <si>
    <t>GOBIERNO</t>
  </si>
  <si>
    <t>SECRETARÍA DISTRITAL DE GOBIERNO</t>
  </si>
  <si>
    <t>FDLT-CPS-001-2018</t>
  </si>
  <si>
    <t>CONTRATO DE PRESTACIÓN DE SERVICIOS</t>
  </si>
  <si>
    <t>CONTRATACIÓN DIRECTA</t>
  </si>
  <si>
    <t>EL CONTRATISTA SE OBLIGA A PRESTAR SUS SERVICIOS PROFESIONALES COMO ABOGADO REALIZANDO EL SEGUIMIENTO, LIQUIDACIÓN, DEPURACIÓN Y CONSOLIDACIÓN DE LA INFORMACIÓN DE LAS OBLIGACIONES POR PAGAR VIGENTES, A CARGO DE LA ALCALDÍA LOCAL DE TUNJUELITO</t>
  </si>
  <si>
    <t>1098653443
1032423937</t>
  </si>
  <si>
    <t>Angela Patricia Carrillo Quintero Cesion Julieta Baquero</t>
  </si>
  <si>
    <t>FDLT-CPS-002-2018</t>
  </si>
  <si>
    <t>EL CONTRATISTA SE OBLIGA A PRESTAR SUS SERVICIOS PROFESIONALES COMO ABOGADO EN EL AREA DE GESTION DEL DESARROLLO LOCAL – OFICINA DE CONTRATACION- EN EL ACOMPAÑAMIENTO PRE CONTRACTUAL, CONTRACTUAL Y POSCONTRACTUAL DEL POAI 2018, COMPRAS EN GRANDES SUPERFICIES Y GASTOS DE FUNCIONAMIENTO DE LA ALCALDIA LOCAL DE TUNJUELITO</t>
  </si>
  <si>
    <t>Delcy Viviana Gómez Ortiz</t>
  </si>
  <si>
    <t>FDLT-CPS-003-2018</t>
  </si>
  <si>
    <t>EL CONTRATISTA SE OBLIGA A PRESTAR SUS SERVICIOS PROFESIONALES COMO ABOGADO EN EL ÁREA DE GESTIÓN DEL DESARROLLO LOCAL - OFICINA DE CONTRATACIÓN- EN EL ACOMPAÑAMIENTO PRE CONTRACTUAL, CONTRACTUAL Y POSCONTRACTUAL DEL POAI 2018 Y LOS COMODATOS DE LA ALCALDIA LOCAL DE TUNJUELITO</t>
  </si>
  <si>
    <t>Celiano Vega Motta</t>
  </si>
  <si>
    <t>FDLT-CPS-004-2018</t>
  </si>
  <si>
    <t>EL CONTRATISTA SE OBLIGA A PRESTAR SUS SERVICIOS DE APOYO A LA GESTIÓN MEDIANTE LABORES TÉCNICAS Y ADMINISTRATIVAS, EN EL ÁREA DE GESTIÓN DEL DESARROLLO LOCAL DE LA ALCALDÍA LOCAL DE TUNJUELITO</t>
  </si>
  <si>
    <t>Ana Mercedes Velásquez Castaño</t>
  </si>
  <si>
    <t>FDLT-CPS-005-2018</t>
  </si>
  <si>
    <t>EL CONTRATISTA SE OBLIGA A PRESTAR SUS SERVICIOS PROFESIONALES EN EL AREA DE GESTION DEL DESARROLLO LOCAL- OFICINA DE PLANEACIÓN LOCAL, REALIZANDO LA FORMULACIÓN Y SEGUIMIENTO DE LOS PROCESOS CORRESPONDIENTES A GASTOS DE FUNCIONAMIENTO Y COMPRAS POR ACUERDO MARCO DE PRECIOS DE LA ALCALDIA LOCAL DE TUNJUELITO</t>
  </si>
  <si>
    <t>Milena Ardila Vega</t>
  </si>
  <si>
    <t>FDLT-CPS-006-2018</t>
  </si>
  <si>
    <t>EL CONTRATISTA SE OBLIGA A PRESTAR SUS SERVICIOS PROFESIONALES EN EL ÁREA DE GESTIÓN DEL DESARROLLO LOCAL DE TUNJUELITO - SEGUIMIENTO A LAS MATRICES DE INVERSIÓN (MUSI)</t>
  </si>
  <si>
    <t>Mónica Andrea Melo Beltran</t>
  </si>
  <si>
    <t>FDLT-CPS-007-2018</t>
  </si>
  <si>
    <t>EL CONTRATISTA SE OBLIGA A PRESTAR SUS SERVICIOS PROFESIONALES EN EL ÁREA DE GESTIÓN DEL DESARROLLO LOCAL, OFICINA DE PLANEACIÓN, REALIZANDO LA FORMULACIÓN Y SEGUIMIENTO DE LOS PROCESOS CORRESPONDIENTES A LA EJECUCIÓN DEL POAI-2018 EN LOS DIFERENTES SECTORES, DE LA ALCALDÍA LOCAL DE TUNJUELITO</t>
  </si>
  <si>
    <t>Maria Angélica Gamboa Guataquira</t>
  </si>
  <si>
    <t>FDLT-CPS-008-2018</t>
  </si>
  <si>
    <t>EL CONTRATISTA SE OBLIGA A PRESTAR SUS SERVICIOS PROFESIONALES EN EL AREA DE GESTION DEL DESARROLLO LOCAL, PARA ELABORAR LOS ANALISIS DE SECTOR EN LA FORMULACIÓN DE LOS PROCESOS CONTRACTUALES DE LA ALCALDÍA LOCAL DE TUNJUELITO</t>
  </si>
  <si>
    <t>Adriana Gordillo Huertas</t>
  </si>
  <si>
    <t>FDLT-CPS-009-2018</t>
  </si>
  <si>
    <t>EL CONTRATISTA SE OBLIGA A PRESTAR SUS SERVICIOS PROFESIONALES DE APOYO EN LA OFICINA DE GESTIÓN DEL DESARROLLO LOCAL - PRESUPUESTO DE LA ALCALDÍA LOCAL</t>
  </si>
  <si>
    <t>Wendy Jholany Quevedo Rodriguez</t>
  </si>
  <si>
    <t>FDLT-CPS-010-2018</t>
  </si>
  <si>
    <t>EL CONTRATISTA SE OBLIGA A PRESTAR SUS SERVICIOS PARA MANEJAR TÉCNICAMENTE EL PROCESO DE GESTIÓN DOCUMENTAL Y EL ARCHIVO DE LOS DOCUMENTOS Y CONTRATOS DE LAS DIFERENTES DEPENDENCIAS DE LA ALCALDÍA LOCAL DE TUNJUELITO</t>
  </si>
  <si>
    <t>Diana Carolina Contreras</t>
  </si>
  <si>
    <t>FDLT-CPS-011-2018</t>
  </si>
  <si>
    <t>EL CONTRATISTA SE OBLIGA A PRESTAR SUS SERVICIOS DE APOYO A LA GESTIÓN EN EL ARCHIVO DE LA ALCALDÍA LOCAL DE TUNJUELITO</t>
  </si>
  <si>
    <t>Germán Alberto Arango Camargo</t>
  </si>
  <si>
    <t>FDLT-CPS-012-2018</t>
  </si>
  <si>
    <t>1031128021
1032393508</t>
  </si>
  <si>
    <t xml:space="preserve">Paola Andrea Aranda Sua Cesion  Angie Marcela Sosa leon </t>
  </si>
  <si>
    <t>FDLT-CPS-013-2018</t>
  </si>
  <si>
    <t>Julián Enrique Ariza Gonzalez</t>
  </si>
  <si>
    <t>FDLT-CPS-014-2018</t>
  </si>
  <si>
    <t>Álvaro Casallas Abril</t>
  </si>
  <si>
    <t>FDLT-CPS-015-2018</t>
  </si>
  <si>
    <t>EL CONTRATISTA SE OBLIGA A PRESTAR SUS SERVICIOS DE APOYO EN LA CONDUCCIÓN DE LOS VEHÍCULOS DE PROPIEDAD DEL FONDO DE DESARROLLO LOCAL DE TUNJUELITO, INCLUIDO EL VEHÍCULO PESADO TIPO CAMIÓN</t>
  </si>
  <si>
    <t>Luis Guillermo Martínez Lopez</t>
  </si>
  <si>
    <t>FDLT-CPS-016-2018</t>
  </si>
  <si>
    <t>Pablo Enrique Hernández Galindo</t>
  </si>
  <si>
    <t>FDLT-CPS-017-2018</t>
  </si>
  <si>
    <t>Alfonso Prieto Penagos</t>
  </si>
  <si>
    <t>FDLT-CPS-018-2018</t>
  </si>
  <si>
    <t>EL CONTRATISTA SE OBLIGA A PRESTAR SUS SERVICIOS DE APOYO EN EL PROCESO DE RADICACIÓN, NOTIFICACIÓN Y ENTREGA DE LA CORRESPONDENCIA INTERNA Y EXTERNA DE LA ALCALDÍA LOCAL DE TUNJUELITO</t>
  </si>
  <si>
    <t>Jeferson Espitia Chaves</t>
  </si>
  <si>
    <t>FDLT-CPS-019-2018</t>
  </si>
  <si>
    <t>Jaime Hernando Rivera Pinzon</t>
  </si>
  <si>
    <t>FDLT-CPS-020-2018</t>
  </si>
  <si>
    <t>Nilson Heveraldo Zamora Tapias</t>
  </si>
  <si>
    <t>FDLT-CPS-021-2018</t>
  </si>
  <si>
    <t>José Yesid Herrán Ramirez</t>
  </si>
  <si>
    <t>FDLT-CPS-022-2018</t>
  </si>
  <si>
    <t>EL CONTRATISTA SE OBLIGA A PRESTAR SUS SERVICIOS PROFESIONALES PARA ELABORAR LOS INFORMES, REPORTES Y DEMÁS BALANCES DIRIGIDOS A LA CONTRALORÍA DISTRITAL, CONTRALORÍA LOCAL Y EN GENERAL, DE LOS ENTES DE CONTROL, CONFORME A LAS COMPETENCIAS ASIGNADAS AL DESPACHO DEL ALCALDE LOCAL</t>
  </si>
  <si>
    <t>Diego Alejandro López López</t>
  </si>
  <si>
    <t>FDLT-CPS-023-2018</t>
  </si>
  <si>
    <t>EL CONTRATISTA SE OBLIGA A PRESTAR SUS SERVICIOS TÉCNICOS, PARA LA PREPARACIÓN Y CLASIFICACIÓN DE LOS EXPEDIENTES CONTRACTUALES EN EL FONDO DE DESARROLLO LOCAL DE TUNJUELITO - OFICINA DE CONTRATACION</t>
  </si>
  <si>
    <t>Héctor Duarte Méndez</t>
  </si>
  <si>
    <t>FDLT-CPS-024-2018</t>
  </si>
  <si>
    <t>EL CONTRATISTA SE OBLIGA A PRESTAR SUS SERVICIOS DE APOYO A LA GESTIÓN Y FUNCIONAMIENTO DEL PUNTO VIVE DIGITAL DE LA LOCALIDAD</t>
  </si>
  <si>
    <t>1014208258
80730544</t>
  </si>
  <si>
    <t>Laura Vanessa Gamba Elias Cesion Ronald Orlando Rubio Rodriguez</t>
  </si>
  <si>
    <t>FDLT-CPS-025-2018</t>
  </si>
  <si>
    <t>EL CONTRATISTA SE OBLIGA A PRESTAR SUS SERVICIOS PROFESIONALES COMO ABOGADO EN EL AREA DE GESTION POLICIVA DE LA ALCALDÍA LOCAL DE TUNJUELITO LIDERANDO EL SISTEMA UNIFICADO DISTRITAL DE INSPECCIÓN, VIGILANCIA Y CONTROL EN LA LOCALIDAD</t>
  </si>
  <si>
    <t>María Luisa Parra Sanchez</t>
  </si>
  <si>
    <t>FDLT-CPS-026-2018</t>
  </si>
  <si>
    <t>EL CONTRATISTA SE OBLIGA A PRESTAR SUS SERVICIOS PROFESIONALES PARA APOYAR EL ALCALDE LOCAL EN LA GESTIÓN DE LOS ASUNTOS RELACIONADOS CON SEGURIDAD CIUDADANA, CONVIVENCIA Y PREVENCIÓN DE CONFLICTIVIDADES, VIOLENCIAS Y DELITOS EN LA LOCALIDAD, DE CONFORMIDAD CON EL MARCO NORMATIVO APLICABLE EN LA MATERIA</t>
  </si>
  <si>
    <t>Jesus Aníbal Vergara Mejia</t>
  </si>
  <si>
    <t>FDLT-CPS-027-2018</t>
  </si>
  <si>
    <t>EL CONTRATISTA SE OBLIGA PARA A PRESTAR SUS SERVICIOS PROFESIONALES PARA APOYAR JURÍDICAMENTE LA EJECUCIÓN DE LAS ACCIONES REQUERIDAS PARA LA DEPURACIÓN DE LAS ACTUACIONES ADMINISTRATIVAS QUE CURSAN EN LA ALCALDÍA LOCAL</t>
  </si>
  <si>
    <t>Carlos Mario Buelvas Gonzalez</t>
  </si>
  <si>
    <t>FDLT-CPS-056-2018</t>
  </si>
  <si>
    <t>EL CONTRATISTA SE OBLIGA PARA CON EL FONDO A PRESTAR SUS SERVICIOS DE APOYO A LA GESTIÓN MEDIANTE LABORES ADMINISTRATIVAS EN EL AREA DE GESTION DE DESARROLLO LOCAL DE LA ALCALDÍA LOCAL DE TUNJUELITO</t>
  </si>
  <si>
    <t>3-3-1-15-07-45-1517</t>
  </si>
  <si>
    <t>Adriana Cardona Ruiz</t>
  </si>
  <si>
    <t>FDLT-CPS-057-2018</t>
  </si>
  <si>
    <t>EL CONTRATISTA SE OBLIGA A PRESTAR SUS SERVICIOS PROFESIONALES COMO ABOGADO ESPECIALIZADO DEL DESPACHO, DE LA ALCALDIA LOCAL DE TUNJUELITO</t>
  </si>
  <si>
    <t>Fabio Alberto Alzate Carreño</t>
  </si>
  <si>
    <t xml:space="preserve"> 16/01/2018</t>
  </si>
  <si>
    <t>FDLT-CPS-058-2018</t>
  </si>
  <si>
    <t>EL CONTRATISTA SE OBLIGA A PRESTAR SUS SERVICIOS COMO APOYO ADMINISTRATIVO Y ASISTENCIAL EN LAS INSPECCIONES DE POLICÍA DE TUNJUELITO</t>
  </si>
  <si>
    <t>Amparo Ramírez Gonzalez</t>
  </si>
  <si>
    <t>FDLT-CPS-059-2018</t>
  </si>
  <si>
    <t>María del Pilar Paipa Castro</t>
  </si>
  <si>
    <t>FDLT-CPS-060-2018</t>
  </si>
  <si>
    <t>EL CONTRATISTA SE OBLIGA A PRESTAR SUS SERVICIOS PROFESIONALES COMO ABOGADO DE APOYO A LOS PROCESOS DEL POAI 2018, EN SUS DIFERENTES FASES, EN EL ÁREA DE GESTIÓN DE DESARROLLO LOCAL, OFICINA DE CONTRATACIÓN DE LA ALCALDIA LOCAL DE TUNJUELITO</t>
  </si>
  <si>
    <t>Ingry Tatiana Sastoque Lopez</t>
  </si>
  <si>
    <t>FDLT-CPS-061-2018</t>
  </si>
  <si>
    <t>EL CONTRATISTA SE OBLIGA A PRESTAR SUS SERVICIOS PROFESIONALES PARA PONER EN FUNCIONAMIENTO Y MANTENER EN PLENA OPERATIVIDAD UN (1) PUNTO DE ATENCIÓN AL CONSUMIDOR, AL SERVICIO DE LA COMUNIDAD EN GENERAL Y DE LOS CONSUMIDORES DE SU LOCALIDAD</t>
  </si>
  <si>
    <t>80800901
1016048095</t>
  </si>
  <si>
    <t>Camilo Andres Correa Lesmes Cesion Hader Rodriguez Rivera</t>
  </si>
  <si>
    <t>FDLT-CPS-062-2018</t>
  </si>
  <si>
    <t>EL CONTRATISTA SE OBLIGA A PRESTAR SUS SERVICIOS DE APOYO A LA GESTIÓN EN LA OFICINA DE ATENCIÓN A LA CIUDADANÍA EN EL MARCO DEL CUMPLIMIENTO PERMANENTE DE LOS LINEAMIENTOS DISTRITALES DE LA POLÍTICA DE ATENCIÓN A LA CIUDADANÍA</t>
  </si>
  <si>
    <t>51996076
1032359488
80751179</t>
  </si>
  <si>
    <r>
      <t xml:space="preserve">Ana Patricia García Pulido </t>
    </r>
    <r>
      <rPr>
        <b/>
        <u/>
        <sz val="9"/>
        <color indexed="8"/>
        <rFont val="Arial"/>
        <family val="2"/>
      </rPr>
      <t>Cesion</t>
    </r>
    <r>
      <rPr>
        <b/>
        <sz val="9"/>
        <color indexed="8"/>
        <rFont val="Arial"/>
        <family val="2"/>
      </rPr>
      <t xml:space="preserve"> Damaris Gonzales </t>
    </r>
    <r>
      <rPr>
        <b/>
        <u/>
        <sz val="9"/>
        <color indexed="8"/>
        <rFont val="Arial"/>
        <family val="2"/>
      </rPr>
      <t>Cesion</t>
    </r>
    <r>
      <rPr>
        <b/>
        <sz val="9"/>
        <color indexed="8"/>
        <rFont val="Arial"/>
        <family val="2"/>
      </rPr>
      <t xml:space="preserve"> Edison Marcelo Alfonso Garcia </t>
    </r>
    <r>
      <rPr>
        <b/>
        <u/>
        <sz val="9"/>
        <color indexed="8"/>
        <rFont val="Arial"/>
        <family val="2"/>
      </rPr>
      <t xml:space="preserve">Cesion </t>
    </r>
  </si>
  <si>
    <t>FDLT-CPS-063-2018</t>
  </si>
  <si>
    <t>EL CONTRATISTA SE OBLIGA A PRESTAR SUS SERVICIOS PROFESIONALES EN EL EQUIPO DE PARTICIPACIÓN Y APOYAR LAS DEMAS ACTIVIDADES QUE SE GENEREN EN EL AREA DE GESTIÓN DEL DESARROLLO LOCAL</t>
  </si>
  <si>
    <r>
      <t xml:space="preserve">Germán Augusto Bernal Carrión </t>
    </r>
    <r>
      <rPr>
        <b/>
        <i/>
        <u/>
        <sz val="9"/>
        <color indexed="8"/>
        <rFont val="Arial"/>
        <family val="2"/>
      </rPr>
      <t>Cesión</t>
    </r>
    <r>
      <rPr>
        <b/>
        <sz val="9"/>
        <color indexed="8"/>
        <rFont val="Arial"/>
        <family val="2"/>
      </rPr>
      <t xml:space="preserve"> Daniel Andres Torres Velasquez</t>
    </r>
  </si>
  <si>
    <t xml:space="preserve"> 23/01/2018</t>
  </si>
  <si>
    <t>FDLT-CPS-064-2018</t>
  </si>
  <si>
    <t>EL CONTRATISTA SE OBLIGA A PRESTAR SUS SERVICIOS PROFESIONALES COMO INGENIERO PARA LA ELABORACIÓN DE DIAGNOSTICOS PARA PRIORIZAR TECNICA Y PRESUPUESTALMENTE LOS PROCESOS DE INFRAESTRUCTURA, DE LA ALCALDÍA LOCAL DE TUNJUELITO</t>
  </si>
  <si>
    <t>3-3-1-15-02-18-1513</t>
  </si>
  <si>
    <t>Oscar Alberto Católico Amaya</t>
  </si>
  <si>
    <t>FDLT-CPS-065-2018</t>
  </si>
  <si>
    <t>1018409541
52412962</t>
  </si>
  <si>
    <t>David Ernesto Guevara Rincon cesión Clara Patricia Gutierrez</t>
  </si>
  <si>
    <t>FDLT-CPS-066-2018</t>
  </si>
  <si>
    <t>EL CONTRATISTA SE OBLIGA A PRESTAR SUS SERVICIOS PROFESIONALES EN EL ÁREA DE GESTIÓN DEL DESARROLLO LOCAL PARA LA FORMULACIÓN, SEGUIMIENTO Y APOYO A LA SUPERVISIÓN EN LO REFERENTE A LA CONSTRUCCIÓN DE LA SEDE ADMINISTRATIVA DE LA ALCALDÍA LOCAL DE TUNJUELITO, TANTO EN SU COMPONENTE DE OBRA COMO EL DE INTERVENTORÍA</t>
  </si>
  <si>
    <t>Francisco Javier Rubio Guarin</t>
  </si>
  <si>
    <t>FDLT-CPS-067-2018</t>
  </si>
  <si>
    <t>EL CONTRATISTA SE OBLIGA A PRESTAR SUS SERVICIOS PROFESIONALES PARA APOYAR TÉCNICAMENTE LAS DISTINTAS ETAPAS DE LOS PROCESOS DE COMPETENCIA DE LA ALCALDÍA LOCAL PARA LA DEPURACIÓN DE ACTUACIONES ADMINISTRATIVAS</t>
  </si>
  <si>
    <t>Jaider Cifuentes Florez</t>
  </si>
  <si>
    <t>FDLT-CPS-068-2018</t>
  </si>
  <si>
    <t>EL CONTRATISTA SE OBLIGA A PRESTAR SUS SERVICIOS PROFESIONALES COMO ABOGADO EN EL AREA DE GESTION POLICIVA DE LA ALCALDÍA LOCAL DE TUNJUELITO ACOMPAÑANDO EL SISTEMA UNIFICADO DISTRITAL DE INSPECCIÓN, VIGILANCIA Y CONTROL EN LA LOCALIDAD</t>
  </si>
  <si>
    <t>Ricardo Rubio Angulo</t>
  </si>
  <si>
    <t>FDLT-CPS-069-2018</t>
  </si>
  <si>
    <t>EL CONTRATISTA SE OBLIGA A APOYAR ADMINISTRATIVAMENTE EN LA DESCONGESTIÓN DE LOS EXPEDIENTES ADMINISTRATIVOS A CARGO DEL AREA DE GESTION POLICIVA JURIDICA DE LA ALCALDÍA LOCAL DE TUNJUELITO</t>
  </si>
  <si>
    <t>Juan Danilo Mendoza</t>
  </si>
  <si>
    <t>FDLT-CPS-070-2018</t>
  </si>
  <si>
    <t>80730544
1014208258</t>
  </si>
  <si>
    <t xml:space="preserve">Ronald Orlando Rubio Rodriguez Cesion Laura Vanessa Gamba Elias </t>
  </si>
  <si>
    <t>FDLT-CPS-071-2018</t>
  </si>
  <si>
    <t>EL CONTRATISTA SE OBLIGA A PRESTAR SUS SERVICIOS PROFESIONALES PARA APOYAR JURÍDICAMENTE LA EJECUCIÓN DE LAS ACCIONES REQUERIDAS PARA EL TRÁMITE E IMPULSO PROCESAL DE LAS ACTUACIONES CONTRAVENCIONALES Y/O QUERELLAS QUE CURSEN EN LAS INSPECCIONES DE POLICÍA DE LA LOCALIDAD</t>
  </si>
  <si>
    <t>Alfredo Moreno Cendales</t>
  </si>
  <si>
    <t>FDLT-CPS-072-2018</t>
  </si>
  <si>
    <t>Oscar Alfonso Cangrejo Villarraga</t>
  </si>
  <si>
    <t>FDLT-CPS-073-2018</t>
  </si>
  <si>
    <t>EL CONTRATISTA SE OBLIGA A PRESTAR SUS SERVICIOS PROFESIONALES PARA APOYAR TÉCNICAMENTE LAS DISTINTAS ETAPAS DE LOS PROCESOS DE COMPETENCIA DE LAS INSPECCIONES DE POLICÍA DE LA LOCALIDAD, SEGÚN REPARTO</t>
  </si>
  <si>
    <t>Edison Javier Soto Ramirez</t>
  </si>
  <si>
    <t>FDLT-CPS-074-2018</t>
  </si>
  <si>
    <t>Enver Julian López Angel</t>
  </si>
  <si>
    <t>FDLT-CPS-075-2018</t>
  </si>
  <si>
    <t>Jamesson Jesus Sosa Rodriguez</t>
  </si>
  <si>
    <t>FDLT-CPS-076-2018</t>
  </si>
  <si>
    <t>EL CONTRATISTA SE OBLIGA   APOYAR ADMINISTRATIVAMENTE EN LA DESCONGESTIÓN DE EXPEDIENTES, DESPACHOS COMISARIOS Y DEMÁS ACTIVIDADES A CARGO DEL AREA DE GESTIÓN POLICIVA JURÍDICA DE LA ALCALDÍA LOCAL DE TUNJUELITO</t>
  </si>
  <si>
    <t>1032393508
1031128021</t>
  </si>
  <si>
    <t>Angie Marcela Sosa leon Cesion Paola Andrea Aranda Sua</t>
  </si>
  <si>
    <t>FDLT-CPS-077-2018</t>
  </si>
  <si>
    <t>Julio Armando Villa Hernandez</t>
  </si>
  <si>
    <t>FDLT-CPS-078-2018</t>
  </si>
  <si>
    <t>EL CONTRATISTA SE OBLIGA A PRESTAR SUS SERVICIOS PROFESIONALES COMO ABOGADO, EN EL AREA DE GESTION DE DESARROLLO LOCAL, OFICINA DE CONTRATACIÓN EN EL ACOMPAÑAMIENTO PRE CONTRACTUAL, CONTRACTUAL Y POSCONTRACTUAL DEL POAI 2018 DE LA ALCALDIA LOCAL DE TUNJUELITO</t>
  </si>
  <si>
    <t>Viany Lizet Arcos Meneses</t>
  </si>
  <si>
    <t>FDLT-CPS-079-2018</t>
  </si>
  <si>
    <t>Leidy Yohanna Mosquera Grajales</t>
  </si>
  <si>
    <t>FDLT-CPS-080-2018</t>
  </si>
  <si>
    <t>Sneider Felipe Cortés Posada</t>
  </si>
  <si>
    <t>FDLT-CPS-081-2018</t>
  </si>
  <si>
    <t>EL CONTRATISTA SE OBLIGA A PRESTAR SUS SERVICIOS PROFESIONALES PARA APOYAR AL ALCALDE LOCAL EN LA PROMOCIÓN, ACOMPAÑAMIENTO, COORDINACIÓN Y ATENCIÓN DE LAS INSTANCIAS DE COORDINACIÓN INTERINSTITUCIONALES Y LAS INSTANCIAS DE PARTICIPACIÓN LOCALES ASÍ COMO LOS PROCESOS COMUNITARIOS DE LA LOCALIDAD</t>
  </si>
  <si>
    <t>1048821099
52935056</t>
  </si>
  <si>
    <r>
      <t>Jose Dionisio Lizarazo Riscanevo</t>
    </r>
    <r>
      <rPr>
        <b/>
        <i/>
        <u/>
        <sz val="9"/>
        <color indexed="8"/>
        <rFont val="Arial"/>
        <family val="2"/>
      </rPr>
      <t xml:space="preserve"> Cesión </t>
    </r>
    <r>
      <rPr>
        <b/>
        <sz val="9"/>
        <color indexed="8"/>
        <rFont val="Arial"/>
        <family val="2"/>
      </rPr>
      <t>a Eva Lorena Simbaqueba Sanchez</t>
    </r>
    <r>
      <rPr>
        <b/>
        <i/>
        <u/>
        <sz val="9"/>
        <color indexed="8"/>
        <rFont val="Arial"/>
        <family val="2"/>
      </rPr>
      <t xml:space="preserve"> Cesión</t>
    </r>
    <r>
      <rPr>
        <b/>
        <sz val="9"/>
        <color indexed="8"/>
        <rFont val="Arial"/>
        <family val="2"/>
      </rPr>
      <t xml:space="preserve"> Germán Augusto Bernal Carrión</t>
    </r>
  </si>
  <si>
    <t>FDLT-CPS-082-2018</t>
  </si>
  <si>
    <t>EL CONTRATISTA SE OBLIGA A PRESTAR SUS SERVICIOS DE APOYO A LA GESTIÓN MEDIANTE LABORES TÉCNICAS Y ADMINISTRATIVAS, EN EL ACOMPAÑAMIENTO DE LOS PROCESOS DE BIENESTAR Y PROTECCIÓN ANIMAL, EN EL AREA DE GESTIÓN DE DESARROLLO LOCAL DE LA ALCALDÍA LOCAL DE TUNJUELITO</t>
  </si>
  <si>
    <t>Myriam Obando Marin</t>
  </si>
  <si>
    <t>FDLT-CPS-137-2018</t>
  </si>
  <si>
    <t>EL CONTRATISTA SE OBLIGA  CON EL FONDO DE DESARROLLO LOCAL DE TUNJUELITO A PRESTAR SUS SERVICIOS PERSONALES PARA APOYAR   LA GESTIÓN LOCAL Y TERRITORIAL DE LOS TEMAS DE SEGURIDAD Y CONVIVENCIA CIUDADANA</t>
  </si>
  <si>
    <t>3-3-1-15-03-1514</t>
  </si>
  <si>
    <t>Claudia Susana Rodriguez Alba</t>
  </si>
  <si>
    <t>FDLT-CPS-138-2018</t>
  </si>
  <si>
    <t>Luz Bernarda Melo Sandoval</t>
  </si>
  <si>
    <t>FDLT-CPS-139-2018</t>
  </si>
  <si>
    <t>July Andrea Vega Padua</t>
  </si>
  <si>
    <t>FDLT-CPS-140-2018</t>
  </si>
  <si>
    <t>Alexander Vallecilla Molina</t>
  </si>
  <si>
    <t>FDLT-CPS-141-2018</t>
  </si>
  <si>
    <t>Carlos Daniel Ramos Baez</t>
  </si>
  <si>
    <t>FDLT-CPS-143-2018</t>
  </si>
  <si>
    <t>JHONNY MAURICIO MENDEZ QUINTERO</t>
  </si>
  <si>
    <t>FDLT-CPS-144-2018</t>
  </si>
  <si>
    <t>Kerly Marcela Torres Umba</t>
  </si>
  <si>
    <t>FDLT-CPS-145-2018</t>
  </si>
  <si>
    <t>Bertha Cecilia Ruiz Conde</t>
  </si>
  <si>
    <t>FDLT-CPS-146-2018</t>
  </si>
  <si>
    <t>Leydi YazminPeña Ramirez</t>
  </si>
  <si>
    <t>FDLT-CPS-147-2018</t>
  </si>
  <si>
    <t>Francisco Javier Camargo Ramos</t>
  </si>
  <si>
    <t>FDLT-CPS-148-2018</t>
  </si>
  <si>
    <t>Malven Jessen Rodriguez</t>
  </si>
  <si>
    <t>FDLT-CPS-149-2018</t>
  </si>
  <si>
    <t>Adriana Marcela Diaz Trujillo</t>
  </si>
  <si>
    <t>FDLT-CPS-150-2018</t>
  </si>
  <si>
    <t>Leonardo Mora Bueno</t>
  </si>
  <si>
    <t>FDLT-CPS-151-2018</t>
  </si>
  <si>
    <t>Ricardo Ernesto Vasquez Silva</t>
  </si>
  <si>
    <t>FDLT-CPS-153-2018</t>
  </si>
  <si>
    <t>EL CONTRATISTA SE OBLIGA A APOYAR ADMINISTRATIVAMENTE EN LA DESCONGESTIÓN DE LOS EXPEDIENTES ADMINISTRATIVOS A CARGO DEL AREA DE GESTION POLICIVA JURIDICA DE LA ALCALDÍA LOCAL DE TUNJUELITO.</t>
  </si>
  <si>
    <t>Jose Alvaro Gaona</t>
  </si>
  <si>
    <t>FDLT-CPS-156-2018</t>
  </si>
  <si>
    <t>APOYAR AL ALCALDE LOCAL EN LA FORMULACIÓN, SEGUIMIENTO E IMPLEMENTACIÓN DE LA ESTRATEGIA LOCAL PARA LA TERMINACIÓN JURÍDICA DE LAS ACTUACIONES ADMINISTRATIVAS QUE CURSAN EN LA ALCALDÍA LOCAL</t>
  </si>
  <si>
    <t>Juan Pablo Camacho</t>
  </si>
  <si>
    <t>FDLT-CPS-028-2018</t>
  </si>
  <si>
    <t>33369460
79598896</t>
  </si>
  <si>
    <t>Julieth Carolina Pedroza Castro Cesion Juan Pablo Monroy</t>
  </si>
  <si>
    <t xml:space="preserve"> -   </t>
  </si>
  <si>
    <t>FDLT-CPS-029-2018</t>
  </si>
  <si>
    <t>Silvia Patricia Arango Fajardo</t>
  </si>
  <si>
    <t>FDLT-CPS-030-2018</t>
  </si>
  <si>
    <t>EL CONTRATISTA SE OBLIGA A PRESTAR SUS SERVICIOS PROFESIONALES PARA APOYAR AL AREA DE DESARROLLO LOCAL – PLANEACIÓN Y EN LAS INSTANCIAS DE PARTICIPACIÓN DONDE SE REQUIERA</t>
  </si>
  <si>
    <t>Leidy Alejandra Alzate Jara</t>
  </si>
  <si>
    <t>FDLT-CPS-031-2018</t>
  </si>
  <si>
    <t>EL CONTRATISTA SE OBLIGA A PRESTAR SUS SERVICIOS PROFESIONALES COMO ABOGADO, EN EL ÁREA DE GESTIÓN DEL DESARROLLO LOCAL - OFICINA DE CONTRATACIÓN EN EL ACOMPAÑAMIENTO PRE CONTRACTUAL, CONTRACTUAL Y POSCONTRACTUAL DEL POAI 2018 DE LA ALCALDIA LOCAL DE TUNJUELITO</t>
  </si>
  <si>
    <t>Jeimy Rocío Torres Hernandez</t>
  </si>
  <si>
    <t>FDLT-CPS-032-2018</t>
  </si>
  <si>
    <t>EL CONTRATISTA SE OBLIGA A PRESTAR LOS SERVICIOS DE APOYO A LA GESTIÓN EN LAS ACTIVIDADES QUE SE GENEREN EN LA JUNTA ADMINISTRADORA LOCAL DE TUNJUELITO</t>
  </si>
  <si>
    <t xml:space="preserve">Ana Mayerly Camargo Mateus </t>
  </si>
  <si>
    <t>FDLT-CPS-033-2018</t>
  </si>
  <si>
    <t>Sara Judith Carpeta Orjuela</t>
  </si>
  <si>
    <t>FDLT-CPS-034-2018</t>
  </si>
  <si>
    <t>EL CONTRATISTA SE OBLIGA A PRESTAR SUS SERVICIOS DE APOYO EN EL AREA DE GESTION DEL DESARROLLO LOCAL - ALMACEN DE LA ALCALDÍA LOCAL DE TUNJUELITO</t>
  </si>
  <si>
    <t>Carlos Andres Flórez Vergara</t>
  </si>
  <si>
    <t>FDLT-CPS-035-2018</t>
  </si>
  <si>
    <t>Arturo Pedraza Quintero</t>
  </si>
  <si>
    <t>FDLT-CPS-036-2018</t>
  </si>
  <si>
    <t>EL CONTRATISTA SE OBLIGA A PRESTAR SUS SERVICIOS PROFESIONALES  PARA APOYAR LA FORMULACIÓN, EJECUCIÓN, SEGUIMIENTO Y MEJORA CONTINUA DE LAS HERRAMIENTAS QUE CONFORMAN LA GESTIÓN AMBIENTAL INSTITUCIONAL DE LA ALCALDIA LOCAL</t>
  </si>
  <si>
    <t>Angélica Maria Espino</t>
  </si>
  <si>
    <t>FDLT-CPS-037-2018</t>
  </si>
  <si>
    <t>EL CONTRATISTA SE OBLIGA A PRESTAR SUS SERVICIOS PROFESIONALES EN EL AREA DE GESTION DEL DESARROLLO LOCAL, LIDERANDO EL GRUPO DE SUBSIDIO TIPO C</t>
  </si>
  <si>
    <t>3-3-1-15-01-03-1444</t>
  </si>
  <si>
    <t>Jacqueline Adriana Mejía Mendez</t>
  </si>
  <si>
    <t>FDLT-CPS-038-2018</t>
  </si>
  <si>
    <t>EL CONTRATISTA SE OBLIGA A PRESTAR SUS SERVICIOS PROFESIONALES PARA REALIZAR EL SEGUIMIENTO Y EL CONTROL A LA PRESTACIÓN DEL SERVICIO SOCIAL A CARGO DEL SUBSIDIO TIPO C</t>
  </si>
  <si>
    <t>Carolina Carrillo Romero</t>
  </si>
  <si>
    <t>FDLT-CPS-039-2018</t>
  </si>
  <si>
    <t>PRESTAR LOS SERVICIOS PROFESIONALES PARA LA OPERACIÓN, SEGUIMIENTO Y CUMPLIMIENTO DE LOS PROCEDIMIENTOS ADMINISTRATIVOS, OPERATIVOS Y PROGRAMÁTICOS DE LOS SERVICIOS SOCIALES DEL PROYECTO DE SUBSIDIO C, QUE CONTRIBUYAN A LA GARANTÍA DE LOS DERECHOS DE LA POBLACIÓN MAYOR EN EL MARCO DE LA POLÍTICA PÚBLICA SOCIAL PARA EL ENVEJECIMIENTO Y LA VEJEZ EN EL DISTRITO CAPITAL A CARGO DE LA ALCALDÍA LOCAL DE TUNJUELITO</t>
  </si>
  <si>
    <t>Mary Sol Wilches Cuervo</t>
  </si>
  <si>
    <t>FDLT-CPS-040-2018</t>
  </si>
  <si>
    <t>Adriana Maria Peñalosa Toro</t>
  </si>
  <si>
    <t>FDLT-CPS-041-2018</t>
  </si>
  <si>
    <t>Marby Yaneth Martínez Ortiz</t>
  </si>
  <si>
    <t>FDLT-CPS-042-2018</t>
  </si>
  <si>
    <t>Eliécer Alexander Rodriguez Gutiérrez</t>
  </si>
  <si>
    <t>FDLT-CPS-043-2018</t>
  </si>
  <si>
    <t>EL CONTRATISTA SE OBLIGA A PRESTAR SUS SERVICIOS PROFESIONALES PARA ADMINISTRAR EL MANEJO DEL SONIDO DE LOS DIFERENTES EVENTOS Y ESPACIOS DE LA ENTIDAD</t>
  </si>
  <si>
    <t>Wilson Alberto Beltran Barrera</t>
  </si>
  <si>
    <t>FDLT-CPS-044-2018</t>
  </si>
  <si>
    <t>EL CONTRATISTA SE OBLIGA A PRESTAR SUS SERVICIOS PROFESIONALES COMO INGENIERO, PARA LA FORMULACIÓN Y SEGUIMIENTO DE LOS PROCESOS DE INFRAESTRUCTURA, DE LA ALCALDÍA LOCAL DE TUNJUELITO</t>
  </si>
  <si>
    <t>Diego Armando Posada Vargas</t>
  </si>
  <si>
    <t>FDLT-CPS-045-2018</t>
  </si>
  <si>
    <t>Jose Mauricio Bello Perez</t>
  </si>
  <si>
    <t>FDLT-CPS-046-2018</t>
  </si>
  <si>
    <t>EL CONTRATISTA SE OBLIGA A PRESTAR SUS SERVICIOS DE APOYO A LA GESTIÓN MEDIANTE LABORES ADMINISTRATIVAS, EN EL ÁREA DE GESTIÓN DEL DESARROLLO LOCAL - OFICINA DE INFRAESTRUCTURA DE LA ALCALDÍA LOCAL DE TUNJUELITO</t>
  </si>
  <si>
    <t>Nelson Moreno Lopez</t>
  </si>
  <si>
    <t>FDLT-CPS-047-2018</t>
  </si>
  <si>
    <t>EL CONTRATISTA SE OBLIGA A PRESTAR SUS SERVICIOS PROFESIONALES COMO ABOGADO – COBRO PERSUASIVO - EN EL AREA DE GESTION POLICIVA</t>
  </si>
  <si>
    <t>51637253
1020754961</t>
  </si>
  <si>
    <t>Alicia Stella Daza Perez Cesión Carlos Felipe  Lozano</t>
  </si>
  <si>
    <t>FDLT-CPS-048-2018</t>
  </si>
  <si>
    <t>EL CONTRATISTA SE OBLIGA A PRESTAR LOS SERVICIOS PROFESIONALES EN EL ÁREA DE GESTIÓN POLICIVA Y JURÍDICA PARA EL SEGUIMIENTO A LA SENTENCIA DE RECUPERACION DEL RÍO BOGOTÁ Y ACOMPAÑAMIENTO A LOS PROCESOS DE INSPECCIÓN, VIGILANCIA Y CONTROL, EN EL COMPONENTE AMBIENTAL</t>
  </si>
  <si>
    <t>Dora Janeth Peña Cano</t>
  </si>
  <si>
    <t>FDLT-CPS-049-2018</t>
  </si>
  <si>
    <t>EL CONTRATISTA SE OBLIGA PARA CON EL FONDO DE DESARROLLO LOCAL DE TUNJUELITO A PRESTAR SUS SERVICIOS PROFESIONALES EN LA PREVENCIÓN, GESTIÓN Y ATENCIÓN DE LOS RIESGOS EN LA LOCALIDAD DE TUNJUELITO</t>
  </si>
  <si>
    <t>Josué Wladimir García Cabrera</t>
  </si>
  <si>
    <t>FDLT-CPS-050-2018</t>
  </si>
  <si>
    <t>EL CONTRATISTA SE OBLIGA A PRESTAR SUS SERVICIOS TÉCNICOS DE APOYO AL PROFESIONAL ENCARGADO DE MANEJAR LA PREVENCIÓN, GESTIÓN Y ATENCIÓN DE LOS RIESGOS EN LA LOCALIDAD</t>
  </si>
  <si>
    <t>Demetrio Cendales Parra</t>
  </si>
  <si>
    <t>FDLT-CPS-051-2018</t>
  </si>
  <si>
    <t>EL CONTRATISTA SE OBLIGA A PRESTAR SUS SERVICIOS PROFESIONALES Y APOYAR TÉCNICAMENTE A LOS RESPONSABLES E INTEGRANTES DE LOS PROCESOS EN LA IMPLEMENTACIÓN DE HERRAMIENTAS DE GESTIÓN, SIGUIENDO LOS LINEAMIENTOS METODOLÓGICOS ESTABLECIDOS POR LA OFICINA ASESORA DE PLANEACIÓN DE LA SECRETARÍA DISTRITAL DE GOBIERNO</t>
  </si>
  <si>
    <t>Luis Carlos Carrillo Ahumada</t>
  </si>
  <si>
    <t>FDLT-CPS-052-2018</t>
  </si>
  <si>
    <t>EL CONTRATISTA SE OBLIGA A PRESTAR SUS SERVICIOS DE APOYO A LA GESTIÓN EN EL AREA DE GESTION DEL DESARROLLO LOCAL – PARA LA ATENCIÓN Y RECEPCIÓN DE CIUDADANOS EN LA ALCALDÍA LOCAL DE TUNJUELITO</t>
  </si>
  <si>
    <t>Claudia Patricia Suárez</t>
  </si>
  <si>
    <t>FDLT-CPS-053-2018</t>
  </si>
  <si>
    <t>EL CONTRATISTA SE OBLIGA A PRESTAR SUS SERVICIOS DE APOYO A LA GESTION - APOYAR Y DAR SOPORTE TÉCNICO AL ADMINISTRADOR Y USUARIO FINAL DE LA RED DE SISTEMAS Y TECNOLOGÍA E INFORMACIÓN DE LA ALCALDÍA LOCAL</t>
  </si>
  <si>
    <t>Luis Alberto Rodríguez Reyes</t>
  </si>
  <si>
    <t>FDLT-CPS-054-2018</t>
  </si>
  <si>
    <t>EL CONTRATISTA SE OBLIGA A PRESTAR SUS SERVICIOS PARA APOYAR LA REALIZACIÓN DE ACTIVIDADES INSTITUCIONALES EN LA CASA DE LA CULTURA DE LA LOCALIDAD DE TUNJUELITO</t>
  </si>
  <si>
    <t>Mónica Andrea Bernal Rojas</t>
  </si>
  <si>
    <t>FDLT-CPS-055-2018</t>
  </si>
  <si>
    <t>EL CONTRATISTA SE OBLIGA A PRESTAR SUS SERVICIOS PROFESIONALES PARA MANEJAR LA ESTRATEGIA DE COMUNICACIÓN Y PERIODISMO DE LA ALCALDÍA LOCAL DE TUNJUELITO</t>
  </si>
  <si>
    <t>Carlos Enrique Guerrero Alvarado</t>
  </si>
  <si>
    <t>N/A</t>
  </si>
  <si>
    <t xml:space="preserve">Abogado Fondo de Desarrollo Local </t>
  </si>
  <si>
    <t>Contratación</t>
  </si>
  <si>
    <t>angela.jerez@gobiernobogota.gov.co</t>
  </si>
  <si>
    <t>Angela Susana Jerez Jaimes</t>
  </si>
  <si>
    <t>7698460 Ext 128 y 115</t>
  </si>
  <si>
    <t>FDLT-CPS-083-2018</t>
  </si>
  <si>
    <t>EL CONTRATISTA SE OBLIGA A PRESTAR SUS SERVICIOS PROFESIONALES, EN LA OFICINA DE PRENSA Y COMUNICACIONES, PARA EL APOYO DE LOS PROCESOS DE DISEÑO Y DIAGRAMACIÓN DE LAS PIEZAS PUBLICITARIAS DE LA ALCALDÍA LOCAL DE TUNJUELITO</t>
  </si>
  <si>
    <t>Laura Daniela Guerrero Arias</t>
  </si>
  <si>
    <t>EL CONTRATISTA SE OBLIGA A PRESTAR SUS SERVICIOS DE APOYO AL ÁREA DE GESTIÓN DEL DESARROLLO LOCAL PARA REALIZAR EL MANTENIMIENTO PREVENTIVO Y CORRECTIVO Y REPARACIONES LOCATIVAS EN GENERAL, EN LOS BIENES DE PROPIEDAD DEL FONDO DE DESARROLLO LOCAL Y/O DE LA ALCALDÍA LOCAL DE TUNJUELITO</t>
  </si>
  <si>
    <t>Jorge Alberto Bustos Cardenas</t>
  </si>
  <si>
    <t>FDLT-CPS-085-2018</t>
  </si>
  <si>
    <t>EL CONTRATISTA SE OBLIGA A PRESTAR SUS SERVICIOS PROFESIONALES PARA APOYAR COMO GESTOR DE CULTURA Y LAS DEMAS ACTIVIDADES QUE SE GENEREN EN EL AREA DE DESARROLLO LOCAL</t>
  </si>
  <si>
    <t>Ramón Andres Hernández Perez</t>
  </si>
  <si>
    <t>FDLT-CPS-086-2018</t>
  </si>
  <si>
    <t>EL CONTRATISTA SE OBLIGA A PRESTAR SUS SERVICIOS PROFESIONALES ESPECIALIZADOS DE PLANEACION EN EL DESPACHO, DE LA ALCALDIA LOCAL</t>
  </si>
  <si>
    <t>Jack Cristopher Reina Rodriguez</t>
  </si>
  <si>
    <t>FDLT-CPS-087-2018</t>
  </si>
  <si>
    <t>EL CONTRATISTA SE OBLIGA A PRESTAR SUS SERVICIOS PROFESIONALES PARA ADMINISTRAR LA RED DE VOZ Y DATOS Y EL MANEJO DE LA PLATAFORMA INFORMÁTICA DE LAS DIFERENTES DEPENDENCIAS DE LA ENTIDAD</t>
  </si>
  <si>
    <t>Andrés Orlando Briceño Diaz</t>
  </si>
  <si>
    <t>FDLT-CPS-088-2018</t>
  </si>
  <si>
    <t>EL CONTRATISTA SE OBLIGA PARA CON EL FONDO A PRESTAR SUS SERVICIOS DE APOYO, EN EL ÁREA DE GESTIÓN DEL DESARROLLO LOCAL – OFICINA POBLACIONALES DE LA ALCALDÍA LOCAL DE TUNJUELITO</t>
  </si>
  <si>
    <t>80751179
1032359488</t>
  </si>
  <si>
    <t>Edison Marcelo Alfonso Garcia cesion Damaris Gonzales</t>
  </si>
  <si>
    <t>FDLT-CPS-089-2018</t>
  </si>
  <si>
    <t>1010182750
52843606
1014213880</t>
  </si>
  <si>
    <t>Ana María Valencia Sandoval Cesion Angela Gaitan Cesion Lina Marcela Florez Cardenas</t>
  </si>
  <si>
    <t>FDLT-CPS-090-2018</t>
  </si>
  <si>
    <t>EL CONTRATISTA SE OBLIGA A PRESTAR SUS SERVICIOS PROFESIONALES PARA APOYAR AL GRUPO DE ASUNTOS POBLACIONALES EN LA ASISTENCIA A INSTANCIAS DE PARTICIPACIÓN Y LAS DEMAS ACTIVIDADES QUE SE GENEREN EN EL AREA DE DESARROLLO LOCAL - OFICINA DE PLANEACIÓN DE LA ALCALDIA LOCAL DE TUNJUELITO</t>
  </si>
  <si>
    <t>Sandra Julieth Fonseca Ordoñez</t>
  </si>
  <si>
    <t>FDLT-CPS-091-2018</t>
  </si>
  <si>
    <t>Raul Suárez Sierra</t>
  </si>
  <si>
    <t>FDLT-CPS-092-2018</t>
  </si>
  <si>
    <t>80724387
1.022.408.312</t>
  </si>
  <si>
    <t>Juan Carlos Mendivelso Rodriguez Cesion July Andrea Lesmes Palacios</t>
  </si>
  <si>
    <t xml:space="preserve"> 26/01/2018</t>
  </si>
  <si>
    <t>FDLT-CPS-093-2018</t>
  </si>
  <si>
    <t>EL CONTRATISTA SE OBLIGA A PRESTAR SUS SERVICIOS PROFESIONALES EN PLANEACIÓN, APOYANDO Y CONSOLIDANDO LA CANASTA DE PRECIOS PARA LA FORMULACIÓN DE LOS PROCESOS CONTRACTUALES DE LA ALCALDÍA LOCAL DE TUNJUELITO</t>
  </si>
  <si>
    <t>John Jairo López Gavilan</t>
  </si>
  <si>
    <t>FDLT-CPS-094-2018</t>
  </si>
  <si>
    <t>Mabel Tatiana Rodríguez Betancurt</t>
  </si>
  <si>
    <t>FDLT-CPS-095-2018</t>
  </si>
  <si>
    <t>Juan Pablo Murillo Castillo</t>
  </si>
  <si>
    <t>FDLT-CPS-096-2018</t>
  </si>
  <si>
    <t>1032423937
1022352684</t>
  </si>
  <si>
    <t xml:space="preserve">Yinet Julieta Baquero Pardo cesión Diana Robayo </t>
  </si>
  <si>
    <t>FDLT-CPS-097-2018</t>
  </si>
  <si>
    <t>EL CONTRATISTA SE OBLIGA A PRESTAR SUS SERVICIOS PROFESIONALES COMO ABOGADO, EN EL AREA DE GESTION DE DESARROLLO LOCAL, OFICINA DE CONTRATACIÓN EN EL ACOMPAÑAMIENTO PRE CONTRACTUAL, CONTRACTUAL Y POSCONTRACTUAL Y SEGUIMIENTO DE LAS OBLIGACIONES POR PAGAR DE LA ALCALDÍA LOCAL DE TUNJUELITO</t>
  </si>
  <si>
    <t>1010171610
1032439657</t>
  </si>
  <si>
    <t>Diva Marcela Pardo Uriza Cesion Stefania Oyola Mercado</t>
  </si>
  <si>
    <t>FDLT-CPS-098-2018</t>
  </si>
  <si>
    <t>EL CONTRATISTA SE OBLIGA A PRESTAR SUS SERVICIOS PROFESIONALES COMO INGENIERO, PARA LA VERIFICACIÓN DE LA ESTABILIDAD DE OBRAS EJECUTADAS DE LA ALCALDÍA LOCAL DE TUNJUELITO</t>
  </si>
  <si>
    <t>Jorge Tiberio Sua Quiroga</t>
  </si>
  <si>
    <t>FDLT-CPS-099-2018</t>
  </si>
  <si>
    <t>EL CONTRATISTA SE OBLIGA A APOYAR TODAS LAS ACTIVIDADES DE TIPO OPERATIVO Y ADMINISTRATIVO RELACIONADAS CON LA FORMULACIÓN Y EJECUCIÓN DE LOS PROYECTOS Y CONTRATOS DE INFRAESTRUCTURA DE LA ALCALDÍA LOCAL DE TUNJUELITO</t>
  </si>
  <si>
    <t>Roberto Alfonso Gómez Hernandez</t>
  </si>
  <si>
    <t>FDLT-CPS-100-2018</t>
  </si>
  <si>
    <t>Leidy Mabel Saray Moreno</t>
  </si>
  <si>
    <t>FDLT-CPS-101-2018</t>
  </si>
  <si>
    <t>Fredy Orlando Montoya Valero</t>
  </si>
  <si>
    <t>FDLT-CPS-102-2018</t>
  </si>
  <si>
    <t>EL CONTRATISTA SE OBLIGA A PRESTAR SUS SERVICIOS PROFESIONALES PARA ADMINISTRAR LOS SERVICIOS INFORMÁTICOS Y TECNOLÓGICOS INSTALADOS EN EL PUNTO VIVE DIGITAL DE LA LOCALIDAD</t>
  </si>
  <si>
    <t>52056968
52056968</t>
  </si>
  <si>
    <t>Carmen Elisa Pedraza Flautero Cesion Yilber Santiago Pinzón</t>
  </si>
  <si>
    <t>FDLT-CPS-103-2018</t>
  </si>
  <si>
    <t>PRESTAR LOS SERVICIOS TÉCNICO - PROFESIONALES PARA LA IMPLEMENTACIÓN DE LOS PROCEDIMIENTOS REQUERIDOS PARA EL OPORTUNO Y ADECUADO REGISTRO, CRUCE Y REPORTE DE LOS DATOS EN EL SISTEMA DE INFORMACIÓN -SIRBE-, DE LAS PERSONAS MAYORES QUE SOLICITAN Y SON USUARIAS DE LOS SERVICIOS SOCIALES DEL PROYECTO DE SUBSIDIO TIPO C, DANDO APLICACIÓN A LOS PROCEDIMIENTOS DE PRESTACIÓN DEL SERVICIO SOCIAL IDENTIFICACIÓN, INGRESO, ACTIVACIÓN Y EGRESO</t>
  </si>
  <si>
    <t>Ana Patricia García Pulido</t>
  </si>
  <si>
    <t>FDLT-CPS-104-2018</t>
  </si>
  <si>
    <t>EL CONTRATISTA SE OBLIGA A PRESTAR SUS SERVICIOS PROFESIONALES PARA APOYAR AL GRUPO DE ASUNTOS POBLACIONALES EN LA ASISTENCIA A INSTANCIAS DE PARTICIPACIÓN Y LAS DEMAS ACTIVIDADES QUE SE GENEREN EN EL AREA DE DESARROLLO LOCAL - OFICINA DE PLANEACIÓN DE LA ALCALDÍA LOCAL DE TUNJUELITO</t>
  </si>
  <si>
    <t>FDLT-CPS-105-2018</t>
  </si>
  <si>
    <t>EL CONTRATISTA SE OBLIGA A PRESTAR SUS SERVICIOS DE APOYO, PARA LOS TRÁMITES DE PAGO, LIQUIDACIÓN, CONCILIACIÓN Y ENTREGA DE INFORMES EN LA OFICINA DE CONTABILIDAD DEL FONDO DE DESARROLLO LOCAL DE TUNJUELITO</t>
  </si>
  <si>
    <t>Ana Lucía Trujillo Martinez</t>
  </si>
  <si>
    <t>FDLT-CPS-106-2018</t>
  </si>
  <si>
    <t>EL CONTRATISTA SE OBLIGA A APOYAR LA GESTIÓN DOCUMENTAL DE LA ALCALDÍA LOCAL PARA LA IMPLEMENTACIÓN DEL PROCESO DE VERIFICACIÓN, SOPORTE Y ACOMPAÑAMIENTO, EN EL DESARROLLO DE LAS ACTIVIDADES PROPIAS DE LOS PROCESOS Y ACTUACIONES ADMINISTRATIVAS EXISTENTES</t>
  </si>
  <si>
    <t>Ramiro Rueda Torres</t>
  </si>
  <si>
    <t>ACUERDO 26885</t>
  </si>
  <si>
    <t>Contratar la prestación del servicio de Aseo y Cafeteria para la Alcaldía Local de Tunjuelito y la Casa de la Cultura, mediante Acuerdo Marco de Precios para la Adquisición del Servicio Integral de Aseo y Cafetería CCE-455-1-AMP-2016</t>
  </si>
  <si>
    <t>3-1-2-02-05-01</t>
  </si>
  <si>
    <t>901030557-7</t>
  </si>
  <si>
    <t>Unión Temporal Biolimpieza</t>
  </si>
  <si>
    <t>FDLT-LP-011-2017</t>
  </si>
  <si>
    <t>CONTRATO DE OBRA PÚBLICA</t>
  </si>
  <si>
    <t>REALIZAR POR EL SISTEMA DE PRECIOS UNITARIOS FIJOS SIN FÓRMULA DE REAJUSTE LA CONSTRUCCIÓN DE LA NUEVA SEDE ADMINISTRATIVA DE LA ALCALDIA LOCAL DE TUNJUELITO EN LA CIUDAD DE BOGOTÁ D.C.</t>
  </si>
  <si>
    <t>3-3-1-15-07-45-1521</t>
  </si>
  <si>
    <t>Consorcio Tunjuelito 2018</t>
  </si>
  <si>
    <t>FDLT-LP-001-2018</t>
  </si>
  <si>
    <t>CONTRATAR LA PRESTACIÓN DEL SERVICIO DE VIGILANCIA Y SEGURIDAD PRIVADA, PARA LA PROTECCIÓN DE LOS BIENES MUEBLES E INMUEBLES DE PROPIEDAD O EN TENENCIA POR PARTE DEL FONDO DE DESARROLLO LOCAL DE TUNJUELITO</t>
  </si>
  <si>
    <t>Comsenal</t>
  </si>
  <si>
    <t xml:space="preserve"> 12/07/2018</t>
  </si>
  <si>
    <t>FDLT-LP-005-2018</t>
  </si>
  <si>
    <t>FDLT-SAMC-009-2018</t>
  </si>
  <si>
    <t>FDLT-SAMC-004-2018</t>
  </si>
  <si>
    <t>FDLT-SAMC-005-2018</t>
  </si>
  <si>
    <t>FDLT-CMA-005-2018</t>
  </si>
  <si>
    <t>FDLT-MC-009-2018</t>
  </si>
  <si>
    <t>CONTRATAR EL DISEÑO DEL PLAN CURRICULAR, METODOLÓGICO Y LA EJECUCIÓN, DEL DIPLOMADO “ESCUELA DE FORMACIÓN POLÍTICA: FORTALECIMIENTO A ORGANIZACIONES”, EN EL MARCO DEL PROYECTO No. 1519 FOMENTO A LA PARTICIPACIÓN</t>
  </si>
  <si>
    <t>ONTRATAR MEDIANTE EL SISTEMA DE PRECIOS FIJOS UNITARIOS Y A MONTO AGOTABLE LAS REPARACIONES LOCATIVAS NECESARIAS A LA INFRAESTRUCTURA FISICA EXISTENTE DEL JARDIN INFANTIL SAN BENITO DE LA LOCALIDAD SEXTA DE TUNJUELITO– BOGOTA D.C</t>
  </si>
  <si>
    <t xml:space="preserve">El contratista se obliga a prestar los servicios para la vinculación de personas de la localidad para la realización de ejercicios de convivencia ciudadana </t>
  </si>
  <si>
    <t xml:space="preserve">INTERVENTORÍA AL CONTRATO DE OBRA PÚBLICA QUE SE SUSCRIBA PARA EL MEJORAMIENTO DEL PUENTE VEHICULAR UBICADO EN EL BARRIO ISLA DEL SOL </t>
  </si>
  <si>
    <t>CONTRATAR EL SUMINISTRO DE TÓNNERS PARA LAS IMPRESORAS DE LA JUNTA ADMINISTRADORA Y LA ALCALDÍA LOCAL DE TUNJUELITO</t>
  </si>
  <si>
    <t>3-3-1-15-07-45-1519</t>
  </si>
  <si>
    <t>3.3.1.15.02.18.1513</t>
  </si>
  <si>
    <t>Universidad Distrital</t>
  </si>
  <si>
    <t>INVERSIONES INARDEX EU</t>
  </si>
  <si>
    <t>Fundación Construcción Local</t>
  </si>
  <si>
    <t>Consorcio DS4</t>
  </si>
  <si>
    <t>COMERCIALIZADORA CASAS LTDA</t>
  </si>
  <si>
    <t>3-1-2-01-02</t>
  </si>
  <si>
    <t>3-3-1-15-03-19-1514</t>
  </si>
  <si>
    <t>3-3-1-15-01-02-1435</t>
  </si>
  <si>
    <t>FDLT-MC-008-2018</t>
  </si>
  <si>
    <t>CONTRATAR EL SUMINISTRO DE CAJAS Y CARPETAS DE CONSERVACIÓN DE ARCHIVO, PARA LAS DIFERENTES DEPENDENCIAS DE LA ALCALDÍA LOCAL DE TUNJUELITO, DE CONFORMIDAD CON LAS CARACTERÍSTICAS Y ESPECIFICACIONES TÉCNICAS, LAS CONDICIONES Y OBLIGACIONES ESTABLECIDAS EN LOS ESTUDIOS PREVIOS.</t>
  </si>
  <si>
    <t>3.1.2.01.04.00</t>
  </si>
  <si>
    <t>FORMARCHIVOS Y SUMINISTROS S.A.S</t>
  </si>
  <si>
    <t>FDLT-MC-00-2018</t>
  </si>
  <si>
    <t>Realizar la Interventoría técnica, administrativa, legal y financiera, para el Contrato de Consultoría cuyo objeto es: “REALIZAR POR EL SISTEMA DE PRECIO GLOBAL FIJO, EL DISEÑO ARQUITECTÓNICO Y ESTUDIOS TÉCNICOS PARA LA OBTENCION DE LA LICENCIA DE CONSTRUCCION DE LA CASA DE PARTICIPACIÓN DE LA LOCALIDAD DE TUNJUELITO, BOGOTA D.C</t>
  </si>
  <si>
    <t>33-11-50-745-1519</t>
  </si>
  <si>
    <t>SOLUCEF S.A.S</t>
  </si>
  <si>
    <t>FDLT-SASI-001-2018</t>
  </si>
  <si>
    <t xml:space="preserve">COMPRAVENTA DE BIENES MUEBLES
</t>
  </si>
  <si>
    <t>Adquirir, entregar, instalar y poner en funcionamiento, los elementos pedagógicos para: 1. Los jardines infantiles de la localidad, y 2. Las Instituciones Educativas Distritales de la localidad. Grupo 1. Dotación elementos jardines infantiles.</t>
  </si>
  <si>
    <t>3.3.1.15.01.02.1435</t>
  </si>
  <si>
    <t>Nacional de Insumos S.A.S</t>
  </si>
  <si>
    <t>Inversiones y Contratos  ND S.A.S</t>
  </si>
  <si>
    <t>Adquirir, entregar, instalar y poner en funcionamiento, los elementos pedagógicos para: 1. Los jardines infantiles de la localidad, y 2. Las Instituciones Educativas Distritales de la localidad. GRUPO 3. DOTACIÓN BIBLIOTECA ESCOLAR.</t>
  </si>
  <si>
    <t>Xam Soluciones Inregrales S.A.S.</t>
  </si>
  <si>
    <t xml:space="preserve"> 31/10/2018</t>
  </si>
  <si>
    <t>FDLT-CPS-168-2018</t>
  </si>
  <si>
    <t>APOYAR LA GESTIÓN DOCUMENTAL DE LA ALCALDÍA LOCAL PARA LA IMPLEMENTACIÓN DEL PROCESO DE VERIFICACIÓN, SOPORTE Y ACOMPAÑAMIENTO, EN EL DESARROLLO DE LAS ACTIVIDADES PROPIAS DE LOS PROCESOS Y ACTUACIONES ADMINISTRATIVAS EXISTENTES</t>
  </si>
  <si>
    <t>Cindy Yiced Ardil Arroyo</t>
  </si>
  <si>
    <t>FDLT-CPS-169-2018</t>
  </si>
  <si>
    <t>EL CONTRATISTA SE OBLIGA CON EL FONDO DE DESARROLLO LOCAL DE TUNJUELITO A PRESTAR SUS SERVICIOS PERSONALES PARA APOYAR LA GESTIÓN LOCAL Y TERRITORIAL DE LOS TEMAS DE SEGURIDAD Y CONVIVENCIA CIUDADANA</t>
  </si>
  <si>
    <t>Luis Fernando Mora Rodriguez</t>
  </si>
  <si>
    <t>FDLT-CPS-170-2018</t>
  </si>
  <si>
    <t>APOYAR TÉCNICAMENTE LAS DISTINTAS ETAPAS DE LOS PROCESOS DE COMPETENCIA DE LA ALCALDÍA LOCAL PARA LA DEPURACIÓN DE ACTUACIONES ADMINISTRATIVAS</t>
  </si>
  <si>
    <t>Maria Elvira Olmos Valenzuela</t>
  </si>
  <si>
    <t>FDLT-CPS-171-2018</t>
  </si>
  <si>
    <t>APOYAR JURÍDICAMENTE LA EJECUCIÓN DE LAS ACCIONES REQUERIDAS PARA LA DEPURACIÓN DE LAS ACTUACIONES ADMINISTRATIVAS QUE CURSAN EN LA ALCALDÍA LOCAL</t>
  </si>
  <si>
    <t>Carlos Arturo Martinez Garzón</t>
  </si>
  <si>
    <t>FDLT-CPS-172-2018</t>
  </si>
  <si>
    <t>APOYAR JURIDICAMENTE LA EJECUCIÓN DE LAS ACCIONES REQUERIDAS PARA LA DEPURACIÓN DE LAS ACTUACIONES ADMINISTRATIVAS QUE CURSAN EN LA ALCALDÍA LOCAL</t>
  </si>
  <si>
    <t>Yessica Calderon Muñoz</t>
  </si>
  <si>
    <t>FDLT-CPS-173-2018</t>
  </si>
  <si>
    <t>Karen Andrea Franco Betancur</t>
  </si>
  <si>
    <t>FDLT-CPS-174-2018</t>
  </si>
  <si>
    <t>Liliana Clavijo Amezquita</t>
  </si>
  <si>
    <t>FDLT-SAMC-002-2018</t>
  </si>
  <si>
    <t>PRESTAR LOS SERVICIOS PARA LA REALIZACIÓN DE SESIONES DE ACTIVIDAD FÍSICA CON PERSONAS MAYORES DE LA LOCALIDAD, ASÍ COMO UNA SALIDA RECREATIVA</t>
  </si>
  <si>
    <t>3.3.1.15.01.11.1446</t>
  </si>
  <si>
    <t>Impecos SAS</t>
  </si>
  <si>
    <t>FDLT-LP-10-2018</t>
  </si>
  <si>
    <t>REALIZAR LOS EVENTOS ARTÍSTICOS Y/O CULTURALES EN FECHAS REPRESENTATIVAS PARA EL DISTRITO O LA LOCALIDAD</t>
  </si>
  <si>
    <t>Fundación para el Desarrollo y Fortalecimiento Territorial Visión Local</t>
  </si>
  <si>
    <t>FDLT-LP-004-2018</t>
  </si>
  <si>
    <t>LA PRESTACIÓN DE SERVICIOS DE APOYO LOGÍSTICO PARA EL DESARROLLO DE EVENTOS INSTITUCIONALES LOCALES A SU CARGO, ASÍ COMO LOS CORRESPONDIENTES A PROYECTOS DE INVERSIÓN QUE NO CONTEMPLEN RECURSOS PARA TAL FIN</t>
  </si>
  <si>
    <t>3.3.1.15.07.45.1519</t>
  </si>
  <si>
    <t>Consorcio SGI</t>
  </si>
  <si>
    <t>FDLT-SAMC-001-2018</t>
  </si>
  <si>
    <t>REALIZAR ACTIVIDADES DE PREVENCIÓN DE LA VIOLENCIA INFANTIL, LA VIOLENCIA INTRAFAMILIAR, PREVENCIÓN DE MATERNIDAD Y PATERNIDAD TEMPRANA, Y LA PROMOCIÓN DEL BUEN TRATO, PARA LA GENERACIÓN DE ENTORNOS PROTECTORES Y TERRITORIOS SEGUROS DIRIGIDO A NIÑOS, NIÑAS, ADOLESCENTES Y SUS PADRES, MADRES Y/O CUIDADORES EN LA LOCALIDAD DE TUNJUELITO</t>
  </si>
  <si>
    <t>Corporación Colombia XXI</t>
  </si>
  <si>
    <t>FDLT-CM-003-2018</t>
  </si>
  <si>
    <t>REALIZAR POR EL SISTEMA DE PRECIO GLOBAL FIJO, EL DISEÑOR ARQUITECTONICO Y ESTUDIOS TÉCNICOS PARA LA OBTENCIÓN DE LA LICENCIA DE CONSTRUCCIÓN DE LA CASA DE PARTICIPACIÓN DE LA LOCALIDAD DE TUNJUELITO, BOGOTA D.C.</t>
  </si>
  <si>
    <t>John Kevin Daza Arias</t>
  </si>
  <si>
    <t>FDLT-CM-001-2018</t>
  </si>
  <si>
    <t>CONTRATO DE INTERVENTORIA</t>
  </si>
  <si>
    <t>REALIZAR LA INTERVENTORÍA TÉCNICA, ADMINISTRATIVA, LEGAL, FINANCIERA, SOCIAL, AMBIENTAL Y SISOMA PARA LOS CONTRATOS DE OBRA PÚBLICA QUE SE SUSCRIBAN PARA EL MANTENIMIENTO DE LA MALLA VIAL LOCAL Y LA CONSTRUCCIÓN Y MANTENIMIENTO DE SU ESPACIO PÚBLICO PRODUCTO DEL PROCESO FDLT-LP-02-2018 CUYO OBJETO ES: REALIZAR A MONTO AGOTABLE Y A PRECIOS UNITARIOS FIJOS, OBRAS Y ACTIVIDADES PARA LA CONSERVACIÓN DE LA MALLA VIAL DE LA LOCALIDAD DE TUNJUELITO Y SU ESPACIO PÚBLICO ASOCIADO, GRUPOS 1 Y 2.</t>
  </si>
  <si>
    <t>CONSORCIO DACA 2018</t>
  </si>
  <si>
    <t xml:space="preserve"> 27/12/2018</t>
  </si>
  <si>
    <t>FDLT-LP-003-2018</t>
  </si>
  <si>
    <t>CONTRATAR A PRECIOS UNITARIOS FIJOS SIN FORMULA DE REAJUSTE Y A MONTO AGOTABLE LA INTERVENCIÓN DE LOS PARQUES DE LA LOCALIDAD DE TUNJUELITO, MEDIANTE ACCIONES DE MANTENIMIENTO Y DOTACIÓN DE LA INFRAESTRUCTURA.</t>
  </si>
  <si>
    <t>3.3.1.15.02.17.1447</t>
  </si>
  <si>
    <t>Consoricio Parques Tunjuelito</t>
  </si>
  <si>
    <t xml:space="preserve"> 28/12/2018</t>
  </si>
  <si>
    <t>FDLT-LP-007-2018</t>
  </si>
  <si>
    <t>REALIZAR A MONTO AGOTABLE Y A PRECIOS UNITARIOS FI-JOS, OBRAS Y ACTIVIDADES PARA LA CONSTRUCCIÓN Y CONSERVACION DEL ESPACIO PÚBLICO DE LA LOCALIDAD DE TUNJUELITO</t>
  </si>
  <si>
    <t>Mejor Movilidad para Todos</t>
  </si>
  <si>
    <t>Consorcio Espacio Público 2019</t>
  </si>
  <si>
    <t>FDLT-LP-008-2018</t>
  </si>
  <si>
    <t>MEJORAMIENTO DEL PUENTE VEHICULAR UBICADO EN EL BARRIO ISLA DEL SOL, Y SUS OBRAS COMPLEMENTARIAS</t>
  </si>
  <si>
    <t>901154986-6</t>
  </si>
  <si>
    <t>Consoricio Galan - EDC</t>
  </si>
  <si>
    <t>FDLT-CMA-004-2018</t>
  </si>
  <si>
    <t>REALIZAR LA INTERVENTORÍA TECNICA, ADMINISTRATIVA, LEGAL, FINANCIERA, SOCIAL, AMBIENTAL, Y SISO AL CONTRATO DE OBRA PÚBLICA RESULTANTE DEL PROCESO DE LA LICITACIÓN PÚBLICA N° FDLT-LP-003-2018</t>
  </si>
  <si>
    <t>Consorcio Parques 004</t>
  </si>
  <si>
    <t>CONTRATAR LA PRESTACIÓN DE SERVICIOS PARA REALIZAR LA INTERVENCION DEL ESPACIO PUBLICO, MEDIANTE ACCIONES DE SIEMBRA Y MANTENIMIENTO DE JARDINERÍA URBANA</t>
  </si>
  <si>
    <t>3.3.1.15.06.38.1515</t>
  </si>
  <si>
    <t>Fundación ECODES</t>
  </si>
  <si>
    <t>FDLT-SAMC-008-2018</t>
  </si>
  <si>
    <t>CONTRATAR MEDIANTE EL SISTEMA DE PRECIOS FIJOS UNITARIOS Y A MONTO AGOTABLE LAS REPARACIONES LOCATIVAS NECESARIAS A LA INFRAESTRUCTURA FISICA EXISTENTE DE LA CASA DE LA CULTURA DE TUNJUELITO– BOGOTA D.C.</t>
  </si>
  <si>
    <t>Ivan Peña Monroy</t>
  </si>
  <si>
    <t>FDLT-SAMC-007-2018</t>
  </si>
  <si>
    <t>CONTRATAR LA PRODUCCIÓN DE VIDEOS INSTITUCIONALES PARA LA ALCALDÍA LOCAL DE TUNJUELITO, DE ACUERDO CON LAS ESPECIFICACIONES TÉCNICAS ESTABLECIDAS</t>
  </si>
  <si>
    <t>3-1-2-02-11</t>
  </si>
  <si>
    <t>JOHN HENRY GONZALEZ MAHECHA</t>
  </si>
  <si>
    <t>REALIZAR LA INTERVENTORIA TECNICA, ADMINISTRATIVA, FINANCIERA, SOCIAL, Y SISOMA AL CONTRATO RESULTANTE DEL PROCESO No. FDLT- LP- 013-2017 CUYO OBJETO ES LA “REALIZACION POR EL SISTEMA DE PRECIOS UNITARIOS FIJOS SIN FORMULA DE REAJUSTE LA CONSTRUCCIÓN DE LA NUEVA SEDE DE LA ALCALDÍA LOCAL DE TUNJUELITO EN LA CIUDAD DE BOGOTÁ D.C</t>
  </si>
  <si>
    <t>GNG Ingeniería SAS</t>
  </si>
  <si>
    <t>FDLT-MIC-001-2018</t>
  </si>
  <si>
    <t>CONTRATAR LA POLIZA DE SEGURO VIDA GRUPO, PARA LOS EDILES DE LA LOCALIDAD DE TUNJUELITO PARA LA VIGENCIA 2018-2019, DE CONFORMIDAD CON LO ESTABLECIDO EN LOS ESTUDIOS PREVIOS, INVITACIÓN PUBLICA Y FORMATOS DEL ANEXO TECNICO</t>
  </si>
  <si>
    <t>3.1.2.02.06.04.0000.00</t>
  </si>
  <si>
    <t>La Previsora S.A. Compañía de Seguros</t>
  </si>
  <si>
    <t>FDLT-MIC-005-2018</t>
  </si>
  <si>
    <t>CONTRATAR LA PÓLIZA DE RESPONSABILIDAD CIVIL SERVIDORES PÚBLICOS, PARA LOS FUNCIONARIOS DE LA LOCALIDAD DE TUNJUELITO PARA LA VIGENCIA 2018-2019, DE CONFORMIDAD CON LO ESTABLECIDO EN LOS ESTUDIOS PREVIOS, INVITACIÓN PÚBLICA Y FORMATO TÉCNICO</t>
  </si>
  <si>
    <t>3.1.2.02.06.01.0000.00</t>
  </si>
  <si>
    <t>Aseguradora Solidaria de Colombia</t>
  </si>
  <si>
    <t>FDLT-MIC-004-2018</t>
  </si>
  <si>
    <t>PRESTAR EL SERVICIO DE MANTENIMIENTO INTEGRAL PREVENTIVO Y CORRECTIVO CON SUMINISTRO DE REPUESTOS, FILTROS, LUBICANTES, LLANTAS Y MANO DE OBRA, PARA EL PARQUE AUTOMOTOR A CARGO DEL FONDE DE DESARROLLO LOCAL DE TUNJUELITO A PRECIOS FIJOS UNITARIOS SI REAJUSTE.</t>
  </si>
  <si>
    <t>Car Scanners SAS</t>
  </si>
  <si>
    <t>FDLT-COMODATO-115-2018</t>
  </si>
  <si>
    <t>EL COMODANTE ENTREGA AL COMODATARIO Y ÉSTE RECIBE A TÍTULO DE COMODATO O PRÉSTAMO DE USO LOS SIGUIENTES BIENES MUEBLES</t>
  </si>
  <si>
    <t>NA</t>
  </si>
  <si>
    <t>Fundación Instituto Tecnologico del Sur</t>
  </si>
  <si>
    <t>ACUERDO</t>
  </si>
  <si>
    <t>SUMINISTRO DE INSUMOS DE OFICINA Y PAPELERIA PARA LA ALCALDÍA LOCAL DE TUNJUELITO, DE CONFORMIDAD CON LAS CONDICIONES TECNICAS Y OBLIGACIONES ESTABLECIDAS EN EL ACUERDO MARCO PARA LA ADQUISICIÓN DE PAPELERÍA (ACUERDO MARCO - CCE-432-1-AMP-2016) SUSCRITO POR COLOMBIA COMPRA EFICIENTE.</t>
  </si>
  <si>
    <t>3.1.2.01.04</t>
  </si>
  <si>
    <t>Dispapeles SAS</t>
  </si>
  <si>
    <t>FDLT-CPS-117-2018</t>
  </si>
  <si>
    <t>FDLT-CPS-118-2018</t>
  </si>
  <si>
    <t>FDLT-CPS-119-2018</t>
  </si>
  <si>
    <t>Yeison Fabian Garcia Silva</t>
  </si>
  <si>
    <t>FDLT-CPS-120-2018</t>
  </si>
  <si>
    <t>Juan Nicolas Garcia Valenzuela</t>
  </si>
  <si>
    <t>FDLT-CPS-121-2018</t>
  </si>
  <si>
    <t>FDLT-CPS-122-2018</t>
  </si>
  <si>
    <t>Alexandra Gutierrez</t>
  </si>
  <si>
    <t>FDLT-CPS-123-2018</t>
  </si>
  <si>
    <t>Manuel Uriel Lozada Cruz</t>
  </si>
  <si>
    <t>Prestar servicios profesionales para apoyar al grupo de asuntos poblacionales en la asistencia a instancias de participación y las demás actividades que se gene-ren n el área de Desarrollo local -Oficina de planea-ción de la Alcaldía Local de Tunjuelito.</t>
  </si>
  <si>
    <t>CONTRATAR EL SUMINISTRO DE COMBUSTIBLE PARA EL PARQUE AUTOMOTOR DE LA ALCALDÍA LOCAL DE TUNJUELITO</t>
  </si>
  <si>
    <t>Grupo EDS Autogas S.A.S</t>
  </si>
  <si>
    <t>FDLT-CPS-126-2018</t>
  </si>
  <si>
    <t>PRESTAR LOS SERVICIOS DE RECOLECCIÓN, CURSO Y ENTREGA DE CORREO CERTIFICADO, CORRESPONDENCIA Y DEMÁS SERVICIOS POSTALES QUE REQUIERA LA ALCALDÍA LOCAL DE TUNJUELITO Y SUS DEPENDENCIAS</t>
  </si>
  <si>
    <t>3-1-2-02-03-00-0000-00</t>
  </si>
  <si>
    <t>Servicios Postales Nacionales S.A.</t>
  </si>
  <si>
    <t xml:space="preserve"> 02/10/2018</t>
  </si>
  <si>
    <t>FDLT-LP-002-2018</t>
  </si>
  <si>
    <t>REALIZAR A MONTO AGOTABLE Y A PRECIOS UNITARIOS FIJOS, OBRAS Y ACTIVIDADES PARA LA CONSERVACIÓN DE LA MALLA VIAL DE LA LOCALIDAD DE TUNJUELITO Y SU ESPACIO PÚBLICO ASOCIADO GRUPOS 1 Y 2</t>
  </si>
  <si>
    <t>ALVARO CALDERON TORO</t>
  </si>
  <si>
    <t xml:space="preserve"> 18/10/2018</t>
  </si>
  <si>
    <t>FDLT-MIC-006-2018</t>
  </si>
  <si>
    <t>CONTRATAR A MONTO AGOTABLE Y A PRECIOS FIJOS UNITARIOS EL SUMINISTRO DE ELEMENTOS DE FERRETERIA NECESARIOS PARA EL MANTENIMIENTO PREVENTIVO Y CORRECTIVO DE LAS INSTALACIONES DE LA ALCALDÍA LOCAL DE TUNJUELITO, CASA DE LA CULTURA Y BODEGA CARVAJAL</t>
  </si>
  <si>
    <t>Ferreteria La Escuadra Ltda</t>
  </si>
  <si>
    <t>CONSORCIO VIAS 2018</t>
  </si>
  <si>
    <t xml:space="preserve"> 26/10/2018</t>
  </si>
  <si>
    <t>ACUERDO 32548</t>
  </si>
  <si>
    <t>ADQUISICIÓN DE MOTOCICLETAS Y VEHICULOS PARA EL FONDO DE DESARROLLO LOCAL DE TUNJUELITO PARA FORTALECER LAS ACCIONES DE SEGURIDAD EN LAS LOCALIDADES DE BOGOTÁ DISTRITO CAPITAL</t>
  </si>
  <si>
    <t>RENAULT SOCIEDAD DE FABRICACIÓN DE AUTOMOTORES S.A.S.</t>
  </si>
  <si>
    <t>ACUERDO 32550</t>
  </si>
  <si>
    <t>SUZUKI MOTOR DE COLOMBIA S.A.</t>
  </si>
  <si>
    <t xml:space="preserve"> 29/10/2018</t>
  </si>
  <si>
    <t>FDLT-CPS-133-2018</t>
  </si>
  <si>
    <t>YOFRE RICARDO RUIZ CRISTANCHO</t>
  </si>
  <si>
    <t xml:space="preserve"> 01/11/2018</t>
  </si>
  <si>
    <t>Edwin Fernando Perez Castillo</t>
  </si>
  <si>
    <t>FDLT-CPS-134-2018</t>
  </si>
  <si>
    <t>Derly Yasmine Sarmiento Ballesteros</t>
  </si>
  <si>
    <t>FDLT-CPS-135-2018</t>
  </si>
  <si>
    <t>Raul Suarez Sierra</t>
  </si>
  <si>
    <t>FDLT-CPS-136-2018</t>
  </si>
  <si>
    <t xml:space="preserve">Lorena Andrea Mejia Castro Cesion Dany Alexander Parra </t>
  </si>
  <si>
    <t>ACUERDO 116 -2018</t>
  </si>
  <si>
    <t>Otros gastos</t>
  </si>
  <si>
    <t>RESOLUCIÓN</t>
  </si>
  <si>
    <t>CAJA DE COMPENSACIÓN- COMPENSAR</t>
  </si>
  <si>
    <t>3.3.1.15.01.03.1444</t>
  </si>
  <si>
    <t>AMPARAR EL GASTO CORRESPONDIENTE AL PROYECTO 1444 COMPONENTE SUBSIDIO TIPO C, DE LA LOCALIDAD DE TUNJUELITO VIGENCIA 2018. EL CUAL CONTEMPLA LA COBERTURA MENSUAL PROGRAMADA DE 1624 CUPOS. CONFORME AL ACTO ADMINISTRATIVO.</t>
  </si>
  <si>
    <t>POSITIVA COMPAÑIA DE SEGUROS SA</t>
  </si>
  <si>
    <t>Efectuar los pagos correspondientes de la ARL (Administradora de Riesgos Laborales) de los contratistas que prestan sus servicios profesionales y de Apoyo a la Gestión, los cuales se encuentran clasificados en Nivel de Riesgo IV; a cargo del Fondo de Desarrollo Local de Tunjuelito, conforme a la normatividad vigente.</t>
  </si>
  <si>
    <t>EFECTUAR LOS PAGOS CORRESPONDIENTES A ARL (Administradora de Riesgos Laborales) de los contratistas que prestan sus servicios profesionales y de apoyo a la gestión, los cuales se encuentran clasificados en el nivel de riesgo IV, a cargo del Fondo de Desarrollo Local de Tunjuelito, conforme a la normatividad vigente.</t>
  </si>
  <si>
    <t>EFECTUAR LOS PAGOS CORRESPONDIENTES A LA ARL (ASMINISTRADORA DE RIESGOS LABORALES) DE LOS CONTRATISTAS QUE PRESTAN SUS SERVICIOS  PROFESIONALES Y DE APOYO A LA GESTIÓN, LOS CUALES SE ENCUENTRAN CALASIFICAQDOS EN EL NIVEL DE RIESGO IV, A CARGO DEL FONDO DE DESARROLLO LOCAL DE TUNJUELITO CONFORME A LA NORMATIVIDAD VIGENTE.</t>
  </si>
  <si>
    <t>DECRETOS</t>
  </si>
  <si>
    <t>HONORARIOS DE EDILES</t>
  </si>
  <si>
    <t>PAGO HONORARIOS EDILES LOCALIDAD SEXTA DE TUNJUELITO</t>
  </si>
  <si>
    <t>PAGO SEGUROS DE SALUD EDILES LOCALIDAD SEXTA DE TUNJUELITO</t>
  </si>
  <si>
    <t>ACTAS</t>
  </si>
  <si>
    <t>FACTURAS</t>
  </si>
  <si>
    <t xml:space="preserve">SERVICIOS PUBLICOS </t>
  </si>
  <si>
    <t>No ha seleccionado un número de programa</t>
  </si>
  <si>
    <t>ADICIÓN No. 1 AL CONTRATO DE SUMINISTRO No. CS138 DE 2017, CUYO OBJETO ES: "CONTRATAR EL SUMINISTRO DE IMPRESOS, PUBLICACIONES, MATERIAL LITOGRÁFICO Y ELEMENTOS DE PUBLICIDAD INSTITUCIONAL, QUE REQUIERA LA ALCALDÍA LOCAL DE TUNJUELITO, DE CONFORMIDAD CON LAS CONDICIONES, CANTIDADES Y ESPECIFICACIONES TÉCNICAS ESTABLECIDAS"</t>
  </si>
  <si>
    <t>SINERGY ON SAS</t>
  </si>
  <si>
    <t>3.1.2.02.04</t>
  </si>
  <si>
    <t>FDLT-SAMC-007-2017
CS-138-2017</t>
  </si>
  <si>
    <t>CPS-089-2017</t>
  </si>
  <si>
    <t>3.1.2.02.05.01</t>
  </si>
  <si>
    <t>COMPAÑÍA DE SEGURIDAD NACIONAL COMSENAL LTDA</t>
  </si>
  <si>
    <t>Adición y Prórroga al Contrato de Prestación de Servicios N° 089-2017 cuyo objeto es: Contratar la prestación del servicio de vigilancia y seguridad privada, para la protección de los bienes muebles e inmuebles de propiedad o en tenencia por parte del Fondo de Desarrollo Local de Tunjuelito de los que es responsable</t>
  </si>
  <si>
    <t>OBJETO:Adición 1 Y 2 al contrato No 090 del 2017 cuyo objeto es ¿CONTRATAR LA PRESTACIÓN DEL SERVICIO INTEGRAL DE ASEO Y CAFETERÍA, INCLUIDOS PERSONAL E INSUMOS, EN LAS DEPENDENCIAS DE LA ALCALDÍA LOCAL DE TUNJUELITO, JUNTA ADMINISTRADORA LOCAL, CASA DE LA CULTURA Y EN TODAS AQUELLAS DONDE SEA NECESARIO</t>
  </si>
  <si>
    <t>LIMPIEZA INSTITUCIONAL LASU S.A.S.</t>
  </si>
  <si>
    <t>CPS-090-2017</t>
  </si>
  <si>
    <t>LA PREVISORA S A COMPAÑIA DE SEGUROS</t>
  </si>
  <si>
    <t>3-1-2-02-06-01-0000-00</t>
  </si>
  <si>
    <t>CS-094-2016</t>
  </si>
  <si>
    <t>Adición al contrato de seguros 094 de 2016, el cual tiene por objeto: Contratar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una póliza colecti-va de seguro de vida y cualquier otra póliza de seguros que requiera la entidad en desarrollo de su actividad.</t>
  </si>
  <si>
    <t>Contratar los seguros que amparen los intereses patrimoniales actuales y futuros, así como los bienes de propiedad del fondo de Desarrollo Local de Tunjuelito que estén bajo su responsabilidad y custodia; y aquellos que sean adquiridos para desarrollar las funciones inherentes a su actividad; así como la expedición de una póliza colectiva de seguro de vida y cualquier otra póliza de seguros que requiera la entidad en el desarrollo de su actividad. Para este caso la expedición del SOAT del vehículo de propiedad del FDL Tunjuelito con placas: OJY 105.. REEMPLAZA EL RP No. 514 DEL 2017 POR CONSTITUIRSE COMO OBLIGACIONES POR PAGAR</t>
  </si>
  <si>
    <t>PRODUCCIONES CONTRAPUNTO</t>
  </si>
  <si>
    <t>CPS-136-2017</t>
  </si>
  <si>
    <t>ADICIÓN Y PRÓRROGA N° 1 AL CONTRATO DE PRESTACIÓN DE SERVICIOS N° 136 DE 2017, CUYO OBJETO ES: CONTRATAR LA PREPRODUCCIÓN, PRODUCCIÓN Y POST PRODUCCIÓN DE VIDEOS INSTITUCIONALES DE LA ALCALDIA LOAL DE TUNJUELITO, INCLUYENDO EL SERVICIO DE TRANSMISIÓN VÍA STREAMING</t>
  </si>
  <si>
    <t>3-1-8-02-02-03-0000-00</t>
  </si>
  <si>
    <t>SERVICIOS POSTALES NACIONALES S A</t>
  </si>
  <si>
    <t>PRESTAR LOS SERVICIOS DE RECOLECCIÓN, CURSO Y ENTREGA DE CORREO CERTIFICADO, CORRESPONDENCIA Y DEMÁS SERVICIOS POSTALES QUE REQUIERA LA ALCALDÍA DE TUNJUELITO Y SUS DEPENDENCIAS.. REEMPLAZA EL RP No. 473 DEL 2017 POR CONSTITUIRSE COMO OBLIGACIONES POR PAGAR</t>
  </si>
  <si>
    <t>CI-126-2017</t>
  </si>
  <si>
    <t>CONTRATO INTERADMINISTRATIVO</t>
  </si>
  <si>
    <t>GRUPO EDS AUTOGAS S.A.S.</t>
  </si>
  <si>
    <t>3-1-8-02-02-05-0001-00</t>
  </si>
  <si>
    <t>FERRETERIA LA ESCUADRA LTDA.</t>
  </si>
  <si>
    <t>CS-108-2017</t>
  </si>
  <si>
    <t>ADICIÓN No. 1 DEL CONTRATO 108 DEL 2017 CONTRATAR A MONTO AGOTABLE Y A PRECIOS FIJOS UNITARIOS EL SUMINISTRO DE ELEMENTOS DE FERRETERIA NECESARIOS PARA EL MANTENIMIENTO PREVENTIVO Y CORRECTIVO DE LAS INSTALACIONES DE LA ALCALDIA LOCAL DE TUNJUELITO, CASA DE LA CULTURA Y BODEGA CARVAJAL.. REEMPLAZA EL RP No. 481 DEL 2017 POR CONSTITUIRSE COMO OBLIGACIONES POR PAGAR</t>
  </si>
  <si>
    <t>CONSORCIO INTERVENTORÍA DS</t>
  </si>
  <si>
    <t>FDLT-CM-006-2018</t>
  </si>
  <si>
    <t>3.3.1.15.01.02.1445</t>
  </si>
  <si>
    <t>3-3-1-15-07-45-1514</t>
  </si>
  <si>
    <t xml:space="preserve"> 3.3.1.15.01.07.1445</t>
  </si>
  <si>
    <t xml:space="preserve">FUNDACIÓN CONSTRUCCION LOCAL </t>
  </si>
  <si>
    <t>ESTUDIOS E INGENIERIA SAS</t>
  </si>
  <si>
    <t>FUNDACIÓN CONSTRUCCIÓN LOCAL</t>
  </si>
  <si>
    <t>CO-135-2017</t>
  </si>
  <si>
    <t>CPS-125-2017</t>
  </si>
  <si>
    <t>ADICION Y PRORROGA No.1 CONTRATAR A PRECIOS UNITARIOS FIJOS, SIN FÓRMULA DE AJUSTE, LA CONSTRUCCIÓN DEL PARQUE EL TUNAL CON CÓDIGO IDRD NO. 06-031, CATALOGADO COMO VECINAL UBICADO EN LA LOCALIDAD DE TUNJUELITO</t>
  </si>
  <si>
    <t>adicion y prorroga No,.1 BRINDAR EL APOYO LOGÍSTICO DE LA ENTIDAD PARA LA REALIZACIÓN DE EVENTOS INSTITUCIONALES A SU CARGO, ASÍ COMO LOS CORRESPONDIENTES A PROYECTOS DE INVERSIÓN QUE NO CONTEMPLEN RECURSOS PARA TAL FIN</t>
  </si>
  <si>
    <t>3.3.1.15.02.17.</t>
  </si>
  <si>
    <t>OBRA PUBLICA</t>
  </si>
  <si>
    <t>ADICIÓN NO. 1 AL CONTRATO DE INTERVENTORÍA NO. 151 DE 2017 CUYO OBJETO ES "CONTRATAR LA INTERVENTORÍA TÉCNICA, ADMINISTRATIVA, LEGAL, FINANCIERA, SOCIAL, AMBIENTAL Y SISO PARA LOS CONTRATOS DE OBRA PÚBLICA QUE SE SUSCRIBAN PARA LA CONSTRUCCIÓN E INTERVENCIÓN DE LOS PARQUES VECINALES Y/O DE BOLSILLO PRIORIZADOS EN LA LOCALIDAD"</t>
  </si>
  <si>
    <t>FDLT-CM-05-2017</t>
  </si>
  <si>
    <t>3..3.1.15.02.17.1447</t>
  </si>
  <si>
    <t>CONSORCIO INTERPARQUES TUNJUELITO</t>
  </si>
  <si>
    <t>3-3-1-15.02.18.1513</t>
  </si>
  <si>
    <t>3-3-1-15-07-</t>
  </si>
  <si>
    <t>3.3.15.07.45.1517</t>
  </si>
  <si>
    <t>FDLT-CPS-124-2018</t>
  </si>
  <si>
    <t>Edwin Oswaldo Peña Roa</t>
  </si>
  <si>
    <t>3.1.2.01.03</t>
  </si>
  <si>
    <t>3-1-2-02-05-01-0000-00</t>
  </si>
  <si>
    <t>3.1.2.02.06.05</t>
  </si>
  <si>
    <t>3.1.2.02.08</t>
  </si>
  <si>
    <t>3.1.2.08.02.11</t>
  </si>
  <si>
    <t>3-1-2-02-18</t>
  </si>
  <si>
    <t>OBLIGACIONES POR PAGAR</t>
  </si>
  <si>
    <t>3.1.8</t>
  </si>
  <si>
    <t>CONTRATAR LA PRESTACIÓN DE SERVICIOS DE SUMINISTRO DE COMBUSTIBLE PARA EL PARQUE AUTOMOTOR DE LA ALCALDÍA LOCAL DE TUNJUELITO.. REEMPLAZA EL RP No. 451 DEL 2017 POR CONSTITUIRSE COMO OBLIGACIONES POR PAGAR</t>
  </si>
  <si>
    <t>3-1-2-01-03-00-0000-00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</si>
</sst>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0_-;\-* #,##0_-;_-* &quot;-&quot;_-;_-@_-"/>
    <numFmt numFmtId="164" formatCode="&quot;$&quot;\ #,##0.00;[Red]\-&quot;$&quot;\ #,##0.00"/>
    <numFmt numFmtId="165" formatCode="_(* #,##0.00_);_(* \(#,##0.00\);_(* &quot;-&quot;??_);_(@_)"/>
    <numFmt numFmtId="166" formatCode="&quot;$&quot;\ #,##0.00"/>
    <numFmt numFmtId="167" formatCode="_(* #,##0_);_(* \(#,##0\);_(* &quot;-&quot;??_);_(@_)"/>
    <numFmt numFmtId="168" formatCode="0.0"/>
    <numFmt numFmtId="169" formatCode="_-* #,##0.00\ _€_-;\-* #,##0.00\ _€_-;_-* &quot;-&quot;??\ _€_-;_-@_-"/>
    <numFmt numFmtId="170" formatCode="_-* #,##0.00_-;\-* #,##0.00_-;_-* &quot;-&quot;_-;_-@_-"/>
    <numFmt numFmtId="171" formatCode="&quot;$&quot;\ #,##0"/>
  </numFmts>
  <fonts count="33" x14ac:knownFonts="1">
    <font>
      <sz val="11"/>
      <color theme="1"/>
      <name val="Calibri"/>
      <family val="2"/>
      <scheme val="minor"/>
    </font>
    <font>
      <sz val="11"/>
      <color theme="1"/>
      <name val="Calibri"/>
      <family val="2"/>
      <scheme val="minor"/>
    </font>
    <font>
      <b/>
      <sz val="11"/>
      <color theme="1"/>
      <name val="Calibri"/>
      <family val="2"/>
      <scheme val="minor"/>
    </font>
    <font>
      <sz val="10"/>
      <name val="Arial Narrow"/>
      <family val="2"/>
    </font>
    <font>
      <b/>
      <sz val="10"/>
      <name val="Arial Narrow"/>
      <family val="2"/>
    </font>
    <font>
      <sz val="11"/>
      <name val="Arial Narrow"/>
      <family val="2"/>
    </font>
    <font>
      <u/>
      <sz val="11"/>
      <color theme="10"/>
      <name val="Calibri"/>
      <family val="2"/>
      <scheme val="minor"/>
    </font>
    <font>
      <sz val="10"/>
      <color rgb="FF000000"/>
      <name val="Arial"/>
      <family val="2"/>
    </font>
    <font>
      <sz val="11"/>
      <color indexed="8"/>
      <name val="Calibri"/>
      <family val="2"/>
    </font>
    <font>
      <sz val="9"/>
      <name val="Arial"/>
      <family val="2"/>
    </font>
    <font>
      <sz val="11"/>
      <color theme="1"/>
      <name val="Arial Narrow"/>
      <family val="2"/>
    </font>
    <font>
      <sz val="11"/>
      <name val="Calibri"/>
      <family val="2"/>
      <scheme val="minor"/>
    </font>
    <font>
      <sz val="10"/>
      <color theme="1"/>
      <name val="Arial Narrow"/>
      <family val="2"/>
    </font>
    <font>
      <sz val="9"/>
      <color theme="1"/>
      <name val="Arial Narrow"/>
      <family val="2"/>
    </font>
    <font>
      <b/>
      <sz val="10"/>
      <color theme="1"/>
      <name val="Times New Roman"/>
      <family val="1"/>
    </font>
    <font>
      <b/>
      <i/>
      <sz val="10"/>
      <color theme="1"/>
      <name val="Times New Roman"/>
      <family val="1"/>
    </font>
    <font>
      <sz val="10"/>
      <color theme="1"/>
      <name val="Times New Roman"/>
      <family val="1"/>
    </font>
    <font>
      <sz val="11"/>
      <color theme="1"/>
      <name val="Arial"/>
      <family val="2"/>
    </font>
    <font>
      <sz val="10"/>
      <name val="Arial"/>
      <family val="2"/>
    </font>
    <font>
      <b/>
      <sz val="10"/>
      <color rgb="FFFF0000"/>
      <name val="Arial Narrow"/>
      <family val="2"/>
    </font>
    <font>
      <b/>
      <sz val="11"/>
      <color rgb="FFFF0000"/>
      <name val="Calibri"/>
      <family val="2"/>
      <scheme val="minor"/>
    </font>
    <font>
      <b/>
      <sz val="10"/>
      <name val="Times New Roman"/>
      <family val="1"/>
    </font>
    <font>
      <sz val="10"/>
      <name val="Times New Roman"/>
      <family val="1"/>
    </font>
    <font>
      <b/>
      <sz val="8"/>
      <name val="Times New Roman"/>
      <family val="1"/>
    </font>
    <font>
      <u/>
      <sz val="11"/>
      <color theme="10"/>
      <name val="Times New Roman"/>
      <family val="1"/>
    </font>
    <font>
      <b/>
      <sz val="14"/>
      <name val="Times New Roman"/>
      <family val="1"/>
    </font>
    <font>
      <sz val="11"/>
      <color rgb="FF000000"/>
      <name val="Calibri"/>
      <family val="2"/>
    </font>
    <font>
      <sz val="9"/>
      <color indexed="8"/>
      <name val="Arial"/>
      <family val="2"/>
    </font>
    <font>
      <b/>
      <sz val="9"/>
      <color indexed="8"/>
      <name val="Arial"/>
      <family val="2"/>
    </font>
    <font>
      <b/>
      <u/>
      <sz val="9"/>
      <color indexed="8"/>
      <name val="Arial"/>
      <family val="2"/>
    </font>
    <font>
      <b/>
      <i/>
      <u/>
      <sz val="9"/>
      <color indexed="8"/>
      <name val="Arial"/>
      <family val="2"/>
    </font>
    <font>
      <b/>
      <sz val="10"/>
      <color rgb="FF00B050"/>
      <name val="Times New Roman"/>
      <family val="1"/>
    </font>
    <font>
      <b/>
      <sz val="10"/>
      <color rgb="FFFF0000"/>
      <name val="Times New Roman"/>
      <family val="1"/>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2F2F2"/>
        <bgColor indexed="64"/>
      </patternFill>
    </fill>
  </fills>
  <borders count="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medium">
        <color indexed="64"/>
      </bottom>
      <diagonal/>
    </border>
    <border>
      <left/>
      <right style="medium">
        <color indexed="64"/>
      </right>
      <top style="thin">
        <color auto="1"/>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auto="1"/>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top style="medium">
        <color indexed="64"/>
      </top>
      <bottom/>
      <diagonal/>
    </border>
    <border>
      <left style="thin">
        <color rgb="FF000000"/>
      </left>
      <right style="thin">
        <color rgb="FF000000"/>
      </right>
      <top/>
      <bottom style="thin">
        <color rgb="FF000000"/>
      </bottom>
      <diagonal/>
    </border>
    <border>
      <left style="thin">
        <color rgb="FF000000"/>
      </left>
      <right style="thin">
        <color indexed="64"/>
      </right>
      <top/>
      <bottom style="thin">
        <color indexed="64"/>
      </bottom>
      <diagonal/>
    </border>
  </borders>
  <cellStyleXfs count="7">
    <xf numFmtId="0" fontId="0" fillId="0" borderId="0"/>
    <xf numFmtId="165" fontId="1" fillId="0" borderId="0" applyFont="0" applyFill="0" applyBorder="0" applyAlignment="0" applyProtection="0"/>
    <xf numFmtId="0" fontId="6" fillId="0" borderId="0" applyNumberFormat="0" applyFill="0" applyBorder="0" applyAlignment="0" applyProtection="0"/>
    <xf numFmtId="0" fontId="7" fillId="0" borderId="0"/>
    <xf numFmtId="0" fontId="8" fillId="0" borderId="0"/>
    <xf numFmtId="169" fontId="8" fillId="0" borderId="0" applyFont="0" applyFill="0" applyBorder="0" applyAlignment="0" applyProtection="0"/>
    <xf numFmtId="41" fontId="1" fillId="0" borderId="0" applyFont="0" applyFill="0" applyBorder="0" applyAlignment="0" applyProtection="0"/>
  </cellStyleXfs>
  <cellXfs count="173">
    <xf numFmtId="0" fontId="0" fillId="0" borderId="0" xfId="0"/>
    <xf numFmtId="0" fontId="9" fillId="0" borderId="0" xfId="0" applyFont="1" applyAlignment="1">
      <alignment vertical="center"/>
    </xf>
    <xf numFmtId="0" fontId="10" fillId="0" borderId="4" xfId="0" applyFont="1" applyBorder="1"/>
    <xf numFmtId="0" fontId="10" fillId="0" borderId="4" xfId="0" applyFont="1" applyBorder="1" applyAlignment="1">
      <alignment wrapText="1"/>
    </xf>
    <xf numFmtId="0" fontId="5" fillId="0" borderId="4" xfId="0" applyFont="1" applyBorder="1"/>
    <xf numFmtId="0" fontId="11" fillId="0" borderId="0" xfId="0" applyFont="1"/>
    <xf numFmtId="0" fontId="12" fillId="0" borderId="0" xfId="0" applyFont="1"/>
    <xf numFmtId="0" fontId="12" fillId="0" borderId="0" xfId="0" applyFont="1" applyAlignment="1">
      <alignment wrapText="1"/>
    </xf>
    <xf numFmtId="0" fontId="13" fillId="0" borderId="0" xfId="0" applyFont="1"/>
    <xf numFmtId="0" fontId="10" fillId="0" borderId="0" xfId="0" applyFont="1" applyAlignment="1">
      <alignment wrapText="1"/>
    </xf>
    <xf numFmtId="0" fontId="12" fillId="0" borderId="0" xfId="0" applyFont="1" applyAlignment="1">
      <alignment horizontal="left"/>
    </xf>
    <xf numFmtId="0" fontId="0" fillId="0" borderId="0" xfId="0" applyAlignment="1" applyProtection="1">
      <alignment wrapText="1"/>
      <protection hidden="1"/>
    </xf>
    <xf numFmtId="168" fontId="0" fillId="0" borderId="0" xfId="0" applyNumberFormat="1" applyProtection="1">
      <protection hidden="1"/>
    </xf>
    <xf numFmtId="0" fontId="2" fillId="0" borderId="0" xfId="0" applyFont="1"/>
    <xf numFmtId="0" fontId="16" fillId="0" borderId="0" xfId="0" applyFont="1"/>
    <xf numFmtId="0" fontId="16" fillId="0" borderId="38" xfId="0" applyFont="1" applyBorder="1" applyAlignment="1">
      <alignment horizontal="center" wrapText="1"/>
    </xf>
    <xf numFmtId="0" fontId="16" fillId="0" borderId="41" xfId="0" applyFont="1" applyBorder="1" applyAlignment="1">
      <alignment horizontal="justify" vertical="top" wrapText="1"/>
    </xf>
    <xf numFmtId="0" fontId="16" fillId="0" borderId="42" xfId="0" applyFont="1" applyBorder="1" applyAlignment="1">
      <alignment horizontal="justify" vertical="top" wrapText="1"/>
    </xf>
    <xf numFmtId="0" fontId="16" fillId="0" borderId="37" xfId="0" applyFont="1" applyBorder="1" applyAlignment="1">
      <alignment horizontal="center" wrapText="1"/>
    </xf>
    <xf numFmtId="0" fontId="16" fillId="0" borderId="3" xfId="0" applyFont="1" applyBorder="1" applyAlignment="1">
      <alignment horizontal="justify" vertical="top" wrapText="1"/>
    </xf>
    <xf numFmtId="0" fontId="18" fillId="0" borderId="19" xfId="0" applyFont="1" applyBorder="1" applyAlignment="1">
      <alignment vertical="center"/>
    </xf>
    <xf numFmtId="0" fontId="17" fillId="0" borderId="0" xfId="0" applyFont="1" applyProtection="1">
      <protection hidden="1"/>
    </xf>
    <xf numFmtId="0" fontId="19" fillId="3" borderId="4" xfId="0" applyFont="1" applyFill="1" applyBorder="1" applyAlignment="1">
      <alignment vertical="center"/>
    </xf>
    <xf numFmtId="0" fontId="20" fillId="3" borderId="0" xfId="0" applyFont="1" applyFill="1"/>
    <xf numFmtId="0" fontId="20" fillId="3" borderId="0" xfId="0" applyFont="1" applyFill="1" applyAlignment="1" applyProtection="1">
      <alignment wrapText="1"/>
      <protection hidden="1"/>
    </xf>
    <xf numFmtId="0" fontId="0" fillId="0" borderId="0" xfId="0" applyAlignment="1">
      <alignment vertical="top"/>
    </xf>
    <xf numFmtId="0" fontId="0" fillId="0" borderId="0" xfId="0" applyAlignment="1" applyProtection="1">
      <alignment vertical="top" wrapText="1"/>
      <protection hidden="1"/>
    </xf>
    <xf numFmtId="0" fontId="16" fillId="0" borderId="4" xfId="0" applyFont="1" applyBorder="1" applyAlignment="1">
      <alignment horizontal="justify" vertical="top" wrapText="1"/>
    </xf>
    <xf numFmtId="0" fontId="16" fillId="0" borderId="38" xfId="0" applyFont="1" applyBorder="1" applyAlignment="1">
      <alignment horizontal="center" vertical="center" wrapText="1"/>
    </xf>
    <xf numFmtId="0" fontId="16" fillId="0" borderId="4" xfId="0" applyFont="1" applyBorder="1" applyAlignment="1">
      <alignment horizontal="justify" vertical="top" wrapText="1"/>
    </xf>
    <xf numFmtId="0" fontId="16" fillId="0" borderId="40" xfId="0" applyFont="1" applyBorder="1" applyAlignment="1">
      <alignment horizontal="center" vertical="center" wrapText="1"/>
    </xf>
    <xf numFmtId="0" fontId="16" fillId="0" borderId="39" xfId="0" applyFont="1" applyBorder="1" applyAlignment="1">
      <alignment horizontal="center" vertical="center" wrapText="1"/>
    </xf>
    <xf numFmtId="0" fontId="16" fillId="0" borderId="33"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0" xfId="0" applyFont="1" applyBorder="1" applyAlignment="1">
      <alignment horizontal="center" wrapText="1"/>
    </xf>
    <xf numFmtId="0" fontId="16" fillId="0" borderId="39" xfId="0" applyFont="1" applyBorder="1" applyAlignment="1">
      <alignment horizontal="center" wrapText="1"/>
    </xf>
    <xf numFmtId="0" fontId="16" fillId="0" borderId="38" xfId="0" applyFont="1" applyBorder="1" applyAlignment="1">
      <alignment horizontal="center" wrapText="1"/>
    </xf>
    <xf numFmtId="0" fontId="16" fillId="0" borderId="40" xfId="0" applyFont="1" applyBorder="1" applyAlignment="1">
      <alignment horizontal="justify" vertical="top" wrapText="1"/>
    </xf>
    <xf numFmtId="0" fontId="16" fillId="0" borderId="39" xfId="0" applyFont="1" applyBorder="1" applyAlignment="1">
      <alignment horizontal="justify" vertical="top" wrapText="1"/>
    </xf>
    <xf numFmtId="0" fontId="16" fillId="0" borderId="38" xfId="0" applyFont="1" applyBorder="1" applyAlignment="1">
      <alignment horizontal="justify" vertical="top" wrapText="1"/>
    </xf>
    <xf numFmtId="0" fontId="15" fillId="4" borderId="1" xfId="0" applyFont="1" applyFill="1" applyBorder="1" applyAlignment="1">
      <alignment horizontal="center" vertical="top" wrapText="1"/>
    </xf>
    <xf numFmtId="0" fontId="15" fillId="4" borderId="2" xfId="0" applyFont="1" applyFill="1" applyBorder="1" applyAlignment="1">
      <alignment horizontal="center" vertical="top" wrapText="1"/>
    </xf>
    <xf numFmtId="0" fontId="15" fillId="4" borderId="3" xfId="0" applyFont="1" applyFill="1" applyBorder="1" applyAlignment="1">
      <alignment horizontal="center" vertical="top" wrapText="1"/>
    </xf>
    <xf numFmtId="0" fontId="16" fillId="0" borderId="38" xfId="0" applyFont="1" applyBorder="1" applyAlignment="1">
      <alignment horizontal="center" vertical="center" wrapText="1"/>
    </xf>
    <xf numFmtId="0" fontId="16" fillId="0" borderId="43" xfId="0" applyFont="1" applyBorder="1" applyAlignment="1">
      <alignment horizontal="center" vertical="center" wrapText="1"/>
    </xf>
    <xf numFmtId="0" fontId="14" fillId="0" borderId="0" xfId="0" applyFont="1" applyAlignment="1">
      <alignment horizontal="center" vertical="top"/>
    </xf>
    <xf numFmtId="0" fontId="15" fillId="4" borderId="33" xfId="0" applyFont="1" applyFill="1" applyBorder="1" applyAlignment="1">
      <alignment horizontal="center" vertical="top" wrapText="1"/>
    </xf>
    <xf numFmtId="0" fontId="15" fillId="4" borderId="0" xfId="0" applyFont="1" applyFill="1" applyAlignment="1">
      <alignment horizontal="center" vertical="top" wrapText="1"/>
    </xf>
    <xf numFmtId="0" fontId="3" fillId="0" borderId="0" xfId="0" applyFont="1" applyAlignment="1" applyProtection="1">
      <alignment vertical="center"/>
    </xf>
    <xf numFmtId="0" fontId="3" fillId="0" borderId="0" xfId="0" applyFont="1" applyAlignment="1" applyProtection="1">
      <alignment vertical="center" wrapText="1"/>
    </xf>
    <xf numFmtId="3" fontId="4" fillId="0" borderId="0" xfId="0" applyNumberFormat="1" applyFont="1" applyAlignment="1" applyProtection="1">
      <alignment vertical="center"/>
    </xf>
    <xf numFmtId="3" fontId="3" fillId="0" borderId="0" xfId="0" applyNumberFormat="1" applyFont="1" applyAlignment="1" applyProtection="1">
      <alignment vertical="center"/>
    </xf>
    <xf numFmtId="0" fontId="25" fillId="0" borderId="0" xfId="0" applyFont="1" applyAlignment="1" applyProtection="1">
      <alignment horizontal="center" vertical="top" wrapText="1"/>
    </xf>
    <xf numFmtId="0" fontId="21" fillId="0" borderId="34" xfId="0" applyFont="1" applyBorder="1" applyAlignment="1" applyProtection="1">
      <alignment horizontal="justify" vertical="top" wrapText="1"/>
    </xf>
    <xf numFmtId="0" fontId="21" fillId="0" borderId="23" xfId="0" applyFont="1" applyBorder="1" applyAlignment="1" applyProtection="1">
      <alignment horizontal="justify" vertical="top" wrapText="1"/>
    </xf>
    <xf numFmtId="0" fontId="21" fillId="0" borderId="24" xfId="0" applyFont="1" applyBorder="1" applyAlignment="1" applyProtection="1">
      <alignment horizontal="justify" vertical="top" wrapText="1"/>
    </xf>
    <xf numFmtId="0" fontId="21" fillId="0" borderId="11" xfId="0" applyFont="1" applyBorder="1" applyAlignment="1" applyProtection="1">
      <alignment horizontal="justify" vertical="top" wrapText="1"/>
    </xf>
    <xf numFmtId="0" fontId="22" fillId="0" borderId="0" xfId="0" applyFont="1" applyAlignment="1" applyProtection="1">
      <alignment horizontal="justify" vertical="top" wrapText="1"/>
    </xf>
    <xf numFmtId="0" fontId="21" fillId="0" borderId="10" xfId="0" applyFont="1" applyBorder="1" applyAlignment="1" applyProtection="1">
      <alignment horizontal="justify" vertical="top" wrapText="1"/>
    </xf>
    <xf numFmtId="0" fontId="21" fillId="0" borderId="24" xfId="0" applyFont="1" applyBorder="1" applyAlignment="1" applyProtection="1">
      <alignment horizontal="justify" vertical="top" wrapText="1"/>
    </xf>
    <xf numFmtId="0" fontId="21" fillId="0" borderId="6" xfId="0" applyFont="1" applyBorder="1" applyAlignment="1" applyProtection="1">
      <alignment horizontal="justify" vertical="top" wrapText="1"/>
    </xf>
    <xf numFmtId="0" fontId="21" fillId="0" borderId="7" xfId="0" applyFont="1" applyBorder="1" applyAlignment="1" applyProtection="1">
      <alignment horizontal="justify" vertical="top" wrapText="1"/>
    </xf>
    <xf numFmtId="0" fontId="21" fillId="0" borderId="0" xfId="0" applyFont="1" applyAlignment="1" applyProtection="1">
      <alignment horizontal="justify" vertical="top" wrapText="1"/>
    </xf>
    <xf numFmtId="3" fontId="21" fillId="0" borderId="0" xfId="0" applyNumberFormat="1" applyFont="1" applyAlignment="1" applyProtection="1">
      <alignment horizontal="justify" vertical="top" wrapText="1"/>
    </xf>
    <xf numFmtId="0" fontId="21" fillId="0" borderId="1" xfId="0" applyFont="1" applyBorder="1" applyAlignment="1" applyProtection="1">
      <alignment horizontal="justify" vertical="top" wrapText="1"/>
    </xf>
    <xf numFmtId="0" fontId="21" fillId="0" borderId="2" xfId="0" applyFont="1" applyBorder="1" applyAlignment="1" applyProtection="1">
      <alignment horizontal="justify" vertical="top" wrapText="1"/>
    </xf>
    <xf numFmtId="0" fontId="21" fillId="0" borderId="3" xfId="0" applyFont="1" applyBorder="1" applyAlignment="1" applyProtection="1">
      <alignment horizontal="justify" vertical="top" wrapText="1"/>
    </xf>
    <xf numFmtId="0" fontId="21" fillId="0" borderId="35" xfId="0" applyFont="1" applyBorder="1" applyAlignment="1" applyProtection="1">
      <alignment horizontal="justify" vertical="top" wrapText="1"/>
    </xf>
    <xf numFmtId="0" fontId="21" fillId="0" borderId="22" xfId="0" applyFont="1" applyBorder="1" applyAlignment="1" applyProtection="1">
      <alignment horizontal="justify" vertical="top" wrapText="1"/>
    </xf>
    <xf numFmtId="0" fontId="21" fillId="0" borderId="21" xfId="0" applyFont="1" applyBorder="1" applyAlignment="1" applyProtection="1">
      <alignment horizontal="justify" vertical="top" wrapText="1"/>
    </xf>
    <xf numFmtId="171" fontId="31" fillId="0" borderId="13" xfId="0" applyNumberFormat="1" applyFont="1" applyBorder="1" applyAlignment="1" applyProtection="1">
      <alignment horizontal="justify" vertical="top" wrapText="1"/>
    </xf>
    <xf numFmtId="166" fontId="21" fillId="0" borderId="0" xfId="0" applyNumberFormat="1" applyFont="1" applyAlignment="1" applyProtection="1">
      <alignment horizontal="justify" vertical="top" wrapText="1"/>
    </xf>
    <xf numFmtId="0" fontId="21" fillId="0" borderId="8" xfId="0" applyFont="1" applyBorder="1" applyAlignment="1" applyProtection="1">
      <alignment horizontal="justify" vertical="top" wrapText="1"/>
    </xf>
    <xf numFmtId="166" fontId="32" fillId="0" borderId="13" xfId="0" applyNumberFormat="1" applyFont="1" applyBorder="1" applyAlignment="1" applyProtection="1">
      <alignment horizontal="justify" vertical="top" wrapText="1"/>
    </xf>
    <xf numFmtId="166" fontId="21" fillId="0" borderId="20" xfId="0" applyNumberFormat="1" applyFont="1" applyBorder="1" applyAlignment="1" applyProtection="1">
      <alignment horizontal="justify" vertical="top" wrapText="1"/>
    </xf>
    <xf numFmtId="166" fontId="21" fillId="0" borderId="32" xfId="0" applyNumberFormat="1" applyFont="1" applyBorder="1" applyAlignment="1" applyProtection="1">
      <alignment horizontal="justify" vertical="top" wrapText="1"/>
    </xf>
    <xf numFmtId="0" fontId="21" fillId="0" borderId="31" xfId="0" applyFont="1" applyBorder="1" applyAlignment="1" applyProtection="1">
      <alignment horizontal="justify" vertical="top" wrapText="1"/>
    </xf>
    <xf numFmtId="0" fontId="21" fillId="0" borderId="27" xfId="0" applyFont="1" applyBorder="1" applyAlignment="1" applyProtection="1">
      <alignment horizontal="justify" vertical="top" wrapText="1"/>
    </xf>
    <xf numFmtId="0" fontId="21" fillId="0" borderId="25" xfId="0" applyFont="1" applyBorder="1" applyAlignment="1" applyProtection="1">
      <alignment horizontal="justify" vertical="top" wrapText="1"/>
    </xf>
    <xf numFmtId="171" fontId="31" fillId="0" borderId="17" xfId="0" applyNumberFormat="1" applyFont="1" applyBorder="1" applyAlignment="1" applyProtection="1">
      <alignment horizontal="justify" vertical="top" wrapText="1"/>
    </xf>
    <xf numFmtId="0" fontId="21" fillId="0" borderId="18" xfId="0" applyFont="1" applyBorder="1" applyAlignment="1" applyProtection="1">
      <alignment horizontal="justify" vertical="top" wrapText="1"/>
    </xf>
    <xf numFmtId="166" fontId="21" fillId="0" borderId="26" xfId="0" applyNumberFormat="1" applyFont="1" applyBorder="1" applyAlignment="1" applyProtection="1">
      <alignment horizontal="justify" vertical="top" wrapText="1"/>
    </xf>
    <xf numFmtId="166" fontId="21" fillId="0" borderId="28" xfId="0" applyNumberFormat="1" applyFont="1" applyBorder="1" applyAlignment="1" applyProtection="1">
      <alignment horizontal="justify" vertical="top" wrapText="1"/>
    </xf>
    <xf numFmtId="0" fontId="21" fillId="3" borderId="6" xfId="0" applyFont="1" applyFill="1" applyBorder="1" applyAlignment="1" applyProtection="1">
      <alignment horizontal="justify" vertical="top" wrapText="1"/>
    </xf>
    <xf numFmtId="0" fontId="21" fillId="3" borderId="23" xfId="0" applyFont="1" applyFill="1" applyBorder="1" applyAlignment="1" applyProtection="1">
      <alignment horizontal="justify" vertical="top" wrapText="1"/>
    </xf>
    <xf numFmtId="0" fontId="21" fillId="3" borderId="7" xfId="0" applyFont="1" applyFill="1" applyBorder="1" applyAlignment="1" applyProtection="1">
      <alignment horizontal="justify" vertical="top" wrapText="1"/>
    </xf>
    <xf numFmtId="0" fontId="22" fillId="0" borderId="0" xfId="0" applyFont="1" applyAlignment="1" applyProtection="1">
      <alignment horizontal="justify" vertical="top" wrapText="1"/>
    </xf>
    <xf numFmtId="0" fontId="23" fillId="0" borderId="8" xfId="0" applyFont="1" applyBorder="1" applyAlignment="1" applyProtection="1">
      <alignment horizontal="justify" vertical="top" wrapText="1"/>
    </xf>
    <xf numFmtId="0" fontId="21" fillId="3" borderId="20" xfId="0" applyFont="1" applyFill="1" applyBorder="1" applyAlignment="1" applyProtection="1">
      <alignment horizontal="justify" vertical="top" wrapText="1"/>
    </xf>
    <xf numFmtId="0" fontId="21" fillId="3" borderId="22" xfId="0" applyFont="1" applyFill="1" applyBorder="1" applyAlignment="1" applyProtection="1">
      <alignment horizontal="justify" vertical="top" wrapText="1"/>
    </xf>
    <xf numFmtId="0" fontId="21" fillId="3" borderId="32" xfId="0" applyFont="1" applyFill="1" applyBorder="1" applyAlignment="1" applyProtection="1">
      <alignment horizontal="justify" vertical="top" wrapText="1"/>
    </xf>
    <xf numFmtId="0" fontId="21" fillId="0" borderId="33" xfId="0" applyFont="1" applyBorder="1" applyAlignment="1" applyProtection="1">
      <alignment horizontal="justify" vertical="top" wrapText="1"/>
    </xf>
    <xf numFmtId="0" fontId="21" fillId="0" borderId="0" xfId="0" applyFont="1" applyAlignment="1" applyProtection="1">
      <alignment horizontal="justify" vertical="top" wrapText="1"/>
    </xf>
    <xf numFmtId="0" fontId="5" fillId="0" borderId="0" xfId="0" applyFont="1" applyAlignment="1" applyProtection="1">
      <alignment horizontal="center" vertical="center" wrapText="1"/>
    </xf>
    <xf numFmtId="4" fontId="21" fillId="0" borderId="14" xfId="0" applyNumberFormat="1" applyFont="1" applyBorder="1" applyAlignment="1" applyProtection="1">
      <alignment horizontal="justify" vertical="top" wrapText="1"/>
    </xf>
    <xf numFmtId="0" fontId="21" fillId="0" borderId="29" xfId="0" applyFont="1" applyBorder="1" applyAlignment="1" applyProtection="1">
      <alignment horizontal="justify" vertical="top" wrapText="1"/>
    </xf>
    <xf numFmtId="0" fontId="21" fillId="0" borderId="30" xfId="0" applyFont="1" applyBorder="1" applyAlignment="1" applyProtection="1">
      <alignment horizontal="justify" vertical="top" wrapText="1"/>
    </xf>
    <xf numFmtId="0" fontId="21" fillId="0" borderId="9" xfId="0" applyFont="1" applyBorder="1" applyAlignment="1" applyProtection="1">
      <alignment horizontal="justify" vertical="top" wrapText="1"/>
    </xf>
    <xf numFmtId="0" fontId="24" fillId="3" borderId="26" xfId="2" applyFont="1" applyFill="1" applyBorder="1" applyAlignment="1" applyProtection="1">
      <alignment horizontal="justify" vertical="top" wrapText="1"/>
    </xf>
    <xf numFmtId="0" fontId="24" fillId="3" borderId="27" xfId="2" applyFont="1" applyFill="1" applyBorder="1" applyAlignment="1" applyProtection="1">
      <alignment horizontal="justify" vertical="top" wrapText="1"/>
    </xf>
    <xf numFmtId="0" fontId="24" fillId="3" borderId="28" xfId="2" applyFont="1" applyFill="1" applyBorder="1" applyAlignment="1" applyProtection="1">
      <alignment horizontal="justify" vertical="top" wrapText="1"/>
    </xf>
    <xf numFmtId="0" fontId="21" fillId="0" borderId="34" xfId="0" applyFont="1" applyBorder="1" applyAlignment="1" applyProtection="1">
      <alignment horizontal="center" vertical="center" wrapText="1"/>
    </xf>
    <xf numFmtId="0" fontId="21" fillId="0" borderId="23" xfId="0" applyFont="1" applyBorder="1" applyAlignment="1" applyProtection="1">
      <alignment horizontal="center" vertical="center" wrapText="1"/>
    </xf>
    <xf numFmtId="0" fontId="21" fillId="0" borderId="24"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10" fontId="23" fillId="0" borderId="11" xfId="0" applyNumberFormat="1" applyFont="1" applyBorder="1" applyAlignment="1" applyProtection="1">
      <alignment vertical="center" textRotation="90" wrapText="1"/>
    </xf>
    <xf numFmtId="0" fontId="21" fillId="0" borderId="8" xfId="0" applyFont="1" applyBorder="1" applyAlignment="1" applyProtection="1">
      <alignment horizontal="center" vertical="center"/>
    </xf>
    <xf numFmtId="0" fontId="21" fillId="0" borderId="4" xfId="0" applyFont="1" applyBorder="1" applyAlignment="1" applyProtection="1">
      <alignment horizontal="center" vertical="center"/>
    </xf>
    <xf numFmtId="0" fontId="21" fillId="0" borderId="20" xfId="0" applyFont="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4" xfId="0" applyFont="1" applyBorder="1" applyAlignment="1" applyProtection="1">
      <alignment horizontal="center" vertical="center" wrapText="1"/>
    </xf>
    <xf numFmtId="0" fontId="21" fillId="0" borderId="22" xfId="0" applyFont="1" applyBorder="1" applyAlignment="1" applyProtection="1">
      <alignment horizontal="center" vertical="center"/>
    </xf>
    <xf numFmtId="0" fontId="21" fillId="0" borderId="21" xfId="0" applyFont="1" applyBorder="1" applyAlignment="1" applyProtection="1">
      <alignment horizontal="center" vertical="center"/>
    </xf>
    <xf numFmtId="3" fontId="21" fillId="0" borderId="4" xfId="0" applyNumberFormat="1"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9" xfId="0" applyFont="1" applyBorder="1" applyAlignment="1" applyProtection="1">
      <alignment horizontal="center" vertical="center" wrapText="1"/>
    </xf>
    <xf numFmtId="0" fontId="21" fillId="0" borderId="5" xfId="0" applyFont="1" applyBorder="1" applyAlignment="1" applyProtection="1">
      <alignment horizontal="center" vertical="center" wrapText="1"/>
    </xf>
    <xf numFmtId="0" fontId="21" fillId="0" borderId="20" xfId="0" applyFont="1" applyBorder="1" applyAlignment="1" applyProtection="1">
      <alignment horizontal="center" vertical="center" wrapText="1"/>
    </xf>
    <xf numFmtId="0" fontId="21" fillId="0" borderId="22" xfId="0" applyFont="1" applyBorder="1" applyAlignment="1" applyProtection="1">
      <alignment horizontal="center" vertical="center" wrapText="1"/>
    </xf>
    <xf numFmtId="0" fontId="21" fillId="0" borderId="21" xfId="0" applyFont="1" applyBorder="1" applyAlignment="1" applyProtection="1">
      <alignment horizontal="center" vertical="center" wrapText="1"/>
    </xf>
    <xf numFmtId="3" fontId="21" fillId="0" borderId="5" xfId="0" applyNumberFormat="1" applyFont="1" applyBorder="1" applyAlignment="1" applyProtection="1">
      <alignment horizontal="center" vertical="center" wrapText="1"/>
    </xf>
    <xf numFmtId="3" fontId="21" fillId="0" borderId="4" xfId="0" applyNumberFormat="1" applyFont="1" applyBorder="1" applyAlignment="1" applyProtection="1">
      <alignment horizontal="center" vertical="center" wrapText="1"/>
    </xf>
    <xf numFmtId="3" fontId="21" fillId="2" borderId="5" xfId="0" applyNumberFormat="1" applyFont="1" applyFill="1" applyBorder="1" applyAlignment="1" applyProtection="1">
      <alignment horizontal="center" vertical="center" wrapText="1"/>
    </xf>
    <xf numFmtId="0" fontId="21" fillId="2" borderId="5" xfId="0" applyFont="1" applyFill="1" applyBorder="1" applyAlignment="1" applyProtection="1">
      <alignment horizontal="center" vertical="center" wrapText="1"/>
    </xf>
    <xf numFmtId="0" fontId="21" fillId="0" borderId="5" xfId="0" applyFont="1" applyBorder="1" applyAlignment="1" applyProtection="1">
      <alignment horizontal="center" vertical="center" textRotation="90" wrapText="1"/>
    </xf>
    <xf numFmtId="0" fontId="21" fillId="0" borderId="14" xfId="0" applyFont="1" applyBorder="1" applyAlignment="1" applyProtection="1">
      <alignment horizontal="center" vertical="center" textRotation="90" wrapText="1"/>
    </xf>
    <xf numFmtId="0" fontId="21" fillId="0" borderId="15" xfId="0" applyFont="1" applyBorder="1" applyAlignment="1" applyProtection="1">
      <alignment horizontal="center" vertical="center" wrapText="1"/>
    </xf>
    <xf numFmtId="0" fontId="21" fillId="0" borderId="19" xfId="0" applyFont="1" applyBorder="1" applyAlignment="1" applyProtection="1">
      <alignment horizontal="center" vertical="center" wrapText="1"/>
    </xf>
    <xf numFmtId="0" fontId="21" fillId="0" borderId="16" xfId="0" applyFont="1" applyBorder="1" applyAlignment="1" applyProtection="1">
      <alignment horizontal="center" vertical="center" wrapText="1"/>
    </xf>
    <xf numFmtId="3" fontId="21" fillId="0" borderId="16" xfId="0" applyNumberFormat="1" applyFont="1" applyBorder="1" applyAlignment="1" applyProtection="1">
      <alignment horizontal="center" vertical="center" wrapText="1"/>
    </xf>
    <xf numFmtId="3" fontId="21" fillId="0" borderId="19" xfId="0" applyNumberFormat="1" applyFont="1" applyBorder="1" applyAlignment="1" applyProtection="1">
      <alignment horizontal="center" vertical="center" wrapText="1"/>
    </xf>
    <xf numFmtId="3" fontId="21" fillId="2" borderId="16" xfId="0" applyNumberFormat="1" applyFont="1" applyFill="1" applyBorder="1" applyAlignment="1" applyProtection="1">
      <alignment horizontal="center" vertical="center" wrapText="1"/>
    </xf>
    <xf numFmtId="0" fontId="21" fillId="2" borderId="16" xfId="0" applyFont="1" applyFill="1" applyBorder="1" applyAlignment="1" applyProtection="1">
      <alignment horizontal="center" vertical="center" wrapText="1"/>
    </xf>
    <xf numFmtId="0" fontId="21" fillId="0" borderId="5" xfId="0" applyFont="1" applyBorder="1" applyAlignment="1" applyProtection="1">
      <alignment vertical="center" textRotation="90" wrapText="1"/>
    </xf>
    <xf numFmtId="0" fontId="21" fillId="0" borderId="16" xfId="0" applyFont="1" applyBorder="1" applyAlignment="1" applyProtection="1">
      <alignment horizontal="center" vertical="center" textRotation="90" wrapText="1"/>
    </xf>
    <xf numFmtId="0" fontId="21" fillId="0" borderId="36" xfId="0" applyFont="1" applyBorder="1" applyAlignment="1" applyProtection="1">
      <alignment horizontal="center" vertical="center" textRotation="90" wrapText="1"/>
    </xf>
    <xf numFmtId="0" fontId="0" fillId="0" borderId="12" xfId="0" applyBorder="1" applyProtection="1"/>
    <xf numFmtId="0" fontId="0" fillId="0" borderId="12" xfId="0" applyBorder="1" applyAlignment="1" applyProtection="1">
      <alignment wrapText="1"/>
    </xf>
    <xf numFmtId="0" fontId="8" fillId="0" borderId="12" xfId="3" applyFont="1" applyBorder="1" applyAlignment="1" applyProtection="1">
      <alignment wrapText="1"/>
    </xf>
    <xf numFmtId="0" fontId="0" fillId="0" borderId="44" xfId="0" applyBorder="1" applyAlignment="1" applyProtection="1">
      <alignment wrapText="1"/>
    </xf>
    <xf numFmtId="49" fontId="0" fillId="0" borderId="12" xfId="0" applyNumberFormat="1" applyBorder="1" applyProtection="1"/>
    <xf numFmtId="0" fontId="27" fillId="0" borderId="4" xfId="4" applyFont="1" applyBorder="1" applyAlignment="1" applyProtection="1">
      <alignment horizontal="center" vertical="center" wrapText="1"/>
    </xf>
    <xf numFmtId="0" fontId="0" fillId="0" borderId="44" xfId="0" applyBorder="1" applyAlignment="1" applyProtection="1">
      <alignment horizontal="left" vertical="top" wrapText="1"/>
    </xf>
    <xf numFmtId="167" fontId="8" fillId="0" borderId="12" xfId="1" applyNumberFormat="1" applyFont="1" applyBorder="1" applyAlignment="1" applyProtection="1">
      <alignment horizontal="left" wrapText="1"/>
    </xf>
    <xf numFmtId="3" fontId="8" fillId="0" borderId="12" xfId="1" applyNumberFormat="1" applyFont="1" applyBorder="1" applyAlignment="1" applyProtection="1">
      <alignment horizontal="right" wrapText="1"/>
    </xf>
    <xf numFmtId="14" fontId="0" fillId="0" borderId="12" xfId="0" applyNumberFormat="1" applyBorder="1" applyProtection="1"/>
    <xf numFmtId="0" fontId="4" fillId="0" borderId="16" xfId="0" applyFont="1" applyBorder="1" applyAlignment="1" applyProtection="1">
      <alignment vertical="center" textRotation="90" wrapText="1"/>
    </xf>
    <xf numFmtId="10" fontId="0" fillId="0" borderId="12" xfId="0" applyNumberFormat="1" applyBorder="1" applyProtection="1"/>
    <xf numFmtId="167" fontId="0" fillId="0" borderId="0" xfId="0" applyNumberFormat="1" applyProtection="1"/>
    <xf numFmtId="0" fontId="0" fillId="0" borderId="0" xfId="0" applyProtection="1"/>
    <xf numFmtId="10" fontId="0" fillId="2" borderId="12" xfId="0" applyNumberFormat="1" applyFill="1" applyBorder="1" applyProtection="1"/>
    <xf numFmtId="0" fontId="0" fillId="2" borderId="12" xfId="0" applyFill="1" applyBorder="1" applyAlignment="1" applyProtection="1">
      <alignment wrapText="1"/>
    </xf>
    <xf numFmtId="0" fontId="0" fillId="2" borderId="44" xfId="0" applyFill="1" applyBorder="1" applyAlignment="1" applyProtection="1">
      <alignment horizontal="left" vertical="top" wrapText="1"/>
    </xf>
    <xf numFmtId="0" fontId="8" fillId="0" borderId="12" xfId="3" applyFont="1" applyBorder="1" applyAlignment="1" applyProtection="1">
      <alignment horizontal="justify" vertical="top" wrapText="1"/>
    </xf>
    <xf numFmtId="0" fontId="8" fillId="0" borderId="0" xfId="3" applyFont="1" applyAlignment="1" applyProtection="1">
      <alignment wrapText="1"/>
    </xf>
    <xf numFmtId="49" fontId="0" fillId="2" borderId="12" xfId="0" applyNumberFormat="1" applyFill="1" applyBorder="1" applyProtection="1"/>
    <xf numFmtId="170" fontId="0" fillId="0" borderId="0" xfId="0" applyNumberFormat="1" applyProtection="1"/>
    <xf numFmtId="170" fontId="1" fillId="0" borderId="0" xfId="6" applyNumberFormat="1" applyProtection="1"/>
    <xf numFmtId="164" fontId="0" fillId="0" borderId="0" xfId="0" applyNumberFormat="1" applyProtection="1"/>
    <xf numFmtId="170" fontId="1" fillId="0" borderId="45" xfId="6" applyNumberFormat="1" applyBorder="1" applyProtection="1"/>
    <xf numFmtId="49" fontId="0" fillId="0" borderId="0" xfId="0" applyNumberFormat="1" applyProtection="1"/>
    <xf numFmtId="165" fontId="8" fillId="0" borderId="12" xfId="1" applyFont="1" applyBorder="1" applyAlignment="1" applyProtection="1">
      <alignment horizontal="left" wrapText="1"/>
    </xf>
    <xf numFmtId="168" fontId="0" fillId="0" borderId="0" xfId="0" applyNumberFormat="1" applyProtection="1"/>
    <xf numFmtId="0" fontId="2" fillId="0" borderId="4" xfId="0" applyFont="1" applyBorder="1" applyProtection="1"/>
    <xf numFmtId="0" fontId="0" fillId="0" borderId="4" xfId="0" applyBorder="1" applyProtection="1"/>
    <xf numFmtId="0" fontId="3" fillId="0" borderId="4" xfId="0" applyFont="1" applyBorder="1" applyAlignment="1" applyProtection="1">
      <alignment vertical="center"/>
    </xf>
    <xf numFmtId="0" fontId="0" fillId="0" borderId="4" xfId="0" applyBorder="1" applyAlignment="1" applyProtection="1">
      <alignment wrapText="1"/>
    </xf>
    <xf numFmtId="0" fontId="0" fillId="0" borderId="4" xfId="0" applyBorder="1" applyAlignment="1" applyProtection="1">
      <alignment horizontal="justify" vertical="top" wrapText="1"/>
    </xf>
    <xf numFmtId="168" fontId="0" fillId="0" borderId="4" xfId="0" applyNumberFormat="1" applyBorder="1" applyProtection="1"/>
    <xf numFmtId="4" fontId="0" fillId="0" borderId="4" xfId="0" applyNumberFormat="1" applyBorder="1" applyProtection="1"/>
    <xf numFmtId="0" fontId="0" fillId="0" borderId="0" xfId="0" applyAlignment="1" applyProtection="1">
      <alignment wrapText="1"/>
    </xf>
    <xf numFmtId="0" fontId="0" fillId="3" borderId="12" xfId="0" applyFill="1" applyBorder="1" applyProtection="1"/>
    <xf numFmtId="4" fontId="0" fillId="0" borderId="0" xfId="0" applyNumberFormat="1" applyAlignment="1" applyProtection="1">
      <alignment wrapText="1"/>
    </xf>
  </cellXfs>
  <cellStyles count="7">
    <cellStyle name="Hipervínculo" xfId="2" builtinId="8"/>
    <cellStyle name="Millares" xfId="1" builtinId="3"/>
    <cellStyle name="Millares [0]" xfId="6" builtinId="6"/>
    <cellStyle name="Millares 75" xfId="5"/>
    <cellStyle name="Normal" xfId="0" builtinId="0"/>
    <cellStyle name="Normal 2 3" xfId="4"/>
    <cellStyle name="Normal_Hoja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calcChain" Target="calcChain.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161925</xdr:colOff>
          <xdr:row>1664</xdr:row>
          <xdr:rowOff>85725</xdr:rowOff>
        </xdr:from>
        <xdr:to>
          <xdr:col>3</xdr:col>
          <xdr:colOff>390525</xdr:colOff>
          <xdr:row>1667</xdr:row>
          <xdr:rowOff>38100</xdr:rowOff>
        </xdr:to>
        <xdr:sp macro="" textlink="">
          <xdr:nvSpPr>
            <xdr:cNvPr id="1028" name="Botó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CO" sz="1100" b="0" i="0" u="none" strike="noStrike" baseline="0">
                  <a:solidFill>
                    <a:srgbClr val="000000"/>
                  </a:solidFill>
                  <a:latin typeface="Calibri"/>
                  <a:cs typeface="Calibri"/>
                </a:rPr>
                <a:t>Insertar</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eidy.mosquera\Downloads\CUADRO%20VEEDURIA%20%202018%20(56-8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Leidy.mosquera\Downloads\Formato%20informacio&#236;n%20entidades%202018%20julieta%20(1)%20(4)%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Leidy.mosquera\Downloads\cuadro%20veeduria%20roci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Leidy.mosquera\Downloads\cadro-tatiana%20veeduri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Leidy.mosquera\Downloads\CUADRO%20VEEDURIA%20%20TATIANA%2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Leidy.mosquera\Downloads\cadro-tatiana%20veeduria%203%20%20(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Leidy.mosquera\Documents\RESPUESTAS%20OFICIOS%20Y%20MEMORANDOS\Respuesta%20al%20radicado%2020171000000174\ALCALDIA%20LOCAL%20DE%20TUNJUELITO%20-%20MATRIZ%20CONTRARTOS%202017%20cambios%20realizado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row r="2">
          <cell r="D2" t="str">
            <v>Prevención y atención de la maternidad y la paternidad tempranas</v>
          </cell>
        </row>
        <row r="3">
          <cell r="D3" t="str">
            <v>Desarrollo integral desde la gestación hasta la adolescencia</v>
          </cell>
        </row>
        <row r="4">
          <cell r="D4" t="str">
            <v>Igualdad y autonomía para una Bogotá incluyente</v>
          </cell>
        </row>
        <row r="5">
          <cell r="D5" t="str">
            <v>Familias protegidas y adaptadas al cambio climático</v>
          </cell>
        </row>
        <row r="6">
          <cell r="D6" t="str">
            <v>Desarrollo integral para la felicidad y el ejercicio de la ciudadanía</v>
          </cell>
        </row>
        <row r="7">
          <cell r="D7" t="str">
            <v>Calidad educativa para todos</v>
          </cell>
        </row>
        <row r="8">
          <cell r="D8" t="str">
            <v>Inclusión educativa para la equidad</v>
          </cell>
        </row>
        <row r="9">
          <cell r="D9" t="str">
            <v>Acceso con calidad a la educación superior</v>
          </cell>
        </row>
        <row r="10">
          <cell r="D10" t="str">
            <v>Atención integral y eficiente en salud</v>
          </cell>
        </row>
        <row r="11">
          <cell r="D11" t="str">
            <v>Modernización de la infraestructura física y tecnológica en salud</v>
          </cell>
        </row>
        <row r="12">
          <cell r="D12" t="str">
            <v>Mejores oportunidades para el desarrollo a través de la cultura, la recreación y el deporte</v>
          </cell>
        </row>
        <row r="13">
          <cell r="D13" t="str">
            <v>Mujeres protagonistas, activas y empoderadas en el cierre de brechas de género</v>
          </cell>
        </row>
        <row r="14">
          <cell r="D14" t="str">
            <v>Infraestructura para el desarrollo del hábitat</v>
          </cell>
        </row>
        <row r="15">
          <cell r="D15" t="str">
            <v>Intervenciones integrales del hábitat</v>
          </cell>
        </row>
        <row r="16">
          <cell r="D16" t="str">
            <v>Recuperación, incorporación, vida urbana y control de la ilegalidad</v>
          </cell>
        </row>
        <row r="17">
          <cell r="D17" t="str">
            <v>Integración social para una ciudad de oportunidades</v>
          </cell>
        </row>
        <row r="18">
          <cell r="D18" t="str">
            <v>Espacio público, derecho de todos</v>
          </cell>
        </row>
        <row r="19">
          <cell r="D19" t="str">
            <v>Mejor movilidad para todos</v>
          </cell>
        </row>
        <row r="20">
          <cell r="D20" t="str">
            <v>Seguridad y convivencia para todos</v>
          </cell>
        </row>
        <row r="21">
          <cell r="D21" t="str">
            <v>Fortalecimiento del Sistema de Protección Integral a Mujeres Víctimas de Violencia - SOFIA</v>
          </cell>
        </row>
        <row r="22">
          <cell r="D22" t="str">
            <v>Justicia para todos: consolidación del Sistema Distrital de Justicia</v>
          </cell>
        </row>
        <row r="23">
          <cell r="D23" t="str">
            <v>Bogotá vive los derechos humanos</v>
          </cell>
        </row>
        <row r="25">
          <cell r="D25" t="str">
            <v>Equipo por la educación para el reencuentro, la reconciliación y la paz</v>
          </cell>
        </row>
        <row r="26">
          <cell r="D26" t="str">
            <v>Cambio cultural y construcción del tejido social para la vida</v>
          </cell>
        </row>
        <row r="27">
          <cell r="D27" t="str">
            <v>Información relevante e integral para la planeación territorial</v>
          </cell>
        </row>
        <row r="28">
          <cell r="D28" t="str">
            <v>Proyectos urbanos integrales con visión de ciudad</v>
          </cell>
        </row>
        <row r="29">
          <cell r="D29" t="str">
            <v>Suelo para reducir el déficit habitacional de suelo urbanizable, vivienda y soportes urbanos</v>
          </cell>
        </row>
        <row r="30">
          <cell r="D30" t="str">
            <v>Articulación regional y planeación integral del transporte</v>
          </cell>
        </row>
        <row r="31">
          <cell r="D31" t="str">
            <v>Financiación para el Desarrollo Territorial</v>
          </cell>
        </row>
        <row r="32">
          <cell r="D32" t="str">
            <v>Fundamentar el desarrollo económico en la generación y uso del conocimiento para mejorar la competitividad de la Ciudad Región</v>
          </cell>
        </row>
        <row r="33">
          <cell r="D33" t="str">
            <v>Generar alternativas de ingreso y empleo de mejor calidad</v>
          </cell>
        </row>
        <row r="34">
          <cell r="D34" t="str">
            <v>Elevar la eficiencia de los mercados de la ciudad</v>
          </cell>
        </row>
        <row r="35">
          <cell r="D35" t="str">
            <v>Mejorar y fortalecer el recaudo tributario de la ciudad e impulsar el uso de mecanismos de vinculación de capital privado</v>
          </cell>
        </row>
        <row r="36">
          <cell r="D36" t="str">
            <v>Bogotá, ciudad inteligente</v>
          </cell>
        </row>
        <row r="37">
          <cell r="D37" t="str">
            <v>Bogotá, una ciudad digital</v>
          </cell>
        </row>
        <row r="38">
          <cell r="D38" t="str">
            <v>Consolidar el turismo como factor de desarrollo, confianza y felicidad para Bogotá Región</v>
          </cell>
        </row>
        <row r="40">
          <cell r="D40" t="str">
            <v>Ambiente sano para la equidad y disfrute del ciudadano</v>
          </cell>
        </row>
        <row r="41">
          <cell r="D41" t="str">
            <v>Gestión de la huella ambiental urbana</v>
          </cell>
        </row>
        <row r="42">
          <cell r="D42" t="str">
            <v>Desarrollo rural sostenible</v>
          </cell>
        </row>
        <row r="43">
          <cell r="D43" t="str">
            <v>Transparencia, gestión pública y servicio a la ciudadanía</v>
          </cell>
        </row>
        <row r="44">
          <cell r="D44" t="str">
            <v>Modernización institucional</v>
          </cell>
        </row>
        <row r="45">
          <cell r="D45" t="str">
            <v>Gobierno y ciudadanía digital</v>
          </cell>
        </row>
        <row r="46">
          <cell r="D46" t="str">
            <v>Gobernanza e influencia local, regional e internacional</v>
          </cell>
        </row>
      </sheetData>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row r="2">
          <cell r="D2" t="str">
            <v>Prevención y atención de la maternidad y la paternidad tempranas</v>
          </cell>
        </row>
        <row r="3">
          <cell r="D3" t="str">
            <v>Desarrollo integral desde la gestación hasta la adolescencia</v>
          </cell>
        </row>
        <row r="4">
          <cell r="D4" t="str">
            <v>Igualdad y autonomía para una Bogotá incluyente</v>
          </cell>
        </row>
        <row r="5">
          <cell r="D5" t="str">
            <v>Familias protegidas y adaptadas al cambio climático</v>
          </cell>
        </row>
        <row r="6">
          <cell r="D6" t="str">
            <v>Desarrollo integral para la felicidad y el ejercicio de la ciudadanía</v>
          </cell>
        </row>
        <row r="7">
          <cell r="D7" t="str">
            <v>Calidad educativa para todos</v>
          </cell>
        </row>
        <row r="8">
          <cell r="D8" t="str">
            <v>Inclusión educativa para la equidad</v>
          </cell>
        </row>
        <row r="9">
          <cell r="D9" t="str">
            <v>Acceso con calidad a la educación superior</v>
          </cell>
        </row>
        <row r="10">
          <cell r="D10" t="str">
            <v>Atención integral y eficiente en salud</v>
          </cell>
        </row>
        <row r="11">
          <cell r="D11" t="str">
            <v>Modernización de la infraestructura física y tecnológica en salud</v>
          </cell>
        </row>
        <row r="12">
          <cell r="D12" t="str">
            <v>Mejores oportunidades para el desarrollo a través de la cultura, la recreación y el deporte</v>
          </cell>
        </row>
        <row r="13">
          <cell r="D13" t="str">
            <v>Mujeres protagonistas, activas y empoderadas en el cierre de brechas de género</v>
          </cell>
        </row>
        <row r="14">
          <cell r="D14" t="str">
            <v>Infraestructura para el desarrollo del hábitat</v>
          </cell>
        </row>
        <row r="15">
          <cell r="D15" t="str">
            <v>Intervenciones integrales del hábitat</v>
          </cell>
        </row>
        <row r="16">
          <cell r="D16" t="str">
            <v>Recuperación, incorporación, vida urbana y control de la ilegalidad</v>
          </cell>
        </row>
        <row r="17">
          <cell r="D17" t="str">
            <v>Integración social para una ciudad de oportunidades</v>
          </cell>
        </row>
        <row r="18">
          <cell r="D18" t="str">
            <v>Espacio público, derecho de todos</v>
          </cell>
        </row>
        <row r="19">
          <cell r="D19" t="str">
            <v>Mejor movilidad para todos</v>
          </cell>
        </row>
        <row r="20">
          <cell r="D20" t="str">
            <v>Seguridad y convivencia para todos</v>
          </cell>
        </row>
        <row r="21">
          <cell r="D21" t="str">
            <v>Fortalecimiento del Sistema de Protección Integral a Mujeres Víctimas de Violencia - SOFIA</v>
          </cell>
        </row>
        <row r="22">
          <cell r="D22" t="str">
            <v>Justicia para todos: consolidación del Sistema Distrital de Justicia</v>
          </cell>
        </row>
        <row r="23">
          <cell r="D23" t="str">
            <v>Bogotá vive los derechos humanos</v>
          </cell>
        </row>
        <row r="25">
          <cell r="D25" t="str">
            <v>Equipo por la educación para el reencuentro, la reconciliación y la paz</v>
          </cell>
        </row>
        <row r="26">
          <cell r="D26" t="str">
            <v>Cambio cultural y construcción del tejido social para la vida</v>
          </cell>
        </row>
        <row r="27">
          <cell r="D27" t="str">
            <v>Información relevante e integral para la planeación territorial</v>
          </cell>
        </row>
        <row r="28">
          <cell r="D28" t="str">
            <v>Proyectos urbanos integrales con visión de ciudad</v>
          </cell>
        </row>
        <row r="29">
          <cell r="D29" t="str">
            <v>Suelo para reducir el déficit habitacional de suelo urbanizable, vivienda y soportes urbanos</v>
          </cell>
        </row>
        <row r="30">
          <cell r="D30" t="str">
            <v>Articulación regional y planeación integral del transporte</v>
          </cell>
        </row>
        <row r="31">
          <cell r="D31" t="str">
            <v>Financiación para el Desarrollo Territorial</v>
          </cell>
        </row>
        <row r="32">
          <cell r="D32" t="str">
            <v>Fundamentar el desarrollo económico en la generación y uso del conocimiento para mejorar la competitividad de la Ciudad Región</v>
          </cell>
        </row>
        <row r="33">
          <cell r="D33" t="str">
            <v>Generar alternativas de ingreso y empleo de mejor calidad</v>
          </cell>
        </row>
        <row r="34">
          <cell r="D34" t="str">
            <v>Elevar la eficiencia de los mercados de la ciudad</v>
          </cell>
        </row>
        <row r="35">
          <cell r="D35" t="str">
            <v>Mejorar y fortalecer el recaudo tributario de la ciudad e impulsar el uso de mecanismos de vinculación de capital privado</v>
          </cell>
        </row>
        <row r="36">
          <cell r="D36" t="str">
            <v>Bogotá, ciudad inteligente</v>
          </cell>
        </row>
        <row r="37">
          <cell r="D37" t="str">
            <v>Bogotá, una ciudad digital</v>
          </cell>
        </row>
        <row r="38">
          <cell r="D38" t="str">
            <v>Consolidar el turismo como factor de desarrollo, confianza y felicidad para Bogotá Región</v>
          </cell>
        </row>
        <row r="40">
          <cell r="D40" t="str">
            <v>Ambiente sano para la equidad y disfrute del ciudadano</v>
          </cell>
        </row>
        <row r="41">
          <cell r="D41" t="str">
            <v>Gestión de la huella ambiental urbana</v>
          </cell>
        </row>
        <row r="42">
          <cell r="D42" t="str">
            <v>Desarrollo rural sostenible</v>
          </cell>
        </row>
        <row r="43">
          <cell r="D43" t="str">
            <v>Transparencia, gestión pública y servicio a la ciudadanía</v>
          </cell>
        </row>
        <row r="44">
          <cell r="D44" t="str">
            <v>Modernización institucional</v>
          </cell>
        </row>
        <row r="45">
          <cell r="D45" t="str">
            <v>Gobierno y ciudadanía digital</v>
          </cell>
        </row>
        <row r="46">
          <cell r="D46" t="str">
            <v>Gobernanza e influencia local, regional e internacional</v>
          </cell>
        </row>
      </sheetData>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row r="2">
          <cell r="D2" t="str">
            <v>Prevención y atención de la maternidad y la paternidad tempranas</v>
          </cell>
        </row>
        <row r="3">
          <cell r="D3" t="str">
            <v>Desarrollo integral desde la gestación hasta la adolescencia</v>
          </cell>
        </row>
        <row r="4">
          <cell r="D4" t="str">
            <v>Igualdad y autonomía para una Bogotá incluyente</v>
          </cell>
        </row>
        <row r="5">
          <cell r="D5" t="str">
            <v>Familias protegidas y adaptadas al cambio climático</v>
          </cell>
        </row>
        <row r="6">
          <cell r="D6" t="str">
            <v>Desarrollo integral para la felicidad y el ejercicio de la ciudadanía</v>
          </cell>
        </row>
        <row r="7">
          <cell r="D7" t="str">
            <v>Calidad educativa para todos</v>
          </cell>
        </row>
        <row r="8">
          <cell r="D8" t="str">
            <v>Inclusión educativa para la equidad</v>
          </cell>
        </row>
        <row r="9">
          <cell r="D9" t="str">
            <v>Acceso con calidad a la educación superior</v>
          </cell>
        </row>
        <row r="10">
          <cell r="D10" t="str">
            <v>Atención integral y eficiente en salud</v>
          </cell>
        </row>
        <row r="11">
          <cell r="D11" t="str">
            <v>Modernización de la infraestructura física y tecnológica en salud</v>
          </cell>
        </row>
        <row r="12">
          <cell r="D12" t="str">
            <v>Mejores oportunidades para el desarrollo a través de la cultura, la recreación y el deporte</v>
          </cell>
        </row>
        <row r="13">
          <cell r="D13" t="str">
            <v>Mujeres protagonistas, activas y empoderadas en el cierre de brechas de género</v>
          </cell>
        </row>
        <row r="14">
          <cell r="D14" t="str">
            <v>Infraestructura para el desarrollo del hábitat</v>
          </cell>
        </row>
        <row r="15">
          <cell r="D15" t="str">
            <v>Intervenciones integrales del hábitat</v>
          </cell>
        </row>
        <row r="16">
          <cell r="D16" t="str">
            <v>Recuperación, incorporación, vida urbana y control de la ilegalidad</v>
          </cell>
        </row>
        <row r="17">
          <cell r="D17" t="str">
            <v>Integración social para una ciudad de oportunidades</v>
          </cell>
        </row>
        <row r="18">
          <cell r="D18" t="str">
            <v>Espacio público, derecho de todos</v>
          </cell>
        </row>
        <row r="19">
          <cell r="D19" t="str">
            <v>Mejor movilidad para todos</v>
          </cell>
        </row>
        <row r="20">
          <cell r="D20" t="str">
            <v>Seguridad y convivencia para todos</v>
          </cell>
        </row>
        <row r="21">
          <cell r="D21" t="str">
            <v>Fortalecimiento del Sistema de Protección Integral a Mujeres Víctimas de Violencia - SOFIA</v>
          </cell>
        </row>
        <row r="22">
          <cell r="D22" t="str">
            <v>Justicia para todos: consolidación del Sistema Distrital de Justicia</v>
          </cell>
        </row>
        <row r="23">
          <cell r="D23" t="str">
            <v>Bogotá vive los derechos humanos</v>
          </cell>
        </row>
        <row r="25">
          <cell r="D25" t="str">
            <v>Equipo por la educación para el reencuentro, la reconciliación y la paz</v>
          </cell>
        </row>
        <row r="26">
          <cell r="D26" t="str">
            <v>Cambio cultural y construcción del tejido social para la vida</v>
          </cell>
        </row>
        <row r="27">
          <cell r="D27" t="str">
            <v>Información relevante e integral para la planeación territorial</v>
          </cell>
        </row>
        <row r="28">
          <cell r="D28" t="str">
            <v>Proyectos urbanos integrales con visión de ciudad</v>
          </cell>
        </row>
        <row r="29">
          <cell r="D29" t="str">
            <v>Suelo para reducir el déficit habitacional de suelo urbanizable, vivienda y soportes urbanos</v>
          </cell>
        </row>
        <row r="30">
          <cell r="D30" t="str">
            <v>Articulación regional y planeación integral del transporte</v>
          </cell>
        </row>
        <row r="31">
          <cell r="D31" t="str">
            <v>Financiación para el Desarrollo Territorial</v>
          </cell>
        </row>
        <row r="32">
          <cell r="D32" t="str">
            <v>Fundamentar el desarrollo económico en la generación y uso del conocimiento para mejorar la competitividad de la Ciudad Región</v>
          </cell>
        </row>
        <row r="33">
          <cell r="D33" t="str">
            <v>Generar alternativas de ingreso y empleo de mejor calidad</v>
          </cell>
        </row>
        <row r="34">
          <cell r="D34" t="str">
            <v>Elevar la eficiencia de los mercados de la ciudad</v>
          </cell>
        </row>
        <row r="35">
          <cell r="D35" t="str">
            <v>Mejorar y fortalecer el recaudo tributario de la ciudad e impulsar el uso de mecanismos de vinculación de capital privado</v>
          </cell>
        </row>
        <row r="36">
          <cell r="D36" t="str">
            <v>Bogotá, ciudad inteligente</v>
          </cell>
        </row>
        <row r="37">
          <cell r="D37" t="str">
            <v>Bogotá, una ciudad digital</v>
          </cell>
        </row>
        <row r="38">
          <cell r="D38" t="str">
            <v>Consolidar el turismo como factor de desarrollo, confianza y felicidad para Bogotá Región</v>
          </cell>
        </row>
        <row r="40">
          <cell r="D40" t="str">
            <v>Ambiente sano para la equidad y disfrute del ciudadano</v>
          </cell>
        </row>
        <row r="41">
          <cell r="D41" t="str">
            <v>Gestión de la huella ambiental urbana</v>
          </cell>
        </row>
        <row r="42">
          <cell r="D42" t="str">
            <v>Desarrollo rural sostenible</v>
          </cell>
        </row>
        <row r="43">
          <cell r="D43" t="str">
            <v>Transparencia, gestión pública y servicio a la ciudadanía</v>
          </cell>
        </row>
        <row r="44">
          <cell r="D44" t="str">
            <v>Modernización institucional</v>
          </cell>
        </row>
        <row r="45">
          <cell r="D45" t="str">
            <v>Gobierno y ciudadanía digital</v>
          </cell>
        </row>
        <row r="46">
          <cell r="D46" t="str">
            <v>Gobernanza e influencia local, regional e internacional</v>
          </cell>
        </row>
      </sheetData>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row r="2">
          <cell r="D2" t="str">
            <v>Prevención y atención de la maternidad y la paternidad tempranas</v>
          </cell>
        </row>
        <row r="3">
          <cell r="D3" t="str">
            <v>Desarrollo integral desde la gestación hasta la adolescencia</v>
          </cell>
        </row>
        <row r="4">
          <cell r="D4" t="str">
            <v>Igualdad y autonomía para una Bogotá incluyente</v>
          </cell>
        </row>
        <row r="5">
          <cell r="D5" t="str">
            <v>Familias protegidas y adaptadas al cambio climático</v>
          </cell>
        </row>
        <row r="6">
          <cell r="D6" t="str">
            <v>Desarrollo integral para la felicidad y el ejercicio de la ciudadanía</v>
          </cell>
        </row>
        <row r="7">
          <cell r="D7" t="str">
            <v>Calidad educativa para todos</v>
          </cell>
        </row>
        <row r="8">
          <cell r="D8" t="str">
            <v>Inclusión educativa para la equidad</v>
          </cell>
        </row>
        <row r="9">
          <cell r="D9" t="str">
            <v>Acceso con calidad a la educación superior</v>
          </cell>
        </row>
        <row r="10">
          <cell r="D10" t="str">
            <v>Atención integral y eficiente en salud</v>
          </cell>
        </row>
        <row r="11">
          <cell r="D11" t="str">
            <v>Modernización de la infraestructura física y tecnológica en salud</v>
          </cell>
        </row>
        <row r="12">
          <cell r="D12" t="str">
            <v>Mejores oportunidades para el desarrollo a través de la cultura, la recreación y el deporte</v>
          </cell>
        </row>
        <row r="13">
          <cell r="D13" t="str">
            <v>Mujeres protagonistas, activas y empoderadas en el cierre de brechas de género</v>
          </cell>
        </row>
        <row r="14">
          <cell r="D14" t="str">
            <v>Infraestructura para el desarrollo del hábitat</v>
          </cell>
        </row>
        <row r="15">
          <cell r="D15" t="str">
            <v>Intervenciones integrales del hábitat</v>
          </cell>
        </row>
        <row r="16">
          <cell r="D16" t="str">
            <v>Recuperación, incorporación, vida urbana y control de la ilegalidad</v>
          </cell>
        </row>
        <row r="17">
          <cell r="D17" t="str">
            <v>Integración social para una ciudad de oportunidades</v>
          </cell>
        </row>
        <row r="18">
          <cell r="D18" t="str">
            <v>Espacio público, derecho de todos</v>
          </cell>
        </row>
        <row r="19">
          <cell r="D19" t="str">
            <v>Mejor movilidad para todos</v>
          </cell>
        </row>
        <row r="20">
          <cell r="D20" t="str">
            <v>Seguridad y convivencia para todos</v>
          </cell>
        </row>
        <row r="21">
          <cell r="D21" t="str">
            <v>Fortalecimiento del Sistema de Protección Integral a Mujeres Víctimas de Violencia - SOFIA</v>
          </cell>
        </row>
        <row r="22">
          <cell r="D22" t="str">
            <v>Justicia para todos: consolidación del Sistema Distrital de Justicia</v>
          </cell>
        </row>
        <row r="23">
          <cell r="D23" t="str">
            <v>Bogotá vive los derechos humanos</v>
          </cell>
        </row>
        <row r="25">
          <cell r="D25" t="str">
            <v>Equipo por la educación para el reencuentro, la reconciliación y la paz</v>
          </cell>
        </row>
        <row r="26">
          <cell r="D26" t="str">
            <v>Cambio cultural y construcción del tejido social para la vida</v>
          </cell>
        </row>
        <row r="27">
          <cell r="D27" t="str">
            <v>Información relevante e integral para la planeación territorial</v>
          </cell>
        </row>
        <row r="28">
          <cell r="D28" t="str">
            <v>Proyectos urbanos integrales con visión de ciudad</v>
          </cell>
        </row>
        <row r="29">
          <cell r="D29" t="str">
            <v>Suelo para reducir el déficit habitacional de suelo urbanizable, vivienda y soportes urbanos</v>
          </cell>
        </row>
        <row r="30">
          <cell r="D30" t="str">
            <v>Articulación regional y planeación integral del transporte</v>
          </cell>
        </row>
        <row r="31">
          <cell r="D31" t="str">
            <v>Financiación para el Desarrollo Territorial</v>
          </cell>
        </row>
        <row r="32">
          <cell r="D32" t="str">
            <v>Fundamentar el desarrollo económico en la generación y uso del conocimiento para mejorar la competitividad de la Ciudad Región</v>
          </cell>
        </row>
        <row r="33">
          <cell r="D33" t="str">
            <v>Generar alternativas de ingreso y empleo de mejor calidad</v>
          </cell>
        </row>
        <row r="34">
          <cell r="D34" t="str">
            <v>Elevar la eficiencia de los mercados de la ciudad</v>
          </cell>
        </row>
        <row r="35">
          <cell r="D35" t="str">
            <v>Mejorar y fortalecer el recaudo tributario de la ciudad e impulsar el uso de mecanismos de vinculación de capital privado</v>
          </cell>
        </row>
        <row r="36">
          <cell r="D36" t="str">
            <v>Bogotá, ciudad inteligente</v>
          </cell>
        </row>
        <row r="37">
          <cell r="D37" t="str">
            <v>Bogotá, una ciudad digital</v>
          </cell>
        </row>
        <row r="38">
          <cell r="D38" t="str">
            <v>Consolidar el turismo como factor de desarrollo, confianza y felicidad para Bogotá Región</v>
          </cell>
        </row>
        <row r="40">
          <cell r="D40" t="str">
            <v>Ambiente sano para la equidad y disfrute del ciudadano</v>
          </cell>
        </row>
        <row r="41">
          <cell r="D41" t="str">
            <v>Gestión de la huella ambiental urbana</v>
          </cell>
        </row>
        <row r="42">
          <cell r="D42" t="str">
            <v>Desarrollo rural sostenible</v>
          </cell>
        </row>
        <row r="43">
          <cell r="D43" t="str">
            <v>Transparencia, gestión pública y servicio a la ciudadanía</v>
          </cell>
        </row>
        <row r="44">
          <cell r="D44" t="str">
            <v>Modernización institucional</v>
          </cell>
        </row>
        <row r="45">
          <cell r="D45" t="str">
            <v>Gobierno y ciudadanía digital</v>
          </cell>
        </row>
        <row r="46">
          <cell r="D46" t="str">
            <v>Gobernanza e influencia local, regional e internacional</v>
          </cell>
        </row>
      </sheetData>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8"/>
      <sheetName val="Instructivo"/>
      <sheetName val="Equivalencia BH-BMPT"/>
      <sheetName val="Tipo "/>
    </sheetNames>
    <sheetDataSet>
      <sheetData sheetId="0"/>
      <sheetData sheetId="1"/>
      <sheetData sheetId="2"/>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row r="21">
          <cell r="B21" t="str">
            <v>OTROS GASTOS</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Dici 31 de 2016"/>
      <sheetName val="Instructivo"/>
      <sheetName val="Equivalencia BH-BMPT"/>
      <sheetName val="Tipo "/>
    </sheetNames>
    <sheetDataSet>
      <sheetData sheetId="0"/>
      <sheetData sheetId="1"/>
      <sheetData sheetId="2"/>
      <sheetData sheetId="3">
        <row r="2">
          <cell r="B2" t="str">
            <v>OBRA PÚBLICA</v>
          </cell>
        </row>
        <row r="3">
          <cell r="B3" t="str">
            <v>CONSULTORÍA</v>
          </cell>
        </row>
        <row r="4">
          <cell r="B4" t="str">
            <v>INTERVENTORÍA</v>
          </cell>
        </row>
        <row r="5">
          <cell r="B5" t="str">
            <v>CONTRATOS DE PRESTACIÓN DE SERVICIOS</v>
          </cell>
        </row>
        <row r="6">
          <cell r="B6" t="str">
            <v>CONTRATOS DE PRESTACIÓN DE SERVICIOS PROFESIONALES Y DE APOYO A LA GESTIÓN</v>
          </cell>
        </row>
        <row r="7">
          <cell r="B7" t="str">
            <v>COMPRAVENTA DE BIENES MUEBLES</v>
          </cell>
        </row>
        <row r="8">
          <cell r="B8" t="str">
            <v>COMPRAVENTA DE BIENES INMUEBLES</v>
          </cell>
        </row>
        <row r="9">
          <cell r="B9" t="str">
            <v>ARRENDAMIENTO DE BIENES MUEBLES</v>
          </cell>
        </row>
        <row r="10">
          <cell r="B10" t="str">
            <v>ARRENDAMIENTO DE BIENES INMUEBLES</v>
          </cell>
        </row>
        <row r="11">
          <cell r="B11" t="str">
            <v>SEGUROS</v>
          </cell>
        </row>
        <row r="12">
          <cell r="B12" t="str">
            <v>SUMINISTRO</v>
          </cell>
        </row>
        <row r="13">
          <cell r="B13" t="str">
            <v>EMPRESTITOS</v>
          </cell>
        </row>
        <row r="14">
          <cell r="B14" t="str">
            <v>FIDUCIA MERCANTIL O ENCARGO FIDUCIARIO</v>
          </cell>
        </row>
        <row r="15">
          <cell r="B15" t="str">
            <v xml:space="preserve">CONCESIÓN </v>
          </cell>
        </row>
        <row r="16">
          <cell r="B16" t="str">
            <v>CONVENIOS DE COOPERACION</v>
          </cell>
        </row>
        <row r="17">
          <cell r="B17" t="str">
            <v>CONTRATOS INTERADMINISTRATIVOS</v>
          </cell>
        </row>
        <row r="18">
          <cell r="B18" t="str">
            <v xml:space="preserve">CONVENIOS DE APOYO Y/O CONVENIOS DE ASOCIACIÓN </v>
          </cell>
        </row>
        <row r="19">
          <cell r="B19" t="str">
            <v>ASOCIACIONES PÚBLICO PRIVADAS</v>
          </cell>
        </row>
        <row r="20">
          <cell r="B20" t="str">
            <v>OTROS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AK1690"/>
  <sheetViews>
    <sheetView tabSelected="1" zoomScale="80" zoomScaleNormal="80" workbookViewId="0">
      <pane ySplit="13" topLeftCell="A14" activePane="bottomLeft" state="frozen"/>
      <selection pane="bottomLeft" activeCell="F9" sqref="F9:H9"/>
    </sheetView>
  </sheetViews>
  <sheetFormatPr baseColWidth="10" defaultRowHeight="15" x14ac:dyDescent="0.25"/>
  <cols>
    <col min="1" max="2" width="9.7109375" style="149" customWidth="1"/>
    <col min="3" max="3" width="16.7109375" style="149" customWidth="1"/>
    <col min="4" max="4" width="9.140625" style="149" customWidth="1"/>
    <col min="5" max="5" width="40.28515625" style="149" customWidth="1"/>
    <col min="6" max="6" width="29" style="170" customWidth="1"/>
    <col min="7" max="7" width="27.7109375" style="170" customWidth="1"/>
    <col min="8" max="8" width="65.42578125" style="170" customWidth="1"/>
    <col min="9" max="9" width="46.5703125" style="170" customWidth="1"/>
    <col min="10" max="10" width="9.7109375" style="149" customWidth="1"/>
    <col min="11" max="11" width="72.42578125" style="149" customWidth="1"/>
    <col min="12" max="12" width="23.85546875" style="149" customWidth="1"/>
    <col min="13" max="13" width="15.28515625" style="149" customWidth="1"/>
    <col min="14" max="14" width="39" style="149" customWidth="1"/>
    <col min="15" max="15" width="16.7109375" style="149" customWidth="1"/>
    <col min="16" max="16" width="10.7109375" style="149" customWidth="1"/>
    <col min="17" max="17" width="16.85546875" style="149" customWidth="1"/>
    <col min="18" max="18" width="17.140625" style="149" customWidth="1"/>
    <col min="19" max="19" width="17" style="149" customWidth="1"/>
    <col min="20" max="20" width="16.5703125" style="149" customWidth="1"/>
    <col min="21" max="21" width="24.5703125" style="149" customWidth="1"/>
    <col min="22" max="22" width="23.85546875" style="149" customWidth="1"/>
    <col min="23" max="23" width="15.85546875" style="149" customWidth="1"/>
    <col min="24" max="24" width="13.5703125" style="149" customWidth="1"/>
    <col min="25" max="25" width="8.42578125" style="149" customWidth="1"/>
    <col min="26" max="26" width="8.140625" style="149" customWidth="1"/>
    <col min="27" max="31" width="4.28515625" style="149" customWidth="1"/>
    <col min="32" max="32" width="10.42578125" style="149" customWidth="1"/>
    <col min="33" max="33" width="21.42578125" style="149" customWidth="1"/>
    <col min="34" max="34" width="17.28515625" style="149" bestFit="1" customWidth="1"/>
    <col min="35" max="35" width="32.85546875" style="149" customWidth="1"/>
    <col min="36" max="36" width="45.7109375" style="149" customWidth="1"/>
    <col min="37" max="37" width="35.140625" style="149" customWidth="1"/>
    <col min="38" max="38" width="23.42578125" style="149" customWidth="1"/>
    <col min="39" max="259" width="11" style="149"/>
    <col min="260" max="260" width="4.140625" style="149" customWidth="1"/>
    <col min="261" max="261" width="8" style="149" customWidth="1"/>
    <col min="262" max="262" width="10.7109375" style="149" customWidth="1"/>
    <col min="263" max="263" width="8.140625" style="149" customWidth="1"/>
    <col min="264" max="269" width="8.42578125" style="149" customWidth="1"/>
    <col min="270" max="270" width="9.42578125" style="149" customWidth="1"/>
    <col min="271" max="271" width="71.42578125" style="149" customWidth="1"/>
    <col min="272" max="273" width="8.85546875" style="149" customWidth="1"/>
    <col min="274" max="274" width="30.7109375" style="149" customWidth="1"/>
    <col min="275" max="275" width="12.7109375" style="149" customWidth="1"/>
    <col min="276" max="276" width="11.85546875" style="149" customWidth="1"/>
    <col min="277" max="277" width="11" style="149" bestFit="1" customWidth="1"/>
    <col min="278" max="278" width="12.7109375" style="149" bestFit="1" customWidth="1"/>
    <col min="279" max="280" width="5.7109375" style="149" customWidth="1"/>
    <col min="281" max="282" width="10.7109375" style="149" customWidth="1"/>
    <col min="283" max="283" width="6.140625" style="149" customWidth="1"/>
    <col min="284" max="284" width="8.140625" style="149" customWidth="1"/>
    <col min="285" max="287" width="4.28515625" style="149" customWidth="1"/>
    <col min="288" max="288" width="6.28515625" style="149" customWidth="1"/>
    <col min="289" max="515" width="11" style="149"/>
    <col min="516" max="516" width="4.140625" style="149" customWidth="1"/>
    <col min="517" max="517" width="8" style="149" customWidth="1"/>
    <col min="518" max="518" width="10.7109375" style="149" customWidth="1"/>
    <col min="519" max="519" width="8.140625" style="149" customWidth="1"/>
    <col min="520" max="525" width="8.42578125" style="149" customWidth="1"/>
    <col min="526" max="526" width="9.42578125" style="149" customWidth="1"/>
    <col min="527" max="527" width="71.42578125" style="149" customWidth="1"/>
    <col min="528" max="529" width="8.85546875" style="149" customWidth="1"/>
    <col min="530" max="530" width="30.7109375" style="149" customWidth="1"/>
    <col min="531" max="531" width="12.7109375" style="149" customWidth="1"/>
    <col min="532" max="532" width="11.85546875" style="149" customWidth="1"/>
    <col min="533" max="533" width="11" style="149" bestFit="1" customWidth="1"/>
    <col min="534" max="534" width="12.7109375" style="149" bestFit="1" customWidth="1"/>
    <col min="535" max="536" width="5.7109375" style="149" customWidth="1"/>
    <col min="537" max="538" width="10.7109375" style="149" customWidth="1"/>
    <col min="539" max="539" width="6.140625" style="149" customWidth="1"/>
    <col min="540" max="540" width="8.140625" style="149" customWidth="1"/>
    <col min="541" max="543" width="4.28515625" style="149" customWidth="1"/>
    <col min="544" max="544" width="6.28515625" style="149" customWidth="1"/>
    <col min="545" max="771" width="11" style="149"/>
    <col min="772" max="772" width="4.140625" style="149" customWidth="1"/>
    <col min="773" max="773" width="8" style="149" customWidth="1"/>
    <col min="774" max="774" width="10.7109375" style="149" customWidth="1"/>
    <col min="775" max="775" width="8.140625" style="149" customWidth="1"/>
    <col min="776" max="781" width="8.42578125" style="149" customWidth="1"/>
    <col min="782" max="782" width="9.42578125" style="149" customWidth="1"/>
    <col min="783" max="783" width="71.42578125" style="149" customWidth="1"/>
    <col min="784" max="785" width="8.85546875" style="149" customWidth="1"/>
    <col min="786" max="786" width="30.7109375" style="149" customWidth="1"/>
    <col min="787" max="787" width="12.7109375" style="149" customWidth="1"/>
    <col min="788" max="788" width="11.85546875" style="149" customWidth="1"/>
    <col min="789" max="789" width="11" style="149" bestFit="1" customWidth="1"/>
    <col min="790" max="790" width="12.7109375" style="149" bestFit="1" customWidth="1"/>
    <col min="791" max="792" width="5.7109375" style="149" customWidth="1"/>
    <col min="793" max="794" width="10.7109375" style="149" customWidth="1"/>
    <col min="795" max="795" width="6.140625" style="149" customWidth="1"/>
    <col min="796" max="796" width="8.140625" style="149" customWidth="1"/>
    <col min="797" max="799" width="4.28515625" style="149" customWidth="1"/>
    <col min="800" max="800" width="6.28515625" style="149" customWidth="1"/>
    <col min="801" max="1027" width="11" style="149"/>
    <col min="1028" max="1028" width="4.140625" style="149" customWidth="1"/>
    <col min="1029" max="1029" width="8" style="149" customWidth="1"/>
    <col min="1030" max="1030" width="10.7109375" style="149" customWidth="1"/>
    <col min="1031" max="1031" width="8.140625" style="149" customWidth="1"/>
    <col min="1032" max="1037" width="8.42578125" style="149" customWidth="1"/>
    <col min="1038" max="1038" width="9.42578125" style="149" customWidth="1"/>
    <col min="1039" max="1039" width="71.42578125" style="149" customWidth="1"/>
    <col min="1040" max="1041" width="8.85546875" style="149" customWidth="1"/>
    <col min="1042" max="1042" width="30.7109375" style="149" customWidth="1"/>
    <col min="1043" max="1043" width="12.7109375" style="149" customWidth="1"/>
    <col min="1044" max="1044" width="11.85546875" style="149" customWidth="1"/>
    <col min="1045" max="1045" width="11" style="149" bestFit="1" customWidth="1"/>
    <col min="1046" max="1046" width="12.7109375" style="149" bestFit="1" customWidth="1"/>
    <col min="1047" max="1048" width="5.7109375" style="149" customWidth="1"/>
    <col min="1049" max="1050" width="10.7109375" style="149" customWidth="1"/>
    <col min="1051" max="1051" width="6.140625" style="149" customWidth="1"/>
    <col min="1052" max="1052" width="8.140625" style="149" customWidth="1"/>
    <col min="1053" max="1055" width="4.28515625" style="149" customWidth="1"/>
    <col min="1056" max="1056" width="6.28515625" style="149" customWidth="1"/>
    <col min="1057" max="1283" width="11" style="149"/>
    <col min="1284" max="1284" width="4.140625" style="149" customWidth="1"/>
    <col min="1285" max="1285" width="8" style="149" customWidth="1"/>
    <col min="1286" max="1286" width="10.7109375" style="149" customWidth="1"/>
    <col min="1287" max="1287" width="8.140625" style="149" customWidth="1"/>
    <col min="1288" max="1293" width="8.42578125" style="149" customWidth="1"/>
    <col min="1294" max="1294" width="9.42578125" style="149" customWidth="1"/>
    <col min="1295" max="1295" width="71.42578125" style="149" customWidth="1"/>
    <col min="1296" max="1297" width="8.85546875" style="149" customWidth="1"/>
    <col min="1298" max="1298" width="30.7109375" style="149" customWidth="1"/>
    <col min="1299" max="1299" width="12.7109375" style="149" customWidth="1"/>
    <col min="1300" max="1300" width="11.85546875" style="149" customWidth="1"/>
    <col min="1301" max="1301" width="11" style="149" bestFit="1" customWidth="1"/>
    <col min="1302" max="1302" width="12.7109375" style="149" bestFit="1" customWidth="1"/>
    <col min="1303" max="1304" width="5.7109375" style="149" customWidth="1"/>
    <col min="1305" max="1306" width="10.7109375" style="149" customWidth="1"/>
    <col min="1307" max="1307" width="6.140625" style="149" customWidth="1"/>
    <col min="1308" max="1308" width="8.140625" style="149" customWidth="1"/>
    <col min="1309" max="1311" width="4.28515625" style="149" customWidth="1"/>
    <col min="1312" max="1312" width="6.28515625" style="149" customWidth="1"/>
    <col min="1313" max="1539" width="11" style="149"/>
    <col min="1540" max="1540" width="4.140625" style="149" customWidth="1"/>
    <col min="1541" max="1541" width="8" style="149" customWidth="1"/>
    <col min="1542" max="1542" width="10.7109375" style="149" customWidth="1"/>
    <col min="1543" max="1543" width="8.140625" style="149" customWidth="1"/>
    <col min="1544" max="1549" width="8.42578125" style="149" customWidth="1"/>
    <col min="1550" max="1550" width="9.42578125" style="149" customWidth="1"/>
    <col min="1551" max="1551" width="71.42578125" style="149" customWidth="1"/>
    <col min="1552" max="1553" width="8.85546875" style="149" customWidth="1"/>
    <col min="1554" max="1554" width="30.7109375" style="149" customWidth="1"/>
    <col min="1555" max="1555" width="12.7109375" style="149" customWidth="1"/>
    <col min="1556" max="1556" width="11.85546875" style="149" customWidth="1"/>
    <col min="1557" max="1557" width="11" style="149" bestFit="1" customWidth="1"/>
    <col min="1558" max="1558" width="12.7109375" style="149" bestFit="1" customWidth="1"/>
    <col min="1559" max="1560" width="5.7109375" style="149" customWidth="1"/>
    <col min="1561" max="1562" width="10.7109375" style="149" customWidth="1"/>
    <col min="1563" max="1563" width="6.140625" style="149" customWidth="1"/>
    <col min="1564" max="1564" width="8.140625" style="149" customWidth="1"/>
    <col min="1565" max="1567" width="4.28515625" style="149" customWidth="1"/>
    <col min="1568" max="1568" width="6.28515625" style="149" customWidth="1"/>
    <col min="1569" max="1795" width="11" style="149"/>
    <col min="1796" max="1796" width="4.140625" style="149" customWidth="1"/>
    <col min="1797" max="1797" width="8" style="149" customWidth="1"/>
    <col min="1798" max="1798" width="10.7109375" style="149" customWidth="1"/>
    <col min="1799" max="1799" width="8.140625" style="149" customWidth="1"/>
    <col min="1800" max="1805" width="8.42578125" style="149" customWidth="1"/>
    <col min="1806" max="1806" width="9.42578125" style="149" customWidth="1"/>
    <col min="1807" max="1807" width="71.42578125" style="149" customWidth="1"/>
    <col min="1808" max="1809" width="8.85546875" style="149" customWidth="1"/>
    <col min="1810" max="1810" width="30.7109375" style="149" customWidth="1"/>
    <col min="1811" max="1811" width="12.7109375" style="149" customWidth="1"/>
    <col min="1812" max="1812" width="11.85546875" style="149" customWidth="1"/>
    <col min="1813" max="1813" width="11" style="149" bestFit="1" customWidth="1"/>
    <col min="1814" max="1814" width="12.7109375" style="149" bestFit="1" customWidth="1"/>
    <col min="1815" max="1816" width="5.7109375" style="149" customWidth="1"/>
    <col min="1817" max="1818" width="10.7109375" style="149" customWidth="1"/>
    <col min="1819" max="1819" width="6.140625" style="149" customWidth="1"/>
    <col min="1820" max="1820" width="8.140625" style="149" customWidth="1"/>
    <col min="1821" max="1823" width="4.28515625" style="149" customWidth="1"/>
    <col min="1824" max="1824" width="6.28515625" style="149" customWidth="1"/>
    <col min="1825" max="2051" width="11" style="149"/>
    <col min="2052" max="2052" width="4.140625" style="149" customWidth="1"/>
    <col min="2053" max="2053" width="8" style="149" customWidth="1"/>
    <col min="2054" max="2054" width="10.7109375" style="149" customWidth="1"/>
    <col min="2055" max="2055" width="8.140625" style="149" customWidth="1"/>
    <col min="2056" max="2061" width="8.42578125" style="149" customWidth="1"/>
    <col min="2062" max="2062" width="9.42578125" style="149" customWidth="1"/>
    <col min="2063" max="2063" width="71.42578125" style="149" customWidth="1"/>
    <col min="2064" max="2065" width="8.85546875" style="149" customWidth="1"/>
    <col min="2066" max="2066" width="30.7109375" style="149" customWidth="1"/>
    <col min="2067" max="2067" width="12.7109375" style="149" customWidth="1"/>
    <col min="2068" max="2068" width="11.85546875" style="149" customWidth="1"/>
    <col min="2069" max="2069" width="11" style="149" bestFit="1" customWidth="1"/>
    <col min="2070" max="2070" width="12.7109375" style="149" bestFit="1" customWidth="1"/>
    <col min="2071" max="2072" width="5.7109375" style="149" customWidth="1"/>
    <col min="2073" max="2074" width="10.7109375" style="149" customWidth="1"/>
    <col min="2075" max="2075" width="6.140625" style="149" customWidth="1"/>
    <col min="2076" max="2076" width="8.140625" style="149" customWidth="1"/>
    <col min="2077" max="2079" width="4.28515625" style="149" customWidth="1"/>
    <col min="2080" max="2080" width="6.28515625" style="149" customWidth="1"/>
    <col min="2081" max="2307" width="11" style="149"/>
    <col min="2308" max="2308" width="4.140625" style="149" customWidth="1"/>
    <col min="2309" max="2309" width="8" style="149" customWidth="1"/>
    <col min="2310" max="2310" width="10.7109375" style="149" customWidth="1"/>
    <col min="2311" max="2311" width="8.140625" style="149" customWidth="1"/>
    <col min="2312" max="2317" width="8.42578125" style="149" customWidth="1"/>
    <col min="2318" max="2318" width="9.42578125" style="149" customWidth="1"/>
    <col min="2319" max="2319" width="71.42578125" style="149" customWidth="1"/>
    <col min="2320" max="2321" width="8.85546875" style="149" customWidth="1"/>
    <col min="2322" max="2322" width="30.7109375" style="149" customWidth="1"/>
    <col min="2323" max="2323" width="12.7109375" style="149" customWidth="1"/>
    <col min="2324" max="2324" width="11.85546875" style="149" customWidth="1"/>
    <col min="2325" max="2325" width="11" style="149" bestFit="1" customWidth="1"/>
    <col min="2326" max="2326" width="12.7109375" style="149" bestFit="1" customWidth="1"/>
    <col min="2327" max="2328" width="5.7109375" style="149" customWidth="1"/>
    <col min="2329" max="2330" width="10.7109375" style="149" customWidth="1"/>
    <col min="2331" max="2331" width="6.140625" style="149" customWidth="1"/>
    <col min="2332" max="2332" width="8.140625" style="149" customWidth="1"/>
    <col min="2333" max="2335" width="4.28515625" style="149" customWidth="1"/>
    <col min="2336" max="2336" width="6.28515625" style="149" customWidth="1"/>
    <col min="2337" max="2563" width="11" style="149"/>
    <col min="2564" max="2564" width="4.140625" style="149" customWidth="1"/>
    <col min="2565" max="2565" width="8" style="149" customWidth="1"/>
    <col min="2566" max="2566" width="10.7109375" style="149" customWidth="1"/>
    <col min="2567" max="2567" width="8.140625" style="149" customWidth="1"/>
    <col min="2568" max="2573" width="8.42578125" style="149" customWidth="1"/>
    <col min="2574" max="2574" width="9.42578125" style="149" customWidth="1"/>
    <col min="2575" max="2575" width="71.42578125" style="149" customWidth="1"/>
    <col min="2576" max="2577" width="8.85546875" style="149" customWidth="1"/>
    <col min="2578" max="2578" width="30.7109375" style="149" customWidth="1"/>
    <col min="2579" max="2579" width="12.7109375" style="149" customWidth="1"/>
    <col min="2580" max="2580" width="11.85546875" style="149" customWidth="1"/>
    <col min="2581" max="2581" width="11" style="149" bestFit="1" customWidth="1"/>
    <col min="2582" max="2582" width="12.7109375" style="149" bestFit="1" customWidth="1"/>
    <col min="2583" max="2584" width="5.7109375" style="149" customWidth="1"/>
    <col min="2585" max="2586" width="10.7109375" style="149" customWidth="1"/>
    <col min="2587" max="2587" width="6.140625" style="149" customWidth="1"/>
    <col min="2588" max="2588" width="8.140625" style="149" customWidth="1"/>
    <col min="2589" max="2591" width="4.28515625" style="149" customWidth="1"/>
    <col min="2592" max="2592" width="6.28515625" style="149" customWidth="1"/>
    <col min="2593" max="2819" width="11" style="149"/>
    <col min="2820" max="2820" width="4.140625" style="149" customWidth="1"/>
    <col min="2821" max="2821" width="8" style="149" customWidth="1"/>
    <col min="2822" max="2822" width="10.7109375" style="149" customWidth="1"/>
    <col min="2823" max="2823" width="8.140625" style="149" customWidth="1"/>
    <col min="2824" max="2829" width="8.42578125" style="149" customWidth="1"/>
    <col min="2830" max="2830" width="9.42578125" style="149" customWidth="1"/>
    <col min="2831" max="2831" width="71.42578125" style="149" customWidth="1"/>
    <col min="2832" max="2833" width="8.85546875" style="149" customWidth="1"/>
    <col min="2834" max="2834" width="30.7109375" style="149" customWidth="1"/>
    <col min="2835" max="2835" width="12.7109375" style="149" customWidth="1"/>
    <col min="2836" max="2836" width="11.85546875" style="149" customWidth="1"/>
    <col min="2837" max="2837" width="11" style="149" bestFit="1" customWidth="1"/>
    <col min="2838" max="2838" width="12.7109375" style="149" bestFit="1" customWidth="1"/>
    <col min="2839" max="2840" width="5.7109375" style="149" customWidth="1"/>
    <col min="2841" max="2842" width="10.7109375" style="149" customWidth="1"/>
    <col min="2843" max="2843" width="6.140625" style="149" customWidth="1"/>
    <col min="2844" max="2844" width="8.140625" style="149" customWidth="1"/>
    <col min="2845" max="2847" width="4.28515625" style="149" customWidth="1"/>
    <col min="2848" max="2848" width="6.28515625" style="149" customWidth="1"/>
    <col min="2849" max="3075" width="11" style="149"/>
    <col min="3076" max="3076" width="4.140625" style="149" customWidth="1"/>
    <col min="3077" max="3077" width="8" style="149" customWidth="1"/>
    <col min="3078" max="3078" width="10.7109375" style="149" customWidth="1"/>
    <col min="3079" max="3079" width="8.140625" style="149" customWidth="1"/>
    <col min="3080" max="3085" width="8.42578125" style="149" customWidth="1"/>
    <col min="3086" max="3086" width="9.42578125" style="149" customWidth="1"/>
    <col min="3087" max="3087" width="71.42578125" style="149" customWidth="1"/>
    <col min="3088" max="3089" width="8.85546875" style="149" customWidth="1"/>
    <col min="3090" max="3090" width="30.7109375" style="149" customWidth="1"/>
    <col min="3091" max="3091" width="12.7109375" style="149" customWidth="1"/>
    <col min="3092" max="3092" width="11.85546875" style="149" customWidth="1"/>
    <col min="3093" max="3093" width="11" style="149" bestFit="1" customWidth="1"/>
    <col min="3094" max="3094" width="12.7109375" style="149" bestFit="1" customWidth="1"/>
    <col min="3095" max="3096" width="5.7109375" style="149" customWidth="1"/>
    <col min="3097" max="3098" width="10.7109375" style="149" customWidth="1"/>
    <col min="3099" max="3099" width="6.140625" style="149" customWidth="1"/>
    <col min="3100" max="3100" width="8.140625" style="149" customWidth="1"/>
    <col min="3101" max="3103" width="4.28515625" style="149" customWidth="1"/>
    <col min="3104" max="3104" width="6.28515625" style="149" customWidth="1"/>
    <col min="3105" max="3331" width="11" style="149"/>
    <col min="3332" max="3332" width="4.140625" style="149" customWidth="1"/>
    <col min="3333" max="3333" width="8" style="149" customWidth="1"/>
    <col min="3334" max="3334" width="10.7109375" style="149" customWidth="1"/>
    <col min="3335" max="3335" width="8.140625" style="149" customWidth="1"/>
    <col min="3336" max="3341" width="8.42578125" style="149" customWidth="1"/>
    <col min="3342" max="3342" width="9.42578125" style="149" customWidth="1"/>
    <col min="3343" max="3343" width="71.42578125" style="149" customWidth="1"/>
    <col min="3344" max="3345" width="8.85546875" style="149" customWidth="1"/>
    <col min="3346" max="3346" width="30.7109375" style="149" customWidth="1"/>
    <col min="3347" max="3347" width="12.7109375" style="149" customWidth="1"/>
    <col min="3348" max="3348" width="11.85546875" style="149" customWidth="1"/>
    <col min="3349" max="3349" width="11" style="149" bestFit="1" customWidth="1"/>
    <col min="3350" max="3350" width="12.7109375" style="149" bestFit="1" customWidth="1"/>
    <col min="3351" max="3352" width="5.7109375" style="149" customWidth="1"/>
    <col min="3353" max="3354" width="10.7109375" style="149" customWidth="1"/>
    <col min="3355" max="3355" width="6.140625" style="149" customWidth="1"/>
    <col min="3356" max="3356" width="8.140625" style="149" customWidth="1"/>
    <col min="3357" max="3359" width="4.28515625" style="149" customWidth="1"/>
    <col min="3360" max="3360" width="6.28515625" style="149" customWidth="1"/>
    <col min="3361" max="3587" width="11" style="149"/>
    <col min="3588" max="3588" width="4.140625" style="149" customWidth="1"/>
    <col min="3589" max="3589" width="8" style="149" customWidth="1"/>
    <col min="3590" max="3590" width="10.7109375" style="149" customWidth="1"/>
    <col min="3591" max="3591" width="8.140625" style="149" customWidth="1"/>
    <col min="3592" max="3597" width="8.42578125" style="149" customWidth="1"/>
    <col min="3598" max="3598" width="9.42578125" style="149" customWidth="1"/>
    <col min="3599" max="3599" width="71.42578125" style="149" customWidth="1"/>
    <col min="3600" max="3601" width="8.85546875" style="149" customWidth="1"/>
    <col min="3602" max="3602" width="30.7109375" style="149" customWidth="1"/>
    <col min="3603" max="3603" width="12.7109375" style="149" customWidth="1"/>
    <col min="3604" max="3604" width="11.85546875" style="149" customWidth="1"/>
    <col min="3605" max="3605" width="11" style="149" bestFit="1" customWidth="1"/>
    <col min="3606" max="3606" width="12.7109375" style="149" bestFit="1" customWidth="1"/>
    <col min="3607" max="3608" width="5.7109375" style="149" customWidth="1"/>
    <col min="3609" max="3610" width="10.7109375" style="149" customWidth="1"/>
    <col min="3611" max="3611" width="6.140625" style="149" customWidth="1"/>
    <col min="3612" max="3612" width="8.140625" style="149" customWidth="1"/>
    <col min="3613" max="3615" width="4.28515625" style="149" customWidth="1"/>
    <col min="3616" max="3616" width="6.28515625" style="149" customWidth="1"/>
    <col min="3617" max="3843" width="11" style="149"/>
    <col min="3844" max="3844" width="4.140625" style="149" customWidth="1"/>
    <col min="3845" max="3845" width="8" style="149" customWidth="1"/>
    <col min="3846" max="3846" width="10.7109375" style="149" customWidth="1"/>
    <col min="3847" max="3847" width="8.140625" style="149" customWidth="1"/>
    <col min="3848" max="3853" width="8.42578125" style="149" customWidth="1"/>
    <col min="3854" max="3854" width="9.42578125" style="149" customWidth="1"/>
    <col min="3855" max="3855" width="71.42578125" style="149" customWidth="1"/>
    <col min="3856" max="3857" width="8.85546875" style="149" customWidth="1"/>
    <col min="3858" max="3858" width="30.7109375" style="149" customWidth="1"/>
    <col min="3859" max="3859" width="12.7109375" style="149" customWidth="1"/>
    <col min="3860" max="3860" width="11.85546875" style="149" customWidth="1"/>
    <col min="3861" max="3861" width="11" style="149" bestFit="1" customWidth="1"/>
    <col min="3862" max="3862" width="12.7109375" style="149" bestFit="1" customWidth="1"/>
    <col min="3863" max="3864" width="5.7109375" style="149" customWidth="1"/>
    <col min="3865" max="3866" width="10.7109375" style="149" customWidth="1"/>
    <col min="3867" max="3867" width="6.140625" style="149" customWidth="1"/>
    <col min="3868" max="3868" width="8.140625" style="149" customWidth="1"/>
    <col min="3869" max="3871" width="4.28515625" style="149" customWidth="1"/>
    <col min="3872" max="3872" width="6.28515625" style="149" customWidth="1"/>
    <col min="3873" max="4099" width="11" style="149"/>
    <col min="4100" max="4100" width="4.140625" style="149" customWidth="1"/>
    <col min="4101" max="4101" width="8" style="149" customWidth="1"/>
    <col min="4102" max="4102" width="10.7109375" style="149" customWidth="1"/>
    <col min="4103" max="4103" width="8.140625" style="149" customWidth="1"/>
    <col min="4104" max="4109" width="8.42578125" style="149" customWidth="1"/>
    <col min="4110" max="4110" width="9.42578125" style="149" customWidth="1"/>
    <col min="4111" max="4111" width="71.42578125" style="149" customWidth="1"/>
    <col min="4112" max="4113" width="8.85546875" style="149" customWidth="1"/>
    <col min="4114" max="4114" width="30.7109375" style="149" customWidth="1"/>
    <col min="4115" max="4115" width="12.7109375" style="149" customWidth="1"/>
    <col min="4116" max="4116" width="11.85546875" style="149" customWidth="1"/>
    <col min="4117" max="4117" width="11" style="149" bestFit="1" customWidth="1"/>
    <col min="4118" max="4118" width="12.7109375" style="149" bestFit="1" customWidth="1"/>
    <col min="4119" max="4120" width="5.7109375" style="149" customWidth="1"/>
    <col min="4121" max="4122" width="10.7109375" style="149" customWidth="1"/>
    <col min="4123" max="4123" width="6.140625" style="149" customWidth="1"/>
    <col min="4124" max="4124" width="8.140625" style="149" customWidth="1"/>
    <col min="4125" max="4127" width="4.28515625" style="149" customWidth="1"/>
    <col min="4128" max="4128" width="6.28515625" style="149" customWidth="1"/>
    <col min="4129" max="4355" width="11" style="149"/>
    <col min="4356" max="4356" width="4.140625" style="149" customWidth="1"/>
    <col min="4357" max="4357" width="8" style="149" customWidth="1"/>
    <col min="4358" max="4358" width="10.7109375" style="149" customWidth="1"/>
    <col min="4359" max="4359" width="8.140625" style="149" customWidth="1"/>
    <col min="4360" max="4365" width="8.42578125" style="149" customWidth="1"/>
    <col min="4366" max="4366" width="9.42578125" style="149" customWidth="1"/>
    <col min="4367" max="4367" width="71.42578125" style="149" customWidth="1"/>
    <col min="4368" max="4369" width="8.85546875" style="149" customWidth="1"/>
    <col min="4370" max="4370" width="30.7109375" style="149" customWidth="1"/>
    <col min="4371" max="4371" width="12.7109375" style="149" customWidth="1"/>
    <col min="4372" max="4372" width="11.85546875" style="149" customWidth="1"/>
    <col min="4373" max="4373" width="11" style="149" bestFit="1" customWidth="1"/>
    <col min="4374" max="4374" width="12.7109375" style="149" bestFit="1" customWidth="1"/>
    <col min="4375" max="4376" width="5.7109375" style="149" customWidth="1"/>
    <col min="4377" max="4378" width="10.7109375" style="149" customWidth="1"/>
    <col min="4379" max="4379" width="6.140625" style="149" customWidth="1"/>
    <col min="4380" max="4380" width="8.140625" style="149" customWidth="1"/>
    <col min="4381" max="4383" width="4.28515625" style="149" customWidth="1"/>
    <col min="4384" max="4384" width="6.28515625" style="149" customWidth="1"/>
    <col min="4385" max="4611" width="11" style="149"/>
    <col min="4612" max="4612" width="4.140625" style="149" customWidth="1"/>
    <col min="4613" max="4613" width="8" style="149" customWidth="1"/>
    <col min="4614" max="4614" width="10.7109375" style="149" customWidth="1"/>
    <col min="4615" max="4615" width="8.140625" style="149" customWidth="1"/>
    <col min="4616" max="4621" width="8.42578125" style="149" customWidth="1"/>
    <col min="4622" max="4622" width="9.42578125" style="149" customWidth="1"/>
    <col min="4623" max="4623" width="71.42578125" style="149" customWidth="1"/>
    <col min="4624" max="4625" width="8.85546875" style="149" customWidth="1"/>
    <col min="4626" max="4626" width="30.7109375" style="149" customWidth="1"/>
    <col min="4627" max="4627" width="12.7109375" style="149" customWidth="1"/>
    <col min="4628" max="4628" width="11.85546875" style="149" customWidth="1"/>
    <col min="4629" max="4629" width="11" style="149" bestFit="1" customWidth="1"/>
    <col min="4630" max="4630" width="12.7109375" style="149" bestFit="1" customWidth="1"/>
    <col min="4631" max="4632" width="5.7109375" style="149" customWidth="1"/>
    <col min="4633" max="4634" width="10.7109375" style="149" customWidth="1"/>
    <col min="4635" max="4635" width="6.140625" style="149" customWidth="1"/>
    <col min="4636" max="4636" width="8.140625" style="149" customWidth="1"/>
    <col min="4637" max="4639" width="4.28515625" style="149" customWidth="1"/>
    <col min="4640" max="4640" width="6.28515625" style="149" customWidth="1"/>
    <col min="4641" max="4867" width="11" style="149"/>
    <col min="4868" max="4868" width="4.140625" style="149" customWidth="1"/>
    <col min="4869" max="4869" width="8" style="149" customWidth="1"/>
    <col min="4870" max="4870" width="10.7109375" style="149" customWidth="1"/>
    <col min="4871" max="4871" width="8.140625" style="149" customWidth="1"/>
    <col min="4872" max="4877" width="8.42578125" style="149" customWidth="1"/>
    <col min="4878" max="4878" width="9.42578125" style="149" customWidth="1"/>
    <col min="4879" max="4879" width="71.42578125" style="149" customWidth="1"/>
    <col min="4880" max="4881" width="8.85546875" style="149" customWidth="1"/>
    <col min="4882" max="4882" width="30.7109375" style="149" customWidth="1"/>
    <col min="4883" max="4883" width="12.7109375" style="149" customWidth="1"/>
    <col min="4884" max="4884" width="11.85546875" style="149" customWidth="1"/>
    <col min="4885" max="4885" width="11" style="149" bestFit="1" customWidth="1"/>
    <col min="4886" max="4886" width="12.7109375" style="149" bestFit="1" customWidth="1"/>
    <col min="4887" max="4888" width="5.7109375" style="149" customWidth="1"/>
    <col min="4889" max="4890" width="10.7109375" style="149" customWidth="1"/>
    <col min="4891" max="4891" width="6.140625" style="149" customWidth="1"/>
    <col min="4892" max="4892" width="8.140625" style="149" customWidth="1"/>
    <col min="4893" max="4895" width="4.28515625" style="149" customWidth="1"/>
    <col min="4896" max="4896" width="6.28515625" style="149" customWidth="1"/>
    <col min="4897" max="5123" width="11" style="149"/>
    <col min="5124" max="5124" width="4.140625" style="149" customWidth="1"/>
    <col min="5125" max="5125" width="8" style="149" customWidth="1"/>
    <col min="5126" max="5126" width="10.7109375" style="149" customWidth="1"/>
    <col min="5127" max="5127" width="8.140625" style="149" customWidth="1"/>
    <col min="5128" max="5133" width="8.42578125" style="149" customWidth="1"/>
    <col min="5134" max="5134" width="9.42578125" style="149" customWidth="1"/>
    <col min="5135" max="5135" width="71.42578125" style="149" customWidth="1"/>
    <col min="5136" max="5137" width="8.85546875" style="149" customWidth="1"/>
    <col min="5138" max="5138" width="30.7109375" style="149" customWidth="1"/>
    <col min="5139" max="5139" width="12.7109375" style="149" customWidth="1"/>
    <col min="5140" max="5140" width="11.85546875" style="149" customWidth="1"/>
    <col min="5141" max="5141" width="11" style="149" bestFit="1" customWidth="1"/>
    <col min="5142" max="5142" width="12.7109375" style="149" bestFit="1" customWidth="1"/>
    <col min="5143" max="5144" width="5.7109375" style="149" customWidth="1"/>
    <col min="5145" max="5146" width="10.7109375" style="149" customWidth="1"/>
    <col min="5147" max="5147" width="6.140625" style="149" customWidth="1"/>
    <col min="5148" max="5148" width="8.140625" style="149" customWidth="1"/>
    <col min="5149" max="5151" width="4.28515625" style="149" customWidth="1"/>
    <col min="5152" max="5152" width="6.28515625" style="149" customWidth="1"/>
    <col min="5153" max="5379" width="11" style="149"/>
    <col min="5380" max="5380" width="4.140625" style="149" customWidth="1"/>
    <col min="5381" max="5381" width="8" style="149" customWidth="1"/>
    <col min="5382" max="5382" width="10.7109375" style="149" customWidth="1"/>
    <col min="5383" max="5383" width="8.140625" style="149" customWidth="1"/>
    <col min="5384" max="5389" width="8.42578125" style="149" customWidth="1"/>
    <col min="5390" max="5390" width="9.42578125" style="149" customWidth="1"/>
    <col min="5391" max="5391" width="71.42578125" style="149" customWidth="1"/>
    <col min="5392" max="5393" width="8.85546875" style="149" customWidth="1"/>
    <col min="5394" max="5394" width="30.7109375" style="149" customWidth="1"/>
    <col min="5395" max="5395" width="12.7109375" style="149" customWidth="1"/>
    <col min="5396" max="5396" width="11.85546875" style="149" customWidth="1"/>
    <col min="5397" max="5397" width="11" style="149" bestFit="1" customWidth="1"/>
    <col min="5398" max="5398" width="12.7109375" style="149" bestFit="1" customWidth="1"/>
    <col min="5399" max="5400" width="5.7109375" style="149" customWidth="1"/>
    <col min="5401" max="5402" width="10.7109375" style="149" customWidth="1"/>
    <col min="5403" max="5403" width="6.140625" style="149" customWidth="1"/>
    <col min="5404" max="5404" width="8.140625" style="149" customWidth="1"/>
    <col min="5405" max="5407" width="4.28515625" style="149" customWidth="1"/>
    <col min="5408" max="5408" width="6.28515625" style="149" customWidth="1"/>
    <col min="5409" max="5635" width="11" style="149"/>
    <col min="5636" max="5636" width="4.140625" style="149" customWidth="1"/>
    <col min="5637" max="5637" width="8" style="149" customWidth="1"/>
    <col min="5638" max="5638" width="10.7109375" style="149" customWidth="1"/>
    <col min="5639" max="5639" width="8.140625" style="149" customWidth="1"/>
    <col min="5640" max="5645" width="8.42578125" style="149" customWidth="1"/>
    <col min="5646" max="5646" width="9.42578125" style="149" customWidth="1"/>
    <col min="5647" max="5647" width="71.42578125" style="149" customWidth="1"/>
    <col min="5648" max="5649" width="8.85546875" style="149" customWidth="1"/>
    <col min="5650" max="5650" width="30.7109375" style="149" customWidth="1"/>
    <col min="5651" max="5651" width="12.7109375" style="149" customWidth="1"/>
    <col min="5652" max="5652" width="11.85546875" style="149" customWidth="1"/>
    <col min="5653" max="5653" width="11" style="149" bestFit="1" customWidth="1"/>
    <col min="5654" max="5654" width="12.7109375" style="149" bestFit="1" customWidth="1"/>
    <col min="5655" max="5656" width="5.7109375" style="149" customWidth="1"/>
    <col min="5657" max="5658" width="10.7109375" style="149" customWidth="1"/>
    <col min="5659" max="5659" width="6.140625" style="149" customWidth="1"/>
    <col min="5660" max="5660" width="8.140625" style="149" customWidth="1"/>
    <col min="5661" max="5663" width="4.28515625" style="149" customWidth="1"/>
    <col min="5664" max="5664" width="6.28515625" style="149" customWidth="1"/>
    <col min="5665" max="5891" width="11" style="149"/>
    <col min="5892" max="5892" width="4.140625" style="149" customWidth="1"/>
    <col min="5893" max="5893" width="8" style="149" customWidth="1"/>
    <col min="5894" max="5894" width="10.7109375" style="149" customWidth="1"/>
    <col min="5895" max="5895" width="8.140625" style="149" customWidth="1"/>
    <col min="5896" max="5901" width="8.42578125" style="149" customWidth="1"/>
    <col min="5902" max="5902" width="9.42578125" style="149" customWidth="1"/>
    <col min="5903" max="5903" width="71.42578125" style="149" customWidth="1"/>
    <col min="5904" max="5905" width="8.85546875" style="149" customWidth="1"/>
    <col min="5906" max="5906" width="30.7109375" style="149" customWidth="1"/>
    <col min="5907" max="5907" width="12.7109375" style="149" customWidth="1"/>
    <col min="5908" max="5908" width="11.85546875" style="149" customWidth="1"/>
    <col min="5909" max="5909" width="11" style="149" bestFit="1" customWidth="1"/>
    <col min="5910" max="5910" width="12.7109375" style="149" bestFit="1" customWidth="1"/>
    <col min="5911" max="5912" width="5.7109375" style="149" customWidth="1"/>
    <col min="5913" max="5914" width="10.7109375" style="149" customWidth="1"/>
    <col min="5915" max="5915" width="6.140625" style="149" customWidth="1"/>
    <col min="5916" max="5916" width="8.140625" style="149" customWidth="1"/>
    <col min="5917" max="5919" width="4.28515625" style="149" customWidth="1"/>
    <col min="5920" max="5920" width="6.28515625" style="149" customWidth="1"/>
    <col min="5921" max="6147" width="11" style="149"/>
    <col min="6148" max="6148" width="4.140625" style="149" customWidth="1"/>
    <col min="6149" max="6149" width="8" style="149" customWidth="1"/>
    <col min="6150" max="6150" width="10.7109375" style="149" customWidth="1"/>
    <col min="6151" max="6151" width="8.140625" style="149" customWidth="1"/>
    <col min="6152" max="6157" width="8.42578125" style="149" customWidth="1"/>
    <col min="6158" max="6158" width="9.42578125" style="149" customWidth="1"/>
    <col min="6159" max="6159" width="71.42578125" style="149" customWidth="1"/>
    <col min="6160" max="6161" width="8.85546875" style="149" customWidth="1"/>
    <col min="6162" max="6162" width="30.7109375" style="149" customWidth="1"/>
    <col min="6163" max="6163" width="12.7109375" style="149" customWidth="1"/>
    <col min="6164" max="6164" width="11.85546875" style="149" customWidth="1"/>
    <col min="6165" max="6165" width="11" style="149" bestFit="1" customWidth="1"/>
    <col min="6166" max="6166" width="12.7109375" style="149" bestFit="1" customWidth="1"/>
    <col min="6167" max="6168" width="5.7109375" style="149" customWidth="1"/>
    <col min="6169" max="6170" width="10.7109375" style="149" customWidth="1"/>
    <col min="6171" max="6171" width="6.140625" style="149" customWidth="1"/>
    <col min="6172" max="6172" width="8.140625" style="149" customWidth="1"/>
    <col min="6173" max="6175" width="4.28515625" style="149" customWidth="1"/>
    <col min="6176" max="6176" width="6.28515625" style="149" customWidth="1"/>
    <col min="6177" max="6403" width="11" style="149"/>
    <col min="6404" max="6404" width="4.140625" style="149" customWidth="1"/>
    <col min="6405" max="6405" width="8" style="149" customWidth="1"/>
    <col min="6406" max="6406" width="10.7109375" style="149" customWidth="1"/>
    <col min="6407" max="6407" width="8.140625" style="149" customWidth="1"/>
    <col min="6408" max="6413" width="8.42578125" style="149" customWidth="1"/>
    <col min="6414" max="6414" width="9.42578125" style="149" customWidth="1"/>
    <col min="6415" max="6415" width="71.42578125" style="149" customWidth="1"/>
    <col min="6416" max="6417" width="8.85546875" style="149" customWidth="1"/>
    <col min="6418" max="6418" width="30.7109375" style="149" customWidth="1"/>
    <col min="6419" max="6419" width="12.7109375" style="149" customWidth="1"/>
    <col min="6420" max="6420" width="11.85546875" style="149" customWidth="1"/>
    <col min="6421" max="6421" width="11" style="149" bestFit="1" customWidth="1"/>
    <col min="6422" max="6422" width="12.7109375" style="149" bestFit="1" customWidth="1"/>
    <col min="6423" max="6424" width="5.7109375" style="149" customWidth="1"/>
    <col min="6425" max="6426" width="10.7109375" style="149" customWidth="1"/>
    <col min="6427" max="6427" width="6.140625" style="149" customWidth="1"/>
    <col min="6428" max="6428" width="8.140625" style="149" customWidth="1"/>
    <col min="6429" max="6431" width="4.28515625" style="149" customWidth="1"/>
    <col min="6432" max="6432" width="6.28515625" style="149" customWidth="1"/>
    <col min="6433" max="6659" width="11" style="149"/>
    <col min="6660" max="6660" width="4.140625" style="149" customWidth="1"/>
    <col min="6661" max="6661" width="8" style="149" customWidth="1"/>
    <col min="6662" max="6662" width="10.7109375" style="149" customWidth="1"/>
    <col min="6663" max="6663" width="8.140625" style="149" customWidth="1"/>
    <col min="6664" max="6669" width="8.42578125" style="149" customWidth="1"/>
    <col min="6670" max="6670" width="9.42578125" style="149" customWidth="1"/>
    <col min="6671" max="6671" width="71.42578125" style="149" customWidth="1"/>
    <col min="6672" max="6673" width="8.85546875" style="149" customWidth="1"/>
    <col min="6674" max="6674" width="30.7109375" style="149" customWidth="1"/>
    <col min="6675" max="6675" width="12.7109375" style="149" customWidth="1"/>
    <col min="6676" max="6676" width="11.85546875" style="149" customWidth="1"/>
    <col min="6677" max="6677" width="11" style="149" bestFit="1" customWidth="1"/>
    <col min="6678" max="6678" width="12.7109375" style="149" bestFit="1" customWidth="1"/>
    <col min="6679" max="6680" width="5.7109375" style="149" customWidth="1"/>
    <col min="6681" max="6682" width="10.7109375" style="149" customWidth="1"/>
    <col min="6683" max="6683" width="6.140625" style="149" customWidth="1"/>
    <col min="6684" max="6684" width="8.140625" style="149" customWidth="1"/>
    <col min="6685" max="6687" width="4.28515625" style="149" customWidth="1"/>
    <col min="6688" max="6688" width="6.28515625" style="149" customWidth="1"/>
    <col min="6689" max="6915" width="11" style="149"/>
    <col min="6916" max="6916" width="4.140625" style="149" customWidth="1"/>
    <col min="6917" max="6917" width="8" style="149" customWidth="1"/>
    <col min="6918" max="6918" width="10.7109375" style="149" customWidth="1"/>
    <col min="6919" max="6919" width="8.140625" style="149" customWidth="1"/>
    <col min="6920" max="6925" width="8.42578125" style="149" customWidth="1"/>
    <col min="6926" max="6926" width="9.42578125" style="149" customWidth="1"/>
    <col min="6927" max="6927" width="71.42578125" style="149" customWidth="1"/>
    <col min="6928" max="6929" width="8.85546875" style="149" customWidth="1"/>
    <col min="6930" max="6930" width="30.7109375" style="149" customWidth="1"/>
    <col min="6931" max="6931" width="12.7109375" style="149" customWidth="1"/>
    <col min="6932" max="6932" width="11.85546875" style="149" customWidth="1"/>
    <col min="6933" max="6933" width="11" style="149" bestFit="1" customWidth="1"/>
    <col min="6934" max="6934" width="12.7109375" style="149" bestFit="1" customWidth="1"/>
    <col min="6935" max="6936" width="5.7109375" style="149" customWidth="1"/>
    <col min="6937" max="6938" width="10.7109375" style="149" customWidth="1"/>
    <col min="6939" max="6939" width="6.140625" style="149" customWidth="1"/>
    <col min="6940" max="6940" width="8.140625" style="149" customWidth="1"/>
    <col min="6941" max="6943" width="4.28515625" style="149" customWidth="1"/>
    <col min="6944" max="6944" width="6.28515625" style="149" customWidth="1"/>
    <col min="6945" max="7171" width="11" style="149"/>
    <col min="7172" max="7172" width="4.140625" style="149" customWidth="1"/>
    <col min="7173" max="7173" width="8" style="149" customWidth="1"/>
    <col min="7174" max="7174" width="10.7109375" style="149" customWidth="1"/>
    <col min="7175" max="7175" width="8.140625" style="149" customWidth="1"/>
    <col min="7176" max="7181" width="8.42578125" style="149" customWidth="1"/>
    <col min="7182" max="7182" width="9.42578125" style="149" customWidth="1"/>
    <col min="7183" max="7183" width="71.42578125" style="149" customWidth="1"/>
    <col min="7184" max="7185" width="8.85546875" style="149" customWidth="1"/>
    <col min="7186" max="7186" width="30.7109375" style="149" customWidth="1"/>
    <col min="7187" max="7187" width="12.7109375" style="149" customWidth="1"/>
    <col min="7188" max="7188" width="11.85546875" style="149" customWidth="1"/>
    <col min="7189" max="7189" width="11" style="149" bestFit="1" customWidth="1"/>
    <col min="7190" max="7190" width="12.7109375" style="149" bestFit="1" customWidth="1"/>
    <col min="7191" max="7192" width="5.7109375" style="149" customWidth="1"/>
    <col min="7193" max="7194" width="10.7109375" style="149" customWidth="1"/>
    <col min="7195" max="7195" width="6.140625" style="149" customWidth="1"/>
    <col min="7196" max="7196" width="8.140625" style="149" customWidth="1"/>
    <col min="7197" max="7199" width="4.28515625" style="149" customWidth="1"/>
    <col min="7200" max="7200" width="6.28515625" style="149" customWidth="1"/>
    <col min="7201" max="7427" width="11" style="149"/>
    <col min="7428" max="7428" width="4.140625" style="149" customWidth="1"/>
    <col min="7429" max="7429" width="8" style="149" customWidth="1"/>
    <col min="7430" max="7430" width="10.7109375" style="149" customWidth="1"/>
    <col min="7431" max="7431" width="8.140625" style="149" customWidth="1"/>
    <col min="7432" max="7437" width="8.42578125" style="149" customWidth="1"/>
    <col min="7438" max="7438" width="9.42578125" style="149" customWidth="1"/>
    <col min="7439" max="7439" width="71.42578125" style="149" customWidth="1"/>
    <col min="7440" max="7441" width="8.85546875" style="149" customWidth="1"/>
    <col min="7442" max="7442" width="30.7109375" style="149" customWidth="1"/>
    <col min="7443" max="7443" width="12.7109375" style="149" customWidth="1"/>
    <col min="7444" max="7444" width="11.85546875" style="149" customWidth="1"/>
    <col min="7445" max="7445" width="11" style="149" bestFit="1" customWidth="1"/>
    <col min="7446" max="7446" width="12.7109375" style="149" bestFit="1" customWidth="1"/>
    <col min="7447" max="7448" width="5.7109375" style="149" customWidth="1"/>
    <col min="7449" max="7450" width="10.7109375" style="149" customWidth="1"/>
    <col min="7451" max="7451" width="6.140625" style="149" customWidth="1"/>
    <col min="7452" max="7452" width="8.140625" style="149" customWidth="1"/>
    <col min="7453" max="7455" width="4.28515625" style="149" customWidth="1"/>
    <col min="7456" max="7456" width="6.28515625" style="149" customWidth="1"/>
    <col min="7457" max="7683" width="11" style="149"/>
    <col min="7684" max="7684" width="4.140625" style="149" customWidth="1"/>
    <col min="7685" max="7685" width="8" style="149" customWidth="1"/>
    <col min="7686" max="7686" width="10.7109375" style="149" customWidth="1"/>
    <col min="7687" max="7687" width="8.140625" style="149" customWidth="1"/>
    <col min="7688" max="7693" width="8.42578125" style="149" customWidth="1"/>
    <col min="7694" max="7694" width="9.42578125" style="149" customWidth="1"/>
    <col min="7695" max="7695" width="71.42578125" style="149" customWidth="1"/>
    <col min="7696" max="7697" width="8.85546875" style="149" customWidth="1"/>
    <col min="7698" max="7698" width="30.7109375" style="149" customWidth="1"/>
    <col min="7699" max="7699" width="12.7109375" style="149" customWidth="1"/>
    <col min="7700" max="7700" width="11.85546875" style="149" customWidth="1"/>
    <col min="7701" max="7701" width="11" style="149" bestFit="1" customWidth="1"/>
    <col min="7702" max="7702" width="12.7109375" style="149" bestFit="1" customWidth="1"/>
    <col min="7703" max="7704" width="5.7109375" style="149" customWidth="1"/>
    <col min="7705" max="7706" width="10.7109375" style="149" customWidth="1"/>
    <col min="7707" max="7707" width="6.140625" style="149" customWidth="1"/>
    <col min="7708" max="7708" width="8.140625" style="149" customWidth="1"/>
    <col min="7709" max="7711" width="4.28515625" style="149" customWidth="1"/>
    <col min="7712" max="7712" width="6.28515625" style="149" customWidth="1"/>
    <col min="7713" max="7939" width="11" style="149"/>
    <col min="7940" max="7940" width="4.140625" style="149" customWidth="1"/>
    <col min="7941" max="7941" width="8" style="149" customWidth="1"/>
    <col min="7942" max="7942" width="10.7109375" style="149" customWidth="1"/>
    <col min="7943" max="7943" width="8.140625" style="149" customWidth="1"/>
    <col min="7944" max="7949" width="8.42578125" style="149" customWidth="1"/>
    <col min="7950" max="7950" width="9.42578125" style="149" customWidth="1"/>
    <col min="7951" max="7951" width="71.42578125" style="149" customWidth="1"/>
    <col min="7952" max="7953" width="8.85546875" style="149" customWidth="1"/>
    <col min="7954" max="7954" width="30.7109375" style="149" customWidth="1"/>
    <col min="7955" max="7955" width="12.7109375" style="149" customWidth="1"/>
    <col min="7956" max="7956" width="11.85546875" style="149" customWidth="1"/>
    <col min="7957" max="7957" width="11" style="149" bestFit="1" customWidth="1"/>
    <col min="7958" max="7958" width="12.7109375" style="149" bestFit="1" customWidth="1"/>
    <col min="7959" max="7960" width="5.7109375" style="149" customWidth="1"/>
    <col min="7961" max="7962" width="10.7109375" style="149" customWidth="1"/>
    <col min="7963" max="7963" width="6.140625" style="149" customWidth="1"/>
    <col min="7964" max="7964" width="8.140625" style="149" customWidth="1"/>
    <col min="7965" max="7967" width="4.28515625" style="149" customWidth="1"/>
    <col min="7968" max="7968" width="6.28515625" style="149" customWidth="1"/>
    <col min="7969" max="8195" width="11" style="149"/>
    <col min="8196" max="8196" width="4.140625" style="149" customWidth="1"/>
    <col min="8197" max="8197" width="8" style="149" customWidth="1"/>
    <col min="8198" max="8198" width="10.7109375" style="149" customWidth="1"/>
    <col min="8199" max="8199" width="8.140625" style="149" customWidth="1"/>
    <col min="8200" max="8205" width="8.42578125" style="149" customWidth="1"/>
    <col min="8206" max="8206" width="9.42578125" style="149" customWidth="1"/>
    <col min="8207" max="8207" width="71.42578125" style="149" customWidth="1"/>
    <col min="8208" max="8209" width="8.85546875" style="149" customWidth="1"/>
    <col min="8210" max="8210" width="30.7109375" style="149" customWidth="1"/>
    <col min="8211" max="8211" width="12.7109375" style="149" customWidth="1"/>
    <col min="8212" max="8212" width="11.85546875" style="149" customWidth="1"/>
    <col min="8213" max="8213" width="11" style="149" bestFit="1" customWidth="1"/>
    <col min="8214" max="8214" width="12.7109375" style="149" bestFit="1" customWidth="1"/>
    <col min="8215" max="8216" width="5.7109375" style="149" customWidth="1"/>
    <col min="8217" max="8218" width="10.7109375" style="149" customWidth="1"/>
    <col min="8219" max="8219" width="6.140625" style="149" customWidth="1"/>
    <col min="8220" max="8220" width="8.140625" style="149" customWidth="1"/>
    <col min="8221" max="8223" width="4.28515625" style="149" customWidth="1"/>
    <col min="8224" max="8224" width="6.28515625" style="149" customWidth="1"/>
    <col min="8225" max="8451" width="11" style="149"/>
    <col min="8452" max="8452" width="4.140625" style="149" customWidth="1"/>
    <col min="8453" max="8453" width="8" style="149" customWidth="1"/>
    <col min="8454" max="8454" width="10.7109375" style="149" customWidth="1"/>
    <col min="8455" max="8455" width="8.140625" style="149" customWidth="1"/>
    <col min="8456" max="8461" width="8.42578125" style="149" customWidth="1"/>
    <col min="8462" max="8462" width="9.42578125" style="149" customWidth="1"/>
    <col min="8463" max="8463" width="71.42578125" style="149" customWidth="1"/>
    <col min="8464" max="8465" width="8.85546875" style="149" customWidth="1"/>
    <col min="8466" max="8466" width="30.7109375" style="149" customWidth="1"/>
    <col min="8467" max="8467" width="12.7109375" style="149" customWidth="1"/>
    <col min="8468" max="8468" width="11.85546875" style="149" customWidth="1"/>
    <col min="8469" max="8469" width="11" style="149" bestFit="1" customWidth="1"/>
    <col min="8470" max="8470" width="12.7109375" style="149" bestFit="1" customWidth="1"/>
    <col min="8471" max="8472" width="5.7109375" style="149" customWidth="1"/>
    <col min="8473" max="8474" width="10.7109375" style="149" customWidth="1"/>
    <col min="8475" max="8475" width="6.140625" style="149" customWidth="1"/>
    <col min="8476" max="8476" width="8.140625" style="149" customWidth="1"/>
    <col min="8477" max="8479" width="4.28515625" style="149" customWidth="1"/>
    <col min="8480" max="8480" width="6.28515625" style="149" customWidth="1"/>
    <col min="8481" max="8707" width="11" style="149"/>
    <col min="8708" max="8708" width="4.140625" style="149" customWidth="1"/>
    <col min="8709" max="8709" width="8" style="149" customWidth="1"/>
    <col min="8710" max="8710" width="10.7109375" style="149" customWidth="1"/>
    <col min="8711" max="8711" width="8.140625" style="149" customWidth="1"/>
    <col min="8712" max="8717" width="8.42578125" style="149" customWidth="1"/>
    <col min="8718" max="8718" width="9.42578125" style="149" customWidth="1"/>
    <col min="8719" max="8719" width="71.42578125" style="149" customWidth="1"/>
    <col min="8720" max="8721" width="8.85546875" style="149" customWidth="1"/>
    <col min="8722" max="8722" width="30.7109375" style="149" customWidth="1"/>
    <col min="8723" max="8723" width="12.7109375" style="149" customWidth="1"/>
    <col min="8724" max="8724" width="11.85546875" style="149" customWidth="1"/>
    <col min="8725" max="8725" width="11" style="149" bestFit="1" customWidth="1"/>
    <col min="8726" max="8726" width="12.7109375" style="149" bestFit="1" customWidth="1"/>
    <col min="8727" max="8728" width="5.7109375" style="149" customWidth="1"/>
    <col min="8729" max="8730" width="10.7109375" style="149" customWidth="1"/>
    <col min="8731" max="8731" width="6.140625" style="149" customWidth="1"/>
    <col min="8732" max="8732" width="8.140625" style="149" customWidth="1"/>
    <col min="8733" max="8735" width="4.28515625" style="149" customWidth="1"/>
    <col min="8736" max="8736" width="6.28515625" style="149" customWidth="1"/>
    <col min="8737" max="8963" width="11" style="149"/>
    <col min="8964" max="8964" width="4.140625" style="149" customWidth="1"/>
    <col min="8965" max="8965" width="8" style="149" customWidth="1"/>
    <col min="8966" max="8966" width="10.7109375" style="149" customWidth="1"/>
    <col min="8967" max="8967" width="8.140625" style="149" customWidth="1"/>
    <col min="8968" max="8973" width="8.42578125" style="149" customWidth="1"/>
    <col min="8974" max="8974" width="9.42578125" style="149" customWidth="1"/>
    <col min="8975" max="8975" width="71.42578125" style="149" customWidth="1"/>
    <col min="8976" max="8977" width="8.85546875" style="149" customWidth="1"/>
    <col min="8978" max="8978" width="30.7109375" style="149" customWidth="1"/>
    <col min="8979" max="8979" width="12.7109375" style="149" customWidth="1"/>
    <col min="8980" max="8980" width="11.85546875" style="149" customWidth="1"/>
    <col min="8981" max="8981" width="11" style="149" bestFit="1" customWidth="1"/>
    <col min="8982" max="8982" width="12.7109375" style="149" bestFit="1" customWidth="1"/>
    <col min="8983" max="8984" width="5.7109375" style="149" customWidth="1"/>
    <col min="8985" max="8986" width="10.7109375" style="149" customWidth="1"/>
    <col min="8987" max="8987" width="6.140625" style="149" customWidth="1"/>
    <col min="8988" max="8988" width="8.140625" style="149" customWidth="1"/>
    <col min="8989" max="8991" width="4.28515625" style="149" customWidth="1"/>
    <col min="8992" max="8992" width="6.28515625" style="149" customWidth="1"/>
    <col min="8993" max="9219" width="11" style="149"/>
    <col min="9220" max="9220" width="4.140625" style="149" customWidth="1"/>
    <col min="9221" max="9221" width="8" style="149" customWidth="1"/>
    <col min="9222" max="9222" width="10.7109375" style="149" customWidth="1"/>
    <col min="9223" max="9223" width="8.140625" style="149" customWidth="1"/>
    <col min="9224" max="9229" width="8.42578125" style="149" customWidth="1"/>
    <col min="9230" max="9230" width="9.42578125" style="149" customWidth="1"/>
    <col min="9231" max="9231" width="71.42578125" style="149" customWidth="1"/>
    <col min="9232" max="9233" width="8.85546875" style="149" customWidth="1"/>
    <col min="9234" max="9234" width="30.7109375" style="149" customWidth="1"/>
    <col min="9235" max="9235" width="12.7109375" style="149" customWidth="1"/>
    <col min="9236" max="9236" width="11.85546875" style="149" customWidth="1"/>
    <col min="9237" max="9237" width="11" style="149" bestFit="1" customWidth="1"/>
    <col min="9238" max="9238" width="12.7109375" style="149" bestFit="1" customWidth="1"/>
    <col min="9239" max="9240" width="5.7109375" style="149" customWidth="1"/>
    <col min="9241" max="9242" width="10.7109375" style="149" customWidth="1"/>
    <col min="9243" max="9243" width="6.140625" style="149" customWidth="1"/>
    <col min="9244" max="9244" width="8.140625" style="149" customWidth="1"/>
    <col min="9245" max="9247" width="4.28515625" style="149" customWidth="1"/>
    <col min="9248" max="9248" width="6.28515625" style="149" customWidth="1"/>
    <col min="9249" max="9475" width="11" style="149"/>
    <col min="9476" max="9476" width="4.140625" style="149" customWidth="1"/>
    <col min="9477" max="9477" width="8" style="149" customWidth="1"/>
    <col min="9478" max="9478" width="10.7109375" style="149" customWidth="1"/>
    <col min="9479" max="9479" width="8.140625" style="149" customWidth="1"/>
    <col min="9480" max="9485" width="8.42578125" style="149" customWidth="1"/>
    <col min="9486" max="9486" width="9.42578125" style="149" customWidth="1"/>
    <col min="9487" max="9487" width="71.42578125" style="149" customWidth="1"/>
    <col min="9488" max="9489" width="8.85546875" style="149" customWidth="1"/>
    <col min="9490" max="9490" width="30.7109375" style="149" customWidth="1"/>
    <col min="9491" max="9491" width="12.7109375" style="149" customWidth="1"/>
    <col min="9492" max="9492" width="11.85546875" style="149" customWidth="1"/>
    <col min="9493" max="9493" width="11" style="149" bestFit="1" customWidth="1"/>
    <col min="9494" max="9494" width="12.7109375" style="149" bestFit="1" customWidth="1"/>
    <col min="9495" max="9496" width="5.7109375" style="149" customWidth="1"/>
    <col min="9497" max="9498" width="10.7109375" style="149" customWidth="1"/>
    <col min="9499" max="9499" width="6.140625" style="149" customWidth="1"/>
    <col min="9500" max="9500" width="8.140625" style="149" customWidth="1"/>
    <col min="9501" max="9503" width="4.28515625" style="149" customWidth="1"/>
    <col min="9504" max="9504" width="6.28515625" style="149" customWidth="1"/>
    <col min="9505" max="9731" width="11" style="149"/>
    <col min="9732" max="9732" width="4.140625" style="149" customWidth="1"/>
    <col min="9733" max="9733" width="8" style="149" customWidth="1"/>
    <col min="9734" max="9734" width="10.7109375" style="149" customWidth="1"/>
    <col min="9735" max="9735" width="8.140625" style="149" customWidth="1"/>
    <col min="9736" max="9741" width="8.42578125" style="149" customWidth="1"/>
    <col min="9742" max="9742" width="9.42578125" style="149" customWidth="1"/>
    <col min="9743" max="9743" width="71.42578125" style="149" customWidth="1"/>
    <col min="9744" max="9745" width="8.85546875" style="149" customWidth="1"/>
    <col min="9746" max="9746" width="30.7109375" style="149" customWidth="1"/>
    <col min="9747" max="9747" width="12.7109375" style="149" customWidth="1"/>
    <col min="9748" max="9748" width="11.85546875" style="149" customWidth="1"/>
    <col min="9749" max="9749" width="11" style="149" bestFit="1" customWidth="1"/>
    <col min="9750" max="9750" width="12.7109375" style="149" bestFit="1" customWidth="1"/>
    <col min="9751" max="9752" width="5.7109375" style="149" customWidth="1"/>
    <col min="9753" max="9754" width="10.7109375" style="149" customWidth="1"/>
    <col min="9755" max="9755" width="6.140625" style="149" customWidth="1"/>
    <col min="9756" max="9756" width="8.140625" style="149" customWidth="1"/>
    <col min="9757" max="9759" width="4.28515625" style="149" customWidth="1"/>
    <col min="9760" max="9760" width="6.28515625" style="149" customWidth="1"/>
    <col min="9761" max="9987" width="11" style="149"/>
    <col min="9988" max="9988" width="4.140625" style="149" customWidth="1"/>
    <col min="9989" max="9989" width="8" style="149" customWidth="1"/>
    <col min="9990" max="9990" width="10.7109375" style="149" customWidth="1"/>
    <col min="9991" max="9991" width="8.140625" style="149" customWidth="1"/>
    <col min="9992" max="9997" width="8.42578125" style="149" customWidth="1"/>
    <col min="9998" max="9998" width="9.42578125" style="149" customWidth="1"/>
    <col min="9999" max="9999" width="71.42578125" style="149" customWidth="1"/>
    <col min="10000" max="10001" width="8.85546875" style="149" customWidth="1"/>
    <col min="10002" max="10002" width="30.7109375" style="149" customWidth="1"/>
    <col min="10003" max="10003" width="12.7109375" style="149" customWidth="1"/>
    <col min="10004" max="10004" width="11.85546875" style="149" customWidth="1"/>
    <col min="10005" max="10005" width="11" style="149" bestFit="1" customWidth="1"/>
    <col min="10006" max="10006" width="12.7109375" style="149" bestFit="1" customWidth="1"/>
    <col min="10007" max="10008" width="5.7109375" style="149" customWidth="1"/>
    <col min="10009" max="10010" width="10.7109375" style="149" customWidth="1"/>
    <col min="10011" max="10011" width="6.140625" style="149" customWidth="1"/>
    <col min="10012" max="10012" width="8.140625" style="149" customWidth="1"/>
    <col min="10013" max="10015" width="4.28515625" style="149" customWidth="1"/>
    <col min="10016" max="10016" width="6.28515625" style="149" customWidth="1"/>
    <col min="10017" max="10243" width="11" style="149"/>
    <col min="10244" max="10244" width="4.140625" style="149" customWidth="1"/>
    <col min="10245" max="10245" width="8" style="149" customWidth="1"/>
    <col min="10246" max="10246" width="10.7109375" style="149" customWidth="1"/>
    <col min="10247" max="10247" width="8.140625" style="149" customWidth="1"/>
    <col min="10248" max="10253" width="8.42578125" style="149" customWidth="1"/>
    <col min="10254" max="10254" width="9.42578125" style="149" customWidth="1"/>
    <col min="10255" max="10255" width="71.42578125" style="149" customWidth="1"/>
    <col min="10256" max="10257" width="8.85546875" style="149" customWidth="1"/>
    <col min="10258" max="10258" width="30.7109375" style="149" customWidth="1"/>
    <col min="10259" max="10259" width="12.7109375" style="149" customWidth="1"/>
    <col min="10260" max="10260" width="11.85546875" style="149" customWidth="1"/>
    <col min="10261" max="10261" width="11" style="149" bestFit="1" customWidth="1"/>
    <col min="10262" max="10262" width="12.7109375" style="149" bestFit="1" customWidth="1"/>
    <col min="10263" max="10264" width="5.7109375" style="149" customWidth="1"/>
    <col min="10265" max="10266" width="10.7109375" style="149" customWidth="1"/>
    <col min="10267" max="10267" width="6.140625" style="149" customWidth="1"/>
    <col min="10268" max="10268" width="8.140625" style="149" customWidth="1"/>
    <col min="10269" max="10271" width="4.28515625" style="149" customWidth="1"/>
    <col min="10272" max="10272" width="6.28515625" style="149" customWidth="1"/>
    <col min="10273" max="10499" width="11" style="149"/>
    <col min="10500" max="10500" width="4.140625" style="149" customWidth="1"/>
    <col min="10501" max="10501" width="8" style="149" customWidth="1"/>
    <col min="10502" max="10502" width="10.7109375" style="149" customWidth="1"/>
    <col min="10503" max="10503" width="8.140625" style="149" customWidth="1"/>
    <col min="10504" max="10509" width="8.42578125" style="149" customWidth="1"/>
    <col min="10510" max="10510" width="9.42578125" style="149" customWidth="1"/>
    <col min="10511" max="10511" width="71.42578125" style="149" customWidth="1"/>
    <col min="10512" max="10513" width="8.85546875" style="149" customWidth="1"/>
    <col min="10514" max="10514" width="30.7109375" style="149" customWidth="1"/>
    <col min="10515" max="10515" width="12.7109375" style="149" customWidth="1"/>
    <col min="10516" max="10516" width="11.85546875" style="149" customWidth="1"/>
    <col min="10517" max="10517" width="11" style="149" bestFit="1" customWidth="1"/>
    <col min="10518" max="10518" width="12.7109375" style="149" bestFit="1" customWidth="1"/>
    <col min="10519" max="10520" width="5.7109375" style="149" customWidth="1"/>
    <col min="10521" max="10522" width="10.7109375" style="149" customWidth="1"/>
    <col min="10523" max="10523" width="6.140625" style="149" customWidth="1"/>
    <col min="10524" max="10524" width="8.140625" style="149" customWidth="1"/>
    <col min="10525" max="10527" width="4.28515625" style="149" customWidth="1"/>
    <col min="10528" max="10528" width="6.28515625" style="149" customWidth="1"/>
    <col min="10529" max="10755" width="11" style="149"/>
    <col min="10756" max="10756" width="4.140625" style="149" customWidth="1"/>
    <col min="10757" max="10757" width="8" style="149" customWidth="1"/>
    <col min="10758" max="10758" width="10.7109375" style="149" customWidth="1"/>
    <col min="10759" max="10759" width="8.140625" style="149" customWidth="1"/>
    <col min="10760" max="10765" width="8.42578125" style="149" customWidth="1"/>
    <col min="10766" max="10766" width="9.42578125" style="149" customWidth="1"/>
    <col min="10767" max="10767" width="71.42578125" style="149" customWidth="1"/>
    <col min="10768" max="10769" width="8.85546875" style="149" customWidth="1"/>
    <col min="10770" max="10770" width="30.7109375" style="149" customWidth="1"/>
    <col min="10771" max="10771" width="12.7109375" style="149" customWidth="1"/>
    <col min="10772" max="10772" width="11.85546875" style="149" customWidth="1"/>
    <col min="10773" max="10773" width="11" style="149" bestFit="1" customWidth="1"/>
    <col min="10774" max="10774" width="12.7109375" style="149" bestFit="1" customWidth="1"/>
    <col min="10775" max="10776" width="5.7109375" style="149" customWidth="1"/>
    <col min="10777" max="10778" width="10.7109375" style="149" customWidth="1"/>
    <col min="10779" max="10779" width="6.140625" style="149" customWidth="1"/>
    <col min="10780" max="10780" width="8.140625" style="149" customWidth="1"/>
    <col min="10781" max="10783" width="4.28515625" style="149" customWidth="1"/>
    <col min="10784" max="10784" width="6.28515625" style="149" customWidth="1"/>
    <col min="10785" max="11011" width="11" style="149"/>
    <col min="11012" max="11012" width="4.140625" style="149" customWidth="1"/>
    <col min="11013" max="11013" width="8" style="149" customWidth="1"/>
    <col min="11014" max="11014" width="10.7109375" style="149" customWidth="1"/>
    <col min="11015" max="11015" width="8.140625" style="149" customWidth="1"/>
    <col min="11016" max="11021" width="8.42578125" style="149" customWidth="1"/>
    <col min="11022" max="11022" width="9.42578125" style="149" customWidth="1"/>
    <col min="11023" max="11023" width="71.42578125" style="149" customWidth="1"/>
    <col min="11024" max="11025" width="8.85546875" style="149" customWidth="1"/>
    <col min="11026" max="11026" width="30.7109375" style="149" customWidth="1"/>
    <col min="11027" max="11027" width="12.7109375" style="149" customWidth="1"/>
    <col min="11028" max="11028" width="11.85546875" style="149" customWidth="1"/>
    <col min="11029" max="11029" width="11" style="149" bestFit="1" customWidth="1"/>
    <col min="11030" max="11030" width="12.7109375" style="149" bestFit="1" customWidth="1"/>
    <col min="11031" max="11032" width="5.7109375" style="149" customWidth="1"/>
    <col min="11033" max="11034" width="10.7109375" style="149" customWidth="1"/>
    <col min="11035" max="11035" width="6.140625" style="149" customWidth="1"/>
    <col min="11036" max="11036" width="8.140625" style="149" customWidth="1"/>
    <col min="11037" max="11039" width="4.28515625" style="149" customWidth="1"/>
    <col min="11040" max="11040" width="6.28515625" style="149" customWidth="1"/>
    <col min="11041" max="11267" width="11" style="149"/>
    <col min="11268" max="11268" width="4.140625" style="149" customWidth="1"/>
    <col min="11269" max="11269" width="8" style="149" customWidth="1"/>
    <col min="11270" max="11270" width="10.7109375" style="149" customWidth="1"/>
    <col min="11271" max="11271" width="8.140625" style="149" customWidth="1"/>
    <col min="11272" max="11277" width="8.42578125" style="149" customWidth="1"/>
    <col min="11278" max="11278" width="9.42578125" style="149" customWidth="1"/>
    <col min="11279" max="11279" width="71.42578125" style="149" customWidth="1"/>
    <col min="11280" max="11281" width="8.85546875" style="149" customWidth="1"/>
    <col min="11282" max="11282" width="30.7109375" style="149" customWidth="1"/>
    <col min="11283" max="11283" width="12.7109375" style="149" customWidth="1"/>
    <col min="11284" max="11284" width="11.85546875" style="149" customWidth="1"/>
    <col min="11285" max="11285" width="11" style="149" bestFit="1" customWidth="1"/>
    <col min="11286" max="11286" width="12.7109375" style="149" bestFit="1" customWidth="1"/>
    <col min="11287" max="11288" width="5.7109375" style="149" customWidth="1"/>
    <col min="11289" max="11290" width="10.7109375" style="149" customWidth="1"/>
    <col min="11291" max="11291" width="6.140625" style="149" customWidth="1"/>
    <col min="11292" max="11292" width="8.140625" style="149" customWidth="1"/>
    <col min="11293" max="11295" width="4.28515625" style="149" customWidth="1"/>
    <col min="11296" max="11296" width="6.28515625" style="149" customWidth="1"/>
    <col min="11297" max="11523" width="11" style="149"/>
    <col min="11524" max="11524" width="4.140625" style="149" customWidth="1"/>
    <col min="11525" max="11525" width="8" style="149" customWidth="1"/>
    <col min="11526" max="11526" width="10.7109375" style="149" customWidth="1"/>
    <col min="11527" max="11527" width="8.140625" style="149" customWidth="1"/>
    <col min="11528" max="11533" width="8.42578125" style="149" customWidth="1"/>
    <col min="11534" max="11534" width="9.42578125" style="149" customWidth="1"/>
    <col min="11535" max="11535" width="71.42578125" style="149" customWidth="1"/>
    <col min="11536" max="11537" width="8.85546875" style="149" customWidth="1"/>
    <col min="11538" max="11538" width="30.7109375" style="149" customWidth="1"/>
    <col min="11539" max="11539" width="12.7109375" style="149" customWidth="1"/>
    <col min="11540" max="11540" width="11.85546875" style="149" customWidth="1"/>
    <col min="11541" max="11541" width="11" style="149" bestFit="1" customWidth="1"/>
    <col min="11542" max="11542" width="12.7109375" style="149" bestFit="1" customWidth="1"/>
    <col min="11543" max="11544" width="5.7109375" style="149" customWidth="1"/>
    <col min="11545" max="11546" width="10.7109375" style="149" customWidth="1"/>
    <col min="11547" max="11547" width="6.140625" style="149" customWidth="1"/>
    <col min="11548" max="11548" width="8.140625" style="149" customWidth="1"/>
    <col min="11549" max="11551" width="4.28515625" style="149" customWidth="1"/>
    <col min="11552" max="11552" width="6.28515625" style="149" customWidth="1"/>
    <col min="11553" max="11779" width="11" style="149"/>
    <col min="11780" max="11780" width="4.140625" style="149" customWidth="1"/>
    <col min="11781" max="11781" width="8" style="149" customWidth="1"/>
    <col min="11782" max="11782" width="10.7109375" style="149" customWidth="1"/>
    <col min="11783" max="11783" width="8.140625" style="149" customWidth="1"/>
    <col min="11784" max="11789" width="8.42578125" style="149" customWidth="1"/>
    <col min="11790" max="11790" width="9.42578125" style="149" customWidth="1"/>
    <col min="11791" max="11791" width="71.42578125" style="149" customWidth="1"/>
    <col min="11792" max="11793" width="8.85546875" style="149" customWidth="1"/>
    <col min="11794" max="11794" width="30.7109375" style="149" customWidth="1"/>
    <col min="11795" max="11795" width="12.7109375" style="149" customWidth="1"/>
    <col min="11796" max="11796" width="11.85546875" style="149" customWidth="1"/>
    <col min="11797" max="11797" width="11" style="149" bestFit="1" customWidth="1"/>
    <col min="11798" max="11798" width="12.7109375" style="149" bestFit="1" customWidth="1"/>
    <col min="11799" max="11800" width="5.7109375" style="149" customWidth="1"/>
    <col min="11801" max="11802" width="10.7109375" style="149" customWidth="1"/>
    <col min="11803" max="11803" width="6.140625" style="149" customWidth="1"/>
    <col min="11804" max="11804" width="8.140625" style="149" customWidth="1"/>
    <col min="11805" max="11807" width="4.28515625" style="149" customWidth="1"/>
    <col min="11808" max="11808" width="6.28515625" style="149" customWidth="1"/>
    <col min="11809" max="12035" width="11" style="149"/>
    <col min="12036" max="12036" width="4.140625" style="149" customWidth="1"/>
    <col min="12037" max="12037" width="8" style="149" customWidth="1"/>
    <col min="12038" max="12038" width="10.7109375" style="149" customWidth="1"/>
    <col min="12039" max="12039" width="8.140625" style="149" customWidth="1"/>
    <col min="12040" max="12045" width="8.42578125" style="149" customWidth="1"/>
    <col min="12046" max="12046" width="9.42578125" style="149" customWidth="1"/>
    <col min="12047" max="12047" width="71.42578125" style="149" customWidth="1"/>
    <col min="12048" max="12049" width="8.85546875" style="149" customWidth="1"/>
    <col min="12050" max="12050" width="30.7109375" style="149" customWidth="1"/>
    <col min="12051" max="12051" width="12.7109375" style="149" customWidth="1"/>
    <col min="12052" max="12052" width="11.85546875" style="149" customWidth="1"/>
    <col min="12053" max="12053" width="11" style="149" bestFit="1" customWidth="1"/>
    <col min="12054" max="12054" width="12.7109375" style="149" bestFit="1" customWidth="1"/>
    <col min="12055" max="12056" width="5.7109375" style="149" customWidth="1"/>
    <col min="12057" max="12058" width="10.7109375" style="149" customWidth="1"/>
    <col min="12059" max="12059" width="6.140625" style="149" customWidth="1"/>
    <col min="12060" max="12060" width="8.140625" style="149" customWidth="1"/>
    <col min="12061" max="12063" width="4.28515625" style="149" customWidth="1"/>
    <col min="12064" max="12064" width="6.28515625" style="149" customWidth="1"/>
    <col min="12065" max="12291" width="11" style="149"/>
    <col min="12292" max="12292" width="4.140625" style="149" customWidth="1"/>
    <col min="12293" max="12293" width="8" style="149" customWidth="1"/>
    <col min="12294" max="12294" width="10.7109375" style="149" customWidth="1"/>
    <col min="12295" max="12295" width="8.140625" style="149" customWidth="1"/>
    <col min="12296" max="12301" width="8.42578125" style="149" customWidth="1"/>
    <col min="12302" max="12302" width="9.42578125" style="149" customWidth="1"/>
    <col min="12303" max="12303" width="71.42578125" style="149" customWidth="1"/>
    <col min="12304" max="12305" width="8.85546875" style="149" customWidth="1"/>
    <col min="12306" max="12306" width="30.7109375" style="149" customWidth="1"/>
    <col min="12307" max="12307" width="12.7109375" style="149" customWidth="1"/>
    <col min="12308" max="12308" width="11.85546875" style="149" customWidth="1"/>
    <col min="12309" max="12309" width="11" style="149" bestFit="1" customWidth="1"/>
    <col min="12310" max="12310" width="12.7109375" style="149" bestFit="1" customWidth="1"/>
    <col min="12311" max="12312" width="5.7109375" style="149" customWidth="1"/>
    <col min="12313" max="12314" width="10.7109375" style="149" customWidth="1"/>
    <col min="12315" max="12315" width="6.140625" style="149" customWidth="1"/>
    <col min="12316" max="12316" width="8.140625" style="149" customWidth="1"/>
    <col min="12317" max="12319" width="4.28515625" style="149" customWidth="1"/>
    <col min="12320" max="12320" width="6.28515625" style="149" customWidth="1"/>
    <col min="12321" max="12547" width="11" style="149"/>
    <col min="12548" max="12548" width="4.140625" style="149" customWidth="1"/>
    <col min="12549" max="12549" width="8" style="149" customWidth="1"/>
    <col min="12550" max="12550" width="10.7109375" style="149" customWidth="1"/>
    <col min="12551" max="12551" width="8.140625" style="149" customWidth="1"/>
    <col min="12552" max="12557" width="8.42578125" style="149" customWidth="1"/>
    <col min="12558" max="12558" width="9.42578125" style="149" customWidth="1"/>
    <col min="12559" max="12559" width="71.42578125" style="149" customWidth="1"/>
    <col min="12560" max="12561" width="8.85546875" style="149" customWidth="1"/>
    <col min="12562" max="12562" width="30.7109375" style="149" customWidth="1"/>
    <col min="12563" max="12563" width="12.7109375" style="149" customWidth="1"/>
    <col min="12564" max="12564" width="11.85546875" style="149" customWidth="1"/>
    <col min="12565" max="12565" width="11" style="149" bestFit="1" customWidth="1"/>
    <col min="12566" max="12566" width="12.7109375" style="149" bestFit="1" customWidth="1"/>
    <col min="12567" max="12568" width="5.7109375" style="149" customWidth="1"/>
    <col min="12569" max="12570" width="10.7109375" style="149" customWidth="1"/>
    <col min="12571" max="12571" width="6.140625" style="149" customWidth="1"/>
    <col min="12572" max="12572" width="8.140625" style="149" customWidth="1"/>
    <col min="12573" max="12575" width="4.28515625" style="149" customWidth="1"/>
    <col min="12576" max="12576" width="6.28515625" style="149" customWidth="1"/>
    <col min="12577" max="12803" width="11" style="149"/>
    <col min="12804" max="12804" width="4.140625" style="149" customWidth="1"/>
    <col min="12805" max="12805" width="8" style="149" customWidth="1"/>
    <col min="12806" max="12806" width="10.7109375" style="149" customWidth="1"/>
    <col min="12807" max="12807" width="8.140625" style="149" customWidth="1"/>
    <col min="12808" max="12813" width="8.42578125" style="149" customWidth="1"/>
    <col min="12814" max="12814" width="9.42578125" style="149" customWidth="1"/>
    <col min="12815" max="12815" width="71.42578125" style="149" customWidth="1"/>
    <col min="12816" max="12817" width="8.85546875" style="149" customWidth="1"/>
    <col min="12818" max="12818" width="30.7109375" style="149" customWidth="1"/>
    <col min="12819" max="12819" width="12.7109375" style="149" customWidth="1"/>
    <col min="12820" max="12820" width="11.85546875" style="149" customWidth="1"/>
    <col min="12821" max="12821" width="11" style="149" bestFit="1" customWidth="1"/>
    <col min="12822" max="12822" width="12.7109375" style="149" bestFit="1" customWidth="1"/>
    <col min="12823" max="12824" width="5.7109375" style="149" customWidth="1"/>
    <col min="12825" max="12826" width="10.7109375" style="149" customWidth="1"/>
    <col min="12827" max="12827" width="6.140625" style="149" customWidth="1"/>
    <col min="12828" max="12828" width="8.140625" style="149" customWidth="1"/>
    <col min="12829" max="12831" width="4.28515625" style="149" customWidth="1"/>
    <col min="12832" max="12832" width="6.28515625" style="149" customWidth="1"/>
    <col min="12833" max="13059" width="11" style="149"/>
    <col min="13060" max="13060" width="4.140625" style="149" customWidth="1"/>
    <col min="13061" max="13061" width="8" style="149" customWidth="1"/>
    <col min="13062" max="13062" width="10.7109375" style="149" customWidth="1"/>
    <col min="13063" max="13063" width="8.140625" style="149" customWidth="1"/>
    <col min="13064" max="13069" width="8.42578125" style="149" customWidth="1"/>
    <col min="13070" max="13070" width="9.42578125" style="149" customWidth="1"/>
    <col min="13071" max="13071" width="71.42578125" style="149" customWidth="1"/>
    <col min="13072" max="13073" width="8.85546875" style="149" customWidth="1"/>
    <col min="13074" max="13074" width="30.7109375" style="149" customWidth="1"/>
    <col min="13075" max="13075" width="12.7109375" style="149" customWidth="1"/>
    <col min="13076" max="13076" width="11.85546875" style="149" customWidth="1"/>
    <col min="13077" max="13077" width="11" style="149" bestFit="1" customWidth="1"/>
    <col min="13078" max="13078" width="12.7109375" style="149" bestFit="1" customWidth="1"/>
    <col min="13079" max="13080" width="5.7109375" style="149" customWidth="1"/>
    <col min="13081" max="13082" width="10.7109375" style="149" customWidth="1"/>
    <col min="13083" max="13083" width="6.140625" style="149" customWidth="1"/>
    <col min="13084" max="13084" width="8.140625" style="149" customWidth="1"/>
    <col min="13085" max="13087" width="4.28515625" style="149" customWidth="1"/>
    <col min="13088" max="13088" width="6.28515625" style="149" customWidth="1"/>
    <col min="13089" max="13315" width="11" style="149"/>
    <col min="13316" max="13316" width="4.140625" style="149" customWidth="1"/>
    <col min="13317" max="13317" width="8" style="149" customWidth="1"/>
    <col min="13318" max="13318" width="10.7109375" style="149" customWidth="1"/>
    <col min="13319" max="13319" width="8.140625" style="149" customWidth="1"/>
    <col min="13320" max="13325" width="8.42578125" style="149" customWidth="1"/>
    <col min="13326" max="13326" width="9.42578125" style="149" customWidth="1"/>
    <col min="13327" max="13327" width="71.42578125" style="149" customWidth="1"/>
    <col min="13328" max="13329" width="8.85546875" style="149" customWidth="1"/>
    <col min="13330" max="13330" width="30.7109375" style="149" customWidth="1"/>
    <col min="13331" max="13331" width="12.7109375" style="149" customWidth="1"/>
    <col min="13332" max="13332" width="11.85546875" style="149" customWidth="1"/>
    <col min="13333" max="13333" width="11" style="149" bestFit="1" customWidth="1"/>
    <col min="13334" max="13334" width="12.7109375" style="149" bestFit="1" customWidth="1"/>
    <col min="13335" max="13336" width="5.7109375" style="149" customWidth="1"/>
    <col min="13337" max="13338" width="10.7109375" style="149" customWidth="1"/>
    <col min="13339" max="13339" width="6.140625" style="149" customWidth="1"/>
    <col min="13340" max="13340" width="8.140625" style="149" customWidth="1"/>
    <col min="13341" max="13343" width="4.28515625" style="149" customWidth="1"/>
    <col min="13344" max="13344" width="6.28515625" style="149" customWidth="1"/>
    <col min="13345" max="13571" width="11" style="149"/>
    <col min="13572" max="13572" width="4.140625" style="149" customWidth="1"/>
    <col min="13573" max="13573" width="8" style="149" customWidth="1"/>
    <col min="13574" max="13574" width="10.7109375" style="149" customWidth="1"/>
    <col min="13575" max="13575" width="8.140625" style="149" customWidth="1"/>
    <col min="13576" max="13581" width="8.42578125" style="149" customWidth="1"/>
    <col min="13582" max="13582" width="9.42578125" style="149" customWidth="1"/>
    <col min="13583" max="13583" width="71.42578125" style="149" customWidth="1"/>
    <col min="13584" max="13585" width="8.85546875" style="149" customWidth="1"/>
    <col min="13586" max="13586" width="30.7109375" style="149" customWidth="1"/>
    <col min="13587" max="13587" width="12.7109375" style="149" customWidth="1"/>
    <col min="13588" max="13588" width="11.85546875" style="149" customWidth="1"/>
    <col min="13589" max="13589" width="11" style="149" bestFit="1" customWidth="1"/>
    <col min="13590" max="13590" width="12.7109375" style="149" bestFit="1" customWidth="1"/>
    <col min="13591" max="13592" width="5.7109375" style="149" customWidth="1"/>
    <col min="13593" max="13594" width="10.7109375" style="149" customWidth="1"/>
    <col min="13595" max="13595" width="6.140625" style="149" customWidth="1"/>
    <col min="13596" max="13596" width="8.140625" style="149" customWidth="1"/>
    <col min="13597" max="13599" width="4.28515625" style="149" customWidth="1"/>
    <col min="13600" max="13600" width="6.28515625" style="149" customWidth="1"/>
    <col min="13601" max="13827" width="11" style="149"/>
    <col min="13828" max="13828" width="4.140625" style="149" customWidth="1"/>
    <col min="13829" max="13829" width="8" style="149" customWidth="1"/>
    <col min="13830" max="13830" width="10.7109375" style="149" customWidth="1"/>
    <col min="13831" max="13831" width="8.140625" style="149" customWidth="1"/>
    <col min="13832" max="13837" width="8.42578125" style="149" customWidth="1"/>
    <col min="13838" max="13838" width="9.42578125" style="149" customWidth="1"/>
    <col min="13839" max="13839" width="71.42578125" style="149" customWidth="1"/>
    <col min="13840" max="13841" width="8.85546875" style="149" customWidth="1"/>
    <col min="13842" max="13842" width="30.7109375" style="149" customWidth="1"/>
    <col min="13843" max="13843" width="12.7109375" style="149" customWidth="1"/>
    <col min="13844" max="13844" width="11.85546875" style="149" customWidth="1"/>
    <col min="13845" max="13845" width="11" style="149" bestFit="1" customWidth="1"/>
    <col min="13846" max="13846" width="12.7109375" style="149" bestFit="1" customWidth="1"/>
    <col min="13847" max="13848" width="5.7109375" style="149" customWidth="1"/>
    <col min="13849" max="13850" width="10.7109375" style="149" customWidth="1"/>
    <col min="13851" max="13851" width="6.140625" style="149" customWidth="1"/>
    <col min="13852" max="13852" width="8.140625" style="149" customWidth="1"/>
    <col min="13853" max="13855" width="4.28515625" style="149" customWidth="1"/>
    <col min="13856" max="13856" width="6.28515625" style="149" customWidth="1"/>
    <col min="13857" max="14083" width="11" style="149"/>
    <col min="14084" max="14084" width="4.140625" style="149" customWidth="1"/>
    <col min="14085" max="14085" width="8" style="149" customWidth="1"/>
    <col min="14086" max="14086" width="10.7109375" style="149" customWidth="1"/>
    <col min="14087" max="14087" width="8.140625" style="149" customWidth="1"/>
    <col min="14088" max="14093" width="8.42578125" style="149" customWidth="1"/>
    <col min="14094" max="14094" width="9.42578125" style="149" customWidth="1"/>
    <col min="14095" max="14095" width="71.42578125" style="149" customWidth="1"/>
    <col min="14096" max="14097" width="8.85546875" style="149" customWidth="1"/>
    <col min="14098" max="14098" width="30.7109375" style="149" customWidth="1"/>
    <col min="14099" max="14099" width="12.7109375" style="149" customWidth="1"/>
    <col min="14100" max="14100" width="11.85546875" style="149" customWidth="1"/>
    <col min="14101" max="14101" width="11" style="149" bestFit="1" customWidth="1"/>
    <col min="14102" max="14102" width="12.7109375" style="149" bestFit="1" customWidth="1"/>
    <col min="14103" max="14104" width="5.7109375" style="149" customWidth="1"/>
    <col min="14105" max="14106" width="10.7109375" style="149" customWidth="1"/>
    <col min="14107" max="14107" width="6.140625" style="149" customWidth="1"/>
    <col min="14108" max="14108" width="8.140625" style="149" customWidth="1"/>
    <col min="14109" max="14111" width="4.28515625" style="149" customWidth="1"/>
    <col min="14112" max="14112" width="6.28515625" style="149" customWidth="1"/>
    <col min="14113" max="14339" width="11" style="149"/>
    <col min="14340" max="14340" width="4.140625" style="149" customWidth="1"/>
    <col min="14341" max="14341" width="8" style="149" customWidth="1"/>
    <col min="14342" max="14342" width="10.7109375" style="149" customWidth="1"/>
    <col min="14343" max="14343" width="8.140625" style="149" customWidth="1"/>
    <col min="14344" max="14349" width="8.42578125" style="149" customWidth="1"/>
    <col min="14350" max="14350" width="9.42578125" style="149" customWidth="1"/>
    <col min="14351" max="14351" width="71.42578125" style="149" customWidth="1"/>
    <col min="14352" max="14353" width="8.85546875" style="149" customWidth="1"/>
    <col min="14354" max="14354" width="30.7109375" style="149" customWidth="1"/>
    <col min="14355" max="14355" width="12.7109375" style="149" customWidth="1"/>
    <col min="14356" max="14356" width="11.85546875" style="149" customWidth="1"/>
    <col min="14357" max="14357" width="11" style="149" bestFit="1" customWidth="1"/>
    <col min="14358" max="14358" width="12.7109375" style="149" bestFit="1" customWidth="1"/>
    <col min="14359" max="14360" width="5.7109375" style="149" customWidth="1"/>
    <col min="14361" max="14362" width="10.7109375" style="149" customWidth="1"/>
    <col min="14363" max="14363" width="6.140625" style="149" customWidth="1"/>
    <col min="14364" max="14364" width="8.140625" style="149" customWidth="1"/>
    <col min="14365" max="14367" width="4.28515625" style="149" customWidth="1"/>
    <col min="14368" max="14368" width="6.28515625" style="149" customWidth="1"/>
    <col min="14369" max="14595" width="11" style="149"/>
    <col min="14596" max="14596" width="4.140625" style="149" customWidth="1"/>
    <col min="14597" max="14597" width="8" style="149" customWidth="1"/>
    <col min="14598" max="14598" width="10.7109375" style="149" customWidth="1"/>
    <col min="14599" max="14599" width="8.140625" style="149" customWidth="1"/>
    <col min="14600" max="14605" width="8.42578125" style="149" customWidth="1"/>
    <col min="14606" max="14606" width="9.42578125" style="149" customWidth="1"/>
    <col min="14607" max="14607" width="71.42578125" style="149" customWidth="1"/>
    <col min="14608" max="14609" width="8.85546875" style="149" customWidth="1"/>
    <col min="14610" max="14610" width="30.7109375" style="149" customWidth="1"/>
    <col min="14611" max="14611" width="12.7109375" style="149" customWidth="1"/>
    <col min="14612" max="14612" width="11.85546875" style="149" customWidth="1"/>
    <col min="14613" max="14613" width="11" style="149" bestFit="1" customWidth="1"/>
    <col min="14614" max="14614" width="12.7109375" style="149" bestFit="1" customWidth="1"/>
    <col min="14615" max="14616" width="5.7109375" style="149" customWidth="1"/>
    <col min="14617" max="14618" width="10.7109375" style="149" customWidth="1"/>
    <col min="14619" max="14619" width="6.140625" style="149" customWidth="1"/>
    <col min="14620" max="14620" width="8.140625" style="149" customWidth="1"/>
    <col min="14621" max="14623" width="4.28515625" style="149" customWidth="1"/>
    <col min="14624" max="14624" width="6.28515625" style="149" customWidth="1"/>
    <col min="14625" max="14851" width="11" style="149"/>
    <col min="14852" max="14852" width="4.140625" style="149" customWidth="1"/>
    <col min="14853" max="14853" width="8" style="149" customWidth="1"/>
    <col min="14854" max="14854" width="10.7109375" style="149" customWidth="1"/>
    <col min="14855" max="14855" width="8.140625" style="149" customWidth="1"/>
    <col min="14856" max="14861" width="8.42578125" style="149" customWidth="1"/>
    <col min="14862" max="14862" width="9.42578125" style="149" customWidth="1"/>
    <col min="14863" max="14863" width="71.42578125" style="149" customWidth="1"/>
    <col min="14864" max="14865" width="8.85546875" style="149" customWidth="1"/>
    <col min="14866" max="14866" width="30.7109375" style="149" customWidth="1"/>
    <col min="14867" max="14867" width="12.7109375" style="149" customWidth="1"/>
    <col min="14868" max="14868" width="11.85546875" style="149" customWidth="1"/>
    <col min="14869" max="14869" width="11" style="149" bestFit="1" customWidth="1"/>
    <col min="14870" max="14870" width="12.7109375" style="149" bestFit="1" customWidth="1"/>
    <col min="14871" max="14872" width="5.7109375" style="149" customWidth="1"/>
    <col min="14873" max="14874" width="10.7109375" style="149" customWidth="1"/>
    <col min="14875" max="14875" width="6.140625" style="149" customWidth="1"/>
    <col min="14876" max="14876" width="8.140625" style="149" customWidth="1"/>
    <col min="14877" max="14879" width="4.28515625" style="149" customWidth="1"/>
    <col min="14880" max="14880" width="6.28515625" style="149" customWidth="1"/>
    <col min="14881" max="15107" width="11" style="149"/>
    <col min="15108" max="15108" width="4.140625" style="149" customWidth="1"/>
    <col min="15109" max="15109" width="8" style="149" customWidth="1"/>
    <col min="15110" max="15110" width="10.7109375" style="149" customWidth="1"/>
    <col min="15111" max="15111" width="8.140625" style="149" customWidth="1"/>
    <col min="15112" max="15117" width="8.42578125" style="149" customWidth="1"/>
    <col min="15118" max="15118" width="9.42578125" style="149" customWidth="1"/>
    <col min="15119" max="15119" width="71.42578125" style="149" customWidth="1"/>
    <col min="15120" max="15121" width="8.85546875" style="149" customWidth="1"/>
    <col min="15122" max="15122" width="30.7109375" style="149" customWidth="1"/>
    <col min="15123" max="15123" width="12.7109375" style="149" customWidth="1"/>
    <col min="15124" max="15124" width="11.85546875" style="149" customWidth="1"/>
    <col min="15125" max="15125" width="11" style="149" bestFit="1" customWidth="1"/>
    <col min="15126" max="15126" width="12.7109375" style="149" bestFit="1" customWidth="1"/>
    <col min="15127" max="15128" width="5.7109375" style="149" customWidth="1"/>
    <col min="15129" max="15130" width="10.7109375" style="149" customWidth="1"/>
    <col min="15131" max="15131" width="6.140625" style="149" customWidth="1"/>
    <col min="15132" max="15132" width="8.140625" style="149" customWidth="1"/>
    <col min="15133" max="15135" width="4.28515625" style="149" customWidth="1"/>
    <col min="15136" max="15136" width="6.28515625" style="149" customWidth="1"/>
    <col min="15137" max="15363" width="11" style="149"/>
    <col min="15364" max="15364" width="4.140625" style="149" customWidth="1"/>
    <col min="15365" max="15365" width="8" style="149" customWidth="1"/>
    <col min="15366" max="15366" width="10.7109375" style="149" customWidth="1"/>
    <col min="15367" max="15367" width="8.140625" style="149" customWidth="1"/>
    <col min="15368" max="15373" width="8.42578125" style="149" customWidth="1"/>
    <col min="15374" max="15374" width="9.42578125" style="149" customWidth="1"/>
    <col min="15375" max="15375" width="71.42578125" style="149" customWidth="1"/>
    <col min="15376" max="15377" width="8.85546875" style="149" customWidth="1"/>
    <col min="15378" max="15378" width="30.7109375" style="149" customWidth="1"/>
    <col min="15379" max="15379" width="12.7109375" style="149" customWidth="1"/>
    <col min="15380" max="15380" width="11.85546875" style="149" customWidth="1"/>
    <col min="15381" max="15381" width="11" style="149" bestFit="1" customWidth="1"/>
    <col min="15382" max="15382" width="12.7109375" style="149" bestFit="1" customWidth="1"/>
    <col min="15383" max="15384" width="5.7109375" style="149" customWidth="1"/>
    <col min="15385" max="15386" width="10.7109375" style="149" customWidth="1"/>
    <col min="15387" max="15387" width="6.140625" style="149" customWidth="1"/>
    <col min="15388" max="15388" width="8.140625" style="149" customWidth="1"/>
    <col min="15389" max="15391" width="4.28515625" style="149" customWidth="1"/>
    <col min="15392" max="15392" width="6.28515625" style="149" customWidth="1"/>
    <col min="15393" max="15619" width="11" style="149"/>
    <col min="15620" max="15620" width="4.140625" style="149" customWidth="1"/>
    <col min="15621" max="15621" width="8" style="149" customWidth="1"/>
    <col min="15622" max="15622" width="10.7109375" style="149" customWidth="1"/>
    <col min="15623" max="15623" width="8.140625" style="149" customWidth="1"/>
    <col min="15624" max="15629" width="8.42578125" style="149" customWidth="1"/>
    <col min="15630" max="15630" width="9.42578125" style="149" customWidth="1"/>
    <col min="15631" max="15631" width="71.42578125" style="149" customWidth="1"/>
    <col min="15632" max="15633" width="8.85546875" style="149" customWidth="1"/>
    <col min="15634" max="15634" width="30.7109375" style="149" customWidth="1"/>
    <col min="15635" max="15635" width="12.7109375" style="149" customWidth="1"/>
    <col min="15636" max="15636" width="11.85546875" style="149" customWidth="1"/>
    <col min="15637" max="15637" width="11" style="149" bestFit="1" customWidth="1"/>
    <col min="15638" max="15638" width="12.7109375" style="149" bestFit="1" customWidth="1"/>
    <col min="15639" max="15640" width="5.7109375" style="149" customWidth="1"/>
    <col min="15641" max="15642" width="10.7109375" style="149" customWidth="1"/>
    <col min="15643" max="15643" width="6.140625" style="149" customWidth="1"/>
    <col min="15644" max="15644" width="8.140625" style="149" customWidth="1"/>
    <col min="15645" max="15647" width="4.28515625" style="149" customWidth="1"/>
    <col min="15648" max="15648" width="6.28515625" style="149" customWidth="1"/>
    <col min="15649" max="15875" width="11" style="149"/>
    <col min="15876" max="15876" width="4.140625" style="149" customWidth="1"/>
    <col min="15877" max="15877" width="8" style="149" customWidth="1"/>
    <col min="15878" max="15878" width="10.7109375" style="149" customWidth="1"/>
    <col min="15879" max="15879" width="8.140625" style="149" customWidth="1"/>
    <col min="15880" max="15885" width="8.42578125" style="149" customWidth="1"/>
    <col min="15886" max="15886" width="9.42578125" style="149" customWidth="1"/>
    <col min="15887" max="15887" width="71.42578125" style="149" customWidth="1"/>
    <col min="15888" max="15889" width="8.85546875" style="149" customWidth="1"/>
    <col min="15890" max="15890" width="30.7109375" style="149" customWidth="1"/>
    <col min="15891" max="15891" width="12.7109375" style="149" customWidth="1"/>
    <col min="15892" max="15892" width="11.85546875" style="149" customWidth="1"/>
    <col min="15893" max="15893" width="11" style="149" bestFit="1" customWidth="1"/>
    <col min="15894" max="15894" width="12.7109375" style="149" bestFit="1" customWidth="1"/>
    <col min="15895" max="15896" width="5.7109375" style="149" customWidth="1"/>
    <col min="15897" max="15898" width="10.7109375" style="149" customWidth="1"/>
    <col min="15899" max="15899" width="6.140625" style="149" customWidth="1"/>
    <col min="15900" max="15900" width="8.140625" style="149" customWidth="1"/>
    <col min="15901" max="15903" width="4.28515625" style="149" customWidth="1"/>
    <col min="15904" max="15904" width="6.28515625" style="149" customWidth="1"/>
    <col min="15905" max="16131" width="11" style="149"/>
    <col min="16132" max="16132" width="4.140625" style="149" customWidth="1"/>
    <col min="16133" max="16133" width="8" style="149" customWidth="1"/>
    <col min="16134" max="16134" width="10.7109375" style="149" customWidth="1"/>
    <col min="16135" max="16135" width="8.140625" style="149" customWidth="1"/>
    <col min="16136" max="16141" width="8.42578125" style="149" customWidth="1"/>
    <col min="16142" max="16142" width="9.42578125" style="149" customWidth="1"/>
    <col min="16143" max="16143" width="71.42578125" style="149" customWidth="1"/>
    <col min="16144" max="16145" width="8.85546875" style="149" customWidth="1"/>
    <col min="16146" max="16146" width="30.7109375" style="149" customWidth="1"/>
    <col min="16147" max="16147" width="12.7109375" style="149" customWidth="1"/>
    <col min="16148" max="16148" width="11.85546875" style="149" customWidth="1"/>
    <col min="16149" max="16149" width="11" style="149" bestFit="1" customWidth="1"/>
    <col min="16150" max="16150" width="12.7109375" style="149" bestFit="1" customWidth="1"/>
    <col min="16151" max="16152" width="5.7109375" style="149" customWidth="1"/>
    <col min="16153" max="16154" width="10.7109375" style="149" customWidth="1"/>
    <col min="16155" max="16155" width="6.140625" style="149" customWidth="1"/>
    <col min="16156" max="16156" width="8.140625" style="149" customWidth="1"/>
    <col min="16157" max="16159" width="4.28515625" style="149" customWidth="1"/>
    <col min="16160" max="16160" width="6.28515625" style="149" customWidth="1"/>
    <col min="16161" max="16384" width="11" style="149"/>
  </cols>
  <sheetData>
    <row r="1" spans="1:35" s="48" customFormat="1" ht="4.5" customHeight="1" x14ac:dyDescent="0.25">
      <c r="F1" s="49"/>
      <c r="G1" s="49"/>
      <c r="H1" s="49"/>
      <c r="I1" s="49"/>
      <c r="O1" s="50"/>
      <c r="P1" s="50"/>
      <c r="Q1" s="51"/>
      <c r="R1" s="51"/>
      <c r="S1" s="51"/>
      <c r="T1" s="51"/>
    </row>
    <row r="2" spans="1:35" s="48" customFormat="1" ht="18" customHeight="1" x14ac:dyDescent="0.25">
      <c r="A2" s="52" t="s">
        <v>0</v>
      </c>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row>
    <row r="3" spans="1:35" s="48" customFormat="1" ht="18.75" customHeight="1" thickBot="1" x14ac:dyDescent="0.3">
      <c r="A3" s="52" t="s">
        <v>221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row>
    <row r="4" spans="1:35" s="48" customFormat="1" ht="15.75" customHeight="1" thickBot="1" x14ac:dyDescent="0.3">
      <c r="A4" s="53" t="s">
        <v>248</v>
      </c>
      <c r="B4" s="54"/>
      <c r="C4" s="54"/>
      <c r="D4" s="55"/>
      <c r="E4" s="56" t="s">
        <v>285</v>
      </c>
      <c r="F4" s="57"/>
      <c r="G4" s="57"/>
      <c r="H4" s="58" t="s">
        <v>249</v>
      </c>
      <c r="I4" s="59" t="s">
        <v>284</v>
      </c>
      <c r="J4" s="60"/>
      <c r="K4" s="61"/>
      <c r="L4" s="57"/>
      <c r="M4" s="62"/>
      <c r="N4" s="62"/>
      <c r="O4" s="63"/>
      <c r="P4" s="63"/>
      <c r="Q4" s="63"/>
      <c r="R4" s="63"/>
      <c r="S4" s="63"/>
      <c r="T4" s="63"/>
      <c r="U4" s="64" t="s">
        <v>252</v>
      </c>
      <c r="V4" s="65"/>
      <c r="W4" s="65"/>
      <c r="X4" s="65"/>
      <c r="Y4" s="65"/>
      <c r="Z4" s="65"/>
      <c r="AA4" s="65"/>
      <c r="AB4" s="65"/>
      <c r="AC4" s="65"/>
      <c r="AD4" s="65"/>
      <c r="AE4" s="65"/>
      <c r="AF4" s="66"/>
    </row>
    <row r="5" spans="1:35" s="48" customFormat="1" ht="27.75" customHeight="1" thickBot="1" x14ac:dyDescent="0.3">
      <c r="A5" s="67" t="s">
        <v>244</v>
      </c>
      <c r="B5" s="68"/>
      <c r="C5" s="68"/>
      <c r="D5" s="69"/>
      <c r="E5" s="70">
        <v>52201967000</v>
      </c>
      <c r="F5" s="57"/>
      <c r="G5" s="71"/>
      <c r="H5" s="72" t="s">
        <v>250</v>
      </c>
      <c r="I5" s="73">
        <v>1701665361</v>
      </c>
      <c r="J5" s="74"/>
      <c r="K5" s="75"/>
      <c r="L5" s="57"/>
      <c r="M5" s="57"/>
      <c r="N5" s="57"/>
      <c r="O5" s="63"/>
      <c r="P5" s="63"/>
      <c r="Q5" s="63"/>
      <c r="R5" s="63"/>
      <c r="S5" s="63"/>
      <c r="T5" s="63"/>
      <c r="U5" s="63"/>
      <c r="V5" s="65" t="s">
        <v>566</v>
      </c>
      <c r="W5" s="65"/>
      <c r="X5" s="65"/>
      <c r="Y5" s="65"/>
      <c r="Z5" s="65"/>
      <c r="AA5" s="65"/>
      <c r="AB5" s="65"/>
      <c r="AC5" s="65"/>
      <c r="AD5" s="65"/>
      <c r="AE5" s="65"/>
      <c r="AF5" s="65"/>
    </row>
    <row r="6" spans="1:35" s="48" customFormat="1" ht="27.75" customHeight="1" thickBot="1" x14ac:dyDescent="0.3">
      <c r="A6" s="76" t="s">
        <v>245</v>
      </c>
      <c r="B6" s="77"/>
      <c r="C6" s="77"/>
      <c r="D6" s="78"/>
      <c r="E6" s="79">
        <v>52201966500</v>
      </c>
      <c r="F6" s="57"/>
      <c r="G6" s="71"/>
      <c r="H6" s="80" t="s">
        <v>251</v>
      </c>
      <c r="I6" s="73">
        <v>1534494480</v>
      </c>
      <c r="J6" s="81"/>
      <c r="K6" s="82"/>
      <c r="L6" s="57"/>
      <c r="M6" s="57"/>
      <c r="N6" s="57"/>
      <c r="O6" s="63"/>
      <c r="P6" s="63"/>
      <c r="Q6" s="63"/>
      <c r="R6" s="63"/>
      <c r="S6" s="63"/>
      <c r="T6" s="63"/>
      <c r="U6" s="58" t="s">
        <v>154</v>
      </c>
      <c r="V6" s="83" t="s">
        <v>563</v>
      </c>
      <c r="W6" s="84"/>
      <c r="X6" s="84"/>
      <c r="Y6" s="84"/>
      <c r="Z6" s="84"/>
      <c r="AA6" s="84"/>
      <c r="AB6" s="84"/>
      <c r="AC6" s="84"/>
      <c r="AD6" s="84"/>
      <c r="AE6" s="84"/>
      <c r="AF6" s="85"/>
    </row>
    <row r="7" spans="1:35" s="48" customFormat="1" ht="15.75" customHeight="1" thickBot="1" x14ac:dyDescent="0.3">
      <c r="A7" s="86"/>
      <c r="B7" s="86"/>
      <c r="C7" s="86"/>
      <c r="D7" s="86"/>
      <c r="E7" s="86"/>
      <c r="F7" s="86"/>
      <c r="G7" s="86"/>
      <c r="H7" s="86"/>
      <c r="I7" s="86"/>
      <c r="J7" s="86"/>
      <c r="K7" s="86"/>
      <c r="L7" s="86"/>
      <c r="M7" s="86"/>
      <c r="N7" s="86"/>
      <c r="O7" s="63"/>
      <c r="P7" s="63"/>
      <c r="Q7" s="63"/>
      <c r="R7" s="63"/>
      <c r="S7" s="63"/>
      <c r="T7" s="63"/>
      <c r="U7" s="87" t="s">
        <v>155</v>
      </c>
      <c r="V7" s="88" t="s">
        <v>564</v>
      </c>
      <c r="W7" s="89"/>
      <c r="X7" s="89"/>
      <c r="Y7" s="89"/>
      <c r="Z7" s="89"/>
      <c r="AA7" s="89"/>
      <c r="AB7" s="89"/>
      <c r="AC7" s="89"/>
      <c r="AD7" s="89"/>
      <c r="AE7" s="89"/>
      <c r="AF7" s="90"/>
    </row>
    <row r="8" spans="1:35" s="48" customFormat="1" ht="33" customHeight="1" x14ac:dyDescent="0.25">
      <c r="A8" s="53" t="s">
        <v>246</v>
      </c>
      <c r="B8" s="54"/>
      <c r="C8" s="54"/>
      <c r="D8" s="55"/>
      <c r="E8" s="56" t="s">
        <v>562</v>
      </c>
      <c r="F8" s="91"/>
      <c r="G8" s="62"/>
      <c r="H8" s="62"/>
      <c r="I8" s="92"/>
      <c r="J8" s="62"/>
      <c r="K8" s="62"/>
      <c r="L8" s="62"/>
      <c r="M8" s="62"/>
      <c r="N8" s="62"/>
      <c r="O8" s="63"/>
      <c r="P8" s="63"/>
      <c r="Q8" s="63"/>
      <c r="R8" s="63"/>
      <c r="S8" s="63"/>
      <c r="T8" s="63"/>
      <c r="U8" s="72" t="s">
        <v>156</v>
      </c>
      <c r="V8" s="88" t="s">
        <v>567</v>
      </c>
      <c r="W8" s="89"/>
      <c r="X8" s="89"/>
      <c r="Y8" s="89"/>
      <c r="Z8" s="89"/>
      <c r="AA8" s="89"/>
      <c r="AB8" s="89"/>
      <c r="AC8" s="89"/>
      <c r="AD8" s="89"/>
      <c r="AE8" s="89"/>
      <c r="AF8" s="90"/>
      <c r="AH8" s="93"/>
      <c r="AI8" s="93"/>
    </row>
    <row r="9" spans="1:35" s="48" customFormat="1" ht="28.5" customHeight="1" thickBot="1" x14ac:dyDescent="0.3">
      <c r="A9" s="76" t="s">
        <v>247</v>
      </c>
      <c r="B9" s="77"/>
      <c r="C9" s="77"/>
      <c r="D9" s="78"/>
      <c r="E9" s="94">
        <f>52201966500+1534494480</f>
        <v>53736460980</v>
      </c>
      <c r="F9" s="95"/>
      <c r="G9" s="96"/>
      <c r="H9" s="96"/>
      <c r="I9" s="92"/>
      <c r="J9" s="96"/>
      <c r="K9" s="96"/>
      <c r="L9" s="96"/>
      <c r="M9" s="96"/>
      <c r="N9" s="96"/>
      <c r="O9" s="63"/>
      <c r="P9" s="63"/>
      <c r="Q9" s="63"/>
      <c r="R9" s="63"/>
      <c r="S9" s="63"/>
      <c r="T9" s="63"/>
      <c r="U9" s="97" t="s">
        <v>157</v>
      </c>
      <c r="V9" s="98" t="s">
        <v>565</v>
      </c>
      <c r="W9" s="99"/>
      <c r="X9" s="99"/>
      <c r="Y9" s="99"/>
      <c r="Z9" s="99"/>
      <c r="AA9" s="99"/>
      <c r="AB9" s="99"/>
      <c r="AC9" s="99"/>
      <c r="AD9" s="99"/>
      <c r="AE9" s="99"/>
      <c r="AF9" s="100"/>
    </row>
    <row r="10" spans="1:35" s="93" customFormat="1" ht="24.75" customHeight="1" x14ac:dyDescent="0.25">
      <c r="A10" s="101" t="s">
        <v>1</v>
      </c>
      <c r="B10" s="102"/>
      <c r="C10" s="102"/>
      <c r="D10" s="102"/>
      <c r="E10" s="102"/>
      <c r="F10" s="102"/>
      <c r="G10" s="102"/>
      <c r="H10" s="102"/>
      <c r="I10" s="102"/>
      <c r="J10" s="102"/>
      <c r="K10" s="102"/>
      <c r="L10" s="102"/>
      <c r="M10" s="102"/>
      <c r="N10" s="103"/>
      <c r="O10" s="104" t="s">
        <v>2</v>
      </c>
      <c r="P10" s="102"/>
      <c r="Q10" s="102"/>
      <c r="R10" s="102"/>
      <c r="S10" s="102"/>
      <c r="T10" s="102"/>
      <c r="U10" s="103"/>
      <c r="V10" s="104" t="s">
        <v>3</v>
      </c>
      <c r="W10" s="102"/>
      <c r="X10" s="102"/>
      <c r="Y10" s="102"/>
      <c r="Z10" s="103"/>
      <c r="AA10" s="104" t="s">
        <v>4</v>
      </c>
      <c r="AB10" s="102"/>
      <c r="AC10" s="102"/>
      <c r="AD10" s="102"/>
      <c r="AE10" s="103"/>
      <c r="AF10" s="105" t="s">
        <v>5</v>
      </c>
    </row>
    <row r="11" spans="1:35" s="48" customFormat="1" ht="18" customHeight="1" x14ac:dyDescent="0.25">
      <c r="A11" s="106">
        <v>1</v>
      </c>
      <c r="B11" s="107">
        <v>2</v>
      </c>
      <c r="C11" s="107">
        <v>3</v>
      </c>
      <c r="D11" s="108">
        <v>4</v>
      </c>
      <c r="E11" s="109"/>
      <c r="F11" s="110">
        <v>5</v>
      </c>
      <c r="G11" s="110">
        <v>6</v>
      </c>
      <c r="H11" s="110">
        <v>7</v>
      </c>
      <c r="I11" s="108">
        <v>8</v>
      </c>
      <c r="J11" s="111"/>
      <c r="K11" s="111"/>
      <c r="L11" s="112">
        <v>9</v>
      </c>
      <c r="M11" s="108">
        <v>10</v>
      </c>
      <c r="N11" s="109"/>
      <c r="O11" s="113">
        <v>11</v>
      </c>
      <c r="P11" s="113">
        <v>12</v>
      </c>
      <c r="Q11" s="113">
        <v>13</v>
      </c>
      <c r="R11" s="113">
        <v>14</v>
      </c>
      <c r="S11" s="113">
        <v>15</v>
      </c>
      <c r="T11" s="113">
        <v>16</v>
      </c>
      <c r="U11" s="113">
        <v>17</v>
      </c>
      <c r="V11" s="107">
        <v>18</v>
      </c>
      <c r="W11" s="107">
        <v>19</v>
      </c>
      <c r="X11" s="107">
        <v>20</v>
      </c>
      <c r="Y11" s="107">
        <v>21</v>
      </c>
      <c r="Z11" s="107">
        <v>22</v>
      </c>
      <c r="AA11" s="108">
        <v>23</v>
      </c>
      <c r="AB11" s="111"/>
      <c r="AC11" s="111"/>
      <c r="AD11" s="111"/>
      <c r="AE11" s="109"/>
      <c r="AF11" s="114">
        <v>24</v>
      </c>
    </row>
    <row r="12" spans="1:35" s="48" customFormat="1" ht="87.75" hidden="1" customHeight="1" thickTop="1" thickBot="1" x14ac:dyDescent="0.25">
      <c r="A12" s="115" t="s">
        <v>6</v>
      </c>
      <c r="B12" s="110"/>
      <c r="C12" s="116" t="s">
        <v>222</v>
      </c>
      <c r="D12" s="116" t="s">
        <v>158</v>
      </c>
      <c r="E12" s="110"/>
      <c r="F12" s="116" t="s">
        <v>7</v>
      </c>
      <c r="G12" s="110"/>
      <c r="H12" s="116" t="s">
        <v>8</v>
      </c>
      <c r="I12" s="110"/>
      <c r="J12" s="117" t="s">
        <v>9</v>
      </c>
      <c r="K12" s="118"/>
      <c r="L12" s="119"/>
      <c r="M12" s="117" t="s">
        <v>10</v>
      </c>
      <c r="N12" s="119"/>
      <c r="O12" s="120" t="s">
        <v>131</v>
      </c>
      <c r="P12" s="121"/>
      <c r="Q12" s="120" t="s">
        <v>126</v>
      </c>
      <c r="R12" s="121"/>
      <c r="S12" s="120" t="s">
        <v>127</v>
      </c>
      <c r="T12" s="122" t="s">
        <v>159</v>
      </c>
      <c r="U12" s="116" t="s">
        <v>11</v>
      </c>
      <c r="V12" s="123" t="s">
        <v>12</v>
      </c>
      <c r="W12" s="116" t="s">
        <v>13</v>
      </c>
      <c r="X12" s="116" t="s">
        <v>14</v>
      </c>
      <c r="Y12" s="116" t="s">
        <v>128</v>
      </c>
      <c r="Z12" s="110" t="s">
        <v>15</v>
      </c>
      <c r="AA12" s="110"/>
      <c r="AB12" s="124" t="s">
        <v>132</v>
      </c>
      <c r="AC12" s="124" t="s">
        <v>16</v>
      </c>
      <c r="AD12" s="124" t="s">
        <v>17</v>
      </c>
      <c r="AE12" s="124" t="s">
        <v>18</v>
      </c>
      <c r="AF12" s="125" t="s">
        <v>19</v>
      </c>
    </row>
    <row r="13" spans="1:35" s="48" customFormat="1" ht="68.25" customHeight="1" thickBot="1" x14ac:dyDescent="0.3">
      <c r="A13" s="126"/>
      <c r="B13" s="127" t="s">
        <v>55</v>
      </c>
      <c r="C13" s="128"/>
      <c r="D13" s="128"/>
      <c r="E13" s="127" t="s">
        <v>153</v>
      </c>
      <c r="F13" s="128"/>
      <c r="G13" s="127" t="s">
        <v>103</v>
      </c>
      <c r="H13" s="128"/>
      <c r="I13" s="127" t="s">
        <v>165</v>
      </c>
      <c r="J13" s="127" t="s">
        <v>20</v>
      </c>
      <c r="K13" s="127" t="s">
        <v>133</v>
      </c>
      <c r="L13" s="127" t="s">
        <v>21</v>
      </c>
      <c r="M13" s="127" t="s">
        <v>160</v>
      </c>
      <c r="N13" s="127" t="s">
        <v>130</v>
      </c>
      <c r="O13" s="129"/>
      <c r="P13" s="130" t="s">
        <v>224</v>
      </c>
      <c r="Q13" s="129"/>
      <c r="R13" s="130" t="s">
        <v>225</v>
      </c>
      <c r="S13" s="129"/>
      <c r="T13" s="131"/>
      <c r="U13" s="128"/>
      <c r="V13" s="132"/>
      <c r="W13" s="128"/>
      <c r="X13" s="128"/>
      <c r="Y13" s="128"/>
      <c r="Z13" s="127" t="s">
        <v>129</v>
      </c>
      <c r="AA13" s="133" t="s">
        <v>161</v>
      </c>
      <c r="AB13" s="134"/>
      <c r="AC13" s="134"/>
      <c r="AD13" s="134"/>
      <c r="AE13" s="134"/>
      <c r="AF13" s="135"/>
    </row>
    <row r="14" spans="1:35" ht="44.25" customHeight="1" thickBot="1" x14ac:dyDescent="0.3">
      <c r="A14" s="136">
        <v>1</v>
      </c>
      <c r="B14" s="136">
        <v>2018</v>
      </c>
      <c r="C14" s="137" t="s">
        <v>286</v>
      </c>
      <c r="D14" s="136">
        <v>4</v>
      </c>
      <c r="E14" s="137" t="s">
        <v>287</v>
      </c>
      <c r="F14" s="137" t="s">
        <v>288</v>
      </c>
      <c r="G14" s="137" t="s">
        <v>116</v>
      </c>
      <c r="H14" s="138" t="s">
        <v>289</v>
      </c>
      <c r="I14" s="139" t="s">
        <v>163</v>
      </c>
      <c r="J14" s="138">
        <v>45</v>
      </c>
      <c r="K14" s="138" t="s">
        <v>94</v>
      </c>
      <c r="L14" s="140" t="s">
        <v>366</v>
      </c>
      <c r="M14" s="141" t="s">
        <v>290</v>
      </c>
      <c r="N14" s="142" t="s">
        <v>291</v>
      </c>
      <c r="O14" s="143">
        <v>72000000</v>
      </c>
      <c r="P14" s="144"/>
      <c r="Q14" s="143"/>
      <c r="R14" s="143"/>
      <c r="S14" s="143"/>
      <c r="T14" s="143">
        <f>+O14+S14</f>
        <v>72000000</v>
      </c>
      <c r="U14" s="143">
        <f>13400000+49800000</f>
        <v>63200000</v>
      </c>
      <c r="V14" s="145">
        <v>43115</v>
      </c>
      <c r="W14" s="145">
        <v>43115</v>
      </c>
      <c r="X14" s="145">
        <v>43479</v>
      </c>
      <c r="Y14" s="136">
        <v>360</v>
      </c>
      <c r="Z14" s="136"/>
      <c r="AA14" s="146"/>
      <c r="AB14" s="136"/>
      <c r="AC14" s="136" t="s">
        <v>282</v>
      </c>
      <c r="AD14" s="136"/>
      <c r="AE14" s="136"/>
      <c r="AF14" s="147">
        <f>SUM(U14/T14)</f>
        <v>0.87777777777777777</v>
      </c>
      <c r="AG14" s="148"/>
      <c r="AH14" s="148" t="b">
        <f>IF(I14="Funcionamiento",J14=0,J14="")</f>
        <v>0</v>
      </c>
    </row>
    <row r="15" spans="1:35" ht="44.25" customHeight="1" thickBot="1" x14ac:dyDescent="0.3">
      <c r="A15" s="136">
        <v>2</v>
      </c>
      <c r="B15" s="136">
        <v>2018</v>
      </c>
      <c r="C15" s="137" t="s">
        <v>292</v>
      </c>
      <c r="D15" s="136">
        <v>4</v>
      </c>
      <c r="E15" s="137" t="s">
        <v>287</v>
      </c>
      <c r="F15" s="137" t="s">
        <v>288</v>
      </c>
      <c r="G15" s="137" t="s">
        <v>116</v>
      </c>
      <c r="H15" s="138" t="s">
        <v>293</v>
      </c>
      <c r="I15" s="139" t="s">
        <v>163</v>
      </c>
      <c r="J15" s="138">
        <v>45</v>
      </c>
      <c r="K15" s="138" t="s">
        <v>94</v>
      </c>
      <c r="L15" s="140" t="s">
        <v>366</v>
      </c>
      <c r="M15" s="141">
        <v>1019015104</v>
      </c>
      <c r="N15" s="142" t="s">
        <v>294</v>
      </c>
      <c r="O15" s="143">
        <v>72000000</v>
      </c>
      <c r="P15" s="144"/>
      <c r="Q15" s="143"/>
      <c r="R15" s="143"/>
      <c r="S15" s="143"/>
      <c r="T15" s="143">
        <f t="shared" ref="T15:T78" si="0">+O15+S15</f>
        <v>72000000</v>
      </c>
      <c r="U15" s="143">
        <v>63200000</v>
      </c>
      <c r="V15" s="145">
        <v>43115</v>
      </c>
      <c r="W15" s="145">
        <v>43115</v>
      </c>
      <c r="X15" s="145">
        <v>43479</v>
      </c>
      <c r="Y15" s="136">
        <v>360</v>
      </c>
      <c r="Z15" s="136"/>
      <c r="AA15" s="146"/>
      <c r="AB15" s="136"/>
      <c r="AC15" s="136" t="s">
        <v>282</v>
      </c>
      <c r="AD15" s="136"/>
      <c r="AE15" s="136"/>
      <c r="AF15" s="147">
        <f t="shared" ref="AF15:AF78" si="1">SUM(U15/T15)</f>
        <v>0.87777777777777777</v>
      </c>
      <c r="AG15" s="148"/>
      <c r="AH15" s="148" t="b">
        <f t="shared" ref="AH15:AH83" si="2">IF(I15="Funcionamiento",J15=0,J15="")</f>
        <v>0</v>
      </c>
    </row>
    <row r="16" spans="1:35" ht="44.25" customHeight="1" thickBot="1" x14ac:dyDescent="0.3">
      <c r="A16" s="136">
        <v>3</v>
      </c>
      <c r="B16" s="136">
        <v>2018</v>
      </c>
      <c r="C16" s="137" t="s">
        <v>295</v>
      </c>
      <c r="D16" s="136">
        <v>4</v>
      </c>
      <c r="E16" s="137" t="s">
        <v>287</v>
      </c>
      <c r="F16" s="137" t="s">
        <v>288</v>
      </c>
      <c r="G16" s="137" t="s">
        <v>116</v>
      </c>
      <c r="H16" s="138" t="s">
        <v>296</v>
      </c>
      <c r="I16" s="139" t="s">
        <v>163</v>
      </c>
      <c r="J16" s="138">
        <v>45</v>
      </c>
      <c r="K16" s="138" t="s">
        <v>94</v>
      </c>
      <c r="L16" s="140" t="s">
        <v>366</v>
      </c>
      <c r="M16" s="141">
        <v>7694570</v>
      </c>
      <c r="N16" s="142" t="s">
        <v>297</v>
      </c>
      <c r="O16" s="143">
        <v>72000000</v>
      </c>
      <c r="P16" s="144"/>
      <c r="Q16" s="143"/>
      <c r="R16" s="143"/>
      <c r="S16" s="143"/>
      <c r="T16" s="143">
        <f t="shared" si="0"/>
        <v>72000000</v>
      </c>
      <c r="U16" s="143">
        <v>63200000</v>
      </c>
      <c r="V16" s="145">
        <v>43115</v>
      </c>
      <c r="W16" s="145">
        <v>43115</v>
      </c>
      <c r="X16" s="145">
        <v>43479</v>
      </c>
      <c r="Y16" s="136">
        <v>360</v>
      </c>
      <c r="Z16" s="136"/>
      <c r="AA16" s="146"/>
      <c r="AB16" s="136"/>
      <c r="AC16" s="136"/>
      <c r="AD16" s="136" t="s">
        <v>282</v>
      </c>
      <c r="AE16" s="136"/>
      <c r="AF16" s="147">
        <f t="shared" si="1"/>
        <v>0.87777777777777777</v>
      </c>
      <c r="AG16" s="148"/>
      <c r="AH16" s="148" t="b">
        <f t="shared" si="2"/>
        <v>0</v>
      </c>
    </row>
    <row r="17" spans="1:34" ht="44.25" customHeight="1" thickBot="1" x14ac:dyDescent="0.3">
      <c r="A17" s="136">
        <v>4</v>
      </c>
      <c r="B17" s="136">
        <v>2018</v>
      </c>
      <c r="C17" s="137" t="s">
        <v>298</v>
      </c>
      <c r="D17" s="136">
        <v>4</v>
      </c>
      <c r="E17" s="137" t="s">
        <v>287</v>
      </c>
      <c r="F17" s="137" t="s">
        <v>288</v>
      </c>
      <c r="G17" s="137" t="s">
        <v>116</v>
      </c>
      <c r="H17" s="138" t="s">
        <v>299</v>
      </c>
      <c r="I17" s="139" t="s">
        <v>163</v>
      </c>
      <c r="J17" s="138">
        <v>45</v>
      </c>
      <c r="K17" s="138" t="s">
        <v>94</v>
      </c>
      <c r="L17" s="140" t="s">
        <v>366</v>
      </c>
      <c r="M17" s="141">
        <v>52836244</v>
      </c>
      <c r="N17" s="142" t="s">
        <v>300</v>
      </c>
      <c r="O17" s="143">
        <v>36800000</v>
      </c>
      <c r="P17" s="144"/>
      <c r="Q17" s="143"/>
      <c r="R17" s="143"/>
      <c r="S17" s="143"/>
      <c r="T17" s="143">
        <f t="shared" si="0"/>
        <v>36800000</v>
      </c>
      <c r="U17" s="143">
        <v>33706666</v>
      </c>
      <c r="V17" s="145">
        <v>43115</v>
      </c>
      <c r="W17" s="145">
        <v>43115</v>
      </c>
      <c r="X17" s="145">
        <v>43464</v>
      </c>
      <c r="Y17" s="136">
        <v>345</v>
      </c>
      <c r="Z17" s="136"/>
      <c r="AA17" s="146"/>
      <c r="AB17" s="136"/>
      <c r="AC17" s="136"/>
      <c r="AD17" s="136" t="s">
        <v>282</v>
      </c>
      <c r="AE17" s="136"/>
      <c r="AF17" s="147">
        <f t="shared" si="1"/>
        <v>0.91594201086956517</v>
      </c>
      <c r="AG17" s="148"/>
      <c r="AH17" s="148" t="b">
        <f t="shared" ref="AH17:AH21" si="3">IF(I17="Funcionamiento",J17=0,J17="")</f>
        <v>0</v>
      </c>
    </row>
    <row r="18" spans="1:34" ht="44.25" customHeight="1" thickBot="1" x14ac:dyDescent="0.3">
      <c r="A18" s="136">
        <v>5</v>
      </c>
      <c r="B18" s="136">
        <v>2018</v>
      </c>
      <c r="C18" s="137" t="s">
        <v>301</v>
      </c>
      <c r="D18" s="136">
        <v>4</v>
      </c>
      <c r="E18" s="137" t="s">
        <v>287</v>
      </c>
      <c r="F18" s="137" t="s">
        <v>288</v>
      </c>
      <c r="G18" s="137" t="s">
        <v>116</v>
      </c>
      <c r="H18" s="138" t="s">
        <v>302</v>
      </c>
      <c r="I18" s="139" t="s">
        <v>163</v>
      </c>
      <c r="J18" s="138">
        <v>45</v>
      </c>
      <c r="K18" s="138" t="s">
        <v>94</v>
      </c>
      <c r="L18" s="140" t="s">
        <v>366</v>
      </c>
      <c r="M18" s="141">
        <v>1032426008</v>
      </c>
      <c r="N18" s="142" t="s">
        <v>303</v>
      </c>
      <c r="O18" s="143">
        <v>72000000</v>
      </c>
      <c r="P18" s="144"/>
      <c r="Q18" s="143"/>
      <c r="R18" s="143"/>
      <c r="S18" s="143"/>
      <c r="T18" s="143">
        <f t="shared" si="0"/>
        <v>72000000</v>
      </c>
      <c r="U18" s="143">
        <v>63000000</v>
      </c>
      <c r="V18" s="145">
        <v>43116</v>
      </c>
      <c r="W18" s="145">
        <v>43116</v>
      </c>
      <c r="X18" s="145">
        <v>43480</v>
      </c>
      <c r="Y18" s="136">
        <v>360</v>
      </c>
      <c r="Z18" s="136"/>
      <c r="AA18" s="146"/>
      <c r="AB18" s="136"/>
      <c r="AC18" s="136" t="s">
        <v>282</v>
      </c>
      <c r="AD18" s="136"/>
      <c r="AE18" s="136"/>
      <c r="AF18" s="147">
        <f t="shared" si="1"/>
        <v>0.875</v>
      </c>
      <c r="AG18" s="148"/>
      <c r="AH18" s="148" t="b">
        <f t="shared" ref="AH18:AH20" si="4">IF(I18="Funcionamiento",J18=0,J18="")</f>
        <v>0</v>
      </c>
    </row>
    <row r="19" spans="1:34" ht="44.25" customHeight="1" thickBot="1" x14ac:dyDescent="0.3">
      <c r="A19" s="136">
        <v>6</v>
      </c>
      <c r="B19" s="136">
        <v>2018</v>
      </c>
      <c r="C19" s="137" t="s">
        <v>304</v>
      </c>
      <c r="D19" s="136">
        <v>4</v>
      </c>
      <c r="E19" s="137" t="s">
        <v>287</v>
      </c>
      <c r="F19" s="137" t="s">
        <v>288</v>
      </c>
      <c r="G19" s="137" t="s">
        <v>116</v>
      </c>
      <c r="H19" s="138" t="s">
        <v>305</v>
      </c>
      <c r="I19" s="139" t="s">
        <v>163</v>
      </c>
      <c r="J19" s="138">
        <v>45</v>
      </c>
      <c r="K19" s="138" t="s">
        <v>94</v>
      </c>
      <c r="L19" s="140" t="s">
        <v>366</v>
      </c>
      <c r="M19" s="141">
        <v>53038421</v>
      </c>
      <c r="N19" s="142" t="s">
        <v>306</v>
      </c>
      <c r="O19" s="143">
        <v>72000000</v>
      </c>
      <c r="P19" s="144"/>
      <c r="Q19" s="143"/>
      <c r="R19" s="143"/>
      <c r="S19" s="143"/>
      <c r="T19" s="143">
        <f t="shared" si="0"/>
        <v>72000000</v>
      </c>
      <c r="U19" s="143">
        <v>63000000</v>
      </c>
      <c r="V19" s="145">
        <v>43116</v>
      </c>
      <c r="W19" s="145">
        <v>43116</v>
      </c>
      <c r="X19" s="145">
        <v>43480</v>
      </c>
      <c r="Y19" s="136">
        <v>360</v>
      </c>
      <c r="Z19" s="136"/>
      <c r="AA19" s="146"/>
      <c r="AB19" s="136"/>
      <c r="AC19" s="136" t="s">
        <v>282</v>
      </c>
      <c r="AD19" s="136"/>
      <c r="AE19" s="136"/>
      <c r="AF19" s="147">
        <f t="shared" si="1"/>
        <v>0.875</v>
      </c>
      <c r="AG19" s="148"/>
      <c r="AH19" s="148" t="b">
        <f t="shared" si="4"/>
        <v>0</v>
      </c>
    </row>
    <row r="20" spans="1:34" ht="44.25" customHeight="1" thickBot="1" x14ac:dyDescent="0.3">
      <c r="A20" s="136">
        <v>7</v>
      </c>
      <c r="B20" s="136">
        <v>2018</v>
      </c>
      <c r="C20" s="137" t="s">
        <v>307</v>
      </c>
      <c r="D20" s="136">
        <v>4</v>
      </c>
      <c r="E20" s="137" t="s">
        <v>287</v>
      </c>
      <c r="F20" s="137" t="s">
        <v>288</v>
      </c>
      <c r="G20" s="137" t="s">
        <v>116</v>
      </c>
      <c r="H20" s="138" t="s">
        <v>308</v>
      </c>
      <c r="I20" s="139" t="s">
        <v>163</v>
      </c>
      <c r="J20" s="138">
        <v>45</v>
      </c>
      <c r="K20" s="138" t="s">
        <v>94</v>
      </c>
      <c r="L20" s="140" t="s">
        <v>366</v>
      </c>
      <c r="M20" s="141">
        <v>52243406</v>
      </c>
      <c r="N20" s="142" t="s">
        <v>309</v>
      </c>
      <c r="O20" s="143">
        <v>72000000</v>
      </c>
      <c r="P20" s="144"/>
      <c r="Q20" s="143"/>
      <c r="R20" s="143"/>
      <c r="S20" s="143"/>
      <c r="T20" s="143">
        <f t="shared" si="0"/>
        <v>72000000</v>
      </c>
      <c r="U20" s="143">
        <v>63000000</v>
      </c>
      <c r="V20" s="145">
        <v>43116</v>
      </c>
      <c r="W20" s="145">
        <v>43116</v>
      </c>
      <c r="X20" s="145">
        <v>43480</v>
      </c>
      <c r="Y20" s="136">
        <v>360</v>
      </c>
      <c r="Z20" s="136"/>
      <c r="AA20" s="146"/>
      <c r="AB20" s="136"/>
      <c r="AC20" s="136" t="s">
        <v>282</v>
      </c>
      <c r="AD20" s="136"/>
      <c r="AE20" s="136"/>
      <c r="AF20" s="147">
        <f t="shared" si="1"/>
        <v>0.875</v>
      </c>
      <c r="AG20" s="148"/>
      <c r="AH20" s="148" t="b">
        <f t="shared" si="4"/>
        <v>0</v>
      </c>
    </row>
    <row r="21" spans="1:34" ht="44.25" customHeight="1" thickBot="1" x14ac:dyDescent="0.3">
      <c r="A21" s="136">
        <v>8</v>
      </c>
      <c r="B21" s="136">
        <v>2018</v>
      </c>
      <c r="C21" s="137" t="s">
        <v>310</v>
      </c>
      <c r="D21" s="136">
        <v>4</v>
      </c>
      <c r="E21" s="137" t="s">
        <v>287</v>
      </c>
      <c r="F21" s="137" t="s">
        <v>288</v>
      </c>
      <c r="G21" s="137" t="s">
        <v>116</v>
      </c>
      <c r="H21" s="138" t="s">
        <v>311</v>
      </c>
      <c r="I21" s="139" t="s">
        <v>163</v>
      </c>
      <c r="J21" s="138">
        <v>45</v>
      </c>
      <c r="K21" s="138" t="s">
        <v>94</v>
      </c>
      <c r="L21" s="140" t="s">
        <v>366</v>
      </c>
      <c r="M21" s="141">
        <v>52108025</v>
      </c>
      <c r="N21" s="142" t="s">
        <v>312</v>
      </c>
      <c r="O21" s="143">
        <v>66000000</v>
      </c>
      <c r="P21" s="144"/>
      <c r="Q21" s="143"/>
      <c r="R21" s="143"/>
      <c r="S21" s="143"/>
      <c r="T21" s="143">
        <f t="shared" si="0"/>
        <v>66000000</v>
      </c>
      <c r="U21" s="143">
        <v>57750000</v>
      </c>
      <c r="V21" s="145">
        <v>43116</v>
      </c>
      <c r="W21" s="145">
        <v>43116</v>
      </c>
      <c r="X21" s="145">
        <v>43480</v>
      </c>
      <c r="Y21" s="136">
        <v>360</v>
      </c>
      <c r="Z21" s="136"/>
      <c r="AA21" s="146"/>
      <c r="AB21" s="136"/>
      <c r="AC21" s="136" t="s">
        <v>282</v>
      </c>
      <c r="AD21" s="136"/>
      <c r="AE21" s="136"/>
      <c r="AF21" s="147">
        <f t="shared" si="1"/>
        <v>0.875</v>
      </c>
      <c r="AG21" s="148"/>
      <c r="AH21" s="148" t="b">
        <f t="shared" si="3"/>
        <v>0</v>
      </c>
    </row>
    <row r="22" spans="1:34" ht="44.25" customHeight="1" thickBot="1" x14ac:dyDescent="0.3">
      <c r="A22" s="136">
        <v>9</v>
      </c>
      <c r="B22" s="136">
        <v>2018</v>
      </c>
      <c r="C22" s="137" t="s">
        <v>313</v>
      </c>
      <c r="D22" s="136">
        <v>4</v>
      </c>
      <c r="E22" s="137" t="s">
        <v>287</v>
      </c>
      <c r="F22" s="137" t="s">
        <v>288</v>
      </c>
      <c r="G22" s="137" t="s">
        <v>116</v>
      </c>
      <c r="H22" s="138" t="s">
        <v>314</v>
      </c>
      <c r="I22" s="139" t="s">
        <v>163</v>
      </c>
      <c r="J22" s="138">
        <v>45</v>
      </c>
      <c r="K22" s="138" t="s">
        <v>94</v>
      </c>
      <c r="L22" s="140" t="s">
        <v>366</v>
      </c>
      <c r="M22" s="141">
        <v>1019042486</v>
      </c>
      <c r="N22" s="142" t="s">
        <v>315</v>
      </c>
      <c r="O22" s="143">
        <v>50400000</v>
      </c>
      <c r="P22" s="144"/>
      <c r="Q22" s="143"/>
      <c r="R22" s="143"/>
      <c r="S22" s="143"/>
      <c r="T22" s="143">
        <f t="shared" si="0"/>
        <v>50400000</v>
      </c>
      <c r="U22" s="143">
        <v>44100000</v>
      </c>
      <c r="V22" s="145">
        <v>43116</v>
      </c>
      <c r="W22" s="145">
        <v>43116</v>
      </c>
      <c r="X22" s="145">
        <v>43480</v>
      </c>
      <c r="Y22" s="136">
        <v>360</v>
      </c>
      <c r="Z22" s="136">
        <v>15</v>
      </c>
      <c r="AA22" s="146"/>
      <c r="AB22" s="136"/>
      <c r="AC22" s="136"/>
      <c r="AD22" s="136" t="s">
        <v>282</v>
      </c>
      <c r="AE22" s="136"/>
      <c r="AF22" s="147">
        <f t="shared" si="1"/>
        <v>0.875</v>
      </c>
      <c r="AG22" s="148"/>
      <c r="AH22" s="148" t="b">
        <f t="shared" si="2"/>
        <v>0</v>
      </c>
    </row>
    <row r="23" spans="1:34" ht="44.25" customHeight="1" thickBot="1" x14ac:dyDescent="0.3">
      <c r="A23" s="136">
        <v>10</v>
      </c>
      <c r="B23" s="136">
        <v>2018</v>
      </c>
      <c r="C23" s="137" t="s">
        <v>316</v>
      </c>
      <c r="D23" s="136">
        <v>4</v>
      </c>
      <c r="E23" s="137" t="s">
        <v>287</v>
      </c>
      <c r="F23" s="137" t="s">
        <v>288</v>
      </c>
      <c r="G23" s="137" t="s">
        <v>116</v>
      </c>
      <c r="H23" s="138" t="s">
        <v>317</v>
      </c>
      <c r="I23" s="139" t="s">
        <v>163</v>
      </c>
      <c r="J23" s="138">
        <v>45</v>
      </c>
      <c r="K23" s="138" t="s">
        <v>94</v>
      </c>
      <c r="L23" s="140" t="s">
        <v>366</v>
      </c>
      <c r="M23" s="141">
        <v>1023917019</v>
      </c>
      <c r="N23" s="142" t="s">
        <v>318</v>
      </c>
      <c r="O23" s="143">
        <v>36800000</v>
      </c>
      <c r="P23" s="144"/>
      <c r="Q23" s="143"/>
      <c r="R23" s="143"/>
      <c r="S23" s="143"/>
      <c r="T23" s="143">
        <f t="shared" si="0"/>
        <v>36800000</v>
      </c>
      <c r="U23" s="143">
        <v>33600000</v>
      </c>
      <c r="V23" s="145">
        <v>43116</v>
      </c>
      <c r="W23" s="145">
        <v>43116</v>
      </c>
      <c r="X23" s="145">
        <v>43464</v>
      </c>
      <c r="Y23" s="136">
        <v>345</v>
      </c>
      <c r="Z23" s="136"/>
      <c r="AA23" s="146"/>
      <c r="AB23" s="136"/>
      <c r="AC23" s="136"/>
      <c r="AD23" s="136" t="s">
        <v>282</v>
      </c>
      <c r="AE23" s="136"/>
      <c r="AF23" s="147">
        <f t="shared" si="1"/>
        <v>0.91304347826086951</v>
      </c>
      <c r="AG23" s="148"/>
      <c r="AH23" s="148" t="b">
        <f t="shared" si="2"/>
        <v>0</v>
      </c>
    </row>
    <row r="24" spans="1:34" ht="44.25" customHeight="1" thickBot="1" x14ac:dyDescent="0.3">
      <c r="A24" s="136">
        <v>11</v>
      </c>
      <c r="B24" s="136">
        <v>2018</v>
      </c>
      <c r="C24" s="137" t="s">
        <v>319</v>
      </c>
      <c r="D24" s="136">
        <v>4</v>
      </c>
      <c r="E24" s="137" t="s">
        <v>287</v>
      </c>
      <c r="F24" s="137" t="s">
        <v>288</v>
      </c>
      <c r="G24" s="137" t="s">
        <v>116</v>
      </c>
      <c r="H24" s="138" t="s">
        <v>320</v>
      </c>
      <c r="I24" s="139" t="s">
        <v>163</v>
      </c>
      <c r="J24" s="138">
        <v>45</v>
      </c>
      <c r="K24" s="138" t="s">
        <v>94</v>
      </c>
      <c r="L24" s="140" t="s">
        <v>366</v>
      </c>
      <c r="M24" s="141">
        <v>80808355</v>
      </c>
      <c r="N24" s="142" t="s">
        <v>321</v>
      </c>
      <c r="O24" s="143">
        <v>25300000</v>
      </c>
      <c r="P24" s="144"/>
      <c r="Q24" s="143"/>
      <c r="R24" s="143"/>
      <c r="S24" s="143"/>
      <c r="T24" s="143">
        <f t="shared" si="0"/>
        <v>25300000</v>
      </c>
      <c r="U24" s="143">
        <v>23100000</v>
      </c>
      <c r="V24" s="145">
        <v>43116</v>
      </c>
      <c r="W24" s="145">
        <v>43116</v>
      </c>
      <c r="X24" s="145">
        <v>43464</v>
      </c>
      <c r="Y24" s="136">
        <v>345</v>
      </c>
      <c r="Z24" s="136"/>
      <c r="AA24" s="146"/>
      <c r="AB24" s="136"/>
      <c r="AC24" s="136"/>
      <c r="AD24" s="136" t="s">
        <v>282</v>
      </c>
      <c r="AE24" s="136"/>
      <c r="AF24" s="147">
        <f t="shared" si="1"/>
        <v>0.91304347826086951</v>
      </c>
      <c r="AG24" s="148"/>
      <c r="AH24" s="148" t="b">
        <f t="shared" si="2"/>
        <v>0</v>
      </c>
    </row>
    <row r="25" spans="1:34" ht="44.25" customHeight="1" thickBot="1" x14ac:dyDescent="0.3">
      <c r="A25" s="136">
        <v>12</v>
      </c>
      <c r="B25" s="136">
        <v>2018</v>
      </c>
      <c r="C25" s="137" t="s">
        <v>322</v>
      </c>
      <c r="D25" s="136">
        <v>4</v>
      </c>
      <c r="E25" s="137" t="s">
        <v>287</v>
      </c>
      <c r="F25" s="137" t="s">
        <v>288</v>
      </c>
      <c r="G25" s="137" t="s">
        <v>116</v>
      </c>
      <c r="H25" s="138" t="s">
        <v>320</v>
      </c>
      <c r="I25" s="139" t="s">
        <v>163</v>
      </c>
      <c r="J25" s="138">
        <v>45</v>
      </c>
      <c r="K25" s="138" t="s">
        <v>94</v>
      </c>
      <c r="L25" s="140" t="s">
        <v>366</v>
      </c>
      <c r="M25" s="141" t="s">
        <v>323</v>
      </c>
      <c r="N25" s="142" t="s">
        <v>324</v>
      </c>
      <c r="O25" s="143">
        <v>25300000</v>
      </c>
      <c r="P25" s="144"/>
      <c r="Q25" s="143"/>
      <c r="R25" s="143"/>
      <c r="S25" s="143"/>
      <c r="T25" s="143">
        <f t="shared" si="0"/>
        <v>25300000</v>
      </c>
      <c r="U25" s="143">
        <f>16500000+6600000</f>
        <v>23100000</v>
      </c>
      <c r="V25" s="145">
        <v>43116</v>
      </c>
      <c r="W25" s="145">
        <v>43116</v>
      </c>
      <c r="X25" s="145">
        <v>43464</v>
      </c>
      <c r="Y25" s="136">
        <v>345</v>
      </c>
      <c r="Z25" s="136"/>
      <c r="AA25" s="146"/>
      <c r="AB25" s="136"/>
      <c r="AC25" s="136"/>
      <c r="AD25" s="136" t="s">
        <v>282</v>
      </c>
      <c r="AE25" s="136"/>
      <c r="AF25" s="147">
        <f t="shared" si="1"/>
        <v>0.91304347826086951</v>
      </c>
      <c r="AG25" s="148"/>
      <c r="AH25" s="148" t="b">
        <f t="shared" si="2"/>
        <v>0</v>
      </c>
    </row>
    <row r="26" spans="1:34" ht="44.25" customHeight="1" thickBot="1" x14ac:dyDescent="0.3">
      <c r="A26" s="136">
        <v>13</v>
      </c>
      <c r="B26" s="136">
        <v>2018</v>
      </c>
      <c r="C26" s="137" t="s">
        <v>325</v>
      </c>
      <c r="D26" s="136">
        <v>4</v>
      </c>
      <c r="E26" s="137" t="s">
        <v>287</v>
      </c>
      <c r="F26" s="137" t="s">
        <v>288</v>
      </c>
      <c r="G26" s="137" t="s">
        <v>116</v>
      </c>
      <c r="H26" s="138" t="s">
        <v>320</v>
      </c>
      <c r="I26" s="139" t="s">
        <v>163</v>
      </c>
      <c r="J26" s="138">
        <v>45</v>
      </c>
      <c r="K26" s="138" t="s">
        <v>94</v>
      </c>
      <c r="L26" s="140" t="s">
        <v>366</v>
      </c>
      <c r="M26" s="141">
        <v>79614766</v>
      </c>
      <c r="N26" s="142" t="s">
        <v>326</v>
      </c>
      <c r="O26" s="143">
        <v>25300000</v>
      </c>
      <c r="P26" s="144"/>
      <c r="Q26" s="143"/>
      <c r="R26" s="143"/>
      <c r="S26" s="143"/>
      <c r="T26" s="143">
        <f t="shared" si="0"/>
        <v>25300000</v>
      </c>
      <c r="U26" s="143">
        <f t="shared" ref="U26:U27" si="5">16500000+6600000</f>
        <v>23100000</v>
      </c>
      <c r="V26" s="145">
        <v>43116</v>
      </c>
      <c r="W26" s="145">
        <v>43116</v>
      </c>
      <c r="X26" s="145">
        <v>43464</v>
      </c>
      <c r="Y26" s="136">
        <v>345</v>
      </c>
      <c r="Z26" s="136"/>
      <c r="AA26" s="146"/>
      <c r="AB26" s="136"/>
      <c r="AC26" s="136"/>
      <c r="AD26" s="136" t="s">
        <v>282</v>
      </c>
      <c r="AE26" s="136"/>
      <c r="AF26" s="147">
        <f t="shared" si="1"/>
        <v>0.91304347826086951</v>
      </c>
      <c r="AG26" s="148"/>
      <c r="AH26" s="148" t="b">
        <f t="shared" si="2"/>
        <v>0</v>
      </c>
    </row>
    <row r="27" spans="1:34" ht="44.25" customHeight="1" thickBot="1" x14ac:dyDescent="0.3">
      <c r="A27" s="136">
        <v>14</v>
      </c>
      <c r="B27" s="136">
        <v>2018</v>
      </c>
      <c r="C27" s="137" t="s">
        <v>327</v>
      </c>
      <c r="D27" s="136">
        <v>4</v>
      </c>
      <c r="E27" s="137" t="s">
        <v>287</v>
      </c>
      <c r="F27" s="137" t="s">
        <v>288</v>
      </c>
      <c r="G27" s="137" t="s">
        <v>116</v>
      </c>
      <c r="H27" s="138" t="s">
        <v>320</v>
      </c>
      <c r="I27" s="139" t="s">
        <v>163</v>
      </c>
      <c r="J27" s="138">
        <v>45</v>
      </c>
      <c r="K27" s="138" t="s">
        <v>94</v>
      </c>
      <c r="L27" s="140" t="s">
        <v>366</v>
      </c>
      <c r="M27" s="141">
        <v>79255317</v>
      </c>
      <c r="N27" s="142" t="s">
        <v>328</v>
      </c>
      <c r="O27" s="143">
        <v>25300000</v>
      </c>
      <c r="P27" s="144"/>
      <c r="Q27" s="143"/>
      <c r="R27" s="143"/>
      <c r="S27" s="143"/>
      <c r="T27" s="143">
        <f t="shared" si="0"/>
        <v>25300000</v>
      </c>
      <c r="U27" s="143">
        <f t="shared" si="5"/>
        <v>23100000</v>
      </c>
      <c r="V27" s="145">
        <v>43116</v>
      </c>
      <c r="W27" s="145">
        <v>43116</v>
      </c>
      <c r="X27" s="145">
        <v>43464</v>
      </c>
      <c r="Y27" s="136">
        <v>345</v>
      </c>
      <c r="Z27" s="136"/>
      <c r="AA27" s="146"/>
      <c r="AB27" s="136"/>
      <c r="AC27" s="136"/>
      <c r="AD27" s="136" t="s">
        <v>282</v>
      </c>
      <c r="AE27" s="136"/>
      <c r="AF27" s="147">
        <f t="shared" si="1"/>
        <v>0.91304347826086951</v>
      </c>
      <c r="AG27" s="148"/>
      <c r="AH27" s="148" t="b">
        <f t="shared" si="2"/>
        <v>0</v>
      </c>
    </row>
    <row r="28" spans="1:34" ht="44.25" customHeight="1" thickBot="1" x14ac:dyDescent="0.3">
      <c r="A28" s="136">
        <v>15</v>
      </c>
      <c r="B28" s="136">
        <v>2018</v>
      </c>
      <c r="C28" s="137" t="s">
        <v>329</v>
      </c>
      <c r="D28" s="136">
        <v>4</v>
      </c>
      <c r="E28" s="137" t="s">
        <v>287</v>
      </c>
      <c r="F28" s="137" t="s">
        <v>288</v>
      </c>
      <c r="G28" s="137" t="s">
        <v>116</v>
      </c>
      <c r="H28" s="138" t="s">
        <v>330</v>
      </c>
      <c r="I28" s="139" t="s">
        <v>163</v>
      </c>
      <c r="J28" s="138">
        <v>45</v>
      </c>
      <c r="K28" s="138" t="s">
        <v>94</v>
      </c>
      <c r="L28" s="140" t="s">
        <v>366</v>
      </c>
      <c r="M28" s="141">
        <v>79106066</v>
      </c>
      <c r="N28" s="142" t="s">
        <v>331</v>
      </c>
      <c r="O28" s="143">
        <v>26400000</v>
      </c>
      <c r="P28" s="144"/>
      <c r="Q28" s="143"/>
      <c r="R28" s="143"/>
      <c r="S28" s="143"/>
      <c r="T28" s="143">
        <f t="shared" si="0"/>
        <v>26400000</v>
      </c>
      <c r="U28" s="143">
        <v>23100000</v>
      </c>
      <c r="V28" s="145">
        <v>43116</v>
      </c>
      <c r="W28" s="145">
        <v>43116</v>
      </c>
      <c r="X28" s="145">
        <v>43480</v>
      </c>
      <c r="Y28" s="136">
        <v>360</v>
      </c>
      <c r="Z28" s="136"/>
      <c r="AA28" s="146"/>
      <c r="AB28" s="136"/>
      <c r="AC28" s="136"/>
      <c r="AD28" s="136" t="s">
        <v>282</v>
      </c>
      <c r="AE28" s="136"/>
      <c r="AF28" s="147">
        <f t="shared" si="1"/>
        <v>0.875</v>
      </c>
      <c r="AG28" s="148"/>
      <c r="AH28" s="148" t="b">
        <f t="shared" si="2"/>
        <v>0</v>
      </c>
    </row>
    <row r="29" spans="1:34" ht="44.25" customHeight="1" thickBot="1" x14ac:dyDescent="0.3">
      <c r="A29" s="136">
        <v>16</v>
      </c>
      <c r="B29" s="136">
        <v>2018</v>
      </c>
      <c r="C29" s="137" t="s">
        <v>332</v>
      </c>
      <c r="D29" s="136">
        <v>4</v>
      </c>
      <c r="E29" s="137" t="s">
        <v>287</v>
      </c>
      <c r="F29" s="137" t="s">
        <v>288</v>
      </c>
      <c r="G29" s="137" t="s">
        <v>116</v>
      </c>
      <c r="H29" s="138" t="s">
        <v>330</v>
      </c>
      <c r="I29" s="139" t="s">
        <v>163</v>
      </c>
      <c r="J29" s="138">
        <v>45</v>
      </c>
      <c r="K29" s="138" t="s">
        <v>94</v>
      </c>
      <c r="L29" s="140" t="s">
        <v>366</v>
      </c>
      <c r="M29" s="141">
        <v>19431258</v>
      </c>
      <c r="N29" s="142" t="s">
        <v>333</v>
      </c>
      <c r="O29" s="143">
        <v>25300000</v>
      </c>
      <c r="P29" s="144"/>
      <c r="Q29" s="143"/>
      <c r="R29" s="143"/>
      <c r="S29" s="143"/>
      <c r="T29" s="143">
        <f t="shared" si="0"/>
        <v>25300000</v>
      </c>
      <c r="U29" s="143">
        <v>23100000</v>
      </c>
      <c r="V29" s="145">
        <v>43116</v>
      </c>
      <c r="W29" s="145">
        <v>43116</v>
      </c>
      <c r="X29" s="145">
        <v>43464</v>
      </c>
      <c r="Y29" s="136">
        <v>345</v>
      </c>
      <c r="Z29" s="136"/>
      <c r="AA29" s="146"/>
      <c r="AB29" s="136"/>
      <c r="AC29" s="136"/>
      <c r="AD29" s="136" t="s">
        <v>282</v>
      </c>
      <c r="AE29" s="136"/>
      <c r="AF29" s="147">
        <f t="shared" si="1"/>
        <v>0.91304347826086951</v>
      </c>
      <c r="AG29" s="148"/>
      <c r="AH29" s="148" t="b">
        <f t="shared" si="2"/>
        <v>0</v>
      </c>
    </row>
    <row r="30" spans="1:34" ht="44.25" customHeight="1" thickBot="1" x14ac:dyDescent="0.3">
      <c r="A30" s="136">
        <v>17</v>
      </c>
      <c r="B30" s="136">
        <v>2018</v>
      </c>
      <c r="C30" s="137" t="s">
        <v>334</v>
      </c>
      <c r="D30" s="136">
        <v>4</v>
      </c>
      <c r="E30" s="137" t="s">
        <v>287</v>
      </c>
      <c r="F30" s="137" t="s">
        <v>288</v>
      </c>
      <c r="G30" s="137" t="s">
        <v>116</v>
      </c>
      <c r="H30" s="138" t="s">
        <v>330</v>
      </c>
      <c r="I30" s="139" t="s">
        <v>163</v>
      </c>
      <c r="J30" s="138">
        <v>45</v>
      </c>
      <c r="K30" s="138" t="s">
        <v>94</v>
      </c>
      <c r="L30" s="140" t="s">
        <v>366</v>
      </c>
      <c r="M30" s="141">
        <v>80271364</v>
      </c>
      <c r="N30" s="142" t="s">
        <v>335</v>
      </c>
      <c r="O30" s="143">
        <v>25300000</v>
      </c>
      <c r="P30" s="144"/>
      <c r="Q30" s="143"/>
      <c r="R30" s="143"/>
      <c r="S30" s="143"/>
      <c r="T30" s="143">
        <f t="shared" si="0"/>
        <v>25300000</v>
      </c>
      <c r="U30" s="143">
        <v>23100000</v>
      </c>
      <c r="V30" s="145">
        <v>43116</v>
      </c>
      <c r="W30" s="145">
        <v>43116</v>
      </c>
      <c r="X30" s="145">
        <v>43464</v>
      </c>
      <c r="Y30" s="136">
        <v>345</v>
      </c>
      <c r="Z30" s="136"/>
      <c r="AA30" s="146"/>
      <c r="AB30" s="136"/>
      <c r="AC30" s="136"/>
      <c r="AD30" s="136" t="s">
        <v>282</v>
      </c>
      <c r="AE30" s="136"/>
      <c r="AF30" s="147">
        <f t="shared" si="1"/>
        <v>0.91304347826086951</v>
      </c>
      <c r="AG30" s="148"/>
      <c r="AH30" s="148" t="b">
        <f t="shared" si="2"/>
        <v>0</v>
      </c>
    </row>
    <row r="31" spans="1:34" ht="44.25" customHeight="1" thickBot="1" x14ac:dyDescent="0.3">
      <c r="A31" s="136">
        <v>18</v>
      </c>
      <c r="B31" s="136">
        <v>2018</v>
      </c>
      <c r="C31" s="137" t="s">
        <v>336</v>
      </c>
      <c r="D31" s="136">
        <v>4</v>
      </c>
      <c r="E31" s="137" t="s">
        <v>287</v>
      </c>
      <c r="F31" s="137" t="s">
        <v>288</v>
      </c>
      <c r="G31" s="137" t="s">
        <v>116</v>
      </c>
      <c r="H31" s="138" t="s">
        <v>337</v>
      </c>
      <c r="I31" s="139" t="s">
        <v>163</v>
      </c>
      <c r="J31" s="138">
        <v>45</v>
      </c>
      <c r="K31" s="138" t="s">
        <v>94</v>
      </c>
      <c r="L31" s="140" t="s">
        <v>366</v>
      </c>
      <c r="M31" s="141">
        <v>1013602193</v>
      </c>
      <c r="N31" s="142" t="s">
        <v>338</v>
      </c>
      <c r="O31" s="143">
        <v>25300000</v>
      </c>
      <c r="P31" s="144"/>
      <c r="Q31" s="143"/>
      <c r="R31" s="143"/>
      <c r="S31" s="143"/>
      <c r="T31" s="143">
        <f t="shared" si="0"/>
        <v>25300000</v>
      </c>
      <c r="U31" s="143">
        <v>22806666</v>
      </c>
      <c r="V31" s="145">
        <v>75987</v>
      </c>
      <c r="W31" s="145">
        <v>75987</v>
      </c>
      <c r="X31" s="145">
        <v>43464</v>
      </c>
      <c r="Y31" s="136">
        <v>345</v>
      </c>
      <c r="Z31" s="136"/>
      <c r="AA31" s="146"/>
      <c r="AB31" s="136"/>
      <c r="AC31" s="136"/>
      <c r="AD31" s="136" t="s">
        <v>282</v>
      </c>
      <c r="AE31" s="136"/>
      <c r="AF31" s="147">
        <f t="shared" si="1"/>
        <v>0.90144924901185775</v>
      </c>
      <c r="AG31" s="148"/>
      <c r="AH31" s="148" t="b">
        <f t="shared" si="2"/>
        <v>0</v>
      </c>
    </row>
    <row r="32" spans="1:34" ht="44.25" customHeight="1" thickBot="1" x14ac:dyDescent="0.3">
      <c r="A32" s="136">
        <v>19</v>
      </c>
      <c r="B32" s="136">
        <v>2018</v>
      </c>
      <c r="C32" s="137" t="s">
        <v>339</v>
      </c>
      <c r="D32" s="136">
        <v>4</v>
      </c>
      <c r="E32" s="137" t="s">
        <v>287</v>
      </c>
      <c r="F32" s="137" t="s">
        <v>288</v>
      </c>
      <c r="G32" s="137" t="s">
        <v>116</v>
      </c>
      <c r="H32" s="138" t="s">
        <v>337</v>
      </c>
      <c r="I32" s="139" t="s">
        <v>163</v>
      </c>
      <c r="J32" s="138">
        <v>45</v>
      </c>
      <c r="K32" s="138" t="s">
        <v>94</v>
      </c>
      <c r="L32" s="140" t="s">
        <v>366</v>
      </c>
      <c r="M32" s="141">
        <v>79300027</v>
      </c>
      <c r="N32" s="142" t="s">
        <v>340</v>
      </c>
      <c r="O32" s="143">
        <v>25300000</v>
      </c>
      <c r="P32" s="144"/>
      <c r="Q32" s="143"/>
      <c r="R32" s="143"/>
      <c r="S32" s="143"/>
      <c r="T32" s="143">
        <f t="shared" si="0"/>
        <v>25300000</v>
      </c>
      <c r="U32" s="143">
        <v>23100000</v>
      </c>
      <c r="V32" s="145">
        <v>43116</v>
      </c>
      <c r="W32" s="145">
        <v>43116</v>
      </c>
      <c r="X32" s="145">
        <v>43464</v>
      </c>
      <c r="Y32" s="136">
        <v>345</v>
      </c>
      <c r="Z32" s="136"/>
      <c r="AA32" s="146"/>
      <c r="AB32" s="136"/>
      <c r="AC32" s="136"/>
      <c r="AD32" s="136" t="s">
        <v>282</v>
      </c>
      <c r="AE32" s="136"/>
      <c r="AF32" s="147">
        <f t="shared" si="1"/>
        <v>0.91304347826086951</v>
      </c>
      <c r="AG32" s="148"/>
      <c r="AH32" s="148" t="b">
        <f t="shared" si="2"/>
        <v>0</v>
      </c>
    </row>
    <row r="33" spans="1:34" ht="44.25" customHeight="1" thickBot="1" x14ac:dyDescent="0.3">
      <c r="A33" s="136">
        <v>20</v>
      </c>
      <c r="B33" s="136">
        <v>2018</v>
      </c>
      <c r="C33" s="137" t="s">
        <v>341</v>
      </c>
      <c r="D33" s="136">
        <v>4</v>
      </c>
      <c r="E33" s="137" t="s">
        <v>287</v>
      </c>
      <c r="F33" s="137" t="s">
        <v>288</v>
      </c>
      <c r="G33" s="137" t="s">
        <v>116</v>
      </c>
      <c r="H33" s="138" t="s">
        <v>337</v>
      </c>
      <c r="I33" s="139" t="s">
        <v>163</v>
      </c>
      <c r="J33" s="138">
        <v>45</v>
      </c>
      <c r="K33" s="138" t="s">
        <v>94</v>
      </c>
      <c r="L33" s="140" t="s">
        <v>366</v>
      </c>
      <c r="M33" s="141">
        <v>79822690</v>
      </c>
      <c r="N33" s="142" t="s">
        <v>342</v>
      </c>
      <c r="O33" s="143">
        <v>25300000</v>
      </c>
      <c r="P33" s="144"/>
      <c r="Q33" s="143"/>
      <c r="R33" s="143"/>
      <c r="S33" s="143"/>
      <c r="T33" s="143">
        <f t="shared" si="0"/>
        <v>25300000</v>
      </c>
      <c r="U33" s="143">
        <v>23100000</v>
      </c>
      <c r="V33" s="145">
        <v>43116</v>
      </c>
      <c r="W33" s="145">
        <v>43116</v>
      </c>
      <c r="X33" s="145">
        <v>43464</v>
      </c>
      <c r="Y33" s="136">
        <v>345</v>
      </c>
      <c r="Z33" s="136"/>
      <c r="AA33" s="146"/>
      <c r="AB33" s="136"/>
      <c r="AC33" s="136"/>
      <c r="AD33" s="136" t="s">
        <v>282</v>
      </c>
      <c r="AE33" s="136"/>
      <c r="AF33" s="147">
        <f t="shared" si="1"/>
        <v>0.91304347826086951</v>
      </c>
      <c r="AG33" s="148"/>
      <c r="AH33" s="148" t="b">
        <f t="shared" si="2"/>
        <v>0</v>
      </c>
    </row>
    <row r="34" spans="1:34" ht="44.25" customHeight="1" thickBot="1" x14ac:dyDescent="0.3">
      <c r="A34" s="136">
        <v>21</v>
      </c>
      <c r="B34" s="136">
        <v>2018</v>
      </c>
      <c r="C34" s="137" t="s">
        <v>343</v>
      </c>
      <c r="D34" s="136">
        <v>4</v>
      </c>
      <c r="E34" s="137" t="s">
        <v>287</v>
      </c>
      <c r="F34" s="137" t="s">
        <v>288</v>
      </c>
      <c r="G34" s="137" t="s">
        <v>116</v>
      </c>
      <c r="H34" s="138" t="s">
        <v>337</v>
      </c>
      <c r="I34" s="139" t="s">
        <v>163</v>
      </c>
      <c r="J34" s="138">
        <v>45</v>
      </c>
      <c r="K34" s="138" t="s">
        <v>94</v>
      </c>
      <c r="L34" s="140" t="s">
        <v>366</v>
      </c>
      <c r="M34" s="141">
        <v>80049560</v>
      </c>
      <c r="N34" s="142" t="s">
        <v>344</v>
      </c>
      <c r="O34" s="143">
        <v>25300000</v>
      </c>
      <c r="P34" s="144"/>
      <c r="Q34" s="143"/>
      <c r="R34" s="143"/>
      <c r="S34" s="143"/>
      <c r="T34" s="143">
        <f t="shared" si="0"/>
        <v>25300000</v>
      </c>
      <c r="U34" s="143">
        <v>23100000</v>
      </c>
      <c r="V34" s="145">
        <v>43116</v>
      </c>
      <c r="W34" s="145">
        <v>43116</v>
      </c>
      <c r="X34" s="145">
        <v>43464</v>
      </c>
      <c r="Y34" s="136">
        <v>345</v>
      </c>
      <c r="Z34" s="136"/>
      <c r="AA34" s="146"/>
      <c r="AB34" s="136"/>
      <c r="AC34" s="136"/>
      <c r="AD34" s="136" t="s">
        <v>282</v>
      </c>
      <c r="AE34" s="136"/>
      <c r="AF34" s="147">
        <f t="shared" si="1"/>
        <v>0.91304347826086951</v>
      </c>
      <c r="AG34" s="148"/>
      <c r="AH34" s="148" t="b">
        <f t="shared" si="2"/>
        <v>0</v>
      </c>
    </row>
    <row r="35" spans="1:34" ht="44.25" customHeight="1" thickBot="1" x14ac:dyDescent="0.3">
      <c r="A35" s="136">
        <v>22</v>
      </c>
      <c r="B35" s="136">
        <v>2018</v>
      </c>
      <c r="C35" s="137" t="s">
        <v>345</v>
      </c>
      <c r="D35" s="136">
        <v>4</v>
      </c>
      <c r="E35" s="137" t="s">
        <v>287</v>
      </c>
      <c r="F35" s="137" t="s">
        <v>288</v>
      </c>
      <c r="G35" s="137" t="s">
        <v>116</v>
      </c>
      <c r="H35" s="138" t="s">
        <v>346</v>
      </c>
      <c r="I35" s="139" t="s">
        <v>163</v>
      </c>
      <c r="J35" s="138">
        <v>45</v>
      </c>
      <c r="K35" s="138" t="s">
        <v>94</v>
      </c>
      <c r="L35" s="140" t="s">
        <v>366</v>
      </c>
      <c r="M35" s="141">
        <v>1022344483</v>
      </c>
      <c r="N35" s="142" t="s">
        <v>347</v>
      </c>
      <c r="O35" s="143">
        <v>57500000</v>
      </c>
      <c r="P35" s="144"/>
      <c r="Q35" s="143"/>
      <c r="R35" s="143"/>
      <c r="S35" s="143"/>
      <c r="T35" s="143">
        <f t="shared" si="0"/>
        <v>57500000</v>
      </c>
      <c r="U35" s="143">
        <v>52500000</v>
      </c>
      <c r="V35" s="145">
        <v>43116</v>
      </c>
      <c r="W35" s="145">
        <v>43116</v>
      </c>
      <c r="X35" s="145">
        <v>43464</v>
      </c>
      <c r="Y35" s="136">
        <v>345</v>
      </c>
      <c r="Z35" s="136"/>
      <c r="AA35" s="146"/>
      <c r="AB35" s="136"/>
      <c r="AC35" s="136"/>
      <c r="AD35" s="136" t="s">
        <v>282</v>
      </c>
      <c r="AE35" s="136"/>
      <c r="AF35" s="147">
        <f t="shared" si="1"/>
        <v>0.91304347826086951</v>
      </c>
      <c r="AG35" s="148"/>
      <c r="AH35" s="148" t="b">
        <f t="shared" si="2"/>
        <v>0</v>
      </c>
    </row>
    <row r="36" spans="1:34" ht="44.25" customHeight="1" thickBot="1" x14ac:dyDescent="0.3">
      <c r="A36" s="136">
        <v>23</v>
      </c>
      <c r="B36" s="136">
        <v>2018</v>
      </c>
      <c r="C36" s="137" t="s">
        <v>348</v>
      </c>
      <c r="D36" s="136">
        <v>4</v>
      </c>
      <c r="E36" s="137" t="s">
        <v>287</v>
      </c>
      <c r="F36" s="137" t="s">
        <v>288</v>
      </c>
      <c r="G36" s="137" t="s">
        <v>116</v>
      </c>
      <c r="H36" s="138" t="s">
        <v>349</v>
      </c>
      <c r="I36" s="139" t="s">
        <v>163</v>
      </c>
      <c r="J36" s="138">
        <v>45</v>
      </c>
      <c r="K36" s="138" t="s">
        <v>94</v>
      </c>
      <c r="L36" s="140" t="s">
        <v>366</v>
      </c>
      <c r="M36" s="141">
        <v>1030523881</v>
      </c>
      <c r="N36" s="142" t="s">
        <v>350</v>
      </c>
      <c r="O36" s="143">
        <v>33350000</v>
      </c>
      <c r="P36" s="144"/>
      <c r="Q36" s="143"/>
      <c r="R36" s="143"/>
      <c r="S36" s="143"/>
      <c r="T36" s="143">
        <f t="shared" si="0"/>
        <v>33350000</v>
      </c>
      <c r="U36" s="143">
        <v>30353333</v>
      </c>
      <c r="V36" s="145">
        <v>43116</v>
      </c>
      <c r="W36" s="145">
        <v>43116</v>
      </c>
      <c r="X36" s="145">
        <v>43464</v>
      </c>
      <c r="Y36" s="136">
        <v>345</v>
      </c>
      <c r="Z36" s="136"/>
      <c r="AA36" s="146"/>
      <c r="AB36" s="136"/>
      <c r="AC36" s="136"/>
      <c r="AD36" s="136" t="s">
        <v>282</v>
      </c>
      <c r="AE36" s="136"/>
      <c r="AF36" s="147">
        <f t="shared" si="1"/>
        <v>0.91014491754122939</v>
      </c>
      <c r="AG36" s="148"/>
      <c r="AH36" s="148" t="b">
        <f t="shared" si="2"/>
        <v>0</v>
      </c>
    </row>
    <row r="37" spans="1:34" ht="44.25" customHeight="1" thickBot="1" x14ac:dyDescent="0.3">
      <c r="A37" s="136">
        <v>24</v>
      </c>
      <c r="B37" s="136">
        <v>2018</v>
      </c>
      <c r="C37" s="137" t="s">
        <v>351</v>
      </c>
      <c r="D37" s="136">
        <v>4</v>
      </c>
      <c r="E37" s="137" t="s">
        <v>287</v>
      </c>
      <c r="F37" s="137" t="s">
        <v>288</v>
      </c>
      <c r="G37" s="137" t="s">
        <v>116</v>
      </c>
      <c r="H37" s="138" t="s">
        <v>352</v>
      </c>
      <c r="I37" s="139" t="s">
        <v>163</v>
      </c>
      <c r="J37" s="138">
        <v>45</v>
      </c>
      <c r="K37" s="138" t="s">
        <v>94</v>
      </c>
      <c r="L37" s="140" t="s">
        <v>366</v>
      </c>
      <c r="M37" s="141" t="s">
        <v>353</v>
      </c>
      <c r="N37" s="142" t="s">
        <v>354</v>
      </c>
      <c r="O37" s="143">
        <v>25300000</v>
      </c>
      <c r="P37" s="144"/>
      <c r="Q37" s="143"/>
      <c r="R37" s="143"/>
      <c r="S37" s="143"/>
      <c r="T37" s="143">
        <f t="shared" si="0"/>
        <v>25300000</v>
      </c>
      <c r="U37" s="143">
        <f>16500000+4400000</f>
        <v>20900000</v>
      </c>
      <c r="V37" s="145">
        <v>43116</v>
      </c>
      <c r="W37" s="145">
        <v>43116</v>
      </c>
      <c r="X37" s="145">
        <v>43464</v>
      </c>
      <c r="Y37" s="136">
        <v>345</v>
      </c>
      <c r="Z37" s="136"/>
      <c r="AA37" s="146"/>
      <c r="AB37" s="136"/>
      <c r="AC37" s="136"/>
      <c r="AD37" s="136" t="s">
        <v>282</v>
      </c>
      <c r="AE37" s="136"/>
      <c r="AF37" s="147">
        <f t="shared" si="1"/>
        <v>0.82608695652173914</v>
      </c>
      <c r="AG37" s="148"/>
      <c r="AH37" s="148" t="b">
        <f t="shared" si="2"/>
        <v>0</v>
      </c>
    </row>
    <row r="38" spans="1:34" ht="44.25" customHeight="1" thickBot="1" x14ac:dyDescent="0.3">
      <c r="A38" s="136">
        <v>25</v>
      </c>
      <c r="B38" s="136">
        <v>2018</v>
      </c>
      <c r="C38" s="137" t="s">
        <v>355</v>
      </c>
      <c r="D38" s="136">
        <v>4</v>
      </c>
      <c r="E38" s="137" t="s">
        <v>287</v>
      </c>
      <c r="F38" s="137" t="s">
        <v>288</v>
      </c>
      <c r="G38" s="137" t="s">
        <v>116</v>
      </c>
      <c r="H38" s="138" t="s">
        <v>356</v>
      </c>
      <c r="I38" s="139" t="s">
        <v>163</v>
      </c>
      <c r="J38" s="138">
        <v>45</v>
      </c>
      <c r="K38" s="138" t="s">
        <v>94</v>
      </c>
      <c r="L38" s="140" t="s">
        <v>366</v>
      </c>
      <c r="M38" s="141">
        <v>51654246</v>
      </c>
      <c r="N38" s="142" t="s">
        <v>357</v>
      </c>
      <c r="O38" s="143">
        <v>65550000</v>
      </c>
      <c r="P38" s="144"/>
      <c r="Q38" s="143"/>
      <c r="R38" s="143"/>
      <c r="S38" s="143"/>
      <c r="T38" s="143">
        <f t="shared" si="0"/>
        <v>65550000</v>
      </c>
      <c r="U38" s="143">
        <v>59850000</v>
      </c>
      <c r="V38" s="145">
        <v>43116</v>
      </c>
      <c r="W38" s="145">
        <v>43116</v>
      </c>
      <c r="X38" s="145">
        <v>43464</v>
      </c>
      <c r="Y38" s="136">
        <v>345</v>
      </c>
      <c r="Z38" s="136"/>
      <c r="AA38" s="146"/>
      <c r="AB38" s="136"/>
      <c r="AC38" s="136"/>
      <c r="AD38" s="136" t="s">
        <v>282</v>
      </c>
      <c r="AE38" s="136"/>
      <c r="AF38" s="147">
        <f t="shared" si="1"/>
        <v>0.91304347826086951</v>
      </c>
      <c r="AG38" s="148"/>
      <c r="AH38" s="148" t="b">
        <f t="shared" si="2"/>
        <v>0</v>
      </c>
    </row>
    <row r="39" spans="1:34" ht="44.25" customHeight="1" thickBot="1" x14ac:dyDescent="0.3">
      <c r="A39" s="136">
        <v>26</v>
      </c>
      <c r="B39" s="136">
        <v>2018</v>
      </c>
      <c r="C39" s="137" t="s">
        <v>358</v>
      </c>
      <c r="D39" s="136">
        <v>4</v>
      </c>
      <c r="E39" s="137" t="s">
        <v>287</v>
      </c>
      <c r="F39" s="137" t="s">
        <v>288</v>
      </c>
      <c r="G39" s="137" t="s">
        <v>116</v>
      </c>
      <c r="H39" s="138" t="s">
        <v>359</v>
      </c>
      <c r="I39" s="139" t="s">
        <v>163</v>
      </c>
      <c r="J39" s="138">
        <v>45</v>
      </c>
      <c r="K39" s="138" t="s">
        <v>94</v>
      </c>
      <c r="L39" s="140" t="s">
        <v>366</v>
      </c>
      <c r="M39" s="141">
        <v>1124190471</v>
      </c>
      <c r="N39" s="142" t="s">
        <v>360</v>
      </c>
      <c r="O39" s="143">
        <v>57500000</v>
      </c>
      <c r="P39" s="144"/>
      <c r="Q39" s="143"/>
      <c r="R39" s="143"/>
      <c r="S39" s="143"/>
      <c r="T39" s="143">
        <f t="shared" si="0"/>
        <v>57500000</v>
      </c>
      <c r="U39" s="143">
        <v>52500000</v>
      </c>
      <c r="V39" s="145">
        <v>43116</v>
      </c>
      <c r="W39" s="145">
        <v>43116</v>
      </c>
      <c r="X39" s="145">
        <v>43464</v>
      </c>
      <c r="Y39" s="136">
        <v>345</v>
      </c>
      <c r="Z39" s="136"/>
      <c r="AA39" s="146"/>
      <c r="AB39" s="136"/>
      <c r="AC39" s="136"/>
      <c r="AD39" s="136" t="s">
        <v>282</v>
      </c>
      <c r="AE39" s="136"/>
      <c r="AF39" s="147">
        <f t="shared" si="1"/>
        <v>0.91304347826086951</v>
      </c>
      <c r="AG39" s="148"/>
      <c r="AH39" s="148" t="b">
        <f t="shared" si="2"/>
        <v>0</v>
      </c>
    </row>
    <row r="40" spans="1:34" ht="44.25" customHeight="1" thickBot="1" x14ac:dyDescent="0.3">
      <c r="A40" s="136">
        <v>27</v>
      </c>
      <c r="B40" s="136">
        <v>2018</v>
      </c>
      <c r="C40" s="137" t="s">
        <v>361</v>
      </c>
      <c r="D40" s="136">
        <v>4</v>
      </c>
      <c r="E40" s="137" t="s">
        <v>287</v>
      </c>
      <c r="F40" s="137" t="s">
        <v>288</v>
      </c>
      <c r="G40" s="137" t="s">
        <v>116</v>
      </c>
      <c r="H40" s="138" t="s">
        <v>362</v>
      </c>
      <c r="I40" s="139" t="s">
        <v>163</v>
      </c>
      <c r="J40" s="138">
        <v>45</v>
      </c>
      <c r="K40" s="138" t="s">
        <v>94</v>
      </c>
      <c r="L40" s="140" t="s">
        <v>366</v>
      </c>
      <c r="M40" s="141">
        <v>1129582965</v>
      </c>
      <c r="N40" s="142" t="s">
        <v>363</v>
      </c>
      <c r="O40" s="143">
        <v>58650000</v>
      </c>
      <c r="P40" s="144"/>
      <c r="Q40" s="143"/>
      <c r="R40" s="143"/>
      <c r="S40" s="143"/>
      <c r="T40" s="143">
        <f t="shared" si="0"/>
        <v>58650000</v>
      </c>
      <c r="U40" s="143">
        <v>53550000</v>
      </c>
      <c r="V40" s="145">
        <v>43116</v>
      </c>
      <c r="W40" s="145">
        <v>43116</v>
      </c>
      <c r="X40" s="145">
        <v>43464</v>
      </c>
      <c r="Y40" s="136">
        <v>345</v>
      </c>
      <c r="Z40" s="136"/>
      <c r="AA40" s="146"/>
      <c r="AB40" s="136"/>
      <c r="AC40" s="136"/>
      <c r="AD40" s="136" t="s">
        <v>282</v>
      </c>
      <c r="AE40" s="136"/>
      <c r="AF40" s="147">
        <f t="shared" si="1"/>
        <v>0.91304347826086951</v>
      </c>
      <c r="AG40" s="148"/>
      <c r="AH40" s="148" t="b">
        <f t="shared" si="2"/>
        <v>0</v>
      </c>
    </row>
    <row r="41" spans="1:34" ht="44.25" customHeight="1" thickBot="1" x14ac:dyDescent="0.3">
      <c r="A41" s="136">
        <v>28</v>
      </c>
      <c r="B41" s="136">
        <v>2018</v>
      </c>
      <c r="C41" s="137" t="s">
        <v>482</v>
      </c>
      <c r="D41" s="136">
        <v>5</v>
      </c>
      <c r="E41" s="137" t="s">
        <v>134</v>
      </c>
      <c r="F41" s="137" t="s">
        <v>107</v>
      </c>
      <c r="G41" s="137" t="s">
        <v>116</v>
      </c>
      <c r="H41" s="138" t="s">
        <v>362</v>
      </c>
      <c r="I41" s="139" t="s">
        <v>163</v>
      </c>
      <c r="J41" s="138">
        <v>45</v>
      </c>
      <c r="K41" s="138" t="s">
        <v>94</v>
      </c>
      <c r="L41" s="140" t="s">
        <v>366</v>
      </c>
      <c r="M41" s="141" t="s">
        <v>483</v>
      </c>
      <c r="N41" s="142" t="s">
        <v>484</v>
      </c>
      <c r="O41" s="143">
        <v>58650000</v>
      </c>
      <c r="P41" s="144"/>
      <c r="Q41" s="143" t="s">
        <v>485</v>
      </c>
      <c r="R41" s="143"/>
      <c r="S41" s="143"/>
      <c r="T41" s="143">
        <f t="shared" si="0"/>
        <v>58650000</v>
      </c>
      <c r="U41" s="143">
        <v>52020000</v>
      </c>
      <c r="V41" s="145" t="s">
        <v>371</v>
      </c>
      <c r="W41" s="145" t="s">
        <v>371</v>
      </c>
      <c r="X41" s="145">
        <v>43464</v>
      </c>
      <c r="Y41" s="136">
        <v>345</v>
      </c>
      <c r="Z41" s="136"/>
      <c r="AA41" s="146"/>
      <c r="AB41" s="136"/>
      <c r="AC41" s="136" t="s">
        <v>281</v>
      </c>
      <c r="AD41" s="136" t="s">
        <v>283</v>
      </c>
      <c r="AE41" s="136"/>
      <c r="AF41" s="147">
        <f t="shared" si="1"/>
        <v>0.88695652173913042</v>
      </c>
      <c r="AG41" s="148"/>
      <c r="AH41" s="148" t="b">
        <f t="shared" si="2"/>
        <v>0</v>
      </c>
    </row>
    <row r="42" spans="1:34" ht="44.25" customHeight="1" thickBot="1" x14ac:dyDescent="0.3">
      <c r="A42" s="136">
        <v>29</v>
      </c>
      <c r="B42" s="136">
        <v>2018</v>
      </c>
      <c r="C42" s="137" t="s">
        <v>486</v>
      </c>
      <c r="D42" s="136">
        <v>5</v>
      </c>
      <c r="E42" s="137" t="s">
        <v>134</v>
      </c>
      <c r="F42" s="137" t="s">
        <v>107</v>
      </c>
      <c r="G42" s="137" t="s">
        <v>116</v>
      </c>
      <c r="H42" s="138" t="s">
        <v>362</v>
      </c>
      <c r="I42" s="139" t="s">
        <v>163</v>
      </c>
      <c r="J42" s="138">
        <v>45</v>
      </c>
      <c r="K42" s="138" t="s">
        <v>94</v>
      </c>
      <c r="L42" s="140" t="s">
        <v>366</v>
      </c>
      <c r="M42" s="141">
        <v>52303430</v>
      </c>
      <c r="N42" s="142" t="s">
        <v>487</v>
      </c>
      <c r="O42" s="143">
        <v>58650000</v>
      </c>
      <c r="P42" s="144"/>
      <c r="Q42" s="143" t="s">
        <v>485</v>
      </c>
      <c r="R42" s="143"/>
      <c r="S42" s="143"/>
      <c r="T42" s="143">
        <f t="shared" si="0"/>
        <v>58650000</v>
      </c>
      <c r="U42" s="143">
        <v>53550000</v>
      </c>
      <c r="V42" s="145">
        <v>43116</v>
      </c>
      <c r="W42" s="145">
        <v>43116</v>
      </c>
      <c r="X42" s="145">
        <v>43464</v>
      </c>
      <c r="Y42" s="136">
        <v>345</v>
      </c>
      <c r="Z42" s="136">
        <v>0</v>
      </c>
      <c r="AA42" s="146"/>
      <c r="AB42" s="136"/>
      <c r="AC42" s="136" t="s">
        <v>281</v>
      </c>
      <c r="AD42" s="136" t="s">
        <v>283</v>
      </c>
      <c r="AE42" s="136"/>
      <c r="AF42" s="147">
        <f t="shared" si="1"/>
        <v>0.91304347826086951</v>
      </c>
      <c r="AG42" s="148"/>
      <c r="AH42" s="148" t="b">
        <f t="shared" si="2"/>
        <v>0</v>
      </c>
    </row>
    <row r="43" spans="1:34" ht="44.25" customHeight="1" thickBot="1" x14ac:dyDescent="0.3">
      <c r="A43" s="136">
        <v>30</v>
      </c>
      <c r="B43" s="136">
        <v>2018</v>
      </c>
      <c r="C43" s="137" t="s">
        <v>488</v>
      </c>
      <c r="D43" s="136">
        <v>5</v>
      </c>
      <c r="E43" s="137" t="s">
        <v>134</v>
      </c>
      <c r="F43" s="137" t="s">
        <v>107</v>
      </c>
      <c r="G43" s="137" t="s">
        <v>116</v>
      </c>
      <c r="H43" s="138" t="s">
        <v>489</v>
      </c>
      <c r="I43" s="139" t="s">
        <v>163</v>
      </c>
      <c r="J43" s="138">
        <v>45</v>
      </c>
      <c r="K43" s="138" t="s">
        <v>94</v>
      </c>
      <c r="L43" s="140" t="s">
        <v>366</v>
      </c>
      <c r="M43" s="141">
        <v>1022365664</v>
      </c>
      <c r="N43" s="142" t="s">
        <v>490</v>
      </c>
      <c r="O43" s="143">
        <v>30000000</v>
      </c>
      <c r="P43" s="144"/>
      <c r="Q43" s="143" t="s">
        <v>485</v>
      </c>
      <c r="R43" s="143"/>
      <c r="S43" s="143"/>
      <c r="T43" s="143">
        <f t="shared" si="0"/>
        <v>30000000</v>
      </c>
      <c r="U43" s="143">
        <v>25466666</v>
      </c>
      <c r="V43" s="145" t="s">
        <v>371</v>
      </c>
      <c r="W43" s="145" t="s">
        <v>371</v>
      </c>
      <c r="X43" s="145">
        <v>43342</v>
      </c>
      <c r="Y43" s="136">
        <v>345</v>
      </c>
      <c r="Z43" s="136">
        <v>0</v>
      </c>
      <c r="AA43" s="146"/>
      <c r="AB43" s="136"/>
      <c r="AC43" s="136" t="s">
        <v>281</v>
      </c>
      <c r="AD43" s="136" t="s">
        <v>283</v>
      </c>
      <c r="AE43" s="136"/>
      <c r="AF43" s="147">
        <f t="shared" si="1"/>
        <v>0.84888886666666663</v>
      </c>
      <c r="AG43" s="148"/>
      <c r="AH43" s="148" t="b">
        <f t="shared" si="2"/>
        <v>0</v>
      </c>
    </row>
    <row r="44" spans="1:34" ht="44.25" customHeight="1" thickBot="1" x14ac:dyDescent="0.3">
      <c r="A44" s="136">
        <v>31</v>
      </c>
      <c r="B44" s="136">
        <v>2018</v>
      </c>
      <c r="C44" s="137" t="s">
        <v>491</v>
      </c>
      <c r="D44" s="136">
        <v>5</v>
      </c>
      <c r="E44" s="137" t="s">
        <v>134</v>
      </c>
      <c r="F44" s="137" t="s">
        <v>107</v>
      </c>
      <c r="G44" s="137" t="s">
        <v>116</v>
      </c>
      <c r="H44" s="138" t="s">
        <v>492</v>
      </c>
      <c r="I44" s="139" t="s">
        <v>163</v>
      </c>
      <c r="J44" s="138">
        <v>45</v>
      </c>
      <c r="K44" s="138" t="s">
        <v>94</v>
      </c>
      <c r="L44" s="140" t="s">
        <v>366</v>
      </c>
      <c r="M44" s="141">
        <v>1071302968</v>
      </c>
      <c r="N44" s="142" t="s">
        <v>493</v>
      </c>
      <c r="O44" s="143">
        <v>40000000</v>
      </c>
      <c r="P44" s="144"/>
      <c r="Q44" s="143" t="s">
        <v>485</v>
      </c>
      <c r="R44" s="143">
        <v>1</v>
      </c>
      <c r="S44" s="143">
        <v>17500000</v>
      </c>
      <c r="T44" s="143">
        <f t="shared" si="0"/>
        <v>57500000</v>
      </c>
      <c r="U44" s="143">
        <v>52500000</v>
      </c>
      <c r="V44" s="145">
        <v>43116</v>
      </c>
      <c r="W44" s="145">
        <v>43116</v>
      </c>
      <c r="X44" s="145">
        <v>43464</v>
      </c>
      <c r="Y44" s="136">
        <v>240</v>
      </c>
      <c r="Z44" s="136">
        <v>120</v>
      </c>
      <c r="AA44" s="146"/>
      <c r="AB44" s="136"/>
      <c r="AC44" s="136" t="s">
        <v>281</v>
      </c>
      <c r="AD44" s="136" t="s">
        <v>283</v>
      </c>
      <c r="AE44" s="136"/>
      <c r="AF44" s="147">
        <f t="shared" si="1"/>
        <v>0.91304347826086951</v>
      </c>
      <c r="AG44" s="148"/>
      <c r="AH44" s="148" t="b">
        <f t="shared" si="2"/>
        <v>0</v>
      </c>
    </row>
    <row r="45" spans="1:34" ht="44.25" customHeight="1" thickBot="1" x14ac:dyDescent="0.3">
      <c r="A45" s="136">
        <v>32</v>
      </c>
      <c r="B45" s="136">
        <v>2018</v>
      </c>
      <c r="C45" s="137" t="s">
        <v>494</v>
      </c>
      <c r="D45" s="136">
        <v>5</v>
      </c>
      <c r="E45" s="137" t="s">
        <v>134</v>
      </c>
      <c r="F45" s="137" t="s">
        <v>107</v>
      </c>
      <c r="G45" s="137" t="s">
        <v>116</v>
      </c>
      <c r="H45" s="138" t="s">
        <v>495</v>
      </c>
      <c r="I45" s="139" t="s">
        <v>163</v>
      </c>
      <c r="J45" s="138">
        <v>45</v>
      </c>
      <c r="K45" s="138" t="s">
        <v>94</v>
      </c>
      <c r="L45" s="140" t="s">
        <v>366</v>
      </c>
      <c r="M45" s="141">
        <v>52712843</v>
      </c>
      <c r="N45" s="142" t="s">
        <v>496</v>
      </c>
      <c r="O45" s="143">
        <v>17600000</v>
      </c>
      <c r="P45" s="144"/>
      <c r="Q45" s="143"/>
      <c r="R45" s="143">
        <v>1</v>
      </c>
      <c r="S45" s="143">
        <v>7700000</v>
      </c>
      <c r="T45" s="143">
        <f t="shared" si="0"/>
        <v>25300000</v>
      </c>
      <c r="U45" s="143">
        <v>23100000</v>
      </c>
      <c r="V45" s="145" t="s">
        <v>371</v>
      </c>
      <c r="W45" s="145" t="s">
        <v>371</v>
      </c>
      <c r="X45" s="145">
        <v>43464</v>
      </c>
      <c r="Y45" s="136">
        <v>240</v>
      </c>
      <c r="Z45" s="136">
        <v>120</v>
      </c>
      <c r="AA45" s="146"/>
      <c r="AB45" s="136"/>
      <c r="AC45" s="136" t="s">
        <v>281</v>
      </c>
      <c r="AD45" s="136" t="s">
        <v>283</v>
      </c>
      <c r="AE45" s="136"/>
      <c r="AF45" s="147">
        <f t="shared" si="1"/>
        <v>0.91304347826086951</v>
      </c>
      <c r="AG45" s="148"/>
      <c r="AH45" s="148" t="b">
        <f t="shared" si="2"/>
        <v>0</v>
      </c>
    </row>
    <row r="46" spans="1:34" ht="44.25" customHeight="1" thickBot="1" x14ac:dyDescent="0.3">
      <c r="A46" s="136">
        <v>33</v>
      </c>
      <c r="B46" s="136">
        <v>2018</v>
      </c>
      <c r="C46" s="137" t="s">
        <v>497</v>
      </c>
      <c r="D46" s="136">
        <v>5</v>
      </c>
      <c r="E46" s="137" t="s">
        <v>134</v>
      </c>
      <c r="F46" s="137" t="s">
        <v>107</v>
      </c>
      <c r="G46" s="137" t="s">
        <v>116</v>
      </c>
      <c r="H46" s="138" t="s">
        <v>495</v>
      </c>
      <c r="I46" s="139" t="s">
        <v>163</v>
      </c>
      <c r="J46" s="138">
        <v>45</v>
      </c>
      <c r="K46" s="138" t="s">
        <v>94</v>
      </c>
      <c r="L46" s="140" t="s">
        <v>366</v>
      </c>
      <c r="M46" s="141">
        <v>53039533</v>
      </c>
      <c r="N46" s="142" t="s">
        <v>498</v>
      </c>
      <c r="O46" s="143">
        <v>25300000</v>
      </c>
      <c r="P46" s="144"/>
      <c r="Q46" s="143" t="s">
        <v>485</v>
      </c>
      <c r="R46" s="143"/>
      <c r="S46" s="143"/>
      <c r="T46" s="143">
        <f t="shared" si="0"/>
        <v>25300000</v>
      </c>
      <c r="U46" s="143">
        <v>23100000</v>
      </c>
      <c r="V46" s="145">
        <v>43116</v>
      </c>
      <c r="W46" s="145">
        <v>43116</v>
      </c>
      <c r="X46" s="145">
        <v>43464</v>
      </c>
      <c r="Y46" s="136">
        <v>345</v>
      </c>
      <c r="Z46" s="136"/>
      <c r="AA46" s="146"/>
      <c r="AB46" s="136"/>
      <c r="AC46" s="136" t="s">
        <v>281</v>
      </c>
      <c r="AD46" s="136" t="s">
        <v>283</v>
      </c>
      <c r="AE46" s="136"/>
      <c r="AF46" s="147">
        <f t="shared" si="1"/>
        <v>0.91304347826086951</v>
      </c>
      <c r="AG46" s="148"/>
      <c r="AH46" s="148" t="b">
        <f t="shared" si="2"/>
        <v>0</v>
      </c>
    </row>
    <row r="47" spans="1:34" ht="44.25" customHeight="1" thickBot="1" x14ac:dyDescent="0.3">
      <c r="A47" s="136">
        <v>34</v>
      </c>
      <c r="B47" s="136">
        <v>2018</v>
      </c>
      <c r="C47" s="137" t="s">
        <v>499</v>
      </c>
      <c r="D47" s="136">
        <v>5</v>
      </c>
      <c r="E47" s="137" t="s">
        <v>134</v>
      </c>
      <c r="F47" s="137" t="s">
        <v>107</v>
      </c>
      <c r="G47" s="137" t="s">
        <v>116</v>
      </c>
      <c r="H47" s="138" t="s">
        <v>500</v>
      </c>
      <c r="I47" s="139" t="s">
        <v>163</v>
      </c>
      <c r="J47" s="138">
        <v>45</v>
      </c>
      <c r="K47" s="138" t="s">
        <v>94</v>
      </c>
      <c r="L47" s="140" t="s">
        <v>366</v>
      </c>
      <c r="M47" s="141">
        <v>1031153144</v>
      </c>
      <c r="N47" s="142" t="s">
        <v>501</v>
      </c>
      <c r="O47" s="143">
        <v>25300000</v>
      </c>
      <c r="P47" s="144"/>
      <c r="Q47" s="143" t="s">
        <v>485</v>
      </c>
      <c r="R47" s="143"/>
      <c r="S47" s="143"/>
      <c r="T47" s="143">
        <f t="shared" si="0"/>
        <v>25300000</v>
      </c>
      <c r="U47" s="143">
        <v>22879996</v>
      </c>
      <c r="V47" s="145" t="s">
        <v>371</v>
      </c>
      <c r="W47" s="145" t="s">
        <v>371</v>
      </c>
      <c r="X47" s="145">
        <v>43464</v>
      </c>
      <c r="Y47" s="136">
        <v>345</v>
      </c>
      <c r="Z47" s="136"/>
      <c r="AA47" s="146"/>
      <c r="AB47" s="136"/>
      <c r="AC47" s="136" t="s">
        <v>281</v>
      </c>
      <c r="AD47" s="136" t="s">
        <v>283</v>
      </c>
      <c r="AE47" s="136"/>
      <c r="AF47" s="147">
        <f t="shared" si="1"/>
        <v>0.90434766798418975</v>
      </c>
      <c r="AG47" s="148"/>
      <c r="AH47" s="148" t="b">
        <f t="shared" si="2"/>
        <v>0</v>
      </c>
    </row>
    <row r="48" spans="1:34" ht="44.25" customHeight="1" thickBot="1" x14ac:dyDescent="0.3">
      <c r="A48" s="136">
        <v>35</v>
      </c>
      <c r="B48" s="136">
        <v>2018</v>
      </c>
      <c r="C48" s="137" t="s">
        <v>502</v>
      </c>
      <c r="D48" s="136">
        <v>5</v>
      </c>
      <c r="E48" s="137" t="s">
        <v>134</v>
      </c>
      <c r="F48" s="137" t="s">
        <v>107</v>
      </c>
      <c r="G48" s="137" t="s">
        <v>116</v>
      </c>
      <c r="H48" s="138" t="s">
        <v>500</v>
      </c>
      <c r="I48" s="139" t="s">
        <v>163</v>
      </c>
      <c r="J48" s="138">
        <v>45</v>
      </c>
      <c r="K48" s="138" t="s">
        <v>94</v>
      </c>
      <c r="L48" s="140" t="s">
        <v>366</v>
      </c>
      <c r="M48" s="141">
        <v>80368998</v>
      </c>
      <c r="N48" s="142" t="s">
        <v>503</v>
      </c>
      <c r="O48" s="143">
        <v>25300000</v>
      </c>
      <c r="P48" s="144"/>
      <c r="Q48" s="143" t="s">
        <v>485</v>
      </c>
      <c r="R48" s="143"/>
      <c r="S48" s="143"/>
      <c r="T48" s="143">
        <f t="shared" si="0"/>
        <v>25300000</v>
      </c>
      <c r="U48" s="143">
        <v>23100000</v>
      </c>
      <c r="V48" s="145">
        <v>43116</v>
      </c>
      <c r="W48" s="145">
        <v>43116</v>
      </c>
      <c r="X48" s="145">
        <v>43464</v>
      </c>
      <c r="Y48" s="136">
        <v>345</v>
      </c>
      <c r="Z48" s="136"/>
      <c r="AA48" s="146"/>
      <c r="AB48" s="136"/>
      <c r="AC48" s="136" t="s">
        <v>281</v>
      </c>
      <c r="AD48" s="136" t="s">
        <v>283</v>
      </c>
      <c r="AE48" s="136"/>
      <c r="AF48" s="147">
        <f t="shared" si="1"/>
        <v>0.91304347826086951</v>
      </c>
      <c r="AG48" s="148"/>
      <c r="AH48" s="148" t="b">
        <f t="shared" si="2"/>
        <v>0</v>
      </c>
    </row>
    <row r="49" spans="1:34" ht="44.25" customHeight="1" thickBot="1" x14ac:dyDescent="0.3">
      <c r="A49" s="136">
        <v>36</v>
      </c>
      <c r="B49" s="136">
        <v>2018</v>
      </c>
      <c r="C49" s="137" t="s">
        <v>504</v>
      </c>
      <c r="D49" s="136">
        <v>5</v>
      </c>
      <c r="E49" s="137" t="s">
        <v>134</v>
      </c>
      <c r="F49" s="137" t="s">
        <v>107</v>
      </c>
      <c r="G49" s="137" t="s">
        <v>116</v>
      </c>
      <c r="H49" s="138" t="s">
        <v>505</v>
      </c>
      <c r="I49" s="139" t="s">
        <v>163</v>
      </c>
      <c r="J49" s="138">
        <v>45</v>
      </c>
      <c r="K49" s="138" t="s">
        <v>94</v>
      </c>
      <c r="L49" s="140" t="s">
        <v>366</v>
      </c>
      <c r="M49" s="141">
        <v>53130506</v>
      </c>
      <c r="N49" s="142" t="s">
        <v>506</v>
      </c>
      <c r="O49" s="143">
        <v>51750000</v>
      </c>
      <c r="P49" s="144"/>
      <c r="Q49" s="143" t="s">
        <v>485</v>
      </c>
      <c r="R49" s="143"/>
      <c r="S49" s="143"/>
      <c r="T49" s="143">
        <f t="shared" si="0"/>
        <v>51750000</v>
      </c>
      <c r="U49" s="143">
        <v>47250000</v>
      </c>
      <c r="V49" s="145" t="s">
        <v>371</v>
      </c>
      <c r="W49" s="145" t="s">
        <v>371</v>
      </c>
      <c r="X49" s="145">
        <v>43464</v>
      </c>
      <c r="Y49" s="136">
        <v>345</v>
      </c>
      <c r="Z49" s="136"/>
      <c r="AA49" s="146"/>
      <c r="AB49" s="136"/>
      <c r="AC49" s="136" t="s">
        <v>281</v>
      </c>
      <c r="AD49" s="136" t="s">
        <v>283</v>
      </c>
      <c r="AE49" s="136"/>
      <c r="AF49" s="147">
        <f t="shared" si="1"/>
        <v>0.91304347826086951</v>
      </c>
      <c r="AG49" s="148"/>
      <c r="AH49" s="148" t="b">
        <f t="shared" si="2"/>
        <v>0</v>
      </c>
    </row>
    <row r="50" spans="1:34" ht="44.25" customHeight="1" thickBot="1" x14ac:dyDescent="0.3">
      <c r="A50" s="136">
        <v>37</v>
      </c>
      <c r="B50" s="136">
        <v>2018</v>
      </c>
      <c r="C50" s="137" t="s">
        <v>507</v>
      </c>
      <c r="D50" s="136">
        <v>5</v>
      </c>
      <c r="E50" s="137" t="s">
        <v>134</v>
      </c>
      <c r="F50" s="137" t="s">
        <v>107</v>
      </c>
      <c r="G50" s="137" t="s">
        <v>116</v>
      </c>
      <c r="H50" s="138" t="s">
        <v>508</v>
      </c>
      <c r="I50" s="139" t="s">
        <v>163</v>
      </c>
      <c r="J50" s="138">
        <v>3</v>
      </c>
      <c r="K50" s="138" t="s">
        <v>67</v>
      </c>
      <c r="L50" s="140" t="s">
        <v>509</v>
      </c>
      <c r="M50" s="141">
        <v>52883153</v>
      </c>
      <c r="N50" s="142" t="s">
        <v>510</v>
      </c>
      <c r="O50" s="143">
        <v>57000000</v>
      </c>
      <c r="P50" s="144"/>
      <c r="Q50" s="143" t="s">
        <v>485</v>
      </c>
      <c r="R50" s="143"/>
      <c r="S50" s="143"/>
      <c r="T50" s="143">
        <f t="shared" si="0"/>
        <v>57000000</v>
      </c>
      <c r="U50" s="143">
        <v>49875000</v>
      </c>
      <c r="V50" s="145" t="s">
        <v>371</v>
      </c>
      <c r="W50" s="145" t="s">
        <v>371</v>
      </c>
      <c r="X50" s="145">
        <v>43480</v>
      </c>
      <c r="Y50" s="136">
        <v>365</v>
      </c>
      <c r="Z50" s="136"/>
      <c r="AA50" s="146"/>
      <c r="AB50" s="136"/>
      <c r="AC50" s="136" t="s">
        <v>281</v>
      </c>
      <c r="AD50" s="136" t="s">
        <v>283</v>
      </c>
      <c r="AE50" s="136"/>
      <c r="AF50" s="147">
        <f t="shared" si="1"/>
        <v>0.875</v>
      </c>
      <c r="AG50" s="148"/>
      <c r="AH50" s="148" t="b">
        <f t="shared" si="2"/>
        <v>0</v>
      </c>
    </row>
    <row r="51" spans="1:34" ht="44.25" customHeight="1" thickBot="1" x14ac:dyDescent="0.3">
      <c r="A51" s="136">
        <v>38</v>
      </c>
      <c r="B51" s="136">
        <v>2018</v>
      </c>
      <c r="C51" s="137" t="s">
        <v>511</v>
      </c>
      <c r="D51" s="136">
        <v>5</v>
      </c>
      <c r="E51" s="137" t="s">
        <v>134</v>
      </c>
      <c r="F51" s="137" t="s">
        <v>107</v>
      </c>
      <c r="G51" s="137" t="s">
        <v>116</v>
      </c>
      <c r="H51" s="138" t="s">
        <v>512</v>
      </c>
      <c r="I51" s="139" t="s">
        <v>163</v>
      </c>
      <c r="J51" s="138">
        <v>3</v>
      </c>
      <c r="K51" s="138" t="s">
        <v>67</v>
      </c>
      <c r="L51" s="140" t="s">
        <v>509</v>
      </c>
      <c r="M51" s="141">
        <v>52518880</v>
      </c>
      <c r="N51" s="142" t="s">
        <v>513</v>
      </c>
      <c r="O51" s="143">
        <v>51000000</v>
      </c>
      <c r="P51" s="144"/>
      <c r="Q51" s="143" t="s">
        <v>485</v>
      </c>
      <c r="R51" s="143"/>
      <c r="S51" s="143"/>
      <c r="T51" s="143">
        <f t="shared" si="0"/>
        <v>51000000</v>
      </c>
      <c r="U51" s="143">
        <v>44650000</v>
      </c>
      <c r="V51" s="145" t="s">
        <v>371</v>
      </c>
      <c r="W51" s="145" t="s">
        <v>371</v>
      </c>
      <c r="X51" s="145">
        <v>43480</v>
      </c>
      <c r="Y51" s="136">
        <v>365</v>
      </c>
      <c r="Z51" s="136"/>
      <c r="AA51" s="146"/>
      <c r="AB51" s="136"/>
      <c r="AC51" s="136" t="s">
        <v>281</v>
      </c>
      <c r="AD51" s="136" t="s">
        <v>283</v>
      </c>
      <c r="AE51" s="136"/>
      <c r="AF51" s="147">
        <f t="shared" si="1"/>
        <v>0.87549019607843137</v>
      </c>
      <c r="AG51" s="148"/>
      <c r="AH51" s="148" t="b">
        <f t="shared" si="2"/>
        <v>0</v>
      </c>
    </row>
    <row r="52" spans="1:34" ht="44.25" customHeight="1" thickBot="1" x14ac:dyDescent="0.3">
      <c r="A52" s="136">
        <v>39</v>
      </c>
      <c r="B52" s="136">
        <v>2018</v>
      </c>
      <c r="C52" s="137" t="s">
        <v>514</v>
      </c>
      <c r="D52" s="136">
        <v>5</v>
      </c>
      <c r="E52" s="137" t="s">
        <v>134</v>
      </c>
      <c r="F52" s="137" t="s">
        <v>107</v>
      </c>
      <c r="G52" s="137" t="s">
        <v>116</v>
      </c>
      <c r="H52" s="138" t="s">
        <v>515</v>
      </c>
      <c r="I52" s="139" t="s">
        <v>163</v>
      </c>
      <c r="J52" s="138">
        <v>3</v>
      </c>
      <c r="K52" s="138" t="s">
        <v>67</v>
      </c>
      <c r="L52" s="140" t="s">
        <v>509</v>
      </c>
      <c r="M52" s="141">
        <v>51981092</v>
      </c>
      <c r="N52" s="142" t="s">
        <v>516</v>
      </c>
      <c r="O52" s="143">
        <v>32000000</v>
      </c>
      <c r="P52" s="144"/>
      <c r="Q52" s="143" t="s">
        <v>485</v>
      </c>
      <c r="R52" s="143"/>
      <c r="S52" s="143"/>
      <c r="T52" s="143">
        <f t="shared" si="0"/>
        <v>32000000</v>
      </c>
      <c r="U52" s="143">
        <f t="shared" ref="U52:U55" si="6">+T52</f>
        <v>32000000</v>
      </c>
      <c r="V52" s="145" t="s">
        <v>371</v>
      </c>
      <c r="W52" s="145" t="s">
        <v>371</v>
      </c>
      <c r="X52" s="145">
        <v>43358</v>
      </c>
      <c r="Y52" s="136">
        <v>365</v>
      </c>
      <c r="Z52" s="136">
        <v>0</v>
      </c>
      <c r="AA52" s="146"/>
      <c r="AB52" s="136"/>
      <c r="AC52" s="136" t="s">
        <v>281</v>
      </c>
      <c r="AD52" s="136" t="s">
        <v>283</v>
      </c>
      <c r="AE52" s="136"/>
      <c r="AF52" s="147">
        <f t="shared" si="1"/>
        <v>1</v>
      </c>
      <c r="AG52" s="148"/>
      <c r="AH52" s="148" t="b">
        <f t="shared" si="2"/>
        <v>0</v>
      </c>
    </row>
    <row r="53" spans="1:34" ht="44.25" customHeight="1" thickBot="1" x14ac:dyDescent="0.3">
      <c r="A53" s="136">
        <v>40</v>
      </c>
      <c r="B53" s="136">
        <v>2018</v>
      </c>
      <c r="C53" s="137" t="s">
        <v>517</v>
      </c>
      <c r="D53" s="136">
        <v>5</v>
      </c>
      <c r="E53" s="137" t="s">
        <v>134</v>
      </c>
      <c r="F53" s="137" t="s">
        <v>107</v>
      </c>
      <c r="G53" s="137" t="s">
        <v>116</v>
      </c>
      <c r="H53" s="138" t="s">
        <v>515</v>
      </c>
      <c r="I53" s="139" t="s">
        <v>163</v>
      </c>
      <c r="J53" s="138">
        <v>3</v>
      </c>
      <c r="K53" s="138" t="s">
        <v>67</v>
      </c>
      <c r="L53" s="140" t="s">
        <v>509</v>
      </c>
      <c r="M53" s="141">
        <v>52035792</v>
      </c>
      <c r="N53" s="142" t="s">
        <v>518</v>
      </c>
      <c r="O53" s="143">
        <v>32000000</v>
      </c>
      <c r="P53" s="144"/>
      <c r="Q53" s="143" t="s">
        <v>485</v>
      </c>
      <c r="R53" s="143"/>
      <c r="S53" s="143"/>
      <c r="T53" s="143">
        <f t="shared" si="0"/>
        <v>32000000</v>
      </c>
      <c r="U53" s="143">
        <f t="shared" si="6"/>
        <v>32000000</v>
      </c>
      <c r="V53" s="145">
        <v>43116</v>
      </c>
      <c r="W53" s="145">
        <v>43116</v>
      </c>
      <c r="X53" s="145">
        <v>43358</v>
      </c>
      <c r="Y53" s="136">
        <v>240</v>
      </c>
      <c r="Z53" s="136"/>
      <c r="AA53" s="146"/>
      <c r="AB53" s="136"/>
      <c r="AC53" s="136" t="s">
        <v>281</v>
      </c>
      <c r="AD53" s="136" t="s">
        <v>283</v>
      </c>
      <c r="AE53" s="136"/>
      <c r="AF53" s="147">
        <f t="shared" si="1"/>
        <v>1</v>
      </c>
      <c r="AG53" s="148"/>
      <c r="AH53" s="148" t="b">
        <f t="shared" si="2"/>
        <v>0</v>
      </c>
    </row>
    <row r="54" spans="1:34" ht="44.25" customHeight="1" thickBot="1" x14ac:dyDescent="0.3">
      <c r="A54" s="136">
        <v>41</v>
      </c>
      <c r="B54" s="136">
        <v>2018</v>
      </c>
      <c r="C54" s="137" t="s">
        <v>519</v>
      </c>
      <c r="D54" s="136">
        <v>5</v>
      </c>
      <c r="E54" s="137" t="s">
        <v>134</v>
      </c>
      <c r="F54" s="137" t="s">
        <v>107</v>
      </c>
      <c r="G54" s="137" t="s">
        <v>116</v>
      </c>
      <c r="H54" s="138" t="s">
        <v>515</v>
      </c>
      <c r="I54" s="139" t="s">
        <v>163</v>
      </c>
      <c r="J54" s="138">
        <v>3</v>
      </c>
      <c r="K54" s="138" t="s">
        <v>67</v>
      </c>
      <c r="L54" s="140" t="s">
        <v>509</v>
      </c>
      <c r="M54" s="141">
        <v>52149245</v>
      </c>
      <c r="N54" s="142" t="s">
        <v>520</v>
      </c>
      <c r="O54" s="143">
        <v>32000000</v>
      </c>
      <c r="P54" s="144"/>
      <c r="Q54" s="143" t="s">
        <v>485</v>
      </c>
      <c r="R54" s="143"/>
      <c r="S54" s="143"/>
      <c r="T54" s="143">
        <f t="shared" si="0"/>
        <v>32000000</v>
      </c>
      <c r="U54" s="143">
        <f t="shared" si="6"/>
        <v>32000000</v>
      </c>
      <c r="V54" s="145">
        <v>43116</v>
      </c>
      <c r="W54" s="145">
        <v>43116</v>
      </c>
      <c r="X54" s="145">
        <v>43358</v>
      </c>
      <c r="Y54" s="136">
        <v>240</v>
      </c>
      <c r="Z54" s="136"/>
      <c r="AA54" s="146"/>
      <c r="AB54" s="136"/>
      <c r="AC54" s="136" t="s">
        <v>281</v>
      </c>
      <c r="AD54" s="136" t="s">
        <v>283</v>
      </c>
      <c r="AE54" s="136"/>
      <c r="AF54" s="147">
        <f t="shared" si="1"/>
        <v>1</v>
      </c>
      <c r="AG54" s="148"/>
      <c r="AH54" s="148" t="b">
        <f t="shared" si="2"/>
        <v>0</v>
      </c>
    </row>
    <row r="55" spans="1:34" ht="44.25" customHeight="1" thickBot="1" x14ac:dyDescent="0.3">
      <c r="A55" s="136">
        <v>42</v>
      </c>
      <c r="B55" s="136">
        <v>2018</v>
      </c>
      <c r="C55" s="137" t="s">
        <v>521</v>
      </c>
      <c r="D55" s="136">
        <v>5</v>
      </c>
      <c r="E55" s="137" t="s">
        <v>134</v>
      </c>
      <c r="F55" s="137" t="s">
        <v>107</v>
      </c>
      <c r="G55" s="137" t="s">
        <v>116</v>
      </c>
      <c r="H55" s="138" t="s">
        <v>515</v>
      </c>
      <c r="I55" s="139" t="s">
        <v>163</v>
      </c>
      <c r="J55" s="138">
        <v>3</v>
      </c>
      <c r="K55" s="138" t="s">
        <v>67</v>
      </c>
      <c r="L55" s="140" t="s">
        <v>509</v>
      </c>
      <c r="M55" s="141">
        <v>79749045</v>
      </c>
      <c r="N55" s="142" t="s">
        <v>522</v>
      </c>
      <c r="O55" s="143">
        <v>32000000</v>
      </c>
      <c r="P55" s="144"/>
      <c r="Q55" s="143" t="s">
        <v>485</v>
      </c>
      <c r="R55" s="143"/>
      <c r="S55" s="143"/>
      <c r="T55" s="143">
        <f t="shared" si="0"/>
        <v>32000000</v>
      </c>
      <c r="U55" s="143">
        <f t="shared" si="6"/>
        <v>32000000</v>
      </c>
      <c r="V55" s="145" t="s">
        <v>371</v>
      </c>
      <c r="W55" s="145" t="s">
        <v>371</v>
      </c>
      <c r="X55" s="145">
        <v>43358</v>
      </c>
      <c r="Y55" s="136">
        <v>240</v>
      </c>
      <c r="Z55" s="136">
        <v>112</v>
      </c>
      <c r="AA55" s="146"/>
      <c r="AB55" s="136"/>
      <c r="AC55" s="136" t="s">
        <v>281</v>
      </c>
      <c r="AD55" s="136" t="s">
        <v>283</v>
      </c>
      <c r="AE55" s="136"/>
      <c r="AF55" s="147">
        <f t="shared" si="1"/>
        <v>1</v>
      </c>
      <c r="AG55" s="148"/>
      <c r="AH55" s="148" t="b">
        <f t="shared" si="2"/>
        <v>0</v>
      </c>
    </row>
    <row r="56" spans="1:34" ht="44.25" customHeight="1" thickBot="1" x14ac:dyDescent="0.3">
      <c r="A56" s="136">
        <v>43</v>
      </c>
      <c r="B56" s="136">
        <v>2018</v>
      </c>
      <c r="C56" s="137" t="s">
        <v>523</v>
      </c>
      <c r="D56" s="136">
        <v>5</v>
      </c>
      <c r="E56" s="137" t="s">
        <v>134</v>
      </c>
      <c r="F56" s="137" t="s">
        <v>107</v>
      </c>
      <c r="G56" s="137" t="s">
        <v>116</v>
      </c>
      <c r="H56" s="138" t="s">
        <v>524</v>
      </c>
      <c r="I56" s="139" t="s">
        <v>163</v>
      </c>
      <c r="J56" s="138">
        <v>45</v>
      </c>
      <c r="K56" s="138" t="s">
        <v>94</v>
      </c>
      <c r="L56" s="140" t="s">
        <v>366</v>
      </c>
      <c r="M56" s="141">
        <v>80881292</v>
      </c>
      <c r="N56" s="142" t="s">
        <v>525</v>
      </c>
      <c r="O56" s="143">
        <v>52900000</v>
      </c>
      <c r="P56" s="144"/>
      <c r="Q56" s="143" t="s">
        <v>485</v>
      </c>
      <c r="R56" s="143"/>
      <c r="S56" s="143"/>
      <c r="T56" s="143">
        <f t="shared" si="0"/>
        <v>52900000</v>
      </c>
      <c r="U56" s="143">
        <v>48300000</v>
      </c>
      <c r="V56" s="145" t="s">
        <v>371</v>
      </c>
      <c r="W56" s="145" t="s">
        <v>371</v>
      </c>
      <c r="X56" s="145">
        <v>43464</v>
      </c>
      <c r="Y56" s="136">
        <v>345</v>
      </c>
      <c r="Z56" s="136">
        <v>0</v>
      </c>
      <c r="AA56" s="146"/>
      <c r="AB56" s="136"/>
      <c r="AC56" s="136" t="s">
        <v>281</v>
      </c>
      <c r="AD56" s="136" t="s">
        <v>283</v>
      </c>
      <c r="AE56" s="136"/>
      <c r="AF56" s="147">
        <f t="shared" si="1"/>
        <v>0.91304347826086951</v>
      </c>
      <c r="AG56" s="148"/>
      <c r="AH56" s="148" t="b">
        <f t="shared" si="2"/>
        <v>0</v>
      </c>
    </row>
    <row r="57" spans="1:34" ht="44.25" customHeight="1" thickBot="1" x14ac:dyDescent="0.3">
      <c r="A57" s="136">
        <v>44</v>
      </c>
      <c r="B57" s="136">
        <v>2018</v>
      </c>
      <c r="C57" s="137" t="s">
        <v>526</v>
      </c>
      <c r="D57" s="136">
        <v>5</v>
      </c>
      <c r="E57" s="137" t="s">
        <v>134</v>
      </c>
      <c r="F57" s="137" t="s">
        <v>107</v>
      </c>
      <c r="G57" s="137" t="s">
        <v>116</v>
      </c>
      <c r="H57" s="138" t="s">
        <v>527</v>
      </c>
      <c r="I57" s="139" t="s">
        <v>163</v>
      </c>
      <c r="J57" s="138">
        <v>18</v>
      </c>
      <c r="K57" s="138" t="s">
        <v>89</v>
      </c>
      <c r="L57" s="140" t="s">
        <v>394</v>
      </c>
      <c r="M57" s="141">
        <v>1121870498</v>
      </c>
      <c r="N57" s="142" t="s">
        <v>528</v>
      </c>
      <c r="O57" s="143">
        <v>69000000</v>
      </c>
      <c r="P57" s="144"/>
      <c r="Q57" s="143" t="s">
        <v>485</v>
      </c>
      <c r="R57" s="143"/>
      <c r="S57" s="143"/>
      <c r="T57" s="143">
        <f t="shared" si="0"/>
        <v>69000000</v>
      </c>
      <c r="U57" s="143">
        <v>62800000</v>
      </c>
      <c r="V57" s="145" t="s">
        <v>371</v>
      </c>
      <c r="W57" s="145" t="s">
        <v>371</v>
      </c>
      <c r="X57" s="145">
        <v>43464</v>
      </c>
      <c r="Y57" s="136">
        <v>345</v>
      </c>
      <c r="Z57" s="136"/>
      <c r="AA57" s="146"/>
      <c r="AB57" s="136"/>
      <c r="AC57" s="136" t="s">
        <v>281</v>
      </c>
      <c r="AD57" s="136" t="s">
        <v>283</v>
      </c>
      <c r="AE57" s="136"/>
      <c r="AF57" s="147">
        <f t="shared" si="1"/>
        <v>0.91014492753623188</v>
      </c>
      <c r="AG57" s="148"/>
      <c r="AH57" s="148" t="b">
        <f t="shared" si="2"/>
        <v>0</v>
      </c>
    </row>
    <row r="58" spans="1:34" ht="44.25" customHeight="1" thickBot="1" x14ac:dyDescent="0.3">
      <c r="A58" s="136">
        <v>45</v>
      </c>
      <c r="B58" s="136">
        <v>2018</v>
      </c>
      <c r="C58" s="137" t="s">
        <v>529</v>
      </c>
      <c r="D58" s="136">
        <v>5</v>
      </c>
      <c r="E58" s="137" t="s">
        <v>134</v>
      </c>
      <c r="F58" s="137" t="s">
        <v>107</v>
      </c>
      <c r="G58" s="137" t="s">
        <v>116</v>
      </c>
      <c r="H58" s="138" t="s">
        <v>527</v>
      </c>
      <c r="I58" s="139" t="s">
        <v>163</v>
      </c>
      <c r="J58" s="138">
        <v>18</v>
      </c>
      <c r="K58" s="138" t="s">
        <v>89</v>
      </c>
      <c r="L58" s="140" t="s">
        <v>394</v>
      </c>
      <c r="M58" s="141">
        <v>74083625</v>
      </c>
      <c r="N58" s="142" t="s">
        <v>530</v>
      </c>
      <c r="O58" s="143">
        <v>69000000</v>
      </c>
      <c r="P58" s="144"/>
      <c r="Q58" s="143" t="s">
        <v>485</v>
      </c>
      <c r="R58" s="143"/>
      <c r="S58" s="143"/>
      <c r="T58" s="143">
        <f t="shared" si="0"/>
        <v>69000000</v>
      </c>
      <c r="U58" s="143">
        <v>63000000</v>
      </c>
      <c r="V58" s="145" t="s">
        <v>371</v>
      </c>
      <c r="W58" s="145" t="s">
        <v>371</v>
      </c>
      <c r="X58" s="145">
        <v>43464</v>
      </c>
      <c r="Y58" s="136">
        <v>345</v>
      </c>
      <c r="Z58" s="136">
        <v>0</v>
      </c>
      <c r="AA58" s="146"/>
      <c r="AB58" s="136"/>
      <c r="AC58" s="136" t="s">
        <v>281</v>
      </c>
      <c r="AD58" s="136" t="s">
        <v>283</v>
      </c>
      <c r="AE58" s="136"/>
      <c r="AF58" s="147">
        <f t="shared" si="1"/>
        <v>0.91304347826086951</v>
      </c>
      <c r="AG58" s="148"/>
      <c r="AH58" s="148" t="b">
        <f t="shared" si="2"/>
        <v>0</v>
      </c>
    </row>
    <row r="59" spans="1:34" ht="44.25" customHeight="1" thickBot="1" x14ac:dyDescent="0.3">
      <c r="A59" s="136">
        <v>46</v>
      </c>
      <c r="B59" s="136">
        <v>2018</v>
      </c>
      <c r="C59" s="137" t="s">
        <v>531</v>
      </c>
      <c r="D59" s="136">
        <v>5</v>
      </c>
      <c r="E59" s="137" t="s">
        <v>134</v>
      </c>
      <c r="F59" s="137" t="s">
        <v>107</v>
      </c>
      <c r="G59" s="137" t="s">
        <v>116</v>
      </c>
      <c r="H59" s="138" t="s">
        <v>532</v>
      </c>
      <c r="I59" s="139" t="s">
        <v>163</v>
      </c>
      <c r="J59" s="138">
        <v>18</v>
      </c>
      <c r="K59" s="138" t="s">
        <v>89</v>
      </c>
      <c r="L59" s="140" t="s">
        <v>394</v>
      </c>
      <c r="M59" s="141">
        <v>79697758</v>
      </c>
      <c r="N59" s="142" t="s">
        <v>533</v>
      </c>
      <c r="O59" s="143">
        <v>25300000</v>
      </c>
      <c r="P59" s="144"/>
      <c r="Q59" s="143" t="s">
        <v>485</v>
      </c>
      <c r="R59" s="143"/>
      <c r="S59" s="143"/>
      <c r="T59" s="143">
        <f t="shared" si="0"/>
        <v>25300000</v>
      </c>
      <c r="U59" s="143">
        <v>23100000</v>
      </c>
      <c r="V59" s="145" t="s">
        <v>371</v>
      </c>
      <c r="W59" s="145" t="s">
        <v>371</v>
      </c>
      <c r="X59" s="145">
        <v>43464</v>
      </c>
      <c r="Y59" s="136">
        <v>345</v>
      </c>
      <c r="Z59" s="136"/>
      <c r="AA59" s="146"/>
      <c r="AB59" s="136"/>
      <c r="AC59" s="136" t="s">
        <v>281</v>
      </c>
      <c r="AD59" s="136" t="s">
        <v>283</v>
      </c>
      <c r="AE59" s="136"/>
      <c r="AF59" s="147">
        <f t="shared" si="1"/>
        <v>0.91304347826086951</v>
      </c>
      <c r="AG59" s="148"/>
      <c r="AH59" s="148" t="b">
        <f t="shared" si="2"/>
        <v>0</v>
      </c>
    </row>
    <row r="60" spans="1:34" ht="44.25" customHeight="1" thickBot="1" x14ac:dyDescent="0.3">
      <c r="A60" s="136">
        <v>47</v>
      </c>
      <c r="B60" s="136">
        <v>2018</v>
      </c>
      <c r="C60" s="137" t="s">
        <v>534</v>
      </c>
      <c r="D60" s="136">
        <v>5</v>
      </c>
      <c r="E60" s="137" t="s">
        <v>134</v>
      </c>
      <c r="F60" s="137" t="s">
        <v>107</v>
      </c>
      <c r="G60" s="137" t="s">
        <v>116</v>
      </c>
      <c r="H60" s="138" t="s">
        <v>535</v>
      </c>
      <c r="I60" s="139" t="s">
        <v>163</v>
      </c>
      <c r="J60" s="138">
        <v>45</v>
      </c>
      <c r="K60" s="138" t="s">
        <v>94</v>
      </c>
      <c r="L60" s="140" t="s">
        <v>366</v>
      </c>
      <c r="M60" s="141" t="s">
        <v>536</v>
      </c>
      <c r="N60" s="142" t="s">
        <v>537</v>
      </c>
      <c r="O60" s="143">
        <v>51750000</v>
      </c>
      <c r="P60" s="144"/>
      <c r="Q60" s="143"/>
      <c r="R60" s="143"/>
      <c r="S60" s="143"/>
      <c r="T60" s="143">
        <f t="shared" si="0"/>
        <v>51750000</v>
      </c>
      <c r="U60" s="143">
        <f>5100000+42150000</f>
        <v>47250000</v>
      </c>
      <c r="V60" s="145" t="s">
        <v>371</v>
      </c>
      <c r="W60" s="145" t="s">
        <v>371</v>
      </c>
      <c r="X60" s="145">
        <v>43464</v>
      </c>
      <c r="Y60" s="136">
        <v>345</v>
      </c>
      <c r="Z60" s="136">
        <v>0</v>
      </c>
      <c r="AA60" s="146"/>
      <c r="AB60" s="136"/>
      <c r="AC60" s="136" t="s">
        <v>281</v>
      </c>
      <c r="AD60" s="136" t="s">
        <v>283</v>
      </c>
      <c r="AE60" s="136"/>
      <c r="AF60" s="147">
        <f t="shared" si="1"/>
        <v>0.91304347826086951</v>
      </c>
      <c r="AG60" s="148"/>
      <c r="AH60" s="148" t="b">
        <f t="shared" si="2"/>
        <v>0</v>
      </c>
    </row>
    <row r="61" spans="1:34" ht="44.25" customHeight="1" thickBot="1" x14ac:dyDescent="0.3">
      <c r="A61" s="136">
        <v>48</v>
      </c>
      <c r="B61" s="136">
        <v>2018</v>
      </c>
      <c r="C61" s="137" t="s">
        <v>538</v>
      </c>
      <c r="D61" s="136">
        <v>5</v>
      </c>
      <c r="E61" s="137" t="s">
        <v>134</v>
      </c>
      <c r="F61" s="137" t="s">
        <v>107</v>
      </c>
      <c r="G61" s="137" t="s">
        <v>116</v>
      </c>
      <c r="H61" s="138" t="s">
        <v>539</v>
      </c>
      <c r="I61" s="139" t="s">
        <v>163</v>
      </c>
      <c r="J61" s="138">
        <v>45</v>
      </c>
      <c r="K61" s="138" t="s">
        <v>94</v>
      </c>
      <c r="L61" s="140" t="s">
        <v>366</v>
      </c>
      <c r="M61" s="141">
        <v>52194369</v>
      </c>
      <c r="N61" s="142" t="s">
        <v>540</v>
      </c>
      <c r="O61" s="143">
        <v>51750000</v>
      </c>
      <c r="P61" s="144"/>
      <c r="Q61" s="143" t="s">
        <v>485</v>
      </c>
      <c r="R61" s="143"/>
      <c r="S61" s="143"/>
      <c r="T61" s="143">
        <f t="shared" si="0"/>
        <v>51750000</v>
      </c>
      <c r="U61" s="143">
        <v>47250000</v>
      </c>
      <c r="V61" s="145" t="s">
        <v>371</v>
      </c>
      <c r="W61" s="145" t="s">
        <v>371</v>
      </c>
      <c r="X61" s="145">
        <v>43464</v>
      </c>
      <c r="Y61" s="136">
        <v>345</v>
      </c>
      <c r="Z61" s="136">
        <v>0</v>
      </c>
      <c r="AA61" s="146"/>
      <c r="AB61" s="136"/>
      <c r="AC61" s="136" t="s">
        <v>281</v>
      </c>
      <c r="AD61" s="136" t="s">
        <v>283</v>
      </c>
      <c r="AE61" s="136"/>
      <c r="AF61" s="147">
        <f t="shared" si="1"/>
        <v>0.91304347826086951</v>
      </c>
      <c r="AG61" s="148"/>
      <c r="AH61" s="148" t="b">
        <f t="shared" si="2"/>
        <v>0</v>
      </c>
    </row>
    <row r="62" spans="1:34" ht="44.25" customHeight="1" thickBot="1" x14ac:dyDescent="0.3">
      <c r="A62" s="136">
        <v>49</v>
      </c>
      <c r="B62" s="136">
        <v>2018</v>
      </c>
      <c r="C62" s="137" t="s">
        <v>541</v>
      </c>
      <c r="D62" s="136">
        <v>5</v>
      </c>
      <c r="E62" s="137" t="s">
        <v>134</v>
      </c>
      <c r="F62" s="137" t="s">
        <v>107</v>
      </c>
      <c r="G62" s="137" t="s">
        <v>116</v>
      </c>
      <c r="H62" s="138" t="s">
        <v>542</v>
      </c>
      <c r="I62" s="139" t="s">
        <v>163</v>
      </c>
      <c r="J62" s="138">
        <v>45</v>
      </c>
      <c r="K62" s="138" t="s">
        <v>94</v>
      </c>
      <c r="L62" s="140" t="s">
        <v>366</v>
      </c>
      <c r="M62" s="141">
        <v>79819912</v>
      </c>
      <c r="N62" s="142" t="s">
        <v>543</v>
      </c>
      <c r="O62" s="143">
        <v>63250000</v>
      </c>
      <c r="P62" s="144"/>
      <c r="Q62" s="143"/>
      <c r="R62" s="143"/>
      <c r="S62" s="143"/>
      <c r="T62" s="143">
        <f t="shared" si="0"/>
        <v>63250000</v>
      </c>
      <c r="U62" s="143">
        <v>55916667</v>
      </c>
      <c r="V62" s="145" t="s">
        <v>371</v>
      </c>
      <c r="W62" s="145" t="s">
        <v>371</v>
      </c>
      <c r="X62" s="145">
        <v>43464</v>
      </c>
      <c r="Y62" s="136">
        <v>358</v>
      </c>
      <c r="Z62" s="136">
        <v>0</v>
      </c>
      <c r="AA62" s="146"/>
      <c r="AB62" s="136"/>
      <c r="AC62" s="136" t="s">
        <v>281</v>
      </c>
      <c r="AD62" s="136" t="s">
        <v>283</v>
      </c>
      <c r="AE62" s="136"/>
      <c r="AF62" s="147">
        <f t="shared" si="1"/>
        <v>0.88405797628458493</v>
      </c>
      <c r="AG62" s="148"/>
      <c r="AH62" s="148" t="b">
        <f t="shared" si="2"/>
        <v>0</v>
      </c>
    </row>
    <row r="63" spans="1:34" ht="44.25" customHeight="1" thickBot="1" x14ac:dyDescent="0.3">
      <c r="A63" s="136">
        <v>50</v>
      </c>
      <c r="B63" s="136">
        <v>2018</v>
      </c>
      <c r="C63" s="137" t="s">
        <v>544</v>
      </c>
      <c r="D63" s="136">
        <v>5</v>
      </c>
      <c r="E63" s="137" t="s">
        <v>134</v>
      </c>
      <c r="F63" s="137" t="s">
        <v>107</v>
      </c>
      <c r="G63" s="137" t="s">
        <v>116</v>
      </c>
      <c r="H63" s="138" t="s">
        <v>545</v>
      </c>
      <c r="I63" s="139" t="s">
        <v>163</v>
      </c>
      <c r="J63" s="138">
        <v>45</v>
      </c>
      <c r="K63" s="138" t="s">
        <v>94</v>
      </c>
      <c r="L63" s="140" t="s">
        <v>366</v>
      </c>
      <c r="M63" s="141">
        <v>79697105</v>
      </c>
      <c r="N63" s="142" t="s">
        <v>546</v>
      </c>
      <c r="O63" s="143">
        <v>40250000</v>
      </c>
      <c r="P63" s="144"/>
      <c r="Q63" s="143" t="s">
        <v>485</v>
      </c>
      <c r="R63" s="143"/>
      <c r="S63" s="143"/>
      <c r="T63" s="143">
        <f t="shared" si="0"/>
        <v>40250000</v>
      </c>
      <c r="U63" s="143">
        <v>36750000</v>
      </c>
      <c r="V63" s="145" t="s">
        <v>371</v>
      </c>
      <c r="W63" s="145" t="s">
        <v>371</v>
      </c>
      <c r="X63" s="145">
        <v>43464</v>
      </c>
      <c r="Y63" s="136">
        <v>345</v>
      </c>
      <c r="Z63" s="136">
        <v>0</v>
      </c>
      <c r="AA63" s="146"/>
      <c r="AB63" s="136"/>
      <c r="AC63" s="136"/>
      <c r="AD63" s="136" t="s">
        <v>282</v>
      </c>
      <c r="AE63" s="136"/>
      <c r="AF63" s="150">
        <f t="shared" si="1"/>
        <v>0.91304347826086951</v>
      </c>
      <c r="AG63" s="148"/>
      <c r="AH63" s="148" t="b">
        <f t="shared" si="2"/>
        <v>0</v>
      </c>
    </row>
    <row r="64" spans="1:34" ht="44.25" customHeight="1" thickBot="1" x14ac:dyDescent="0.3">
      <c r="A64" s="136">
        <v>51</v>
      </c>
      <c r="B64" s="136">
        <v>2018</v>
      </c>
      <c r="C64" s="137" t="s">
        <v>547</v>
      </c>
      <c r="D64" s="136">
        <v>5</v>
      </c>
      <c r="E64" s="137" t="s">
        <v>134</v>
      </c>
      <c r="F64" s="137" t="s">
        <v>107</v>
      </c>
      <c r="G64" s="137" t="s">
        <v>116</v>
      </c>
      <c r="H64" s="138" t="s">
        <v>548</v>
      </c>
      <c r="I64" s="139" t="s">
        <v>163</v>
      </c>
      <c r="J64" s="138">
        <v>45</v>
      </c>
      <c r="K64" s="138" t="s">
        <v>94</v>
      </c>
      <c r="L64" s="140" t="s">
        <v>366</v>
      </c>
      <c r="M64" s="141">
        <v>1030563592</v>
      </c>
      <c r="N64" s="142" t="s">
        <v>549</v>
      </c>
      <c r="O64" s="143">
        <v>57500000</v>
      </c>
      <c r="P64" s="144"/>
      <c r="Q64" s="143" t="s">
        <v>485</v>
      </c>
      <c r="R64" s="143"/>
      <c r="S64" s="143"/>
      <c r="T64" s="143">
        <f t="shared" si="0"/>
        <v>57500000</v>
      </c>
      <c r="U64" s="143">
        <v>52666666</v>
      </c>
      <c r="V64" s="145" t="s">
        <v>371</v>
      </c>
      <c r="W64" s="145" t="s">
        <v>371</v>
      </c>
      <c r="X64" s="145">
        <v>43464</v>
      </c>
      <c r="Y64" s="136">
        <v>345</v>
      </c>
      <c r="Z64" s="136">
        <v>0</v>
      </c>
      <c r="AA64" s="146"/>
      <c r="AB64" s="136"/>
      <c r="AC64" s="136" t="s">
        <v>281</v>
      </c>
      <c r="AD64" s="136" t="s">
        <v>283</v>
      </c>
      <c r="AE64" s="136"/>
      <c r="AF64" s="147">
        <f t="shared" si="1"/>
        <v>0.91594201739130432</v>
      </c>
      <c r="AG64" s="148"/>
      <c r="AH64" s="148" t="b">
        <f t="shared" si="2"/>
        <v>0</v>
      </c>
    </row>
    <row r="65" spans="1:34" ht="44.25" customHeight="1" thickBot="1" x14ac:dyDescent="0.3">
      <c r="A65" s="136">
        <v>52</v>
      </c>
      <c r="B65" s="136">
        <v>2018</v>
      </c>
      <c r="C65" s="137" t="s">
        <v>550</v>
      </c>
      <c r="D65" s="136">
        <v>5</v>
      </c>
      <c r="E65" s="137" t="s">
        <v>134</v>
      </c>
      <c r="F65" s="137" t="s">
        <v>107</v>
      </c>
      <c r="G65" s="137" t="s">
        <v>116</v>
      </c>
      <c r="H65" s="138" t="s">
        <v>551</v>
      </c>
      <c r="I65" s="139" t="s">
        <v>163</v>
      </c>
      <c r="J65" s="138">
        <v>45</v>
      </c>
      <c r="K65" s="138" t="s">
        <v>94</v>
      </c>
      <c r="L65" s="140" t="s">
        <v>366</v>
      </c>
      <c r="M65" s="141">
        <v>52178846</v>
      </c>
      <c r="N65" s="142" t="s">
        <v>552</v>
      </c>
      <c r="O65" s="143">
        <v>25300000</v>
      </c>
      <c r="P65" s="144"/>
      <c r="Q65" s="143" t="s">
        <v>485</v>
      </c>
      <c r="R65" s="143"/>
      <c r="S65" s="143"/>
      <c r="T65" s="143">
        <f t="shared" si="0"/>
        <v>25300000</v>
      </c>
      <c r="U65" s="143">
        <v>23100000</v>
      </c>
      <c r="V65" s="145" t="s">
        <v>371</v>
      </c>
      <c r="W65" s="145" t="s">
        <v>371</v>
      </c>
      <c r="X65" s="145">
        <v>43464</v>
      </c>
      <c r="Y65" s="136">
        <v>345</v>
      </c>
      <c r="Z65" s="136"/>
      <c r="AA65" s="146"/>
      <c r="AB65" s="136"/>
      <c r="AC65" s="136" t="s">
        <v>281</v>
      </c>
      <c r="AD65" s="136" t="s">
        <v>283</v>
      </c>
      <c r="AE65" s="136"/>
      <c r="AF65" s="147">
        <f t="shared" si="1"/>
        <v>0.91304347826086951</v>
      </c>
      <c r="AG65" s="148"/>
      <c r="AH65" s="148" t="b">
        <f t="shared" si="2"/>
        <v>0</v>
      </c>
    </row>
    <row r="66" spans="1:34" ht="44.25" customHeight="1" thickBot="1" x14ac:dyDescent="0.3">
      <c r="A66" s="136">
        <v>53</v>
      </c>
      <c r="B66" s="136">
        <v>2018</v>
      </c>
      <c r="C66" s="137" t="s">
        <v>553</v>
      </c>
      <c r="D66" s="136">
        <v>5</v>
      </c>
      <c r="E66" s="137" t="s">
        <v>134</v>
      </c>
      <c r="F66" s="137" t="s">
        <v>107</v>
      </c>
      <c r="G66" s="137" t="s">
        <v>116</v>
      </c>
      <c r="H66" s="138" t="s">
        <v>554</v>
      </c>
      <c r="I66" s="139" t="s">
        <v>163</v>
      </c>
      <c r="J66" s="138">
        <v>45</v>
      </c>
      <c r="K66" s="138" t="s">
        <v>94</v>
      </c>
      <c r="L66" s="140" t="s">
        <v>366</v>
      </c>
      <c r="M66" s="141">
        <v>79663843</v>
      </c>
      <c r="N66" s="142" t="s">
        <v>555</v>
      </c>
      <c r="O66" s="143">
        <v>36800000</v>
      </c>
      <c r="P66" s="144"/>
      <c r="Q66" s="143" t="s">
        <v>485</v>
      </c>
      <c r="R66" s="143"/>
      <c r="S66" s="143"/>
      <c r="T66" s="143">
        <f t="shared" si="0"/>
        <v>36800000</v>
      </c>
      <c r="U66" s="143">
        <v>33600000</v>
      </c>
      <c r="V66" s="145" t="s">
        <v>371</v>
      </c>
      <c r="W66" s="145" t="s">
        <v>371</v>
      </c>
      <c r="X66" s="145">
        <v>43464</v>
      </c>
      <c r="Y66" s="136">
        <v>345</v>
      </c>
      <c r="Z66" s="136">
        <v>0</v>
      </c>
      <c r="AA66" s="146"/>
      <c r="AB66" s="136"/>
      <c r="AC66" s="136" t="s">
        <v>281</v>
      </c>
      <c r="AD66" s="136" t="s">
        <v>283</v>
      </c>
      <c r="AE66" s="136"/>
      <c r="AF66" s="147">
        <f t="shared" si="1"/>
        <v>0.91304347826086951</v>
      </c>
      <c r="AG66" s="148"/>
      <c r="AH66" s="148" t="b">
        <f t="shared" si="2"/>
        <v>0</v>
      </c>
    </row>
    <row r="67" spans="1:34" ht="44.25" customHeight="1" thickBot="1" x14ac:dyDescent="0.3">
      <c r="A67" s="136">
        <v>54</v>
      </c>
      <c r="B67" s="136">
        <v>2018</v>
      </c>
      <c r="C67" s="137" t="s">
        <v>556</v>
      </c>
      <c r="D67" s="136">
        <v>5</v>
      </c>
      <c r="E67" s="137" t="s">
        <v>134</v>
      </c>
      <c r="F67" s="137" t="s">
        <v>107</v>
      </c>
      <c r="G67" s="137" t="s">
        <v>116</v>
      </c>
      <c r="H67" s="138" t="s">
        <v>557</v>
      </c>
      <c r="I67" s="139" t="s">
        <v>163</v>
      </c>
      <c r="J67" s="138">
        <v>45</v>
      </c>
      <c r="K67" s="138" t="s">
        <v>94</v>
      </c>
      <c r="L67" s="140" t="s">
        <v>366</v>
      </c>
      <c r="M67" s="141">
        <v>52850454</v>
      </c>
      <c r="N67" s="142" t="s">
        <v>558</v>
      </c>
      <c r="O67" s="143">
        <v>25300000</v>
      </c>
      <c r="P67" s="144"/>
      <c r="Q67" s="143" t="s">
        <v>485</v>
      </c>
      <c r="R67" s="143"/>
      <c r="S67" s="143"/>
      <c r="T67" s="143">
        <f t="shared" si="0"/>
        <v>25300000</v>
      </c>
      <c r="U67" s="143">
        <v>23100000</v>
      </c>
      <c r="V67" s="145">
        <v>43116</v>
      </c>
      <c r="W67" s="145">
        <v>43116</v>
      </c>
      <c r="X67" s="145">
        <v>43464</v>
      </c>
      <c r="Y67" s="136">
        <v>345</v>
      </c>
      <c r="Z67" s="136">
        <v>0</v>
      </c>
      <c r="AA67" s="146"/>
      <c r="AB67" s="136"/>
      <c r="AC67" s="136" t="s">
        <v>281</v>
      </c>
      <c r="AD67" s="136" t="s">
        <v>283</v>
      </c>
      <c r="AE67" s="136"/>
      <c r="AF67" s="147">
        <f t="shared" si="1"/>
        <v>0.91304347826086951</v>
      </c>
      <c r="AG67" s="148"/>
      <c r="AH67" s="148" t="b">
        <f t="shared" si="2"/>
        <v>0</v>
      </c>
    </row>
    <row r="68" spans="1:34" ht="44.25" customHeight="1" thickBot="1" x14ac:dyDescent="0.3">
      <c r="A68" s="136">
        <v>55</v>
      </c>
      <c r="B68" s="136">
        <v>2018</v>
      </c>
      <c r="C68" s="137" t="s">
        <v>559</v>
      </c>
      <c r="D68" s="136">
        <v>5</v>
      </c>
      <c r="E68" s="137" t="s">
        <v>134</v>
      </c>
      <c r="F68" s="137" t="s">
        <v>107</v>
      </c>
      <c r="G68" s="137" t="s">
        <v>116</v>
      </c>
      <c r="H68" s="138" t="s">
        <v>560</v>
      </c>
      <c r="I68" s="139" t="s">
        <v>163</v>
      </c>
      <c r="J68" s="138">
        <v>45</v>
      </c>
      <c r="K68" s="138" t="s">
        <v>94</v>
      </c>
      <c r="L68" s="140" t="s">
        <v>366</v>
      </c>
      <c r="M68" s="141">
        <v>80797105</v>
      </c>
      <c r="N68" s="142" t="s">
        <v>561</v>
      </c>
      <c r="O68" s="143">
        <v>54050000</v>
      </c>
      <c r="P68" s="144"/>
      <c r="Q68" s="143" t="s">
        <v>485</v>
      </c>
      <c r="R68" s="143"/>
      <c r="S68" s="143"/>
      <c r="T68" s="143">
        <f t="shared" si="0"/>
        <v>54050000</v>
      </c>
      <c r="U68" s="143">
        <v>49506667</v>
      </c>
      <c r="V68" s="145" t="s">
        <v>371</v>
      </c>
      <c r="W68" s="145" t="s">
        <v>371</v>
      </c>
      <c r="X68" s="145">
        <v>43464</v>
      </c>
      <c r="Y68" s="136">
        <v>345</v>
      </c>
      <c r="Z68" s="136"/>
      <c r="AA68" s="146"/>
      <c r="AB68" s="136"/>
      <c r="AC68" s="136" t="s">
        <v>281</v>
      </c>
      <c r="AD68" s="136" t="s">
        <v>283</v>
      </c>
      <c r="AE68" s="136"/>
      <c r="AF68" s="147">
        <f t="shared" si="1"/>
        <v>0.9159420351526365</v>
      </c>
      <c r="AG68" s="148"/>
      <c r="AH68" s="148" t="b">
        <f t="shared" si="2"/>
        <v>0</v>
      </c>
    </row>
    <row r="69" spans="1:34" ht="44.25" customHeight="1" thickBot="1" x14ac:dyDescent="0.3">
      <c r="A69" s="136">
        <v>56</v>
      </c>
      <c r="B69" s="136">
        <v>2018</v>
      </c>
      <c r="C69" s="137" t="s">
        <v>364</v>
      </c>
      <c r="D69" s="136">
        <v>5</v>
      </c>
      <c r="E69" s="137" t="str">
        <f>IF(D69=1,'[1]Tipo '!$B$2,IF(D69=2,'[1]Tipo '!$B$3,IF(D69=3,'[1]Tipo '!$B$4,IF(D69=4,'[1]Tipo '!$B$5,IF(D69=5,'[1]Tipo '!$B$6,IF(D69=6,'[1]Tipo '!$B$7,IF(D69=7,'[1]Tipo '!$B$8,IF(D69=8,'[1]Tipo '!$B$9,IF(D69=9,'[1]Tipo '!$B$10,IF(D69=10,'[1]Tipo '!$B$11,IF(D69=11,'[1]Tipo '!$B$12,IF(D69=12,'[1]Tipo '!$B$13,IF(D69=13,'[1]Tipo '!$B$14,IF(D69=14,'[1]Tipo '!$B$15,IF(D69=15,'[1]Tipo '!$B$16,IF(D69=16,'[1]Tipo '!$B$17,IF(D69=17,'[1]Tipo '!$B$18,IF(D69=18,'[1]Tipo '!$B$19,IF(D69=19,'[1]Tipo '!$B$20,IF(D69=20,'[1]Tipo '!$B$21,"No ha seleccionado un tipo de contrato válido"))))))))))))))))))))</f>
        <v>CONTRATOS DE PRESTACIÓN DE SERVICIOS PROFESIONALES Y DE APOYO A LA GESTIÓN</v>
      </c>
      <c r="F69" s="137" t="s">
        <v>107</v>
      </c>
      <c r="G69" s="137" t="s">
        <v>116</v>
      </c>
      <c r="H69" s="138" t="s">
        <v>365</v>
      </c>
      <c r="I69" s="139" t="s">
        <v>163</v>
      </c>
      <c r="J69" s="138">
        <v>45</v>
      </c>
      <c r="K69" s="138" t="s">
        <v>94</v>
      </c>
      <c r="L69" s="140" t="s">
        <v>366</v>
      </c>
      <c r="M69" s="141">
        <v>20829749</v>
      </c>
      <c r="N69" s="142" t="s">
        <v>367</v>
      </c>
      <c r="O69" s="143">
        <v>25300000</v>
      </c>
      <c r="P69" s="144"/>
      <c r="Q69" s="143">
        <v>0</v>
      </c>
      <c r="R69" s="143">
        <v>1</v>
      </c>
      <c r="S69" s="143">
        <v>1088900</v>
      </c>
      <c r="T69" s="143">
        <f t="shared" si="0"/>
        <v>26388900</v>
      </c>
      <c r="U69" s="143">
        <f>O69-S69-2200000</f>
        <v>22011100</v>
      </c>
      <c r="V69" s="145">
        <v>43116</v>
      </c>
      <c r="W69" s="145">
        <v>43116</v>
      </c>
      <c r="X69" s="145">
        <v>43494</v>
      </c>
      <c r="Y69" s="136">
        <v>345</v>
      </c>
      <c r="Z69" s="136">
        <v>14</v>
      </c>
      <c r="AA69" s="146"/>
      <c r="AB69" s="136"/>
      <c r="AC69" s="136" t="s">
        <v>282</v>
      </c>
      <c r="AD69" s="136"/>
      <c r="AE69" s="136"/>
      <c r="AF69" s="147">
        <f t="shared" si="1"/>
        <v>0.83410449090337224</v>
      </c>
      <c r="AG69" s="148"/>
      <c r="AH69" s="148" t="b">
        <f t="shared" si="2"/>
        <v>0</v>
      </c>
    </row>
    <row r="70" spans="1:34" ht="44.25" customHeight="1" thickBot="1" x14ac:dyDescent="0.3">
      <c r="A70" s="136">
        <v>57</v>
      </c>
      <c r="B70" s="136">
        <v>2018</v>
      </c>
      <c r="C70" s="137" t="s">
        <v>368</v>
      </c>
      <c r="D70" s="136">
        <v>5</v>
      </c>
      <c r="E70" s="137" t="str">
        <f>IF(D70=1,'[1]Tipo '!$B$2,IF(D70=2,'[1]Tipo '!$B$3,IF(D70=3,'[1]Tipo '!$B$4,IF(D70=4,'[1]Tipo '!$B$5,IF(D70=5,'[1]Tipo '!$B$6,IF(D70=6,'[1]Tipo '!$B$7,IF(D70=7,'[1]Tipo '!$B$8,IF(D70=8,'[1]Tipo '!$B$9,IF(D70=9,'[1]Tipo '!$B$10,IF(D70=10,'[1]Tipo '!$B$11,IF(D70=11,'[1]Tipo '!$B$12,IF(D70=12,'[1]Tipo '!$B$13,IF(D70=13,'[1]Tipo '!$B$14,IF(D70=14,'[1]Tipo '!$B$15,IF(D70=15,'[1]Tipo '!$B$16,IF(D70=16,'[1]Tipo '!$B$17,IF(D70=17,'[1]Tipo '!$B$18,IF(D70=18,'[1]Tipo '!$B$19,IF(D70=19,'[1]Tipo '!$B$20,IF(D70=20,'[1]Tipo '!$B$21,"No ha seleccionado un tipo de contrato válido"))))))))))))))))))))</f>
        <v>CONTRATOS DE PRESTACIÓN DE SERVICIOS PROFESIONALES Y DE APOYO A LA GESTIÓN</v>
      </c>
      <c r="F70" s="137" t="s">
        <v>107</v>
      </c>
      <c r="G70" s="137" t="s">
        <v>116</v>
      </c>
      <c r="H70" s="138" t="s">
        <v>369</v>
      </c>
      <c r="I70" s="139" t="s">
        <v>163</v>
      </c>
      <c r="J70" s="138">
        <v>45</v>
      </c>
      <c r="K70" s="138" t="s">
        <v>94</v>
      </c>
      <c r="L70" s="140" t="s">
        <v>366</v>
      </c>
      <c r="M70" s="141">
        <v>79692076</v>
      </c>
      <c r="N70" s="142" t="s">
        <v>370</v>
      </c>
      <c r="O70" s="143">
        <v>96000000</v>
      </c>
      <c r="P70" s="144"/>
      <c r="Q70" s="143"/>
      <c r="R70" s="143"/>
      <c r="S70" s="143"/>
      <c r="T70" s="143">
        <f t="shared" si="0"/>
        <v>96000000</v>
      </c>
      <c r="U70" s="143">
        <v>84000000</v>
      </c>
      <c r="V70" s="145" t="s">
        <v>371</v>
      </c>
      <c r="W70" s="145">
        <v>43116</v>
      </c>
      <c r="X70" s="145">
        <v>43495</v>
      </c>
      <c r="Y70" s="136">
        <v>360</v>
      </c>
      <c r="Z70" s="136"/>
      <c r="AA70" s="146"/>
      <c r="AB70" s="136"/>
      <c r="AC70" s="136" t="s">
        <v>282</v>
      </c>
      <c r="AD70" s="136"/>
      <c r="AE70" s="136"/>
      <c r="AF70" s="147">
        <f t="shared" si="1"/>
        <v>0.875</v>
      </c>
      <c r="AG70" s="148"/>
      <c r="AH70" s="148" t="b">
        <f t="shared" si="2"/>
        <v>0</v>
      </c>
    </row>
    <row r="71" spans="1:34" ht="44.25" customHeight="1" thickBot="1" x14ac:dyDescent="0.3">
      <c r="A71" s="136">
        <v>58</v>
      </c>
      <c r="B71" s="136">
        <v>2018</v>
      </c>
      <c r="C71" s="137" t="s">
        <v>372</v>
      </c>
      <c r="D71" s="136">
        <v>5</v>
      </c>
      <c r="E71" s="137" t="str">
        <f>IF(D71=1,'[1]Tipo '!$B$2,IF(D71=2,'[1]Tipo '!$B$3,IF(D71=3,'[1]Tipo '!$B$4,IF(D71=4,'[1]Tipo '!$B$5,IF(D71=5,'[1]Tipo '!$B$6,IF(D71=6,'[1]Tipo '!$B$7,IF(D71=7,'[1]Tipo '!$B$8,IF(D71=8,'[1]Tipo '!$B$9,IF(D71=9,'[1]Tipo '!$B$10,IF(D71=10,'[1]Tipo '!$B$11,IF(D71=11,'[1]Tipo '!$B$12,IF(D71=12,'[1]Tipo '!$B$13,IF(D71=13,'[1]Tipo '!$B$14,IF(D71=14,'[1]Tipo '!$B$15,IF(D71=15,'[1]Tipo '!$B$16,IF(D71=16,'[1]Tipo '!$B$17,IF(D71=17,'[1]Tipo '!$B$18,IF(D71=18,'[1]Tipo '!$B$19,IF(D71=19,'[1]Tipo '!$B$20,IF(D71=20,'[1]Tipo '!$B$21,"No ha seleccionado un tipo de contrato válido"))))))))))))))))))))</f>
        <v>CONTRATOS DE PRESTACIÓN DE SERVICIOS PROFESIONALES Y DE APOYO A LA GESTIÓN</v>
      </c>
      <c r="F71" s="137" t="s">
        <v>107</v>
      </c>
      <c r="G71" s="137" t="s">
        <v>116</v>
      </c>
      <c r="H71" s="138" t="s">
        <v>373</v>
      </c>
      <c r="I71" s="139" t="s">
        <v>163</v>
      </c>
      <c r="J71" s="138">
        <v>45</v>
      </c>
      <c r="K71" s="138" t="s">
        <v>94</v>
      </c>
      <c r="L71" s="140" t="s">
        <v>366</v>
      </c>
      <c r="M71" s="141">
        <v>51895681</v>
      </c>
      <c r="N71" s="142" t="s">
        <v>374</v>
      </c>
      <c r="O71" s="143">
        <v>17600000</v>
      </c>
      <c r="P71" s="144"/>
      <c r="Q71" s="143">
        <v>0</v>
      </c>
      <c r="R71" s="143">
        <v>1</v>
      </c>
      <c r="S71" s="143">
        <v>7700000</v>
      </c>
      <c r="T71" s="143">
        <f t="shared" si="0"/>
        <v>25300000</v>
      </c>
      <c r="U71" s="143">
        <f>T71-2273334</f>
        <v>23026666</v>
      </c>
      <c r="V71" s="145">
        <v>43116</v>
      </c>
      <c r="W71" s="145">
        <v>43116</v>
      </c>
      <c r="X71" s="145">
        <v>43464</v>
      </c>
      <c r="Y71" s="136">
        <v>240</v>
      </c>
      <c r="Z71" s="136">
        <v>0</v>
      </c>
      <c r="AA71" s="146"/>
      <c r="AB71" s="136"/>
      <c r="AC71" s="136" t="s">
        <v>281</v>
      </c>
      <c r="AD71" s="136" t="s">
        <v>283</v>
      </c>
      <c r="AE71" s="136"/>
      <c r="AF71" s="150">
        <f t="shared" si="1"/>
        <v>0.91014490118577074</v>
      </c>
      <c r="AG71" s="148"/>
      <c r="AH71" s="148" t="b">
        <f t="shared" si="2"/>
        <v>0</v>
      </c>
    </row>
    <row r="72" spans="1:34" ht="44.25" customHeight="1" thickBot="1" x14ac:dyDescent="0.3">
      <c r="A72" s="136">
        <v>59</v>
      </c>
      <c r="B72" s="136">
        <v>2018</v>
      </c>
      <c r="C72" s="137" t="s">
        <v>375</v>
      </c>
      <c r="D72" s="136">
        <v>5</v>
      </c>
      <c r="E72" s="137" t="str">
        <f>IF(D72=1,'[1]Tipo '!$B$2,IF(D72=2,'[1]Tipo '!$B$3,IF(D72=3,'[1]Tipo '!$B$4,IF(D72=4,'[1]Tipo '!$B$5,IF(D72=5,'[1]Tipo '!$B$6,IF(D72=6,'[1]Tipo '!$B$7,IF(D72=7,'[1]Tipo '!$B$8,IF(D72=8,'[1]Tipo '!$B$9,IF(D72=9,'[1]Tipo '!$B$10,IF(D72=10,'[1]Tipo '!$B$11,IF(D72=11,'[1]Tipo '!$B$12,IF(D72=12,'[1]Tipo '!$B$13,IF(D72=13,'[1]Tipo '!$B$14,IF(D72=14,'[1]Tipo '!$B$15,IF(D72=15,'[1]Tipo '!$B$16,IF(D72=16,'[1]Tipo '!$B$17,IF(D72=17,'[1]Tipo '!$B$18,IF(D72=18,'[1]Tipo '!$B$19,IF(D72=19,'[1]Tipo '!$B$20,IF(D72=20,'[1]Tipo '!$B$21,"No ha seleccionado un tipo de contrato válido"))))))))))))))))))))</f>
        <v>CONTRATOS DE PRESTACIÓN DE SERVICIOS PROFESIONALES Y DE APOYO A LA GESTIÓN</v>
      </c>
      <c r="F72" s="137" t="s">
        <v>107</v>
      </c>
      <c r="G72" s="137" t="s">
        <v>116</v>
      </c>
      <c r="H72" s="138" t="s">
        <v>373</v>
      </c>
      <c r="I72" s="139" t="s">
        <v>163</v>
      </c>
      <c r="J72" s="138">
        <v>45</v>
      </c>
      <c r="K72" s="138" t="s">
        <v>94</v>
      </c>
      <c r="L72" s="140" t="s">
        <v>366</v>
      </c>
      <c r="M72" s="141">
        <v>52045401</v>
      </c>
      <c r="N72" s="142" t="s">
        <v>376</v>
      </c>
      <c r="O72" s="143">
        <v>17600000</v>
      </c>
      <c r="P72" s="144"/>
      <c r="Q72" s="143">
        <v>0</v>
      </c>
      <c r="R72" s="143">
        <v>1</v>
      </c>
      <c r="S72" s="143">
        <v>7700000</v>
      </c>
      <c r="T72" s="143">
        <f>+O72+S72</f>
        <v>25300000</v>
      </c>
      <c r="U72" s="143">
        <f>T72-2200000</f>
        <v>23100000</v>
      </c>
      <c r="V72" s="145">
        <v>43116</v>
      </c>
      <c r="W72" s="145">
        <v>43116</v>
      </c>
      <c r="X72" s="145">
        <v>43464</v>
      </c>
      <c r="Y72" s="136">
        <v>240</v>
      </c>
      <c r="Z72" s="136">
        <v>0</v>
      </c>
      <c r="AA72" s="146"/>
      <c r="AB72" s="136"/>
      <c r="AC72" s="136" t="s">
        <v>281</v>
      </c>
      <c r="AD72" s="136" t="s">
        <v>283</v>
      </c>
      <c r="AE72" s="136"/>
      <c r="AF72" s="150">
        <f t="shared" si="1"/>
        <v>0.91304347826086951</v>
      </c>
      <c r="AG72" s="148"/>
      <c r="AH72" s="148" t="b">
        <f t="shared" si="2"/>
        <v>0</v>
      </c>
    </row>
    <row r="73" spans="1:34" ht="44.25" customHeight="1" thickBot="1" x14ac:dyDescent="0.3">
      <c r="A73" s="136">
        <v>60</v>
      </c>
      <c r="B73" s="136">
        <v>2018</v>
      </c>
      <c r="C73" s="137" t="s">
        <v>377</v>
      </c>
      <c r="D73" s="136">
        <v>5</v>
      </c>
      <c r="E73" s="137" t="str">
        <f>IF(D73=1,'[1]Tipo '!$B$2,IF(D73=2,'[1]Tipo '!$B$3,IF(D73=3,'[1]Tipo '!$B$4,IF(D73=4,'[1]Tipo '!$B$5,IF(D73=5,'[1]Tipo '!$B$6,IF(D73=6,'[1]Tipo '!$B$7,IF(D73=7,'[1]Tipo '!$B$8,IF(D73=8,'[1]Tipo '!$B$9,IF(D73=9,'[1]Tipo '!$B$10,IF(D73=10,'[1]Tipo '!$B$11,IF(D73=11,'[1]Tipo '!$B$12,IF(D73=12,'[1]Tipo '!$B$13,IF(D73=13,'[1]Tipo '!$B$14,IF(D73=14,'[1]Tipo '!$B$15,IF(D73=15,'[1]Tipo '!$B$16,IF(D73=16,'[1]Tipo '!$B$17,IF(D73=17,'[1]Tipo '!$B$18,IF(D73=18,'[1]Tipo '!$B$19,IF(D73=19,'[1]Tipo '!$B$20,IF(D73=20,'[1]Tipo '!$B$21,"No ha seleccionado un tipo de contrato válido"))))))))))))))))))))</f>
        <v>CONTRATOS DE PRESTACIÓN DE SERVICIOS PROFESIONALES Y DE APOYO A LA GESTIÓN</v>
      </c>
      <c r="F73" s="137" t="s">
        <v>107</v>
      </c>
      <c r="G73" s="137" t="s">
        <v>116</v>
      </c>
      <c r="H73" s="138" t="s">
        <v>378</v>
      </c>
      <c r="I73" s="139" t="s">
        <v>163</v>
      </c>
      <c r="J73" s="138">
        <v>45</v>
      </c>
      <c r="K73" s="138" t="s">
        <v>94</v>
      </c>
      <c r="L73" s="140" t="s">
        <v>366</v>
      </c>
      <c r="M73" s="141">
        <v>1022967264</v>
      </c>
      <c r="N73" s="142" t="s">
        <v>379</v>
      </c>
      <c r="O73" s="143">
        <v>50400000</v>
      </c>
      <c r="P73" s="144"/>
      <c r="Q73" s="143">
        <v>0</v>
      </c>
      <c r="R73" s="143"/>
      <c r="S73" s="143"/>
      <c r="T73" s="143">
        <f t="shared" si="0"/>
        <v>50400000</v>
      </c>
      <c r="U73" s="143">
        <v>44100000</v>
      </c>
      <c r="V73" s="145" t="s">
        <v>371</v>
      </c>
      <c r="W73" s="145">
        <v>43116</v>
      </c>
      <c r="X73" s="145">
        <v>43495</v>
      </c>
      <c r="Y73" s="136">
        <v>360</v>
      </c>
      <c r="Z73" s="136"/>
      <c r="AA73" s="146"/>
      <c r="AB73" s="136"/>
      <c r="AC73" s="136" t="s">
        <v>282</v>
      </c>
      <c r="AD73" s="136"/>
      <c r="AE73" s="136"/>
      <c r="AF73" s="147">
        <f t="shared" si="1"/>
        <v>0.875</v>
      </c>
      <c r="AG73" s="148"/>
      <c r="AH73" s="148" t="b">
        <f t="shared" si="2"/>
        <v>0</v>
      </c>
    </row>
    <row r="74" spans="1:34" ht="44.25" customHeight="1" thickBot="1" x14ac:dyDescent="0.3">
      <c r="A74" s="136">
        <v>61</v>
      </c>
      <c r="B74" s="136">
        <v>2018</v>
      </c>
      <c r="C74" s="137" t="s">
        <v>380</v>
      </c>
      <c r="D74" s="136">
        <v>5</v>
      </c>
      <c r="E74" s="137" t="str">
        <f>IF(D74=1,'[1]Tipo '!$B$2,IF(D74=2,'[1]Tipo '!$B$3,IF(D74=3,'[1]Tipo '!$B$4,IF(D74=4,'[1]Tipo '!$B$5,IF(D74=5,'[1]Tipo '!$B$6,IF(D74=6,'[1]Tipo '!$B$7,IF(D74=7,'[1]Tipo '!$B$8,IF(D74=8,'[1]Tipo '!$B$9,IF(D74=9,'[1]Tipo '!$B$10,IF(D74=10,'[1]Tipo '!$B$11,IF(D74=11,'[1]Tipo '!$B$12,IF(D74=12,'[1]Tipo '!$B$13,IF(D74=13,'[1]Tipo '!$B$14,IF(D74=14,'[1]Tipo '!$B$15,IF(D74=15,'[1]Tipo '!$B$16,IF(D74=16,'[1]Tipo '!$B$17,IF(D74=17,'[1]Tipo '!$B$18,IF(D74=18,'[1]Tipo '!$B$19,IF(D74=19,'[1]Tipo '!$B$20,IF(D74=20,'[1]Tipo '!$B$21,"No ha seleccionado un tipo de contrato válido"))))))))))))))))))))</f>
        <v>CONTRATOS DE PRESTACIÓN DE SERVICIOS PROFESIONALES Y DE APOYO A LA GESTIÓN</v>
      </c>
      <c r="F74" s="137" t="s">
        <v>107</v>
      </c>
      <c r="G74" s="137" t="s">
        <v>116</v>
      </c>
      <c r="H74" s="138" t="s">
        <v>381</v>
      </c>
      <c r="I74" s="139" t="s">
        <v>163</v>
      </c>
      <c r="J74" s="138">
        <v>45</v>
      </c>
      <c r="K74" s="138" t="s">
        <v>94</v>
      </c>
      <c r="L74" s="140" t="s">
        <v>366</v>
      </c>
      <c r="M74" s="141" t="s">
        <v>382</v>
      </c>
      <c r="N74" s="142" t="s">
        <v>383</v>
      </c>
      <c r="O74" s="143">
        <v>36000000</v>
      </c>
      <c r="P74" s="144"/>
      <c r="Q74" s="143">
        <v>0</v>
      </c>
      <c r="R74" s="143">
        <v>1</v>
      </c>
      <c r="S74" s="143">
        <v>15750000</v>
      </c>
      <c r="T74" s="143">
        <f>O74+S74</f>
        <v>51750000</v>
      </c>
      <c r="U74" s="143">
        <f>36000000+13125000</f>
        <v>49125000</v>
      </c>
      <c r="V74" s="145" t="s">
        <v>371</v>
      </c>
      <c r="W74" s="145">
        <v>43116</v>
      </c>
      <c r="X74" s="145">
        <v>43358</v>
      </c>
      <c r="Y74" s="136">
        <v>240</v>
      </c>
      <c r="Z74" s="136">
        <v>0</v>
      </c>
      <c r="AA74" s="146"/>
      <c r="AB74" s="136"/>
      <c r="AC74" s="136" t="s">
        <v>281</v>
      </c>
      <c r="AD74" s="136" t="s">
        <v>283</v>
      </c>
      <c r="AE74" s="136"/>
      <c r="AF74" s="150">
        <f t="shared" si="1"/>
        <v>0.94927536231884058</v>
      </c>
      <c r="AG74" s="148"/>
      <c r="AH74" s="148" t="b">
        <f t="shared" si="2"/>
        <v>0</v>
      </c>
    </row>
    <row r="75" spans="1:34" ht="44.25" customHeight="1" thickBot="1" x14ac:dyDescent="0.3">
      <c r="A75" s="136">
        <v>62</v>
      </c>
      <c r="B75" s="136">
        <v>2018</v>
      </c>
      <c r="C75" s="137" t="s">
        <v>384</v>
      </c>
      <c r="D75" s="136">
        <v>5</v>
      </c>
      <c r="E75" s="137" t="str">
        <f>IF(D75=1,'[1]Tipo '!$B$2,IF(D75=2,'[1]Tipo '!$B$3,IF(D75=3,'[1]Tipo '!$B$4,IF(D75=4,'[1]Tipo '!$B$5,IF(D75=5,'[1]Tipo '!$B$6,IF(D75=6,'[1]Tipo '!$B$7,IF(D75=7,'[1]Tipo '!$B$8,IF(D75=8,'[1]Tipo '!$B$9,IF(D75=9,'[1]Tipo '!$B$10,IF(D75=10,'[1]Tipo '!$B$11,IF(D75=11,'[1]Tipo '!$B$12,IF(D75=12,'[1]Tipo '!$B$13,IF(D75=13,'[1]Tipo '!$B$14,IF(D75=14,'[1]Tipo '!$B$15,IF(D75=15,'[1]Tipo '!$B$16,IF(D75=16,'[1]Tipo '!$B$17,IF(D75=17,'[1]Tipo '!$B$18,IF(D75=18,'[1]Tipo '!$B$19,IF(D75=19,'[1]Tipo '!$B$20,IF(D75=20,'[1]Tipo '!$B$21,"No ha seleccionado un tipo de contrato válido"))))))))))))))))))))</f>
        <v>CONTRATOS DE PRESTACIÓN DE SERVICIOS PROFESIONALES Y DE APOYO A LA GESTIÓN</v>
      </c>
      <c r="F75" s="137" t="s">
        <v>107</v>
      </c>
      <c r="G75" s="137" t="s">
        <v>116</v>
      </c>
      <c r="H75" s="138" t="s">
        <v>385</v>
      </c>
      <c r="I75" s="139" t="s">
        <v>163</v>
      </c>
      <c r="J75" s="138">
        <v>45</v>
      </c>
      <c r="K75" s="138" t="s">
        <v>94</v>
      </c>
      <c r="L75" s="140" t="s">
        <v>366</v>
      </c>
      <c r="M75" s="141" t="s">
        <v>386</v>
      </c>
      <c r="N75" s="142" t="s">
        <v>387</v>
      </c>
      <c r="O75" s="143">
        <v>25300000</v>
      </c>
      <c r="P75" s="144"/>
      <c r="Q75" s="143">
        <v>0</v>
      </c>
      <c r="R75" s="143"/>
      <c r="S75" s="143"/>
      <c r="T75" s="143">
        <f t="shared" si="0"/>
        <v>25300000</v>
      </c>
      <c r="U75" s="143">
        <v>20900000</v>
      </c>
      <c r="V75" s="145" t="s">
        <v>371</v>
      </c>
      <c r="W75" s="145">
        <v>43116</v>
      </c>
      <c r="X75" s="145">
        <v>43464</v>
      </c>
      <c r="Y75" s="136">
        <v>345</v>
      </c>
      <c r="Z75" s="136">
        <v>0</v>
      </c>
      <c r="AA75" s="146"/>
      <c r="AB75" s="136"/>
      <c r="AC75" s="136" t="s">
        <v>281</v>
      </c>
      <c r="AD75" s="136" t="s">
        <v>283</v>
      </c>
      <c r="AE75" s="136"/>
      <c r="AF75" s="147">
        <f t="shared" si="1"/>
        <v>0.82608695652173914</v>
      </c>
      <c r="AG75" s="148"/>
      <c r="AH75" s="148" t="b">
        <f t="shared" si="2"/>
        <v>0</v>
      </c>
    </row>
    <row r="76" spans="1:34" ht="44.25" customHeight="1" thickBot="1" x14ac:dyDescent="0.3">
      <c r="A76" s="136">
        <v>63</v>
      </c>
      <c r="B76" s="136">
        <v>2018</v>
      </c>
      <c r="C76" s="137" t="s">
        <v>388</v>
      </c>
      <c r="D76" s="136">
        <v>5</v>
      </c>
      <c r="E76" s="137" t="str">
        <f>IF(D76=1,'[1]Tipo '!$B$2,IF(D76=2,'[1]Tipo '!$B$3,IF(D76=3,'[1]Tipo '!$B$4,IF(D76=4,'[1]Tipo '!$B$5,IF(D76=5,'[1]Tipo '!$B$6,IF(D76=6,'[1]Tipo '!$B$7,IF(D76=7,'[1]Tipo '!$B$8,IF(D76=8,'[1]Tipo '!$B$9,IF(D76=9,'[1]Tipo '!$B$10,IF(D76=10,'[1]Tipo '!$B$11,IF(D76=11,'[1]Tipo '!$B$12,IF(D76=12,'[1]Tipo '!$B$13,IF(D76=13,'[1]Tipo '!$B$14,IF(D76=14,'[1]Tipo '!$B$15,IF(D76=15,'[1]Tipo '!$B$16,IF(D76=16,'[1]Tipo '!$B$17,IF(D76=17,'[1]Tipo '!$B$18,IF(D76=18,'[1]Tipo '!$B$19,IF(D76=19,'[1]Tipo '!$B$20,IF(D76=20,'[1]Tipo '!$B$21,"No ha seleccionado un tipo de contrato válido"))))))))))))))))))))</f>
        <v>CONTRATOS DE PRESTACIÓN DE SERVICIOS PROFESIONALES Y DE APOYO A LA GESTIÓN</v>
      </c>
      <c r="F76" s="137" t="s">
        <v>107</v>
      </c>
      <c r="G76" s="137" t="s">
        <v>116</v>
      </c>
      <c r="H76" s="138" t="s">
        <v>389</v>
      </c>
      <c r="I76" s="139" t="s">
        <v>163</v>
      </c>
      <c r="J76" s="138">
        <v>45</v>
      </c>
      <c r="K76" s="138" t="s">
        <v>94</v>
      </c>
      <c r="L76" s="140" t="s">
        <v>366</v>
      </c>
      <c r="M76" s="141">
        <v>80143612</v>
      </c>
      <c r="N76" s="142" t="s">
        <v>390</v>
      </c>
      <c r="O76" s="143">
        <v>60500000</v>
      </c>
      <c r="P76" s="144"/>
      <c r="Q76" s="143">
        <v>0</v>
      </c>
      <c r="R76" s="143"/>
      <c r="S76" s="143">
        <v>0</v>
      </c>
      <c r="T76" s="143">
        <f t="shared" si="0"/>
        <v>60500000</v>
      </c>
      <c r="U76" s="143">
        <f>46750000+8250000</f>
        <v>55000000</v>
      </c>
      <c r="V76" s="145" t="s">
        <v>391</v>
      </c>
      <c r="W76" s="145">
        <v>43132</v>
      </c>
      <c r="X76" s="145">
        <v>43464</v>
      </c>
      <c r="Y76" s="136">
        <v>330</v>
      </c>
      <c r="Z76" s="136">
        <v>0</v>
      </c>
      <c r="AA76" s="146"/>
      <c r="AB76" s="136"/>
      <c r="AC76" s="136" t="s">
        <v>281</v>
      </c>
      <c r="AD76" s="136" t="s">
        <v>283</v>
      </c>
      <c r="AE76" s="136"/>
      <c r="AF76" s="147">
        <f t="shared" si="1"/>
        <v>0.90909090909090906</v>
      </c>
      <c r="AG76" s="148"/>
      <c r="AH76" s="148" t="b">
        <f t="shared" si="2"/>
        <v>0</v>
      </c>
    </row>
    <row r="77" spans="1:34" ht="44.25" customHeight="1" thickBot="1" x14ac:dyDescent="0.3">
      <c r="A77" s="136">
        <v>64</v>
      </c>
      <c r="B77" s="136">
        <v>2018</v>
      </c>
      <c r="C77" s="137" t="s">
        <v>392</v>
      </c>
      <c r="D77" s="136">
        <v>5</v>
      </c>
      <c r="E77" s="137" t="str">
        <f>IF(D77=1,'[1]Tipo '!$B$2,IF(D77=2,'[1]Tipo '!$B$3,IF(D77=3,'[1]Tipo '!$B$4,IF(D77=4,'[1]Tipo '!$B$5,IF(D77=5,'[1]Tipo '!$B$6,IF(D77=6,'[1]Tipo '!$B$7,IF(D77=7,'[1]Tipo '!$B$8,IF(D77=8,'[1]Tipo '!$B$9,IF(D77=9,'[1]Tipo '!$B$10,IF(D77=10,'[1]Tipo '!$B$11,IF(D77=11,'[1]Tipo '!$B$12,IF(D77=12,'[1]Tipo '!$B$13,IF(D77=13,'[1]Tipo '!$B$14,IF(D77=14,'[1]Tipo '!$B$15,IF(D77=15,'[1]Tipo '!$B$16,IF(D77=16,'[1]Tipo '!$B$17,IF(D77=17,'[1]Tipo '!$B$18,IF(D77=18,'[1]Tipo '!$B$19,IF(D77=19,'[1]Tipo '!$B$20,IF(D77=20,'[1]Tipo '!$B$21,"No ha seleccionado un tipo de contrato válido"))))))))))))))))))))</f>
        <v>CONTRATOS DE PRESTACIÓN DE SERVICIOS PROFESIONALES Y DE APOYO A LA GESTIÓN</v>
      </c>
      <c r="F77" s="137" t="s">
        <v>107</v>
      </c>
      <c r="G77" s="137" t="s">
        <v>116</v>
      </c>
      <c r="H77" s="138" t="s">
        <v>393</v>
      </c>
      <c r="I77" s="139" t="s">
        <v>163</v>
      </c>
      <c r="J77" s="138">
        <v>18</v>
      </c>
      <c r="K77" s="138" t="s">
        <v>89</v>
      </c>
      <c r="L77" s="140" t="s">
        <v>394</v>
      </c>
      <c r="M77" s="141">
        <v>79883435</v>
      </c>
      <c r="N77" s="142" t="s">
        <v>395</v>
      </c>
      <c r="O77" s="143">
        <v>55000000</v>
      </c>
      <c r="P77" s="144"/>
      <c r="Q77" s="143">
        <v>0</v>
      </c>
      <c r="R77" s="143"/>
      <c r="S77" s="143">
        <v>0</v>
      </c>
      <c r="T77" s="143">
        <f t="shared" si="0"/>
        <v>55000000</v>
      </c>
      <c r="U77" s="143">
        <v>50000000</v>
      </c>
      <c r="V77" s="145">
        <v>43123</v>
      </c>
      <c r="W77" s="145">
        <v>43132</v>
      </c>
      <c r="X77" s="145">
        <v>43464</v>
      </c>
      <c r="Y77" s="136">
        <v>330</v>
      </c>
      <c r="Z77" s="136">
        <v>0</v>
      </c>
      <c r="AA77" s="146"/>
      <c r="AB77" s="136"/>
      <c r="AC77" s="136" t="s">
        <v>281</v>
      </c>
      <c r="AD77" s="136" t="s">
        <v>283</v>
      </c>
      <c r="AE77" s="136"/>
      <c r="AF77" s="147">
        <f t="shared" si="1"/>
        <v>0.90909090909090906</v>
      </c>
      <c r="AG77" s="148"/>
      <c r="AH77" s="148" t="b">
        <f t="shared" si="2"/>
        <v>0</v>
      </c>
    </row>
    <row r="78" spans="1:34" ht="44.25" customHeight="1" thickBot="1" x14ac:dyDescent="0.3">
      <c r="A78" s="136">
        <v>65</v>
      </c>
      <c r="B78" s="136">
        <v>2018</v>
      </c>
      <c r="C78" s="137" t="s">
        <v>396</v>
      </c>
      <c r="D78" s="136">
        <v>5</v>
      </c>
      <c r="E78" s="137" t="str">
        <f>IF(D78=1,'[1]Tipo '!$B$2,IF(D78=2,'[1]Tipo '!$B$3,IF(D78=3,'[1]Tipo '!$B$4,IF(D78=4,'[1]Tipo '!$B$5,IF(D78=5,'[1]Tipo '!$B$6,IF(D78=6,'[1]Tipo '!$B$7,IF(D78=7,'[1]Tipo '!$B$8,IF(D78=8,'[1]Tipo '!$B$9,IF(D78=9,'[1]Tipo '!$B$10,IF(D78=10,'[1]Tipo '!$B$11,IF(D78=11,'[1]Tipo '!$B$12,IF(D78=12,'[1]Tipo '!$B$13,IF(D78=13,'[1]Tipo '!$B$14,IF(D78=14,'[1]Tipo '!$B$15,IF(D78=15,'[1]Tipo '!$B$16,IF(D78=16,'[1]Tipo '!$B$17,IF(D78=17,'[1]Tipo '!$B$18,IF(D78=18,'[1]Tipo '!$B$19,IF(D78=19,'[1]Tipo '!$B$20,IF(D78=20,'[1]Tipo '!$B$21,"No ha seleccionado un tipo de contrato válido"))))))))))))))))))))</f>
        <v>CONTRATOS DE PRESTACIÓN DE SERVICIOS PROFESIONALES Y DE APOYO A LA GESTIÓN</v>
      </c>
      <c r="F78" s="137" t="s">
        <v>107</v>
      </c>
      <c r="G78" s="137" t="s">
        <v>116</v>
      </c>
      <c r="H78" s="138" t="s">
        <v>393</v>
      </c>
      <c r="I78" s="139" t="s">
        <v>163</v>
      </c>
      <c r="J78" s="138">
        <v>18</v>
      </c>
      <c r="K78" s="138" t="s">
        <v>89</v>
      </c>
      <c r="L78" s="140" t="s">
        <v>394</v>
      </c>
      <c r="M78" s="141" t="s">
        <v>397</v>
      </c>
      <c r="N78" s="142" t="s">
        <v>398</v>
      </c>
      <c r="O78" s="143">
        <v>55000000</v>
      </c>
      <c r="P78" s="144"/>
      <c r="Q78" s="143">
        <v>0</v>
      </c>
      <c r="R78" s="143"/>
      <c r="S78" s="143"/>
      <c r="T78" s="143">
        <f t="shared" si="0"/>
        <v>55000000</v>
      </c>
      <c r="U78" s="143">
        <f>17666667+32666667</f>
        <v>50333334</v>
      </c>
      <c r="V78" s="145" t="s">
        <v>391</v>
      </c>
      <c r="W78" s="145">
        <v>43132</v>
      </c>
      <c r="X78" s="145">
        <v>43464</v>
      </c>
      <c r="Y78" s="136">
        <v>330</v>
      </c>
      <c r="Z78" s="136">
        <v>0</v>
      </c>
      <c r="AA78" s="146"/>
      <c r="AB78" s="136"/>
      <c r="AC78" s="136" t="s">
        <v>281</v>
      </c>
      <c r="AD78" s="136" t="s">
        <v>283</v>
      </c>
      <c r="AE78" s="136"/>
      <c r="AF78" s="147">
        <f t="shared" si="1"/>
        <v>0.91515152727272731</v>
      </c>
      <c r="AG78" s="148"/>
      <c r="AH78" s="148" t="b">
        <f t="shared" si="2"/>
        <v>0</v>
      </c>
    </row>
    <row r="79" spans="1:34" ht="44.25" customHeight="1" thickBot="1" x14ac:dyDescent="0.3">
      <c r="A79" s="136">
        <v>66</v>
      </c>
      <c r="B79" s="136">
        <v>2018</v>
      </c>
      <c r="C79" s="137" t="s">
        <v>399</v>
      </c>
      <c r="D79" s="136">
        <v>5</v>
      </c>
      <c r="E79" s="137" t="str">
        <f>IF(D79=1,'[1]Tipo '!$B$2,IF(D79=2,'[1]Tipo '!$B$3,IF(D79=3,'[1]Tipo '!$B$4,IF(D79=4,'[1]Tipo '!$B$5,IF(D79=5,'[1]Tipo '!$B$6,IF(D79=6,'[1]Tipo '!$B$7,IF(D79=7,'[1]Tipo '!$B$8,IF(D79=8,'[1]Tipo '!$B$9,IF(D79=9,'[1]Tipo '!$B$10,IF(D79=10,'[1]Tipo '!$B$11,IF(D79=11,'[1]Tipo '!$B$12,IF(D79=12,'[1]Tipo '!$B$13,IF(D79=13,'[1]Tipo '!$B$14,IF(D79=14,'[1]Tipo '!$B$15,IF(D79=15,'[1]Tipo '!$B$16,IF(D79=16,'[1]Tipo '!$B$17,IF(D79=17,'[1]Tipo '!$B$18,IF(D79=18,'[1]Tipo '!$B$19,IF(D79=19,'[1]Tipo '!$B$20,IF(D79=20,'[1]Tipo '!$B$21,"No ha seleccionado un tipo de contrato válido"))))))))))))))))))))</f>
        <v>CONTRATOS DE PRESTACIÓN DE SERVICIOS PROFESIONALES Y DE APOYO A LA GESTIÓN</v>
      </c>
      <c r="F79" s="137" t="s">
        <v>107</v>
      </c>
      <c r="G79" s="137" t="s">
        <v>116</v>
      </c>
      <c r="H79" s="138" t="s">
        <v>400</v>
      </c>
      <c r="I79" s="139" t="s">
        <v>163</v>
      </c>
      <c r="J79" s="138">
        <v>18</v>
      </c>
      <c r="K79" s="138" t="s">
        <v>89</v>
      </c>
      <c r="L79" s="140" t="s">
        <v>394</v>
      </c>
      <c r="M79" s="141">
        <v>80765883</v>
      </c>
      <c r="N79" s="142" t="s">
        <v>401</v>
      </c>
      <c r="O79" s="143">
        <v>66000000</v>
      </c>
      <c r="P79" s="144"/>
      <c r="Q79" s="143">
        <v>0</v>
      </c>
      <c r="R79" s="143"/>
      <c r="S79" s="143">
        <v>0</v>
      </c>
      <c r="T79" s="143">
        <f t="shared" ref="T79:T143" si="7">+O79+S79</f>
        <v>66000000</v>
      </c>
      <c r="U79" s="143">
        <v>60000000</v>
      </c>
      <c r="V79" s="145" t="s">
        <v>391</v>
      </c>
      <c r="W79" s="145">
        <v>43132</v>
      </c>
      <c r="X79" s="145">
        <v>43464</v>
      </c>
      <c r="Y79" s="136">
        <v>330</v>
      </c>
      <c r="Z79" s="136">
        <v>0</v>
      </c>
      <c r="AA79" s="146"/>
      <c r="AB79" s="136"/>
      <c r="AC79" s="136" t="s">
        <v>281</v>
      </c>
      <c r="AD79" s="136" t="s">
        <v>283</v>
      </c>
      <c r="AE79" s="136"/>
      <c r="AF79" s="147">
        <f t="shared" ref="AF79:AF142" si="8">SUM(U79/T79)</f>
        <v>0.90909090909090906</v>
      </c>
      <c r="AG79" s="148"/>
      <c r="AH79" s="148" t="b">
        <f t="shared" si="2"/>
        <v>0</v>
      </c>
    </row>
    <row r="80" spans="1:34" ht="44.25" customHeight="1" thickBot="1" x14ac:dyDescent="0.3">
      <c r="A80" s="136">
        <v>67</v>
      </c>
      <c r="B80" s="136">
        <v>2018</v>
      </c>
      <c r="C80" s="137" t="s">
        <v>402</v>
      </c>
      <c r="D80" s="136">
        <v>5</v>
      </c>
      <c r="E80" s="137" t="str">
        <f>IF(D80=1,'[1]Tipo '!$B$2,IF(D80=2,'[1]Tipo '!$B$3,IF(D80=3,'[1]Tipo '!$B$4,IF(D80=4,'[1]Tipo '!$B$5,IF(D80=5,'[1]Tipo '!$B$6,IF(D80=6,'[1]Tipo '!$B$7,IF(D80=7,'[1]Tipo '!$B$8,IF(D80=8,'[1]Tipo '!$B$9,IF(D80=9,'[1]Tipo '!$B$10,IF(D80=10,'[1]Tipo '!$B$11,IF(D80=11,'[1]Tipo '!$B$12,IF(D80=12,'[1]Tipo '!$B$13,IF(D80=13,'[1]Tipo '!$B$14,IF(D80=14,'[1]Tipo '!$B$15,IF(D80=15,'[1]Tipo '!$B$16,IF(D80=16,'[1]Tipo '!$B$17,IF(D80=17,'[1]Tipo '!$B$18,IF(D80=18,'[1]Tipo '!$B$19,IF(D80=19,'[1]Tipo '!$B$20,IF(D80=20,'[1]Tipo '!$B$21,"No ha seleccionado un tipo de contrato válido"))))))))))))))))))))</f>
        <v>CONTRATOS DE PRESTACIÓN DE SERVICIOS PROFESIONALES Y DE APOYO A LA GESTIÓN</v>
      </c>
      <c r="F80" s="137" t="s">
        <v>107</v>
      </c>
      <c r="G80" s="137" t="s">
        <v>116</v>
      </c>
      <c r="H80" s="138" t="s">
        <v>403</v>
      </c>
      <c r="I80" s="139" t="s">
        <v>163</v>
      </c>
      <c r="J80" s="138">
        <v>45</v>
      </c>
      <c r="K80" s="138" t="s">
        <v>94</v>
      </c>
      <c r="L80" s="140" t="s">
        <v>366</v>
      </c>
      <c r="M80" s="141">
        <v>79626941</v>
      </c>
      <c r="N80" s="142" t="s">
        <v>404</v>
      </c>
      <c r="O80" s="143">
        <v>73150000</v>
      </c>
      <c r="P80" s="144"/>
      <c r="Q80" s="143">
        <v>0</v>
      </c>
      <c r="R80" s="143"/>
      <c r="S80" s="143"/>
      <c r="T80" s="143">
        <f t="shared" si="7"/>
        <v>73150000</v>
      </c>
      <c r="U80" s="143">
        <v>66500000</v>
      </c>
      <c r="V80" s="145">
        <v>43123</v>
      </c>
      <c r="W80" s="145">
        <v>43132</v>
      </c>
      <c r="X80" s="145">
        <v>43464</v>
      </c>
      <c r="Y80" s="136">
        <v>330</v>
      </c>
      <c r="Z80" s="136">
        <v>0</v>
      </c>
      <c r="AA80" s="146"/>
      <c r="AB80" s="136"/>
      <c r="AC80" s="136" t="s">
        <v>281</v>
      </c>
      <c r="AD80" s="136" t="s">
        <v>283</v>
      </c>
      <c r="AE80" s="136"/>
      <c r="AF80" s="147">
        <f t="shared" si="8"/>
        <v>0.90909090909090906</v>
      </c>
      <c r="AG80" s="148"/>
      <c r="AH80" s="148" t="b">
        <f t="shared" si="2"/>
        <v>0</v>
      </c>
    </row>
    <row r="81" spans="1:34" ht="44.25" customHeight="1" thickBot="1" x14ac:dyDescent="0.3">
      <c r="A81" s="136">
        <v>68</v>
      </c>
      <c r="B81" s="136">
        <v>2018</v>
      </c>
      <c r="C81" s="137" t="s">
        <v>405</v>
      </c>
      <c r="D81" s="136">
        <v>5</v>
      </c>
      <c r="E81" s="137" t="str">
        <f>IF(D81=1,'[1]Tipo '!$B$2,IF(D81=2,'[1]Tipo '!$B$3,IF(D81=3,'[1]Tipo '!$B$4,IF(D81=4,'[1]Tipo '!$B$5,IF(D81=5,'[1]Tipo '!$B$6,IF(D81=6,'[1]Tipo '!$B$7,IF(D81=7,'[1]Tipo '!$B$8,IF(D81=8,'[1]Tipo '!$B$9,IF(D81=9,'[1]Tipo '!$B$10,IF(D81=10,'[1]Tipo '!$B$11,IF(D81=11,'[1]Tipo '!$B$12,IF(D81=12,'[1]Tipo '!$B$13,IF(D81=13,'[1]Tipo '!$B$14,IF(D81=14,'[1]Tipo '!$B$15,IF(D81=15,'[1]Tipo '!$B$16,IF(D81=16,'[1]Tipo '!$B$17,IF(D81=17,'[1]Tipo '!$B$18,IF(D81=18,'[1]Tipo '!$B$19,IF(D81=19,'[1]Tipo '!$B$20,IF(D81=20,'[1]Tipo '!$B$21,"No ha seleccionado un tipo de contrato válido"))))))))))))))))))))</f>
        <v>CONTRATOS DE PRESTACIÓN DE SERVICIOS PROFESIONALES Y DE APOYO A LA GESTIÓN</v>
      </c>
      <c r="F81" s="137" t="s">
        <v>107</v>
      </c>
      <c r="G81" s="137" t="s">
        <v>116</v>
      </c>
      <c r="H81" s="138" t="s">
        <v>406</v>
      </c>
      <c r="I81" s="139" t="s">
        <v>163</v>
      </c>
      <c r="J81" s="138">
        <v>45</v>
      </c>
      <c r="K81" s="138" t="s">
        <v>94</v>
      </c>
      <c r="L81" s="140" t="s">
        <v>366</v>
      </c>
      <c r="M81" s="141">
        <v>79329489</v>
      </c>
      <c r="N81" s="142" t="s">
        <v>407</v>
      </c>
      <c r="O81" s="143">
        <v>55000000</v>
      </c>
      <c r="P81" s="144"/>
      <c r="Q81" s="143">
        <v>0</v>
      </c>
      <c r="R81" s="143"/>
      <c r="S81" s="143">
        <v>0</v>
      </c>
      <c r="T81" s="143">
        <f t="shared" si="7"/>
        <v>55000000</v>
      </c>
      <c r="U81" s="143">
        <v>10000000</v>
      </c>
      <c r="V81" s="145" t="s">
        <v>391</v>
      </c>
      <c r="W81" s="145">
        <v>43132</v>
      </c>
      <c r="X81" s="145">
        <v>43464</v>
      </c>
      <c r="Y81" s="136">
        <v>330</v>
      </c>
      <c r="Z81" s="136">
        <v>0</v>
      </c>
      <c r="AA81" s="146"/>
      <c r="AB81" s="136"/>
      <c r="AC81" s="136" t="s">
        <v>281</v>
      </c>
      <c r="AD81" s="136" t="s">
        <v>283</v>
      </c>
      <c r="AE81" s="136"/>
      <c r="AF81" s="147">
        <f t="shared" si="8"/>
        <v>0.18181818181818182</v>
      </c>
      <c r="AG81" s="148"/>
      <c r="AH81" s="148" t="b">
        <f t="shared" si="2"/>
        <v>0</v>
      </c>
    </row>
    <row r="82" spans="1:34" ht="44.25" customHeight="1" thickBot="1" x14ac:dyDescent="0.3">
      <c r="A82" s="136">
        <v>69</v>
      </c>
      <c r="B82" s="136">
        <v>2018</v>
      </c>
      <c r="C82" s="137" t="s">
        <v>408</v>
      </c>
      <c r="D82" s="136">
        <v>5</v>
      </c>
      <c r="E82" s="137" t="str">
        <f>IF(D82=1,'[1]Tipo '!$B$2,IF(D82=2,'[1]Tipo '!$B$3,IF(D82=3,'[1]Tipo '!$B$4,IF(D82=4,'[1]Tipo '!$B$5,IF(D82=5,'[1]Tipo '!$B$6,IF(D82=6,'[1]Tipo '!$B$7,IF(D82=7,'[1]Tipo '!$B$8,IF(D82=8,'[1]Tipo '!$B$9,IF(D82=9,'[1]Tipo '!$B$10,IF(D82=10,'[1]Tipo '!$B$11,IF(D82=11,'[1]Tipo '!$B$12,IF(D82=12,'[1]Tipo '!$B$13,IF(D82=13,'[1]Tipo '!$B$14,IF(D82=14,'[1]Tipo '!$B$15,IF(D82=15,'[1]Tipo '!$B$16,IF(D82=16,'[1]Tipo '!$B$17,IF(D82=17,'[1]Tipo '!$B$18,IF(D82=18,'[1]Tipo '!$B$19,IF(D82=19,'[1]Tipo '!$B$20,IF(D82=20,'[1]Tipo '!$B$21,"No ha seleccionado un tipo de contrato válido"))))))))))))))))))))</f>
        <v>CONTRATOS DE PRESTACIÓN DE SERVICIOS PROFESIONALES Y DE APOYO A LA GESTIÓN</v>
      </c>
      <c r="F82" s="137" t="s">
        <v>107</v>
      </c>
      <c r="G82" s="137" t="s">
        <v>116</v>
      </c>
      <c r="H82" s="138" t="s">
        <v>409</v>
      </c>
      <c r="I82" s="139" t="s">
        <v>163</v>
      </c>
      <c r="J82" s="138">
        <v>45</v>
      </c>
      <c r="K82" s="138" t="s">
        <v>94</v>
      </c>
      <c r="L82" s="140" t="s">
        <v>366</v>
      </c>
      <c r="M82" s="141">
        <v>1013589087</v>
      </c>
      <c r="N82" s="142" t="s">
        <v>410</v>
      </c>
      <c r="O82" s="143">
        <v>24200000</v>
      </c>
      <c r="P82" s="144"/>
      <c r="Q82" s="143"/>
      <c r="R82" s="143"/>
      <c r="S82" s="143"/>
      <c r="T82" s="143">
        <f t="shared" si="7"/>
        <v>24200000</v>
      </c>
      <c r="U82" s="143">
        <v>22000000</v>
      </c>
      <c r="V82" s="145">
        <v>43124</v>
      </c>
      <c r="W82" s="145">
        <v>43132</v>
      </c>
      <c r="X82" s="145">
        <v>43464</v>
      </c>
      <c r="Y82" s="136">
        <v>330</v>
      </c>
      <c r="Z82" s="136">
        <v>0</v>
      </c>
      <c r="AA82" s="146"/>
      <c r="AB82" s="136"/>
      <c r="AC82" s="136" t="s">
        <v>281</v>
      </c>
      <c r="AD82" s="136" t="s">
        <v>283</v>
      </c>
      <c r="AE82" s="136"/>
      <c r="AF82" s="147">
        <f t="shared" si="8"/>
        <v>0.90909090909090906</v>
      </c>
      <c r="AG82" s="148"/>
      <c r="AH82" s="148" t="b">
        <f t="shared" si="2"/>
        <v>0</v>
      </c>
    </row>
    <row r="83" spans="1:34" ht="44.25" customHeight="1" thickBot="1" x14ac:dyDescent="0.3">
      <c r="A83" s="136">
        <v>70</v>
      </c>
      <c r="B83" s="136">
        <v>2018</v>
      </c>
      <c r="C83" s="137" t="s">
        <v>411</v>
      </c>
      <c r="D83" s="136">
        <v>5</v>
      </c>
      <c r="E83" s="137" t="str">
        <f>IF(D83=1,'[1]Tipo '!$B$2,IF(D83=2,'[1]Tipo '!$B$3,IF(D83=3,'[1]Tipo '!$B$4,IF(D83=4,'[1]Tipo '!$B$5,IF(D83=5,'[1]Tipo '!$B$6,IF(D83=6,'[1]Tipo '!$B$7,IF(D83=7,'[1]Tipo '!$B$8,IF(D83=8,'[1]Tipo '!$B$9,IF(D83=9,'[1]Tipo '!$B$10,IF(D83=10,'[1]Tipo '!$B$11,IF(D83=11,'[1]Tipo '!$B$12,IF(D83=12,'[1]Tipo '!$B$13,IF(D83=13,'[1]Tipo '!$B$14,IF(D83=14,'[1]Tipo '!$B$15,IF(D83=15,'[1]Tipo '!$B$16,IF(D83=16,'[1]Tipo '!$B$17,IF(D83=17,'[1]Tipo '!$B$18,IF(D83=18,'[1]Tipo '!$B$19,IF(D83=19,'[1]Tipo '!$B$20,IF(D83=20,'[1]Tipo '!$B$21,"No ha seleccionado un tipo de contrato válido"))))))))))))))))))))</f>
        <v>CONTRATOS DE PRESTACIÓN DE SERVICIOS PROFESIONALES Y DE APOYO A LA GESTIÓN</v>
      </c>
      <c r="F83" s="137" t="s">
        <v>107</v>
      </c>
      <c r="G83" s="137" t="s">
        <v>116</v>
      </c>
      <c r="H83" s="138" t="s">
        <v>409</v>
      </c>
      <c r="I83" s="139" t="s">
        <v>163</v>
      </c>
      <c r="J83" s="138">
        <v>45</v>
      </c>
      <c r="K83" s="138" t="s">
        <v>94</v>
      </c>
      <c r="L83" s="140" t="s">
        <v>366</v>
      </c>
      <c r="M83" s="141" t="s">
        <v>412</v>
      </c>
      <c r="N83" s="142" t="s">
        <v>413</v>
      </c>
      <c r="O83" s="143">
        <v>24200000</v>
      </c>
      <c r="P83" s="144"/>
      <c r="Q83" s="143">
        <v>0</v>
      </c>
      <c r="R83" s="143"/>
      <c r="S83" s="143">
        <v>0</v>
      </c>
      <c r="T83" s="143">
        <f t="shared" si="7"/>
        <v>24200000</v>
      </c>
      <c r="U83" s="143">
        <v>24200000</v>
      </c>
      <c r="V83" s="145">
        <v>43124</v>
      </c>
      <c r="W83" s="145">
        <v>43132</v>
      </c>
      <c r="X83" s="145">
        <v>43464</v>
      </c>
      <c r="Y83" s="136">
        <v>330</v>
      </c>
      <c r="Z83" s="136">
        <v>0</v>
      </c>
      <c r="AA83" s="146"/>
      <c r="AB83" s="136"/>
      <c r="AC83" s="136" t="s">
        <v>281</v>
      </c>
      <c r="AD83" s="136" t="s">
        <v>283</v>
      </c>
      <c r="AE83" s="136"/>
      <c r="AF83" s="147">
        <f t="shared" si="8"/>
        <v>1</v>
      </c>
      <c r="AG83" s="148"/>
      <c r="AH83" s="148" t="b">
        <f t="shared" si="2"/>
        <v>0</v>
      </c>
    </row>
    <row r="84" spans="1:34" ht="44.25" customHeight="1" thickBot="1" x14ac:dyDescent="0.3">
      <c r="A84" s="136">
        <v>71</v>
      </c>
      <c r="B84" s="136">
        <v>2018</v>
      </c>
      <c r="C84" s="137" t="s">
        <v>414</v>
      </c>
      <c r="D84" s="136">
        <v>5</v>
      </c>
      <c r="E84" s="137" t="str">
        <f>IF(D84=1,'[1]Tipo '!$B$2,IF(D84=2,'[1]Tipo '!$B$3,IF(D84=3,'[1]Tipo '!$B$4,IF(D84=4,'[1]Tipo '!$B$5,IF(D84=5,'[1]Tipo '!$B$6,IF(D84=6,'[1]Tipo '!$B$7,IF(D84=7,'[1]Tipo '!$B$8,IF(D84=8,'[1]Tipo '!$B$9,IF(D84=9,'[1]Tipo '!$B$10,IF(D84=10,'[1]Tipo '!$B$11,IF(D84=11,'[1]Tipo '!$B$12,IF(D84=12,'[1]Tipo '!$B$13,IF(D84=13,'[1]Tipo '!$B$14,IF(D84=14,'[1]Tipo '!$B$15,IF(D84=15,'[1]Tipo '!$B$16,IF(D84=16,'[1]Tipo '!$B$17,IF(D84=17,'[1]Tipo '!$B$18,IF(D84=18,'[1]Tipo '!$B$19,IF(D84=19,'[1]Tipo '!$B$20,IF(D84=20,'[1]Tipo '!$B$21,"No ha seleccionado un tipo de contrato válido"))))))))))))))))))))</f>
        <v>CONTRATOS DE PRESTACIÓN DE SERVICIOS PROFESIONALES Y DE APOYO A LA GESTIÓN</v>
      </c>
      <c r="F84" s="137" t="s">
        <v>107</v>
      </c>
      <c r="G84" s="137" t="s">
        <v>116</v>
      </c>
      <c r="H84" s="138" t="s">
        <v>415</v>
      </c>
      <c r="I84" s="139" t="s">
        <v>163</v>
      </c>
      <c r="J84" s="138">
        <v>45</v>
      </c>
      <c r="K84" s="138" t="s">
        <v>94</v>
      </c>
      <c r="L84" s="140" t="s">
        <v>366</v>
      </c>
      <c r="M84" s="141">
        <v>80244171</v>
      </c>
      <c r="N84" s="142" t="s">
        <v>416</v>
      </c>
      <c r="O84" s="143">
        <v>56100000</v>
      </c>
      <c r="P84" s="144"/>
      <c r="Q84" s="143">
        <v>0</v>
      </c>
      <c r="R84" s="143"/>
      <c r="S84" s="143"/>
      <c r="T84" s="143">
        <f t="shared" si="7"/>
        <v>56100000</v>
      </c>
      <c r="U84" s="143">
        <v>51000000</v>
      </c>
      <c r="V84" s="145" t="s">
        <v>391</v>
      </c>
      <c r="W84" s="145">
        <v>43132</v>
      </c>
      <c r="X84" s="145">
        <v>43464</v>
      </c>
      <c r="Y84" s="136">
        <v>330</v>
      </c>
      <c r="Z84" s="136">
        <v>0</v>
      </c>
      <c r="AA84" s="146"/>
      <c r="AB84" s="136"/>
      <c r="AC84" s="136" t="s">
        <v>281</v>
      </c>
      <c r="AD84" s="136" t="s">
        <v>283</v>
      </c>
      <c r="AE84" s="136"/>
      <c r="AF84" s="147">
        <f t="shared" si="8"/>
        <v>0.90909090909090906</v>
      </c>
      <c r="AG84" s="148"/>
      <c r="AH84" s="148" t="b">
        <f t="shared" ref="AH84:AH148" si="9">IF(I84="Funcionamiento",J84=0,J84="")</f>
        <v>0</v>
      </c>
    </row>
    <row r="85" spans="1:34" ht="44.25" customHeight="1" thickBot="1" x14ac:dyDescent="0.3">
      <c r="A85" s="136">
        <v>72</v>
      </c>
      <c r="B85" s="136">
        <v>2018</v>
      </c>
      <c r="C85" s="137" t="s">
        <v>417</v>
      </c>
      <c r="D85" s="136">
        <v>5</v>
      </c>
      <c r="E85" s="137" t="str">
        <f>IF(D85=1,'[1]Tipo '!$B$2,IF(D85=2,'[1]Tipo '!$B$3,IF(D85=3,'[1]Tipo '!$B$4,IF(D85=4,'[1]Tipo '!$B$5,IF(D85=5,'[1]Tipo '!$B$6,IF(D85=6,'[1]Tipo '!$B$7,IF(D85=7,'[1]Tipo '!$B$8,IF(D85=8,'[1]Tipo '!$B$9,IF(D85=9,'[1]Tipo '!$B$10,IF(D85=10,'[1]Tipo '!$B$11,IF(D85=11,'[1]Tipo '!$B$12,IF(D85=12,'[1]Tipo '!$B$13,IF(D85=13,'[1]Tipo '!$B$14,IF(D85=14,'[1]Tipo '!$B$15,IF(D85=15,'[1]Tipo '!$B$16,IF(D85=16,'[1]Tipo '!$B$17,IF(D85=17,'[1]Tipo '!$B$18,IF(D85=18,'[1]Tipo '!$B$19,IF(D85=19,'[1]Tipo '!$B$20,IF(D85=20,'[1]Tipo '!$B$21,"No ha seleccionado un tipo de contrato válido"))))))))))))))))))))</f>
        <v>CONTRATOS DE PRESTACIÓN DE SERVICIOS PROFESIONALES Y DE APOYO A LA GESTIÓN</v>
      </c>
      <c r="F85" s="137" t="s">
        <v>107</v>
      </c>
      <c r="G85" s="137" t="s">
        <v>116</v>
      </c>
      <c r="H85" s="138" t="s">
        <v>415</v>
      </c>
      <c r="I85" s="139" t="s">
        <v>163</v>
      </c>
      <c r="J85" s="138">
        <v>45</v>
      </c>
      <c r="K85" s="138" t="s">
        <v>94</v>
      </c>
      <c r="L85" s="140" t="s">
        <v>366</v>
      </c>
      <c r="M85" s="141">
        <v>1024500790</v>
      </c>
      <c r="N85" s="142" t="s">
        <v>418</v>
      </c>
      <c r="O85" s="143">
        <v>56100000</v>
      </c>
      <c r="P85" s="144"/>
      <c r="Q85" s="143">
        <v>0</v>
      </c>
      <c r="R85" s="143"/>
      <c r="S85" s="143">
        <v>0</v>
      </c>
      <c r="T85" s="143">
        <f t="shared" si="7"/>
        <v>56100000</v>
      </c>
      <c r="U85" s="143">
        <v>51000000</v>
      </c>
      <c r="V85" s="145">
        <v>43124</v>
      </c>
      <c r="W85" s="145">
        <v>43132</v>
      </c>
      <c r="X85" s="145">
        <v>43464</v>
      </c>
      <c r="Y85" s="136">
        <v>330</v>
      </c>
      <c r="Z85" s="136">
        <v>0</v>
      </c>
      <c r="AA85" s="146"/>
      <c r="AB85" s="136"/>
      <c r="AC85" s="136" t="s">
        <v>281</v>
      </c>
      <c r="AD85" s="136" t="s">
        <v>283</v>
      </c>
      <c r="AE85" s="136"/>
      <c r="AF85" s="147">
        <f t="shared" si="8"/>
        <v>0.90909090909090906</v>
      </c>
      <c r="AG85" s="148"/>
      <c r="AH85" s="148" t="b">
        <f t="shared" si="9"/>
        <v>0</v>
      </c>
    </row>
    <row r="86" spans="1:34" ht="44.25" customHeight="1" thickBot="1" x14ac:dyDescent="0.3">
      <c r="A86" s="136">
        <v>73</v>
      </c>
      <c r="B86" s="136">
        <v>2018</v>
      </c>
      <c r="C86" s="137" t="s">
        <v>419</v>
      </c>
      <c r="D86" s="136">
        <v>5</v>
      </c>
      <c r="E86" s="137" t="str">
        <f>IF(D86=1,'[1]Tipo '!$B$2,IF(D86=2,'[1]Tipo '!$B$3,IF(D86=3,'[1]Tipo '!$B$4,IF(D86=4,'[1]Tipo '!$B$5,IF(D86=5,'[1]Tipo '!$B$6,IF(D86=6,'[1]Tipo '!$B$7,IF(D86=7,'[1]Tipo '!$B$8,IF(D86=8,'[1]Tipo '!$B$9,IF(D86=9,'[1]Tipo '!$B$10,IF(D86=10,'[1]Tipo '!$B$11,IF(D86=11,'[1]Tipo '!$B$12,IF(D86=12,'[1]Tipo '!$B$13,IF(D86=13,'[1]Tipo '!$B$14,IF(D86=14,'[1]Tipo '!$B$15,IF(D86=15,'[1]Tipo '!$B$16,IF(D86=16,'[1]Tipo '!$B$17,IF(D86=17,'[1]Tipo '!$B$18,IF(D86=18,'[1]Tipo '!$B$19,IF(D86=19,'[1]Tipo '!$B$20,IF(D86=20,'[1]Tipo '!$B$21,"No ha seleccionado un tipo de contrato válido"))))))))))))))))))))</f>
        <v>CONTRATOS DE PRESTACIÓN DE SERVICIOS PROFESIONALES Y DE APOYO A LA GESTIÓN</v>
      </c>
      <c r="F86" s="137" t="s">
        <v>107</v>
      </c>
      <c r="G86" s="137" t="s">
        <v>116</v>
      </c>
      <c r="H86" s="138" t="s">
        <v>420</v>
      </c>
      <c r="I86" s="139" t="s">
        <v>163</v>
      </c>
      <c r="J86" s="138">
        <v>45</v>
      </c>
      <c r="K86" s="138" t="s">
        <v>94</v>
      </c>
      <c r="L86" s="140" t="s">
        <v>366</v>
      </c>
      <c r="M86" s="141">
        <v>80068286</v>
      </c>
      <c r="N86" s="142" t="s">
        <v>421</v>
      </c>
      <c r="O86" s="143">
        <v>73150000</v>
      </c>
      <c r="P86" s="144"/>
      <c r="Q86" s="143"/>
      <c r="R86" s="143"/>
      <c r="S86" s="143"/>
      <c r="T86" s="143">
        <f t="shared" si="7"/>
        <v>73150000</v>
      </c>
      <c r="U86" s="143">
        <v>66278333</v>
      </c>
      <c r="V86" s="145">
        <v>43123</v>
      </c>
      <c r="W86" s="145">
        <v>43132</v>
      </c>
      <c r="X86" s="145">
        <v>43464</v>
      </c>
      <c r="Y86" s="136">
        <v>330</v>
      </c>
      <c r="Z86" s="136">
        <v>0</v>
      </c>
      <c r="AA86" s="146"/>
      <c r="AB86" s="136"/>
      <c r="AC86" s="136" t="s">
        <v>281</v>
      </c>
      <c r="AD86" s="136" t="s">
        <v>283</v>
      </c>
      <c r="AE86" s="136"/>
      <c r="AF86" s="147">
        <f t="shared" si="8"/>
        <v>0.90606060150375944</v>
      </c>
      <c r="AG86" s="148"/>
      <c r="AH86" s="148" t="b">
        <f t="shared" si="9"/>
        <v>0</v>
      </c>
    </row>
    <row r="87" spans="1:34" ht="44.25" customHeight="1" thickBot="1" x14ac:dyDescent="0.3">
      <c r="A87" s="136">
        <v>74</v>
      </c>
      <c r="B87" s="136">
        <v>2018</v>
      </c>
      <c r="C87" s="137" t="s">
        <v>422</v>
      </c>
      <c r="D87" s="136">
        <v>5</v>
      </c>
      <c r="E87" s="137" t="str">
        <f>IF(D87=1,'[1]Tipo '!$B$2,IF(D87=2,'[1]Tipo '!$B$3,IF(D87=3,'[1]Tipo '!$B$4,IF(D87=4,'[1]Tipo '!$B$5,IF(D87=5,'[1]Tipo '!$B$6,IF(D87=6,'[1]Tipo '!$B$7,IF(D87=7,'[1]Tipo '!$B$8,IF(D87=8,'[1]Tipo '!$B$9,IF(D87=9,'[1]Tipo '!$B$10,IF(D87=10,'[1]Tipo '!$B$11,IF(D87=11,'[1]Tipo '!$B$12,IF(D87=12,'[1]Tipo '!$B$13,IF(D87=13,'[1]Tipo '!$B$14,IF(D87=14,'[1]Tipo '!$B$15,IF(D87=15,'[1]Tipo '!$B$16,IF(D87=16,'[1]Tipo '!$B$17,IF(D87=17,'[1]Tipo '!$B$18,IF(D87=18,'[1]Tipo '!$B$19,IF(D87=19,'[1]Tipo '!$B$20,IF(D87=20,'[1]Tipo '!$B$21,"No ha seleccionado un tipo de contrato válido"))))))))))))))))))))</f>
        <v>CONTRATOS DE PRESTACIÓN DE SERVICIOS PROFESIONALES Y DE APOYO A LA GESTIÓN</v>
      </c>
      <c r="F87" s="137" t="s">
        <v>107</v>
      </c>
      <c r="G87" s="137" t="s">
        <v>116</v>
      </c>
      <c r="H87" s="138" t="s">
        <v>420</v>
      </c>
      <c r="I87" s="139" t="s">
        <v>163</v>
      </c>
      <c r="J87" s="138">
        <v>45</v>
      </c>
      <c r="K87" s="138" t="s">
        <v>94</v>
      </c>
      <c r="L87" s="140" t="s">
        <v>366</v>
      </c>
      <c r="M87" s="141">
        <v>80061073</v>
      </c>
      <c r="N87" s="142" t="s">
        <v>423</v>
      </c>
      <c r="O87" s="143">
        <v>73150000</v>
      </c>
      <c r="P87" s="144"/>
      <c r="Q87" s="143"/>
      <c r="R87" s="143"/>
      <c r="S87" s="143">
        <v>0</v>
      </c>
      <c r="T87" s="143">
        <f t="shared" si="7"/>
        <v>73150000</v>
      </c>
      <c r="U87" s="143">
        <v>66278333</v>
      </c>
      <c r="V87" s="145" t="s">
        <v>391</v>
      </c>
      <c r="W87" s="145">
        <v>43132</v>
      </c>
      <c r="X87" s="145">
        <v>43464</v>
      </c>
      <c r="Y87" s="136">
        <v>330</v>
      </c>
      <c r="Z87" s="136">
        <v>0</v>
      </c>
      <c r="AA87" s="146"/>
      <c r="AB87" s="136"/>
      <c r="AC87" s="136" t="s">
        <v>281</v>
      </c>
      <c r="AD87" s="136" t="s">
        <v>283</v>
      </c>
      <c r="AE87" s="136"/>
      <c r="AF87" s="147">
        <f t="shared" si="8"/>
        <v>0.90606060150375944</v>
      </c>
      <c r="AG87" s="148"/>
      <c r="AH87" s="148" t="b">
        <f t="shared" si="9"/>
        <v>0</v>
      </c>
    </row>
    <row r="88" spans="1:34" ht="44.25" customHeight="1" thickBot="1" x14ac:dyDescent="0.3">
      <c r="A88" s="136">
        <v>75</v>
      </c>
      <c r="B88" s="136">
        <v>2018</v>
      </c>
      <c r="C88" s="137" t="s">
        <v>424</v>
      </c>
      <c r="D88" s="136">
        <v>5</v>
      </c>
      <c r="E88" s="137" t="str">
        <f>IF(D88=1,'[1]Tipo '!$B$2,IF(D88=2,'[1]Tipo '!$B$3,IF(D88=3,'[1]Tipo '!$B$4,IF(D88=4,'[1]Tipo '!$B$5,IF(D88=5,'[1]Tipo '!$B$6,IF(D88=6,'[1]Tipo '!$B$7,IF(D88=7,'[1]Tipo '!$B$8,IF(D88=8,'[1]Tipo '!$B$9,IF(D88=9,'[1]Tipo '!$B$10,IF(D88=10,'[1]Tipo '!$B$11,IF(D88=11,'[1]Tipo '!$B$12,IF(D88=12,'[1]Tipo '!$B$13,IF(D88=13,'[1]Tipo '!$B$14,IF(D88=14,'[1]Tipo '!$B$15,IF(D88=15,'[1]Tipo '!$B$16,IF(D88=16,'[1]Tipo '!$B$17,IF(D88=17,'[1]Tipo '!$B$18,IF(D88=18,'[1]Tipo '!$B$19,IF(D88=19,'[1]Tipo '!$B$20,IF(D88=20,'[1]Tipo '!$B$21,"No ha seleccionado un tipo de contrato válido"))))))))))))))))))))</f>
        <v>CONTRATOS DE PRESTACIÓN DE SERVICIOS PROFESIONALES Y DE APOYO A LA GESTIÓN</v>
      </c>
      <c r="F88" s="137" t="s">
        <v>107</v>
      </c>
      <c r="G88" s="137" t="s">
        <v>116</v>
      </c>
      <c r="H88" s="138" t="s">
        <v>420</v>
      </c>
      <c r="I88" s="139" t="s">
        <v>163</v>
      </c>
      <c r="J88" s="138">
        <v>45</v>
      </c>
      <c r="K88" s="138" t="s">
        <v>94</v>
      </c>
      <c r="L88" s="140" t="s">
        <v>366</v>
      </c>
      <c r="M88" s="141">
        <v>79958684</v>
      </c>
      <c r="N88" s="142" t="s">
        <v>425</v>
      </c>
      <c r="O88" s="143">
        <v>73150000</v>
      </c>
      <c r="P88" s="144"/>
      <c r="Q88" s="143">
        <v>0</v>
      </c>
      <c r="R88" s="143"/>
      <c r="S88" s="143">
        <v>0</v>
      </c>
      <c r="T88" s="143">
        <f t="shared" si="7"/>
        <v>73150000</v>
      </c>
      <c r="U88" s="143">
        <v>65613333</v>
      </c>
      <c r="V88" s="145">
        <v>43123</v>
      </c>
      <c r="W88" s="145">
        <v>43132</v>
      </c>
      <c r="X88" s="145">
        <v>43464</v>
      </c>
      <c r="Y88" s="136">
        <v>330</v>
      </c>
      <c r="Z88" s="136">
        <v>0</v>
      </c>
      <c r="AA88" s="146"/>
      <c r="AB88" s="136"/>
      <c r="AC88" s="136" t="s">
        <v>281</v>
      </c>
      <c r="AD88" s="136" t="s">
        <v>283</v>
      </c>
      <c r="AE88" s="136"/>
      <c r="AF88" s="147">
        <f t="shared" si="8"/>
        <v>0.89696969241285029</v>
      </c>
      <c r="AG88" s="148"/>
      <c r="AH88" s="148" t="b">
        <f t="shared" si="9"/>
        <v>0</v>
      </c>
    </row>
    <row r="89" spans="1:34" ht="44.25" customHeight="1" thickBot="1" x14ac:dyDescent="0.3">
      <c r="A89" s="136">
        <v>76</v>
      </c>
      <c r="B89" s="136">
        <v>2018</v>
      </c>
      <c r="C89" s="137" t="s">
        <v>426</v>
      </c>
      <c r="D89" s="136">
        <v>5</v>
      </c>
      <c r="E89" s="137" t="str">
        <f>IF(D89=1,'[1]Tipo '!$B$2,IF(D89=2,'[1]Tipo '!$B$3,IF(D89=3,'[1]Tipo '!$B$4,IF(D89=4,'[1]Tipo '!$B$5,IF(D89=5,'[1]Tipo '!$B$6,IF(D89=6,'[1]Tipo '!$B$7,IF(D89=7,'[1]Tipo '!$B$8,IF(D89=8,'[1]Tipo '!$B$9,IF(D89=9,'[1]Tipo '!$B$10,IF(D89=10,'[1]Tipo '!$B$11,IF(D89=11,'[1]Tipo '!$B$12,IF(D89=12,'[1]Tipo '!$B$13,IF(D89=13,'[1]Tipo '!$B$14,IF(D89=14,'[1]Tipo '!$B$15,IF(D89=15,'[1]Tipo '!$B$16,IF(D89=16,'[1]Tipo '!$B$17,IF(D89=17,'[1]Tipo '!$B$18,IF(D89=18,'[1]Tipo '!$B$19,IF(D89=19,'[1]Tipo '!$B$20,IF(D89=20,'[1]Tipo '!$B$21,"No ha seleccionado un tipo de contrato válido"))))))))))))))))))))</f>
        <v>CONTRATOS DE PRESTACIÓN DE SERVICIOS PROFESIONALES Y DE APOYO A LA GESTIÓN</v>
      </c>
      <c r="F89" s="137" t="s">
        <v>107</v>
      </c>
      <c r="G89" s="137" t="s">
        <v>116</v>
      </c>
      <c r="H89" s="138" t="s">
        <v>427</v>
      </c>
      <c r="I89" s="139" t="s">
        <v>163</v>
      </c>
      <c r="J89" s="138">
        <v>45</v>
      </c>
      <c r="K89" s="138" t="s">
        <v>94</v>
      </c>
      <c r="L89" s="140" t="s">
        <v>366</v>
      </c>
      <c r="M89" s="141" t="s">
        <v>428</v>
      </c>
      <c r="N89" s="142" t="s">
        <v>429</v>
      </c>
      <c r="O89" s="143">
        <v>24200000</v>
      </c>
      <c r="P89" s="144"/>
      <c r="Q89" s="143">
        <v>0</v>
      </c>
      <c r="R89" s="143"/>
      <c r="S89" s="143">
        <v>0</v>
      </c>
      <c r="T89" s="143">
        <f t="shared" si="7"/>
        <v>24200000</v>
      </c>
      <c r="U89" s="143">
        <f>15400000+6600000</f>
        <v>22000000</v>
      </c>
      <c r="V89" s="145">
        <v>43124</v>
      </c>
      <c r="W89" s="145">
        <v>43132</v>
      </c>
      <c r="X89" s="145">
        <v>43464</v>
      </c>
      <c r="Y89" s="136">
        <v>330</v>
      </c>
      <c r="Z89" s="136">
        <v>0</v>
      </c>
      <c r="AA89" s="146"/>
      <c r="AB89" s="136"/>
      <c r="AC89" s="136" t="s">
        <v>281</v>
      </c>
      <c r="AD89" s="136" t="s">
        <v>283</v>
      </c>
      <c r="AE89" s="136"/>
      <c r="AF89" s="147">
        <f t="shared" si="8"/>
        <v>0.90909090909090906</v>
      </c>
      <c r="AG89" s="148"/>
      <c r="AH89" s="148" t="b">
        <f t="shared" si="9"/>
        <v>0</v>
      </c>
    </row>
    <row r="90" spans="1:34" ht="44.25" customHeight="1" thickBot="1" x14ac:dyDescent="0.3">
      <c r="A90" s="136">
        <v>77</v>
      </c>
      <c r="B90" s="136">
        <v>2018</v>
      </c>
      <c r="C90" s="137" t="s">
        <v>430</v>
      </c>
      <c r="D90" s="136">
        <v>5</v>
      </c>
      <c r="E90" s="137" t="str">
        <f>IF(D90=1,'[1]Tipo '!$B$2,IF(D90=2,'[1]Tipo '!$B$3,IF(D90=3,'[1]Tipo '!$B$4,IF(D90=4,'[1]Tipo '!$B$5,IF(D90=5,'[1]Tipo '!$B$6,IF(D90=6,'[1]Tipo '!$B$7,IF(D90=7,'[1]Tipo '!$B$8,IF(D90=8,'[1]Tipo '!$B$9,IF(D90=9,'[1]Tipo '!$B$10,IF(D90=10,'[1]Tipo '!$B$11,IF(D90=11,'[1]Tipo '!$B$12,IF(D90=12,'[1]Tipo '!$B$13,IF(D90=13,'[1]Tipo '!$B$14,IF(D90=14,'[1]Tipo '!$B$15,IF(D90=15,'[1]Tipo '!$B$16,IF(D90=16,'[1]Tipo '!$B$17,IF(D90=17,'[1]Tipo '!$B$18,IF(D90=18,'[1]Tipo '!$B$19,IF(D90=19,'[1]Tipo '!$B$20,IF(D90=20,'[1]Tipo '!$B$21,"No ha seleccionado un tipo de contrato válido"))))))))))))))))))))</f>
        <v>CONTRATOS DE PRESTACIÓN DE SERVICIOS PROFESIONALES Y DE APOYO A LA GESTIÓN</v>
      </c>
      <c r="F90" s="137" t="s">
        <v>107</v>
      </c>
      <c r="G90" s="137" t="s">
        <v>116</v>
      </c>
      <c r="H90" s="138" t="s">
        <v>308</v>
      </c>
      <c r="I90" s="139" t="s">
        <v>163</v>
      </c>
      <c r="J90" s="138">
        <v>45</v>
      </c>
      <c r="K90" s="138" t="s">
        <v>94</v>
      </c>
      <c r="L90" s="140" t="s">
        <v>366</v>
      </c>
      <c r="M90" s="141">
        <v>80858481</v>
      </c>
      <c r="N90" s="142" t="s">
        <v>431</v>
      </c>
      <c r="O90" s="143">
        <v>72000000</v>
      </c>
      <c r="P90" s="144"/>
      <c r="Q90" s="143">
        <v>0</v>
      </c>
      <c r="R90" s="143"/>
      <c r="S90" s="143"/>
      <c r="T90" s="143">
        <f t="shared" si="7"/>
        <v>72000000</v>
      </c>
      <c r="U90" s="143">
        <v>60000000</v>
      </c>
      <c r="V90" s="145" t="s">
        <v>391</v>
      </c>
      <c r="W90" s="145">
        <v>43132</v>
      </c>
      <c r="X90" s="145">
        <v>43495</v>
      </c>
      <c r="Y90" s="136">
        <v>360</v>
      </c>
      <c r="Z90" s="136">
        <v>0</v>
      </c>
      <c r="AA90" s="146"/>
      <c r="AB90" s="136"/>
      <c r="AC90" s="136" t="s">
        <v>281</v>
      </c>
      <c r="AD90" s="136" t="s">
        <v>283</v>
      </c>
      <c r="AE90" s="136"/>
      <c r="AF90" s="147">
        <f t="shared" si="8"/>
        <v>0.83333333333333337</v>
      </c>
      <c r="AG90" s="148"/>
      <c r="AH90" s="148" t="b">
        <f t="shared" si="9"/>
        <v>0</v>
      </c>
    </row>
    <row r="91" spans="1:34" ht="44.25" customHeight="1" thickBot="1" x14ac:dyDescent="0.3">
      <c r="A91" s="136">
        <v>78</v>
      </c>
      <c r="B91" s="136">
        <v>2018</v>
      </c>
      <c r="C91" s="137" t="s">
        <v>432</v>
      </c>
      <c r="D91" s="136">
        <v>5</v>
      </c>
      <c r="E91" s="137" t="str">
        <f>IF(D91=1,'[1]Tipo '!$B$2,IF(D91=2,'[1]Tipo '!$B$3,IF(D91=3,'[1]Tipo '!$B$4,IF(D91=4,'[1]Tipo '!$B$5,IF(D91=5,'[1]Tipo '!$B$6,IF(D91=6,'[1]Tipo '!$B$7,IF(D91=7,'[1]Tipo '!$B$8,IF(D91=8,'[1]Tipo '!$B$9,IF(D91=9,'[1]Tipo '!$B$10,IF(D91=10,'[1]Tipo '!$B$11,IF(D91=11,'[1]Tipo '!$B$12,IF(D91=12,'[1]Tipo '!$B$13,IF(D91=13,'[1]Tipo '!$B$14,IF(D91=14,'[1]Tipo '!$B$15,IF(D91=15,'[1]Tipo '!$B$16,IF(D91=16,'[1]Tipo '!$B$17,IF(D91=17,'[1]Tipo '!$B$18,IF(D91=18,'[1]Tipo '!$B$19,IF(D91=19,'[1]Tipo '!$B$20,IF(D91=20,'[1]Tipo '!$B$21,"No ha seleccionado un tipo de contrato válido"))))))))))))))))))))</f>
        <v>CONTRATOS DE PRESTACIÓN DE SERVICIOS PROFESIONALES Y DE APOYO A LA GESTIÓN</v>
      </c>
      <c r="F91" s="137" t="s">
        <v>107</v>
      </c>
      <c r="G91" s="137" t="s">
        <v>116</v>
      </c>
      <c r="H91" s="138" t="s">
        <v>433</v>
      </c>
      <c r="I91" s="139" t="s">
        <v>163</v>
      </c>
      <c r="J91" s="138">
        <v>45</v>
      </c>
      <c r="K91" s="138" t="s">
        <v>94</v>
      </c>
      <c r="L91" s="140" t="s">
        <v>366</v>
      </c>
      <c r="M91" s="141">
        <v>51977362</v>
      </c>
      <c r="N91" s="142" t="s">
        <v>434</v>
      </c>
      <c r="O91" s="143">
        <v>66000000</v>
      </c>
      <c r="P91" s="144"/>
      <c r="Q91" s="143">
        <v>0</v>
      </c>
      <c r="R91" s="143"/>
      <c r="S91" s="143">
        <v>0</v>
      </c>
      <c r="T91" s="143">
        <f t="shared" si="7"/>
        <v>66000000</v>
      </c>
      <c r="U91" s="143">
        <v>55400000</v>
      </c>
      <c r="V91" s="145">
        <v>43123</v>
      </c>
      <c r="W91" s="145">
        <v>43132</v>
      </c>
      <c r="X91" s="145">
        <v>43464</v>
      </c>
      <c r="Y91" s="136">
        <v>330</v>
      </c>
      <c r="Z91" s="136">
        <v>0</v>
      </c>
      <c r="AA91" s="146"/>
      <c r="AB91" s="136"/>
      <c r="AC91" s="136" t="s">
        <v>281</v>
      </c>
      <c r="AD91" s="136" t="s">
        <v>283</v>
      </c>
      <c r="AE91" s="136"/>
      <c r="AF91" s="147">
        <f t="shared" si="8"/>
        <v>0.83939393939393936</v>
      </c>
      <c r="AG91" s="148"/>
      <c r="AH91" s="148" t="b">
        <f t="shared" si="9"/>
        <v>0</v>
      </c>
    </row>
    <row r="92" spans="1:34" ht="44.25" customHeight="1" thickBot="1" x14ac:dyDescent="0.3">
      <c r="A92" s="136">
        <v>79</v>
      </c>
      <c r="B92" s="136">
        <v>2018</v>
      </c>
      <c r="C92" s="137" t="s">
        <v>435</v>
      </c>
      <c r="D92" s="136">
        <v>5</v>
      </c>
      <c r="E92" s="137" t="str">
        <f>IF(D92=1,'[1]Tipo '!$B$2,IF(D92=2,'[1]Tipo '!$B$3,IF(D92=3,'[1]Tipo '!$B$4,IF(D92=4,'[1]Tipo '!$B$5,IF(D92=5,'[1]Tipo '!$B$6,IF(D92=6,'[1]Tipo '!$B$7,IF(D92=7,'[1]Tipo '!$B$8,IF(D92=8,'[1]Tipo '!$B$9,IF(D92=9,'[1]Tipo '!$B$10,IF(D92=10,'[1]Tipo '!$B$11,IF(D92=11,'[1]Tipo '!$B$12,IF(D92=12,'[1]Tipo '!$B$13,IF(D92=13,'[1]Tipo '!$B$14,IF(D92=14,'[1]Tipo '!$B$15,IF(D92=15,'[1]Tipo '!$B$16,IF(D92=16,'[1]Tipo '!$B$17,IF(D92=17,'[1]Tipo '!$B$18,IF(D92=18,'[1]Tipo '!$B$19,IF(D92=19,'[1]Tipo '!$B$20,IF(D92=20,'[1]Tipo '!$B$21,"No ha seleccionado un tipo de contrato válido"))))))))))))))))))))</f>
        <v>CONTRATOS DE PRESTACIÓN DE SERVICIOS PROFESIONALES Y DE APOYO A LA GESTIÓN</v>
      </c>
      <c r="F92" s="137" t="s">
        <v>107</v>
      </c>
      <c r="G92" s="137" t="s">
        <v>116</v>
      </c>
      <c r="H92" s="138" t="s">
        <v>299</v>
      </c>
      <c r="I92" s="139" t="s">
        <v>163</v>
      </c>
      <c r="J92" s="138">
        <v>45</v>
      </c>
      <c r="K92" s="138" t="s">
        <v>94</v>
      </c>
      <c r="L92" s="140" t="s">
        <v>366</v>
      </c>
      <c r="M92" s="141">
        <v>55212820</v>
      </c>
      <c r="N92" s="142" t="s">
        <v>436</v>
      </c>
      <c r="O92" s="143">
        <v>35200000</v>
      </c>
      <c r="P92" s="144"/>
      <c r="Q92" s="143">
        <v>0</v>
      </c>
      <c r="R92" s="143"/>
      <c r="S92" s="143"/>
      <c r="T92" s="143">
        <f t="shared" si="7"/>
        <v>35200000</v>
      </c>
      <c r="U92" s="143">
        <v>28800000</v>
      </c>
      <c r="V92" s="145" t="s">
        <v>391</v>
      </c>
      <c r="W92" s="145">
        <v>43160</v>
      </c>
      <c r="X92" s="145">
        <v>43495</v>
      </c>
      <c r="Y92" s="136">
        <v>330</v>
      </c>
      <c r="Z92" s="136">
        <v>0</v>
      </c>
      <c r="AA92" s="146"/>
      <c r="AB92" s="136"/>
      <c r="AC92" s="136" t="s">
        <v>282</v>
      </c>
      <c r="AD92" s="136"/>
      <c r="AE92" s="136"/>
      <c r="AF92" s="147">
        <f t="shared" si="8"/>
        <v>0.81818181818181823</v>
      </c>
      <c r="AG92" s="148"/>
      <c r="AH92" s="148" t="b">
        <f t="shared" si="9"/>
        <v>0</v>
      </c>
    </row>
    <row r="93" spans="1:34" ht="44.25" customHeight="1" thickBot="1" x14ac:dyDescent="0.3">
      <c r="A93" s="136">
        <v>80</v>
      </c>
      <c r="B93" s="136">
        <v>2018</v>
      </c>
      <c r="C93" s="137" t="s">
        <v>437</v>
      </c>
      <c r="D93" s="136">
        <v>5</v>
      </c>
      <c r="E93" s="137" t="str">
        <f>IF(D93=1,'[1]Tipo '!$B$2,IF(D93=2,'[1]Tipo '!$B$3,IF(D93=3,'[1]Tipo '!$B$4,IF(D93=4,'[1]Tipo '!$B$5,IF(D93=5,'[1]Tipo '!$B$6,IF(D93=6,'[1]Tipo '!$B$7,IF(D93=7,'[1]Tipo '!$B$8,IF(D93=8,'[1]Tipo '!$B$9,IF(D93=9,'[1]Tipo '!$B$10,IF(D93=10,'[1]Tipo '!$B$11,IF(D93=11,'[1]Tipo '!$B$12,IF(D93=12,'[1]Tipo '!$B$13,IF(D93=13,'[1]Tipo '!$B$14,IF(D93=14,'[1]Tipo '!$B$15,IF(D93=15,'[1]Tipo '!$B$16,IF(D93=16,'[1]Tipo '!$B$17,IF(D93=17,'[1]Tipo '!$B$18,IF(D93=18,'[1]Tipo '!$B$19,IF(D93=19,'[1]Tipo '!$B$20,IF(D93=20,'[1]Tipo '!$B$21,"No ha seleccionado un tipo de contrato válido"))))))))))))))))))))</f>
        <v>CONTRATOS DE PRESTACIÓN DE SERVICIOS PROFESIONALES Y DE APOYO A LA GESTIÓN</v>
      </c>
      <c r="F93" s="137" t="s">
        <v>107</v>
      </c>
      <c r="G93" s="137" t="s">
        <v>116</v>
      </c>
      <c r="H93" s="138" t="s">
        <v>330</v>
      </c>
      <c r="I93" s="139" t="s">
        <v>163</v>
      </c>
      <c r="J93" s="138">
        <v>45</v>
      </c>
      <c r="K93" s="138" t="s">
        <v>94</v>
      </c>
      <c r="L93" s="140" t="s">
        <v>366</v>
      </c>
      <c r="M93" s="141">
        <v>1031145354</v>
      </c>
      <c r="N93" s="142" t="s">
        <v>438</v>
      </c>
      <c r="O93" s="143">
        <v>11000000</v>
      </c>
      <c r="P93" s="144"/>
      <c r="Q93" s="143">
        <v>0</v>
      </c>
      <c r="R93" s="143">
        <v>2</v>
      </c>
      <c r="S93" s="143">
        <v>5500000</v>
      </c>
      <c r="T93" s="143">
        <f t="shared" si="7"/>
        <v>16500000</v>
      </c>
      <c r="U93" s="143">
        <v>16500000</v>
      </c>
      <c r="V93" s="145">
        <v>43124</v>
      </c>
      <c r="W93" s="145">
        <v>43132</v>
      </c>
      <c r="X93" s="145">
        <v>43281</v>
      </c>
      <c r="Y93" s="136">
        <v>150</v>
      </c>
      <c r="Z93" s="136">
        <v>0</v>
      </c>
      <c r="AA93" s="146"/>
      <c r="AB93" s="136"/>
      <c r="AC93" s="136" t="s">
        <v>281</v>
      </c>
      <c r="AD93" s="136" t="s">
        <v>283</v>
      </c>
      <c r="AE93" s="136"/>
      <c r="AF93" s="147">
        <f t="shared" si="8"/>
        <v>1</v>
      </c>
      <c r="AG93" s="148"/>
      <c r="AH93" s="148" t="b">
        <f t="shared" si="9"/>
        <v>0</v>
      </c>
    </row>
    <row r="94" spans="1:34" ht="44.25" customHeight="1" thickBot="1" x14ac:dyDescent="0.3">
      <c r="A94" s="136">
        <v>81</v>
      </c>
      <c r="B94" s="136">
        <v>2018</v>
      </c>
      <c r="C94" s="137" t="s">
        <v>439</v>
      </c>
      <c r="D94" s="136">
        <v>5</v>
      </c>
      <c r="E94" s="137" t="str">
        <f>IF(D94=1,'[1]Tipo '!$B$2,IF(D94=2,'[1]Tipo '!$B$3,IF(D94=3,'[1]Tipo '!$B$4,IF(D94=4,'[1]Tipo '!$B$5,IF(D94=5,'[1]Tipo '!$B$6,IF(D94=6,'[1]Tipo '!$B$7,IF(D94=7,'[1]Tipo '!$B$8,IF(D94=8,'[1]Tipo '!$B$9,IF(D94=9,'[1]Tipo '!$B$10,IF(D94=10,'[1]Tipo '!$B$11,IF(D94=11,'[1]Tipo '!$B$12,IF(D94=12,'[1]Tipo '!$B$13,IF(D94=13,'[1]Tipo '!$B$14,IF(D94=14,'[1]Tipo '!$B$15,IF(D94=15,'[1]Tipo '!$B$16,IF(D94=16,'[1]Tipo '!$B$17,IF(D94=17,'[1]Tipo '!$B$18,IF(D94=18,'[1]Tipo '!$B$19,IF(D94=19,'[1]Tipo '!$B$20,IF(D94=20,'[1]Tipo '!$B$21,"No ha seleccionado un tipo de contrato válido"))))))))))))))))))))</f>
        <v>CONTRATOS DE PRESTACIÓN DE SERVICIOS PROFESIONALES Y DE APOYO A LA GESTIÓN</v>
      </c>
      <c r="F94" s="137" t="s">
        <v>107</v>
      </c>
      <c r="G94" s="137" t="s">
        <v>116</v>
      </c>
      <c r="H94" s="138" t="s">
        <v>440</v>
      </c>
      <c r="I94" s="139" t="s">
        <v>163</v>
      </c>
      <c r="J94" s="138">
        <v>45</v>
      </c>
      <c r="K94" s="138" t="s">
        <v>94</v>
      </c>
      <c r="L94" s="140" t="s">
        <v>366</v>
      </c>
      <c r="M94" s="141" t="s">
        <v>441</v>
      </c>
      <c r="N94" s="142" t="s">
        <v>442</v>
      </c>
      <c r="O94" s="143">
        <v>66000000</v>
      </c>
      <c r="P94" s="144"/>
      <c r="Q94" s="143">
        <v>0</v>
      </c>
      <c r="R94" s="143"/>
      <c r="S94" s="143">
        <v>0</v>
      </c>
      <c r="T94" s="143">
        <f t="shared" si="7"/>
        <v>66000000</v>
      </c>
      <c r="U94" s="143">
        <f>31800000+19200000+9000000</f>
        <v>60000000</v>
      </c>
      <c r="V94" s="145" t="s">
        <v>391</v>
      </c>
      <c r="W94" s="145">
        <v>43132</v>
      </c>
      <c r="X94" s="145">
        <v>43464</v>
      </c>
      <c r="Y94" s="136">
        <v>330</v>
      </c>
      <c r="Z94" s="136">
        <v>0</v>
      </c>
      <c r="AA94" s="146"/>
      <c r="AB94" s="136"/>
      <c r="AC94" s="136" t="s">
        <v>281</v>
      </c>
      <c r="AD94" s="136" t="s">
        <v>283</v>
      </c>
      <c r="AE94" s="136"/>
      <c r="AF94" s="147">
        <f t="shared" si="8"/>
        <v>0.90909090909090906</v>
      </c>
      <c r="AG94" s="148"/>
      <c r="AH94" s="148" t="b">
        <f t="shared" si="9"/>
        <v>0</v>
      </c>
    </row>
    <row r="95" spans="1:34" ht="44.25" customHeight="1" thickBot="1" x14ac:dyDescent="0.3">
      <c r="A95" s="136">
        <v>82</v>
      </c>
      <c r="B95" s="136">
        <v>2018</v>
      </c>
      <c r="C95" s="137" t="s">
        <v>443</v>
      </c>
      <c r="D95" s="136">
        <v>5</v>
      </c>
      <c r="E95" s="137" t="str">
        <f>IF(D95=1,'[1]Tipo '!$B$2,IF(D95=2,'[1]Tipo '!$B$3,IF(D95=3,'[1]Tipo '!$B$4,IF(D95=4,'[1]Tipo '!$B$5,IF(D95=5,'[1]Tipo '!$B$6,IF(D95=6,'[1]Tipo '!$B$7,IF(D95=7,'[1]Tipo '!$B$8,IF(D95=8,'[1]Tipo '!$B$9,IF(D95=9,'[1]Tipo '!$B$10,IF(D95=10,'[1]Tipo '!$B$11,IF(D95=11,'[1]Tipo '!$B$12,IF(D95=12,'[1]Tipo '!$B$13,IF(D95=13,'[1]Tipo '!$B$14,IF(D95=14,'[1]Tipo '!$B$15,IF(D95=15,'[1]Tipo '!$B$16,IF(D95=16,'[1]Tipo '!$B$17,IF(D95=17,'[1]Tipo '!$B$18,IF(D95=18,'[1]Tipo '!$B$19,IF(D95=19,'[1]Tipo '!$B$20,IF(D95=20,'[1]Tipo '!$B$21,"No ha seleccionado un tipo de contrato válido"))))))))))))))))))))</f>
        <v>CONTRATOS DE PRESTACIÓN DE SERVICIOS PROFESIONALES Y DE APOYO A LA GESTIÓN</v>
      </c>
      <c r="F95" s="137" t="s">
        <v>107</v>
      </c>
      <c r="G95" s="137" t="s">
        <v>116</v>
      </c>
      <c r="H95" s="138" t="s">
        <v>444</v>
      </c>
      <c r="I95" s="139" t="s">
        <v>163</v>
      </c>
      <c r="J95" s="138">
        <v>45</v>
      </c>
      <c r="K95" s="138" t="s">
        <v>94</v>
      </c>
      <c r="L95" s="140" t="s">
        <v>366</v>
      </c>
      <c r="M95" s="141">
        <v>23495250</v>
      </c>
      <c r="N95" s="142" t="s">
        <v>445</v>
      </c>
      <c r="O95" s="143">
        <v>39600000</v>
      </c>
      <c r="P95" s="144"/>
      <c r="Q95" s="143">
        <v>0</v>
      </c>
      <c r="R95" s="143"/>
      <c r="S95" s="143"/>
      <c r="T95" s="143">
        <f t="shared" si="7"/>
        <v>39600000</v>
      </c>
      <c r="U95" s="143">
        <v>36000000</v>
      </c>
      <c r="V95" s="145" t="s">
        <v>391</v>
      </c>
      <c r="W95" s="145">
        <v>43132</v>
      </c>
      <c r="X95" s="145">
        <v>43464</v>
      </c>
      <c r="Y95" s="136">
        <v>330</v>
      </c>
      <c r="Z95" s="136">
        <v>0</v>
      </c>
      <c r="AA95" s="146"/>
      <c r="AB95" s="136"/>
      <c r="AC95" s="136" t="s">
        <v>281</v>
      </c>
      <c r="AD95" s="136" t="s">
        <v>283</v>
      </c>
      <c r="AE95" s="136"/>
      <c r="AF95" s="147">
        <f t="shared" si="8"/>
        <v>0.90909090909090906</v>
      </c>
      <c r="AG95" s="148"/>
      <c r="AH95" s="148" t="b">
        <f t="shared" si="9"/>
        <v>0</v>
      </c>
    </row>
    <row r="96" spans="1:34" ht="44.25" customHeight="1" thickBot="1" x14ac:dyDescent="0.3">
      <c r="A96" s="136">
        <v>83</v>
      </c>
      <c r="B96" s="136">
        <v>2018</v>
      </c>
      <c r="C96" s="137" t="s">
        <v>568</v>
      </c>
      <c r="D96" s="136">
        <v>4</v>
      </c>
      <c r="E96" s="137" t="s">
        <v>287</v>
      </c>
      <c r="F96" s="137" t="s">
        <v>288</v>
      </c>
      <c r="G96" s="137" t="s">
        <v>116</v>
      </c>
      <c r="H96" s="138" t="s">
        <v>569</v>
      </c>
      <c r="I96" s="139" t="s">
        <v>163</v>
      </c>
      <c r="J96" s="138">
        <v>45</v>
      </c>
      <c r="K96" s="138" t="s">
        <v>94</v>
      </c>
      <c r="L96" s="140" t="s">
        <v>366</v>
      </c>
      <c r="M96" s="141">
        <v>1014225405</v>
      </c>
      <c r="N96" s="142" t="s">
        <v>570</v>
      </c>
      <c r="O96" s="143">
        <v>47300000</v>
      </c>
      <c r="P96" s="144">
        <v>1</v>
      </c>
      <c r="Q96" s="143"/>
      <c r="R96" s="143"/>
      <c r="S96" s="143"/>
      <c r="T96" s="143">
        <f t="shared" si="7"/>
        <v>47300000</v>
      </c>
      <c r="U96" s="143">
        <v>43000000</v>
      </c>
      <c r="V96" s="145">
        <v>43124</v>
      </c>
      <c r="W96" s="145">
        <v>43132</v>
      </c>
      <c r="X96" s="145">
        <v>43464</v>
      </c>
      <c r="Y96" s="136">
        <v>345</v>
      </c>
      <c r="Z96" s="136"/>
      <c r="AA96" s="146"/>
      <c r="AB96" s="136"/>
      <c r="AC96" s="136"/>
      <c r="AD96" s="136" t="s">
        <v>282</v>
      </c>
      <c r="AE96" s="136"/>
      <c r="AF96" s="147">
        <f t="shared" si="8"/>
        <v>0.90909090909090906</v>
      </c>
      <c r="AG96" s="148"/>
      <c r="AH96" s="148" t="b">
        <f t="shared" si="9"/>
        <v>0</v>
      </c>
    </row>
    <row r="97" spans="1:34" ht="44.25" customHeight="1" thickBot="1" x14ac:dyDescent="0.3">
      <c r="A97" s="136">
        <v>84</v>
      </c>
      <c r="B97" s="136">
        <v>2018</v>
      </c>
      <c r="C97" s="137" t="s">
        <v>568</v>
      </c>
      <c r="D97" s="136">
        <v>4</v>
      </c>
      <c r="E97" s="137" t="s">
        <v>287</v>
      </c>
      <c r="F97" s="137" t="s">
        <v>288</v>
      </c>
      <c r="G97" s="137" t="s">
        <v>116</v>
      </c>
      <c r="H97" s="138" t="s">
        <v>571</v>
      </c>
      <c r="I97" s="139" t="s">
        <v>163</v>
      </c>
      <c r="J97" s="138">
        <v>45</v>
      </c>
      <c r="K97" s="138" t="s">
        <v>94</v>
      </c>
      <c r="L97" s="140" t="s">
        <v>366</v>
      </c>
      <c r="M97" s="141">
        <v>1121823518</v>
      </c>
      <c r="N97" s="142" t="s">
        <v>572</v>
      </c>
      <c r="O97" s="143">
        <v>26400000</v>
      </c>
      <c r="P97" s="144">
        <v>1</v>
      </c>
      <c r="Q97" s="143"/>
      <c r="R97" s="143"/>
      <c r="S97" s="143"/>
      <c r="T97" s="143">
        <f t="shared" si="7"/>
        <v>26400000</v>
      </c>
      <c r="U97" s="143">
        <v>22000000</v>
      </c>
      <c r="V97" s="145">
        <v>43123</v>
      </c>
      <c r="W97" s="145">
        <v>43132</v>
      </c>
      <c r="X97" s="145">
        <v>43495</v>
      </c>
      <c r="Y97" s="136">
        <v>365</v>
      </c>
      <c r="Z97" s="136"/>
      <c r="AA97" s="146"/>
      <c r="AB97" s="136"/>
      <c r="AC97" s="136"/>
      <c r="AD97" s="136" t="s">
        <v>283</v>
      </c>
      <c r="AE97" s="136"/>
      <c r="AF97" s="147">
        <f t="shared" si="8"/>
        <v>0.83333333333333337</v>
      </c>
      <c r="AG97" s="148"/>
      <c r="AH97" s="148" t="b">
        <f t="shared" si="9"/>
        <v>0</v>
      </c>
    </row>
    <row r="98" spans="1:34" ht="44.25" customHeight="1" thickBot="1" x14ac:dyDescent="0.3">
      <c r="A98" s="136">
        <v>85</v>
      </c>
      <c r="B98" s="136">
        <v>2018</v>
      </c>
      <c r="C98" s="137" t="s">
        <v>573</v>
      </c>
      <c r="D98" s="136">
        <v>4</v>
      </c>
      <c r="E98" s="137" t="s">
        <v>287</v>
      </c>
      <c r="F98" s="137" t="s">
        <v>288</v>
      </c>
      <c r="G98" s="137" t="s">
        <v>116</v>
      </c>
      <c r="H98" s="138" t="s">
        <v>574</v>
      </c>
      <c r="I98" s="139" t="s">
        <v>163</v>
      </c>
      <c r="J98" s="138">
        <v>45</v>
      </c>
      <c r="K98" s="138" t="s">
        <v>94</v>
      </c>
      <c r="L98" s="140" t="s">
        <v>366</v>
      </c>
      <c r="M98" s="141">
        <v>80159044</v>
      </c>
      <c r="N98" s="142" t="s">
        <v>575</v>
      </c>
      <c r="O98" s="143">
        <v>56100000</v>
      </c>
      <c r="P98" s="144">
        <v>1</v>
      </c>
      <c r="Q98" s="143"/>
      <c r="R98" s="143"/>
      <c r="S98" s="143"/>
      <c r="T98" s="143">
        <f t="shared" si="7"/>
        <v>56100000</v>
      </c>
      <c r="U98" s="143">
        <v>40800000</v>
      </c>
      <c r="V98" s="145" t="s">
        <v>391</v>
      </c>
      <c r="W98" s="145">
        <v>43132</v>
      </c>
      <c r="X98" s="145">
        <v>43464</v>
      </c>
      <c r="Y98" s="136">
        <v>330</v>
      </c>
      <c r="Z98" s="136"/>
      <c r="AA98" s="146"/>
      <c r="AB98" s="136"/>
      <c r="AC98" s="136"/>
      <c r="AD98" s="136" t="s">
        <v>283</v>
      </c>
      <c r="AE98" s="136"/>
      <c r="AF98" s="147">
        <f t="shared" si="8"/>
        <v>0.72727272727272729</v>
      </c>
      <c r="AG98" s="148"/>
      <c r="AH98" s="148" t="b">
        <f t="shared" si="9"/>
        <v>0</v>
      </c>
    </row>
    <row r="99" spans="1:34" ht="44.25" customHeight="1" thickBot="1" x14ac:dyDescent="0.3">
      <c r="A99" s="136">
        <v>86</v>
      </c>
      <c r="B99" s="136">
        <v>2018</v>
      </c>
      <c r="C99" s="137" t="s">
        <v>576</v>
      </c>
      <c r="D99" s="136">
        <v>4</v>
      </c>
      <c r="E99" s="137" t="s">
        <v>287</v>
      </c>
      <c r="F99" s="137" t="s">
        <v>288</v>
      </c>
      <c r="G99" s="137" t="s">
        <v>116</v>
      </c>
      <c r="H99" s="138" t="s">
        <v>577</v>
      </c>
      <c r="I99" s="139" t="s">
        <v>163</v>
      </c>
      <c r="J99" s="138">
        <v>45</v>
      </c>
      <c r="K99" s="138" t="s">
        <v>94</v>
      </c>
      <c r="L99" s="140" t="s">
        <v>366</v>
      </c>
      <c r="M99" s="141">
        <v>80849721</v>
      </c>
      <c r="N99" s="142" t="s">
        <v>578</v>
      </c>
      <c r="O99" s="143">
        <v>96000000</v>
      </c>
      <c r="P99" s="144">
        <v>1</v>
      </c>
      <c r="Q99" s="143"/>
      <c r="R99" s="143"/>
      <c r="S99" s="143"/>
      <c r="T99" s="143">
        <f t="shared" si="7"/>
        <v>96000000</v>
      </c>
      <c r="U99" s="143">
        <v>80000000</v>
      </c>
      <c r="V99" s="145">
        <v>43123</v>
      </c>
      <c r="W99" s="145">
        <v>43132</v>
      </c>
      <c r="X99" s="145">
        <v>43495</v>
      </c>
      <c r="Y99" s="136">
        <v>365</v>
      </c>
      <c r="Z99" s="136"/>
      <c r="AA99" s="146"/>
      <c r="AB99" s="136"/>
      <c r="AC99" s="136"/>
      <c r="AD99" s="136" t="s">
        <v>283</v>
      </c>
      <c r="AE99" s="136"/>
      <c r="AF99" s="147">
        <f t="shared" si="8"/>
        <v>0.83333333333333337</v>
      </c>
      <c r="AG99" s="148"/>
      <c r="AH99" s="148" t="b">
        <f t="shared" si="9"/>
        <v>0</v>
      </c>
    </row>
    <row r="100" spans="1:34" ht="44.25" customHeight="1" thickBot="1" x14ac:dyDescent="0.3">
      <c r="A100" s="136">
        <v>87</v>
      </c>
      <c r="B100" s="136">
        <v>2018</v>
      </c>
      <c r="C100" s="137" t="s">
        <v>579</v>
      </c>
      <c r="D100" s="136">
        <v>4</v>
      </c>
      <c r="E100" s="137" t="s">
        <v>287</v>
      </c>
      <c r="F100" s="137" t="s">
        <v>288</v>
      </c>
      <c r="G100" s="137" t="s">
        <v>116</v>
      </c>
      <c r="H100" s="138" t="s">
        <v>580</v>
      </c>
      <c r="I100" s="139" t="s">
        <v>163</v>
      </c>
      <c r="J100" s="138">
        <v>45</v>
      </c>
      <c r="K100" s="138" t="s">
        <v>94</v>
      </c>
      <c r="L100" s="140" t="s">
        <v>366</v>
      </c>
      <c r="M100" s="141">
        <v>79953222</v>
      </c>
      <c r="N100" s="142" t="s">
        <v>581</v>
      </c>
      <c r="O100" s="143">
        <v>55000000</v>
      </c>
      <c r="P100" s="144">
        <v>1</v>
      </c>
      <c r="Q100" s="143"/>
      <c r="R100" s="143"/>
      <c r="S100" s="143"/>
      <c r="T100" s="143">
        <f t="shared" si="7"/>
        <v>55000000</v>
      </c>
      <c r="U100" s="143">
        <v>50000000</v>
      </c>
      <c r="V100" s="145">
        <v>43123</v>
      </c>
      <c r="W100" s="145">
        <v>43132</v>
      </c>
      <c r="X100" s="145">
        <v>43464</v>
      </c>
      <c r="Y100" s="136">
        <v>330</v>
      </c>
      <c r="Z100" s="136"/>
      <c r="AA100" s="146"/>
      <c r="AB100" s="136"/>
      <c r="AC100" s="136"/>
      <c r="AD100" s="136" t="s">
        <v>283</v>
      </c>
      <c r="AE100" s="136"/>
      <c r="AF100" s="147">
        <f t="shared" si="8"/>
        <v>0.90909090909090906</v>
      </c>
      <c r="AG100" s="148"/>
      <c r="AH100" s="148" t="b">
        <f t="shared" si="9"/>
        <v>0</v>
      </c>
    </row>
    <row r="101" spans="1:34" ht="44.25" customHeight="1" thickBot="1" x14ac:dyDescent="0.3">
      <c r="A101" s="136">
        <v>88</v>
      </c>
      <c r="B101" s="136">
        <v>2018</v>
      </c>
      <c r="C101" s="137" t="s">
        <v>582</v>
      </c>
      <c r="D101" s="136">
        <v>4</v>
      </c>
      <c r="E101" s="137" t="s">
        <v>287</v>
      </c>
      <c r="F101" s="137" t="s">
        <v>288</v>
      </c>
      <c r="G101" s="137" t="s">
        <v>116</v>
      </c>
      <c r="H101" s="138" t="s">
        <v>583</v>
      </c>
      <c r="I101" s="139" t="s">
        <v>163</v>
      </c>
      <c r="J101" s="138">
        <v>45</v>
      </c>
      <c r="K101" s="138" t="s">
        <v>94</v>
      </c>
      <c r="L101" s="140" t="s">
        <v>366</v>
      </c>
      <c r="M101" s="141" t="s">
        <v>584</v>
      </c>
      <c r="N101" s="142" t="s">
        <v>585</v>
      </c>
      <c r="O101" s="143">
        <v>17600000</v>
      </c>
      <c r="P101" s="144">
        <v>1</v>
      </c>
      <c r="Q101" s="143"/>
      <c r="R101" s="143">
        <v>1</v>
      </c>
      <c r="S101" s="143">
        <v>6600000</v>
      </c>
      <c r="T101" s="143">
        <f t="shared" si="7"/>
        <v>24200000</v>
      </c>
      <c r="U101" s="143">
        <v>24200000</v>
      </c>
      <c r="V101" s="145">
        <v>43123</v>
      </c>
      <c r="W101" s="145">
        <v>43132</v>
      </c>
      <c r="X101" s="145">
        <v>43373</v>
      </c>
      <c r="Y101" s="136">
        <v>240</v>
      </c>
      <c r="Z101" s="136"/>
      <c r="AA101" s="146"/>
      <c r="AB101" s="136"/>
      <c r="AC101" s="136"/>
      <c r="AD101" s="136" t="s">
        <v>283</v>
      </c>
      <c r="AE101" s="136"/>
      <c r="AF101" s="147">
        <f t="shared" si="8"/>
        <v>1</v>
      </c>
      <c r="AG101" s="148"/>
      <c r="AH101" s="148" t="b">
        <f t="shared" si="9"/>
        <v>0</v>
      </c>
    </row>
    <row r="102" spans="1:34" ht="44.25" customHeight="1" thickBot="1" x14ac:dyDescent="0.3">
      <c r="A102" s="136">
        <v>89</v>
      </c>
      <c r="B102" s="136">
        <v>2018</v>
      </c>
      <c r="C102" s="137" t="s">
        <v>586</v>
      </c>
      <c r="D102" s="136">
        <v>4</v>
      </c>
      <c r="E102" s="137" t="s">
        <v>287</v>
      </c>
      <c r="F102" s="137" t="s">
        <v>288</v>
      </c>
      <c r="G102" s="137" t="s">
        <v>116</v>
      </c>
      <c r="H102" s="138" t="s">
        <v>289</v>
      </c>
      <c r="I102" s="139" t="s">
        <v>163</v>
      </c>
      <c r="J102" s="138">
        <v>18</v>
      </c>
      <c r="K102" s="138" t="s">
        <v>89</v>
      </c>
      <c r="L102" s="140" t="s">
        <v>394</v>
      </c>
      <c r="M102" s="141" t="s">
        <v>587</v>
      </c>
      <c r="N102" s="142" t="s">
        <v>588</v>
      </c>
      <c r="O102" s="143">
        <v>66000000</v>
      </c>
      <c r="P102" s="144">
        <v>1</v>
      </c>
      <c r="Q102" s="143"/>
      <c r="R102" s="143"/>
      <c r="S102" s="143"/>
      <c r="T102" s="143">
        <f t="shared" si="7"/>
        <v>66000000</v>
      </c>
      <c r="U102" s="143">
        <f>42000000+12000000+6000000</f>
        <v>60000000</v>
      </c>
      <c r="V102" s="145">
        <v>43123</v>
      </c>
      <c r="W102" s="145">
        <v>43132</v>
      </c>
      <c r="X102" s="145">
        <v>43464</v>
      </c>
      <c r="Y102" s="136">
        <v>330</v>
      </c>
      <c r="Z102" s="136"/>
      <c r="AA102" s="146"/>
      <c r="AB102" s="136"/>
      <c r="AC102" s="136"/>
      <c r="AD102" s="136" t="s">
        <v>283</v>
      </c>
      <c r="AE102" s="136"/>
      <c r="AF102" s="147">
        <f t="shared" si="8"/>
        <v>0.90909090909090906</v>
      </c>
      <c r="AG102" s="148"/>
      <c r="AH102" s="148" t="b">
        <f t="shared" si="9"/>
        <v>0</v>
      </c>
    </row>
    <row r="103" spans="1:34" ht="44.25" customHeight="1" thickBot="1" x14ac:dyDescent="0.3">
      <c r="A103" s="136">
        <v>90</v>
      </c>
      <c r="B103" s="136">
        <v>2018</v>
      </c>
      <c r="C103" s="137" t="s">
        <v>589</v>
      </c>
      <c r="D103" s="136">
        <v>4</v>
      </c>
      <c r="E103" s="137" t="s">
        <v>287</v>
      </c>
      <c r="F103" s="137" t="s">
        <v>288</v>
      </c>
      <c r="G103" s="137" t="s">
        <v>116</v>
      </c>
      <c r="H103" s="138" t="s">
        <v>590</v>
      </c>
      <c r="I103" s="139" t="s">
        <v>163</v>
      </c>
      <c r="J103" s="138">
        <v>45</v>
      </c>
      <c r="K103" s="138" t="s">
        <v>94</v>
      </c>
      <c r="L103" s="140" t="s">
        <v>366</v>
      </c>
      <c r="M103" s="141">
        <v>1014182950</v>
      </c>
      <c r="N103" s="142" t="s">
        <v>591</v>
      </c>
      <c r="O103" s="143">
        <v>37600000</v>
      </c>
      <c r="P103" s="144">
        <v>1</v>
      </c>
      <c r="Q103" s="143"/>
      <c r="R103" s="143">
        <v>1</v>
      </c>
      <c r="S103" s="143">
        <v>14100000</v>
      </c>
      <c r="T103" s="143">
        <f t="shared" si="7"/>
        <v>51700000</v>
      </c>
      <c r="U103" s="143">
        <v>47000000</v>
      </c>
      <c r="V103" s="145">
        <v>43123</v>
      </c>
      <c r="W103" s="145">
        <v>43132</v>
      </c>
      <c r="X103" s="145">
        <v>43373</v>
      </c>
      <c r="Y103" s="136">
        <v>240</v>
      </c>
      <c r="Z103" s="136"/>
      <c r="AA103" s="146"/>
      <c r="AB103" s="136"/>
      <c r="AC103" s="136"/>
      <c r="AD103" s="136" t="s">
        <v>283</v>
      </c>
      <c r="AE103" s="136"/>
      <c r="AF103" s="147">
        <f t="shared" si="8"/>
        <v>0.90909090909090906</v>
      </c>
      <c r="AG103" s="148"/>
      <c r="AH103" s="148" t="b">
        <f t="shared" si="9"/>
        <v>0</v>
      </c>
    </row>
    <row r="104" spans="1:34" ht="44.25" customHeight="1" thickBot="1" x14ac:dyDescent="0.3">
      <c r="A104" s="136">
        <v>91</v>
      </c>
      <c r="B104" s="136">
        <v>2018</v>
      </c>
      <c r="C104" s="137" t="s">
        <v>592</v>
      </c>
      <c r="D104" s="136">
        <v>4</v>
      </c>
      <c r="E104" s="137" t="s">
        <v>287</v>
      </c>
      <c r="F104" s="137" t="s">
        <v>288</v>
      </c>
      <c r="G104" s="137" t="s">
        <v>116</v>
      </c>
      <c r="H104" s="138" t="s">
        <v>590</v>
      </c>
      <c r="I104" s="139" t="s">
        <v>163</v>
      </c>
      <c r="J104" s="138">
        <v>45</v>
      </c>
      <c r="K104" s="138" t="s">
        <v>94</v>
      </c>
      <c r="L104" s="140" t="s">
        <v>366</v>
      </c>
      <c r="M104" s="141">
        <v>79583165</v>
      </c>
      <c r="N104" s="142" t="s">
        <v>593</v>
      </c>
      <c r="O104" s="143">
        <v>37600000</v>
      </c>
      <c r="P104" s="144">
        <v>1</v>
      </c>
      <c r="Q104" s="143"/>
      <c r="R104" s="143"/>
      <c r="S104" s="143"/>
      <c r="T104" s="143">
        <f t="shared" si="7"/>
        <v>37600000</v>
      </c>
      <c r="U104" s="143">
        <f t="shared" ref="U104:U107" si="10">+T104</f>
        <v>37600000</v>
      </c>
      <c r="V104" s="145">
        <v>43123</v>
      </c>
      <c r="W104" s="145">
        <v>43132</v>
      </c>
      <c r="X104" s="145">
        <v>43373</v>
      </c>
      <c r="Y104" s="136">
        <v>240</v>
      </c>
      <c r="Z104" s="136"/>
      <c r="AA104" s="146"/>
      <c r="AB104" s="136"/>
      <c r="AC104" s="136"/>
      <c r="AD104" s="136" t="s">
        <v>283</v>
      </c>
      <c r="AE104" s="136"/>
      <c r="AF104" s="147">
        <f t="shared" si="8"/>
        <v>1</v>
      </c>
      <c r="AG104" s="148"/>
      <c r="AH104" s="148" t="b">
        <f t="shared" si="9"/>
        <v>0</v>
      </c>
    </row>
    <row r="105" spans="1:34" ht="44.25" customHeight="1" thickBot="1" x14ac:dyDescent="0.3">
      <c r="A105" s="136">
        <v>92</v>
      </c>
      <c r="B105" s="136">
        <v>2018</v>
      </c>
      <c r="C105" s="137" t="s">
        <v>594</v>
      </c>
      <c r="D105" s="136">
        <v>4</v>
      </c>
      <c r="E105" s="137" t="s">
        <v>287</v>
      </c>
      <c r="F105" s="137" t="s">
        <v>288</v>
      </c>
      <c r="G105" s="137" t="s">
        <v>116</v>
      </c>
      <c r="H105" s="138" t="s">
        <v>373</v>
      </c>
      <c r="I105" s="139" t="s">
        <v>163</v>
      </c>
      <c r="J105" s="138">
        <v>45</v>
      </c>
      <c r="K105" s="138" t="s">
        <v>94</v>
      </c>
      <c r="L105" s="140" t="s">
        <v>366</v>
      </c>
      <c r="M105" s="141" t="s">
        <v>595</v>
      </c>
      <c r="N105" s="142" t="s">
        <v>596</v>
      </c>
      <c r="O105" s="143">
        <v>16000000</v>
      </c>
      <c r="P105" s="144">
        <v>1</v>
      </c>
      <c r="Q105" s="143"/>
      <c r="R105" s="143">
        <v>1</v>
      </c>
      <c r="S105" s="143">
        <v>6000000</v>
      </c>
      <c r="T105" s="143">
        <f t="shared" si="7"/>
        <v>22000000</v>
      </c>
      <c r="U105" s="143">
        <f>14000000+6000000</f>
        <v>20000000</v>
      </c>
      <c r="V105" s="145" t="s">
        <v>597</v>
      </c>
      <c r="W105" s="145">
        <v>43132</v>
      </c>
      <c r="X105" s="145">
        <v>43373</v>
      </c>
      <c r="Y105" s="136">
        <v>240</v>
      </c>
      <c r="Z105" s="136"/>
      <c r="AA105" s="146"/>
      <c r="AB105" s="136"/>
      <c r="AC105" s="136"/>
      <c r="AD105" s="136" t="s">
        <v>283</v>
      </c>
      <c r="AE105" s="136"/>
      <c r="AF105" s="147">
        <f t="shared" si="8"/>
        <v>0.90909090909090906</v>
      </c>
      <c r="AG105" s="148"/>
      <c r="AH105" s="148" t="b">
        <f t="shared" si="9"/>
        <v>0</v>
      </c>
    </row>
    <row r="106" spans="1:34" ht="44.25" customHeight="1" thickBot="1" x14ac:dyDescent="0.3">
      <c r="A106" s="136">
        <v>93</v>
      </c>
      <c r="B106" s="136">
        <v>2018</v>
      </c>
      <c r="C106" s="137" t="s">
        <v>598</v>
      </c>
      <c r="D106" s="136">
        <v>4</v>
      </c>
      <c r="E106" s="137" t="s">
        <v>287</v>
      </c>
      <c r="F106" s="137" t="s">
        <v>288</v>
      </c>
      <c r="G106" s="137" t="s">
        <v>116</v>
      </c>
      <c r="H106" s="138" t="s">
        <v>599</v>
      </c>
      <c r="I106" s="139" t="s">
        <v>163</v>
      </c>
      <c r="J106" s="138">
        <v>45</v>
      </c>
      <c r="K106" s="138" t="s">
        <v>94</v>
      </c>
      <c r="L106" s="140" t="s">
        <v>366</v>
      </c>
      <c r="M106" s="141">
        <v>80120721</v>
      </c>
      <c r="N106" s="142" t="s">
        <v>600</v>
      </c>
      <c r="O106" s="143">
        <v>60500000</v>
      </c>
      <c r="P106" s="144">
        <v>1</v>
      </c>
      <c r="Q106" s="143"/>
      <c r="R106" s="143"/>
      <c r="S106" s="143"/>
      <c r="T106" s="143">
        <f t="shared" si="7"/>
        <v>60500000</v>
      </c>
      <c r="U106" s="143">
        <v>55000000</v>
      </c>
      <c r="V106" s="145" t="s">
        <v>597</v>
      </c>
      <c r="W106" s="145">
        <v>43132</v>
      </c>
      <c r="X106" s="145">
        <v>43464</v>
      </c>
      <c r="Y106" s="136">
        <v>330</v>
      </c>
      <c r="Z106" s="136"/>
      <c r="AA106" s="146"/>
      <c r="AB106" s="136"/>
      <c r="AC106" s="136"/>
      <c r="AD106" s="136" t="s">
        <v>283</v>
      </c>
      <c r="AE106" s="136"/>
      <c r="AF106" s="147">
        <f t="shared" si="8"/>
        <v>0.90909090909090906</v>
      </c>
      <c r="AG106" s="148"/>
      <c r="AH106" s="148" t="b">
        <f t="shared" si="9"/>
        <v>0</v>
      </c>
    </row>
    <row r="107" spans="1:34" ht="44.25" customHeight="1" thickBot="1" x14ac:dyDescent="0.3">
      <c r="A107" s="136">
        <v>94</v>
      </c>
      <c r="B107" s="136">
        <v>2018</v>
      </c>
      <c r="C107" s="137" t="s">
        <v>601</v>
      </c>
      <c r="D107" s="136">
        <v>4</v>
      </c>
      <c r="E107" s="137" t="s">
        <v>287</v>
      </c>
      <c r="F107" s="137" t="s">
        <v>288</v>
      </c>
      <c r="G107" s="137" t="s">
        <v>116</v>
      </c>
      <c r="H107" s="138" t="s">
        <v>381</v>
      </c>
      <c r="I107" s="139" t="s">
        <v>163</v>
      </c>
      <c r="J107" s="138">
        <v>45</v>
      </c>
      <c r="K107" s="138" t="s">
        <v>94</v>
      </c>
      <c r="L107" s="140" t="s">
        <v>366</v>
      </c>
      <c r="M107" s="141">
        <v>1022397650</v>
      </c>
      <c r="N107" s="142" t="s">
        <v>602</v>
      </c>
      <c r="O107" s="143">
        <v>36000000</v>
      </c>
      <c r="P107" s="144">
        <v>1</v>
      </c>
      <c r="Q107" s="143"/>
      <c r="R107" s="143"/>
      <c r="S107" s="143"/>
      <c r="T107" s="143">
        <f t="shared" si="7"/>
        <v>36000000</v>
      </c>
      <c r="U107" s="143">
        <f t="shared" si="10"/>
        <v>36000000</v>
      </c>
      <c r="V107" s="145" t="s">
        <v>597</v>
      </c>
      <c r="W107" s="145">
        <v>43132</v>
      </c>
      <c r="X107" s="145">
        <v>43373</v>
      </c>
      <c r="Y107" s="136">
        <v>240</v>
      </c>
      <c r="Z107" s="136"/>
      <c r="AA107" s="146"/>
      <c r="AB107" s="136"/>
      <c r="AC107" s="136"/>
      <c r="AD107" s="136" t="s">
        <v>283</v>
      </c>
      <c r="AE107" s="136"/>
      <c r="AF107" s="147">
        <f t="shared" si="8"/>
        <v>1</v>
      </c>
      <c r="AG107" s="148"/>
      <c r="AH107" s="148" t="b">
        <f t="shared" si="9"/>
        <v>0</v>
      </c>
    </row>
    <row r="108" spans="1:34" ht="44.25" customHeight="1" thickBot="1" x14ac:dyDescent="0.3">
      <c r="A108" s="136">
        <v>95</v>
      </c>
      <c r="B108" s="136">
        <v>2018</v>
      </c>
      <c r="C108" s="137" t="s">
        <v>603</v>
      </c>
      <c r="D108" s="136">
        <v>4</v>
      </c>
      <c r="E108" s="137" t="s">
        <v>287</v>
      </c>
      <c r="F108" s="137" t="s">
        <v>288</v>
      </c>
      <c r="G108" s="137" t="s">
        <v>116</v>
      </c>
      <c r="H108" s="138" t="s">
        <v>433</v>
      </c>
      <c r="I108" s="139" t="s">
        <v>163</v>
      </c>
      <c r="J108" s="138">
        <v>45</v>
      </c>
      <c r="K108" s="138" t="s">
        <v>94</v>
      </c>
      <c r="L108" s="140" t="s">
        <v>366</v>
      </c>
      <c r="M108" s="141">
        <v>4240028</v>
      </c>
      <c r="N108" s="142" t="s">
        <v>604</v>
      </c>
      <c r="O108" s="143">
        <v>60500000</v>
      </c>
      <c r="P108" s="144">
        <v>1</v>
      </c>
      <c r="Q108" s="143"/>
      <c r="R108" s="143"/>
      <c r="S108" s="143"/>
      <c r="T108" s="143">
        <f t="shared" si="7"/>
        <v>60500000</v>
      </c>
      <c r="U108" s="143">
        <v>55000000</v>
      </c>
      <c r="V108" s="145" t="s">
        <v>597</v>
      </c>
      <c r="W108" s="145">
        <v>43132</v>
      </c>
      <c r="X108" s="145">
        <v>43464</v>
      </c>
      <c r="Y108" s="136">
        <v>330</v>
      </c>
      <c r="Z108" s="136"/>
      <c r="AA108" s="146"/>
      <c r="AB108" s="136"/>
      <c r="AC108" s="136"/>
      <c r="AD108" s="136" t="s">
        <v>283</v>
      </c>
      <c r="AE108" s="136"/>
      <c r="AF108" s="147">
        <f t="shared" si="8"/>
        <v>0.90909090909090906</v>
      </c>
      <c r="AG108" s="148"/>
      <c r="AH108" s="148" t="b">
        <f t="shared" si="9"/>
        <v>0</v>
      </c>
    </row>
    <row r="109" spans="1:34" ht="44.25" customHeight="1" thickBot="1" x14ac:dyDescent="0.3">
      <c r="A109" s="136">
        <v>96</v>
      </c>
      <c r="B109" s="136">
        <v>2018</v>
      </c>
      <c r="C109" s="137" t="s">
        <v>605</v>
      </c>
      <c r="D109" s="136">
        <v>4</v>
      </c>
      <c r="E109" s="137" t="s">
        <v>287</v>
      </c>
      <c r="F109" s="137" t="s">
        <v>288</v>
      </c>
      <c r="G109" s="137" t="s">
        <v>116</v>
      </c>
      <c r="H109" s="138" t="s">
        <v>415</v>
      </c>
      <c r="I109" s="139" t="s">
        <v>163</v>
      </c>
      <c r="J109" s="138">
        <v>45</v>
      </c>
      <c r="K109" s="138" t="s">
        <v>94</v>
      </c>
      <c r="L109" s="140" t="s">
        <v>366</v>
      </c>
      <c r="M109" s="141" t="s">
        <v>606</v>
      </c>
      <c r="N109" s="142" t="s">
        <v>607</v>
      </c>
      <c r="O109" s="143">
        <v>56100000</v>
      </c>
      <c r="P109" s="144">
        <v>1</v>
      </c>
      <c r="Q109" s="143"/>
      <c r="R109" s="143"/>
      <c r="S109" s="143"/>
      <c r="T109" s="143">
        <f t="shared" si="7"/>
        <v>56100000</v>
      </c>
      <c r="U109" s="143">
        <f>8670000+42330000</f>
        <v>51000000</v>
      </c>
      <c r="V109" s="145" t="s">
        <v>597</v>
      </c>
      <c r="W109" s="145">
        <v>43132</v>
      </c>
      <c r="X109" s="145">
        <v>43464</v>
      </c>
      <c r="Y109" s="136">
        <v>330</v>
      </c>
      <c r="Z109" s="136"/>
      <c r="AA109" s="146"/>
      <c r="AB109" s="136"/>
      <c r="AC109" s="136"/>
      <c r="AD109" s="136" t="s">
        <v>283</v>
      </c>
      <c r="AE109" s="136"/>
      <c r="AF109" s="147">
        <f t="shared" si="8"/>
        <v>0.90909090909090906</v>
      </c>
      <c r="AG109" s="148"/>
      <c r="AH109" s="148" t="b">
        <f t="shared" si="9"/>
        <v>0</v>
      </c>
    </row>
    <row r="110" spans="1:34" ht="44.25" customHeight="1" thickBot="1" x14ac:dyDescent="0.3">
      <c r="A110" s="136">
        <v>97</v>
      </c>
      <c r="B110" s="136">
        <v>2018</v>
      </c>
      <c r="C110" s="137" t="s">
        <v>608</v>
      </c>
      <c r="D110" s="136">
        <v>4</v>
      </c>
      <c r="E110" s="137" t="s">
        <v>287</v>
      </c>
      <c r="F110" s="137" t="s">
        <v>288</v>
      </c>
      <c r="G110" s="137" t="s">
        <v>116</v>
      </c>
      <c r="H110" s="138" t="s">
        <v>609</v>
      </c>
      <c r="I110" s="139" t="s">
        <v>163</v>
      </c>
      <c r="J110" s="138">
        <v>45</v>
      </c>
      <c r="K110" s="138" t="s">
        <v>94</v>
      </c>
      <c r="L110" s="140" t="s">
        <v>366</v>
      </c>
      <c r="M110" s="141" t="s">
        <v>610</v>
      </c>
      <c r="N110" s="142" t="s">
        <v>611</v>
      </c>
      <c r="O110" s="143">
        <v>41250000</v>
      </c>
      <c r="P110" s="144">
        <v>1</v>
      </c>
      <c r="Q110" s="143"/>
      <c r="R110" s="143">
        <v>1</v>
      </c>
      <c r="S110" s="143">
        <v>5500000</v>
      </c>
      <c r="T110" s="143">
        <f t="shared" si="7"/>
        <v>46750000</v>
      </c>
      <c r="U110" s="143">
        <f>33733333+5500000</f>
        <v>39233333</v>
      </c>
      <c r="V110" s="145">
        <v>43126</v>
      </c>
      <c r="W110" s="145">
        <v>43216</v>
      </c>
      <c r="X110" s="145">
        <v>43444</v>
      </c>
      <c r="Y110" s="136">
        <v>225</v>
      </c>
      <c r="Z110" s="136"/>
      <c r="AA110" s="146"/>
      <c r="AB110" s="136"/>
      <c r="AC110" s="136"/>
      <c r="AD110" s="136" t="s">
        <v>283</v>
      </c>
      <c r="AE110" s="136"/>
      <c r="AF110" s="147">
        <f t="shared" si="8"/>
        <v>0.839215679144385</v>
      </c>
      <c r="AG110" s="148"/>
      <c r="AH110" s="148" t="b">
        <f t="shared" si="9"/>
        <v>0</v>
      </c>
    </row>
    <row r="111" spans="1:34" ht="44.25" customHeight="1" thickBot="1" x14ac:dyDescent="0.3">
      <c r="A111" s="136">
        <v>98</v>
      </c>
      <c r="B111" s="136">
        <v>2018</v>
      </c>
      <c r="C111" s="137" t="s">
        <v>612</v>
      </c>
      <c r="D111" s="136">
        <v>4</v>
      </c>
      <c r="E111" s="137" t="s">
        <v>287</v>
      </c>
      <c r="F111" s="137" t="s">
        <v>288</v>
      </c>
      <c r="G111" s="137" t="s">
        <v>116</v>
      </c>
      <c r="H111" s="138" t="s">
        <v>613</v>
      </c>
      <c r="I111" s="139" t="s">
        <v>163</v>
      </c>
      <c r="J111" s="138">
        <v>18</v>
      </c>
      <c r="K111" s="138" t="s">
        <v>89</v>
      </c>
      <c r="L111" s="140" t="s">
        <v>394</v>
      </c>
      <c r="M111" s="141">
        <v>79346932</v>
      </c>
      <c r="N111" s="142" t="s">
        <v>614</v>
      </c>
      <c r="O111" s="143">
        <v>49500000</v>
      </c>
      <c r="P111" s="144">
        <v>1</v>
      </c>
      <c r="Q111" s="143"/>
      <c r="R111" s="143"/>
      <c r="S111" s="143"/>
      <c r="T111" s="143">
        <f t="shared" si="7"/>
        <v>49500000</v>
      </c>
      <c r="U111" s="143">
        <v>45200000</v>
      </c>
      <c r="V111" s="145">
        <v>43126</v>
      </c>
      <c r="W111" s="145">
        <v>43132</v>
      </c>
      <c r="X111" s="145">
        <v>43464</v>
      </c>
      <c r="Y111" s="136">
        <v>330</v>
      </c>
      <c r="Z111" s="136"/>
      <c r="AA111" s="146"/>
      <c r="AB111" s="136"/>
      <c r="AC111" s="136"/>
      <c r="AD111" s="136" t="s">
        <v>283</v>
      </c>
      <c r="AE111" s="136"/>
      <c r="AF111" s="147">
        <f t="shared" si="8"/>
        <v>0.91313131313131313</v>
      </c>
      <c r="AG111" s="148"/>
      <c r="AH111" s="148" t="b">
        <f t="shared" si="9"/>
        <v>0</v>
      </c>
    </row>
    <row r="112" spans="1:34" ht="44.25" customHeight="1" thickBot="1" x14ac:dyDescent="0.3">
      <c r="A112" s="136">
        <v>99</v>
      </c>
      <c r="B112" s="136">
        <v>2018</v>
      </c>
      <c r="C112" s="137" t="s">
        <v>615</v>
      </c>
      <c r="D112" s="136">
        <v>4</v>
      </c>
      <c r="E112" s="137" t="s">
        <v>287</v>
      </c>
      <c r="F112" s="137" t="s">
        <v>288</v>
      </c>
      <c r="G112" s="137" t="s">
        <v>116</v>
      </c>
      <c r="H112" s="138" t="s">
        <v>616</v>
      </c>
      <c r="I112" s="139" t="s">
        <v>163</v>
      </c>
      <c r="J112" s="138">
        <v>18</v>
      </c>
      <c r="K112" s="138" t="s">
        <v>89</v>
      </c>
      <c r="L112" s="140" t="s">
        <v>886</v>
      </c>
      <c r="M112" s="141">
        <v>80037908</v>
      </c>
      <c r="N112" s="142" t="s">
        <v>617</v>
      </c>
      <c r="O112" s="143">
        <v>33000000</v>
      </c>
      <c r="P112" s="144">
        <v>1</v>
      </c>
      <c r="Q112" s="143"/>
      <c r="R112" s="143"/>
      <c r="S112" s="143"/>
      <c r="T112" s="143">
        <f t="shared" si="7"/>
        <v>33000000</v>
      </c>
      <c r="U112" s="143">
        <v>30000000</v>
      </c>
      <c r="V112" s="145" t="s">
        <v>597</v>
      </c>
      <c r="W112" s="145">
        <v>43132</v>
      </c>
      <c r="X112" s="145">
        <v>43464</v>
      </c>
      <c r="Y112" s="136">
        <v>330</v>
      </c>
      <c r="Z112" s="136"/>
      <c r="AA112" s="146"/>
      <c r="AB112" s="136"/>
      <c r="AC112" s="136"/>
      <c r="AD112" s="136" t="s">
        <v>283</v>
      </c>
      <c r="AE112" s="136"/>
      <c r="AF112" s="147">
        <f t="shared" si="8"/>
        <v>0.90909090909090906</v>
      </c>
      <c r="AG112" s="148"/>
      <c r="AH112" s="148" t="b">
        <f t="shared" si="9"/>
        <v>0</v>
      </c>
    </row>
    <row r="113" spans="1:34" ht="44.25" customHeight="1" thickBot="1" x14ac:dyDescent="0.3">
      <c r="A113" s="136">
        <v>100</v>
      </c>
      <c r="B113" s="136">
        <v>2018</v>
      </c>
      <c r="C113" s="137" t="s">
        <v>618</v>
      </c>
      <c r="D113" s="136">
        <v>4</v>
      </c>
      <c r="E113" s="137" t="s">
        <v>287</v>
      </c>
      <c r="F113" s="137" t="s">
        <v>288</v>
      </c>
      <c r="G113" s="137" t="s">
        <v>116</v>
      </c>
      <c r="H113" s="138" t="s">
        <v>403</v>
      </c>
      <c r="I113" s="139" t="s">
        <v>163</v>
      </c>
      <c r="J113" s="138">
        <v>45</v>
      </c>
      <c r="K113" s="138" t="s">
        <v>94</v>
      </c>
      <c r="L113" s="140" t="s">
        <v>366</v>
      </c>
      <c r="M113" s="141">
        <v>1122118936</v>
      </c>
      <c r="N113" s="142" t="s">
        <v>619</v>
      </c>
      <c r="O113" s="143">
        <v>73150000</v>
      </c>
      <c r="P113" s="144">
        <v>1</v>
      </c>
      <c r="Q113" s="143"/>
      <c r="R113" s="143"/>
      <c r="S113" s="143"/>
      <c r="T113" s="143">
        <f t="shared" si="7"/>
        <v>73150000</v>
      </c>
      <c r="U113" s="143">
        <v>66500000</v>
      </c>
      <c r="V113" s="145" t="s">
        <v>597</v>
      </c>
      <c r="W113" s="145">
        <v>43132</v>
      </c>
      <c r="X113" s="145">
        <v>43464</v>
      </c>
      <c r="Y113" s="136">
        <v>330</v>
      </c>
      <c r="Z113" s="136"/>
      <c r="AA113" s="146"/>
      <c r="AB113" s="136"/>
      <c r="AC113" s="136"/>
      <c r="AD113" s="136" t="s">
        <v>283</v>
      </c>
      <c r="AE113" s="136"/>
      <c r="AF113" s="147">
        <f t="shared" si="8"/>
        <v>0.90909090909090906</v>
      </c>
      <c r="AG113" s="148"/>
      <c r="AH113" s="148" t="b">
        <f t="shared" si="9"/>
        <v>0</v>
      </c>
    </row>
    <row r="114" spans="1:34" ht="44.25" customHeight="1" thickBot="1" x14ac:dyDescent="0.3">
      <c r="A114" s="136">
        <v>101</v>
      </c>
      <c r="B114" s="136">
        <v>2018</v>
      </c>
      <c r="C114" s="137" t="s">
        <v>620</v>
      </c>
      <c r="D114" s="136">
        <v>4</v>
      </c>
      <c r="E114" s="137" t="s">
        <v>287</v>
      </c>
      <c r="F114" s="137" t="s">
        <v>288</v>
      </c>
      <c r="G114" s="137" t="s">
        <v>116</v>
      </c>
      <c r="H114" s="138" t="s">
        <v>330</v>
      </c>
      <c r="I114" s="139" t="s">
        <v>163</v>
      </c>
      <c r="J114" s="138">
        <v>45</v>
      </c>
      <c r="K114" s="138" t="s">
        <v>94</v>
      </c>
      <c r="L114" s="140" t="s">
        <v>366</v>
      </c>
      <c r="M114" s="141">
        <v>79544876</v>
      </c>
      <c r="N114" s="142" t="s">
        <v>621</v>
      </c>
      <c r="O114" s="143">
        <v>24200000</v>
      </c>
      <c r="P114" s="144">
        <v>1</v>
      </c>
      <c r="Q114" s="143"/>
      <c r="R114" s="143"/>
      <c r="S114" s="143"/>
      <c r="T114" s="143">
        <f t="shared" si="7"/>
        <v>24200000</v>
      </c>
      <c r="U114" s="143">
        <v>22000000</v>
      </c>
      <c r="V114" s="145" t="s">
        <v>597</v>
      </c>
      <c r="W114" s="145">
        <v>43132</v>
      </c>
      <c r="X114" s="145">
        <v>43464</v>
      </c>
      <c r="Y114" s="136">
        <v>330</v>
      </c>
      <c r="Z114" s="136"/>
      <c r="AA114" s="146"/>
      <c r="AB114" s="136"/>
      <c r="AC114" s="136"/>
      <c r="AD114" s="136" t="s">
        <v>283</v>
      </c>
      <c r="AE114" s="136"/>
      <c r="AF114" s="147">
        <f t="shared" si="8"/>
        <v>0.90909090909090906</v>
      </c>
      <c r="AG114" s="148"/>
      <c r="AH114" s="148" t="b">
        <f t="shared" si="9"/>
        <v>0</v>
      </c>
    </row>
    <row r="115" spans="1:34" ht="44.25" customHeight="1" thickBot="1" x14ac:dyDescent="0.3">
      <c r="A115" s="136">
        <v>102</v>
      </c>
      <c r="B115" s="136">
        <v>2018</v>
      </c>
      <c r="C115" s="137" t="s">
        <v>622</v>
      </c>
      <c r="D115" s="136">
        <v>4</v>
      </c>
      <c r="E115" s="137" t="s">
        <v>287</v>
      </c>
      <c r="F115" s="137" t="s">
        <v>288</v>
      </c>
      <c r="G115" s="137" t="s">
        <v>116</v>
      </c>
      <c r="H115" s="138" t="s">
        <v>623</v>
      </c>
      <c r="I115" s="139" t="s">
        <v>163</v>
      </c>
      <c r="J115" s="138">
        <v>45</v>
      </c>
      <c r="K115" s="138" t="s">
        <v>94</v>
      </c>
      <c r="L115" s="140" t="s">
        <v>366</v>
      </c>
      <c r="M115" s="141" t="s">
        <v>624</v>
      </c>
      <c r="N115" s="142" t="s">
        <v>625</v>
      </c>
      <c r="O115" s="143">
        <v>51700000</v>
      </c>
      <c r="P115" s="144">
        <v>1</v>
      </c>
      <c r="Q115" s="143"/>
      <c r="R115" s="143"/>
      <c r="S115" s="143"/>
      <c r="T115" s="143">
        <f t="shared" si="7"/>
        <v>51700000</v>
      </c>
      <c r="U115" s="143">
        <f>42300000+4700000</f>
        <v>47000000</v>
      </c>
      <c r="V115" s="145">
        <v>43126</v>
      </c>
      <c r="W115" s="145">
        <v>43132</v>
      </c>
      <c r="X115" s="145">
        <v>43464</v>
      </c>
      <c r="Y115" s="136">
        <v>330</v>
      </c>
      <c r="Z115" s="136"/>
      <c r="AA115" s="146"/>
      <c r="AB115" s="136"/>
      <c r="AC115" s="136"/>
      <c r="AD115" s="136" t="s">
        <v>283</v>
      </c>
      <c r="AE115" s="136"/>
      <c r="AF115" s="147">
        <f t="shared" si="8"/>
        <v>0.90909090909090906</v>
      </c>
      <c r="AG115" s="148"/>
      <c r="AH115" s="148" t="b">
        <f t="shared" si="9"/>
        <v>0</v>
      </c>
    </row>
    <row r="116" spans="1:34" ht="44.25" customHeight="1" thickBot="1" x14ac:dyDescent="0.3">
      <c r="A116" s="136">
        <v>103</v>
      </c>
      <c r="B116" s="136">
        <v>2018</v>
      </c>
      <c r="C116" s="137" t="s">
        <v>626</v>
      </c>
      <c r="D116" s="136">
        <v>4</v>
      </c>
      <c r="E116" s="137" t="s">
        <v>287</v>
      </c>
      <c r="F116" s="137" t="s">
        <v>288</v>
      </c>
      <c r="G116" s="137" t="s">
        <v>116</v>
      </c>
      <c r="H116" s="138" t="s">
        <v>627</v>
      </c>
      <c r="I116" s="139" t="s">
        <v>163</v>
      </c>
      <c r="J116" s="138">
        <v>3</v>
      </c>
      <c r="K116" s="138" t="s">
        <v>67</v>
      </c>
      <c r="L116" s="140" t="s">
        <v>509</v>
      </c>
      <c r="M116" s="141">
        <v>51996076</v>
      </c>
      <c r="N116" s="142" t="s">
        <v>628</v>
      </c>
      <c r="O116" s="143">
        <v>39000000</v>
      </c>
      <c r="P116" s="144">
        <v>1</v>
      </c>
      <c r="Q116" s="143"/>
      <c r="R116" s="143"/>
      <c r="S116" s="143"/>
      <c r="T116" s="143">
        <f t="shared" si="7"/>
        <v>39000000</v>
      </c>
      <c r="U116" s="143">
        <v>32066667</v>
      </c>
      <c r="V116" s="145" t="s">
        <v>597</v>
      </c>
      <c r="W116" s="145">
        <v>43136</v>
      </c>
      <c r="X116" s="145">
        <v>43500</v>
      </c>
      <c r="Y116" s="136">
        <v>360</v>
      </c>
      <c r="Z116" s="136"/>
      <c r="AA116" s="146"/>
      <c r="AB116" s="136"/>
      <c r="AC116" s="136"/>
      <c r="AD116" s="136" t="s">
        <v>283</v>
      </c>
      <c r="AE116" s="136"/>
      <c r="AF116" s="147">
        <f t="shared" si="8"/>
        <v>0.82222223076923073</v>
      </c>
      <c r="AG116" s="148"/>
      <c r="AH116" s="148" t="b">
        <f t="shared" si="9"/>
        <v>0</v>
      </c>
    </row>
    <row r="117" spans="1:34" ht="44.25" customHeight="1" thickBot="1" x14ac:dyDescent="0.3">
      <c r="A117" s="136">
        <v>104</v>
      </c>
      <c r="B117" s="136">
        <v>2018</v>
      </c>
      <c r="C117" s="137" t="s">
        <v>629</v>
      </c>
      <c r="D117" s="136">
        <v>4</v>
      </c>
      <c r="E117" s="137" t="s">
        <v>287</v>
      </c>
      <c r="F117" s="137" t="s">
        <v>288</v>
      </c>
      <c r="G117" s="137" t="s">
        <v>116</v>
      </c>
      <c r="H117" s="138" t="s">
        <v>630</v>
      </c>
      <c r="I117" s="139" t="s">
        <v>163</v>
      </c>
      <c r="J117" s="138">
        <v>45</v>
      </c>
      <c r="K117" s="138" t="s">
        <v>94</v>
      </c>
      <c r="L117" s="140" t="s">
        <v>366</v>
      </c>
      <c r="M117" s="141">
        <v>1022950567</v>
      </c>
      <c r="N117" s="142" t="s">
        <v>461</v>
      </c>
      <c r="O117" s="143">
        <v>37600000</v>
      </c>
      <c r="P117" s="144">
        <v>1</v>
      </c>
      <c r="Q117" s="143"/>
      <c r="R117" s="143"/>
      <c r="S117" s="143"/>
      <c r="T117" s="143">
        <f t="shared" si="7"/>
        <v>37600000</v>
      </c>
      <c r="U117" s="143">
        <v>37600000</v>
      </c>
      <c r="V117" s="145">
        <v>43126</v>
      </c>
      <c r="W117" s="145">
        <v>43132</v>
      </c>
      <c r="X117" s="145">
        <v>43373</v>
      </c>
      <c r="Y117" s="136">
        <v>240</v>
      </c>
      <c r="Z117" s="136"/>
      <c r="AA117" s="146"/>
      <c r="AB117" s="136"/>
      <c r="AC117" s="136"/>
      <c r="AD117" s="136" t="s">
        <v>283</v>
      </c>
      <c r="AE117" s="136"/>
      <c r="AF117" s="147">
        <f t="shared" si="8"/>
        <v>1</v>
      </c>
      <c r="AG117" s="148"/>
      <c r="AH117" s="148" t="b">
        <f t="shared" si="9"/>
        <v>0</v>
      </c>
    </row>
    <row r="118" spans="1:34" ht="44.25" customHeight="1" thickBot="1" x14ac:dyDescent="0.3">
      <c r="A118" s="136">
        <v>105</v>
      </c>
      <c r="B118" s="136">
        <v>2018</v>
      </c>
      <c r="C118" s="137" t="s">
        <v>631</v>
      </c>
      <c r="D118" s="136">
        <v>4</v>
      </c>
      <c r="E118" s="137" t="s">
        <v>287</v>
      </c>
      <c r="F118" s="137" t="s">
        <v>288</v>
      </c>
      <c r="G118" s="137" t="s">
        <v>116</v>
      </c>
      <c r="H118" s="138" t="s">
        <v>632</v>
      </c>
      <c r="I118" s="139" t="s">
        <v>163</v>
      </c>
      <c r="J118" s="138">
        <v>45</v>
      </c>
      <c r="K118" s="138" t="s">
        <v>94</v>
      </c>
      <c r="L118" s="140" t="s">
        <v>366</v>
      </c>
      <c r="M118" s="141">
        <v>52904331</v>
      </c>
      <c r="N118" s="142" t="s">
        <v>633</v>
      </c>
      <c r="O118" s="143">
        <v>38500000</v>
      </c>
      <c r="P118" s="144">
        <v>1</v>
      </c>
      <c r="Q118" s="143"/>
      <c r="R118" s="143"/>
      <c r="S118" s="143"/>
      <c r="T118" s="143">
        <f t="shared" si="7"/>
        <v>38500000</v>
      </c>
      <c r="U118" s="143">
        <v>35000000</v>
      </c>
      <c r="V118" s="145">
        <v>43126</v>
      </c>
      <c r="W118" s="145">
        <v>43132</v>
      </c>
      <c r="X118" s="145">
        <v>43464</v>
      </c>
      <c r="Y118" s="136">
        <v>330</v>
      </c>
      <c r="Z118" s="136"/>
      <c r="AA118" s="146"/>
      <c r="AB118" s="136"/>
      <c r="AC118" s="136"/>
      <c r="AD118" s="136" t="s">
        <v>283</v>
      </c>
      <c r="AE118" s="136"/>
      <c r="AF118" s="147">
        <f t="shared" si="8"/>
        <v>0.90909090909090906</v>
      </c>
      <c r="AG118" s="148"/>
      <c r="AH118" s="148" t="b">
        <f t="shared" si="9"/>
        <v>0</v>
      </c>
    </row>
    <row r="119" spans="1:34" ht="44.25" customHeight="1" thickBot="1" x14ac:dyDescent="0.3">
      <c r="A119" s="136">
        <v>106</v>
      </c>
      <c r="B119" s="136">
        <v>2018</v>
      </c>
      <c r="C119" s="137" t="s">
        <v>634</v>
      </c>
      <c r="D119" s="136">
        <v>4</v>
      </c>
      <c r="E119" s="137" t="s">
        <v>287</v>
      </c>
      <c r="F119" s="137" t="s">
        <v>288</v>
      </c>
      <c r="G119" s="137" t="s">
        <v>116</v>
      </c>
      <c r="H119" s="138" t="s">
        <v>635</v>
      </c>
      <c r="I119" s="139" t="s">
        <v>163</v>
      </c>
      <c r="J119" s="138">
        <v>45</v>
      </c>
      <c r="K119" s="138" t="s">
        <v>94</v>
      </c>
      <c r="L119" s="140" t="s">
        <v>366</v>
      </c>
      <c r="M119" s="141">
        <v>91434747</v>
      </c>
      <c r="N119" s="142" t="s">
        <v>636</v>
      </c>
      <c r="O119" s="143">
        <v>25600000</v>
      </c>
      <c r="P119" s="144">
        <v>1</v>
      </c>
      <c r="Q119" s="143"/>
      <c r="R119" s="143">
        <v>1</v>
      </c>
      <c r="S119" s="143">
        <v>9600000</v>
      </c>
      <c r="T119" s="143">
        <f t="shared" si="7"/>
        <v>35200000</v>
      </c>
      <c r="U119" s="143">
        <v>32000000</v>
      </c>
      <c r="V119" s="145">
        <v>43126</v>
      </c>
      <c r="W119" s="145">
        <v>43132</v>
      </c>
      <c r="X119" s="145">
        <v>43373</v>
      </c>
      <c r="Y119" s="136">
        <v>240</v>
      </c>
      <c r="Z119" s="136"/>
      <c r="AA119" s="146"/>
      <c r="AB119" s="136"/>
      <c r="AC119" s="136"/>
      <c r="AD119" s="136" t="s">
        <v>283</v>
      </c>
      <c r="AE119" s="136"/>
      <c r="AF119" s="147">
        <f t="shared" si="8"/>
        <v>0.90909090909090906</v>
      </c>
      <c r="AG119" s="148"/>
      <c r="AH119" s="148" t="b">
        <f t="shared" si="9"/>
        <v>0</v>
      </c>
    </row>
    <row r="120" spans="1:34" ht="44.25" customHeight="1" thickBot="1" x14ac:dyDescent="0.3">
      <c r="A120" s="136">
        <v>107</v>
      </c>
      <c r="B120" s="136">
        <v>2018</v>
      </c>
      <c r="C120" s="137" t="s">
        <v>637</v>
      </c>
      <c r="D120" s="136">
        <v>4</v>
      </c>
      <c r="E120" s="137" t="s">
        <v>287</v>
      </c>
      <c r="F120" s="137" t="s">
        <v>108</v>
      </c>
      <c r="G120" s="137" t="s">
        <v>124</v>
      </c>
      <c r="H120" s="138" t="s">
        <v>638</v>
      </c>
      <c r="I120" s="139" t="s">
        <v>162</v>
      </c>
      <c r="J120" s="138"/>
      <c r="K120" s="138" t="str">
        <f>IF(J120=1,'[2]Equivalencia BH-BMPT'!$D$2,IF(J120=2,'[2]Equivalencia BH-BMPT'!$D$3,IF(J120=3,'[2]Equivalencia BH-BMPT'!$D$4,IF(J120=4,'[2]Equivalencia BH-BMPT'!$D$5,IF(J120=5,'[2]Equivalencia BH-BMPT'!$D$6,IF(J120=6,'[2]Equivalencia BH-BMPT'!$D$7,IF(J120=7,'[2]Equivalencia BH-BMPT'!$D$8,IF(J120=8,'[2]Equivalencia BH-BMPT'!$D$9,IF(J120=9,'[2]Equivalencia BH-BMPT'!$D$10,IF(J120=10,'[2]Equivalencia BH-BMPT'!$D$11,IF(J120=11,'[2]Equivalencia BH-BMPT'!$D$12,IF(J120=12,'[2]Equivalencia BH-BMPT'!$D$13,IF(J120=13,'[2]Equivalencia BH-BMPT'!$D$14,IF(J120=14,'[2]Equivalencia BH-BMPT'!$D$15,IF(J120=15,'[2]Equivalencia BH-BMPT'!$D$16,IF(J120=16,'[2]Equivalencia BH-BMPT'!$D$17,IF(J120=17,'[2]Equivalencia BH-BMPT'!$D$18,IF(J120=18,'[2]Equivalencia BH-BMPT'!$D$19,IF(J120=19,'[2]Equivalencia BH-BMPT'!$D$20,IF(J120=20,'[2]Equivalencia BH-BMPT'!$D$21,IF(J120=21,'[2]Equivalencia BH-BMPT'!$D$22,IF(J120=22,'[2]Equivalencia BH-BMPT'!$D$23,IF(J120=23,'[2]Equivalencia BH-BMPT'!#REF!,IF(J120=24,'[2]Equivalencia BH-BMPT'!$D$25,IF(J120=25,'[2]Equivalencia BH-BMPT'!$D$26,IF(J120=26,'[2]Equivalencia BH-BMPT'!$D$27,IF(J120=27,'[2]Equivalencia BH-BMPT'!$D$28,IF(J120=28,'[2]Equivalencia BH-BMPT'!$D$29,IF(J120=29,'[2]Equivalencia BH-BMPT'!$D$30,IF(J120=30,'[2]Equivalencia BH-BMPT'!$D$31,IF(J120=31,'[2]Equivalencia BH-BMPT'!$D$32,IF(J120=32,'[2]Equivalencia BH-BMPT'!$D$33,IF(J120=33,'[2]Equivalencia BH-BMPT'!$D$34,IF(J120=34,'[2]Equivalencia BH-BMPT'!$D$35,IF(J120=35,'[2]Equivalencia BH-BMPT'!$D$36,IF(J120=36,'[2]Equivalencia BH-BMPT'!$D$37,IF(J120=37,'[2]Equivalencia BH-BMPT'!$D$38,IF(J120=38,'[2]Equivalencia BH-BMPT'!#REF!,IF(J120=39,'[2]Equivalencia BH-BMPT'!$D$40,IF(J120=40,'[2]Equivalencia BH-BMPT'!$D$41,IF(J120=41,'[2]Equivalencia BH-BMPT'!$D$42,IF(J120=42,'[2]Equivalencia BH-BMPT'!$D$43,IF(J120=43,'[2]Equivalencia BH-BMPT'!$D$44,IF(J120=44,'[2]Equivalencia BH-BMPT'!$D$45,IF(J120=45,'[2]Equivalencia BH-BMPT'!$D$46,"No ha seleccionado un número de programa")))))))))))))))))))))))))))))))))))))))))))))</f>
        <v>No ha seleccionado un número de programa</v>
      </c>
      <c r="L120" s="140" t="s">
        <v>639</v>
      </c>
      <c r="M120" s="141" t="s">
        <v>640</v>
      </c>
      <c r="N120" s="142" t="s">
        <v>641</v>
      </c>
      <c r="O120" s="143">
        <v>100241480</v>
      </c>
      <c r="P120" s="144"/>
      <c r="Q120" s="143"/>
      <c r="R120" s="143"/>
      <c r="S120" s="143"/>
      <c r="T120" s="143">
        <v>100241480</v>
      </c>
      <c r="U120" s="143">
        <v>70562827</v>
      </c>
      <c r="V120" s="145">
        <v>43182</v>
      </c>
      <c r="W120" s="145">
        <v>43196</v>
      </c>
      <c r="X120" s="145">
        <v>43491</v>
      </c>
      <c r="Y120" s="136">
        <v>360</v>
      </c>
      <c r="Z120" s="136"/>
      <c r="AA120" s="146"/>
      <c r="AB120" s="136"/>
      <c r="AC120" s="136"/>
      <c r="AD120" s="136" t="s">
        <v>282</v>
      </c>
      <c r="AE120" s="136"/>
      <c r="AF120" s="147">
        <f t="shared" si="8"/>
        <v>0.7039284236425879</v>
      </c>
      <c r="AG120" s="148"/>
      <c r="AH120" s="148" t="b">
        <f t="shared" si="9"/>
        <v>1</v>
      </c>
    </row>
    <row r="121" spans="1:34" ht="44.25" customHeight="1" thickBot="1" x14ac:dyDescent="0.3">
      <c r="A121" s="136">
        <v>108</v>
      </c>
      <c r="B121" s="136">
        <v>2018</v>
      </c>
      <c r="C121" s="137" t="s">
        <v>642</v>
      </c>
      <c r="D121" s="136">
        <v>5</v>
      </c>
      <c r="E121" s="137" t="s">
        <v>643</v>
      </c>
      <c r="F121" s="137" t="s">
        <v>105</v>
      </c>
      <c r="G121" s="137"/>
      <c r="H121" s="138" t="s">
        <v>644</v>
      </c>
      <c r="I121" s="139" t="s">
        <v>163</v>
      </c>
      <c r="J121" s="138">
        <v>45</v>
      </c>
      <c r="K121" s="138" t="str">
        <f>IF(J121=1,'[2]Equivalencia BH-BMPT'!$D$2,IF(J121=2,'[2]Equivalencia BH-BMPT'!$D$3,IF(J121=3,'[2]Equivalencia BH-BMPT'!$D$4,IF(J121=4,'[2]Equivalencia BH-BMPT'!$D$5,IF(J121=5,'[2]Equivalencia BH-BMPT'!$D$6,IF(J121=6,'[2]Equivalencia BH-BMPT'!$D$7,IF(J121=7,'[2]Equivalencia BH-BMPT'!$D$8,IF(J121=8,'[2]Equivalencia BH-BMPT'!$D$9,IF(J121=9,'[2]Equivalencia BH-BMPT'!$D$10,IF(J121=10,'[2]Equivalencia BH-BMPT'!$D$11,IF(J121=11,'[2]Equivalencia BH-BMPT'!$D$12,IF(J121=12,'[2]Equivalencia BH-BMPT'!$D$13,IF(J121=13,'[2]Equivalencia BH-BMPT'!$D$14,IF(J121=14,'[2]Equivalencia BH-BMPT'!$D$15,IF(J121=15,'[2]Equivalencia BH-BMPT'!$D$16,IF(J121=16,'[2]Equivalencia BH-BMPT'!$D$17,IF(J121=17,'[2]Equivalencia BH-BMPT'!$D$18,IF(J121=18,'[2]Equivalencia BH-BMPT'!$D$19,IF(J121=19,'[2]Equivalencia BH-BMPT'!$D$20,IF(J121=20,'[2]Equivalencia BH-BMPT'!$D$21,IF(J121=21,'[2]Equivalencia BH-BMPT'!$D$22,IF(J121=22,'[2]Equivalencia BH-BMPT'!$D$23,IF(J121=23,'[2]Equivalencia BH-BMPT'!#REF!,IF(J121=24,'[2]Equivalencia BH-BMPT'!$D$25,IF(J121=25,'[2]Equivalencia BH-BMPT'!$D$26,IF(J121=26,'[2]Equivalencia BH-BMPT'!$D$27,IF(J121=27,'[2]Equivalencia BH-BMPT'!$D$28,IF(J121=28,'[2]Equivalencia BH-BMPT'!$D$29,IF(J121=29,'[2]Equivalencia BH-BMPT'!$D$30,IF(J121=30,'[2]Equivalencia BH-BMPT'!$D$31,IF(J121=31,'[2]Equivalencia BH-BMPT'!$D$32,IF(J121=32,'[2]Equivalencia BH-BMPT'!$D$33,IF(J121=33,'[2]Equivalencia BH-BMPT'!$D$34,IF(J121=34,'[2]Equivalencia BH-BMPT'!$D$35,IF(J121=35,'[2]Equivalencia BH-BMPT'!$D$36,IF(J121=36,'[2]Equivalencia BH-BMPT'!$D$37,IF(J121=37,'[2]Equivalencia BH-BMPT'!$D$38,IF(J121=38,'[2]Equivalencia BH-BMPT'!#REF!,IF(J121=39,'[2]Equivalencia BH-BMPT'!$D$40,IF(J121=40,'[2]Equivalencia BH-BMPT'!$D$41,IF(J121=41,'[2]Equivalencia BH-BMPT'!$D$42,IF(J121=42,'[2]Equivalencia BH-BMPT'!$D$43,IF(J121=43,'[2]Equivalencia BH-BMPT'!$D$44,IF(J121=44,'[2]Equivalencia BH-BMPT'!$D$45,IF(J121=45,'[2]Equivalencia BH-BMPT'!$D$46,"No ha seleccionado un número de programa")))))))))))))))))))))))))))))))))))))))))))))</f>
        <v>Gobernanza e influencia local, regional e internacional</v>
      </c>
      <c r="L121" s="140" t="s">
        <v>645</v>
      </c>
      <c r="M121" s="141">
        <v>901193947</v>
      </c>
      <c r="N121" s="142" t="s">
        <v>646</v>
      </c>
      <c r="O121" s="143">
        <v>20000000000</v>
      </c>
      <c r="P121" s="144"/>
      <c r="Q121" s="143"/>
      <c r="R121" s="143"/>
      <c r="S121" s="143"/>
      <c r="T121" s="143">
        <f t="shared" si="7"/>
        <v>20000000000</v>
      </c>
      <c r="U121" s="143">
        <v>6885102601</v>
      </c>
      <c r="V121" s="145">
        <v>43287</v>
      </c>
      <c r="W121" s="145">
        <v>43308</v>
      </c>
      <c r="X121" s="145">
        <v>44034</v>
      </c>
      <c r="Y121" s="136">
        <v>540</v>
      </c>
      <c r="Z121" s="136"/>
      <c r="AA121" s="146"/>
      <c r="AB121" s="136"/>
      <c r="AC121" s="136" t="s">
        <v>282</v>
      </c>
      <c r="AD121" s="136"/>
      <c r="AE121" s="136"/>
      <c r="AF121" s="147">
        <f t="shared" si="8"/>
        <v>0.34425513005000002</v>
      </c>
      <c r="AG121" s="148"/>
      <c r="AH121" s="148" t="b">
        <f t="shared" si="9"/>
        <v>0</v>
      </c>
    </row>
    <row r="122" spans="1:34" ht="44.25" customHeight="1" thickBot="1" x14ac:dyDescent="0.3">
      <c r="A122" s="136">
        <v>109</v>
      </c>
      <c r="B122" s="136">
        <v>2018</v>
      </c>
      <c r="C122" s="137" t="s">
        <v>647</v>
      </c>
      <c r="D122" s="136">
        <v>5</v>
      </c>
      <c r="E122" s="137" t="s">
        <v>643</v>
      </c>
      <c r="F122" s="137" t="s">
        <v>105</v>
      </c>
      <c r="G122" s="137" t="s">
        <v>121</v>
      </c>
      <c r="H122" s="138" t="s">
        <v>648</v>
      </c>
      <c r="I122" s="139" t="s">
        <v>162</v>
      </c>
      <c r="J122" s="138"/>
      <c r="K122" s="138" t="str">
        <f>IF(J122=1,'[2]Equivalencia BH-BMPT'!$D$2,IF(J122=2,'[2]Equivalencia BH-BMPT'!$D$3,IF(J122=3,'[2]Equivalencia BH-BMPT'!$D$4,IF(J122=4,'[2]Equivalencia BH-BMPT'!$D$5,IF(J122=5,'[2]Equivalencia BH-BMPT'!$D$6,IF(J122=6,'[2]Equivalencia BH-BMPT'!$D$7,IF(J122=7,'[2]Equivalencia BH-BMPT'!$D$8,IF(J122=8,'[2]Equivalencia BH-BMPT'!$D$9,IF(J122=9,'[2]Equivalencia BH-BMPT'!$D$10,IF(J122=10,'[2]Equivalencia BH-BMPT'!$D$11,IF(J122=11,'[2]Equivalencia BH-BMPT'!$D$12,IF(J122=12,'[2]Equivalencia BH-BMPT'!$D$13,IF(J122=13,'[2]Equivalencia BH-BMPT'!$D$14,IF(J122=14,'[2]Equivalencia BH-BMPT'!$D$15,IF(J122=15,'[2]Equivalencia BH-BMPT'!$D$16,IF(J122=16,'[2]Equivalencia BH-BMPT'!$D$17,IF(J122=17,'[2]Equivalencia BH-BMPT'!$D$18,IF(J122=18,'[2]Equivalencia BH-BMPT'!$D$19,IF(J122=19,'[2]Equivalencia BH-BMPT'!$D$20,IF(J122=20,'[2]Equivalencia BH-BMPT'!$D$21,IF(J122=21,'[2]Equivalencia BH-BMPT'!$D$22,IF(J122=22,'[2]Equivalencia BH-BMPT'!$D$23,IF(J122=23,'[2]Equivalencia BH-BMPT'!#REF!,IF(J122=24,'[2]Equivalencia BH-BMPT'!$D$25,IF(J122=25,'[2]Equivalencia BH-BMPT'!$D$26,IF(J122=26,'[2]Equivalencia BH-BMPT'!$D$27,IF(J122=27,'[2]Equivalencia BH-BMPT'!$D$28,IF(J122=28,'[2]Equivalencia BH-BMPT'!$D$29,IF(J122=29,'[2]Equivalencia BH-BMPT'!$D$30,IF(J122=30,'[2]Equivalencia BH-BMPT'!$D$31,IF(J122=31,'[2]Equivalencia BH-BMPT'!$D$32,IF(J122=32,'[2]Equivalencia BH-BMPT'!$D$33,IF(J122=33,'[2]Equivalencia BH-BMPT'!$D$34,IF(J122=34,'[2]Equivalencia BH-BMPT'!$D$35,IF(J122=35,'[2]Equivalencia BH-BMPT'!$D$36,IF(J122=36,'[2]Equivalencia BH-BMPT'!$D$37,IF(J122=37,'[2]Equivalencia BH-BMPT'!$D$38,IF(J122=38,'[2]Equivalencia BH-BMPT'!#REF!,IF(J122=39,'[2]Equivalencia BH-BMPT'!$D$40,IF(J122=40,'[2]Equivalencia BH-BMPT'!$D$41,IF(J122=41,'[2]Equivalencia BH-BMPT'!$D$42,IF(J122=42,'[2]Equivalencia BH-BMPT'!$D$43,IF(J122=43,'[2]Equivalencia BH-BMPT'!$D$44,IF(J122=44,'[2]Equivalencia BH-BMPT'!$D$45,IF(J122=45,'[2]Equivalencia BH-BMPT'!$D$46,"No ha seleccionado un número de programa")))))))))))))))))))))))))))))))))))))))))))))</f>
        <v>No ha seleccionado un número de programa</v>
      </c>
      <c r="L122" s="140" t="s">
        <v>639</v>
      </c>
      <c r="M122" s="141">
        <v>860518504</v>
      </c>
      <c r="N122" s="142" t="s">
        <v>649</v>
      </c>
      <c r="O122" s="143">
        <v>284621890</v>
      </c>
      <c r="P122" s="144"/>
      <c r="Q122" s="143"/>
      <c r="R122" s="143"/>
      <c r="S122" s="143"/>
      <c r="T122" s="143">
        <f>O122+S122</f>
        <v>284621890</v>
      </c>
      <c r="U122" s="143">
        <v>155917200</v>
      </c>
      <c r="V122" s="145" t="s">
        <v>650</v>
      </c>
      <c r="W122" s="145">
        <v>43294</v>
      </c>
      <c r="X122" s="145">
        <v>43752</v>
      </c>
      <c r="Y122" s="136">
        <v>219</v>
      </c>
      <c r="Z122" s="136"/>
      <c r="AA122" s="146"/>
      <c r="AB122" s="136"/>
      <c r="AC122" s="136" t="s">
        <v>282</v>
      </c>
      <c r="AD122" s="136"/>
      <c r="AE122" s="136"/>
      <c r="AF122" s="147">
        <f t="shared" si="8"/>
        <v>0.54780466815113904</v>
      </c>
      <c r="AG122" s="148"/>
      <c r="AH122" s="148" t="b">
        <f t="shared" si="9"/>
        <v>1</v>
      </c>
    </row>
    <row r="123" spans="1:34" ht="44.25" customHeight="1" thickBot="1" x14ac:dyDescent="0.3">
      <c r="A123" s="136">
        <v>110</v>
      </c>
      <c r="B123" s="136">
        <v>2018</v>
      </c>
      <c r="C123" s="137" t="s">
        <v>869</v>
      </c>
      <c r="D123" s="136">
        <v>3</v>
      </c>
      <c r="E123" s="137" t="str">
        <f>IF(D123=1,'[2]Tipo '!$B$2,IF(D123=2,'[2]Tipo '!$B$3,IF(D123=3,'[2]Tipo '!$B$4,IF(D123=4,'[2]Tipo '!$B$5,IF(D123=5,'[2]Tipo '!$B$6,IF(D123=6,'[2]Tipo '!$B$7,IF(D123=7,'[2]Tipo '!$B$8,IF(D123=8,'[2]Tipo '!$B$9,IF(D123=9,'[2]Tipo '!$B$10,IF(D123=10,'[2]Tipo '!$B$11,IF(D123=11,'[2]Tipo '!$B$12,IF(D123=12,'[2]Tipo '!$B$13,IF(D123=13,'[2]Tipo '!$B$14,IF(D123=14,'[2]Tipo '!$B$15,IF(D123=15,'[2]Tipo '!$B$16,IF(D123=16,'[2]Tipo '!$B$17,IF(D123=17,'[2]Tipo '!$B$18,IF(D123=18,'[2]Tipo '!$B$19,IF(D123=19,'[2]Tipo '!$B$20,IF(D123=20,'[2]Tipo '!$B$21,"No ha seleccionado un tipo de contrato válido"))))))))))))))))))))</f>
        <v>INTERVENTORÍA</v>
      </c>
      <c r="F123" s="137" t="s">
        <v>223</v>
      </c>
      <c r="G123" s="137"/>
      <c r="H123" s="138" t="s">
        <v>756</v>
      </c>
      <c r="I123" s="139" t="s">
        <v>163</v>
      </c>
      <c r="J123" s="138">
        <v>45</v>
      </c>
      <c r="K123" s="138" t="str">
        <f>IF(J123=1,'[2]Equivalencia BH-BMPT'!$D$2,IF(J123=2,'[2]Equivalencia BH-BMPT'!$D$3,IF(J123=3,'[2]Equivalencia BH-BMPT'!$D$4,IF(J123=4,'[2]Equivalencia BH-BMPT'!$D$5,IF(J123=5,'[2]Equivalencia BH-BMPT'!$D$6,IF(J123=6,'[2]Equivalencia BH-BMPT'!$D$7,IF(J123=7,'[2]Equivalencia BH-BMPT'!$D$8,IF(J123=8,'[2]Equivalencia BH-BMPT'!$D$9,IF(J123=9,'[2]Equivalencia BH-BMPT'!$D$10,IF(J123=10,'[2]Equivalencia BH-BMPT'!$D$11,IF(J123=11,'[2]Equivalencia BH-BMPT'!$D$12,IF(J123=12,'[2]Equivalencia BH-BMPT'!$D$13,IF(J123=13,'[2]Equivalencia BH-BMPT'!$D$14,IF(J123=14,'[2]Equivalencia BH-BMPT'!$D$15,IF(J123=15,'[2]Equivalencia BH-BMPT'!$D$16,IF(J123=16,'[2]Equivalencia BH-BMPT'!$D$17,IF(J123=17,'[2]Equivalencia BH-BMPT'!$D$18,IF(J123=18,'[2]Equivalencia BH-BMPT'!$D$19,IF(J123=19,'[2]Equivalencia BH-BMPT'!$D$20,IF(J123=20,'[2]Equivalencia BH-BMPT'!$D$21,IF(J123=21,'[2]Equivalencia BH-BMPT'!$D$22,IF(J123=22,'[2]Equivalencia BH-BMPT'!$D$23,IF(J123=23,'[2]Equivalencia BH-BMPT'!#REF!,IF(J123=24,'[2]Equivalencia BH-BMPT'!$D$25,IF(J123=25,'[2]Equivalencia BH-BMPT'!$D$26,IF(J123=26,'[2]Equivalencia BH-BMPT'!$D$27,IF(J123=27,'[2]Equivalencia BH-BMPT'!$D$28,IF(J123=28,'[2]Equivalencia BH-BMPT'!$D$29,IF(J123=29,'[2]Equivalencia BH-BMPT'!$D$30,IF(J123=30,'[2]Equivalencia BH-BMPT'!$D$31,IF(J123=31,'[2]Equivalencia BH-BMPT'!$D$32,IF(J123=32,'[2]Equivalencia BH-BMPT'!$D$33,IF(J123=33,'[2]Equivalencia BH-BMPT'!$D$34,IF(J123=34,'[2]Equivalencia BH-BMPT'!$D$35,IF(J123=35,'[2]Equivalencia BH-BMPT'!$D$36,IF(J123=36,'[2]Equivalencia BH-BMPT'!$D$37,IF(J123=37,'[2]Equivalencia BH-BMPT'!$D$38,IF(J123=38,'[2]Equivalencia BH-BMPT'!#REF!,IF(J123=39,'[2]Equivalencia BH-BMPT'!$D$40,IF(J123=40,'[2]Equivalencia BH-BMPT'!$D$41,IF(J123=41,'[2]Equivalencia BH-BMPT'!$D$42,IF(J123=42,'[2]Equivalencia BH-BMPT'!$D$43,IF(J123=43,'[2]Equivalencia BH-BMPT'!$D$44,IF(J123=44,'[2]Equivalencia BH-BMPT'!$D$45,IF(J123=45,'[2]Equivalencia BH-BMPT'!$D$46,"No ha seleccionado un número de programa")))))))))))))))))))))))))))))))))))))))))))))</f>
        <v>Gobernanza e influencia local, regional e internacional</v>
      </c>
      <c r="L123" s="140" t="s">
        <v>645</v>
      </c>
      <c r="M123" s="141">
        <v>8305145117</v>
      </c>
      <c r="N123" s="142" t="s">
        <v>757</v>
      </c>
      <c r="O123" s="143">
        <v>1920999500</v>
      </c>
      <c r="P123" s="144"/>
      <c r="Q123" s="143"/>
      <c r="R123" s="143"/>
      <c r="S123" s="143"/>
      <c r="T123" s="143">
        <f t="shared" si="7"/>
        <v>1920999500</v>
      </c>
      <c r="U123" s="143">
        <v>84983249</v>
      </c>
      <c r="V123" s="145">
        <v>43294</v>
      </c>
      <c r="W123" s="145">
        <v>43304</v>
      </c>
      <c r="X123" s="145">
        <v>43668</v>
      </c>
      <c r="Y123" s="136">
        <v>720</v>
      </c>
      <c r="Z123" s="136"/>
      <c r="AA123" s="146"/>
      <c r="AB123" s="136"/>
      <c r="AC123" s="136" t="s">
        <v>283</v>
      </c>
      <c r="AD123" s="136"/>
      <c r="AE123" s="136"/>
      <c r="AF123" s="147">
        <f t="shared" si="8"/>
        <v>4.4239079187683286E-2</v>
      </c>
      <c r="AG123" s="148"/>
      <c r="AH123" s="148" t="b">
        <f t="shared" si="9"/>
        <v>0</v>
      </c>
    </row>
    <row r="124" spans="1:34" ht="44.25" customHeight="1" thickBot="1" x14ac:dyDescent="0.3">
      <c r="A124" s="136">
        <v>111</v>
      </c>
      <c r="B124" s="136">
        <v>2018</v>
      </c>
      <c r="C124" s="137" t="s">
        <v>758</v>
      </c>
      <c r="D124" s="136">
        <v>10</v>
      </c>
      <c r="E124" s="137" t="str">
        <f>IF(D124=1,'[2]Tipo '!$B$2,IF(D124=2,'[2]Tipo '!$B$3,IF(D124=3,'[2]Tipo '!$B$4,IF(D124=4,'[2]Tipo '!$B$5,IF(D124=5,'[2]Tipo '!$B$6,IF(D124=6,'[2]Tipo '!$B$7,IF(D124=7,'[2]Tipo '!$B$8,IF(D124=8,'[2]Tipo '!$B$9,IF(D124=9,'[2]Tipo '!$B$10,IF(D124=10,'[2]Tipo '!$B$11,IF(D124=11,'[2]Tipo '!$B$12,IF(D124=12,'[2]Tipo '!$B$13,IF(D124=13,'[2]Tipo '!$B$14,IF(D124=14,'[2]Tipo '!$B$15,IF(D124=15,'[2]Tipo '!$B$16,IF(D124=16,'[2]Tipo '!$B$17,IF(D124=17,'[2]Tipo '!$B$18,IF(D124=18,'[2]Tipo '!$B$19,IF(D124=19,'[2]Tipo '!$B$20,IF(D124=20,'[2]Tipo '!$B$21,"No ha seleccionado un tipo de contrato válido"))))))))))))))))))))</f>
        <v>SEGUROS</v>
      </c>
      <c r="F124" s="137" t="s">
        <v>104</v>
      </c>
      <c r="G124" s="137" t="s">
        <v>121</v>
      </c>
      <c r="H124" s="138" t="s">
        <v>759</v>
      </c>
      <c r="I124" s="139" t="s">
        <v>162</v>
      </c>
      <c r="J124" s="138"/>
      <c r="K124" s="138"/>
      <c r="L124" s="140" t="s">
        <v>760</v>
      </c>
      <c r="M124" s="141">
        <v>860002400</v>
      </c>
      <c r="N124" s="142" t="s">
        <v>761</v>
      </c>
      <c r="O124" s="143">
        <v>9988973</v>
      </c>
      <c r="P124" s="144"/>
      <c r="Q124" s="143"/>
      <c r="R124" s="143"/>
      <c r="S124" s="143"/>
      <c r="T124" s="143">
        <f t="shared" si="7"/>
        <v>9988973</v>
      </c>
      <c r="U124" s="143">
        <f t="shared" ref="U124" si="11">P124+R124+T124</f>
        <v>9988973</v>
      </c>
      <c r="V124" s="145">
        <v>43336</v>
      </c>
      <c r="W124" s="145">
        <v>43336</v>
      </c>
      <c r="X124" s="145">
        <v>43753</v>
      </c>
      <c r="Y124" s="136">
        <v>416</v>
      </c>
      <c r="Z124" s="136"/>
      <c r="AA124" s="146"/>
      <c r="AB124" s="136"/>
      <c r="AC124" s="136" t="s">
        <v>282</v>
      </c>
      <c r="AD124" s="136"/>
      <c r="AE124" s="136"/>
      <c r="AF124" s="147">
        <f t="shared" si="8"/>
        <v>1</v>
      </c>
      <c r="AG124" s="148"/>
      <c r="AH124" s="148" t="b">
        <f t="shared" si="9"/>
        <v>1</v>
      </c>
    </row>
    <row r="125" spans="1:34" ht="44.25" customHeight="1" thickBot="1" x14ac:dyDescent="0.3">
      <c r="A125" s="136">
        <v>113</v>
      </c>
      <c r="B125" s="136">
        <v>2018</v>
      </c>
      <c r="C125" s="137" t="s">
        <v>762</v>
      </c>
      <c r="D125" s="136">
        <v>10</v>
      </c>
      <c r="E125" s="137" t="str">
        <f>IF(D125=1,'[2]Tipo '!$B$2,IF(D125=2,'[2]Tipo '!$B$3,IF(D125=3,'[2]Tipo '!$B$4,IF(D125=4,'[2]Tipo '!$B$5,IF(D125=5,'[2]Tipo '!$B$6,IF(D125=6,'[2]Tipo '!$B$7,IF(D125=7,'[2]Tipo '!$B$8,IF(D125=8,'[2]Tipo '!$B$9,IF(D125=9,'[2]Tipo '!$B$10,IF(D125=10,'[2]Tipo '!$B$11,IF(D125=11,'[2]Tipo '!$B$12,IF(D125=12,'[2]Tipo '!$B$13,IF(D125=13,'[2]Tipo '!$B$14,IF(D125=14,'[2]Tipo '!$B$15,IF(D125=15,'[2]Tipo '!$B$16,IF(D125=16,'[2]Tipo '!$B$17,IF(D125=17,'[2]Tipo '!$B$18,IF(D125=18,'[2]Tipo '!$B$19,IF(D125=19,'[2]Tipo '!$B$20,IF(D125=20,'[2]Tipo '!$B$21,"No ha seleccionado un tipo de contrato válido"))))))))))))))))))))</f>
        <v>SEGUROS</v>
      </c>
      <c r="F125" s="137" t="s">
        <v>104</v>
      </c>
      <c r="G125" s="137" t="s">
        <v>121</v>
      </c>
      <c r="H125" s="138" t="s">
        <v>763</v>
      </c>
      <c r="I125" s="139" t="s">
        <v>162</v>
      </c>
      <c r="J125" s="138"/>
      <c r="K125" s="138" t="str">
        <f>IF(J125=1,'[2]Equivalencia BH-BMPT'!$D$2,IF(J125=2,'[2]Equivalencia BH-BMPT'!$D$3,IF(J125=3,'[2]Equivalencia BH-BMPT'!$D$4,IF(J125=4,'[2]Equivalencia BH-BMPT'!$D$5,IF(J125=5,'[2]Equivalencia BH-BMPT'!$D$6,IF(J125=6,'[2]Equivalencia BH-BMPT'!$D$7,IF(J125=7,'[2]Equivalencia BH-BMPT'!$D$8,IF(J125=8,'[2]Equivalencia BH-BMPT'!$D$9,IF(J125=9,'[2]Equivalencia BH-BMPT'!$D$10,IF(J125=10,'[2]Equivalencia BH-BMPT'!$D$11,IF(J125=11,'[2]Equivalencia BH-BMPT'!$D$12,IF(J125=12,'[2]Equivalencia BH-BMPT'!$D$13,IF(J125=13,'[2]Equivalencia BH-BMPT'!$D$14,IF(J125=14,'[2]Equivalencia BH-BMPT'!$D$15,IF(J125=15,'[2]Equivalencia BH-BMPT'!$D$16,IF(J125=16,'[2]Equivalencia BH-BMPT'!$D$17,IF(J125=17,'[2]Equivalencia BH-BMPT'!$D$18,IF(J125=18,'[2]Equivalencia BH-BMPT'!$D$19,IF(J125=19,'[2]Equivalencia BH-BMPT'!$D$20,IF(J125=20,'[2]Equivalencia BH-BMPT'!$D$21,IF(J125=21,'[2]Equivalencia BH-BMPT'!$D$22,IF(J125=22,'[2]Equivalencia BH-BMPT'!$D$23,IF(J125=23,'[2]Equivalencia BH-BMPT'!#REF!,IF(J125=24,'[2]Equivalencia BH-BMPT'!$D$25,IF(J125=25,'[2]Equivalencia BH-BMPT'!$D$26,IF(J125=26,'[2]Equivalencia BH-BMPT'!$D$27,IF(J125=27,'[2]Equivalencia BH-BMPT'!$D$28,IF(J125=28,'[2]Equivalencia BH-BMPT'!$D$29,IF(J125=29,'[2]Equivalencia BH-BMPT'!$D$30,IF(J125=30,'[2]Equivalencia BH-BMPT'!$D$31,IF(J125=31,'[2]Equivalencia BH-BMPT'!$D$32,IF(J125=32,'[2]Equivalencia BH-BMPT'!$D$33,IF(J125=33,'[2]Equivalencia BH-BMPT'!$D$34,IF(J125=34,'[2]Equivalencia BH-BMPT'!$D$35,IF(J125=35,'[2]Equivalencia BH-BMPT'!$D$36,IF(J125=36,'[2]Equivalencia BH-BMPT'!$D$37,IF(J125=37,'[2]Equivalencia BH-BMPT'!$D$38,IF(J125=38,'[2]Equivalencia BH-BMPT'!#REF!,IF(J125=39,'[2]Equivalencia BH-BMPT'!$D$40,IF(J125=40,'[2]Equivalencia BH-BMPT'!$D$41,IF(J125=41,'[2]Equivalencia BH-BMPT'!$D$42,IF(J125=42,'[2]Equivalencia BH-BMPT'!$D$43,IF(J125=43,'[2]Equivalencia BH-BMPT'!$D$44,IF(J125=44,'[2]Equivalencia BH-BMPT'!$D$45,IF(J125=45,'[2]Equivalencia BH-BMPT'!$D$46,"No ha seleccionado un número de programa")))))))))))))))))))))))))))))))))))))))))))))</f>
        <v>No ha seleccionado un número de programa</v>
      </c>
      <c r="L125" s="140" t="s">
        <v>764</v>
      </c>
      <c r="M125" s="141">
        <v>860524654</v>
      </c>
      <c r="N125" s="142" t="s">
        <v>765</v>
      </c>
      <c r="O125" s="143">
        <v>11900000</v>
      </c>
      <c r="P125" s="144"/>
      <c r="Q125" s="143"/>
      <c r="R125" s="143"/>
      <c r="S125" s="143"/>
      <c r="T125" s="143">
        <v>11900000</v>
      </c>
      <c r="U125" s="143">
        <v>11900000</v>
      </c>
      <c r="V125" s="145">
        <v>43348</v>
      </c>
      <c r="W125" s="145">
        <v>43349</v>
      </c>
      <c r="X125" s="145">
        <v>43714</v>
      </c>
      <c r="Y125" s="136">
        <v>365</v>
      </c>
      <c r="Z125" s="136"/>
      <c r="AA125" s="146"/>
      <c r="AB125" s="136"/>
      <c r="AC125" s="136" t="s">
        <v>282</v>
      </c>
      <c r="AD125" s="136"/>
      <c r="AE125" s="136"/>
      <c r="AF125" s="147">
        <f t="shared" si="8"/>
        <v>1</v>
      </c>
      <c r="AG125" s="148"/>
      <c r="AH125" s="148" t="b">
        <f t="shared" si="9"/>
        <v>1</v>
      </c>
    </row>
    <row r="126" spans="1:34" ht="44.25" customHeight="1" thickBot="1" x14ac:dyDescent="0.3">
      <c r="A126" s="136">
        <v>114</v>
      </c>
      <c r="B126" s="136">
        <v>2018</v>
      </c>
      <c r="C126" s="137" t="s">
        <v>766</v>
      </c>
      <c r="D126" s="136">
        <v>4</v>
      </c>
      <c r="E126" s="137" t="str">
        <f>IF(D126=1,'[2]Tipo '!$B$2,IF(D126=2,'[2]Tipo '!$B$3,IF(D126=3,'[2]Tipo '!$B$4,IF(D126=4,'[2]Tipo '!$B$5,IF(D126=5,'[2]Tipo '!$B$6,IF(D126=6,'[2]Tipo '!$B$7,IF(D126=7,'[2]Tipo '!$B$8,IF(D126=8,'[2]Tipo '!$B$9,IF(D126=9,'[2]Tipo '!$B$10,IF(D126=10,'[2]Tipo '!$B$11,IF(D126=11,'[2]Tipo '!$B$12,IF(D126=12,'[2]Tipo '!$B$13,IF(D126=13,'[2]Tipo '!$B$14,IF(D126=14,'[2]Tipo '!$B$15,IF(D126=15,'[2]Tipo '!$B$16,IF(D126=16,'[2]Tipo '!$B$17,IF(D126=17,'[2]Tipo '!$B$18,IF(D126=18,'[2]Tipo '!$B$19,IF(D126=19,'[2]Tipo '!$B$20,IF(D126=20,'[2]Tipo '!$B$21,"No ha seleccionado un tipo de contrato válido"))))))))))))))))))))</f>
        <v>CONTRATOS DE PRESTACIÓN DE SERVICIOS</v>
      </c>
      <c r="F126" s="137" t="s">
        <v>104</v>
      </c>
      <c r="G126" s="137" t="s">
        <v>121</v>
      </c>
      <c r="H126" s="138" t="s">
        <v>767</v>
      </c>
      <c r="I126" s="139" t="s">
        <v>162</v>
      </c>
      <c r="J126" s="138"/>
      <c r="K126" s="138" t="str">
        <f>IF(J126=1,'[2]Equivalencia BH-BMPT'!$D$2,IF(J126=2,'[2]Equivalencia BH-BMPT'!$D$3,IF(J126=3,'[2]Equivalencia BH-BMPT'!$D$4,IF(J126=4,'[2]Equivalencia BH-BMPT'!$D$5,IF(J126=5,'[2]Equivalencia BH-BMPT'!$D$6,IF(J126=6,'[2]Equivalencia BH-BMPT'!$D$7,IF(J126=7,'[2]Equivalencia BH-BMPT'!$D$8,IF(J126=8,'[2]Equivalencia BH-BMPT'!$D$9,IF(J126=9,'[2]Equivalencia BH-BMPT'!$D$10,IF(J126=10,'[2]Equivalencia BH-BMPT'!$D$11,IF(J126=11,'[2]Equivalencia BH-BMPT'!$D$12,IF(J126=12,'[2]Equivalencia BH-BMPT'!$D$13,IF(J126=13,'[2]Equivalencia BH-BMPT'!$D$14,IF(J126=14,'[2]Equivalencia BH-BMPT'!$D$15,IF(J126=15,'[2]Equivalencia BH-BMPT'!$D$16,IF(J126=16,'[2]Equivalencia BH-BMPT'!$D$17,IF(J126=17,'[2]Equivalencia BH-BMPT'!$D$18,IF(J126=18,'[2]Equivalencia BH-BMPT'!$D$19,IF(J126=19,'[2]Equivalencia BH-BMPT'!$D$20,IF(J126=20,'[2]Equivalencia BH-BMPT'!$D$21,IF(J126=21,'[2]Equivalencia BH-BMPT'!$D$22,IF(J126=22,'[2]Equivalencia BH-BMPT'!$D$23,IF(J126=23,'[2]Equivalencia BH-BMPT'!#REF!,IF(J126=24,'[2]Equivalencia BH-BMPT'!$D$25,IF(J126=25,'[2]Equivalencia BH-BMPT'!$D$26,IF(J126=26,'[2]Equivalencia BH-BMPT'!$D$27,IF(J126=27,'[2]Equivalencia BH-BMPT'!$D$28,IF(J126=28,'[2]Equivalencia BH-BMPT'!$D$29,IF(J126=29,'[2]Equivalencia BH-BMPT'!$D$30,IF(J126=30,'[2]Equivalencia BH-BMPT'!$D$31,IF(J126=31,'[2]Equivalencia BH-BMPT'!$D$32,IF(J126=32,'[2]Equivalencia BH-BMPT'!$D$33,IF(J126=33,'[2]Equivalencia BH-BMPT'!$D$34,IF(J126=34,'[2]Equivalencia BH-BMPT'!$D$35,IF(J126=35,'[2]Equivalencia BH-BMPT'!$D$36,IF(J126=36,'[2]Equivalencia BH-BMPT'!$D$37,IF(J126=37,'[2]Equivalencia BH-BMPT'!$D$38,IF(J126=38,'[2]Equivalencia BH-BMPT'!#REF!,IF(J126=39,'[2]Equivalencia BH-BMPT'!$D$40,IF(J126=40,'[2]Equivalencia BH-BMPT'!$D$41,IF(J126=41,'[2]Equivalencia BH-BMPT'!$D$42,IF(J126=42,'[2]Equivalencia BH-BMPT'!$D$43,IF(J126=43,'[2]Equivalencia BH-BMPT'!$D$44,IF(J126=44,'[2]Equivalencia BH-BMPT'!$D$45,IF(J126=45,'[2]Equivalencia BH-BMPT'!$D$46,"No ha seleccionado un número de programa")))))))))))))))))))))))))))))))))))))))))))))</f>
        <v>No ha seleccionado un número de programa</v>
      </c>
      <c r="L126" s="140" t="s">
        <v>892</v>
      </c>
      <c r="M126" s="141">
        <v>900693270</v>
      </c>
      <c r="N126" s="142" t="s">
        <v>768</v>
      </c>
      <c r="O126" s="143">
        <v>10000000</v>
      </c>
      <c r="P126" s="144"/>
      <c r="Q126" s="143"/>
      <c r="R126" s="143"/>
      <c r="S126" s="143"/>
      <c r="T126" s="143">
        <f t="shared" ref="T126" si="12">+O126+S126</f>
        <v>10000000</v>
      </c>
      <c r="U126" s="143"/>
      <c r="V126" s="145">
        <v>43350</v>
      </c>
      <c r="W126" s="145">
        <v>43350</v>
      </c>
      <c r="X126" s="145">
        <v>43561</v>
      </c>
      <c r="Y126" s="136">
        <v>201</v>
      </c>
      <c r="Z126" s="136"/>
      <c r="AA126" s="146"/>
      <c r="AB126" s="136"/>
      <c r="AC126" s="136" t="s">
        <v>282</v>
      </c>
      <c r="AD126" s="136"/>
      <c r="AE126" s="136"/>
      <c r="AF126" s="147">
        <f t="shared" si="8"/>
        <v>0</v>
      </c>
      <c r="AG126" s="148"/>
      <c r="AH126" s="148" t="b">
        <f t="shared" ref="AH126" si="13">IF(I126="Funcionamiento",J126=0,J126="")</f>
        <v>1</v>
      </c>
    </row>
    <row r="127" spans="1:34" ht="44.25" customHeight="1" thickBot="1" x14ac:dyDescent="0.3">
      <c r="A127" s="136">
        <v>114</v>
      </c>
      <c r="B127" s="136">
        <v>2018</v>
      </c>
      <c r="C127" s="137" t="s">
        <v>766</v>
      </c>
      <c r="D127" s="136">
        <v>4</v>
      </c>
      <c r="E127" s="137" t="str">
        <f>IF(D127=1,'[2]Tipo '!$B$2,IF(D127=2,'[2]Tipo '!$B$3,IF(D127=3,'[2]Tipo '!$B$4,IF(D127=4,'[2]Tipo '!$B$5,IF(D127=5,'[2]Tipo '!$B$6,IF(D127=6,'[2]Tipo '!$B$7,IF(D127=7,'[2]Tipo '!$B$8,IF(D127=8,'[2]Tipo '!$B$9,IF(D127=9,'[2]Tipo '!$B$10,IF(D127=10,'[2]Tipo '!$B$11,IF(D127=11,'[2]Tipo '!$B$12,IF(D127=12,'[2]Tipo '!$B$13,IF(D127=13,'[2]Tipo '!$B$14,IF(D127=14,'[2]Tipo '!$B$15,IF(D127=15,'[2]Tipo '!$B$16,IF(D127=16,'[2]Tipo '!$B$17,IF(D127=17,'[2]Tipo '!$B$18,IF(D127=18,'[2]Tipo '!$B$19,IF(D127=19,'[2]Tipo '!$B$20,IF(D127=20,'[2]Tipo '!$B$21,"No ha seleccionado un tipo de contrato válido"))))))))))))))))))))</f>
        <v>CONTRATOS DE PRESTACIÓN DE SERVICIOS</v>
      </c>
      <c r="F127" s="137" t="s">
        <v>104</v>
      </c>
      <c r="G127" s="137" t="s">
        <v>121</v>
      </c>
      <c r="H127" s="138" t="s">
        <v>767</v>
      </c>
      <c r="I127" s="139" t="s">
        <v>162</v>
      </c>
      <c r="J127" s="138"/>
      <c r="K127" s="138" t="str">
        <f>IF(J127=1,'[2]Equivalencia BH-BMPT'!$D$2,IF(J127=2,'[2]Equivalencia BH-BMPT'!$D$3,IF(J127=3,'[2]Equivalencia BH-BMPT'!$D$4,IF(J127=4,'[2]Equivalencia BH-BMPT'!$D$5,IF(J127=5,'[2]Equivalencia BH-BMPT'!$D$6,IF(J127=6,'[2]Equivalencia BH-BMPT'!$D$7,IF(J127=7,'[2]Equivalencia BH-BMPT'!$D$8,IF(J127=8,'[2]Equivalencia BH-BMPT'!$D$9,IF(J127=9,'[2]Equivalencia BH-BMPT'!$D$10,IF(J127=10,'[2]Equivalencia BH-BMPT'!$D$11,IF(J127=11,'[2]Equivalencia BH-BMPT'!$D$12,IF(J127=12,'[2]Equivalencia BH-BMPT'!$D$13,IF(J127=13,'[2]Equivalencia BH-BMPT'!$D$14,IF(J127=14,'[2]Equivalencia BH-BMPT'!$D$15,IF(J127=15,'[2]Equivalencia BH-BMPT'!$D$16,IF(J127=16,'[2]Equivalencia BH-BMPT'!$D$17,IF(J127=17,'[2]Equivalencia BH-BMPT'!$D$18,IF(J127=18,'[2]Equivalencia BH-BMPT'!$D$19,IF(J127=19,'[2]Equivalencia BH-BMPT'!$D$20,IF(J127=20,'[2]Equivalencia BH-BMPT'!$D$21,IF(J127=21,'[2]Equivalencia BH-BMPT'!$D$22,IF(J127=22,'[2]Equivalencia BH-BMPT'!$D$23,IF(J127=23,'[2]Equivalencia BH-BMPT'!#REF!,IF(J127=24,'[2]Equivalencia BH-BMPT'!$D$25,IF(J127=25,'[2]Equivalencia BH-BMPT'!$D$26,IF(J127=26,'[2]Equivalencia BH-BMPT'!$D$27,IF(J127=27,'[2]Equivalencia BH-BMPT'!$D$28,IF(J127=28,'[2]Equivalencia BH-BMPT'!$D$29,IF(J127=29,'[2]Equivalencia BH-BMPT'!$D$30,IF(J127=30,'[2]Equivalencia BH-BMPT'!$D$31,IF(J127=31,'[2]Equivalencia BH-BMPT'!$D$32,IF(J127=32,'[2]Equivalencia BH-BMPT'!$D$33,IF(J127=33,'[2]Equivalencia BH-BMPT'!$D$34,IF(J127=34,'[2]Equivalencia BH-BMPT'!$D$35,IF(J127=35,'[2]Equivalencia BH-BMPT'!$D$36,IF(J127=36,'[2]Equivalencia BH-BMPT'!$D$37,IF(J127=37,'[2]Equivalencia BH-BMPT'!$D$38,IF(J127=38,'[2]Equivalencia BH-BMPT'!#REF!,IF(J127=39,'[2]Equivalencia BH-BMPT'!$D$40,IF(J127=40,'[2]Equivalencia BH-BMPT'!$D$41,IF(J127=41,'[2]Equivalencia BH-BMPT'!$D$42,IF(J127=42,'[2]Equivalencia BH-BMPT'!$D$43,IF(J127=43,'[2]Equivalencia BH-BMPT'!$D$44,IF(J127=44,'[2]Equivalencia BH-BMPT'!$D$45,IF(J127=45,'[2]Equivalencia BH-BMPT'!$D$46,"No ha seleccionado un número de programa")))))))))))))))))))))))))))))))))))))))))))))</f>
        <v>No ha seleccionado un número de programa</v>
      </c>
      <c r="L127" s="140" t="s">
        <v>891</v>
      </c>
      <c r="M127" s="141">
        <v>900693270</v>
      </c>
      <c r="N127" s="142" t="s">
        <v>768</v>
      </c>
      <c r="O127" s="143">
        <v>11000000</v>
      </c>
      <c r="P127" s="144"/>
      <c r="Q127" s="143"/>
      <c r="R127" s="143"/>
      <c r="S127" s="143"/>
      <c r="T127" s="143">
        <f t="shared" si="7"/>
        <v>11000000</v>
      </c>
      <c r="U127" s="143">
        <v>7411765</v>
      </c>
      <c r="V127" s="145">
        <v>43350</v>
      </c>
      <c r="W127" s="145">
        <v>43350</v>
      </c>
      <c r="X127" s="145">
        <v>43561</v>
      </c>
      <c r="Y127" s="136">
        <v>201</v>
      </c>
      <c r="Z127" s="136"/>
      <c r="AA127" s="146"/>
      <c r="AB127" s="136"/>
      <c r="AC127" s="136" t="s">
        <v>282</v>
      </c>
      <c r="AD127" s="136"/>
      <c r="AE127" s="136"/>
      <c r="AF127" s="147">
        <f t="shared" si="8"/>
        <v>0.67379681818181814</v>
      </c>
      <c r="AG127" s="148"/>
      <c r="AH127" s="148" t="b">
        <f t="shared" si="9"/>
        <v>1</v>
      </c>
    </row>
    <row r="128" spans="1:34" ht="44.25" customHeight="1" thickBot="1" x14ac:dyDescent="0.3">
      <c r="A128" s="136">
        <v>115</v>
      </c>
      <c r="B128" s="136">
        <v>2018</v>
      </c>
      <c r="C128" s="137" t="s">
        <v>769</v>
      </c>
      <c r="D128" s="136">
        <v>19</v>
      </c>
      <c r="E128" s="137" t="s">
        <v>152</v>
      </c>
      <c r="F128" s="137" t="s">
        <v>107</v>
      </c>
      <c r="G128" s="151" t="s">
        <v>113</v>
      </c>
      <c r="H128" s="138" t="s">
        <v>770</v>
      </c>
      <c r="I128" s="139" t="s">
        <v>162</v>
      </c>
      <c r="J128" s="138"/>
      <c r="K128" s="138"/>
      <c r="L128" s="140" t="s">
        <v>771</v>
      </c>
      <c r="M128" s="141">
        <v>860020194</v>
      </c>
      <c r="N128" s="142" t="s">
        <v>772</v>
      </c>
      <c r="O128" s="143"/>
      <c r="P128" s="144"/>
      <c r="Q128" s="143"/>
      <c r="R128" s="143"/>
      <c r="S128" s="143"/>
      <c r="T128" s="143">
        <v>0</v>
      </c>
      <c r="U128" s="143">
        <v>0</v>
      </c>
      <c r="V128" s="145">
        <v>43353</v>
      </c>
      <c r="W128" s="145">
        <v>43353</v>
      </c>
      <c r="X128" s="145">
        <v>45178</v>
      </c>
      <c r="Y128" s="136">
        <v>1825</v>
      </c>
      <c r="Z128" s="136"/>
      <c r="AA128" s="146"/>
      <c r="AB128" s="136"/>
      <c r="AC128" s="136" t="s">
        <v>282</v>
      </c>
      <c r="AD128" s="136"/>
      <c r="AE128" s="136"/>
      <c r="AF128" s="147" t="e">
        <f t="shared" si="8"/>
        <v>#DIV/0!</v>
      </c>
      <c r="AG128" s="148"/>
      <c r="AH128" s="148" t="b">
        <f t="shared" si="9"/>
        <v>1</v>
      </c>
    </row>
    <row r="129" spans="1:34" ht="44.25" customHeight="1" thickBot="1" x14ac:dyDescent="0.3">
      <c r="A129" s="136">
        <v>116</v>
      </c>
      <c r="B129" s="136">
        <v>2018</v>
      </c>
      <c r="C129" s="137" t="s">
        <v>821</v>
      </c>
      <c r="D129" s="136">
        <v>11</v>
      </c>
      <c r="E129" s="137" t="str">
        <f>IF(D129=1,'[2]Tipo '!$B$2,IF(D129=2,'[2]Tipo '!$B$3,IF(D129=3,'[2]Tipo '!$B$4,IF(D129=4,'[2]Tipo '!$B$5,IF(D129=5,'[2]Tipo '!$B$6,IF(D129=6,'[2]Tipo '!$B$7,IF(D129=7,'[2]Tipo '!$B$8,IF(D129=8,'[2]Tipo '!$B$9,IF(D129=9,'[2]Tipo '!$B$10,IF(D129=10,'[2]Tipo '!$B$11,IF(D129=11,'[2]Tipo '!$B$12,IF(D129=12,'[2]Tipo '!$B$13,IF(D129=13,'[2]Tipo '!$B$14,IF(D129=14,'[2]Tipo '!$B$15,IF(D129=15,'[2]Tipo '!$B$16,IF(D129=16,'[2]Tipo '!$B$17,IF(D129=17,'[2]Tipo '!$B$18,IF(D129=18,'[2]Tipo '!$B$19,IF(D129=19,'[2]Tipo '!$B$20,IF(D129=20,'[2]Tipo '!$B$21,"No ha seleccionado un tipo de contrato válido"))))))))))))))))))))</f>
        <v>SUMINISTRO</v>
      </c>
      <c r="F129" s="137" t="s">
        <v>107</v>
      </c>
      <c r="G129" s="137" t="s">
        <v>116</v>
      </c>
      <c r="H129" s="138" t="s">
        <v>774</v>
      </c>
      <c r="I129" s="139" t="s">
        <v>162</v>
      </c>
      <c r="J129" s="138"/>
      <c r="K129" s="138" t="str">
        <f>IF(J129=1,'[2]Equivalencia BH-BMPT'!$D$2,IF(J129=2,'[2]Equivalencia BH-BMPT'!$D$3,IF(J129=3,'[2]Equivalencia BH-BMPT'!$D$4,IF(J129=4,'[2]Equivalencia BH-BMPT'!$D$5,IF(J129=5,'[2]Equivalencia BH-BMPT'!$D$6,IF(J129=6,'[2]Equivalencia BH-BMPT'!$D$7,IF(J129=7,'[2]Equivalencia BH-BMPT'!$D$8,IF(J129=8,'[2]Equivalencia BH-BMPT'!$D$9,IF(J129=9,'[2]Equivalencia BH-BMPT'!$D$10,IF(J129=10,'[2]Equivalencia BH-BMPT'!$D$11,IF(J129=11,'[2]Equivalencia BH-BMPT'!$D$12,IF(J129=12,'[2]Equivalencia BH-BMPT'!$D$13,IF(J129=13,'[2]Equivalencia BH-BMPT'!$D$14,IF(J129=14,'[2]Equivalencia BH-BMPT'!$D$15,IF(J129=15,'[2]Equivalencia BH-BMPT'!$D$16,IF(J129=16,'[2]Equivalencia BH-BMPT'!$D$17,IF(J129=17,'[2]Equivalencia BH-BMPT'!$D$18,IF(J129=18,'[2]Equivalencia BH-BMPT'!$D$19,IF(J129=19,'[2]Equivalencia BH-BMPT'!$D$20,IF(J129=20,'[2]Equivalencia BH-BMPT'!$D$21,IF(J129=21,'[2]Equivalencia BH-BMPT'!$D$22,IF(J129=22,'[2]Equivalencia BH-BMPT'!$D$23,IF(J129=23,'[2]Equivalencia BH-BMPT'!#REF!,IF(J129=24,'[2]Equivalencia BH-BMPT'!$D$25,IF(J129=25,'[2]Equivalencia BH-BMPT'!$D$26,IF(J129=26,'[2]Equivalencia BH-BMPT'!$D$27,IF(J129=27,'[2]Equivalencia BH-BMPT'!$D$28,IF(J129=28,'[2]Equivalencia BH-BMPT'!$D$29,IF(J129=29,'[2]Equivalencia BH-BMPT'!$D$30,IF(J129=30,'[2]Equivalencia BH-BMPT'!$D$31,IF(J129=31,'[2]Equivalencia BH-BMPT'!$D$32,IF(J129=32,'[2]Equivalencia BH-BMPT'!$D$33,IF(J129=33,'[2]Equivalencia BH-BMPT'!$D$34,IF(J129=34,'[2]Equivalencia BH-BMPT'!$D$35,IF(J129=35,'[2]Equivalencia BH-BMPT'!$D$36,IF(J129=36,'[2]Equivalencia BH-BMPT'!$D$37,IF(J129=37,'[2]Equivalencia BH-BMPT'!$D$38,IF(J129=38,'[2]Equivalencia BH-BMPT'!#REF!,IF(J129=39,'[2]Equivalencia BH-BMPT'!$D$40,IF(J129=40,'[2]Equivalencia BH-BMPT'!$D$41,IF(J129=41,'[2]Equivalencia BH-BMPT'!$D$42,IF(J129=42,'[2]Equivalencia BH-BMPT'!$D$43,IF(J129=43,'[2]Equivalencia BH-BMPT'!$D$44,IF(J129=44,'[2]Equivalencia BH-BMPT'!$D$45,IF(J129=45,'[2]Equivalencia BH-BMPT'!$D$46,"No ha seleccionado un número de programa")))))))))))))))))))))))))))))))))))))))))))))</f>
        <v>No ha seleccionado un número de programa</v>
      </c>
      <c r="L129" s="140" t="s">
        <v>775</v>
      </c>
      <c r="M129" s="141">
        <v>860028580</v>
      </c>
      <c r="N129" s="142" t="s">
        <v>776</v>
      </c>
      <c r="O129" s="143">
        <v>39345946</v>
      </c>
      <c r="P129" s="144"/>
      <c r="Q129" s="143"/>
      <c r="R129" s="143"/>
      <c r="S129" s="143"/>
      <c r="T129" s="143">
        <f t="shared" si="7"/>
        <v>39345946</v>
      </c>
      <c r="U129" s="143"/>
      <c r="V129" s="145">
        <v>43362</v>
      </c>
      <c r="W129" s="145">
        <v>43362</v>
      </c>
      <c r="X129" s="145">
        <v>43540</v>
      </c>
      <c r="Y129" s="136">
        <v>180</v>
      </c>
      <c r="Z129" s="136"/>
      <c r="AA129" s="146"/>
      <c r="AB129" s="136"/>
      <c r="AC129" s="136" t="s">
        <v>282</v>
      </c>
      <c r="AD129" s="136"/>
      <c r="AE129" s="136"/>
      <c r="AF129" s="147">
        <f t="shared" si="8"/>
        <v>0</v>
      </c>
      <c r="AG129" s="148"/>
      <c r="AH129" s="148" t="b">
        <f t="shared" si="9"/>
        <v>1</v>
      </c>
    </row>
    <row r="130" spans="1:34" ht="44.25" customHeight="1" thickBot="1" x14ac:dyDescent="0.3">
      <c r="A130" s="136">
        <v>117</v>
      </c>
      <c r="B130" s="136">
        <v>2018</v>
      </c>
      <c r="C130" s="137" t="s">
        <v>777</v>
      </c>
      <c r="D130" s="136">
        <v>4</v>
      </c>
      <c r="E130" s="137" t="str">
        <f>IF(D130=1,'[2]Tipo '!$B$2,IF(D130=2,'[2]Tipo '!$B$3,IF(D130=3,'[2]Tipo '!$B$4,IF(D130=4,'[2]Tipo '!$B$5,IF(D130=5,'[2]Tipo '!$B$6,IF(D130=6,'[2]Tipo '!$B$7,IF(D130=7,'[2]Tipo '!$B$8,IF(D130=8,'[2]Tipo '!$B$9,IF(D130=9,'[2]Tipo '!$B$10,IF(D130=10,'[2]Tipo '!$B$11,IF(D130=11,'[2]Tipo '!$B$12,IF(D130=12,'[2]Tipo '!$B$13,IF(D130=13,'[2]Tipo '!$B$14,IF(D130=14,'[2]Tipo '!$B$15,IF(D130=15,'[2]Tipo '!$B$16,IF(D130=16,'[2]Tipo '!$B$17,IF(D130=17,'[2]Tipo '!$B$18,IF(D130=18,'[2]Tipo '!$B$19,IF(D130=19,'[2]Tipo '!$B$20,IF(D130=20,'[2]Tipo '!$B$21,"No ha seleccionado un tipo de contrato válido"))))))))))))))))))))</f>
        <v>CONTRATOS DE PRESTACIÓN DE SERVICIOS</v>
      </c>
      <c r="F130" s="137" t="s">
        <v>107</v>
      </c>
      <c r="G130" s="151" t="s">
        <v>116</v>
      </c>
      <c r="H130" s="138" t="s">
        <v>515</v>
      </c>
      <c r="I130" s="139" t="s">
        <v>163</v>
      </c>
      <c r="J130" s="138">
        <v>3</v>
      </c>
      <c r="K130" s="138" t="str">
        <f>IF(J130=1,'[2]Equivalencia BH-BMPT'!$D$2,IF(J130=2,'[2]Equivalencia BH-BMPT'!$D$3,IF(J130=3,'[2]Equivalencia BH-BMPT'!$D$4,IF(J130=4,'[2]Equivalencia BH-BMPT'!$D$5,IF(J130=5,'[2]Equivalencia BH-BMPT'!$D$6,IF(J130=6,'[2]Equivalencia BH-BMPT'!$D$7,IF(J130=7,'[2]Equivalencia BH-BMPT'!$D$8,IF(J130=8,'[2]Equivalencia BH-BMPT'!$D$9,IF(J130=9,'[2]Equivalencia BH-BMPT'!$D$10,IF(J130=10,'[2]Equivalencia BH-BMPT'!$D$11,IF(J130=11,'[2]Equivalencia BH-BMPT'!$D$12,IF(J130=12,'[2]Equivalencia BH-BMPT'!$D$13,IF(J130=13,'[2]Equivalencia BH-BMPT'!$D$14,IF(J130=14,'[2]Equivalencia BH-BMPT'!$D$15,IF(J130=15,'[2]Equivalencia BH-BMPT'!$D$16,IF(J130=16,'[2]Equivalencia BH-BMPT'!$D$17,IF(J130=17,'[2]Equivalencia BH-BMPT'!$D$18,IF(J130=18,'[2]Equivalencia BH-BMPT'!$D$19,IF(J130=19,'[2]Equivalencia BH-BMPT'!$D$20,IF(J130=20,'[2]Equivalencia BH-BMPT'!$D$21,IF(J130=21,'[2]Equivalencia BH-BMPT'!$D$22,IF(J130=22,'[2]Equivalencia BH-BMPT'!$D$23,IF(J130=23,'[2]Equivalencia BH-BMPT'!#REF!,IF(J130=24,'[2]Equivalencia BH-BMPT'!$D$25,IF(J130=25,'[2]Equivalencia BH-BMPT'!$D$26,IF(J130=26,'[2]Equivalencia BH-BMPT'!$D$27,IF(J130=27,'[2]Equivalencia BH-BMPT'!$D$28,IF(J130=28,'[2]Equivalencia BH-BMPT'!$D$29,IF(J130=29,'[2]Equivalencia BH-BMPT'!$D$30,IF(J130=30,'[2]Equivalencia BH-BMPT'!$D$31,IF(J130=31,'[2]Equivalencia BH-BMPT'!$D$32,IF(J130=32,'[2]Equivalencia BH-BMPT'!$D$33,IF(J130=33,'[2]Equivalencia BH-BMPT'!$D$34,IF(J130=34,'[2]Equivalencia BH-BMPT'!$D$35,IF(J130=35,'[2]Equivalencia BH-BMPT'!$D$36,IF(J130=36,'[2]Equivalencia BH-BMPT'!$D$37,IF(J130=37,'[2]Equivalencia BH-BMPT'!$D$38,IF(J130=38,'[2]Equivalencia BH-BMPT'!#REF!,IF(J130=39,'[2]Equivalencia BH-BMPT'!$D$40,IF(J130=40,'[2]Equivalencia BH-BMPT'!$D$41,IF(J130=41,'[2]Equivalencia BH-BMPT'!$D$42,IF(J130=42,'[2]Equivalencia BH-BMPT'!$D$43,IF(J130=43,'[2]Equivalencia BH-BMPT'!$D$44,IF(J130=44,'[2]Equivalencia BH-BMPT'!$D$45,IF(J130=45,'[2]Equivalencia BH-BMPT'!$D$46,"No ha seleccionado un número de programa")))))))))))))))))))))))))))))))))))))))))))))</f>
        <v>Igualdad y autonomía para una Bogotá incluyente</v>
      </c>
      <c r="L130" s="140" t="s">
        <v>509</v>
      </c>
      <c r="M130" s="141">
        <v>51981092</v>
      </c>
      <c r="N130" s="142" t="s">
        <v>516</v>
      </c>
      <c r="O130" s="143">
        <v>16000000</v>
      </c>
      <c r="P130" s="144"/>
      <c r="Q130" s="143"/>
      <c r="R130" s="143"/>
      <c r="S130" s="143"/>
      <c r="T130" s="143">
        <f t="shared" si="7"/>
        <v>16000000</v>
      </c>
      <c r="U130" s="143">
        <v>8000000</v>
      </c>
      <c r="V130" s="145">
        <v>43371</v>
      </c>
      <c r="W130" s="145">
        <v>43374</v>
      </c>
      <c r="X130" s="145">
        <v>43496</v>
      </c>
      <c r="Y130" s="136">
        <v>120</v>
      </c>
      <c r="Z130" s="136"/>
      <c r="AA130" s="146"/>
      <c r="AB130" s="136"/>
      <c r="AC130" s="136"/>
      <c r="AD130" s="136" t="s">
        <v>282</v>
      </c>
      <c r="AE130" s="136"/>
      <c r="AF130" s="147">
        <f t="shared" si="8"/>
        <v>0.5</v>
      </c>
      <c r="AG130" s="148"/>
      <c r="AH130" s="148" t="b">
        <f t="shared" si="9"/>
        <v>0</v>
      </c>
    </row>
    <row r="131" spans="1:34" ht="44.25" customHeight="1" thickBot="1" x14ac:dyDescent="0.3">
      <c r="A131" s="136">
        <v>118</v>
      </c>
      <c r="B131" s="136">
        <v>2018</v>
      </c>
      <c r="C131" s="137" t="s">
        <v>778</v>
      </c>
      <c r="D131" s="136">
        <v>4</v>
      </c>
      <c r="E131" s="137" t="str">
        <f>IF(D131=1,'[2]Tipo '!$B$2,IF(D131=2,'[2]Tipo '!$B$3,IF(D131=3,'[2]Tipo '!$B$4,IF(D131=4,'[2]Tipo '!$B$5,IF(D131=5,'[2]Tipo '!$B$6,IF(D131=6,'[2]Tipo '!$B$7,IF(D131=7,'[2]Tipo '!$B$8,IF(D131=8,'[2]Tipo '!$B$9,IF(D131=9,'[2]Tipo '!$B$10,IF(D131=10,'[2]Tipo '!$B$11,IF(D131=11,'[2]Tipo '!$B$12,IF(D131=12,'[2]Tipo '!$B$13,IF(D131=13,'[2]Tipo '!$B$14,IF(D131=14,'[2]Tipo '!$B$15,IF(D131=15,'[2]Tipo '!$B$16,IF(D131=16,'[2]Tipo '!$B$17,IF(D131=17,'[2]Tipo '!$B$18,IF(D131=18,'[2]Tipo '!$B$19,IF(D131=19,'[2]Tipo '!$B$20,IF(D131=20,'[2]Tipo '!$B$21,"No ha seleccionado un tipo de contrato válido"))))))))))))))))))))</f>
        <v>CONTRATOS DE PRESTACIÓN DE SERVICIOS</v>
      </c>
      <c r="F131" s="137" t="s">
        <v>107</v>
      </c>
      <c r="G131" s="151" t="s">
        <v>116</v>
      </c>
      <c r="H131" s="138" t="s">
        <v>515</v>
      </c>
      <c r="I131" s="139" t="s">
        <v>163</v>
      </c>
      <c r="J131" s="138">
        <v>3</v>
      </c>
      <c r="K131" s="138" t="str">
        <f>IF(J131=1,'[2]Equivalencia BH-BMPT'!$D$2,IF(J131=2,'[2]Equivalencia BH-BMPT'!$D$3,IF(J131=3,'[2]Equivalencia BH-BMPT'!$D$4,IF(J131=4,'[2]Equivalencia BH-BMPT'!$D$5,IF(J131=5,'[2]Equivalencia BH-BMPT'!$D$6,IF(J131=6,'[2]Equivalencia BH-BMPT'!$D$7,IF(J131=7,'[2]Equivalencia BH-BMPT'!$D$8,IF(J131=8,'[2]Equivalencia BH-BMPT'!$D$9,IF(J131=9,'[2]Equivalencia BH-BMPT'!$D$10,IF(J131=10,'[2]Equivalencia BH-BMPT'!$D$11,IF(J131=11,'[2]Equivalencia BH-BMPT'!$D$12,IF(J131=12,'[2]Equivalencia BH-BMPT'!$D$13,IF(J131=13,'[2]Equivalencia BH-BMPT'!$D$14,IF(J131=14,'[2]Equivalencia BH-BMPT'!$D$15,IF(J131=15,'[2]Equivalencia BH-BMPT'!$D$16,IF(J131=16,'[2]Equivalencia BH-BMPT'!$D$17,IF(J131=17,'[2]Equivalencia BH-BMPT'!$D$18,IF(J131=18,'[2]Equivalencia BH-BMPT'!$D$19,IF(J131=19,'[2]Equivalencia BH-BMPT'!$D$20,IF(J131=20,'[2]Equivalencia BH-BMPT'!$D$21,IF(J131=21,'[2]Equivalencia BH-BMPT'!$D$22,IF(J131=22,'[2]Equivalencia BH-BMPT'!$D$23,IF(J131=23,'[2]Equivalencia BH-BMPT'!#REF!,IF(J131=24,'[2]Equivalencia BH-BMPT'!$D$25,IF(J131=25,'[2]Equivalencia BH-BMPT'!$D$26,IF(J131=26,'[2]Equivalencia BH-BMPT'!$D$27,IF(J131=27,'[2]Equivalencia BH-BMPT'!$D$28,IF(J131=28,'[2]Equivalencia BH-BMPT'!$D$29,IF(J131=29,'[2]Equivalencia BH-BMPT'!$D$30,IF(J131=30,'[2]Equivalencia BH-BMPT'!$D$31,IF(J131=31,'[2]Equivalencia BH-BMPT'!$D$32,IF(J131=32,'[2]Equivalencia BH-BMPT'!$D$33,IF(J131=33,'[2]Equivalencia BH-BMPT'!$D$34,IF(J131=34,'[2]Equivalencia BH-BMPT'!$D$35,IF(J131=35,'[2]Equivalencia BH-BMPT'!$D$36,IF(J131=36,'[2]Equivalencia BH-BMPT'!$D$37,IF(J131=37,'[2]Equivalencia BH-BMPT'!$D$38,IF(J131=38,'[2]Equivalencia BH-BMPT'!#REF!,IF(J131=39,'[2]Equivalencia BH-BMPT'!$D$40,IF(J131=40,'[2]Equivalencia BH-BMPT'!$D$41,IF(J131=41,'[2]Equivalencia BH-BMPT'!$D$42,IF(J131=42,'[2]Equivalencia BH-BMPT'!$D$43,IF(J131=43,'[2]Equivalencia BH-BMPT'!$D$44,IF(J131=44,'[2]Equivalencia BH-BMPT'!$D$45,IF(J131=45,'[2]Equivalencia BH-BMPT'!$D$46,"No ha seleccionado un número de programa")))))))))))))))))))))))))))))))))))))))))))))</f>
        <v>Igualdad y autonomía para una Bogotá incluyente</v>
      </c>
      <c r="L131" s="140" t="s">
        <v>509</v>
      </c>
      <c r="M131" s="141">
        <v>79749045</v>
      </c>
      <c r="N131" s="142" t="s">
        <v>522</v>
      </c>
      <c r="O131" s="143">
        <v>16000000</v>
      </c>
      <c r="P131" s="144"/>
      <c r="Q131" s="143"/>
      <c r="R131" s="143"/>
      <c r="S131" s="143"/>
      <c r="T131" s="143">
        <f t="shared" si="7"/>
        <v>16000000</v>
      </c>
      <c r="U131" s="143">
        <v>10000000</v>
      </c>
      <c r="V131" s="145">
        <v>43371</v>
      </c>
      <c r="W131" s="145">
        <v>43374</v>
      </c>
      <c r="X131" s="145">
        <v>43496</v>
      </c>
      <c r="Y131" s="136">
        <v>120</v>
      </c>
      <c r="Z131" s="136"/>
      <c r="AA131" s="146"/>
      <c r="AB131" s="136"/>
      <c r="AC131" s="136"/>
      <c r="AD131" s="136" t="s">
        <v>282</v>
      </c>
      <c r="AE131" s="136"/>
      <c r="AF131" s="147">
        <f t="shared" si="8"/>
        <v>0.625</v>
      </c>
      <c r="AG131" s="148"/>
      <c r="AH131" s="148" t="b">
        <f t="shared" si="9"/>
        <v>0</v>
      </c>
    </row>
    <row r="132" spans="1:34" ht="44.25" customHeight="1" thickBot="1" x14ac:dyDescent="0.3">
      <c r="A132" s="136">
        <v>119</v>
      </c>
      <c r="B132" s="136">
        <v>2018</v>
      </c>
      <c r="C132" s="137" t="s">
        <v>779</v>
      </c>
      <c r="D132" s="136">
        <v>4</v>
      </c>
      <c r="E132" s="137" t="str">
        <f>IF(D132=1,'[2]Tipo '!$B$2,IF(D132=2,'[2]Tipo '!$B$3,IF(D132=3,'[2]Tipo '!$B$4,IF(D132=4,'[2]Tipo '!$B$5,IF(D132=5,'[2]Tipo '!$B$6,IF(D132=6,'[2]Tipo '!$B$7,IF(D132=7,'[2]Tipo '!$B$8,IF(D132=8,'[2]Tipo '!$B$9,IF(D132=9,'[2]Tipo '!$B$10,IF(D132=10,'[2]Tipo '!$B$11,IF(D132=11,'[2]Tipo '!$B$12,IF(D132=12,'[2]Tipo '!$B$13,IF(D132=13,'[2]Tipo '!$B$14,IF(D132=14,'[2]Tipo '!$B$15,IF(D132=15,'[2]Tipo '!$B$16,IF(D132=16,'[2]Tipo '!$B$17,IF(D132=17,'[2]Tipo '!$B$18,IF(D132=18,'[2]Tipo '!$B$19,IF(D132=19,'[2]Tipo '!$B$20,IF(D132=20,'[2]Tipo '!$B$21,"No ha seleccionado un tipo de contrato válido"))))))))))))))))))))</f>
        <v>CONTRATOS DE PRESTACIÓN DE SERVICIOS</v>
      </c>
      <c r="F132" s="137" t="s">
        <v>107</v>
      </c>
      <c r="G132" s="151" t="s">
        <v>116</v>
      </c>
      <c r="H132" s="138" t="s">
        <v>515</v>
      </c>
      <c r="I132" s="139" t="s">
        <v>163</v>
      </c>
      <c r="J132" s="138">
        <v>3</v>
      </c>
      <c r="K132" s="138" t="str">
        <f>IF(J132=1,'[2]Equivalencia BH-BMPT'!$D$2,IF(J132=2,'[2]Equivalencia BH-BMPT'!$D$3,IF(J132=3,'[2]Equivalencia BH-BMPT'!$D$4,IF(J132=4,'[2]Equivalencia BH-BMPT'!$D$5,IF(J132=5,'[2]Equivalencia BH-BMPT'!$D$6,IF(J132=6,'[2]Equivalencia BH-BMPT'!$D$7,IF(J132=7,'[2]Equivalencia BH-BMPT'!$D$8,IF(J132=8,'[2]Equivalencia BH-BMPT'!$D$9,IF(J132=9,'[2]Equivalencia BH-BMPT'!$D$10,IF(J132=10,'[2]Equivalencia BH-BMPT'!$D$11,IF(J132=11,'[2]Equivalencia BH-BMPT'!$D$12,IF(J132=12,'[2]Equivalencia BH-BMPT'!$D$13,IF(J132=13,'[2]Equivalencia BH-BMPT'!$D$14,IF(J132=14,'[2]Equivalencia BH-BMPT'!$D$15,IF(J132=15,'[2]Equivalencia BH-BMPT'!$D$16,IF(J132=16,'[2]Equivalencia BH-BMPT'!$D$17,IF(J132=17,'[2]Equivalencia BH-BMPT'!$D$18,IF(J132=18,'[2]Equivalencia BH-BMPT'!$D$19,IF(J132=19,'[2]Equivalencia BH-BMPT'!$D$20,IF(J132=20,'[2]Equivalencia BH-BMPT'!$D$21,IF(J132=21,'[2]Equivalencia BH-BMPT'!$D$22,IF(J132=22,'[2]Equivalencia BH-BMPT'!$D$23,IF(J132=23,'[2]Equivalencia BH-BMPT'!#REF!,IF(J132=24,'[2]Equivalencia BH-BMPT'!$D$25,IF(J132=25,'[2]Equivalencia BH-BMPT'!$D$26,IF(J132=26,'[2]Equivalencia BH-BMPT'!$D$27,IF(J132=27,'[2]Equivalencia BH-BMPT'!$D$28,IF(J132=28,'[2]Equivalencia BH-BMPT'!$D$29,IF(J132=29,'[2]Equivalencia BH-BMPT'!$D$30,IF(J132=30,'[2]Equivalencia BH-BMPT'!$D$31,IF(J132=31,'[2]Equivalencia BH-BMPT'!$D$32,IF(J132=32,'[2]Equivalencia BH-BMPT'!$D$33,IF(J132=33,'[2]Equivalencia BH-BMPT'!$D$34,IF(J132=34,'[2]Equivalencia BH-BMPT'!$D$35,IF(J132=35,'[2]Equivalencia BH-BMPT'!$D$36,IF(J132=36,'[2]Equivalencia BH-BMPT'!$D$37,IF(J132=37,'[2]Equivalencia BH-BMPT'!$D$38,IF(J132=38,'[2]Equivalencia BH-BMPT'!#REF!,IF(J132=39,'[2]Equivalencia BH-BMPT'!$D$40,IF(J132=40,'[2]Equivalencia BH-BMPT'!$D$41,IF(J132=41,'[2]Equivalencia BH-BMPT'!$D$42,IF(J132=42,'[2]Equivalencia BH-BMPT'!$D$43,IF(J132=43,'[2]Equivalencia BH-BMPT'!$D$44,IF(J132=44,'[2]Equivalencia BH-BMPT'!$D$45,IF(J132=45,'[2]Equivalencia BH-BMPT'!$D$46,"No ha seleccionado un número de programa")))))))))))))))))))))))))))))))))))))))))))))</f>
        <v>Igualdad y autonomía para una Bogotá incluyente</v>
      </c>
      <c r="L132" s="140" t="s">
        <v>509</v>
      </c>
      <c r="M132" s="141">
        <v>1024472663</v>
      </c>
      <c r="N132" s="142" t="s">
        <v>780</v>
      </c>
      <c r="O132" s="143">
        <v>16000000</v>
      </c>
      <c r="P132" s="144"/>
      <c r="Q132" s="143"/>
      <c r="R132" s="143"/>
      <c r="S132" s="143"/>
      <c r="T132" s="143">
        <f t="shared" si="7"/>
        <v>16000000</v>
      </c>
      <c r="U132" s="143">
        <v>10000000</v>
      </c>
      <c r="V132" s="145">
        <v>43371</v>
      </c>
      <c r="W132" s="145">
        <v>43374</v>
      </c>
      <c r="X132" s="145">
        <v>43496</v>
      </c>
      <c r="Y132" s="136">
        <v>120</v>
      </c>
      <c r="Z132" s="136"/>
      <c r="AA132" s="146"/>
      <c r="AB132" s="136"/>
      <c r="AC132" s="136"/>
      <c r="AD132" s="136" t="s">
        <v>282</v>
      </c>
      <c r="AE132" s="136"/>
      <c r="AF132" s="147">
        <f t="shared" si="8"/>
        <v>0.625</v>
      </c>
      <c r="AG132" s="148"/>
      <c r="AH132" s="148" t="b">
        <f t="shared" si="9"/>
        <v>0</v>
      </c>
    </row>
    <row r="133" spans="1:34" ht="44.25" customHeight="1" thickBot="1" x14ac:dyDescent="0.3">
      <c r="A133" s="136">
        <v>120</v>
      </c>
      <c r="B133" s="136">
        <v>2018</v>
      </c>
      <c r="C133" s="137" t="s">
        <v>781</v>
      </c>
      <c r="D133" s="136">
        <v>4</v>
      </c>
      <c r="E133" s="137" t="str">
        <f>IF(D133=1,'[2]Tipo '!$B$2,IF(D133=2,'[2]Tipo '!$B$3,IF(D133=3,'[2]Tipo '!$B$4,IF(D133=4,'[2]Tipo '!$B$5,IF(D133=5,'[2]Tipo '!$B$6,IF(D133=6,'[2]Tipo '!$B$7,IF(D133=7,'[2]Tipo '!$B$8,IF(D133=8,'[2]Tipo '!$B$9,IF(D133=9,'[2]Tipo '!$B$10,IF(D133=10,'[2]Tipo '!$B$11,IF(D133=11,'[2]Tipo '!$B$12,IF(D133=12,'[2]Tipo '!$B$13,IF(D133=13,'[2]Tipo '!$B$14,IF(D133=14,'[2]Tipo '!$B$15,IF(D133=15,'[2]Tipo '!$B$16,IF(D133=16,'[2]Tipo '!$B$17,IF(D133=17,'[2]Tipo '!$B$18,IF(D133=18,'[2]Tipo '!$B$19,IF(D133=19,'[2]Tipo '!$B$20,IF(D133=20,'[2]Tipo '!$B$21,"No ha seleccionado un tipo de contrato válido"))))))))))))))))))))</f>
        <v>CONTRATOS DE PRESTACIÓN DE SERVICIOS</v>
      </c>
      <c r="F133" s="137" t="s">
        <v>107</v>
      </c>
      <c r="G133" s="151" t="s">
        <v>116</v>
      </c>
      <c r="H133" s="138" t="s">
        <v>515</v>
      </c>
      <c r="I133" s="139" t="s">
        <v>163</v>
      </c>
      <c r="J133" s="138">
        <v>3</v>
      </c>
      <c r="K133" s="138" t="str">
        <f>IF(J133=1,'[2]Equivalencia BH-BMPT'!$D$2,IF(J133=2,'[2]Equivalencia BH-BMPT'!$D$3,IF(J133=3,'[2]Equivalencia BH-BMPT'!$D$4,IF(J133=4,'[2]Equivalencia BH-BMPT'!$D$5,IF(J133=5,'[2]Equivalencia BH-BMPT'!$D$6,IF(J133=6,'[2]Equivalencia BH-BMPT'!$D$7,IF(J133=7,'[2]Equivalencia BH-BMPT'!$D$8,IF(J133=8,'[2]Equivalencia BH-BMPT'!$D$9,IF(J133=9,'[2]Equivalencia BH-BMPT'!$D$10,IF(J133=10,'[2]Equivalencia BH-BMPT'!$D$11,IF(J133=11,'[2]Equivalencia BH-BMPT'!$D$12,IF(J133=12,'[2]Equivalencia BH-BMPT'!$D$13,IF(J133=13,'[2]Equivalencia BH-BMPT'!$D$14,IF(J133=14,'[2]Equivalencia BH-BMPT'!$D$15,IF(J133=15,'[2]Equivalencia BH-BMPT'!$D$16,IF(J133=16,'[2]Equivalencia BH-BMPT'!$D$17,IF(J133=17,'[2]Equivalencia BH-BMPT'!$D$18,IF(J133=18,'[2]Equivalencia BH-BMPT'!$D$19,IF(J133=19,'[2]Equivalencia BH-BMPT'!$D$20,IF(J133=20,'[2]Equivalencia BH-BMPT'!$D$21,IF(J133=21,'[2]Equivalencia BH-BMPT'!$D$22,IF(J133=22,'[2]Equivalencia BH-BMPT'!$D$23,IF(J133=23,'[2]Equivalencia BH-BMPT'!#REF!,IF(J133=24,'[2]Equivalencia BH-BMPT'!$D$25,IF(J133=25,'[2]Equivalencia BH-BMPT'!$D$26,IF(J133=26,'[2]Equivalencia BH-BMPT'!$D$27,IF(J133=27,'[2]Equivalencia BH-BMPT'!$D$28,IF(J133=28,'[2]Equivalencia BH-BMPT'!$D$29,IF(J133=29,'[2]Equivalencia BH-BMPT'!$D$30,IF(J133=30,'[2]Equivalencia BH-BMPT'!$D$31,IF(J133=31,'[2]Equivalencia BH-BMPT'!$D$32,IF(J133=32,'[2]Equivalencia BH-BMPT'!$D$33,IF(J133=33,'[2]Equivalencia BH-BMPT'!$D$34,IF(J133=34,'[2]Equivalencia BH-BMPT'!$D$35,IF(J133=35,'[2]Equivalencia BH-BMPT'!$D$36,IF(J133=36,'[2]Equivalencia BH-BMPT'!$D$37,IF(J133=37,'[2]Equivalencia BH-BMPT'!$D$38,IF(J133=38,'[2]Equivalencia BH-BMPT'!#REF!,IF(J133=39,'[2]Equivalencia BH-BMPT'!$D$40,IF(J133=40,'[2]Equivalencia BH-BMPT'!$D$41,IF(J133=41,'[2]Equivalencia BH-BMPT'!$D$42,IF(J133=42,'[2]Equivalencia BH-BMPT'!$D$43,IF(J133=43,'[2]Equivalencia BH-BMPT'!$D$44,IF(J133=44,'[2]Equivalencia BH-BMPT'!$D$45,IF(J133=45,'[2]Equivalencia BH-BMPT'!$D$46,"No ha seleccionado un número de programa")))))))))))))))))))))))))))))))))))))))))))))</f>
        <v>Igualdad y autonomía para una Bogotá incluyente</v>
      </c>
      <c r="L133" s="140" t="s">
        <v>509</v>
      </c>
      <c r="M133" s="141">
        <v>1022344019</v>
      </c>
      <c r="N133" s="142" t="s">
        <v>782</v>
      </c>
      <c r="O133" s="143">
        <v>16000000</v>
      </c>
      <c r="P133" s="144"/>
      <c r="Q133" s="143"/>
      <c r="R133" s="143"/>
      <c r="S133" s="143"/>
      <c r="T133" s="143">
        <f t="shared" si="7"/>
        <v>16000000</v>
      </c>
      <c r="U133" s="143">
        <v>2400000</v>
      </c>
      <c r="V133" s="145">
        <v>43371</v>
      </c>
      <c r="W133" s="145">
        <v>43374</v>
      </c>
      <c r="X133" s="145">
        <v>43496</v>
      </c>
      <c r="Y133" s="136">
        <v>120</v>
      </c>
      <c r="Z133" s="136"/>
      <c r="AA133" s="146"/>
      <c r="AB133" s="136"/>
      <c r="AC133" s="136"/>
      <c r="AD133" s="136" t="s">
        <v>282</v>
      </c>
      <c r="AE133" s="136"/>
      <c r="AF133" s="147">
        <f t="shared" si="8"/>
        <v>0.15</v>
      </c>
      <c r="AG133" s="148"/>
      <c r="AH133" s="148" t="b">
        <f t="shared" si="9"/>
        <v>0</v>
      </c>
    </row>
    <row r="134" spans="1:34" ht="44.25" customHeight="1" thickBot="1" x14ac:dyDescent="0.3">
      <c r="A134" s="136">
        <v>121</v>
      </c>
      <c r="B134" s="136">
        <v>2018</v>
      </c>
      <c r="C134" s="137" t="s">
        <v>783</v>
      </c>
      <c r="D134" s="136">
        <v>4</v>
      </c>
      <c r="E134" s="137" t="str">
        <f>IF(D134=1,'[2]Tipo '!$B$2,IF(D134=2,'[2]Tipo '!$B$3,IF(D134=3,'[2]Tipo '!$B$4,IF(D134=4,'[2]Tipo '!$B$5,IF(D134=5,'[2]Tipo '!$B$6,IF(D134=6,'[2]Tipo '!$B$7,IF(D134=7,'[2]Tipo '!$B$8,IF(D134=8,'[2]Tipo '!$B$9,IF(D134=9,'[2]Tipo '!$B$10,IF(D134=10,'[2]Tipo '!$B$11,IF(D134=11,'[2]Tipo '!$B$12,IF(D134=12,'[2]Tipo '!$B$13,IF(D134=13,'[2]Tipo '!$B$14,IF(D134=14,'[2]Tipo '!$B$15,IF(D134=15,'[2]Tipo '!$B$16,IF(D134=16,'[2]Tipo '!$B$17,IF(D134=17,'[2]Tipo '!$B$18,IF(D134=18,'[2]Tipo '!$B$19,IF(D134=19,'[2]Tipo '!$B$20,IF(D134=20,'[2]Tipo '!$B$21,"No ha seleccionado un tipo de contrato válido"))))))))))))))))))))</f>
        <v>CONTRATOS DE PRESTACIÓN DE SERVICIOS</v>
      </c>
      <c r="F134" s="137" t="s">
        <v>107</v>
      </c>
      <c r="G134" s="151" t="s">
        <v>116</v>
      </c>
      <c r="H134" s="138" t="s">
        <v>330</v>
      </c>
      <c r="I134" s="139" t="s">
        <v>163</v>
      </c>
      <c r="J134" s="138">
        <v>45</v>
      </c>
      <c r="K134" s="138" t="s">
        <v>94</v>
      </c>
      <c r="L134" s="140" t="s">
        <v>366</v>
      </c>
      <c r="M134" s="141">
        <v>1031145354</v>
      </c>
      <c r="N134" s="142" t="s">
        <v>438</v>
      </c>
      <c r="O134" s="143">
        <v>7700000</v>
      </c>
      <c r="P134" s="144"/>
      <c r="Q134" s="143"/>
      <c r="R134" s="143"/>
      <c r="S134" s="143"/>
      <c r="T134" s="143">
        <f t="shared" si="7"/>
        <v>7700000</v>
      </c>
      <c r="U134" s="143">
        <v>4400000</v>
      </c>
      <c r="V134" s="145">
        <v>43371</v>
      </c>
      <c r="W134" s="145">
        <v>43374</v>
      </c>
      <c r="X134" s="145">
        <v>43480</v>
      </c>
      <c r="Y134" s="136">
        <v>120</v>
      </c>
      <c r="Z134" s="136"/>
      <c r="AA134" s="146"/>
      <c r="AB134" s="136"/>
      <c r="AC134" s="136" t="s">
        <v>282</v>
      </c>
      <c r="AD134" s="136"/>
      <c r="AE134" s="136"/>
      <c r="AF134" s="147">
        <f t="shared" si="8"/>
        <v>0.5714285714285714</v>
      </c>
      <c r="AG134" s="148"/>
      <c r="AH134" s="148" t="b">
        <f t="shared" si="9"/>
        <v>0</v>
      </c>
    </row>
    <row r="135" spans="1:34" ht="44.25" customHeight="1" thickBot="1" x14ac:dyDescent="0.3">
      <c r="A135" s="136">
        <v>122</v>
      </c>
      <c r="B135" s="136">
        <v>2018</v>
      </c>
      <c r="C135" s="137" t="s">
        <v>784</v>
      </c>
      <c r="D135" s="136">
        <v>4</v>
      </c>
      <c r="E135" s="137" t="str">
        <f>IF(D135=1,'[2]Tipo '!$B$2,IF(D135=2,'[2]Tipo '!$B$3,IF(D135=3,'[2]Tipo '!$B$4,IF(D135=4,'[2]Tipo '!$B$5,IF(D135=5,'[2]Tipo '!$B$6,IF(D135=6,'[2]Tipo '!$B$7,IF(D135=7,'[2]Tipo '!$B$8,IF(D135=8,'[2]Tipo '!$B$9,IF(D135=9,'[2]Tipo '!$B$10,IF(D135=10,'[2]Tipo '!$B$11,IF(D135=11,'[2]Tipo '!$B$12,IF(D135=12,'[2]Tipo '!$B$13,IF(D135=13,'[2]Tipo '!$B$14,IF(D135=14,'[2]Tipo '!$B$15,IF(D135=15,'[2]Tipo '!$B$16,IF(D135=16,'[2]Tipo '!$B$17,IF(D135=17,'[2]Tipo '!$B$18,IF(D135=18,'[2]Tipo '!$B$19,IF(D135=19,'[2]Tipo '!$B$20,IF(D135=20,'[2]Tipo '!$B$21,"No ha seleccionado un tipo de contrato válido"))))))))))))))))))))</f>
        <v>CONTRATOS DE PRESTACIÓN DE SERVICIOS</v>
      </c>
      <c r="F135" s="137" t="s">
        <v>107</v>
      </c>
      <c r="G135" s="151" t="s">
        <v>116</v>
      </c>
      <c r="H135" s="138" t="s">
        <v>381</v>
      </c>
      <c r="I135" s="139" t="s">
        <v>163</v>
      </c>
      <c r="J135" s="138">
        <v>45</v>
      </c>
      <c r="K135" s="138" t="s">
        <v>94</v>
      </c>
      <c r="L135" s="140" t="s">
        <v>366</v>
      </c>
      <c r="M135" s="141">
        <v>52192870</v>
      </c>
      <c r="N135" s="142" t="s">
        <v>785</v>
      </c>
      <c r="O135" s="143">
        <v>14100000</v>
      </c>
      <c r="P135" s="144"/>
      <c r="Q135" s="143"/>
      <c r="R135" s="143"/>
      <c r="S135" s="143"/>
      <c r="T135" s="143">
        <f t="shared" si="7"/>
        <v>14100000</v>
      </c>
      <c r="U135" s="143">
        <v>8460000</v>
      </c>
      <c r="V135" s="145">
        <v>43381</v>
      </c>
      <c r="W135" s="145">
        <v>43381</v>
      </c>
      <c r="X135" s="145">
        <v>43472</v>
      </c>
      <c r="Y135" s="136">
        <v>90</v>
      </c>
      <c r="Z135" s="136"/>
      <c r="AA135" s="146"/>
      <c r="AB135" s="136"/>
      <c r="AC135" s="136"/>
      <c r="AD135" s="136" t="s">
        <v>282</v>
      </c>
      <c r="AE135" s="136"/>
      <c r="AF135" s="147">
        <f t="shared" si="8"/>
        <v>0.6</v>
      </c>
      <c r="AG135" s="148"/>
      <c r="AH135" s="148" t="b">
        <f t="shared" si="9"/>
        <v>0</v>
      </c>
    </row>
    <row r="136" spans="1:34" ht="44.25" customHeight="1" thickBot="1" x14ac:dyDescent="0.3">
      <c r="A136" s="136">
        <v>123</v>
      </c>
      <c r="B136" s="136">
        <v>2018</v>
      </c>
      <c r="C136" s="137" t="s">
        <v>786</v>
      </c>
      <c r="D136" s="136">
        <v>4</v>
      </c>
      <c r="E136" s="137" t="str">
        <f>IF(D136=1,'[2]Tipo '!$B$2,IF(D136=2,'[2]Tipo '!$B$3,IF(D136=3,'[2]Tipo '!$B$4,IF(D136=4,'[2]Tipo '!$B$5,IF(D136=5,'[2]Tipo '!$B$6,IF(D136=6,'[2]Tipo '!$B$7,IF(D136=7,'[2]Tipo '!$B$8,IF(D136=8,'[2]Tipo '!$B$9,IF(D136=9,'[2]Tipo '!$B$10,IF(D136=10,'[2]Tipo '!$B$11,IF(D136=11,'[2]Tipo '!$B$12,IF(D136=12,'[2]Tipo '!$B$13,IF(D136=13,'[2]Tipo '!$B$14,IF(D136=14,'[2]Tipo '!$B$15,IF(D136=15,'[2]Tipo '!$B$16,IF(D136=16,'[2]Tipo '!$B$17,IF(D136=17,'[2]Tipo '!$B$18,IF(D136=18,'[2]Tipo '!$B$19,IF(D136=19,'[2]Tipo '!$B$20,IF(D136=20,'[2]Tipo '!$B$21,"No ha seleccionado un tipo de contrato válido"))))))))))))))))))))</f>
        <v>CONTRATOS DE PRESTACIÓN DE SERVICIOS</v>
      </c>
      <c r="F136" s="137" t="s">
        <v>107</v>
      </c>
      <c r="G136" s="151" t="s">
        <v>116</v>
      </c>
      <c r="H136" s="138" t="s">
        <v>590</v>
      </c>
      <c r="I136" s="139" t="s">
        <v>163</v>
      </c>
      <c r="J136" s="138">
        <v>45</v>
      </c>
      <c r="K136" s="138" t="s">
        <v>94</v>
      </c>
      <c r="L136" s="140" t="s">
        <v>366</v>
      </c>
      <c r="M136" s="141">
        <v>80055503</v>
      </c>
      <c r="N136" s="142" t="s">
        <v>787</v>
      </c>
      <c r="O136" s="143">
        <v>12900000</v>
      </c>
      <c r="P136" s="144"/>
      <c r="Q136" s="143"/>
      <c r="R136" s="143"/>
      <c r="S136" s="143"/>
      <c r="T136" s="143">
        <f t="shared" si="7"/>
        <v>12900000</v>
      </c>
      <c r="U136" s="143">
        <v>7596666</v>
      </c>
      <c r="V136" s="145">
        <v>43381</v>
      </c>
      <c r="W136" s="145">
        <v>43381</v>
      </c>
      <c r="X136" s="145">
        <v>43472</v>
      </c>
      <c r="Y136" s="136">
        <v>90</v>
      </c>
      <c r="Z136" s="136"/>
      <c r="AA136" s="146"/>
      <c r="AB136" s="136"/>
      <c r="AC136" s="136"/>
      <c r="AD136" s="136" t="s">
        <v>282</v>
      </c>
      <c r="AE136" s="136"/>
      <c r="AF136" s="147">
        <f t="shared" si="8"/>
        <v>0.5888888372093023</v>
      </c>
      <c r="AG136" s="148"/>
      <c r="AH136" s="148" t="b">
        <f t="shared" si="9"/>
        <v>0</v>
      </c>
    </row>
    <row r="137" spans="1:34" ht="44.25" customHeight="1" thickBot="1" x14ac:dyDescent="0.3">
      <c r="A137" s="136">
        <v>124</v>
      </c>
      <c r="B137" s="136">
        <v>2018</v>
      </c>
      <c r="C137" s="137" t="s">
        <v>889</v>
      </c>
      <c r="D137" s="136">
        <v>4</v>
      </c>
      <c r="E137" s="137" t="str">
        <f>IF(D137=1,'[2]Tipo '!$B$2,IF(D137=2,'[2]Tipo '!$B$3,IF(D137=3,'[2]Tipo '!$B$4,IF(D137=4,'[2]Tipo '!$B$5,IF(D137=5,'[2]Tipo '!$B$6,IF(D137=6,'[2]Tipo '!$B$7,IF(D137=7,'[2]Tipo '!$B$8,IF(D137=8,'[2]Tipo '!$B$9,IF(D137=9,'[2]Tipo '!$B$10,IF(D137=10,'[2]Tipo '!$B$11,IF(D137=11,'[2]Tipo '!$B$12,IF(D137=12,'[2]Tipo '!$B$13,IF(D137=13,'[2]Tipo '!$B$14,IF(D137=14,'[2]Tipo '!$B$15,IF(D137=15,'[2]Tipo '!$B$16,IF(D137=16,'[2]Tipo '!$B$17,IF(D137=17,'[2]Tipo '!$B$18,IF(D137=18,'[2]Tipo '!$B$19,IF(D137=19,'[2]Tipo '!$B$20,IF(D137=20,'[2]Tipo '!$B$21,"No ha seleccionado un tipo de contrato válido"))))))))))))))))))))</f>
        <v>CONTRATOS DE PRESTACIÓN DE SERVICIOS</v>
      </c>
      <c r="F137" s="137" t="s">
        <v>107</v>
      </c>
      <c r="G137" s="151" t="s">
        <v>116</v>
      </c>
      <c r="H137" s="138" t="s">
        <v>788</v>
      </c>
      <c r="I137" s="139" t="s">
        <v>163</v>
      </c>
      <c r="J137" s="138">
        <v>45</v>
      </c>
      <c r="K137" s="138" t="s">
        <v>94</v>
      </c>
      <c r="L137" s="140" t="s">
        <v>366</v>
      </c>
      <c r="M137" s="141">
        <v>80256143</v>
      </c>
      <c r="N137" s="152" t="s">
        <v>890</v>
      </c>
      <c r="O137" s="143">
        <v>14100000</v>
      </c>
      <c r="P137" s="144"/>
      <c r="Q137" s="143"/>
      <c r="R137" s="143"/>
      <c r="S137" s="143"/>
      <c r="T137" s="143">
        <f t="shared" si="7"/>
        <v>14100000</v>
      </c>
      <c r="U137" s="143">
        <v>8303333</v>
      </c>
      <c r="V137" s="145">
        <v>43381</v>
      </c>
      <c r="W137" s="145">
        <v>43381</v>
      </c>
      <c r="X137" s="145">
        <v>43472</v>
      </c>
      <c r="Y137" s="136">
        <v>90</v>
      </c>
      <c r="Z137" s="136"/>
      <c r="AA137" s="146"/>
      <c r="AB137" s="136"/>
      <c r="AC137" s="136"/>
      <c r="AD137" s="136" t="s">
        <v>282</v>
      </c>
      <c r="AE137" s="136"/>
      <c r="AF137" s="147">
        <f t="shared" si="8"/>
        <v>0.58888886524822692</v>
      </c>
      <c r="AG137" s="148"/>
      <c r="AH137" s="148" t="b">
        <f t="shared" si="9"/>
        <v>0</v>
      </c>
    </row>
    <row r="138" spans="1:34" ht="44.25" customHeight="1" thickBot="1" x14ac:dyDescent="0.3">
      <c r="A138" s="136">
        <v>125</v>
      </c>
      <c r="B138" s="136">
        <v>2018</v>
      </c>
      <c r="C138" s="137" t="s">
        <v>773</v>
      </c>
      <c r="D138" s="136">
        <v>11</v>
      </c>
      <c r="E138" s="137" t="str">
        <f>IF(D138=1,'[2]Tipo '!$B$2,IF(D138=2,'[2]Tipo '!$B$3,IF(D138=3,'[2]Tipo '!$B$4,IF(D138=4,'[2]Tipo '!$B$5,IF(D138=5,'[2]Tipo '!$B$6,IF(D138=6,'[2]Tipo '!$B$7,IF(D138=7,'[2]Tipo '!$B$8,IF(D138=8,'[2]Tipo '!$B$9,IF(D138=9,'[2]Tipo '!$B$10,IF(D138=10,'[2]Tipo '!$B$11,IF(D138=11,'[2]Tipo '!$B$12,IF(D138=12,'[2]Tipo '!$B$13,IF(D138=13,'[2]Tipo '!$B$14,IF(D138=14,'[2]Tipo '!$B$15,IF(D138=15,'[2]Tipo '!$B$16,IF(D138=16,'[2]Tipo '!$B$17,IF(D138=17,'[2]Tipo '!$B$18,IF(D138=18,'[2]Tipo '!$B$19,IF(D138=19,'[2]Tipo '!$B$20,IF(D138=20,'[2]Tipo '!$B$21,"No ha seleccionado un tipo de contrato válido"))))))))))))))))))))</f>
        <v>SUMINISTRO</v>
      </c>
      <c r="F138" s="137" t="s">
        <v>107</v>
      </c>
      <c r="G138" s="137" t="s">
        <v>116</v>
      </c>
      <c r="H138" s="138" t="s">
        <v>789</v>
      </c>
      <c r="I138" s="139" t="s">
        <v>163</v>
      </c>
      <c r="J138" s="138">
        <v>45</v>
      </c>
      <c r="K138" s="138" t="str">
        <f>IF(J138=1,'[2]Equivalencia BH-BMPT'!$D$2,IF(J138=2,'[2]Equivalencia BH-BMPT'!$D$3,IF(J138=3,'[2]Equivalencia BH-BMPT'!$D$4,IF(J138=4,'[2]Equivalencia BH-BMPT'!$D$5,IF(J138=5,'[2]Equivalencia BH-BMPT'!$D$6,IF(J138=6,'[2]Equivalencia BH-BMPT'!$D$7,IF(J138=7,'[2]Equivalencia BH-BMPT'!$D$8,IF(J138=8,'[2]Equivalencia BH-BMPT'!$D$9,IF(J138=9,'[2]Equivalencia BH-BMPT'!$D$10,IF(J138=10,'[2]Equivalencia BH-BMPT'!$D$11,IF(J138=11,'[2]Equivalencia BH-BMPT'!$D$12,IF(J138=12,'[2]Equivalencia BH-BMPT'!$D$13,IF(J138=13,'[2]Equivalencia BH-BMPT'!$D$14,IF(J138=14,'[2]Equivalencia BH-BMPT'!$D$15,IF(J138=15,'[2]Equivalencia BH-BMPT'!$D$16,IF(J138=16,'[2]Equivalencia BH-BMPT'!$D$17,IF(J138=17,'[2]Equivalencia BH-BMPT'!$D$18,IF(J138=18,'[2]Equivalencia BH-BMPT'!$D$19,IF(J138=19,'[2]Equivalencia BH-BMPT'!$D$20,IF(J138=20,'[2]Equivalencia BH-BMPT'!$D$21,IF(J138=21,'[2]Equivalencia BH-BMPT'!$D$22,IF(J138=22,'[2]Equivalencia BH-BMPT'!$D$23,IF(J138=23,'[2]Equivalencia BH-BMPT'!#REF!,IF(J138=24,'[2]Equivalencia BH-BMPT'!$D$25,IF(J138=25,'[2]Equivalencia BH-BMPT'!$D$26,IF(J138=26,'[2]Equivalencia BH-BMPT'!$D$27,IF(J138=27,'[2]Equivalencia BH-BMPT'!$D$28,IF(J138=28,'[2]Equivalencia BH-BMPT'!$D$29,IF(J138=29,'[2]Equivalencia BH-BMPT'!$D$30,IF(J138=30,'[2]Equivalencia BH-BMPT'!$D$31,IF(J138=31,'[2]Equivalencia BH-BMPT'!$D$32,IF(J138=32,'[2]Equivalencia BH-BMPT'!$D$33,IF(J138=33,'[2]Equivalencia BH-BMPT'!$D$34,IF(J138=34,'[2]Equivalencia BH-BMPT'!$D$35,IF(J138=35,'[2]Equivalencia BH-BMPT'!$D$36,IF(J138=36,'[2]Equivalencia BH-BMPT'!$D$37,IF(J138=37,'[2]Equivalencia BH-BMPT'!$D$38,IF(J138=38,'[2]Equivalencia BH-BMPT'!#REF!,IF(J138=39,'[2]Equivalencia BH-BMPT'!$D$40,IF(J138=40,'[2]Equivalencia BH-BMPT'!$D$41,IF(J138=41,'[2]Equivalencia BH-BMPT'!$D$42,IF(J138=42,'[2]Equivalencia BH-BMPT'!$D$43,IF(J138=43,'[2]Equivalencia BH-BMPT'!$D$44,IF(J138=44,'[2]Equivalencia BH-BMPT'!$D$45,IF(J138=45,'[2]Equivalencia BH-BMPT'!$D$46,"No ha seleccionado un número de programa")))))))))))))))))))))))))))))))))))))))))))))</f>
        <v>Gobernanza e influencia local, regional e internacional</v>
      </c>
      <c r="L138" s="140" t="s">
        <v>888</v>
      </c>
      <c r="M138" s="141">
        <v>900459737</v>
      </c>
      <c r="N138" s="152" t="s">
        <v>790</v>
      </c>
      <c r="O138" s="143">
        <v>2000000</v>
      </c>
      <c r="P138" s="144"/>
      <c r="Q138" s="143"/>
      <c r="R138" s="143"/>
      <c r="S138" s="143"/>
      <c r="T138" s="143">
        <f t="shared" si="7"/>
        <v>2000000</v>
      </c>
      <c r="U138" s="143">
        <v>298126</v>
      </c>
      <c r="V138" s="145">
        <v>43381</v>
      </c>
      <c r="W138" s="145">
        <v>43381</v>
      </c>
      <c r="X138" s="145">
        <v>43624</v>
      </c>
      <c r="Y138" s="136">
        <v>240</v>
      </c>
      <c r="Z138" s="136"/>
      <c r="AA138" s="146"/>
      <c r="AB138" s="136"/>
      <c r="AC138" s="136" t="s">
        <v>282</v>
      </c>
      <c r="AD138" s="136"/>
      <c r="AE138" s="136"/>
      <c r="AF138" s="147">
        <f t="shared" si="8"/>
        <v>0.149063</v>
      </c>
      <c r="AG138" s="148"/>
      <c r="AH138" s="148" t="b">
        <f t="shared" si="9"/>
        <v>0</v>
      </c>
    </row>
    <row r="139" spans="1:34" ht="44.25" customHeight="1" thickBot="1" x14ac:dyDescent="0.3">
      <c r="A139" s="136">
        <v>125</v>
      </c>
      <c r="B139" s="136">
        <v>2018</v>
      </c>
      <c r="C139" s="137" t="s">
        <v>773</v>
      </c>
      <c r="D139" s="136">
        <v>11</v>
      </c>
      <c r="E139" s="137" t="str">
        <f>IF(D139=1,'[2]Tipo '!$B$2,IF(D139=2,'[2]Tipo '!$B$3,IF(D139=3,'[2]Tipo '!$B$4,IF(D139=4,'[2]Tipo '!$B$5,IF(D139=5,'[2]Tipo '!$B$6,IF(D139=6,'[2]Tipo '!$B$7,IF(D139=7,'[2]Tipo '!$B$8,IF(D139=8,'[2]Tipo '!$B$9,IF(D139=9,'[2]Tipo '!$B$10,IF(D139=10,'[2]Tipo '!$B$11,IF(D139=11,'[2]Tipo '!$B$12,IF(D139=12,'[2]Tipo '!$B$13,IF(D139=13,'[2]Tipo '!$B$14,IF(D139=14,'[2]Tipo '!$B$15,IF(D139=15,'[2]Tipo '!$B$16,IF(D139=16,'[2]Tipo '!$B$17,IF(D139=17,'[2]Tipo '!$B$18,IF(D139=18,'[2]Tipo '!$B$19,IF(D139=19,'[2]Tipo '!$B$20,IF(D139=20,'[2]Tipo '!$B$21,"No ha seleccionado un tipo de contrato válido"))))))))))))))))))))</f>
        <v>SUMINISTRO</v>
      </c>
      <c r="F139" s="137" t="s">
        <v>107</v>
      </c>
      <c r="G139" s="137" t="s">
        <v>116</v>
      </c>
      <c r="H139" s="138" t="s">
        <v>789</v>
      </c>
      <c r="I139" s="139" t="s">
        <v>162</v>
      </c>
      <c r="J139" s="138"/>
      <c r="K139" s="138"/>
      <c r="L139" s="140" t="s">
        <v>900</v>
      </c>
      <c r="M139" s="141">
        <v>900459737</v>
      </c>
      <c r="N139" s="152" t="s">
        <v>790</v>
      </c>
      <c r="O139" s="143">
        <v>20000000</v>
      </c>
      <c r="P139" s="144"/>
      <c r="Q139" s="143"/>
      <c r="R139" s="143"/>
      <c r="S139" s="143"/>
      <c r="T139" s="143">
        <f t="shared" si="7"/>
        <v>20000000</v>
      </c>
      <c r="U139" s="143"/>
      <c r="V139" s="145">
        <v>43381</v>
      </c>
      <c r="W139" s="145">
        <v>43381</v>
      </c>
      <c r="X139" s="145">
        <v>43624</v>
      </c>
      <c r="Y139" s="136">
        <v>240</v>
      </c>
      <c r="Z139" s="136"/>
      <c r="AA139" s="146"/>
      <c r="AB139" s="136"/>
      <c r="AC139" s="136" t="s">
        <v>282</v>
      </c>
      <c r="AD139" s="136"/>
      <c r="AE139" s="136"/>
      <c r="AF139" s="147">
        <f t="shared" si="8"/>
        <v>0</v>
      </c>
      <c r="AG139" s="148"/>
      <c r="AH139" s="148"/>
    </row>
    <row r="140" spans="1:34" ht="44.25" customHeight="1" thickBot="1" x14ac:dyDescent="0.3">
      <c r="A140" s="136">
        <v>126</v>
      </c>
      <c r="B140" s="136">
        <v>2018</v>
      </c>
      <c r="C140" s="137" t="s">
        <v>791</v>
      </c>
      <c r="D140" s="136">
        <v>16</v>
      </c>
      <c r="E140" s="137" t="str">
        <f>IF(D140=1,'[2]Tipo '!$B$2,IF(D140=2,'[2]Tipo '!$B$3,IF(D140=3,'[2]Tipo '!$B$4,IF(D140=4,'[2]Tipo '!$B$5,IF(D140=5,'[2]Tipo '!$B$6,IF(D140=6,'[2]Tipo '!$B$7,IF(D140=7,'[2]Tipo '!$B$8,IF(D140=8,'[2]Tipo '!$B$9,IF(D140=9,'[2]Tipo '!$B$10,IF(D140=10,'[2]Tipo '!$B$11,IF(D140=11,'[2]Tipo '!$B$12,IF(D140=12,'[2]Tipo '!$B$13,IF(D140=13,'[2]Tipo '!$B$14,IF(D140=14,'[2]Tipo '!$B$15,IF(D140=15,'[2]Tipo '!$B$16,IF(D140=16,'[2]Tipo '!$B$17,IF(D140=17,'[2]Tipo '!$B$18,IF(D140=18,'[2]Tipo '!$B$19,IF(D140=19,'[2]Tipo '!$B$20,IF(D140=20,'[2]Tipo '!$B$21,"No ha seleccionado un tipo de contrato válido"))))))))))))))))))))</f>
        <v>CONTRATOS INTERADMINISTRATIVOS</v>
      </c>
      <c r="F140" s="137" t="s">
        <v>107</v>
      </c>
      <c r="G140" s="137" t="s">
        <v>111</v>
      </c>
      <c r="H140" s="138" t="s">
        <v>792</v>
      </c>
      <c r="I140" s="139" t="s">
        <v>162</v>
      </c>
      <c r="J140" s="138"/>
      <c r="K140" s="138" t="str">
        <f>IF(J140=1,'[2]Equivalencia BH-BMPT'!$D$2,IF(J140=2,'[2]Equivalencia BH-BMPT'!$D$3,IF(J140=3,'[2]Equivalencia BH-BMPT'!$D$4,IF(J140=4,'[2]Equivalencia BH-BMPT'!$D$5,IF(J140=5,'[2]Equivalencia BH-BMPT'!$D$6,IF(J140=6,'[2]Equivalencia BH-BMPT'!$D$7,IF(J140=7,'[2]Equivalencia BH-BMPT'!$D$8,IF(J140=8,'[2]Equivalencia BH-BMPT'!$D$9,IF(J140=9,'[2]Equivalencia BH-BMPT'!$D$10,IF(J140=10,'[2]Equivalencia BH-BMPT'!$D$11,IF(J140=11,'[2]Equivalencia BH-BMPT'!$D$12,IF(J140=12,'[2]Equivalencia BH-BMPT'!$D$13,IF(J140=13,'[2]Equivalencia BH-BMPT'!$D$14,IF(J140=14,'[2]Equivalencia BH-BMPT'!$D$15,IF(J140=15,'[2]Equivalencia BH-BMPT'!$D$16,IF(J140=16,'[2]Equivalencia BH-BMPT'!$D$17,IF(J140=17,'[2]Equivalencia BH-BMPT'!$D$18,IF(J140=18,'[2]Equivalencia BH-BMPT'!$D$19,IF(J140=19,'[2]Equivalencia BH-BMPT'!$D$20,IF(J140=20,'[2]Equivalencia BH-BMPT'!$D$21,IF(J140=21,'[2]Equivalencia BH-BMPT'!$D$22,IF(J140=22,'[2]Equivalencia BH-BMPT'!$D$23,IF(J140=23,'[2]Equivalencia BH-BMPT'!#REF!,IF(J140=24,'[2]Equivalencia BH-BMPT'!$D$25,IF(J140=25,'[2]Equivalencia BH-BMPT'!$D$26,IF(J140=26,'[2]Equivalencia BH-BMPT'!$D$27,IF(J140=27,'[2]Equivalencia BH-BMPT'!$D$28,IF(J140=28,'[2]Equivalencia BH-BMPT'!$D$29,IF(J140=29,'[2]Equivalencia BH-BMPT'!$D$30,IF(J140=30,'[2]Equivalencia BH-BMPT'!$D$31,IF(J140=31,'[2]Equivalencia BH-BMPT'!$D$32,IF(J140=32,'[2]Equivalencia BH-BMPT'!$D$33,IF(J140=33,'[2]Equivalencia BH-BMPT'!$D$34,IF(J140=34,'[2]Equivalencia BH-BMPT'!$D$35,IF(J140=35,'[2]Equivalencia BH-BMPT'!$D$36,IF(J140=36,'[2]Equivalencia BH-BMPT'!$D$37,IF(J140=37,'[2]Equivalencia BH-BMPT'!$D$38,IF(J140=38,'[2]Equivalencia BH-BMPT'!#REF!,IF(J140=39,'[2]Equivalencia BH-BMPT'!$D$40,IF(J140=40,'[2]Equivalencia BH-BMPT'!$D$41,IF(J140=41,'[2]Equivalencia BH-BMPT'!$D$42,IF(J140=42,'[2]Equivalencia BH-BMPT'!$D$43,IF(J140=43,'[2]Equivalencia BH-BMPT'!$D$44,IF(J140=44,'[2]Equivalencia BH-BMPT'!$D$45,IF(J140=45,'[2]Equivalencia BH-BMPT'!$D$46,"No ha seleccionado un número de programa")))))))))))))))))))))))))))))))))))))))))))))</f>
        <v>No ha seleccionado un número de programa</v>
      </c>
      <c r="L140" s="140" t="s">
        <v>793</v>
      </c>
      <c r="M140" s="141">
        <v>900062917</v>
      </c>
      <c r="N140" s="142" t="s">
        <v>794</v>
      </c>
      <c r="O140" s="143">
        <v>10000000</v>
      </c>
      <c r="P140" s="144"/>
      <c r="Q140" s="143"/>
      <c r="R140" s="143"/>
      <c r="S140" s="143"/>
      <c r="T140" s="143">
        <f t="shared" si="7"/>
        <v>10000000</v>
      </c>
      <c r="U140" s="143"/>
      <c r="V140" s="145" t="s">
        <v>795</v>
      </c>
      <c r="W140" s="145">
        <v>43383</v>
      </c>
      <c r="X140" s="145">
        <v>43564</v>
      </c>
      <c r="Y140" s="136">
        <v>180</v>
      </c>
      <c r="Z140" s="136"/>
      <c r="AA140" s="146"/>
      <c r="AB140" s="136"/>
      <c r="AC140" s="136" t="s">
        <v>282</v>
      </c>
      <c r="AD140" s="136"/>
      <c r="AE140" s="136"/>
      <c r="AF140" s="147">
        <f t="shared" si="8"/>
        <v>0</v>
      </c>
      <c r="AG140" s="148"/>
      <c r="AH140" s="148" t="b">
        <f t="shared" si="9"/>
        <v>1</v>
      </c>
    </row>
    <row r="141" spans="1:34" ht="44.25" customHeight="1" thickBot="1" x14ac:dyDescent="0.3">
      <c r="A141" s="136">
        <v>127</v>
      </c>
      <c r="B141" s="136">
        <v>2018</v>
      </c>
      <c r="C141" s="137" t="s">
        <v>796</v>
      </c>
      <c r="D141" s="136">
        <v>1</v>
      </c>
      <c r="E141" s="137" t="str">
        <f>IF(D141=1,'[2]Tipo '!$B$2,IF(D141=2,'[2]Tipo '!$B$3,IF(D141=3,'[2]Tipo '!$B$4,IF(D141=4,'[2]Tipo '!$B$5,IF(D141=5,'[2]Tipo '!$B$6,IF(D141=6,'[2]Tipo '!$B$7,IF(D141=7,'[2]Tipo '!$B$8,IF(D141=8,'[2]Tipo '!$B$9,IF(D141=9,'[2]Tipo '!$B$10,IF(D141=10,'[2]Tipo '!$B$11,IF(D141=11,'[2]Tipo '!$B$12,IF(D141=12,'[2]Tipo '!$B$13,IF(D141=13,'[2]Tipo '!$B$14,IF(D141=14,'[2]Tipo '!$B$15,IF(D141=15,'[2]Tipo '!$B$16,IF(D141=16,'[2]Tipo '!$B$17,IF(D141=17,'[2]Tipo '!$B$18,IF(D141=18,'[2]Tipo '!$B$19,IF(D141=19,'[2]Tipo '!$B$20,IF(D141=20,'[2]Tipo '!$B$21,"No ha seleccionado un tipo de contrato válido"))))))))))))))))))))</f>
        <v>OBRA PÚBLICA</v>
      </c>
      <c r="F141" s="137" t="s">
        <v>105</v>
      </c>
      <c r="G141" s="137" t="s">
        <v>121</v>
      </c>
      <c r="H141" s="138" t="s">
        <v>797</v>
      </c>
      <c r="I141" s="139" t="s">
        <v>163</v>
      </c>
      <c r="J141" s="138">
        <v>18</v>
      </c>
      <c r="K141" s="138" t="str">
        <f>IF(J141=1,'[2]Equivalencia BH-BMPT'!$D$2,IF(J141=2,'[2]Equivalencia BH-BMPT'!$D$3,IF(J141=3,'[2]Equivalencia BH-BMPT'!$D$4,IF(J141=4,'[2]Equivalencia BH-BMPT'!$D$5,IF(J141=5,'[2]Equivalencia BH-BMPT'!$D$6,IF(J141=6,'[2]Equivalencia BH-BMPT'!$D$7,IF(J141=7,'[2]Equivalencia BH-BMPT'!$D$8,IF(J141=8,'[2]Equivalencia BH-BMPT'!$D$9,IF(J141=9,'[2]Equivalencia BH-BMPT'!$D$10,IF(J141=10,'[2]Equivalencia BH-BMPT'!$D$11,IF(J141=11,'[2]Equivalencia BH-BMPT'!$D$12,IF(J141=12,'[2]Equivalencia BH-BMPT'!$D$13,IF(J141=13,'[2]Equivalencia BH-BMPT'!$D$14,IF(J141=14,'[2]Equivalencia BH-BMPT'!$D$15,IF(J141=15,'[2]Equivalencia BH-BMPT'!$D$16,IF(J141=16,'[2]Equivalencia BH-BMPT'!$D$17,IF(J141=17,'[2]Equivalencia BH-BMPT'!$D$18,IF(J141=18,'[2]Equivalencia BH-BMPT'!$D$19,IF(J141=19,'[2]Equivalencia BH-BMPT'!$D$20,IF(J141=20,'[2]Equivalencia BH-BMPT'!$D$21,IF(J141=21,'[2]Equivalencia BH-BMPT'!$D$22,IF(J141=22,'[2]Equivalencia BH-BMPT'!$D$23,IF(J141=23,'[2]Equivalencia BH-BMPT'!#REF!,IF(J141=24,'[2]Equivalencia BH-BMPT'!$D$25,IF(J141=25,'[2]Equivalencia BH-BMPT'!$D$26,IF(J141=26,'[2]Equivalencia BH-BMPT'!$D$27,IF(J141=27,'[2]Equivalencia BH-BMPT'!$D$28,IF(J141=28,'[2]Equivalencia BH-BMPT'!$D$29,IF(J141=29,'[2]Equivalencia BH-BMPT'!$D$30,IF(J141=30,'[2]Equivalencia BH-BMPT'!$D$31,IF(J141=31,'[2]Equivalencia BH-BMPT'!$D$32,IF(J141=32,'[2]Equivalencia BH-BMPT'!$D$33,IF(J141=33,'[2]Equivalencia BH-BMPT'!$D$34,IF(J141=34,'[2]Equivalencia BH-BMPT'!$D$35,IF(J141=35,'[2]Equivalencia BH-BMPT'!$D$36,IF(J141=36,'[2]Equivalencia BH-BMPT'!$D$37,IF(J141=37,'[2]Equivalencia BH-BMPT'!$D$38,IF(J141=38,'[2]Equivalencia BH-BMPT'!#REF!,IF(J141=39,'[2]Equivalencia BH-BMPT'!$D$40,IF(J141=40,'[2]Equivalencia BH-BMPT'!$D$41,IF(J141=41,'[2]Equivalencia BH-BMPT'!$D$42,IF(J141=42,'[2]Equivalencia BH-BMPT'!$D$43,IF(J141=43,'[2]Equivalencia BH-BMPT'!$D$44,IF(J141=44,'[2]Equivalencia BH-BMPT'!$D$45,IF(J141=45,'[2]Equivalencia BH-BMPT'!$D$46,"No ha seleccionado un número de programa")))))))))))))))))))))))))))))))))))))))))))))</f>
        <v>Mejor movilidad para todos</v>
      </c>
      <c r="L141" s="140" t="s">
        <v>394</v>
      </c>
      <c r="M141" s="141">
        <v>16625689</v>
      </c>
      <c r="N141" s="142" t="s">
        <v>798</v>
      </c>
      <c r="O141" s="143">
        <v>4775000000</v>
      </c>
      <c r="P141" s="144"/>
      <c r="Q141" s="143"/>
      <c r="R141" s="143"/>
      <c r="S141" s="143"/>
      <c r="T141" s="143">
        <f t="shared" si="7"/>
        <v>4775000000</v>
      </c>
      <c r="U141" s="143"/>
      <c r="V141" s="145" t="s">
        <v>799</v>
      </c>
      <c r="W141" s="145"/>
      <c r="X141" s="145"/>
      <c r="Y141" s="136">
        <v>180</v>
      </c>
      <c r="Z141" s="136"/>
      <c r="AA141" s="146"/>
      <c r="AB141" s="136" t="s">
        <v>282</v>
      </c>
      <c r="AC141" s="136"/>
      <c r="AD141" s="136"/>
      <c r="AE141" s="136"/>
      <c r="AF141" s="147">
        <f t="shared" si="8"/>
        <v>0</v>
      </c>
      <c r="AG141" s="148"/>
      <c r="AH141" s="148" t="b">
        <f t="shared" si="9"/>
        <v>0</v>
      </c>
    </row>
    <row r="142" spans="1:34" ht="44.25" customHeight="1" thickBot="1" x14ac:dyDescent="0.3">
      <c r="A142" s="136">
        <v>128</v>
      </c>
      <c r="B142" s="136">
        <v>2018</v>
      </c>
      <c r="C142" s="137" t="s">
        <v>800</v>
      </c>
      <c r="D142" s="136">
        <v>11</v>
      </c>
      <c r="E142" s="137" t="str">
        <f>IF(D142=1,'[2]Tipo '!$B$2,IF(D142=2,'[2]Tipo '!$B$3,IF(D142=3,'[2]Tipo '!$B$4,IF(D142=4,'[2]Tipo '!$B$5,IF(D142=5,'[2]Tipo '!$B$6,IF(D142=6,'[2]Tipo '!$B$7,IF(D142=7,'[2]Tipo '!$B$8,IF(D142=8,'[2]Tipo '!$B$9,IF(D142=9,'[2]Tipo '!$B$10,IF(D142=10,'[2]Tipo '!$B$11,IF(D142=11,'[2]Tipo '!$B$12,IF(D142=12,'[2]Tipo '!$B$13,IF(D142=13,'[2]Tipo '!$B$14,IF(D142=14,'[2]Tipo '!$B$15,IF(D142=15,'[2]Tipo '!$B$16,IF(D142=16,'[2]Tipo '!$B$17,IF(D142=17,'[2]Tipo '!$B$18,IF(D142=18,'[2]Tipo '!$B$19,IF(D142=19,'[2]Tipo '!$B$20,IF(D142=20,'[2]Tipo '!$B$21,"No ha seleccionado un tipo de contrato válido"))))))))))))))))))))</f>
        <v>SUMINISTRO</v>
      </c>
      <c r="F142" s="137" t="s">
        <v>104</v>
      </c>
      <c r="G142" s="137" t="s">
        <v>121</v>
      </c>
      <c r="H142" s="138" t="s">
        <v>801</v>
      </c>
      <c r="I142" s="139" t="s">
        <v>162</v>
      </c>
      <c r="J142" s="138"/>
      <c r="K142" s="138" t="str">
        <f>IF(J142=1,'[2]Equivalencia BH-BMPT'!$D$2,IF(J142=2,'[2]Equivalencia BH-BMPT'!$D$3,IF(J142=3,'[2]Equivalencia BH-BMPT'!$D$4,IF(J142=4,'[2]Equivalencia BH-BMPT'!$D$5,IF(J142=5,'[2]Equivalencia BH-BMPT'!$D$6,IF(J142=6,'[2]Equivalencia BH-BMPT'!$D$7,IF(J142=7,'[2]Equivalencia BH-BMPT'!$D$8,IF(J142=8,'[2]Equivalencia BH-BMPT'!$D$9,IF(J142=9,'[2]Equivalencia BH-BMPT'!$D$10,IF(J142=10,'[2]Equivalencia BH-BMPT'!$D$11,IF(J142=11,'[2]Equivalencia BH-BMPT'!$D$12,IF(J142=12,'[2]Equivalencia BH-BMPT'!$D$13,IF(J142=13,'[2]Equivalencia BH-BMPT'!$D$14,IF(J142=14,'[2]Equivalencia BH-BMPT'!$D$15,IF(J142=15,'[2]Equivalencia BH-BMPT'!$D$16,IF(J142=16,'[2]Equivalencia BH-BMPT'!$D$17,IF(J142=17,'[2]Equivalencia BH-BMPT'!$D$18,IF(J142=18,'[2]Equivalencia BH-BMPT'!$D$19,IF(J142=19,'[2]Equivalencia BH-BMPT'!$D$20,IF(J142=20,'[2]Equivalencia BH-BMPT'!$D$21,IF(J142=21,'[2]Equivalencia BH-BMPT'!$D$22,IF(J142=22,'[2]Equivalencia BH-BMPT'!$D$23,IF(J142=23,'[2]Equivalencia BH-BMPT'!#REF!,IF(J142=24,'[2]Equivalencia BH-BMPT'!$D$25,IF(J142=25,'[2]Equivalencia BH-BMPT'!$D$26,IF(J142=26,'[2]Equivalencia BH-BMPT'!$D$27,IF(J142=27,'[2]Equivalencia BH-BMPT'!$D$28,IF(J142=28,'[2]Equivalencia BH-BMPT'!$D$29,IF(J142=29,'[2]Equivalencia BH-BMPT'!$D$30,IF(J142=30,'[2]Equivalencia BH-BMPT'!$D$31,IF(J142=31,'[2]Equivalencia BH-BMPT'!$D$32,IF(J142=32,'[2]Equivalencia BH-BMPT'!$D$33,IF(J142=33,'[2]Equivalencia BH-BMPT'!$D$34,IF(J142=34,'[2]Equivalencia BH-BMPT'!$D$35,IF(J142=35,'[2]Equivalencia BH-BMPT'!$D$36,IF(J142=36,'[2]Equivalencia BH-BMPT'!$D$37,IF(J142=37,'[2]Equivalencia BH-BMPT'!$D$38,IF(J142=38,'[2]Equivalencia BH-BMPT'!#REF!,IF(J142=39,'[2]Equivalencia BH-BMPT'!$D$40,IF(J142=40,'[2]Equivalencia BH-BMPT'!$D$41,IF(J142=41,'[2]Equivalencia BH-BMPT'!$D$42,IF(J142=42,'[2]Equivalencia BH-BMPT'!$D$43,IF(J142=43,'[2]Equivalencia BH-BMPT'!$D$44,IF(J142=44,'[2]Equivalencia BH-BMPT'!$D$45,IF(J142=45,'[2]Equivalencia BH-BMPT'!$D$46,"No ha seleccionado un número de programa")))))))))))))))))))))))))))))))))))))))))))))</f>
        <v>No ha seleccionado un número de programa</v>
      </c>
      <c r="L142" s="140" t="s">
        <v>639</v>
      </c>
      <c r="M142" s="141">
        <v>860535566</v>
      </c>
      <c r="N142" s="142" t="s">
        <v>802</v>
      </c>
      <c r="O142" s="143">
        <v>21210136</v>
      </c>
      <c r="P142" s="144"/>
      <c r="Q142" s="143"/>
      <c r="R142" s="143"/>
      <c r="S142" s="143"/>
      <c r="T142" s="143">
        <f t="shared" si="7"/>
        <v>21210136</v>
      </c>
      <c r="U142" s="143"/>
      <c r="V142" s="145" t="s">
        <v>799</v>
      </c>
      <c r="W142" s="145" t="s">
        <v>799</v>
      </c>
      <c r="X142" s="145">
        <v>43572</v>
      </c>
      <c r="Y142" s="136">
        <v>180</v>
      </c>
      <c r="Z142" s="136"/>
      <c r="AA142" s="146"/>
      <c r="AB142" s="136"/>
      <c r="AC142" s="136" t="s">
        <v>282</v>
      </c>
      <c r="AD142" s="136"/>
      <c r="AE142" s="136"/>
      <c r="AF142" s="147">
        <f t="shared" si="8"/>
        <v>0</v>
      </c>
      <c r="AG142" s="148"/>
      <c r="AH142" s="148" t="b">
        <f t="shared" si="9"/>
        <v>1</v>
      </c>
    </row>
    <row r="143" spans="1:34" ht="44.25" customHeight="1" thickBot="1" x14ac:dyDescent="0.3">
      <c r="A143" s="136">
        <v>129</v>
      </c>
      <c r="B143" s="136">
        <v>2018</v>
      </c>
      <c r="C143" s="137" t="s">
        <v>796</v>
      </c>
      <c r="D143" s="136">
        <v>1</v>
      </c>
      <c r="E143" s="137" t="str">
        <f>IF(D143=1,'[2]Tipo '!$B$2,IF(D143=2,'[2]Tipo '!$B$3,IF(D143=3,'[2]Tipo '!$B$4,IF(D143=4,'[2]Tipo '!$B$5,IF(D143=5,'[2]Tipo '!$B$6,IF(D143=6,'[2]Tipo '!$B$7,IF(D143=7,'[2]Tipo '!$B$8,IF(D143=8,'[2]Tipo '!$B$9,IF(D143=9,'[2]Tipo '!$B$10,IF(D143=10,'[2]Tipo '!$B$11,IF(D143=11,'[2]Tipo '!$B$12,IF(D143=12,'[2]Tipo '!$B$13,IF(D143=13,'[2]Tipo '!$B$14,IF(D143=14,'[2]Tipo '!$B$15,IF(D143=15,'[2]Tipo '!$B$16,IF(D143=16,'[2]Tipo '!$B$17,IF(D143=17,'[2]Tipo '!$B$18,IF(D143=18,'[2]Tipo '!$B$19,IF(D143=19,'[2]Tipo '!$B$20,IF(D143=20,'[2]Tipo '!$B$21,"No ha seleccionado un tipo de contrato válido"))))))))))))))))))))</f>
        <v>OBRA PÚBLICA</v>
      </c>
      <c r="F143" s="137" t="s">
        <v>105</v>
      </c>
      <c r="G143" s="137" t="s">
        <v>121</v>
      </c>
      <c r="H143" s="138" t="s">
        <v>797</v>
      </c>
      <c r="I143" s="139" t="s">
        <v>163</v>
      </c>
      <c r="J143" s="138">
        <v>18</v>
      </c>
      <c r="K143" s="138" t="str">
        <f>IF(J143=1,'[2]Equivalencia BH-BMPT'!$D$2,IF(J143=2,'[2]Equivalencia BH-BMPT'!$D$3,IF(J143=3,'[2]Equivalencia BH-BMPT'!$D$4,IF(J143=4,'[2]Equivalencia BH-BMPT'!$D$5,IF(J143=5,'[2]Equivalencia BH-BMPT'!$D$6,IF(J143=6,'[2]Equivalencia BH-BMPT'!$D$7,IF(J143=7,'[2]Equivalencia BH-BMPT'!$D$8,IF(J143=8,'[2]Equivalencia BH-BMPT'!$D$9,IF(J143=9,'[2]Equivalencia BH-BMPT'!$D$10,IF(J143=10,'[2]Equivalencia BH-BMPT'!$D$11,IF(J143=11,'[2]Equivalencia BH-BMPT'!$D$12,IF(J143=12,'[2]Equivalencia BH-BMPT'!$D$13,IF(J143=13,'[2]Equivalencia BH-BMPT'!$D$14,IF(J143=14,'[2]Equivalencia BH-BMPT'!$D$15,IF(J143=15,'[2]Equivalencia BH-BMPT'!$D$16,IF(J143=16,'[2]Equivalencia BH-BMPT'!$D$17,IF(J143=17,'[2]Equivalencia BH-BMPT'!$D$18,IF(J143=18,'[2]Equivalencia BH-BMPT'!$D$19,IF(J143=19,'[2]Equivalencia BH-BMPT'!$D$20,IF(J143=20,'[2]Equivalencia BH-BMPT'!$D$21,IF(J143=21,'[2]Equivalencia BH-BMPT'!$D$22,IF(J143=22,'[2]Equivalencia BH-BMPT'!$D$23,IF(J143=23,'[2]Equivalencia BH-BMPT'!#REF!,IF(J143=24,'[2]Equivalencia BH-BMPT'!$D$25,IF(J143=25,'[2]Equivalencia BH-BMPT'!$D$26,IF(J143=26,'[2]Equivalencia BH-BMPT'!$D$27,IF(J143=27,'[2]Equivalencia BH-BMPT'!$D$28,IF(J143=28,'[2]Equivalencia BH-BMPT'!$D$29,IF(J143=29,'[2]Equivalencia BH-BMPT'!$D$30,IF(J143=30,'[2]Equivalencia BH-BMPT'!$D$31,IF(J143=31,'[2]Equivalencia BH-BMPT'!$D$32,IF(J143=32,'[2]Equivalencia BH-BMPT'!$D$33,IF(J143=33,'[2]Equivalencia BH-BMPT'!$D$34,IF(J143=34,'[2]Equivalencia BH-BMPT'!$D$35,IF(J143=35,'[2]Equivalencia BH-BMPT'!$D$36,IF(J143=36,'[2]Equivalencia BH-BMPT'!$D$37,IF(J143=37,'[2]Equivalencia BH-BMPT'!$D$38,IF(J143=38,'[2]Equivalencia BH-BMPT'!#REF!,IF(J143=39,'[2]Equivalencia BH-BMPT'!$D$40,IF(J143=40,'[2]Equivalencia BH-BMPT'!$D$41,IF(J143=41,'[2]Equivalencia BH-BMPT'!$D$42,IF(J143=42,'[2]Equivalencia BH-BMPT'!$D$43,IF(J143=43,'[2]Equivalencia BH-BMPT'!$D$44,IF(J143=44,'[2]Equivalencia BH-BMPT'!$D$45,IF(J143=45,'[2]Equivalencia BH-BMPT'!$D$46,"No ha seleccionado un número de programa")))))))))))))))))))))))))))))))))))))))))))))</f>
        <v>Mejor movilidad para todos</v>
      </c>
      <c r="L143" s="140" t="s">
        <v>394</v>
      </c>
      <c r="M143" s="141">
        <v>900351236</v>
      </c>
      <c r="N143" s="142" t="s">
        <v>803</v>
      </c>
      <c r="O143" s="143">
        <v>4775000000</v>
      </c>
      <c r="P143" s="144"/>
      <c r="Q143" s="143"/>
      <c r="R143" s="143"/>
      <c r="S143" s="143"/>
      <c r="T143" s="143">
        <f t="shared" si="7"/>
        <v>4775000000</v>
      </c>
      <c r="U143" s="143"/>
      <c r="V143" s="145" t="s">
        <v>804</v>
      </c>
      <c r="W143" s="145"/>
      <c r="X143" s="145"/>
      <c r="Y143" s="136">
        <v>180</v>
      </c>
      <c r="Z143" s="136"/>
      <c r="AA143" s="146"/>
      <c r="AB143" s="136"/>
      <c r="AC143" s="136"/>
      <c r="AD143" s="136"/>
      <c r="AE143" s="136"/>
      <c r="AF143" s="147">
        <f t="shared" ref="AF143:AF206" si="14">SUM(U143/T143)</f>
        <v>0</v>
      </c>
      <c r="AG143" s="148"/>
      <c r="AH143" s="148" t="b">
        <f t="shared" si="9"/>
        <v>0</v>
      </c>
    </row>
    <row r="144" spans="1:34" ht="44.25" customHeight="1" thickBot="1" x14ac:dyDescent="0.3">
      <c r="A144" s="136">
        <v>130</v>
      </c>
      <c r="B144" s="136">
        <v>2018</v>
      </c>
      <c r="C144" s="137" t="s">
        <v>805</v>
      </c>
      <c r="D144" s="136">
        <v>6</v>
      </c>
      <c r="E144" s="137" t="str">
        <f>IF(D144=1,'[2]Tipo '!$B$2,IF(D144=2,'[2]Tipo '!$B$3,IF(D144=3,'[2]Tipo '!$B$4,IF(D144=4,'[2]Tipo '!$B$5,IF(D144=5,'[2]Tipo '!$B$6,IF(D144=6,'[2]Tipo '!$B$7,IF(D144=7,'[2]Tipo '!$B$8,IF(D144=8,'[2]Tipo '!$B$9,IF(D144=9,'[2]Tipo '!$B$10,IF(D144=10,'[2]Tipo '!$B$11,IF(D144=11,'[2]Tipo '!$B$12,IF(D144=12,'[2]Tipo '!$B$13,IF(D144=13,'[2]Tipo '!$B$14,IF(D144=14,'[2]Tipo '!$B$15,IF(D144=15,'[2]Tipo '!$B$16,IF(D144=16,'[2]Tipo '!$B$17,IF(D144=17,'[2]Tipo '!$B$18,IF(D144=18,'[2]Tipo '!$B$19,IF(D144=19,'[2]Tipo '!$B$20,IF(D144=20,'[2]Tipo '!$B$21,"No ha seleccionado un tipo de contrato válido"))))))))))))))))))))</f>
        <v>COMPRAVENTA DE BIENES MUEBLES</v>
      </c>
      <c r="F144" s="137" t="s">
        <v>107</v>
      </c>
      <c r="G144" s="137" t="s">
        <v>118</v>
      </c>
      <c r="H144" s="138" t="s">
        <v>806</v>
      </c>
      <c r="I144" s="139" t="s">
        <v>163</v>
      </c>
      <c r="J144" s="138">
        <v>19</v>
      </c>
      <c r="K144" s="138" t="str">
        <f>IF(J144=1,'[2]Equivalencia BH-BMPT'!$D$2,IF(J144=2,'[2]Equivalencia BH-BMPT'!$D$3,IF(J144=3,'[2]Equivalencia BH-BMPT'!$D$4,IF(J144=4,'[2]Equivalencia BH-BMPT'!$D$5,IF(J144=5,'[2]Equivalencia BH-BMPT'!$D$6,IF(J144=6,'[2]Equivalencia BH-BMPT'!$D$7,IF(J144=7,'[2]Equivalencia BH-BMPT'!$D$8,IF(J144=8,'[2]Equivalencia BH-BMPT'!$D$9,IF(J144=9,'[2]Equivalencia BH-BMPT'!$D$10,IF(J144=10,'[2]Equivalencia BH-BMPT'!$D$11,IF(J144=11,'[2]Equivalencia BH-BMPT'!$D$12,IF(J144=12,'[2]Equivalencia BH-BMPT'!$D$13,IF(J144=13,'[2]Equivalencia BH-BMPT'!$D$14,IF(J144=14,'[2]Equivalencia BH-BMPT'!$D$15,IF(J144=15,'[2]Equivalencia BH-BMPT'!$D$16,IF(J144=16,'[2]Equivalencia BH-BMPT'!$D$17,IF(J144=17,'[2]Equivalencia BH-BMPT'!$D$18,IF(J144=18,'[2]Equivalencia BH-BMPT'!$D$19,IF(J144=19,'[2]Equivalencia BH-BMPT'!$D$20,IF(J144=20,'[2]Equivalencia BH-BMPT'!$D$21,IF(J144=21,'[2]Equivalencia BH-BMPT'!$D$22,IF(J144=22,'[2]Equivalencia BH-BMPT'!$D$23,IF(J144=23,'[2]Equivalencia BH-BMPT'!#REF!,IF(J144=24,'[2]Equivalencia BH-BMPT'!$D$25,IF(J144=25,'[2]Equivalencia BH-BMPT'!$D$26,IF(J144=26,'[2]Equivalencia BH-BMPT'!$D$27,IF(J144=27,'[2]Equivalencia BH-BMPT'!$D$28,IF(J144=28,'[2]Equivalencia BH-BMPT'!$D$29,IF(J144=29,'[2]Equivalencia BH-BMPT'!$D$30,IF(J144=30,'[2]Equivalencia BH-BMPT'!$D$31,IF(J144=31,'[2]Equivalencia BH-BMPT'!$D$32,IF(J144=32,'[2]Equivalencia BH-BMPT'!$D$33,IF(J144=33,'[2]Equivalencia BH-BMPT'!$D$34,IF(J144=34,'[2]Equivalencia BH-BMPT'!$D$35,IF(J144=35,'[2]Equivalencia BH-BMPT'!$D$36,IF(J144=36,'[2]Equivalencia BH-BMPT'!$D$37,IF(J144=37,'[2]Equivalencia BH-BMPT'!$D$38,IF(J144=38,'[2]Equivalencia BH-BMPT'!#REF!,IF(J144=39,'[2]Equivalencia BH-BMPT'!$D$40,IF(J144=40,'[2]Equivalencia BH-BMPT'!$D$41,IF(J144=41,'[2]Equivalencia BH-BMPT'!$D$42,IF(J144=42,'[2]Equivalencia BH-BMPT'!$D$43,IF(J144=43,'[2]Equivalencia BH-BMPT'!$D$44,IF(J144=44,'[2]Equivalencia BH-BMPT'!$D$45,IF(J144=45,'[2]Equivalencia BH-BMPT'!$D$46,"No ha seleccionado un número de programa")))))))))))))))))))))))))))))))))))))))))))))</f>
        <v>Seguridad y convivencia para todos</v>
      </c>
      <c r="L144" s="140" t="s">
        <v>448</v>
      </c>
      <c r="M144" s="141">
        <v>860025792</v>
      </c>
      <c r="N144" s="142" t="s">
        <v>807</v>
      </c>
      <c r="O144" s="143">
        <v>424470000</v>
      </c>
      <c r="P144" s="144"/>
      <c r="Q144" s="143"/>
      <c r="R144" s="143"/>
      <c r="S144" s="143"/>
      <c r="T144" s="143">
        <f t="shared" ref="T144:T207" si="15">+O144+S144</f>
        <v>424470000</v>
      </c>
      <c r="U144" s="143"/>
      <c r="V144" s="145">
        <v>43402</v>
      </c>
      <c r="W144" s="145">
        <v>43402</v>
      </c>
      <c r="X144" s="145">
        <v>43552</v>
      </c>
      <c r="Y144" s="136">
        <v>150</v>
      </c>
      <c r="Z144" s="136"/>
      <c r="AA144" s="146"/>
      <c r="AB144" s="136"/>
      <c r="AC144" s="136" t="s">
        <v>282</v>
      </c>
      <c r="AD144" s="136"/>
      <c r="AE144" s="136"/>
      <c r="AF144" s="147">
        <f t="shared" si="14"/>
        <v>0</v>
      </c>
      <c r="AG144" s="148"/>
      <c r="AH144" s="148" t="b">
        <f t="shared" si="9"/>
        <v>0</v>
      </c>
    </row>
    <row r="145" spans="1:34" ht="44.25" customHeight="1" thickBot="1" x14ac:dyDescent="0.3">
      <c r="A145" s="136">
        <v>131</v>
      </c>
      <c r="B145" s="136">
        <v>2018</v>
      </c>
      <c r="C145" s="137" t="s">
        <v>808</v>
      </c>
      <c r="D145" s="136">
        <v>6</v>
      </c>
      <c r="E145" s="137" t="str">
        <f>IF(D145=1,'[2]Tipo '!$B$2,IF(D145=2,'[2]Tipo '!$B$3,IF(D145=3,'[2]Tipo '!$B$4,IF(D145=4,'[2]Tipo '!$B$5,IF(D145=5,'[2]Tipo '!$B$6,IF(D145=6,'[2]Tipo '!$B$7,IF(D145=7,'[2]Tipo '!$B$8,IF(D145=8,'[2]Tipo '!$B$9,IF(D145=9,'[2]Tipo '!$B$10,IF(D145=10,'[2]Tipo '!$B$11,IF(D145=11,'[2]Tipo '!$B$12,IF(D145=12,'[2]Tipo '!$B$13,IF(D145=13,'[2]Tipo '!$B$14,IF(D145=14,'[2]Tipo '!$B$15,IF(D145=15,'[2]Tipo '!$B$16,IF(D145=16,'[2]Tipo '!$B$17,IF(D145=17,'[2]Tipo '!$B$18,IF(D145=18,'[2]Tipo '!$B$19,IF(D145=19,'[2]Tipo '!$B$20,IF(D145=20,'[2]Tipo '!$B$21,"No ha seleccionado un tipo de contrato válido"))))))))))))))))))))</f>
        <v>COMPRAVENTA DE BIENES MUEBLES</v>
      </c>
      <c r="F145" s="137" t="s">
        <v>107</v>
      </c>
      <c r="G145" s="137" t="s">
        <v>116</v>
      </c>
      <c r="H145" s="138" t="s">
        <v>806</v>
      </c>
      <c r="I145" s="139" t="s">
        <v>163</v>
      </c>
      <c r="J145" s="138">
        <v>19</v>
      </c>
      <c r="K145" s="138" t="str">
        <f>IF(J145=1,'[2]Equivalencia BH-BMPT'!$D$2,IF(J145=2,'[2]Equivalencia BH-BMPT'!$D$3,IF(J145=3,'[2]Equivalencia BH-BMPT'!$D$4,IF(J145=4,'[2]Equivalencia BH-BMPT'!$D$5,IF(J145=5,'[2]Equivalencia BH-BMPT'!$D$6,IF(J145=6,'[2]Equivalencia BH-BMPT'!$D$7,IF(J145=7,'[2]Equivalencia BH-BMPT'!$D$8,IF(J145=8,'[2]Equivalencia BH-BMPT'!$D$9,IF(J145=9,'[2]Equivalencia BH-BMPT'!$D$10,IF(J145=10,'[2]Equivalencia BH-BMPT'!$D$11,IF(J145=11,'[2]Equivalencia BH-BMPT'!$D$12,IF(J145=12,'[2]Equivalencia BH-BMPT'!$D$13,IF(J145=13,'[2]Equivalencia BH-BMPT'!$D$14,IF(J145=14,'[2]Equivalencia BH-BMPT'!$D$15,IF(J145=15,'[2]Equivalencia BH-BMPT'!$D$16,IF(J145=16,'[2]Equivalencia BH-BMPT'!$D$17,IF(J145=17,'[2]Equivalencia BH-BMPT'!$D$18,IF(J145=18,'[2]Equivalencia BH-BMPT'!$D$19,IF(J145=19,'[2]Equivalencia BH-BMPT'!$D$20,IF(J145=20,'[2]Equivalencia BH-BMPT'!$D$21,IF(J145=21,'[2]Equivalencia BH-BMPT'!$D$22,IF(J145=22,'[2]Equivalencia BH-BMPT'!$D$23,IF(J145=23,'[2]Equivalencia BH-BMPT'!#REF!,IF(J145=24,'[2]Equivalencia BH-BMPT'!$D$25,IF(J145=25,'[2]Equivalencia BH-BMPT'!$D$26,IF(J145=26,'[2]Equivalencia BH-BMPT'!$D$27,IF(J145=27,'[2]Equivalencia BH-BMPT'!$D$28,IF(J145=28,'[2]Equivalencia BH-BMPT'!$D$29,IF(J145=29,'[2]Equivalencia BH-BMPT'!$D$30,IF(J145=30,'[2]Equivalencia BH-BMPT'!$D$31,IF(J145=31,'[2]Equivalencia BH-BMPT'!$D$32,IF(J145=32,'[2]Equivalencia BH-BMPT'!$D$33,IF(J145=33,'[2]Equivalencia BH-BMPT'!$D$34,IF(J145=34,'[2]Equivalencia BH-BMPT'!$D$35,IF(J145=35,'[2]Equivalencia BH-BMPT'!$D$36,IF(J145=36,'[2]Equivalencia BH-BMPT'!$D$37,IF(J145=37,'[2]Equivalencia BH-BMPT'!$D$38,IF(J145=38,'[2]Equivalencia BH-BMPT'!#REF!,IF(J145=39,'[2]Equivalencia BH-BMPT'!$D$40,IF(J145=40,'[2]Equivalencia BH-BMPT'!$D$41,IF(J145=41,'[2]Equivalencia BH-BMPT'!$D$42,IF(J145=42,'[2]Equivalencia BH-BMPT'!$D$43,IF(J145=43,'[2]Equivalencia BH-BMPT'!$D$44,IF(J145=44,'[2]Equivalencia BH-BMPT'!$D$45,IF(J145=45,'[2]Equivalencia BH-BMPT'!$D$46,"No ha seleccionado un número de programa")))))))))))))))))))))))))))))))))))))))))))))</f>
        <v>Seguridad y convivencia para todos</v>
      </c>
      <c r="L145" s="140" t="s">
        <v>448</v>
      </c>
      <c r="M145" s="141">
        <v>891410137</v>
      </c>
      <c r="N145" s="142" t="s">
        <v>809</v>
      </c>
      <c r="O145" s="143">
        <v>228378000</v>
      </c>
      <c r="P145" s="144"/>
      <c r="Q145" s="143"/>
      <c r="R145" s="143"/>
      <c r="S145" s="143"/>
      <c r="T145" s="143">
        <f t="shared" si="15"/>
        <v>228378000</v>
      </c>
      <c r="U145" s="143"/>
      <c r="V145" s="145" t="s">
        <v>810</v>
      </c>
      <c r="W145" s="145" t="s">
        <v>810</v>
      </c>
      <c r="X145" s="145">
        <v>43552</v>
      </c>
      <c r="Y145" s="136">
        <v>150</v>
      </c>
      <c r="Z145" s="136"/>
      <c r="AA145" s="146"/>
      <c r="AB145" s="136"/>
      <c r="AC145" s="136" t="s">
        <v>282</v>
      </c>
      <c r="AD145" s="136"/>
      <c r="AE145" s="136"/>
      <c r="AF145" s="147">
        <f t="shared" si="14"/>
        <v>0</v>
      </c>
      <c r="AG145" s="148"/>
      <c r="AH145" s="148" t="b">
        <f t="shared" si="9"/>
        <v>0</v>
      </c>
    </row>
    <row r="146" spans="1:34" ht="44.25" customHeight="1" thickBot="1" x14ac:dyDescent="0.3">
      <c r="A146" s="136">
        <v>132</v>
      </c>
      <c r="B146" s="136">
        <v>2018</v>
      </c>
      <c r="C146" s="137" t="s">
        <v>811</v>
      </c>
      <c r="D146" s="136">
        <v>4</v>
      </c>
      <c r="E146" s="137" t="str">
        <f>IF(D146=1,'[2]Tipo '!$B$2,IF(D146=2,'[2]Tipo '!$B$3,IF(D146=3,'[2]Tipo '!$B$4,IF(D146=4,'[2]Tipo '!$B$5,IF(D146=5,'[2]Tipo '!$B$6,IF(D146=6,'[2]Tipo '!$B$7,IF(D146=7,'[2]Tipo '!$B$8,IF(D146=8,'[2]Tipo '!$B$9,IF(D146=9,'[2]Tipo '!$B$10,IF(D146=10,'[2]Tipo '!$B$11,IF(D146=11,'[2]Tipo '!$B$12,IF(D146=12,'[2]Tipo '!$B$13,IF(D146=13,'[2]Tipo '!$B$14,IF(D146=14,'[2]Tipo '!$B$15,IF(D146=15,'[2]Tipo '!$B$16,IF(D146=16,'[2]Tipo '!$B$17,IF(D146=17,'[2]Tipo '!$B$18,IF(D146=18,'[2]Tipo '!$B$19,IF(D146=19,'[2]Tipo '!$B$20,IF(D146=20,'[2]Tipo '!$B$21,"No ha seleccionado un tipo de contrato válido"))))))))))))))))))))</f>
        <v>CONTRATOS DE PRESTACIÓN DE SERVICIOS</v>
      </c>
      <c r="F146" s="137" t="s">
        <v>107</v>
      </c>
      <c r="G146" s="151" t="s">
        <v>116</v>
      </c>
      <c r="H146" s="138" t="s">
        <v>447</v>
      </c>
      <c r="I146" s="139" t="s">
        <v>163</v>
      </c>
      <c r="J146" s="138">
        <v>19</v>
      </c>
      <c r="K146" s="138" t="str">
        <f>IF(J146=1,'[2]Equivalencia BH-BMPT'!$D$2,IF(J146=2,'[2]Equivalencia BH-BMPT'!$D$3,IF(J146=3,'[2]Equivalencia BH-BMPT'!$D$4,IF(J146=4,'[2]Equivalencia BH-BMPT'!$D$5,IF(J146=5,'[2]Equivalencia BH-BMPT'!$D$6,IF(J146=6,'[2]Equivalencia BH-BMPT'!$D$7,IF(J146=7,'[2]Equivalencia BH-BMPT'!$D$8,IF(J146=8,'[2]Equivalencia BH-BMPT'!$D$9,IF(J146=9,'[2]Equivalencia BH-BMPT'!$D$10,IF(J146=10,'[2]Equivalencia BH-BMPT'!$D$11,IF(J146=11,'[2]Equivalencia BH-BMPT'!$D$12,IF(J146=12,'[2]Equivalencia BH-BMPT'!$D$13,IF(J146=13,'[2]Equivalencia BH-BMPT'!$D$14,IF(J146=14,'[2]Equivalencia BH-BMPT'!$D$15,IF(J146=15,'[2]Equivalencia BH-BMPT'!$D$16,IF(J146=16,'[2]Equivalencia BH-BMPT'!$D$17,IF(J146=17,'[2]Equivalencia BH-BMPT'!$D$18,IF(J146=18,'[2]Equivalencia BH-BMPT'!$D$19,IF(J146=19,'[2]Equivalencia BH-BMPT'!$D$20,IF(J146=20,'[2]Equivalencia BH-BMPT'!$D$21,IF(J146=21,'[2]Equivalencia BH-BMPT'!$D$22,IF(J146=22,'[2]Equivalencia BH-BMPT'!$D$23,IF(J146=23,'[2]Equivalencia BH-BMPT'!#REF!,IF(J146=24,'[2]Equivalencia BH-BMPT'!$D$25,IF(J146=25,'[2]Equivalencia BH-BMPT'!$D$26,IF(J146=26,'[2]Equivalencia BH-BMPT'!$D$27,IF(J146=27,'[2]Equivalencia BH-BMPT'!$D$28,IF(J146=28,'[2]Equivalencia BH-BMPT'!$D$29,IF(J146=29,'[2]Equivalencia BH-BMPT'!$D$30,IF(J146=30,'[2]Equivalencia BH-BMPT'!$D$31,IF(J146=31,'[2]Equivalencia BH-BMPT'!$D$32,IF(J146=32,'[2]Equivalencia BH-BMPT'!$D$33,IF(J146=33,'[2]Equivalencia BH-BMPT'!$D$34,IF(J146=34,'[2]Equivalencia BH-BMPT'!$D$35,IF(J146=35,'[2]Equivalencia BH-BMPT'!$D$36,IF(J146=36,'[2]Equivalencia BH-BMPT'!$D$37,IF(J146=37,'[2]Equivalencia BH-BMPT'!$D$38,IF(J146=38,'[2]Equivalencia BH-BMPT'!#REF!,IF(J146=39,'[2]Equivalencia BH-BMPT'!$D$40,IF(J146=40,'[2]Equivalencia BH-BMPT'!$D$41,IF(J146=41,'[2]Equivalencia BH-BMPT'!$D$42,IF(J146=42,'[2]Equivalencia BH-BMPT'!$D$43,IF(J146=43,'[2]Equivalencia BH-BMPT'!$D$44,IF(J146=44,'[2]Equivalencia BH-BMPT'!$D$45,IF(J146=45,'[2]Equivalencia BH-BMPT'!$D$46,"No ha seleccionado un número de programa")))))))))))))))))))))))))))))))))))))))))))))</f>
        <v>Seguridad y convivencia para todos</v>
      </c>
      <c r="L146" s="140" t="s">
        <v>448</v>
      </c>
      <c r="M146" s="141">
        <v>79892698</v>
      </c>
      <c r="N146" s="142" t="s">
        <v>812</v>
      </c>
      <c r="O146" s="143">
        <v>21375000</v>
      </c>
      <c r="P146" s="144"/>
      <c r="Q146" s="143"/>
      <c r="R146" s="143"/>
      <c r="S146" s="143"/>
      <c r="T146" s="143">
        <f t="shared" si="15"/>
        <v>21375000</v>
      </c>
      <c r="U146" s="143">
        <v>2250000</v>
      </c>
      <c r="V146" s="145" t="s">
        <v>813</v>
      </c>
      <c r="W146" s="145" t="s">
        <v>813</v>
      </c>
      <c r="X146" s="145">
        <v>43691</v>
      </c>
      <c r="Y146" s="136">
        <v>285</v>
      </c>
      <c r="Z146" s="136"/>
      <c r="AA146" s="146"/>
      <c r="AB146" s="136"/>
      <c r="AC146" s="136" t="s">
        <v>282</v>
      </c>
      <c r="AD146" s="136"/>
      <c r="AE146" s="136"/>
      <c r="AF146" s="147">
        <f t="shared" si="14"/>
        <v>0.10526315789473684</v>
      </c>
      <c r="AG146" s="148"/>
      <c r="AH146" s="148" t="b">
        <f t="shared" si="9"/>
        <v>0</v>
      </c>
    </row>
    <row r="147" spans="1:34" ht="44.25" customHeight="1" thickBot="1" x14ac:dyDescent="0.3">
      <c r="A147" s="136">
        <v>133</v>
      </c>
      <c r="B147" s="136">
        <v>2018</v>
      </c>
      <c r="C147" s="137" t="s">
        <v>811</v>
      </c>
      <c r="D147" s="136">
        <v>4</v>
      </c>
      <c r="E147" s="137" t="str">
        <f>IF(D147=1,'[2]Tipo '!$B$2,IF(D147=2,'[2]Tipo '!$B$3,IF(D147=3,'[2]Tipo '!$B$4,IF(D147=4,'[2]Tipo '!$B$5,IF(D147=5,'[2]Tipo '!$B$6,IF(D147=6,'[2]Tipo '!$B$7,IF(D147=7,'[2]Tipo '!$B$8,IF(D147=8,'[2]Tipo '!$B$9,IF(D147=9,'[2]Tipo '!$B$10,IF(D147=10,'[2]Tipo '!$B$11,IF(D147=11,'[2]Tipo '!$B$12,IF(D147=12,'[2]Tipo '!$B$13,IF(D147=13,'[2]Tipo '!$B$14,IF(D147=14,'[2]Tipo '!$B$15,IF(D147=15,'[2]Tipo '!$B$16,IF(D147=16,'[2]Tipo '!$B$17,IF(D147=17,'[2]Tipo '!$B$18,IF(D147=18,'[2]Tipo '!$B$19,IF(D147=19,'[2]Tipo '!$B$20,IF(D147=20,'[2]Tipo '!$B$21,"No ha seleccionado un tipo de contrato válido"))))))))))))))))))))</f>
        <v>CONTRATOS DE PRESTACIÓN DE SERVICIOS</v>
      </c>
      <c r="F147" s="137" t="s">
        <v>107</v>
      </c>
      <c r="G147" s="151" t="s">
        <v>116</v>
      </c>
      <c r="H147" s="138" t="s">
        <v>447</v>
      </c>
      <c r="I147" s="139" t="s">
        <v>163</v>
      </c>
      <c r="J147" s="138">
        <v>19</v>
      </c>
      <c r="K147" s="138" t="str">
        <f>IF(J147=1,'[2]Equivalencia BH-BMPT'!$D$2,IF(J147=2,'[2]Equivalencia BH-BMPT'!$D$3,IF(J147=3,'[2]Equivalencia BH-BMPT'!$D$4,IF(J147=4,'[2]Equivalencia BH-BMPT'!$D$5,IF(J147=5,'[2]Equivalencia BH-BMPT'!$D$6,IF(J147=6,'[2]Equivalencia BH-BMPT'!$D$7,IF(J147=7,'[2]Equivalencia BH-BMPT'!$D$8,IF(J147=8,'[2]Equivalencia BH-BMPT'!$D$9,IF(J147=9,'[2]Equivalencia BH-BMPT'!$D$10,IF(J147=10,'[2]Equivalencia BH-BMPT'!$D$11,IF(J147=11,'[2]Equivalencia BH-BMPT'!$D$12,IF(J147=12,'[2]Equivalencia BH-BMPT'!$D$13,IF(J147=13,'[2]Equivalencia BH-BMPT'!$D$14,IF(J147=14,'[2]Equivalencia BH-BMPT'!$D$15,IF(J147=15,'[2]Equivalencia BH-BMPT'!$D$16,IF(J147=16,'[2]Equivalencia BH-BMPT'!$D$17,IF(J147=17,'[2]Equivalencia BH-BMPT'!$D$18,IF(J147=18,'[2]Equivalencia BH-BMPT'!$D$19,IF(J147=19,'[2]Equivalencia BH-BMPT'!$D$20,IF(J147=20,'[2]Equivalencia BH-BMPT'!$D$21,IF(J147=21,'[2]Equivalencia BH-BMPT'!$D$22,IF(J147=22,'[2]Equivalencia BH-BMPT'!$D$23,IF(J147=23,'[2]Equivalencia BH-BMPT'!#REF!,IF(J147=24,'[2]Equivalencia BH-BMPT'!$D$25,IF(J147=25,'[2]Equivalencia BH-BMPT'!$D$26,IF(J147=26,'[2]Equivalencia BH-BMPT'!$D$27,IF(J147=27,'[2]Equivalencia BH-BMPT'!$D$28,IF(J147=28,'[2]Equivalencia BH-BMPT'!$D$29,IF(J147=29,'[2]Equivalencia BH-BMPT'!$D$30,IF(J147=30,'[2]Equivalencia BH-BMPT'!$D$31,IF(J147=31,'[2]Equivalencia BH-BMPT'!$D$32,IF(J147=32,'[2]Equivalencia BH-BMPT'!$D$33,IF(J147=33,'[2]Equivalencia BH-BMPT'!$D$34,IF(J147=34,'[2]Equivalencia BH-BMPT'!$D$35,IF(J147=35,'[2]Equivalencia BH-BMPT'!$D$36,IF(J147=36,'[2]Equivalencia BH-BMPT'!$D$37,IF(J147=37,'[2]Equivalencia BH-BMPT'!$D$38,IF(J147=38,'[2]Equivalencia BH-BMPT'!#REF!,IF(J147=39,'[2]Equivalencia BH-BMPT'!$D$40,IF(J147=40,'[2]Equivalencia BH-BMPT'!$D$41,IF(J147=41,'[2]Equivalencia BH-BMPT'!$D$42,IF(J147=42,'[2]Equivalencia BH-BMPT'!$D$43,IF(J147=43,'[2]Equivalencia BH-BMPT'!$D$44,IF(J147=44,'[2]Equivalencia BH-BMPT'!$D$45,IF(J147=45,'[2]Equivalencia BH-BMPT'!$D$46,"No ha seleccionado un número de programa")))))))))))))))))))))))))))))))))))))))))))))</f>
        <v>Seguridad y convivencia para todos</v>
      </c>
      <c r="L147" s="140" t="s">
        <v>448</v>
      </c>
      <c r="M147" s="141">
        <v>80741952</v>
      </c>
      <c r="N147" s="142" t="s">
        <v>814</v>
      </c>
      <c r="O147" s="143">
        <v>21375000</v>
      </c>
      <c r="P147" s="144"/>
      <c r="Q147" s="143"/>
      <c r="R147" s="143"/>
      <c r="S147" s="143"/>
      <c r="T147" s="143">
        <f t="shared" si="15"/>
        <v>21375000</v>
      </c>
      <c r="U147" s="143">
        <v>2250000</v>
      </c>
      <c r="V147" s="145" t="s">
        <v>813</v>
      </c>
      <c r="W147" s="145" t="s">
        <v>813</v>
      </c>
      <c r="X147" s="145">
        <v>43691</v>
      </c>
      <c r="Y147" s="136">
        <v>285</v>
      </c>
      <c r="Z147" s="136"/>
      <c r="AA147" s="146"/>
      <c r="AB147" s="136"/>
      <c r="AC147" s="136" t="s">
        <v>282</v>
      </c>
      <c r="AD147" s="136"/>
      <c r="AE147" s="136"/>
      <c r="AF147" s="147">
        <f t="shared" si="14"/>
        <v>0.10526315789473684</v>
      </c>
      <c r="AG147" s="148"/>
      <c r="AH147" s="148" t="b">
        <f t="shared" si="9"/>
        <v>0</v>
      </c>
    </row>
    <row r="148" spans="1:34" ht="44.25" customHeight="1" thickBot="1" x14ac:dyDescent="0.3">
      <c r="A148" s="136">
        <v>134</v>
      </c>
      <c r="B148" s="136">
        <v>2018</v>
      </c>
      <c r="C148" s="137" t="s">
        <v>815</v>
      </c>
      <c r="D148" s="136">
        <v>4</v>
      </c>
      <c r="E148" s="137" t="str">
        <f>IF(D148=1,'[2]Tipo '!$B$2,IF(D148=2,'[2]Tipo '!$B$3,IF(D148=3,'[2]Tipo '!$B$4,IF(D148=4,'[2]Tipo '!$B$5,IF(D148=5,'[2]Tipo '!$B$6,IF(D148=6,'[2]Tipo '!$B$7,IF(D148=7,'[2]Tipo '!$B$8,IF(D148=8,'[2]Tipo '!$B$9,IF(D148=9,'[2]Tipo '!$B$10,IF(D148=10,'[2]Tipo '!$B$11,IF(D148=11,'[2]Tipo '!$B$12,IF(D148=12,'[2]Tipo '!$B$13,IF(D148=13,'[2]Tipo '!$B$14,IF(D148=14,'[2]Tipo '!$B$15,IF(D148=15,'[2]Tipo '!$B$16,IF(D148=16,'[2]Tipo '!$B$17,IF(D148=17,'[2]Tipo '!$B$18,IF(D148=18,'[2]Tipo '!$B$19,IF(D148=19,'[2]Tipo '!$B$20,IF(D148=20,'[2]Tipo '!$B$21,"No ha seleccionado un tipo de contrato válido"))))))))))))))))))))</f>
        <v>CONTRATOS DE PRESTACIÓN DE SERVICIOS</v>
      </c>
      <c r="F148" s="137" t="s">
        <v>107</v>
      </c>
      <c r="G148" s="151" t="s">
        <v>116</v>
      </c>
      <c r="H148" s="138" t="s">
        <v>447</v>
      </c>
      <c r="I148" s="139" t="s">
        <v>163</v>
      </c>
      <c r="J148" s="138">
        <v>19</v>
      </c>
      <c r="K148" s="138" t="str">
        <f>IF(J148=1,'[2]Equivalencia BH-BMPT'!$D$2,IF(J148=2,'[2]Equivalencia BH-BMPT'!$D$3,IF(J148=3,'[2]Equivalencia BH-BMPT'!$D$4,IF(J148=4,'[2]Equivalencia BH-BMPT'!$D$5,IF(J148=5,'[2]Equivalencia BH-BMPT'!$D$6,IF(J148=6,'[2]Equivalencia BH-BMPT'!$D$7,IF(J148=7,'[2]Equivalencia BH-BMPT'!$D$8,IF(J148=8,'[2]Equivalencia BH-BMPT'!$D$9,IF(J148=9,'[2]Equivalencia BH-BMPT'!$D$10,IF(J148=10,'[2]Equivalencia BH-BMPT'!$D$11,IF(J148=11,'[2]Equivalencia BH-BMPT'!$D$12,IF(J148=12,'[2]Equivalencia BH-BMPT'!$D$13,IF(J148=13,'[2]Equivalencia BH-BMPT'!$D$14,IF(J148=14,'[2]Equivalencia BH-BMPT'!$D$15,IF(J148=15,'[2]Equivalencia BH-BMPT'!$D$16,IF(J148=16,'[2]Equivalencia BH-BMPT'!$D$17,IF(J148=17,'[2]Equivalencia BH-BMPT'!$D$18,IF(J148=18,'[2]Equivalencia BH-BMPT'!$D$19,IF(J148=19,'[2]Equivalencia BH-BMPT'!$D$20,IF(J148=20,'[2]Equivalencia BH-BMPT'!$D$21,IF(J148=21,'[2]Equivalencia BH-BMPT'!$D$22,IF(J148=22,'[2]Equivalencia BH-BMPT'!$D$23,IF(J148=23,'[2]Equivalencia BH-BMPT'!#REF!,IF(J148=24,'[2]Equivalencia BH-BMPT'!$D$25,IF(J148=25,'[2]Equivalencia BH-BMPT'!$D$26,IF(J148=26,'[2]Equivalencia BH-BMPT'!$D$27,IF(J148=27,'[2]Equivalencia BH-BMPT'!$D$28,IF(J148=28,'[2]Equivalencia BH-BMPT'!$D$29,IF(J148=29,'[2]Equivalencia BH-BMPT'!$D$30,IF(J148=30,'[2]Equivalencia BH-BMPT'!$D$31,IF(J148=31,'[2]Equivalencia BH-BMPT'!$D$32,IF(J148=32,'[2]Equivalencia BH-BMPT'!$D$33,IF(J148=33,'[2]Equivalencia BH-BMPT'!$D$34,IF(J148=34,'[2]Equivalencia BH-BMPT'!$D$35,IF(J148=35,'[2]Equivalencia BH-BMPT'!$D$36,IF(J148=36,'[2]Equivalencia BH-BMPT'!$D$37,IF(J148=37,'[2]Equivalencia BH-BMPT'!$D$38,IF(J148=38,'[2]Equivalencia BH-BMPT'!#REF!,IF(J148=39,'[2]Equivalencia BH-BMPT'!$D$40,IF(J148=40,'[2]Equivalencia BH-BMPT'!$D$41,IF(J148=41,'[2]Equivalencia BH-BMPT'!$D$42,IF(J148=42,'[2]Equivalencia BH-BMPT'!$D$43,IF(J148=43,'[2]Equivalencia BH-BMPT'!$D$44,IF(J148=44,'[2]Equivalencia BH-BMPT'!$D$45,IF(J148=45,'[2]Equivalencia BH-BMPT'!$D$46,"No ha seleccionado un número de programa")))))))))))))))))))))))))))))))))))))))))))))</f>
        <v>Seguridad y convivencia para todos</v>
      </c>
      <c r="L148" s="140" t="s">
        <v>448</v>
      </c>
      <c r="M148" s="141">
        <v>39653316</v>
      </c>
      <c r="N148" s="142" t="s">
        <v>816</v>
      </c>
      <c r="O148" s="143">
        <v>21375000</v>
      </c>
      <c r="P148" s="144"/>
      <c r="Q148" s="143"/>
      <c r="R148" s="143"/>
      <c r="S148" s="143"/>
      <c r="T148" s="143">
        <f t="shared" si="15"/>
        <v>21375000</v>
      </c>
      <c r="U148" s="143">
        <v>2250000</v>
      </c>
      <c r="V148" s="145" t="s">
        <v>813</v>
      </c>
      <c r="W148" s="145" t="s">
        <v>813</v>
      </c>
      <c r="X148" s="145">
        <v>43691</v>
      </c>
      <c r="Y148" s="136">
        <v>285</v>
      </c>
      <c r="Z148" s="136"/>
      <c r="AA148" s="146"/>
      <c r="AB148" s="136"/>
      <c r="AC148" s="136" t="s">
        <v>282</v>
      </c>
      <c r="AD148" s="136"/>
      <c r="AE148" s="136"/>
      <c r="AF148" s="147">
        <f t="shared" si="14"/>
        <v>0.10526315789473684</v>
      </c>
      <c r="AG148" s="148"/>
      <c r="AH148" s="148" t="b">
        <f t="shared" si="9"/>
        <v>0</v>
      </c>
    </row>
    <row r="149" spans="1:34" ht="44.25" customHeight="1" thickBot="1" x14ac:dyDescent="0.3">
      <c r="A149" s="136">
        <v>135</v>
      </c>
      <c r="B149" s="136">
        <v>2018</v>
      </c>
      <c r="C149" s="137" t="s">
        <v>817</v>
      </c>
      <c r="D149" s="136">
        <v>4</v>
      </c>
      <c r="E149" s="137" t="str">
        <f>IF(D149=1,'[2]Tipo '!$B$2,IF(D149=2,'[2]Tipo '!$B$3,IF(D149=3,'[2]Tipo '!$B$4,IF(D149=4,'[2]Tipo '!$B$5,IF(D149=5,'[2]Tipo '!$B$6,IF(D149=6,'[2]Tipo '!$B$7,IF(D149=7,'[2]Tipo '!$B$8,IF(D149=8,'[2]Tipo '!$B$9,IF(D149=9,'[2]Tipo '!$B$10,IF(D149=10,'[2]Tipo '!$B$11,IF(D149=11,'[2]Tipo '!$B$12,IF(D149=12,'[2]Tipo '!$B$13,IF(D149=13,'[2]Tipo '!$B$14,IF(D149=14,'[2]Tipo '!$B$15,IF(D149=15,'[2]Tipo '!$B$16,IF(D149=16,'[2]Tipo '!$B$17,IF(D149=17,'[2]Tipo '!$B$18,IF(D149=18,'[2]Tipo '!$B$19,IF(D149=19,'[2]Tipo '!$B$20,IF(D149=20,'[2]Tipo '!$B$21,"No ha seleccionado un tipo de contrato válido"))))))))))))))))))))</f>
        <v>CONTRATOS DE PRESTACIÓN DE SERVICIOS</v>
      </c>
      <c r="F149" s="137" t="s">
        <v>107</v>
      </c>
      <c r="G149" s="151" t="s">
        <v>116</v>
      </c>
      <c r="H149" s="138" t="s">
        <v>447</v>
      </c>
      <c r="I149" s="139" t="s">
        <v>163</v>
      </c>
      <c r="J149" s="138">
        <v>19</v>
      </c>
      <c r="K149" s="138" t="str">
        <f>IF(J149=1,'[2]Equivalencia BH-BMPT'!$D$2,IF(J149=2,'[2]Equivalencia BH-BMPT'!$D$3,IF(J149=3,'[2]Equivalencia BH-BMPT'!$D$4,IF(J149=4,'[2]Equivalencia BH-BMPT'!$D$5,IF(J149=5,'[2]Equivalencia BH-BMPT'!$D$6,IF(J149=6,'[2]Equivalencia BH-BMPT'!$D$7,IF(J149=7,'[2]Equivalencia BH-BMPT'!$D$8,IF(J149=8,'[2]Equivalencia BH-BMPT'!$D$9,IF(J149=9,'[2]Equivalencia BH-BMPT'!$D$10,IF(J149=10,'[2]Equivalencia BH-BMPT'!$D$11,IF(J149=11,'[2]Equivalencia BH-BMPT'!$D$12,IF(J149=12,'[2]Equivalencia BH-BMPT'!$D$13,IF(J149=13,'[2]Equivalencia BH-BMPT'!$D$14,IF(J149=14,'[2]Equivalencia BH-BMPT'!$D$15,IF(J149=15,'[2]Equivalencia BH-BMPT'!$D$16,IF(J149=16,'[2]Equivalencia BH-BMPT'!$D$17,IF(J149=17,'[2]Equivalencia BH-BMPT'!$D$18,IF(J149=18,'[2]Equivalencia BH-BMPT'!$D$19,IF(J149=19,'[2]Equivalencia BH-BMPT'!$D$20,IF(J149=20,'[2]Equivalencia BH-BMPT'!$D$21,IF(J149=21,'[2]Equivalencia BH-BMPT'!$D$22,IF(J149=22,'[2]Equivalencia BH-BMPT'!$D$23,IF(J149=23,'[2]Equivalencia BH-BMPT'!#REF!,IF(J149=24,'[2]Equivalencia BH-BMPT'!$D$25,IF(J149=25,'[2]Equivalencia BH-BMPT'!$D$26,IF(J149=26,'[2]Equivalencia BH-BMPT'!$D$27,IF(J149=27,'[2]Equivalencia BH-BMPT'!$D$28,IF(J149=28,'[2]Equivalencia BH-BMPT'!$D$29,IF(J149=29,'[2]Equivalencia BH-BMPT'!$D$30,IF(J149=30,'[2]Equivalencia BH-BMPT'!$D$31,IF(J149=31,'[2]Equivalencia BH-BMPT'!$D$32,IF(J149=32,'[2]Equivalencia BH-BMPT'!$D$33,IF(J149=33,'[2]Equivalencia BH-BMPT'!$D$34,IF(J149=34,'[2]Equivalencia BH-BMPT'!$D$35,IF(J149=35,'[2]Equivalencia BH-BMPT'!$D$36,IF(J149=36,'[2]Equivalencia BH-BMPT'!$D$37,IF(J149=37,'[2]Equivalencia BH-BMPT'!$D$38,IF(J149=38,'[2]Equivalencia BH-BMPT'!#REF!,IF(J149=39,'[2]Equivalencia BH-BMPT'!$D$40,IF(J149=40,'[2]Equivalencia BH-BMPT'!$D$41,IF(J149=41,'[2]Equivalencia BH-BMPT'!$D$42,IF(J149=42,'[2]Equivalencia BH-BMPT'!$D$43,IF(J149=43,'[2]Equivalencia BH-BMPT'!$D$44,IF(J149=44,'[2]Equivalencia BH-BMPT'!$D$45,IF(J149=45,'[2]Equivalencia BH-BMPT'!$D$46,"No ha seleccionado un número de programa")))))))))))))))))))))))))))))))))))))))))))))</f>
        <v>Seguridad y convivencia para todos</v>
      </c>
      <c r="L149" s="140" t="s">
        <v>448</v>
      </c>
      <c r="M149" s="141">
        <v>79583165</v>
      </c>
      <c r="N149" s="142" t="s">
        <v>818</v>
      </c>
      <c r="O149" s="143">
        <v>21375000</v>
      </c>
      <c r="P149" s="144"/>
      <c r="Q149" s="143"/>
      <c r="R149" s="143"/>
      <c r="S149" s="143"/>
      <c r="T149" s="143">
        <f t="shared" si="15"/>
        <v>21375000</v>
      </c>
      <c r="U149" s="143">
        <v>2250000</v>
      </c>
      <c r="V149" s="145" t="s">
        <v>813</v>
      </c>
      <c r="W149" s="145" t="s">
        <v>813</v>
      </c>
      <c r="X149" s="145">
        <v>43691</v>
      </c>
      <c r="Y149" s="136">
        <v>285</v>
      </c>
      <c r="Z149" s="136"/>
      <c r="AA149" s="146"/>
      <c r="AB149" s="136"/>
      <c r="AC149" s="136" t="s">
        <v>282</v>
      </c>
      <c r="AD149" s="136"/>
      <c r="AE149" s="136"/>
      <c r="AF149" s="147">
        <f t="shared" si="14"/>
        <v>0.10526315789473684</v>
      </c>
      <c r="AG149" s="148"/>
      <c r="AH149" s="148" t="b">
        <f t="shared" ref="AH149:AH220" si="16">IF(I149="Funcionamiento",J149=0,J149="")</f>
        <v>0</v>
      </c>
    </row>
    <row r="150" spans="1:34" ht="44.25" customHeight="1" thickBot="1" x14ac:dyDescent="0.3">
      <c r="A150" s="136">
        <v>136</v>
      </c>
      <c r="B150" s="136">
        <v>2018</v>
      </c>
      <c r="C150" s="137" t="s">
        <v>819</v>
      </c>
      <c r="D150" s="136">
        <v>4</v>
      </c>
      <c r="E150" s="137" t="str">
        <f>IF(D150=1,'[2]Tipo '!$B$2,IF(D150=2,'[2]Tipo '!$B$3,IF(D150=3,'[2]Tipo '!$B$4,IF(D150=4,'[2]Tipo '!$B$5,IF(D150=5,'[2]Tipo '!$B$6,IF(D150=6,'[2]Tipo '!$B$7,IF(D150=7,'[2]Tipo '!$B$8,IF(D150=8,'[2]Tipo '!$B$9,IF(D150=9,'[2]Tipo '!$B$10,IF(D150=10,'[2]Tipo '!$B$11,IF(D150=11,'[2]Tipo '!$B$12,IF(D150=12,'[2]Tipo '!$B$13,IF(D150=13,'[2]Tipo '!$B$14,IF(D150=14,'[2]Tipo '!$B$15,IF(D150=15,'[2]Tipo '!$B$16,IF(D150=16,'[2]Tipo '!$B$17,IF(D150=17,'[2]Tipo '!$B$18,IF(D150=18,'[2]Tipo '!$B$19,IF(D150=19,'[2]Tipo '!$B$20,IF(D150=20,'[2]Tipo '!$B$21,"No ha seleccionado un tipo de contrato válido"))))))))))))))))))))</f>
        <v>CONTRATOS DE PRESTACIÓN DE SERVICIOS</v>
      </c>
      <c r="F150" s="137" t="s">
        <v>107</v>
      </c>
      <c r="G150" s="151" t="s">
        <v>116</v>
      </c>
      <c r="H150" s="138" t="s">
        <v>447</v>
      </c>
      <c r="I150" s="139" t="s">
        <v>163</v>
      </c>
      <c r="J150" s="138">
        <v>19</v>
      </c>
      <c r="K150" s="138" t="str">
        <f>IF(J150=1,'[2]Equivalencia BH-BMPT'!$D$2,IF(J150=2,'[2]Equivalencia BH-BMPT'!$D$3,IF(J150=3,'[2]Equivalencia BH-BMPT'!$D$4,IF(J150=4,'[2]Equivalencia BH-BMPT'!$D$5,IF(J150=5,'[2]Equivalencia BH-BMPT'!$D$6,IF(J150=6,'[2]Equivalencia BH-BMPT'!$D$7,IF(J150=7,'[2]Equivalencia BH-BMPT'!$D$8,IF(J150=8,'[2]Equivalencia BH-BMPT'!$D$9,IF(J150=9,'[2]Equivalencia BH-BMPT'!$D$10,IF(J150=10,'[2]Equivalencia BH-BMPT'!$D$11,IF(J150=11,'[2]Equivalencia BH-BMPT'!$D$12,IF(J150=12,'[2]Equivalencia BH-BMPT'!$D$13,IF(J150=13,'[2]Equivalencia BH-BMPT'!$D$14,IF(J150=14,'[2]Equivalencia BH-BMPT'!$D$15,IF(J150=15,'[2]Equivalencia BH-BMPT'!$D$16,IF(J150=16,'[2]Equivalencia BH-BMPT'!$D$17,IF(J150=17,'[2]Equivalencia BH-BMPT'!$D$18,IF(J150=18,'[2]Equivalencia BH-BMPT'!$D$19,IF(J150=19,'[2]Equivalencia BH-BMPT'!$D$20,IF(J150=20,'[2]Equivalencia BH-BMPT'!$D$21,IF(J150=21,'[2]Equivalencia BH-BMPT'!$D$22,IF(J150=22,'[2]Equivalencia BH-BMPT'!$D$23,IF(J150=23,'[2]Equivalencia BH-BMPT'!#REF!,IF(J150=24,'[2]Equivalencia BH-BMPT'!$D$25,IF(J150=25,'[2]Equivalencia BH-BMPT'!$D$26,IF(J150=26,'[2]Equivalencia BH-BMPT'!$D$27,IF(J150=27,'[2]Equivalencia BH-BMPT'!$D$28,IF(J150=28,'[2]Equivalencia BH-BMPT'!$D$29,IF(J150=29,'[2]Equivalencia BH-BMPT'!$D$30,IF(J150=30,'[2]Equivalencia BH-BMPT'!$D$31,IF(J150=31,'[2]Equivalencia BH-BMPT'!$D$32,IF(J150=32,'[2]Equivalencia BH-BMPT'!$D$33,IF(J150=33,'[2]Equivalencia BH-BMPT'!$D$34,IF(J150=34,'[2]Equivalencia BH-BMPT'!$D$35,IF(J150=35,'[2]Equivalencia BH-BMPT'!$D$36,IF(J150=36,'[2]Equivalencia BH-BMPT'!$D$37,IF(J150=37,'[2]Equivalencia BH-BMPT'!$D$38,IF(J150=38,'[2]Equivalencia BH-BMPT'!#REF!,IF(J150=39,'[2]Equivalencia BH-BMPT'!$D$40,IF(J150=40,'[2]Equivalencia BH-BMPT'!$D$41,IF(J150=41,'[2]Equivalencia BH-BMPT'!$D$42,IF(J150=42,'[2]Equivalencia BH-BMPT'!$D$43,IF(J150=43,'[2]Equivalencia BH-BMPT'!$D$44,IF(J150=44,'[2]Equivalencia BH-BMPT'!$D$45,IF(J150=45,'[2]Equivalencia BH-BMPT'!$D$46,"No ha seleccionado un número de programa")))))))))))))))))))))))))))))))))))))))))))))</f>
        <v>Seguridad y convivencia para todos</v>
      </c>
      <c r="L150" s="140" t="s">
        <v>448</v>
      </c>
      <c r="M150" s="141">
        <v>1122119693</v>
      </c>
      <c r="N150" s="142" t="s">
        <v>820</v>
      </c>
      <c r="O150" s="143">
        <v>21375000</v>
      </c>
      <c r="P150" s="144"/>
      <c r="Q150" s="143"/>
      <c r="R150" s="143"/>
      <c r="S150" s="143"/>
      <c r="T150" s="143">
        <f t="shared" si="15"/>
        <v>21375000</v>
      </c>
      <c r="U150" s="143">
        <v>2250000</v>
      </c>
      <c r="V150" s="145" t="s">
        <v>813</v>
      </c>
      <c r="W150" s="145" t="s">
        <v>813</v>
      </c>
      <c r="X150" s="145">
        <v>43691</v>
      </c>
      <c r="Y150" s="136">
        <v>285</v>
      </c>
      <c r="Z150" s="136"/>
      <c r="AA150" s="146"/>
      <c r="AB150" s="136"/>
      <c r="AC150" s="136" t="s">
        <v>282</v>
      </c>
      <c r="AD150" s="136"/>
      <c r="AE150" s="136"/>
      <c r="AF150" s="147">
        <f t="shared" si="14"/>
        <v>0.10526315789473684</v>
      </c>
      <c r="AG150" s="148"/>
      <c r="AH150" s="148" t="b">
        <f t="shared" si="16"/>
        <v>0</v>
      </c>
    </row>
    <row r="151" spans="1:34" ht="44.25" customHeight="1" thickBot="1" x14ac:dyDescent="0.3">
      <c r="A151" s="136">
        <v>137</v>
      </c>
      <c r="B151" s="136">
        <v>2018</v>
      </c>
      <c r="C151" s="137" t="s">
        <v>446</v>
      </c>
      <c r="D151" s="136">
        <v>5</v>
      </c>
      <c r="E151" s="137" t="str">
        <f>IF(D151=1,'[3]Tipo '!$B$2,IF(D151=2,'[3]Tipo '!$B$3,IF(D151=3,'[3]Tipo '!$B$4,IF(D151=4,'[3]Tipo '!$B$5,IF(D151=5,'[3]Tipo '!$B$6,IF(D151=6,'[3]Tipo '!$B$7,IF(D151=7,'[3]Tipo '!$B$8,IF(D151=8,'[3]Tipo '!$B$9,IF(D151=9,'[3]Tipo '!$B$10,IF(D151=10,'[3]Tipo '!$B$11,IF(D151=11,'[3]Tipo '!$B$12,IF(D151=12,'[3]Tipo '!$B$13,IF(D151=13,'[3]Tipo '!$B$14,IF(D151=14,'[3]Tipo '!$B$15,IF(D151=15,'[3]Tipo '!$B$16,IF(D151=16,'[3]Tipo '!$B$17,IF(D151=17,'[3]Tipo '!$B$18,IF(D151=18,'[3]Tipo '!$B$19,IF(D151=19,'[3]Tipo '!$B$20,IF(D151=20,'[3]Tipo '!$B$21,"No ha seleccionado un tipo de contrato válido"))))))))))))))))))))</f>
        <v>CONTRATOS DE PRESTACIÓN DE SERVICIOS PROFESIONALES Y DE APOYO A LA GESTIÓN</v>
      </c>
      <c r="F151" s="137" t="s">
        <v>107</v>
      </c>
      <c r="G151" s="137" t="s">
        <v>116</v>
      </c>
      <c r="H151" s="138" t="s">
        <v>447</v>
      </c>
      <c r="I151" s="139" t="s">
        <v>163</v>
      </c>
      <c r="J151" s="138">
        <v>19</v>
      </c>
      <c r="K151" s="138" t="str">
        <f>IF(J151=1,'[3]Equivalencia BH-BMPT'!$D$2,IF(J151=2,'[3]Equivalencia BH-BMPT'!$D$3,IF(J151=3,'[3]Equivalencia BH-BMPT'!$D$4,IF(J151=4,'[3]Equivalencia BH-BMPT'!$D$5,IF(J151=5,'[3]Equivalencia BH-BMPT'!$D$6,IF(J151=6,'[3]Equivalencia BH-BMPT'!$D$7,IF(J151=7,'[3]Equivalencia BH-BMPT'!$D$8,IF(J151=8,'[3]Equivalencia BH-BMPT'!$D$9,IF(J151=9,'[3]Equivalencia BH-BMPT'!$D$10,IF(J151=10,'[3]Equivalencia BH-BMPT'!$D$11,IF(J151=11,'[3]Equivalencia BH-BMPT'!$D$12,IF(J151=12,'[3]Equivalencia BH-BMPT'!$D$13,IF(J151=13,'[3]Equivalencia BH-BMPT'!$D$14,IF(J151=14,'[3]Equivalencia BH-BMPT'!$D$15,IF(J151=15,'[3]Equivalencia BH-BMPT'!$D$16,IF(J151=16,'[3]Equivalencia BH-BMPT'!$D$17,IF(J151=17,'[3]Equivalencia BH-BMPT'!$D$18,IF(J151=18,'[3]Equivalencia BH-BMPT'!$D$19,IF(J151=19,'[3]Equivalencia BH-BMPT'!$D$20,IF(J151=20,'[3]Equivalencia BH-BMPT'!$D$21,IF(J151=21,'[3]Equivalencia BH-BMPT'!$D$22,IF(J151=22,'[3]Equivalencia BH-BMPT'!$D$23,IF(J151=23,'[3]Equivalencia BH-BMPT'!D160,IF(J151=24,'[3]Equivalencia BH-BMPT'!$D$25,IF(J151=25,'[3]Equivalencia BH-BMPT'!$D$26,IF(J151=26,'[3]Equivalencia BH-BMPT'!$D$27,IF(J151=27,'[3]Equivalencia BH-BMPT'!$D$28,IF(J151=28,'[3]Equivalencia BH-BMPT'!$D$29,IF(J151=29,'[3]Equivalencia BH-BMPT'!$D$30,IF(J151=30,'[3]Equivalencia BH-BMPT'!$D$31,IF(J151=31,'[3]Equivalencia BH-BMPT'!$D$32,IF(J151=32,'[3]Equivalencia BH-BMPT'!$D$33,IF(J151=33,'[3]Equivalencia BH-BMPT'!$D$34,IF(J151=34,'[3]Equivalencia BH-BMPT'!$D$35,IF(J151=35,'[3]Equivalencia BH-BMPT'!$D$36,IF(J151=36,'[3]Equivalencia BH-BMPT'!$D$37,IF(J151=37,'[3]Equivalencia BH-BMPT'!$D$38,IF(J151=38,'[3]Equivalencia BH-BMPT'!D175,IF(J151=39,'[3]Equivalencia BH-BMPT'!$D$40,IF(J151=40,'[3]Equivalencia BH-BMPT'!$D$41,IF(J151=41,'[3]Equivalencia BH-BMPT'!$D$42,IF(J151=42,'[3]Equivalencia BH-BMPT'!$D$43,IF(J151=43,'[3]Equivalencia BH-BMPT'!$D$44,IF(J151=44,'[3]Equivalencia BH-BMPT'!$D$45,IF(J151=45,'[3]Equivalencia BH-BMPT'!$D$46,"No ha seleccionado un número de programa")))))))))))))))))))))))))))))))))))))))))))))</f>
        <v>Seguridad y convivencia para todos</v>
      </c>
      <c r="L151" s="140" t="s">
        <v>448</v>
      </c>
      <c r="M151" s="141">
        <v>52207991</v>
      </c>
      <c r="N151" s="142" t="s">
        <v>449</v>
      </c>
      <c r="O151" s="143">
        <v>21375000</v>
      </c>
      <c r="P151" s="144"/>
      <c r="Q151" s="143">
        <v>0</v>
      </c>
      <c r="R151" s="143"/>
      <c r="S151" s="143"/>
      <c r="T151" s="143">
        <f t="shared" si="15"/>
        <v>21375000</v>
      </c>
      <c r="U151" s="143">
        <v>2250000</v>
      </c>
      <c r="V151" s="145">
        <v>43405</v>
      </c>
      <c r="W151" s="145">
        <v>43405</v>
      </c>
      <c r="X151" s="145">
        <v>43691</v>
      </c>
      <c r="Y151" s="136">
        <v>285</v>
      </c>
      <c r="Z151" s="136"/>
      <c r="AA151" s="146"/>
      <c r="AB151" s="136"/>
      <c r="AC151" s="136" t="s">
        <v>282</v>
      </c>
      <c r="AD151" s="136"/>
      <c r="AE151" s="136"/>
      <c r="AF151" s="147">
        <f t="shared" si="14"/>
        <v>0.10526315789473684</v>
      </c>
      <c r="AG151" s="148"/>
      <c r="AH151" s="148" t="b">
        <f t="shared" si="16"/>
        <v>0</v>
      </c>
    </row>
    <row r="152" spans="1:34" ht="44.25" customHeight="1" thickBot="1" x14ac:dyDescent="0.3">
      <c r="A152" s="136">
        <v>138</v>
      </c>
      <c r="B152" s="136">
        <v>2018</v>
      </c>
      <c r="C152" s="137" t="s">
        <v>450</v>
      </c>
      <c r="D152" s="136">
        <v>5</v>
      </c>
      <c r="E152" s="137" t="str">
        <f>IF(D152=1,'[3]Tipo '!$B$2,IF(D152=2,'[3]Tipo '!$B$3,IF(D152=3,'[3]Tipo '!$B$4,IF(D152=4,'[3]Tipo '!$B$5,IF(D152=5,'[3]Tipo '!$B$6,IF(D152=6,'[3]Tipo '!$B$7,IF(D152=7,'[3]Tipo '!$B$8,IF(D152=8,'[3]Tipo '!$B$9,IF(D152=9,'[3]Tipo '!$B$10,IF(D152=10,'[3]Tipo '!$B$11,IF(D152=11,'[3]Tipo '!$B$12,IF(D152=12,'[3]Tipo '!$B$13,IF(D152=13,'[3]Tipo '!$B$14,IF(D152=14,'[3]Tipo '!$B$15,IF(D152=15,'[3]Tipo '!$B$16,IF(D152=16,'[3]Tipo '!$B$17,IF(D152=17,'[3]Tipo '!$B$18,IF(D152=18,'[3]Tipo '!$B$19,IF(D152=19,'[3]Tipo '!$B$20,IF(D152=20,'[3]Tipo '!$B$21,"No ha seleccionado un tipo de contrato válido"))))))))))))))))))))</f>
        <v>CONTRATOS DE PRESTACIÓN DE SERVICIOS PROFESIONALES Y DE APOYO A LA GESTIÓN</v>
      </c>
      <c r="F152" s="137" t="s">
        <v>107</v>
      </c>
      <c r="G152" s="137" t="s">
        <v>116</v>
      </c>
      <c r="H152" s="138" t="s">
        <v>447</v>
      </c>
      <c r="I152" s="139" t="s">
        <v>163</v>
      </c>
      <c r="J152" s="138">
        <v>19</v>
      </c>
      <c r="K152" s="138" t="str">
        <f>IF(J152=1,'[3]Equivalencia BH-BMPT'!$D$2,IF(J152=2,'[3]Equivalencia BH-BMPT'!$D$3,IF(J152=3,'[3]Equivalencia BH-BMPT'!$D$4,IF(J152=4,'[3]Equivalencia BH-BMPT'!$D$5,IF(J152=5,'[3]Equivalencia BH-BMPT'!$D$6,IF(J152=6,'[3]Equivalencia BH-BMPT'!$D$7,IF(J152=7,'[3]Equivalencia BH-BMPT'!$D$8,IF(J152=8,'[3]Equivalencia BH-BMPT'!$D$9,IF(J152=9,'[3]Equivalencia BH-BMPT'!$D$10,IF(J152=10,'[3]Equivalencia BH-BMPT'!$D$11,IF(J152=11,'[3]Equivalencia BH-BMPT'!$D$12,IF(J152=12,'[3]Equivalencia BH-BMPT'!$D$13,IF(J152=13,'[3]Equivalencia BH-BMPT'!$D$14,IF(J152=14,'[3]Equivalencia BH-BMPT'!$D$15,IF(J152=15,'[3]Equivalencia BH-BMPT'!$D$16,IF(J152=16,'[3]Equivalencia BH-BMPT'!$D$17,IF(J152=17,'[3]Equivalencia BH-BMPT'!$D$18,IF(J152=18,'[3]Equivalencia BH-BMPT'!$D$19,IF(J152=19,'[3]Equivalencia BH-BMPT'!$D$20,IF(J152=20,'[3]Equivalencia BH-BMPT'!$D$21,IF(J152=21,'[3]Equivalencia BH-BMPT'!$D$22,IF(J152=22,'[3]Equivalencia BH-BMPT'!$D$23,IF(J152=23,'[3]Equivalencia BH-BMPT'!#REF!,IF(J152=24,'[3]Equivalencia BH-BMPT'!$D$25,IF(J152=25,'[3]Equivalencia BH-BMPT'!$D$26,IF(J152=26,'[3]Equivalencia BH-BMPT'!$D$27,IF(J152=27,'[3]Equivalencia BH-BMPT'!$D$28,IF(J152=28,'[3]Equivalencia BH-BMPT'!$D$29,IF(J152=29,'[3]Equivalencia BH-BMPT'!$D$30,IF(J152=30,'[3]Equivalencia BH-BMPT'!$D$31,IF(J152=31,'[3]Equivalencia BH-BMPT'!$D$32,IF(J152=32,'[3]Equivalencia BH-BMPT'!$D$33,IF(J152=33,'[3]Equivalencia BH-BMPT'!$D$34,IF(J152=34,'[3]Equivalencia BH-BMPT'!$D$35,IF(J152=35,'[3]Equivalencia BH-BMPT'!$D$36,IF(J152=36,'[3]Equivalencia BH-BMPT'!$D$37,IF(J152=37,'[3]Equivalencia BH-BMPT'!$D$38,IF(J152=38,'[3]Equivalencia BH-BMPT'!#REF!,IF(J152=39,'[3]Equivalencia BH-BMPT'!$D$40,IF(J152=40,'[3]Equivalencia BH-BMPT'!$D$41,IF(J152=41,'[3]Equivalencia BH-BMPT'!$D$42,IF(J152=42,'[3]Equivalencia BH-BMPT'!$D$43,IF(J152=43,'[3]Equivalencia BH-BMPT'!$D$44,IF(J152=44,'[3]Equivalencia BH-BMPT'!$D$45,IF(J152=45,'[3]Equivalencia BH-BMPT'!$D$46,"No ha seleccionado un número de programa")))))))))))))))))))))))))))))))))))))))))))))</f>
        <v>Seguridad y convivencia para todos</v>
      </c>
      <c r="L152" s="140" t="s">
        <v>448</v>
      </c>
      <c r="M152" s="141">
        <v>41666818</v>
      </c>
      <c r="N152" s="142" t="s">
        <v>451</v>
      </c>
      <c r="O152" s="143">
        <v>21375000</v>
      </c>
      <c r="P152" s="144"/>
      <c r="Q152" s="143">
        <v>0</v>
      </c>
      <c r="R152" s="143"/>
      <c r="S152" s="143"/>
      <c r="T152" s="143">
        <f t="shared" si="15"/>
        <v>21375000</v>
      </c>
      <c r="U152" s="143">
        <v>4500000</v>
      </c>
      <c r="V152" s="145">
        <v>43405</v>
      </c>
      <c r="W152" s="145">
        <v>43405</v>
      </c>
      <c r="X152" s="145">
        <v>43691</v>
      </c>
      <c r="Y152" s="136">
        <v>285</v>
      </c>
      <c r="Z152" s="136">
        <v>0</v>
      </c>
      <c r="AA152" s="146"/>
      <c r="AB152" s="136"/>
      <c r="AC152" s="136" t="s">
        <v>282</v>
      </c>
      <c r="AD152" s="136"/>
      <c r="AE152" s="136"/>
      <c r="AF152" s="147">
        <f t="shared" si="14"/>
        <v>0.21052631578947367</v>
      </c>
      <c r="AG152" s="148"/>
      <c r="AH152" s="148" t="b">
        <f t="shared" si="16"/>
        <v>0</v>
      </c>
    </row>
    <row r="153" spans="1:34" ht="44.25" customHeight="1" thickBot="1" x14ac:dyDescent="0.3">
      <c r="A153" s="136">
        <v>139</v>
      </c>
      <c r="B153" s="136">
        <v>2018</v>
      </c>
      <c r="C153" s="137" t="s">
        <v>452</v>
      </c>
      <c r="D153" s="136">
        <v>5</v>
      </c>
      <c r="E153" s="137" t="str">
        <f>IF(D153=1,'[3]Tipo '!$B$2,IF(D153=2,'[3]Tipo '!$B$3,IF(D153=3,'[3]Tipo '!$B$4,IF(D153=4,'[3]Tipo '!$B$5,IF(D153=5,'[3]Tipo '!$B$6,IF(D153=6,'[3]Tipo '!$B$7,IF(D153=7,'[3]Tipo '!$B$8,IF(D153=8,'[3]Tipo '!$B$9,IF(D153=9,'[3]Tipo '!$B$10,IF(D153=10,'[3]Tipo '!$B$11,IF(D153=11,'[3]Tipo '!$B$12,IF(D153=12,'[3]Tipo '!$B$13,IF(D153=13,'[3]Tipo '!$B$14,IF(D153=14,'[3]Tipo '!$B$15,IF(D153=15,'[3]Tipo '!$B$16,IF(D153=16,'[3]Tipo '!$B$17,IF(D153=17,'[3]Tipo '!$B$18,IF(D153=18,'[3]Tipo '!$B$19,IF(D153=19,'[3]Tipo '!$B$20,IF(D153=20,'[3]Tipo '!$B$21,"No ha seleccionado un tipo de contrato válido"))))))))))))))))))))</f>
        <v>CONTRATOS DE PRESTACIÓN DE SERVICIOS PROFESIONALES Y DE APOYO A LA GESTIÓN</v>
      </c>
      <c r="F153" s="137" t="s">
        <v>107</v>
      </c>
      <c r="G153" s="137" t="s">
        <v>116</v>
      </c>
      <c r="H153" s="138" t="s">
        <v>447</v>
      </c>
      <c r="I153" s="139" t="s">
        <v>163</v>
      </c>
      <c r="J153" s="138">
        <v>19</v>
      </c>
      <c r="K153" s="138" t="str">
        <f>IF(J153=1,'[3]Equivalencia BH-BMPT'!$D$2,IF(J153=2,'[3]Equivalencia BH-BMPT'!$D$3,IF(J153=3,'[3]Equivalencia BH-BMPT'!$D$4,IF(J153=4,'[3]Equivalencia BH-BMPT'!$D$5,IF(J153=5,'[3]Equivalencia BH-BMPT'!$D$6,IF(J153=6,'[3]Equivalencia BH-BMPT'!$D$7,IF(J153=7,'[3]Equivalencia BH-BMPT'!$D$8,IF(J153=8,'[3]Equivalencia BH-BMPT'!$D$9,IF(J153=9,'[3]Equivalencia BH-BMPT'!$D$10,IF(J153=10,'[3]Equivalencia BH-BMPT'!$D$11,IF(J153=11,'[3]Equivalencia BH-BMPT'!$D$12,IF(J153=12,'[3]Equivalencia BH-BMPT'!$D$13,IF(J153=13,'[3]Equivalencia BH-BMPT'!$D$14,IF(J153=14,'[3]Equivalencia BH-BMPT'!$D$15,IF(J153=15,'[3]Equivalencia BH-BMPT'!$D$16,IF(J153=16,'[3]Equivalencia BH-BMPT'!$D$17,IF(J153=17,'[3]Equivalencia BH-BMPT'!$D$18,IF(J153=18,'[3]Equivalencia BH-BMPT'!$D$19,IF(J153=19,'[3]Equivalencia BH-BMPT'!$D$20,IF(J153=20,'[3]Equivalencia BH-BMPT'!$D$21,IF(J153=21,'[3]Equivalencia BH-BMPT'!$D$22,IF(J153=22,'[3]Equivalencia BH-BMPT'!$D$23,IF(J153=23,'[3]Equivalencia BH-BMPT'!#REF!,IF(J153=24,'[3]Equivalencia BH-BMPT'!$D$25,IF(J153=25,'[3]Equivalencia BH-BMPT'!$D$26,IF(J153=26,'[3]Equivalencia BH-BMPT'!$D$27,IF(J153=27,'[3]Equivalencia BH-BMPT'!$D$28,IF(J153=28,'[3]Equivalencia BH-BMPT'!$D$29,IF(J153=29,'[3]Equivalencia BH-BMPT'!$D$30,IF(J153=30,'[3]Equivalencia BH-BMPT'!$D$31,IF(J153=31,'[3]Equivalencia BH-BMPT'!$D$32,IF(J153=32,'[3]Equivalencia BH-BMPT'!$D$33,IF(J153=33,'[3]Equivalencia BH-BMPT'!$D$34,IF(J153=34,'[3]Equivalencia BH-BMPT'!$D$35,IF(J153=35,'[3]Equivalencia BH-BMPT'!$D$36,IF(J153=36,'[3]Equivalencia BH-BMPT'!$D$37,IF(J153=37,'[3]Equivalencia BH-BMPT'!$D$38,IF(J153=38,'[3]Equivalencia BH-BMPT'!#REF!,IF(J153=39,'[3]Equivalencia BH-BMPT'!$D$40,IF(J153=40,'[3]Equivalencia BH-BMPT'!$D$41,IF(J153=41,'[3]Equivalencia BH-BMPT'!$D$42,IF(J153=42,'[3]Equivalencia BH-BMPT'!$D$43,IF(J153=43,'[3]Equivalencia BH-BMPT'!$D$44,IF(J153=44,'[3]Equivalencia BH-BMPT'!$D$45,IF(J153=45,'[3]Equivalencia BH-BMPT'!$D$46,"No ha seleccionado un número de programa")))))))))))))))))))))))))))))))))))))))))))))</f>
        <v>Seguridad y convivencia para todos</v>
      </c>
      <c r="L153" s="140" t="s">
        <v>448</v>
      </c>
      <c r="M153" s="141">
        <v>1031150653</v>
      </c>
      <c r="N153" s="142" t="s">
        <v>453</v>
      </c>
      <c r="O153" s="143">
        <v>21375000</v>
      </c>
      <c r="P153" s="144"/>
      <c r="Q153" s="143">
        <v>0</v>
      </c>
      <c r="R153" s="143"/>
      <c r="S153" s="143"/>
      <c r="T153" s="143">
        <f t="shared" si="15"/>
        <v>21375000</v>
      </c>
      <c r="U153" s="143">
        <v>2250000</v>
      </c>
      <c r="V153" s="145">
        <v>43405</v>
      </c>
      <c r="W153" s="145">
        <v>43405</v>
      </c>
      <c r="X153" s="145">
        <v>43691</v>
      </c>
      <c r="Y153" s="136">
        <v>285</v>
      </c>
      <c r="Z153" s="136"/>
      <c r="AA153" s="146"/>
      <c r="AB153" s="136"/>
      <c r="AC153" s="136" t="s">
        <v>282</v>
      </c>
      <c r="AD153" s="136"/>
      <c r="AE153" s="136"/>
      <c r="AF153" s="147">
        <f t="shared" si="14"/>
        <v>0.10526315789473684</v>
      </c>
      <c r="AG153" s="148"/>
      <c r="AH153" s="148" t="b">
        <f t="shared" si="16"/>
        <v>0</v>
      </c>
    </row>
    <row r="154" spans="1:34" ht="44.25" customHeight="1" thickBot="1" x14ac:dyDescent="0.3">
      <c r="A154" s="136">
        <v>140</v>
      </c>
      <c r="B154" s="136">
        <v>2018</v>
      </c>
      <c r="C154" s="137" t="s">
        <v>454</v>
      </c>
      <c r="D154" s="136">
        <v>5</v>
      </c>
      <c r="E154" s="137" t="str">
        <f>IF(D154=1,'[3]Tipo '!$B$2,IF(D154=2,'[3]Tipo '!$B$3,IF(D154=3,'[3]Tipo '!$B$4,IF(D154=4,'[3]Tipo '!$B$5,IF(D154=5,'[3]Tipo '!$B$6,IF(D154=6,'[3]Tipo '!$B$7,IF(D154=7,'[3]Tipo '!$B$8,IF(D154=8,'[3]Tipo '!$B$9,IF(D154=9,'[3]Tipo '!$B$10,IF(D154=10,'[3]Tipo '!$B$11,IF(D154=11,'[3]Tipo '!$B$12,IF(D154=12,'[3]Tipo '!$B$13,IF(D154=13,'[3]Tipo '!$B$14,IF(D154=14,'[3]Tipo '!$B$15,IF(D154=15,'[3]Tipo '!$B$16,IF(D154=16,'[3]Tipo '!$B$17,IF(D154=17,'[3]Tipo '!$B$18,IF(D154=18,'[3]Tipo '!$B$19,IF(D154=19,'[3]Tipo '!$B$20,IF(D154=20,'[3]Tipo '!$B$21,"No ha seleccionado un tipo de contrato válido"))))))))))))))))))))</f>
        <v>CONTRATOS DE PRESTACIÓN DE SERVICIOS PROFESIONALES Y DE APOYO A LA GESTIÓN</v>
      </c>
      <c r="F154" s="137" t="s">
        <v>107</v>
      </c>
      <c r="G154" s="137" t="s">
        <v>116</v>
      </c>
      <c r="H154" s="138" t="s">
        <v>447</v>
      </c>
      <c r="I154" s="139" t="s">
        <v>163</v>
      </c>
      <c r="J154" s="138">
        <v>19</v>
      </c>
      <c r="K154" s="138" t="str">
        <f>IF(J154=1,'[3]Equivalencia BH-BMPT'!$D$2,IF(J154=2,'[3]Equivalencia BH-BMPT'!$D$3,IF(J154=3,'[3]Equivalencia BH-BMPT'!$D$4,IF(J154=4,'[3]Equivalencia BH-BMPT'!$D$5,IF(J154=5,'[3]Equivalencia BH-BMPT'!$D$6,IF(J154=6,'[3]Equivalencia BH-BMPT'!$D$7,IF(J154=7,'[3]Equivalencia BH-BMPT'!$D$8,IF(J154=8,'[3]Equivalencia BH-BMPT'!$D$9,IF(J154=9,'[3]Equivalencia BH-BMPT'!$D$10,IF(J154=10,'[3]Equivalencia BH-BMPT'!$D$11,IF(J154=11,'[3]Equivalencia BH-BMPT'!$D$12,IF(J154=12,'[3]Equivalencia BH-BMPT'!$D$13,IF(J154=13,'[3]Equivalencia BH-BMPT'!$D$14,IF(J154=14,'[3]Equivalencia BH-BMPT'!$D$15,IF(J154=15,'[3]Equivalencia BH-BMPT'!$D$16,IF(J154=16,'[3]Equivalencia BH-BMPT'!$D$17,IF(J154=17,'[3]Equivalencia BH-BMPT'!$D$18,IF(J154=18,'[3]Equivalencia BH-BMPT'!$D$19,IF(J154=19,'[3]Equivalencia BH-BMPT'!$D$20,IF(J154=20,'[3]Equivalencia BH-BMPT'!$D$21,IF(J154=21,'[3]Equivalencia BH-BMPT'!$D$22,IF(J154=22,'[3]Equivalencia BH-BMPT'!$D$23,IF(J154=23,'[3]Equivalencia BH-BMPT'!#REF!,IF(J154=24,'[3]Equivalencia BH-BMPT'!$D$25,IF(J154=25,'[3]Equivalencia BH-BMPT'!$D$26,IF(J154=26,'[3]Equivalencia BH-BMPT'!$D$27,IF(J154=27,'[3]Equivalencia BH-BMPT'!$D$28,IF(J154=28,'[3]Equivalencia BH-BMPT'!$D$29,IF(J154=29,'[3]Equivalencia BH-BMPT'!$D$30,IF(J154=30,'[3]Equivalencia BH-BMPT'!$D$31,IF(J154=31,'[3]Equivalencia BH-BMPT'!$D$32,IF(J154=32,'[3]Equivalencia BH-BMPT'!$D$33,IF(J154=33,'[3]Equivalencia BH-BMPT'!$D$34,IF(J154=34,'[3]Equivalencia BH-BMPT'!$D$35,IF(J154=35,'[3]Equivalencia BH-BMPT'!$D$36,IF(J154=36,'[3]Equivalencia BH-BMPT'!$D$37,IF(J154=37,'[3]Equivalencia BH-BMPT'!$D$38,IF(J154=38,'[3]Equivalencia BH-BMPT'!#REF!,IF(J154=39,'[3]Equivalencia BH-BMPT'!$D$40,IF(J154=40,'[3]Equivalencia BH-BMPT'!$D$41,IF(J154=41,'[3]Equivalencia BH-BMPT'!$D$42,IF(J154=42,'[3]Equivalencia BH-BMPT'!$D$43,IF(J154=43,'[3]Equivalencia BH-BMPT'!$D$44,IF(J154=44,'[3]Equivalencia BH-BMPT'!$D$45,IF(J154=45,'[3]Equivalencia BH-BMPT'!$D$46,"No ha seleccionado un número de programa")))))))))))))))))))))))))))))))))))))))))))))</f>
        <v>Seguridad y convivencia para todos</v>
      </c>
      <c r="L154" s="140" t="s">
        <v>448</v>
      </c>
      <c r="M154" s="141">
        <v>79466096</v>
      </c>
      <c r="N154" s="142" t="s">
        <v>455</v>
      </c>
      <c r="O154" s="143">
        <v>21375000</v>
      </c>
      <c r="P154" s="144"/>
      <c r="Q154" s="143">
        <v>0</v>
      </c>
      <c r="R154" s="143"/>
      <c r="S154" s="143"/>
      <c r="T154" s="143">
        <f t="shared" si="15"/>
        <v>21375000</v>
      </c>
      <c r="U154" s="143">
        <v>2250000</v>
      </c>
      <c r="V154" s="145">
        <v>43405</v>
      </c>
      <c r="W154" s="145">
        <v>43405</v>
      </c>
      <c r="X154" s="145">
        <v>43691</v>
      </c>
      <c r="Y154" s="136">
        <v>285</v>
      </c>
      <c r="Z154" s="136">
        <v>0</v>
      </c>
      <c r="AA154" s="146"/>
      <c r="AB154" s="136"/>
      <c r="AC154" s="136" t="s">
        <v>282</v>
      </c>
      <c r="AD154" s="136"/>
      <c r="AE154" s="136"/>
      <c r="AF154" s="147">
        <f t="shared" si="14"/>
        <v>0.10526315789473684</v>
      </c>
      <c r="AG154" s="148"/>
      <c r="AH154" s="148" t="b">
        <f t="shared" si="16"/>
        <v>0</v>
      </c>
    </row>
    <row r="155" spans="1:34" ht="44.25" customHeight="1" thickBot="1" x14ac:dyDescent="0.3">
      <c r="A155" s="136">
        <v>141</v>
      </c>
      <c r="B155" s="136">
        <v>2018</v>
      </c>
      <c r="C155" s="137" t="s">
        <v>456</v>
      </c>
      <c r="D155" s="136">
        <v>5</v>
      </c>
      <c r="E155" s="137" t="str">
        <f>IF(D155=1,'[3]Tipo '!$B$2,IF(D155=2,'[3]Tipo '!$B$3,IF(D155=3,'[3]Tipo '!$B$4,IF(D155=4,'[3]Tipo '!$B$5,IF(D155=5,'[3]Tipo '!$B$6,IF(D155=6,'[3]Tipo '!$B$7,IF(D155=7,'[3]Tipo '!$B$8,IF(D155=8,'[3]Tipo '!$B$9,IF(D155=9,'[3]Tipo '!$B$10,IF(D155=10,'[3]Tipo '!$B$11,IF(D155=11,'[3]Tipo '!$B$12,IF(D155=12,'[3]Tipo '!$B$13,IF(D155=13,'[3]Tipo '!$B$14,IF(D155=14,'[3]Tipo '!$B$15,IF(D155=15,'[3]Tipo '!$B$16,IF(D155=16,'[3]Tipo '!$B$17,IF(D155=17,'[3]Tipo '!$B$18,IF(D155=18,'[3]Tipo '!$B$19,IF(D155=19,'[3]Tipo '!$B$20,IF(D155=20,'[3]Tipo '!$B$21,"No ha seleccionado un tipo de contrato válido"))))))))))))))))))))</f>
        <v>CONTRATOS DE PRESTACIÓN DE SERVICIOS PROFESIONALES Y DE APOYO A LA GESTIÓN</v>
      </c>
      <c r="F155" s="137" t="s">
        <v>107</v>
      </c>
      <c r="G155" s="137" t="s">
        <v>116</v>
      </c>
      <c r="H155" s="138" t="s">
        <v>447</v>
      </c>
      <c r="I155" s="139" t="s">
        <v>163</v>
      </c>
      <c r="J155" s="138">
        <v>19</v>
      </c>
      <c r="K155" s="138" t="str">
        <f>IF(J155=1,'[3]Equivalencia BH-BMPT'!$D$2,IF(J155=2,'[3]Equivalencia BH-BMPT'!$D$3,IF(J155=3,'[3]Equivalencia BH-BMPT'!$D$4,IF(J155=4,'[3]Equivalencia BH-BMPT'!$D$5,IF(J155=5,'[3]Equivalencia BH-BMPT'!$D$6,IF(J155=6,'[3]Equivalencia BH-BMPT'!$D$7,IF(J155=7,'[3]Equivalencia BH-BMPT'!$D$8,IF(J155=8,'[3]Equivalencia BH-BMPT'!$D$9,IF(J155=9,'[3]Equivalencia BH-BMPT'!$D$10,IF(J155=10,'[3]Equivalencia BH-BMPT'!$D$11,IF(J155=11,'[3]Equivalencia BH-BMPT'!$D$12,IF(J155=12,'[3]Equivalencia BH-BMPT'!$D$13,IF(J155=13,'[3]Equivalencia BH-BMPT'!$D$14,IF(J155=14,'[3]Equivalencia BH-BMPT'!$D$15,IF(J155=15,'[3]Equivalencia BH-BMPT'!$D$16,IF(J155=16,'[3]Equivalencia BH-BMPT'!$D$17,IF(J155=17,'[3]Equivalencia BH-BMPT'!$D$18,IF(J155=18,'[3]Equivalencia BH-BMPT'!$D$19,IF(J155=19,'[3]Equivalencia BH-BMPT'!$D$20,IF(J155=20,'[3]Equivalencia BH-BMPT'!$D$21,IF(J155=21,'[3]Equivalencia BH-BMPT'!$D$22,IF(J155=22,'[3]Equivalencia BH-BMPT'!$D$23,IF(J155=23,'[3]Equivalencia BH-BMPT'!#REF!,IF(J155=24,'[3]Equivalencia BH-BMPT'!$D$25,IF(J155=25,'[3]Equivalencia BH-BMPT'!$D$26,IF(J155=26,'[3]Equivalencia BH-BMPT'!$D$27,IF(J155=27,'[3]Equivalencia BH-BMPT'!$D$28,IF(J155=28,'[3]Equivalencia BH-BMPT'!$D$29,IF(J155=29,'[3]Equivalencia BH-BMPT'!$D$30,IF(J155=30,'[3]Equivalencia BH-BMPT'!$D$31,IF(J155=31,'[3]Equivalencia BH-BMPT'!$D$32,IF(J155=32,'[3]Equivalencia BH-BMPT'!$D$33,IF(J155=33,'[3]Equivalencia BH-BMPT'!$D$34,IF(J155=34,'[3]Equivalencia BH-BMPT'!$D$35,IF(J155=35,'[3]Equivalencia BH-BMPT'!$D$36,IF(J155=36,'[3]Equivalencia BH-BMPT'!$D$37,IF(J155=37,'[3]Equivalencia BH-BMPT'!$D$38,IF(J155=38,'[3]Equivalencia BH-BMPT'!#REF!,IF(J155=39,'[3]Equivalencia BH-BMPT'!$D$40,IF(J155=40,'[3]Equivalencia BH-BMPT'!$D$41,IF(J155=41,'[3]Equivalencia BH-BMPT'!$D$42,IF(J155=42,'[3]Equivalencia BH-BMPT'!$D$43,IF(J155=43,'[3]Equivalencia BH-BMPT'!$D$44,IF(J155=44,'[3]Equivalencia BH-BMPT'!$D$45,IF(J155=45,'[3]Equivalencia BH-BMPT'!$D$46,"No ha seleccionado un número de programa")))))))))))))))))))))))))))))))))))))))))))))</f>
        <v>Seguridad y convivencia para todos</v>
      </c>
      <c r="L155" s="140" t="s">
        <v>448</v>
      </c>
      <c r="M155" s="141">
        <v>80208998</v>
      </c>
      <c r="N155" s="142" t="s">
        <v>457</v>
      </c>
      <c r="O155" s="143">
        <v>21375000</v>
      </c>
      <c r="P155" s="144"/>
      <c r="Q155" s="143">
        <v>0</v>
      </c>
      <c r="R155" s="143"/>
      <c r="S155" s="143"/>
      <c r="T155" s="143">
        <f t="shared" si="15"/>
        <v>21375000</v>
      </c>
      <c r="U155" s="143">
        <v>2250000</v>
      </c>
      <c r="V155" s="145">
        <v>43405</v>
      </c>
      <c r="W155" s="145">
        <v>43405</v>
      </c>
      <c r="X155" s="145">
        <v>43691</v>
      </c>
      <c r="Y155" s="136">
        <v>285</v>
      </c>
      <c r="Z155" s="136">
        <v>0</v>
      </c>
      <c r="AA155" s="146"/>
      <c r="AB155" s="136"/>
      <c r="AC155" s="136" t="s">
        <v>282</v>
      </c>
      <c r="AD155" s="136"/>
      <c r="AE155" s="136"/>
      <c r="AF155" s="147">
        <f t="shared" si="14"/>
        <v>0.10526315789473684</v>
      </c>
      <c r="AG155" s="148"/>
      <c r="AH155" s="148" t="b">
        <f t="shared" si="16"/>
        <v>0</v>
      </c>
    </row>
    <row r="156" spans="1:34" ht="44.25" customHeight="1" thickBot="1" x14ac:dyDescent="0.3">
      <c r="A156" s="136">
        <v>143</v>
      </c>
      <c r="B156" s="136">
        <v>2018</v>
      </c>
      <c r="C156" s="137" t="s">
        <v>458</v>
      </c>
      <c r="D156" s="136">
        <v>5</v>
      </c>
      <c r="E156" s="137" t="str">
        <f>IF(D156=1,'[3]Tipo '!$B$2,IF(D156=2,'[3]Tipo '!$B$3,IF(D156=3,'[3]Tipo '!$B$4,IF(D156=4,'[3]Tipo '!$B$5,IF(D156=5,'[3]Tipo '!$B$6,IF(D156=6,'[3]Tipo '!$B$7,IF(D156=7,'[3]Tipo '!$B$8,IF(D156=8,'[3]Tipo '!$B$9,IF(D156=9,'[3]Tipo '!$B$10,IF(D156=10,'[3]Tipo '!$B$11,IF(D156=11,'[3]Tipo '!$B$12,IF(D156=12,'[3]Tipo '!$B$13,IF(D156=13,'[3]Tipo '!$B$14,IF(D156=14,'[3]Tipo '!$B$15,IF(D156=15,'[3]Tipo '!$B$16,IF(D156=16,'[3]Tipo '!$B$17,IF(D156=17,'[3]Tipo '!$B$18,IF(D156=18,'[3]Tipo '!$B$19,IF(D156=19,'[3]Tipo '!$B$20,IF(D156=20,'[3]Tipo '!$B$21,"No ha seleccionado un tipo de contrato válido"))))))))))))))))))))</f>
        <v>CONTRATOS DE PRESTACIÓN DE SERVICIOS PROFESIONALES Y DE APOYO A LA GESTIÓN</v>
      </c>
      <c r="F156" s="137" t="s">
        <v>107</v>
      </c>
      <c r="G156" s="137" t="s">
        <v>116</v>
      </c>
      <c r="H156" s="138" t="s">
        <v>447</v>
      </c>
      <c r="I156" s="139" t="s">
        <v>163</v>
      </c>
      <c r="J156" s="138">
        <v>19</v>
      </c>
      <c r="K156" s="138" t="str">
        <f>IF(J156=1,'[3]Equivalencia BH-BMPT'!$D$2,IF(J156=2,'[3]Equivalencia BH-BMPT'!$D$3,IF(J156=3,'[3]Equivalencia BH-BMPT'!$D$4,IF(J156=4,'[3]Equivalencia BH-BMPT'!$D$5,IF(J156=5,'[3]Equivalencia BH-BMPT'!$D$6,IF(J156=6,'[3]Equivalencia BH-BMPT'!$D$7,IF(J156=7,'[3]Equivalencia BH-BMPT'!$D$8,IF(J156=8,'[3]Equivalencia BH-BMPT'!$D$9,IF(J156=9,'[3]Equivalencia BH-BMPT'!$D$10,IF(J156=10,'[3]Equivalencia BH-BMPT'!$D$11,IF(J156=11,'[3]Equivalencia BH-BMPT'!$D$12,IF(J156=12,'[3]Equivalencia BH-BMPT'!$D$13,IF(J156=13,'[3]Equivalencia BH-BMPT'!$D$14,IF(J156=14,'[3]Equivalencia BH-BMPT'!$D$15,IF(J156=15,'[3]Equivalencia BH-BMPT'!$D$16,IF(J156=16,'[3]Equivalencia BH-BMPT'!$D$17,IF(J156=17,'[3]Equivalencia BH-BMPT'!$D$18,IF(J156=18,'[3]Equivalencia BH-BMPT'!$D$19,IF(J156=19,'[3]Equivalencia BH-BMPT'!$D$20,IF(J156=20,'[3]Equivalencia BH-BMPT'!$D$21,IF(J156=21,'[3]Equivalencia BH-BMPT'!$D$22,IF(J156=22,'[3]Equivalencia BH-BMPT'!$D$23,IF(J156=23,'[3]Equivalencia BH-BMPT'!#REF!,IF(J156=24,'[3]Equivalencia BH-BMPT'!$D$25,IF(J156=25,'[3]Equivalencia BH-BMPT'!$D$26,IF(J156=26,'[3]Equivalencia BH-BMPT'!$D$27,IF(J156=27,'[3]Equivalencia BH-BMPT'!$D$28,IF(J156=28,'[3]Equivalencia BH-BMPT'!$D$29,IF(J156=29,'[3]Equivalencia BH-BMPT'!$D$30,IF(J156=30,'[3]Equivalencia BH-BMPT'!$D$31,IF(J156=31,'[3]Equivalencia BH-BMPT'!$D$32,IF(J156=32,'[3]Equivalencia BH-BMPT'!$D$33,IF(J156=33,'[3]Equivalencia BH-BMPT'!$D$34,IF(J156=34,'[3]Equivalencia BH-BMPT'!$D$35,IF(J156=35,'[3]Equivalencia BH-BMPT'!$D$36,IF(J156=36,'[3]Equivalencia BH-BMPT'!$D$37,IF(J156=37,'[3]Equivalencia BH-BMPT'!$D$38,IF(J156=38,'[3]Equivalencia BH-BMPT'!#REF!,IF(J156=39,'[3]Equivalencia BH-BMPT'!$D$40,IF(J156=40,'[3]Equivalencia BH-BMPT'!$D$41,IF(J156=41,'[3]Equivalencia BH-BMPT'!$D$42,IF(J156=42,'[3]Equivalencia BH-BMPT'!$D$43,IF(J156=43,'[3]Equivalencia BH-BMPT'!$D$44,IF(J156=44,'[3]Equivalencia BH-BMPT'!$D$45,IF(J156=45,'[3]Equivalencia BH-BMPT'!$D$46,"No ha seleccionado un número de programa")))))))))))))))))))))))))))))))))))))))))))))</f>
        <v>Seguridad y convivencia para todos</v>
      </c>
      <c r="L156" s="140" t="s">
        <v>448</v>
      </c>
      <c r="M156" s="141">
        <v>80073032</v>
      </c>
      <c r="N156" s="142" t="s">
        <v>459</v>
      </c>
      <c r="O156" s="143">
        <v>21375000</v>
      </c>
      <c r="P156" s="144"/>
      <c r="Q156" s="143">
        <v>0</v>
      </c>
      <c r="R156" s="143"/>
      <c r="S156" s="143"/>
      <c r="T156" s="143">
        <f t="shared" si="15"/>
        <v>21375000</v>
      </c>
      <c r="U156" s="143">
        <v>2250000</v>
      </c>
      <c r="V156" s="145">
        <v>43405</v>
      </c>
      <c r="W156" s="145">
        <v>43405</v>
      </c>
      <c r="X156" s="145">
        <v>43691</v>
      </c>
      <c r="Y156" s="136">
        <v>285</v>
      </c>
      <c r="Z156" s="136">
        <v>0</v>
      </c>
      <c r="AA156" s="146"/>
      <c r="AB156" s="136"/>
      <c r="AC156" s="136" t="s">
        <v>282</v>
      </c>
      <c r="AD156" s="136"/>
      <c r="AE156" s="136"/>
      <c r="AF156" s="147">
        <f t="shared" si="14"/>
        <v>0.10526315789473684</v>
      </c>
      <c r="AG156" s="148"/>
      <c r="AH156" s="148" t="b">
        <f t="shared" si="16"/>
        <v>0</v>
      </c>
    </row>
    <row r="157" spans="1:34" ht="44.25" customHeight="1" thickBot="1" x14ac:dyDescent="0.3">
      <c r="A157" s="136">
        <v>144</v>
      </c>
      <c r="B157" s="136">
        <v>2018</v>
      </c>
      <c r="C157" s="137" t="s">
        <v>460</v>
      </c>
      <c r="D157" s="136">
        <v>5</v>
      </c>
      <c r="E157" s="137" t="str">
        <f>IF(D157=1,'[3]Tipo '!$B$2,IF(D157=2,'[3]Tipo '!$B$3,IF(D157=3,'[3]Tipo '!$B$4,IF(D157=4,'[3]Tipo '!$B$5,IF(D157=5,'[3]Tipo '!$B$6,IF(D157=6,'[3]Tipo '!$B$7,IF(D157=7,'[3]Tipo '!$B$8,IF(D157=8,'[3]Tipo '!$B$9,IF(D157=9,'[3]Tipo '!$B$10,IF(D157=10,'[3]Tipo '!$B$11,IF(D157=11,'[3]Tipo '!$B$12,IF(D157=12,'[3]Tipo '!$B$13,IF(D157=13,'[3]Tipo '!$B$14,IF(D157=14,'[3]Tipo '!$B$15,IF(D157=15,'[3]Tipo '!$B$16,IF(D157=16,'[3]Tipo '!$B$17,IF(D157=17,'[3]Tipo '!$B$18,IF(D157=18,'[3]Tipo '!$B$19,IF(D157=19,'[3]Tipo '!$B$20,IF(D157=20,'[3]Tipo '!$B$21,"No ha seleccionado un tipo de contrato válido"))))))))))))))))))))</f>
        <v>CONTRATOS DE PRESTACIÓN DE SERVICIOS PROFESIONALES Y DE APOYO A LA GESTIÓN</v>
      </c>
      <c r="F157" s="137" t="s">
        <v>107</v>
      </c>
      <c r="G157" s="137" t="s">
        <v>116</v>
      </c>
      <c r="H157" s="138" t="s">
        <v>447</v>
      </c>
      <c r="I157" s="139" t="s">
        <v>163</v>
      </c>
      <c r="J157" s="138">
        <v>19</v>
      </c>
      <c r="K157" s="138" t="str">
        <f>IF(J157=1,'[3]Equivalencia BH-BMPT'!$D$2,IF(J157=2,'[3]Equivalencia BH-BMPT'!$D$3,IF(J157=3,'[3]Equivalencia BH-BMPT'!$D$4,IF(J157=4,'[3]Equivalencia BH-BMPT'!$D$5,IF(J157=5,'[3]Equivalencia BH-BMPT'!$D$6,IF(J157=6,'[3]Equivalencia BH-BMPT'!$D$7,IF(J157=7,'[3]Equivalencia BH-BMPT'!$D$8,IF(J157=8,'[3]Equivalencia BH-BMPT'!$D$9,IF(J157=9,'[3]Equivalencia BH-BMPT'!$D$10,IF(J157=10,'[3]Equivalencia BH-BMPT'!$D$11,IF(J157=11,'[3]Equivalencia BH-BMPT'!$D$12,IF(J157=12,'[3]Equivalencia BH-BMPT'!$D$13,IF(J157=13,'[3]Equivalencia BH-BMPT'!$D$14,IF(J157=14,'[3]Equivalencia BH-BMPT'!$D$15,IF(J157=15,'[3]Equivalencia BH-BMPT'!$D$16,IF(J157=16,'[3]Equivalencia BH-BMPT'!$D$17,IF(J157=17,'[3]Equivalencia BH-BMPT'!$D$18,IF(J157=18,'[3]Equivalencia BH-BMPT'!$D$19,IF(J157=19,'[3]Equivalencia BH-BMPT'!$D$20,IF(J157=20,'[3]Equivalencia BH-BMPT'!$D$21,IF(J157=21,'[3]Equivalencia BH-BMPT'!$D$22,IF(J157=22,'[3]Equivalencia BH-BMPT'!$D$23,IF(J157=23,'[3]Equivalencia BH-BMPT'!#REF!,IF(J157=24,'[3]Equivalencia BH-BMPT'!$D$25,IF(J157=25,'[3]Equivalencia BH-BMPT'!$D$26,IF(J157=26,'[3]Equivalencia BH-BMPT'!$D$27,IF(J157=27,'[3]Equivalencia BH-BMPT'!$D$28,IF(J157=28,'[3]Equivalencia BH-BMPT'!$D$29,IF(J157=29,'[3]Equivalencia BH-BMPT'!$D$30,IF(J157=30,'[3]Equivalencia BH-BMPT'!$D$31,IF(J157=31,'[3]Equivalencia BH-BMPT'!$D$32,IF(J157=32,'[3]Equivalencia BH-BMPT'!$D$33,IF(J157=33,'[3]Equivalencia BH-BMPT'!$D$34,IF(J157=34,'[3]Equivalencia BH-BMPT'!$D$35,IF(J157=35,'[3]Equivalencia BH-BMPT'!$D$36,IF(J157=36,'[3]Equivalencia BH-BMPT'!$D$37,IF(J157=37,'[3]Equivalencia BH-BMPT'!$D$38,IF(J157=38,'[3]Equivalencia BH-BMPT'!#REF!,IF(J157=39,'[3]Equivalencia BH-BMPT'!$D$40,IF(J157=40,'[3]Equivalencia BH-BMPT'!$D$41,IF(J157=41,'[3]Equivalencia BH-BMPT'!$D$42,IF(J157=42,'[3]Equivalencia BH-BMPT'!$D$43,IF(J157=43,'[3]Equivalencia BH-BMPT'!$D$44,IF(J157=44,'[3]Equivalencia BH-BMPT'!$D$45,IF(J157=45,'[3]Equivalencia BH-BMPT'!$D$46,"No ha seleccionado un número de programa")))))))))))))))))))))))))))))))))))))))))))))</f>
        <v>Seguridad y convivencia para todos</v>
      </c>
      <c r="L157" s="140" t="s">
        <v>448</v>
      </c>
      <c r="M157" s="141">
        <v>1022950567</v>
      </c>
      <c r="N157" s="142" t="s">
        <v>461</v>
      </c>
      <c r="O157" s="143">
        <v>21375000</v>
      </c>
      <c r="P157" s="144"/>
      <c r="Q157" s="143">
        <v>0</v>
      </c>
      <c r="R157" s="143"/>
      <c r="S157" s="143"/>
      <c r="T157" s="143">
        <f t="shared" si="15"/>
        <v>21375000</v>
      </c>
      <c r="U157" s="143">
        <v>2250000</v>
      </c>
      <c r="V157" s="145">
        <v>43405</v>
      </c>
      <c r="W157" s="145">
        <v>43405</v>
      </c>
      <c r="X157" s="145">
        <v>43691</v>
      </c>
      <c r="Y157" s="136">
        <v>285</v>
      </c>
      <c r="Z157" s="136">
        <v>0</v>
      </c>
      <c r="AA157" s="146"/>
      <c r="AB157" s="136"/>
      <c r="AC157" s="136" t="s">
        <v>282</v>
      </c>
      <c r="AD157" s="136"/>
      <c r="AE157" s="136"/>
      <c r="AF157" s="147">
        <f t="shared" si="14"/>
        <v>0.10526315789473684</v>
      </c>
      <c r="AG157" s="148"/>
      <c r="AH157" s="148" t="b">
        <f t="shared" si="16"/>
        <v>0</v>
      </c>
    </row>
    <row r="158" spans="1:34" ht="44.25" customHeight="1" thickBot="1" x14ac:dyDescent="0.3">
      <c r="A158" s="136">
        <v>145</v>
      </c>
      <c r="B158" s="136">
        <v>2018</v>
      </c>
      <c r="C158" s="137" t="s">
        <v>462</v>
      </c>
      <c r="D158" s="136">
        <v>5</v>
      </c>
      <c r="E158" s="137" t="str">
        <f>IF(D158=1,'[3]Tipo '!$B$2,IF(D158=2,'[3]Tipo '!$B$3,IF(D158=3,'[3]Tipo '!$B$4,IF(D158=4,'[3]Tipo '!$B$5,IF(D158=5,'[3]Tipo '!$B$6,IF(D158=6,'[3]Tipo '!$B$7,IF(D158=7,'[3]Tipo '!$B$8,IF(D158=8,'[3]Tipo '!$B$9,IF(D158=9,'[3]Tipo '!$B$10,IF(D158=10,'[3]Tipo '!$B$11,IF(D158=11,'[3]Tipo '!$B$12,IF(D158=12,'[3]Tipo '!$B$13,IF(D158=13,'[3]Tipo '!$B$14,IF(D158=14,'[3]Tipo '!$B$15,IF(D158=15,'[3]Tipo '!$B$16,IF(D158=16,'[3]Tipo '!$B$17,IF(D158=17,'[3]Tipo '!$B$18,IF(D158=18,'[3]Tipo '!$B$19,IF(D158=19,'[3]Tipo '!$B$20,IF(D158=20,'[3]Tipo '!$B$21,"No ha seleccionado un tipo de contrato válido"))))))))))))))))))))</f>
        <v>CONTRATOS DE PRESTACIÓN DE SERVICIOS PROFESIONALES Y DE APOYO A LA GESTIÓN</v>
      </c>
      <c r="F158" s="137" t="s">
        <v>107</v>
      </c>
      <c r="G158" s="137" t="s">
        <v>116</v>
      </c>
      <c r="H158" s="138" t="s">
        <v>447</v>
      </c>
      <c r="I158" s="139" t="s">
        <v>163</v>
      </c>
      <c r="J158" s="138">
        <v>19</v>
      </c>
      <c r="K158" s="138" t="str">
        <f>IF(J158=1,'[3]Equivalencia BH-BMPT'!$D$2,IF(J158=2,'[3]Equivalencia BH-BMPT'!$D$3,IF(J158=3,'[3]Equivalencia BH-BMPT'!$D$4,IF(J158=4,'[3]Equivalencia BH-BMPT'!$D$5,IF(J158=5,'[3]Equivalencia BH-BMPT'!$D$6,IF(J158=6,'[3]Equivalencia BH-BMPT'!$D$7,IF(J158=7,'[3]Equivalencia BH-BMPT'!$D$8,IF(J158=8,'[3]Equivalencia BH-BMPT'!$D$9,IF(J158=9,'[3]Equivalencia BH-BMPT'!$D$10,IF(J158=10,'[3]Equivalencia BH-BMPT'!$D$11,IF(J158=11,'[3]Equivalencia BH-BMPT'!$D$12,IF(J158=12,'[3]Equivalencia BH-BMPT'!$D$13,IF(J158=13,'[3]Equivalencia BH-BMPT'!$D$14,IF(J158=14,'[3]Equivalencia BH-BMPT'!$D$15,IF(J158=15,'[3]Equivalencia BH-BMPT'!$D$16,IF(J158=16,'[3]Equivalencia BH-BMPT'!$D$17,IF(J158=17,'[3]Equivalencia BH-BMPT'!$D$18,IF(J158=18,'[3]Equivalencia BH-BMPT'!$D$19,IF(J158=19,'[3]Equivalencia BH-BMPT'!$D$20,IF(J158=20,'[3]Equivalencia BH-BMPT'!$D$21,IF(J158=21,'[3]Equivalencia BH-BMPT'!$D$22,IF(J158=22,'[3]Equivalencia BH-BMPT'!$D$23,IF(J158=23,'[3]Equivalencia BH-BMPT'!#REF!,IF(J158=24,'[3]Equivalencia BH-BMPT'!$D$25,IF(J158=25,'[3]Equivalencia BH-BMPT'!$D$26,IF(J158=26,'[3]Equivalencia BH-BMPT'!$D$27,IF(J158=27,'[3]Equivalencia BH-BMPT'!$D$28,IF(J158=28,'[3]Equivalencia BH-BMPT'!$D$29,IF(J158=29,'[3]Equivalencia BH-BMPT'!$D$30,IF(J158=30,'[3]Equivalencia BH-BMPT'!$D$31,IF(J158=31,'[3]Equivalencia BH-BMPT'!$D$32,IF(J158=32,'[3]Equivalencia BH-BMPT'!$D$33,IF(J158=33,'[3]Equivalencia BH-BMPT'!$D$34,IF(J158=34,'[3]Equivalencia BH-BMPT'!$D$35,IF(J158=35,'[3]Equivalencia BH-BMPT'!$D$36,IF(J158=36,'[3]Equivalencia BH-BMPT'!$D$37,IF(J158=37,'[3]Equivalencia BH-BMPT'!$D$38,IF(J158=38,'[3]Equivalencia BH-BMPT'!#REF!,IF(J158=39,'[3]Equivalencia BH-BMPT'!$D$40,IF(J158=40,'[3]Equivalencia BH-BMPT'!$D$41,IF(J158=41,'[3]Equivalencia BH-BMPT'!$D$42,IF(J158=42,'[3]Equivalencia BH-BMPT'!$D$43,IF(J158=43,'[3]Equivalencia BH-BMPT'!$D$44,IF(J158=44,'[3]Equivalencia BH-BMPT'!$D$45,IF(J158=45,'[3]Equivalencia BH-BMPT'!$D$46,"No ha seleccionado un número de programa")))))))))))))))))))))))))))))))))))))))))))))</f>
        <v>Seguridad y convivencia para todos</v>
      </c>
      <c r="L158" s="140" t="s">
        <v>448</v>
      </c>
      <c r="M158" s="141">
        <v>52203584</v>
      </c>
      <c r="N158" s="142" t="s">
        <v>463</v>
      </c>
      <c r="O158" s="143">
        <v>21375000</v>
      </c>
      <c r="P158" s="144"/>
      <c r="Q158" s="143">
        <v>0</v>
      </c>
      <c r="R158" s="143"/>
      <c r="S158" s="143"/>
      <c r="T158" s="143">
        <f t="shared" si="15"/>
        <v>21375000</v>
      </c>
      <c r="U158" s="143">
        <v>2250000</v>
      </c>
      <c r="V158" s="145">
        <v>43405</v>
      </c>
      <c r="W158" s="145">
        <v>43405</v>
      </c>
      <c r="X158" s="145">
        <v>43691</v>
      </c>
      <c r="Y158" s="136">
        <v>285</v>
      </c>
      <c r="Z158" s="136">
        <v>0</v>
      </c>
      <c r="AA158" s="146"/>
      <c r="AB158" s="136"/>
      <c r="AC158" s="136" t="s">
        <v>282</v>
      </c>
      <c r="AD158" s="136"/>
      <c r="AE158" s="136"/>
      <c r="AF158" s="147">
        <f t="shared" si="14"/>
        <v>0.10526315789473684</v>
      </c>
      <c r="AG158" s="148"/>
      <c r="AH158" s="148" t="b">
        <f t="shared" si="16"/>
        <v>0</v>
      </c>
    </row>
    <row r="159" spans="1:34" ht="44.25" customHeight="1" thickBot="1" x14ac:dyDescent="0.3">
      <c r="A159" s="136">
        <v>146</v>
      </c>
      <c r="B159" s="136">
        <v>2018</v>
      </c>
      <c r="C159" s="137" t="s">
        <v>464</v>
      </c>
      <c r="D159" s="136">
        <v>5</v>
      </c>
      <c r="E159" s="137" t="str">
        <f>IF(D159=1,'[3]Tipo '!$B$2,IF(D159=2,'[3]Tipo '!$B$3,IF(D159=3,'[3]Tipo '!$B$4,IF(D159=4,'[3]Tipo '!$B$5,IF(D159=5,'[3]Tipo '!$B$6,IF(D159=6,'[3]Tipo '!$B$7,IF(D159=7,'[3]Tipo '!$B$8,IF(D159=8,'[3]Tipo '!$B$9,IF(D159=9,'[3]Tipo '!$B$10,IF(D159=10,'[3]Tipo '!$B$11,IF(D159=11,'[3]Tipo '!$B$12,IF(D159=12,'[3]Tipo '!$B$13,IF(D159=13,'[3]Tipo '!$B$14,IF(D159=14,'[3]Tipo '!$B$15,IF(D159=15,'[3]Tipo '!$B$16,IF(D159=16,'[3]Tipo '!$B$17,IF(D159=17,'[3]Tipo '!$B$18,IF(D159=18,'[3]Tipo '!$B$19,IF(D159=19,'[3]Tipo '!$B$20,IF(D159=20,'[3]Tipo '!$B$21,"No ha seleccionado un tipo de contrato válido"))))))))))))))))))))</f>
        <v>CONTRATOS DE PRESTACIÓN DE SERVICIOS PROFESIONALES Y DE APOYO A LA GESTIÓN</v>
      </c>
      <c r="F159" s="137" t="s">
        <v>107</v>
      </c>
      <c r="G159" s="137" t="s">
        <v>116</v>
      </c>
      <c r="H159" s="138" t="s">
        <v>447</v>
      </c>
      <c r="I159" s="139" t="s">
        <v>163</v>
      </c>
      <c r="J159" s="138">
        <v>19</v>
      </c>
      <c r="K159" s="138" t="str">
        <f>IF(J159=1,'[3]Equivalencia BH-BMPT'!$D$2,IF(J159=2,'[3]Equivalencia BH-BMPT'!$D$3,IF(J159=3,'[3]Equivalencia BH-BMPT'!$D$4,IF(J159=4,'[3]Equivalencia BH-BMPT'!$D$5,IF(J159=5,'[3]Equivalencia BH-BMPT'!$D$6,IF(J159=6,'[3]Equivalencia BH-BMPT'!$D$7,IF(J159=7,'[3]Equivalencia BH-BMPT'!$D$8,IF(J159=8,'[3]Equivalencia BH-BMPT'!$D$9,IF(J159=9,'[3]Equivalencia BH-BMPT'!$D$10,IF(J159=10,'[3]Equivalencia BH-BMPT'!$D$11,IF(J159=11,'[3]Equivalencia BH-BMPT'!$D$12,IF(J159=12,'[3]Equivalencia BH-BMPT'!$D$13,IF(J159=13,'[3]Equivalencia BH-BMPT'!$D$14,IF(J159=14,'[3]Equivalencia BH-BMPT'!$D$15,IF(J159=15,'[3]Equivalencia BH-BMPT'!$D$16,IF(J159=16,'[3]Equivalencia BH-BMPT'!$D$17,IF(J159=17,'[3]Equivalencia BH-BMPT'!$D$18,IF(J159=18,'[3]Equivalencia BH-BMPT'!$D$19,IF(J159=19,'[3]Equivalencia BH-BMPT'!$D$20,IF(J159=20,'[3]Equivalencia BH-BMPT'!$D$21,IF(J159=21,'[3]Equivalencia BH-BMPT'!$D$22,IF(J159=22,'[3]Equivalencia BH-BMPT'!$D$23,IF(J159=23,'[3]Equivalencia BH-BMPT'!#REF!,IF(J159=24,'[3]Equivalencia BH-BMPT'!$D$25,IF(J159=25,'[3]Equivalencia BH-BMPT'!$D$26,IF(J159=26,'[3]Equivalencia BH-BMPT'!$D$27,IF(J159=27,'[3]Equivalencia BH-BMPT'!$D$28,IF(J159=28,'[3]Equivalencia BH-BMPT'!$D$29,IF(J159=29,'[3]Equivalencia BH-BMPT'!$D$30,IF(J159=30,'[3]Equivalencia BH-BMPT'!$D$31,IF(J159=31,'[3]Equivalencia BH-BMPT'!$D$32,IF(J159=32,'[3]Equivalencia BH-BMPT'!$D$33,IF(J159=33,'[3]Equivalencia BH-BMPT'!$D$34,IF(J159=34,'[3]Equivalencia BH-BMPT'!$D$35,IF(J159=35,'[3]Equivalencia BH-BMPT'!$D$36,IF(J159=36,'[3]Equivalencia BH-BMPT'!$D$37,IF(J159=37,'[3]Equivalencia BH-BMPT'!$D$38,IF(J159=38,'[3]Equivalencia BH-BMPT'!#REF!,IF(J159=39,'[3]Equivalencia BH-BMPT'!$D$40,IF(J159=40,'[3]Equivalencia BH-BMPT'!$D$41,IF(J159=41,'[3]Equivalencia BH-BMPT'!$D$42,IF(J159=42,'[3]Equivalencia BH-BMPT'!$D$43,IF(J159=43,'[3]Equivalencia BH-BMPT'!$D$44,IF(J159=44,'[3]Equivalencia BH-BMPT'!$D$45,IF(J159=45,'[3]Equivalencia BH-BMPT'!$D$46,"No ha seleccionado un número de programa")))))))))))))))))))))))))))))))))))))))))))))</f>
        <v>Seguridad y convivencia para todos</v>
      </c>
      <c r="L159" s="140" t="s">
        <v>448</v>
      </c>
      <c r="M159" s="141">
        <v>60260986</v>
      </c>
      <c r="N159" s="142" t="s">
        <v>465</v>
      </c>
      <c r="O159" s="143">
        <v>21375000</v>
      </c>
      <c r="P159" s="144"/>
      <c r="Q159" s="143">
        <v>0</v>
      </c>
      <c r="R159" s="143"/>
      <c r="S159" s="143"/>
      <c r="T159" s="143">
        <f t="shared" si="15"/>
        <v>21375000</v>
      </c>
      <c r="U159" s="143">
        <v>2250000</v>
      </c>
      <c r="V159" s="145">
        <v>43405</v>
      </c>
      <c r="W159" s="145">
        <v>43405</v>
      </c>
      <c r="X159" s="145">
        <v>43691</v>
      </c>
      <c r="Y159" s="136">
        <v>285</v>
      </c>
      <c r="Z159" s="136">
        <v>0</v>
      </c>
      <c r="AA159" s="146"/>
      <c r="AB159" s="136"/>
      <c r="AC159" s="136" t="s">
        <v>282</v>
      </c>
      <c r="AD159" s="136"/>
      <c r="AE159" s="136"/>
      <c r="AF159" s="147">
        <f t="shared" si="14"/>
        <v>0.10526315789473684</v>
      </c>
      <c r="AG159" s="148"/>
      <c r="AH159" s="148" t="b">
        <f t="shared" si="16"/>
        <v>0</v>
      </c>
    </row>
    <row r="160" spans="1:34" ht="44.25" customHeight="1" thickBot="1" x14ac:dyDescent="0.3">
      <c r="A160" s="136">
        <v>147</v>
      </c>
      <c r="B160" s="136">
        <v>2018</v>
      </c>
      <c r="C160" s="137" t="s">
        <v>466</v>
      </c>
      <c r="D160" s="136">
        <v>5</v>
      </c>
      <c r="E160" s="137" t="str">
        <f>IF(D160=1,'[3]Tipo '!$B$2,IF(D160=2,'[3]Tipo '!$B$3,IF(D160=3,'[3]Tipo '!$B$4,IF(D160=4,'[3]Tipo '!$B$5,IF(D160=5,'[3]Tipo '!$B$6,IF(D160=6,'[3]Tipo '!$B$7,IF(D160=7,'[3]Tipo '!$B$8,IF(D160=8,'[3]Tipo '!$B$9,IF(D160=9,'[3]Tipo '!$B$10,IF(D160=10,'[3]Tipo '!$B$11,IF(D160=11,'[3]Tipo '!$B$12,IF(D160=12,'[3]Tipo '!$B$13,IF(D160=13,'[3]Tipo '!$B$14,IF(D160=14,'[3]Tipo '!$B$15,IF(D160=15,'[3]Tipo '!$B$16,IF(D160=16,'[3]Tipo '!$B$17,IF(D160=17,'[3]Tipo '!$B$18,IF(D160=18,'[3]Tipo '!$B$19,IF(D160=19,'[3]Tipo '!$B$20,IF(D160=20,'[3]Tipo '!$B$21,"No ha seleccionado un tipo de contrato válido"))))))))))))))))))))</f>
        <v>CONTRATOS DE PRESTACIÓN DE SERVICIOS PROFESIONALES Y DE APOYO A LA GESTIÓN</v>
      </c>
      <c r="F160" s="137" t="s">
        <v>107</v>
      </c>
      <c r="G160" s="137" t="s">
        <v>116</v>
      </c>
      <c r="H160" s="138" t="s">
        <v>447</v>
      </c>
      <c r="I160" s="139" t="s">
        <v>163</v>
      </c>
      <c r="J160" s="138">
        <v>19</v>
      </c>
      <c r="K160" s="138" t="str">
        <f>IF(J160=1,'[3]Equivalencia BH-BMPT'!$D$2,IF(J160=2,'[3]Equivalencia BH-BMPT'!$D$3,IF(J160=3,'[3]Equivalencia BH-BMPT'!$D$4,IF(J160=4,'[3]Equivalencia BH-BMPT'!$D$5,IF(J160=5,'[3]Equivalencia BH-BMPT'!$D$6,IF(J160=6,'[3]Equivalencia BH-BMPT'!$D$7,IF(J160=7,'[3]Equivalencia BH-BMPT'!$D$8,IF(J160=8,'[3]Equivalencia BH-BMPT'!$D$9,IF(J160=9,'[3]Equivalencia BH-BMPT'!$D$10,IF(J160=10,'[3]Equivalencia BH-BMPT'!$D$11,IF(J160=11,'[3]Equivalencia BH-BMPT'!$D$12,IF(J160=12,'[3]Equivalencia BH-BMPT'!$D$13,IF(J160=13,'[3]Equivalencia BH-BMPT'!$D$14,IF(J160=14,'[3]Equivalencia BH-BMPT'!$D$15,IF(J160=15,'[3]Equivalencia BH-BMPT'!$D$16,IF(J160=16,'[3]Equivalencia BH-BMPT'!$D$17,IF(J160=17,'[3]Equivalencia BH-BMPT'!$D$18,IF(J160=18,'[3]Equivalencia BH-BMPT'!$D$19,IF(J160=19,'[3]Equivalencia BH-BMPT'!$D$20,IF(J160=20,'[3]Equivalencia BH-BMPT'!$D$21,IF(J160=21,'[3]Equivalencia BH-BMPT'!$D$22,IF(J160=22,'[3]Equivalencia BH-BMPT'!$D$23,IF(J160=23,'[3]Equivalencia BH-BMPT'!#REF!,IF(J160=24,'[3]Equivalencia BH-BMPT'!$D$25,IF(J160=25,'[3]Equivalencia BH-BMPT'!$D$26,IF(J160=26,'[3]Equivalencia BH-BMPT'!$D$27,IF(J160=27,'[3]Equivalencia BH-BMPT'!$D$28,IF(J160=28,'[3]Equivalencia BH-BMPT'!$D$29,IF(J160=29,'[3]Equivalencia BH-BMPT'!$D$30,IF(J160=30,'[3]Equivalencia BH-BMPT'!$D$31,IF(J160=31,'[3]Equivalencia BH-BMPT'!$D$32,IF(J160=32,'[3]Equivalencia BH-BMPT'!$D$33,IF(J160=33,'[3]Equivalencia BH-BMPT'!$D$34,IF(J160=34,'[3]Equivalencia BH-BMPT'!$D$35,IF(J160=35,'[3]Equivalencia BH-BMPT'!$D$36,IF(J160=36,'[3]Equivalencia BH-BMPT'!$D$37,IF(J160=37,'[3]Equivalencia BH-BMPT'!$D$38,IF(J160=38,'[3]Equivalencia BH-BMPT'!#REF!,IF(J160=39,'[3]Equivalencia BH-BMPT'!$D$40,IF(J160=40,'[3]Equivalencia BH-BMPT'!$D$41,IF(J160=41,'[3]Equivalencia BH-BMPT'!$D$42,IF(J160=42,'[3]Equivalencia BH-BMPT'!$D$43,IF(J160=43,'[3]Equivalencia BH-BMPT'!$D$44,IF(J160=44,'[3]Equivalencia BH-BMPT'!$D$45,IF(J160=45,'[3]Equivalencia BH-BMPT'!$D$46,"No ha seleccionado un número de programa")))))))))))))))))))))))))))))))))))))))))))))</f>
        <v>Seguridad y convivencia para todos</v>
      </c>
      <c r="L160" s="140" t="s">
        <v>448</v>
      </c>
      <c r="M160" s="141">
        <v>1010173339</v>
      </c>
      <c r="N160" s="142" t="s">
        <v>467</v>
      </c>
      <c r="O160" s="143">
        <v>21375000</v>
      </c>
      <c r="P160" s="144"/>
      <c r="Q160" s="143">
        <v>0</v>
      </c>
      <c r="R160" s="143"/>
      <c r="S160" s="143"/>
      <c r="T160" s="143">
        <f t="shared" si="15"/>
        <v>21375000</v>
      </c>
      <c r="U160" s="143">
        <v>2250000</v>
      </c>
      <c r="V160" s="145">
        <v>43405</v>
      </c>
      <c r="W160" s="145">
        <v>43405</v>
      </c>
      <c r="X160" s="145">
        <v>43691</v>
      </c>
      <c r="Y160" s="136">
        <v>285</v>
      </c>
      <c r="Z160" s="136">
        <v>0</v>
      </c>
      <c r="AA160" s="146"/>
      <c r="AB160" s="136"/>
      <c r="AC160" s="136" t="s">
        <v>282</v>
      </c>
      <c r="AD160" s="136"/>
      <c r="AE160" s="136"/>
      <c r="AF160" s="147">
        <f t="shared" si="14"/>
        <v>0.10526315789473684</v>
      </c>
      <c r="AG160" s="148"/>
      <c r="AH160" s="148" t="b">
        <f t="shared" si="16"/>
        <v>0</v>
      </c>
    </row>
    <row r="161" spans="1:34" ht="44.25" customHeight="1" thickBot="1" x14ac:dyDescent="0.3">
      <c r="A161" s="136">
        <v>148</v>
      </c>
      <c r="B161" s="136">
        <v>2018</v>
      </c>
      <c r="C161" s="137" t="s">
        <v>468</v>
      </c>
      <c r="D161" s="136">
        <v>5</v>
      </c>
      <c r="E161" s="137" t="str">
        <f>IF(D161=1,'[3]Tipo '!$B$2,IF(D161=2,'[3]Tipo '!$B$3,IF(D161=3,'[3]Tipo '!$B$4,IF(D161=4,'[3]Tipo '!$B$5,IF(D161=5,'[3]Tipo '!$B$6,IF(D161=6,'[3]Tipo '!$B$7,IF(D161=7,'[3]Tipo '!$B$8,IF(D161=8,'[3]Tipo '!$B$9,IF(D161=9,'[3]Tipo '!$B$10,IF(D161=10,'[3]Tipo '!$B$11,IF(D161=11,'[3]Tipo '!$B$12,IF(D161=12,'[3]Tipo '!$B$13,IF(D161=13,'[3]Tipo '!$B$14,IF(D161=14,'[3]Tipo '!$B$15,IF(D161=15,'[3]Tipo '!$B$16,IF(D161=16,'[3]Tipo '!$B$17,IF(D161=17,'[3]Tipo '!$B$18,IF(D161=18,'[3]Tipo '!$B$19,IF(D161=19,'[3]Tipo '!$B$20,IF(D161=20,'[3]Tipo '!$B$21,"No ha seleccionado un tipo de contrato válido"))))))))))))))))))))</f>
        <v>CONTRATOS DE PRESTACIÓN DE SERVICIOS PROFESIONALES Y DE APOYO A LA GESTIÓN</v>
      </c>
      <c r="F161" s="137" t="s">
        <v>107</v>
      </c>
      <c r="G161" s="137" t="s">
        <v>116</v>
      </c>
      <c r="H161" s="138" t="s">
        <v>447</v>
      </c>
      <c r="I161" s="139" t="s">
        <v>163</v>
      </c>
      <c r="J161" s="138">
        <v>19</v>
      </c>
      <c r="K161" s="138" t="str">
        <f>IF(J161=1,'[3]Equivalencia BH-BMPT'!$D$2,IF(J161=2,'[3]Equivalencia BH-BMPT'!$D$3,IF(J161=3,'[3]Equivalencia BH-BMPT'!$D$4,IF(J161=4,'[3]Equivalencia BH-BMPT'!$D$5,IF(J161=5,'[3]Equivalencia BH-BMPT'!$D$6,IF(J161=6,'[3]Equivalencia BH-BMPT'!$D$7,IF(J161=7,'[3]Equivalencia BH-BMPT'!$D$8,IF(J161=8,'[3]Equivalencia BH-BMPT'!$D$9,IF(J161=9,'[3]Equivalencia BH-BMPT'!$D$10,IF(J161=10,'[3]Equivalencia BH-BMPT'!$D$11,IF(J161=11,'[3]Equivalencia BH-BMPT'!$D$12,IF(J161=12,'[3]Equivalencia BH-BMPT'!$D$13,IF(J161=13,'[3]Equivalencia BH-BMPT'!$D$14,IF(J161=14,'[3]Equivalencia BH-BMPT'!$D$15,IF(J161=15,'[3]Equivalencia BH-BMPT'!$D$16,IF(J161=16,'[3]Equivalencia BH-BMPT'!$D$17,IF(J161=17,'[3]Equivalencia BH-BMPT'!$D$18,IF(J161=18,'[3]Equivalencia BH-BMPT'!$D$19,IF(J161=19,'[3]Equivalencia BH-BMPT'!$D$20,IF(J161=20,'[3]Equivalencia BH-BMPT'!$D$21,IF(J161=21,'[3]Equivalencia BH-BMPT'!$D$22,IF(J161=22,'[3]Equivalencia BH-BMPT'!$D$23,IF(J161=23,'[3]Equivalencia BH-BMPT'!#REF!,IF(J161=24,'[3]Equivalencia BH-BMPT'!$D$25,IF(J161=25,'[3]Equivalencia BH-BMPT'!$D$26,IF(J161=26,'[3]Equivalencia BH-BMPT'!$D$27,IF(J161=27,'[3]Equivalencia BH-BMPT'!$D$28,IF(J161=28,'[3]Equivalencia BH-BMPT'!$D$29,IF(J161=29,'[3]Equivalencia BH-BMPT'!$D$30,IF(J161=30,'[3]Equivalencia BH-BMPT'!$D$31,IF(J161=31,'[3]Equivalencia BH-BMPT'!$D$32,IF(J161=32,'[3]Equivalencia BH-BMPT'!$D$33,IF(J161=33,'[3]Equivalencia BH-BMPT'!$D$34,IF(J161=34,'[3]Equivalencia BH-BMPT'!$D$35,IF(J161=35,'[3]Equivalencia BH-BMPT'!$D$36,IF(J161=36,'[3]Equivalencia BH-BMPT'!$D$37,IF(J161=37,'[3]Equivalencia BH-BMPT'!$D$38,IF(J161=38,'[3]Equivalencia BH-BMPT'!#REF!,IF(J161=39,'[3]Equivalencia BH-BMPT'!$D$40,IF(J161=40,'[3]Equivalencia BH-BMPT'!$D$41,IF(J161=41,'[3]Equivalencia BH-BMPT'!$D$42,IF(J161=42,'[3]Equivalencia BH-BMPT'!$D$43,IF(J161=43,'[3]Equivalencia BH-BMPT'!$D$44,IF(J161=44,'[3]Equivalencia BH-BMPT'!$D$45,IF(J161=45,'[3]Equivalencia BH-BMPT'!$D$46,"No ha seleccionado un número de programa")))))))))))))))))))))))))))))))))))))))))))))</f>
        <v>Seguridad y convivencia para todos</v>
      </c>
      <c r="L161" s="140" t="s">
        <v>448</v>
      </c>
      <c r="M161" s="141">
        <v>79657268</v>
      </c>
      <c r="N161" s="142" t="s">
        <v>469</v>
      </c>
      <c r="O161" s="143">
        <v>21375000</v>
      </c>
      <c r="P161" s="144"/>
      <c r="Q161" s="143">
        <v>0</v>
      </c>
      <c r="R161" s="143"/>
      <c r="S161" s="143"/>
      <c r="T161" s="143">
        <f t="shared" si="15"/>
        <v>21375000</v>
      </c>
      <c r="U161" s="143">
        <v>2250000</v>
      </c>
      <c r="V161" s="145">
        <v>43405</v>
      </c>
      <c r="W161" s="145">
        <v>43405</v>
      </c>
      <c r="X161" s="145">
        <v>43691</v>
      </c>
      <c r="Y161" s="136">
        <v>285</v>
      </c>
      <c r="Z161" s="136">
        <v>0</v>
      </c>
      <c r="AA161" s="146"/>
      <c r="AB161" s="136"/>
      <c r="AC161" s="136" t="s">
        <v>282</v>
      </c>
      <c r="AD161" s="136"/>
      <c r="AE161" s="136"/>
      <c r="AF161" s="147">
        <f t="shared" si="14"/>
        <v>0.10526315789473684</v>
      </c>
      <c r="AG161" s="148"/>
      <c r="AH161" s="148" t="b">
        <f t="shared" si="16"/>
        <v>0</v>
      </c>
    </row>
    <row r="162" spans="1:34" ht="44.25" customHeight="1" thickBot="1" x14ac:dyDescent="0.3">
      <c r="A162" s="136">
        <v>149</v>
      </c>
      <c r="B162" s="136">
        <v>2018</v>
      </c>
      <c r="C162" s="137" t="s">
        <v>470</v>
      </c>
      <c r="D162" s="136">
        <v>5</v>
      </c>
      <c r="E162" s="137" t="str">
        <f>IF(D162=1,'[3]Tipo '!$B$2,IF(D162=2,'[3]Tipo '!$B$3,IF(D162=3,'[3]Tipo '!$B$4,IF(D162=4,'[3]Tipo '!$B$5,IF(D162=5,'[3]Tipo '!$B$6,IF(D162=6,'[3]Tipo '!$B$7,IF(D162=7,'[3]Tipo '!$B$8,IF(D162=8,'[3]Tipo '!$B$9,IF(D162=9,'[3]Tipo '!$B$10,IF(D162=10,'[3]Tipo '!$B$11,IF(D162=11,'[3]Tipo '!$B$12,IF(D162=12,'[3]Tipo '!$B$13,IF(D162=13,'[3]Tipo '!$B$14,IF(D162=14,'[3]Tipo '!$B$15,IF(D162=15,'[3]Tipo '!$B$16,IF(D162=16,'[3]Tipo '!$B$17,IF(D162=17,'[3]Tipo '!$B$18,IF(D162=18,'[3]Tipo '!$B$19,IF(D162=19,'[3]Tipo '!$B$20,IF(D162=20,'[3]Tipo '!$B$21,"No ha seleccionado un tipo de contrato válido"))))))))))))))))))))</f>
        <v>CONTRATOS DE PRESTACIÓN DE SERVICIOS PROFESIONALES Y DE APOYO A LA GESTIÓN</v>
      </c>
      <c r="F162" s="137" t="s">
        <v>107</v>
      </c>
      <c r="G162" s="137" t="s">
        <v>116</v>
      </c>
      <c r="H162" s="138" t="s">
        <v>447</v>
      </c>
      <c r="I162" s="139" t="s">
        <v>163</v>
      </c>
      <c r="J162" s="138">
        <v>19</v>
      </c>
      <c r="K162" s="138" t="str">
        <f>IF(J162=1,'[3]Equivalencia BH-BMPT'!$D$2,IF(J162=2,'[3]Equivalencia BH-BMPT'!$D$3,IF(J162=3,'[3]Equivalencia BH-BMPT'!$D$4,IF(J162=4,'[3]Equivalencia BH-BMPT'!$D$5,IF(J162=5,'[3]Equivalencia BH-BMPT'!$D$6,IF(J162=6,'[3]Equivalencia BH-BMPT'!$D$7,IF(J162=7,'[3]Equivalencia BH-BMPT'!$D$8,IF(J162=8,'[3]Equivalencia BH-BMPT'!$D$9,IF(J162=9,'[3]Equivalencia BH-BMPT'!$D$10,IF(J162=10,'[3]Equivalencia BH-BMPT'!$D$11,IF(J162=11,'[3]Equivalencia BH-BMPT'!$D$12,IF(J162=12,'[3]Equivalencia BH-BMPT'!$D$13,IF(J162=13,'[3]Equivalencia BH-BMPT'!$D$14,IF(J162=14,'[3]Equivalencia BH-BMPT'!$D$15,IF(J162=15,'[3]Equivalencia BH-BMPT'!$D$16,IF(J162=16,'[3]Equivalencia BH-BMPT'!$D$17,IF(J162=17,'[3]Equivalencia BH-BMPT'!$D$18,IF(J162=18,'[3]Equivalencia BH-BMPT'!$D$19,IF(J162=19,'[3]Equivalencia BH-BMPT'!$D$20,IF(J162=20,'[3]Equivalencia BH-BMPT'!$D$21,IF(J162=21,'[3]Equivalencia BH-BMPT'!$D$22,IF(J162=22,'[3]Equivalencia BH-BMPT'!$D$23,IF(J162=23,'[3]Equivalencia BH-BMPT'!#REF!,IF(J162=24,'[3]Equivalencia BH-BMPT'!$D$25,IF(J162=25,'[3]Equivalencia BH-BMPT'!$D$26,IF(J162=26,'[3]Equivalencia BH-BMPT'!$D$27,IF(J162=27,'[3]Equivalencia BH-BMPT'!$D$28,IF(J162=28,'[3]Equivalencia BH-BMPT'!$D$29,IF(J162=29,'[3]Equivalencia BH-BMPT'!$D$30,IF(J162=30,'[3]Equivalencia BH-BMPT'!$D$31,IF(J162=31,'[3]Equivalencia BH-BMPT'!$D$32,IF(J162=32,'[3]Equivalencia BH-BMPT'!$D$33,IF(J162=33,'[3]Equivalencia BH-BMPT'!$D$34,IF(J162=34,'[3]Equivalencia BH-BMPT'!$D$35,IF(J162=35,'[3]Equivalencia BH-BMPT'!$D$36,IF(J162=36,'[3]Equivalencia BH-BMPT'!$D$37,IF(J162=37,'[3]Equivalencia BH-BMPT'!$D$38,IF(J162=38,'[3]Equivalencia BH-BMPT'!#REF!,IF(J162=39,'[3]Equivalencia BH-BMPT'!$D$40,IF(J162=40,'[3]Equivalencia BH-BMPT'!$D$41,IF(J162=41,'[3]Equivalencia BH-BMPT'!$D$42,IF(J162=42,'[3]Equivalencia BH-BMPT'!$D$43,IF(J162=43,'[3]Equivalencia BH-BMPT'!$D$44,IF(J162=44,'[3]Equivalencia BH-BMPT'!$D$45,IF(J162=45,'[3]Equivalencia BH-BMPT'!$D$46,"No ha seleccionado un número de programa")))))))))))))))))))))))))))))))))))))))))))))</f>
        <v>Seguridad y convivencia para todos</v>
      </c>
      <c r="L162" s="140" t="s">
        <v>448</v>
      </c>
      <c r="M162" s="141">
        <v>52978440</v>
      </c>
      <c r="N162" s="142" t="s">
        <v>471</v>
      </c>
      <c r="O162" s="143">
        <v>21375000</v>
      </c>
      <c r="P162" s="144"/>
      <c r="Q162" s="143">
        <v>0</v>
      </c>
      <c r="R162" s="143"/>
      <c r="S162" s="143"/>
      <c r="T162" s="143">
        <f t="shared" si="15"/>
        <v>21375000</v>
      </c>
      <c r="U162" s="143">
        <v>2250000</v>
      </c>
      <c r="V162" s="145">
        <v>43405</v>
      </c>
      <c r="W162" s="145">
        <v>43405</v>
      </c>
      <c r="X162" s="145">
        <v>43691</v>
      </c>
      <c r="Y162" s="136">
        <v>285</v>
      </c>
      <c r="Z162" s="136">
        <v>0</v>
      </c>
      <c r="AA162" s="146"/>
      <c r="AB162" s="136"/>
      <c r="AC162" s="136" t="s">
        <v>282</v>
      </c>
      <c r="AD162" s="136"/>
      <c r="AE162" s="136"/>
      <c r="AF162" s="147">
        <f t="shared" si="14"/>
        <v>0.10526315789473684</v>
      </c>
      <c r="AG162" s="148"/>
      <c r="AH162" s="148" t="b">
        <f t="shared" si="16"/>
        <v>0</v>
      </c>
    </row>
    <row r="163" spans="1:34" ht="44.25" customHeight="1" thickBot="1" x14ac:dyDescent="0.3">
      <c r="A163" s="136">
        <v>150</v>
      </c>
      <c r="B163" s="136">
        <v>2018</v>
      </c>
      <c r="C163" s="137" t="s">
        <v>472</v>
      </c>
      <c r="D163" s="136">
        <v>5</v>
      </c>
      <c r="E163" s="137" t="str">
        <f>IF(D163=1,'[3]Tipo '!$B$2,IF(D163=2,'[3]Tipo '!$B$3,IF(D163=3,'[3]Tipo '!$B$4,IF(D163=4,'[3]Tipo '!$B$5,IF(D163=5,'[3]Tipo '!$B$6,IF(D163=6,'[3]Tipo '!$B$7,IF(D163=7,'[3]Tipo '!$B$8,IF(D163=8,'[3]Tipo '!$B$9,IF(D163=9,'[3]Tipo '!$B$10,IF(D163=10,'[3]Tipo '!$B$11,IF(D163=11,'[3]Tipo '!$B$12,IF(D163=12,'[3]Tipo '!$B$13,IF(D163=13,'[3]Tipo '!$B$14,IF(D163=14,'[3]Tipo '!$B$15,IF(D163=15,'[3]Tipo '!$B$16,IF(D163=16,'[3]Tipo '!$B$17,IF(D163=17,'[3]Tipo '!$B$18,IF(D163=18,'[3]Tipo '!$B$19,IF(D163=19,'[3]Tipo '!$B$20,IF(D163=20,'[3]Tipo '!$B$21,"No ha seleccionado un tipo de contrato válido"))))))))))))))))))))</f>
        <v>CONTRATOS DE PRESTACIÓN DE SERVICIOS PROFESIONALES Y DE APOYO A LA GESTIÓN</v>
      </c>
      <c r="F163" s="137" t="s">
        <v>107</v>
      </c>
      <c r="G163" s="137" t="s">
        <v>116</v>
      </c>
      <c r="H163" s="138" t="s">
        <v>447</v>
      </c>
      <c r="I163" s="139" t="s">
        <v>163</v>
      </c>
      <c r="J163" s="138">
        <v>19</v>
      </c>
      <c r="K163" s="138" t="str">
        <f>IF(J163=1,'[3]Equivalencia BH-BMPT'!$D$2,IF(J163=2,'[3]Equivalencia BH-BMPT'!$D$3,IF(J163=3,'[3]Equivalencia BH-BMPT'!$D$4,IF(J163=4,'[3]Equivalencia BH-BMPT'!$D$5,IF(J163=5,'[3]Equivalencia BH-BMPT'!$D$6,IF(J163=6,'[3]Equivalencia BH-BMPT'!$D$7,IF(J163=7,'[3]Equivalencia BH-BMPT'!$D$8,IF(J163=8,'[3]Equivalencia BH-BMPT'!$D$9,IF(J163=9,'[3]Equivalencia BH-BMPT'!$D$10,IF(J163=10,'[3]Equivalencia BH-BMPT'!$D$11,IF(J163=11,'[3]Equivalencia BH-BMPT'!$D$12,IF(J163=12,'[3]Equivalencia BH-BMPT'!$D$13,IF(J163=13,'[3]Equivalencia BH-BMPT'!$D$14,IF(J163=14,'[3]Equivalencia BH-BMPT'!$D$15,IF(J163=15,'[3]Equivalencia BH-BMPT'!$D$16,IF(J163=16,'[3]Equivalencia BH-BMPT'!$D$17,IF(J163=17,'[3]Equivalencia BH-BMPT'!$D$18,IF(J163=18,'[3]Equivalencia BH-BMPT'!$D$19,IF(J163=19,'[3]Equivalencia BH-BMPT'!$D$20,IF(J163=20,'[3]Equivalencia BH-BMPT'!$D$21,IF(J163=21,'[3]Equivalencia BH-BMPT'!$D$22,IF(J163=22,'[3]Equivalencia BH-BMPT'!$D$23,IF(J163=23,'[3]Equivalencia BH-BMPT'!#REF!,IF(J163=24,'[3]Equivalencia BH-BMPT'!$D$25,IF(J163=25,'[3]Equivalencia BH-BMPT'!$D$26,IF(J163=26,'[3]Equivalencia BH-BMPT'!$D$27,IF(J163=27,'[3]Equivalencia BH-BMPT'!$D$28,IF(J163=28,'[3]Equivalencia BH-BMPT'!$D$29,IF(J163=29,'[3]Equivalencia BH-BMPT'!$D$30,IF(J163=30,'[3]Equivalencia BH-BMPT'!$D$31,IF(J163=31,'[3]Equivalencia BH-BMPT'!$D$32,IF(J163=32,'[3]Equivalencia BH-BMPT'!$D$33,IF(J163=33,'[3]Equivalencia BH-BMPT'!$D$34,IF(J163=34,'[3]Equivalencia BH-BMPT'!$D$35,IF(J163=35,'[3]Equivalencia BH-BMPT'!$D$36,IF(J163=36,'[3]Equivalencia BH-BMPT'!$D$37,IF(J163=37,'[3]Equivalencia BH-BMPT'!$D$38,IF(J163=38,'[3]Equivalencia BH-BMPT'!#REF!,IF(J163=39,'[3]Equivalencia BH-BMPT'!$D$40,IF(J163=40,'[3]Equivalencia BH-BMPT'!$D$41,IF(J163=41,'[3]Equivalencia BH-BMPT'!$D$42,IF(J163=42,'[3]Equivalencia BH-BMPT'!$D$43,IF(J163=43,'[3]Equivalencia BH-BMPT'!$D$44,IF(J163=44,'[3]Equivalencia BH-BMPT'!$D$45,IF(J163=45,'[3]Equivalencia BH-BMPT'!$D$46,"No ha seleccionado un número de programa")))))))))))))))))))))))))))))))))))))))))))))</f>
        <v>Seguridad y convivencia para todos</v>
      </c>
      <c r="L163" s="140" t="s">
        <v>448</v>
      </c>
      <c r="M163" s="141">
        <v>19157326</v>
      </c>
      <c r="N163" s="142" t="s">
        <v>473</v>
      </c>
      <c r="O163" s="143">
        <v>21375000</v>
      </c>
      <c r="P163" s="144"/>
      <c r="Q163" s="143">
        <v>0</v>
      </c>
      <c r="R163" s="143"/>
      <c r="S163" s="143"/>
      <c r="T163" s="143">
        <f t="shared" si="15"/>
        <v>21375000</v>
      </c>
      <c r="U163" s="143">
        <v>2250000</v>
      </c>
      <c r="V163" s="145">
        <v>43405</v>
      </c>
      <c r="W163" s="145">
        <v>43405</v>
      </c>
      <c r="X163" s="145">
        <v>43691</v>
      </c>
      <c r="Y163" s="136">
        <v>285</v>
      </c>
      <c r="Z163" s="136">
        <v>0</v>
      </c>
      <c r="AA163" s="146"/>
      <c r="AB163" s="136"/>
      <c r="AC163" s="136" t="s">
        <v>282</v>
      </c>
      <c r="AD163" s="136"/>
      <c r="AE163" s="136"/>
      <c r="AF163" s="147">
        <f t="shared" si="14"/>
        <v>0.10526315789473684</v>
      </c>
      <c r="AG163" s="148"/>
      <c r="AH163" s="148" t="b">
        <f t="shared" si="16"/>
        <v>0</v>
      </c>
    </row>
    <row r="164" spans="1:34" ht="44.25" customHeight="1" thickBot="1" x14ac:dyDescent="0.3">
      <c r="A164" s="136">
        <v>151</v>
      </c>
      <c r="B164" s="136">
        <v>2018</v>
      </c>
      <c r="C164" s="137" t="s">
        <v>474</v>
      </c>
      <c r="D164" s="136">
        <v>5</v>
      </c>
      <c r="E164" s="137" t="str">
        <f>IF(D164=1,'[3]Tipo '!$B$2,IF(D164=2,'[3]Tipo '!$B$3,IF(D164=3,'[3]Tipo '!$B$4,IF(D164=4,'[3]Tipo '!$B$5,IF(D164=5,'[3]Tipo '!$B$6,IF(D164=6,'[3]Tipo '!$B$7,IF(D164=7,'[3]Tipo '!$B$8,IF(D164=8,'[3]Tipo '!$B$9,IF(D164=9,'[3]Tipo '!$B$10,IF(D164=10,'[3]Tipo '!$B$11,IF(D164=11,'[3]Tipo '!$B$12,IF(D164=12,'[3]Tipo '!$B$13,IF(D164=13,'[3]Tipo '!$B$14,IF(D164=14,'[3]Tipo '!$B$15,IF(D164=15,'[3]Tipo '!$B$16,IF(D164=16,'[3]Tipo '!$B$17,IF(D164=17,'[3]Tipo '!$B$18,IF(D164=18,'[3]Tipo '!$B$19,IF(D164=19,'[3]Tipo '!$B$20,IF(D164=20,'[3]Tipo '!$B$21,"No ha seleccionado un tipo de contrato válido"))))))))))))))))))))</f>
        <v>CONTRATOS DE PRESTACIÓN DE SERVICIOS PROFESIONALES Y DE APOYO A LA GESTIÓN</v>
      </c>
      <c r="F164" s="137" t="s">
        <v>107</v>
      </c>
      <c r="G164" s="137" t="s">
        <v>116</v>
      </c>
      <c r="H164" s="138" t="s">
        <v>447</v>
      </c>
      <c r="I164" s="139" t="s">
        <v>163</v>
      </c>
      <c r="J164" s="138">
        <v>19</v>
      </c>
      <c r="K164" s="138" t="str">
        <f>IF(J164=1,'[3]Equivalencia BH-BMPT'!$D$2,IF(J164=2,'[3]Equivalencia BH-BMPT'!$D$3,IF(J164=3,'[3]Equivalencia BH-BMPT'!$D$4,IF(J164=4,'[3]Equivalencia BH-BMPT'!$D$5,IF(J164=5,'[3]Equivalencia BH-BMPT'!$D$6,IF(J164=6,'[3]Equivalencia BH-BMPT'!$D$7,IF(J164=7,'[3]Equivalencia BH-BMPT'!$D$8,IF(J164=8,'[3]Equivalencia BH-BMPT'!$D$9,IF(J164=9,'[3]Equivalencia BH-BMPT'!$D$10,IF(J164=10,'[3]Equivalencia BH-BMPT'!$D$11,IF(J164=11,'[3]Equivalencia BH-BMPT'!$D$12,IF(J164=12,'[3]Equivalencia BH-BMPT'!$D$13,IF(J164=13,'[3]Equivalencia BH-BMPT'!$D$14,IF(J164=14,'[3]Equivalencia BH-BMPT'!$D$15,IF(J164=15,'[3]Equivalencia BH-BMPT'!$D$16,IF(J164=16,'[3]Equivalencia BH-BMPT'!$D$17,IF(J164=17,'[3]Equivalencia BH-BMPT'!$D$18,IF(J164=18,'[3]Equivalencia BH-BMPT'!$D$19,IF(J164=19,'[3]Equivalencia BH-BMPT'!$D$20,IF(J164=20,'[3]Equivalencia BH-BMPT'!$D$21,IF(J164=21,'[3]Equivalencia BH-BMPT'!$D$22,IF(J164=22,'[3]Equivalencia BH-BMPT'!$D$23,IF(J164=23,'[3]Equivalencia BH-BMPT'!#REF!,IF(J164=24,'[3]Equivalencia BH-BMPT'!$D$25,IF(J164=25,'[3]Equivalencia BH-BMPT'!$D$26,IF(J164=26,'[3]Equivalencia BH-BMPT'!$D$27,IF(J164=27,'[3]Equivalencia BH-BMPT'!$D$28,IF(J164=28,'[3]Equivalencia BH-BMPT'!$D$29,IF(J164=29,'[3]Equivalencia BH-BMPT'!$D$30,IF(J164=30,'[3]Equivalencia BH-BMPT'!$D$31,IF(J164=31,'[3]Equivalencia BH-BMPT'!$D$32,IF(J164=32,'[3]Equivalencia BH-BMPT'!$D$33,IF(J164=33,'[3]Equivalencia BH-BMPT'!$D$34,IF(J164=34,'[3]Equivalencia BH-BMPT'!$D$35,IF(J164=35,'[3]Equivalencia BH-BMPT'!$D$36,IF(J164=36,'[3]Equivalencia BH-BMPT'!$D$37,IF(J164=37,'[3]Equivalencia BH-BMPT'!$D$38,IF(J164=38,'[3]Equivalencia BH-BMPT'!#REF!,IF(J164=39,'[3]Equivalencia BH-BMPT'!$D$40,IF(J164=40,'[3]Equivalencia BH-BMPT'!$D$41,IF(J164=41,'[3]Equivalencia BH-BMPT'!$D$42,IF(J164=42,'[3]Equivalencia BH-BMPT'!$D$43,IF(J164=43,'[3]Equivalencia BH-BMPT'!$D$44,IF(J164=44,'[3]Equivalencia BH-BMPT'!$D$45,IF(J164=45,'[3]Equivalencia BH-BMPT'!$D$46,"No ha seleccionado un número de programa")))))))))))))))))))))))))))))))))))))))))))))</f>
        <v>Seguridad y convivencia para todos</v>
      </c>
      <c r="L164" s="140" t="s">
        <v>448</v>
      </c>
      <c r="M164" s="141">
        <v>13616854</v>
      </c>
      <c r="N164" s="142" t="s">
        <v>475</v>
      </c>
      <c r="O164" s="143">
        <v>21375000</v>
      </c>
      <c r="P164" s="144"/>
      <c r="Q164" s="143">
        <v>0</v>
      </c>
      <c r="R164" s="143"/>
      <c r="S164" s="143"/>
      <c r="T164" s="143">
        <f t="shared" si="15"/>
        <v>21375000</v>
      </c>
      <c r="U164" s="143">
        <v>2250000</v>
      </c>
      <c r="V164" s="145">
        <v>43405</v>
      </c>
      <c r="W164" s="145">
        <v>43405</v>
      </c>
      <c r="X164" s="145">
        <v>43691</v>
      </c>
      <c r="Y164" s="136">
        <v>285</v>
      </c>
      <c r="Z164" s="136">
        <v>0</v>
      </c>
      <c r="AA164" s="146"/>
      <c r="AB164" s="136"/>
      <c r="AC164" s="136" t="s">
        <v>282</v>
      </c>
      <c r="AD164" s="136"/>
      <c r="AE164" s="136"/>
      <c r="AF164" s="147">
        <f t="shared" si="14"/>
        <v>0.10526315789473684</v>
      </c>
      <c r="AG164" s="148"/>
      <c r="AH164" s="148" t="b">
        <f t="shared" si="16"/>
        <v>0</v>
      </c>
    </row>
    <row r="165" spans="1:34" ht="44.25" customHeight="1" thickBot="1" x14ac:dyDescent="0.3">
      <c r="A165" s="136">
        <v>153</v>
      </c>
      <c r="B165" s="136">
        <v>2018</v>
      </c>
      <c r="C165" s="137" t="s">
        <v>476</v>
      </c>
      <c r="D165" s="136">
        <v>5</v>
      </c>
      <c r="E165" s="137" t="str">
        <f>IF(D165=1,'[3]Tipo '!$B$2,IF(D165=2,'[3]Tipo '!$B$3,IF(D165=3,'[3]Tipo '!$B$4,IF(D165=4,'[3]Tipo '!$B$5,IF(D165=5,'[3]Tipo '!$B$6,IF(D165=6,'[3]Tipo '!$B$7,IF(D165=7,'[3]Tipo '!$B$8,IF(D165=8,'[3]Tipo '!$B$9,IF(D165=9,'[3]Tipo '!$B$10,IF(D165=10,'[3]Tipo '!$B$11,IF(D165=11,'[3]Tipo '!$B$12,IF(D165=12,'[3]Tipo '!$B$13,IF(D165=13,'[3]Tipo '!$B$14,IF(D165=14,'[3]Tipo '!$B$15,IF(D165=15,'[3]Tipo '!$B$16,IF(D165=16,'[3]Tipo '!$B$17,IF(D165=17,'[3]Tipo '!$B$18,IF(D165=18,'[3]Tipo '!$B$19,IF(D165=19,'[3]Tipo '!$B$20,IF(D165=20,'[3]Tipo '!$B$21,"No ha seleccionado un tipo de contrato válido"))))))))))))))))))))</f>
        <v>CONTRATOS DE PRESTACIÓN DE SERVICIOS PROFESIONALES Y DE APOYO A LA GESTIÓN</v>
      </c>
      <c r="F165" s="137" t="s">
        <v>107</v>
      </c>
      <c r="G165" s="137" t="s">
        <v>116</v>
      </c>
      <c r="H165" s="138" t="s">
        <v>477</v>
      </c>
      <c r="I165" s="139" t="s">
        <v>163</v>
      </c>
      <c r="J165" s="138">
        <v>45</v>
      </c>
      <c r="K165" s="138" t="s">
        <v>94</v>
      </c>
      <c r="L165" s="140" t="s">
        <v>366</v>
      </c>
      <c r="M165" s="141">
        <v>19318143</v>
      </c>
      <c r="N165" s="142" t="s">
        <v>478</v>
      </c>
      <c r="O165" s="143">
        <v>6600000</v>
      </c>
      <c r="P165" s="144"/>
      <c r="Q165" s="143">
        <v>0</v>
      </c>
      <c r="R165" s="143"/>
      <c r="S165" s="143"/>
      <c r="T165" s="143">
        <f t="shared" si="15"/>
        <v>6600000</v>
      </c>
      <c r="U165" s="143">
        <v>1760000</v>
      </c>
      <c r="V165" s="145">
        <v>43411</v>
      </c>
      <c r="W165" s="145">
        <v>43411</v>
      </c>
      <c r="X165" s="145">
        <v>43137</v>
      </c>
      <c r="Y165" s="136">
        <v>90</v>
      </c>
      <c r="Z165" s="136">
        <v>0</v>
      </c>
      <c r="AA165" s="146"/>
      <c r="AB165" s="136"/>
      <c r="AC165" s="136"/>
      <c r="AD165" s="136" t="s">
        <v>283</v>
      </c>
      <c r="AE165" s="136"/>
      <c r="AF165" s="147">
        <f t="shared" si="14"/>
        <v>0.26666666666666666</v>
      </c>
      <c r="AG165" s="148"/>
      <c r="AH165" s="148" t="b">
        <f t="shared" si="16"/>
        <v>0</v>
      </c>
    </row>
    <row r="166" spans="1:34" ht="44.25" customHeight="1" thickBot="1" x14ac:dyDescent="0.3">
      <c r="A166" s="136">
        <v>156</v>
      </c>
      <c r="B166" s="136">
        <v>2018</v>
      </c>
      <c r="C166" s="137" t="s">
        <v>479</v>
      </c>
      <c r="D166" s="136">
        <v>5</v>
      </c>
      <c r="E166" s="137" t="str">
        <f>IF(D166=1,'[3]Tipo '!$B$2,IF(D166=2,'[3]Tipo '!$B$3,IF(D166=3,'[3]Tipo '!$B$4,IF(D166=4,'[3]Tipo '!$B$5,IF(D166=5,'[3]Tipo '!$B$6,IF(D166=6,'[3]Tipo '!$B$7,IF(D166=7,'[3]Tipo '!$B$8,IF(D166=8,'[3]Tipo '!$B$9,IF(D166=9,'[3]Tipo '!$B$10,IF(D166=10,'[3]Tipo '!$B$11,IF(D166=11,'[3]Tipo '!$B$12,IF(D166=12,'[3]Tipo '!$B$13,IF(D166=13,'[3]Tipo '!$B$14,IF(D166=14,'[3]Tipo '!$B$15,IF(D166=15,'[3]Tipo '!$B$16,IF(D166=16,'[3]Tipo '!$B$17,IF(D166=17,'[3]Tipo '!$B$18,IF(D166=18,'[3]Tipo '!$B$19,IF(D166=19,'[3]Tipo '!$B$20,IF(D166=20,'[3]Tipo '!$B$21,"No ha seleccionado un tipo de contrato válido"))))))))))))))))))))</f>
        <v>CONTRATOS DE PRESTACIÓN DE SERVICIOS PROFESIONALES Y DE APOYO A LA GESTIÓN</v>
      </c>
      <c r="F166" s="137" t="s">
        <v>107</v>
      </c>
      <c r="G166" s="137" t="s">
        <v>116</v>
      </c>
      <c r="H166" s="138" t="s">
        <v>480</v>
      </c>
      <c r="I166" s="139" t="s">
        <v>163</v>
      </c>
      <c r="J166" s="138">
        <v>45</v>
      </c>
      <c r="K166" s="138" t="s">
        <v>94</v>
      </c>
      <c r="L166" s="140" t="s">
        <v>366</v>
      </c>
      <c r="M166" s="141">
        <v>79981365</v>
      </c>
      <c r="N166" s="142" t="s">
        <v>481</v>
      </c>
      <c r="O166" s="143">
        <v>18900000</v>
      </c>
      <c r="P166" s="144"/>
      <c r="Q166" s="143">
        <v>0</v>
      </c>
      <c r="R166" s="143"/>
      <c r="S166" s="143"/>
      <c r="T166" s="143">
        <f t="shared" si="15"/>
        <v>18900000</v>
      </c>
      <c r="U166" s="143">
        <v>5040000</v>
      </c>
      <c r="V166" s="145">
        <v>43411</v>
      </c>
      <c r="W166" s="145">
        <v>43411</v>
      </c>
      <c r="X166" s="145">
        <v>43137</v>
      </c>
      <c r="Y166" s="136">
        <v>90</v>
      </c>
      <c r="Z166" s="136">
        <v>0</v>
      </c>
      <c r="AA166" s="146"/>
      <c r="AB166" s="136"/>
      <c r="AC166" s="136"/>
      <c r="AD166" s="136" t="s">
        <v>283</v>
      </c>
      <c r="AE166" s="136"/>
      <c r="AF166" s="147">
        <f t="shared" si="14"/>
        <v>0.26666666666666666</v>
      </c>
      <c r="AG166" s="148"/>
      <c r="AH166" s="148" t="b">
        <f t="shared" si="16"/>
        <v>0</v>
      </c>
    </row>
    <row r="167" spans="1:34" ht="44.25" customHeight="1" thickBot="1" x14ac:dyDescent="0.3">
      <c r="A167" s="136">
        <v>165</v>
      </c>
      <c r="B167" s="136">
        <v>2018</v>
      </c>
      <c r="C167" s="137" t="s">
        <v>680</v>
      </c>
      <c r="D167" s="136">
        <v>6</v>
      </c>
      <c r="E167" s="137" t="s">
        <v>681</v>
      </c>
      <c r="F167" s="137" t="s">
        <v>108</v>
      </c>
      <c r="G167" s="137" t="s">
        <v>122</v>
      </c>
      <c r="H167" s="138" t="s">
        <v>682</v>
      </c>
      <c r="I167" s="139" t="s">
        <v>163</v>
      </c>
      <c r="J167" s="138">
        <v>2</v>
      </c>
      <c r="K167" s="138" t="str">
        <f>IF(J167=1,'[4]Equivalencia BH-BMPT'!$D$2,IF(J167=2,'[4]Equivalencia BH-BMPT'!$D$3,IF(J167=3,'[4]Equivalencia BH-BMPT'!$D$4,IF(J167=4,'[4]Equivalencia BH-BMPT'!$D$5,IF(J167=5,'[4]Equivalencia BH-BMPT'!$D$6,IF(J167=6,'[4]Equivalencia BH-BMPT'!$D$7,IF(J167=7,'[4]Equivalencia BH-BMPT'!$D$8,IF(J167=8,'[4]Equivalencia BH-BMPT'!$D$9,IF(J167=9,'[4]Equivalencia BH-BMPT'!$D$10,IF(J167=10,'[4]Equivalencia BH-BMPT'!$D$11,IF(J167=11,'[4]Equivalencia BH-BMPT'!$D$12,IF(J167=12,'[4]Equivalencia BH-BMPT'!$D$13,IF(J167=13,'[4]Equivalencia BH-BMPT'!$D$14,IF(J167=14,'[4]Equivalencia BH-BMPT'!$D$15,IF(J167=15,'[4]Equivalencia BH-BMPT'!$D$16,IF(J167=16,'[4]Equivalencia BH-BMPT'!$D$17,IF(J167=17,'[4]Equivalencia BH-BMPT'!$D$18,IF(J167=18,'[4]Equivalencia BH-BMPT'!$D$19,IF(J167=19,'[4]Equivalencia BH-BMPT'!$D$20,IF(J167=20,'[4]Equivalencia BH-BMPT'!$D$21,IF(J167=21,'[4]Equivalencia BH-BMPT'!$D$22,IF(J167=22,'[4]Equivalencia BH-BMPT'!$D$23,IF(J167=23,'[4]Equivalencia BH-BMPT'!#REF!,IF(J167=24,'[4]Equivalencia BH-BMPT'!$D$25,IF(J167=25,'[4]Equivalencia BH-BMPT'!$D$26,IF(J167=26,'[4]Equivalencia BH-BMPT'!$D$27,IF(J167=27,'[4]Equivalencia BH-BMPT'!$D$28,IF(J167=28,'[4]Equivalencia BH-BMPT'!$D$29,IF(J167=29,'[4]Equivalencia BH-BMPT'!$D$30,IF(J167=30,'[4]Equivalencia BH-BMPT'!$D$31,IF(J167=31,'[4]Equivalencia BH-BMPT'!$D$32,IF(J167=32,'[4]Equivalencia BH-BMPT'!$D$33,IF(J167=33,'[4]Equivalencia BH-BMPT'!$D$34,IF(J167=34,'[4]Equivalencia BH-BMPT'!$D$35,IF(J167=35,'[4]Equivalencia BH-BMPT'!$D$36,IF(J167=36,'[4]Equivalencia BH-BMPT'!$D$37,IF(J167=37,'[4]Equivalencia BH-BMPT'!$D$38,IF(J167=38,'[4]Equivalencia BH-BMPT'!#REF!,IF(J167=39,'[4]Equivalencia BH-BMPT'!$D$40,IF(J167=40,'[4]Equivalencia BH-BMPT'!$D$41,IF(J167=41,'[4]Equivalencia BH-BMPT'!$D$42,IF(J167=42,'[4]Equivalencia BH-BMPT'!$D$43,IF(J167=43,'[4]Equivalencia BH-BMPT'!$D$44,IF(J167=44,'[4]Equivalencia BH-BMPT'!$D$45,IF(J167=45,'[4]Equivalencia BH-BMPT'!$D$46,"No ha seleccionado un número de programa")))))))))))))))))))))))))))))))))))))))))))))</f>
        <v>Desarrollo integral desde la gestación hasta la adolescencia</v>
      </c>
      <c r="L167" s="140" t="s">
        <v>683</v>
      </c>
      <c r="M167" s="141">
        <v>900471508</v>
      </c>
      <c r="N167" s="142" t="s">
        <v>684</v>
      </c>
      <c r="O167" s="143">
        <v>176000000</v>
      </c>
      <c r="P167" s="144"/>
      <c r="Q167" s="143">
        <v>0</v>
      </c>
      <c r="R167" s="143"/>
      <c r="S167" s="143"/>
      <c r="T167" s="143">
        <f t="shared" si="15"/>
        <v>176000000</v>
      </c>
      <c r="U167" s="143"/>
      <c r="V167" s="145">
        <v>43404</v>
      </c>
      <c r="W167" s="145">
        <v>43455</v>
      </c>
      <c r="X167" s="145">
        <v>43544</v>
      </c>
      <c r="Y167" s="136">
        <v>120</v>
      </c>
      <c r="Z167" s="136"/>
      <c r="AA167" s="146"/>
      <c r="AB167" s="136"/>
      <c r="AC167" s="136" t="s">
        <v>282</v>
      </c>
      <c r="AD167" s="136"/>
      <c r="AE167" s="136"/>
      <c r="AF167" s="147">
        <f t="shared" si="14"/>
        <v>0</v>
      </c>
      <c r="AG167" s="148"/>
      <c r="AH167" s="148"/>
    </row>
    <row r="168" spans="1:34" ht="44.25" customHeight="1" thickBot="1" x14ac:dyDescent="0.3">
      <c r="A168" s="136">
        <v>166</v>
      </c>
      <c r="B168" s="136">
        <v>2018</v>
      </c>
      <c r="C168" s="137" t="s">
        <v>680</v>
      </c>
      <c r="D168" s="136">
        <v>6</v>
      </c>
      <c r="E168" s="137" t="s">
        <v>681</v>
      </c>
      <c r="F168" s="137" t="s">
        <v>108</v>
      </c>
      <c r="G168" s="137" t="s">
        <v>122</v>
      </c>
      <c r="H168" s="138" t="s">
        <v>682</v>
      </c>
      <c r="I168" s="139" t="s">
        <v>163</v>
      </c>
      <c r="J168" s="138">
        <v>7</v>
      </c>
      <c r="K168" s="138" t="str">
        <f>IF(J168=1,'[4]Equivalencia BH-BMPT'!$D$2,IF(J168=2,'[4]Equivalencia BH-BMPT'!$D$3,IF(J168=3,'[4]Equivalencia BH-BMPT'!$D$4,IF(J168=4,'[4]Equivalencia BH-BMPT'!$D$5,IF(J168=5,'[4]Equivalencia BH-BMPT'!$D$6,IF(J168=6,'[4]Equivalencia BH-BMPT'!$D$7,IF(J168=7,'[4]Equivalencia BH-BMPT'!$D$8,IF(J168=8,'[4]Equivalencia BH-BMPT'!$D$9,IF(J168=9,'[4]Equivalencia BH-BMPT'!$D$10,IF(J168=10,'[4]Equivalencia BH-BMPT'!$D$11,IF(J168=11,'[4]Equivalencia BH-BMPT'!$D$12,IF(J168=12,'[4]Equivalencia BH-BMPT'!$D$13,IF(J168=13,'[4]Equivalencia BH-BMPT'!$D$14,IF(J168=14,'[4]Equivalencia BH-BMPT'!$D$15,IF(J168=15,'[4]Equivalencia BH-BMPT'!$D$16,IF(J168=16,'[4]Equivalencia BH-BMPT'!$D$17,IF(J168=17,'[4]Equivalencia BH-BMPT'!$D$18,IF(J168=18,'[4]Equivalencia BH-BMPT'!$D$19,IF(J168=19,'[4]Equivalencia BH-BMPT'!$D$20,IF(J168=20,'[4]Equivalencia BH-BMPT'!$D$21,IF(J168=21,'[4]Equivalencia BH-BMPT'!$D$22,IF(J168=22,'[4]Equivalencia BH-BMPT'!$D$23,IF(J168=23,'[4]Equivalencia BH-BMPT'!#REF!,IF(J168=24,'[4]Equivalencia BH-BMPT'!$D$25,IF(J168=25,'[4]Equivalencia BH-BMPT'!$D$26,IF(J168=26,'[4]Equivalencia BH-BMPT'!$D$27,IF(J168=27,'[4]Equivalencia BH-BMPT'!$D$28,IF(J168=28,'[4]Equivalencia BH-BMPT'!$D$29,IF(J168=29,'[4]Equivalencia BH-BMPT'!$D$30,IF(J168=30,'[4]Equivalencia BH-BMPT'!$D$31,IF(J168=31,'[4]Equivalencia BH-BMPT'!$D$32,IF(J168=32,'[4]Equivalencia BH-BMPT'!$D$33,IF(J168=33,'[4]Equivalencia BH-BMPT'!$D$34,IF(J168=34,'[4]Equivalencia BH-BMPT'!$D$35,IF(J168=35,'[4]Equivalencia BH-BMPT'!$D$36,IF(J168=36,'[4]Equivalencia BH-BMPT'!$D$37,IF(J168=37,'[4]Equivalencia BH-BMPT'!$D$38,IF(J168=38,'[4]Equivalencia BH-BMPT'!#REF!,IF(J168=39,'[4]Equivalencia BH-BMPT'!$D$40,IF(J168=40,'[4]Equivalencia BH-BMPT'!$D$41,IF(J168=41,'[4]Equivalencia BH-BMPT'!$D$42,IF(J168=42,'[4]Equivalencia BH-BMPT'!$D$43,IF(J168=43,'[4]Equivalencia BH-BMPT'!$D$44,IF(J168=44,'[4]Equivalencia BH-BMPT'!$D$45,IF(J168=45,'[4]Equivalencia BH-BMPT'!$D$46,"No ha seleccionado un número de programa")))))))))))))))))))))))))))))))))))))))))))))</f>
        <v>Inclusión educativa para la equidad</v>
      </c>
      <c r="L168" s="140" t="s">
        <v>870</v>
      </c>
      <c r="M168" s="141">
        <v>900339581</v>
      </c>
      <c r="N168" s="142" t="s">
        <v>685</v>
      </c>
      <c r="O168" s="143">
        <v>128825000</v>
      </c>
      <c r="P168" s="144"/>
      <c r="Q168" s="143">
        <v>0</v>
      </c>
      <c r="R168" s="143"/>
      <c r="S168" s="143"/>
      <c r="T168" s="143">
        <f t="shared" si="15"/>
        <v>128825000</v>
      </c>
      <c r="U168" s="143"/>
      <c r="V168" s="145">
        <v>43404</v>
      </c>
      <c r="W168" s="145">
        <v>43455</v>
      </c>
      <c r="X168" s="145">
        <v>43544</v>
      </c>
      <c r="Y168" s="136">
        <v>120</v>
      </c>
      <c r="Z168" s="136"/>
      <c r="AA168" s="146"/>
      <c r="AB168" s="136"/>
      <c r="AC168" s="136" t="s">
        <v>282</v>
      </c>
      <c r="AD168" s="136"/>
      <c r="AE168" s="136"/>
      <c r="AF168" s="147">
        <f t="shared" si="14"/>
        <v>0</v>
      </c>
      <c r="AG168" s="148"/>
      <c r="AH168" s="148"/>
    </row>
    <row r="169" spans="1:34" ht="44.25" customHeight="1" thickBot="1" x14ac:dyDescent="0.3">
      <c r="A169" s="136">
        <v>167</v>
      </c>
      <c r="B169" s="136">
        <v>2018</v>
      </c>
      <c r="C169" s="137" t="s">
        <v>680</v>
      </c>
      <c r="D169" s="136">
        <v>6</v>
      </c>
      <c r="E169" s="137" t="s">
        <v>681</v>
      </c>
      <c r="F169" s="137" t="s">
        <v>108</v>
      </c>
      <c r="G169" s="137" t="s">
        <v>122</v>
      </c>
      <c r="H169" s="138" t="s">
        <v>686</v>
      </c>
      <c r="I169" s="139" t="s">
        <v>163</v>
      </c>
      <c r="J169" s="138">
        <v>7</v>
      </c>
      <c r="K169" s="138" t="str">
        <f>IF(J169=1,'[4]Equivalencia BH-BMPT'!$D$2,IF(J169=2,'[4]Equivalencia BH-BMPT'!$D$3,IF(J169=3,'[4]Equivalencia BH-BMPT'!$D$4,IF(J169=4,'[4]Equivalencia BH-BMPT'!$D$5,IF(J169=5,'[4]Equivalencia BH-BMPT'!$D$6,IF(J169=6,'[4]Equivalencia BH-BMPT'!$D$7,IF(J169=7,'[4]Equivalencia BH-BMPT'!$D$8,IF(J169=8,'[4]Equivalencia BH-BMPT'!$D$9,IF(J169=9,'[4]Equivalencia BH-BMPT'!$D$10,IF(J169=10,'[4]Equivalencia BH-BMPT'!$D$11,IF(J169=11,'[4]Equivalencia BH-BMPT'!$D$12,IF(J169=12,'[4]Equivalencia BH-BMPT'!$D$13,IF(J169=13,'[4]Equivalencia BH-BMPT'!$D$14,IF(J169=14,'[4]Equivalencia BH-BMPT'!$D$15,IF(J169=15,'[4]Equivalencia BH-BMPT'!$D$16,IF(J169=16,'[4]Equivalencia BH-BMPT'!$D$17,IF(J169=17,'[4]Equivalencia BH-BMPT'!$D$18,IF(J169=18,'[4]Equivalencia BH-BMPT'!$D$19,IF(J169=19,'[4]Equivalencia BH-BMPT'!$D$20,IF(J169=20,'[4]Equivalencia BH-BMPT'!$D$21,IF(J169=21,'[4]Equivalencia BH-BMPT'!$D$22,IF(J169=22,'[4]Equivalencia BH-BMPT'!$D$23,IF(J169=23,'[4]Equivalencia BH-BMPT'!#REF!,IF(J169=24,'[4]Equivalencia BH-BMPT'!$D$25,IF(J169=25,'[4]Equivalencia BH-BMPT'!$D$26,IF(J169=26,'[4]Equivalencia BH-BMPT'!$D$27,IF(J169=27,'[4]Equivalencia BH-BMPT'!$D$28,IF(J169=28,'[4]Equivalencia BH-BMPT'!$D$29,IF(J169=29,'[4]Equivalencia BH-BMPT'!$D$30,IF(J169=30,'[4]Equivalencia BH-BMPT'!$D$31,IF(J169=31,'[4]Equivalencia BH-BMPT'!$D$32,IF(J169=32,'[4]Equivalencia BH-BMPT'!$D$33,IF(J169=33,'[4]Equivalencia BH-BMPT'!$D$34,IF(J169=34,'[4]Equivalencia BH-BMPT'!$D$35,IF(J169=35,'[4]Equivalencia BH-BMPT'!$D$36,IF(J169=36,'[4]Equivalencia BH-BMPT'!$D$37,IF(J169=37,'[4]Equivalencia BH-BMPT'!$D$38,IF(J169=38,'[4]Equivalencia BH-BMPT'!#REF!,IF(J169=39,'[4]Equivalencia BH-BMPT'!$D$40,IF(J169=40,'[4]Equivalencia BH-BMPT'!$D$41,IF(J169=41,'[4]Equivalencia BH-BMPT'!$D$42,IF(J169=42,'[4]Equivalencia BH-BMPT'!$D$43,IF(J169=43,'[4]Equivalencia BH-BMPT'!$D$44,IF(J169=44,'[4]Equivalencia BH-BMPT'!$D$45,IF(J169=45,'[4]Equivalencia BH-BMPT'!$D$46,"No ha seleccionado un número de programa")))))))))))))))))))))))))))))))))))))))))))))</f>
        <v>Inclusión educativa para la equidad</v>
      </c>
      <c r="L169" s="140" t="s">
        <v>872</v>
      </c>
      <c r="M169" s="141">
        <v>900756524</v>
      </c>
      <c r="N169" s="142" t="s">
        <v>687</v>
      </c>
      <c r="O169" s="143">
        <v>21175000</v>
      </c>
      <c r="P169" s="144"/>
      <c r="Q169" s="143"/>
      <c r="R169" s="143"/>
      <c r="S169" s="143"/>
      <c r="T169" s="143">
        <f t="shared" si="15"/>
        <v>21175000</v>
      </c>
      <c r="U169" s="143"/>
      <c r="V169" s="145" t="s">
        <v>688</v>
      </c>
      <c r="W169" s="145">
        <v>43455</v>
      </c>
      <c r="X169" s="145">
        <v>43544</v>
      </c>
      <c r="Y169" s="136">
        <v>120</v>
      </c>
      <c r="Z169" s="136"/>
      <c r="AA169" s="146"/>
      <c r="AB169" s="136"/>
      <c r="AC169" s="136" t="s">
        <v>282</v>
      </c>
      <c r="AD169" s="136"/>
      <c r="AE169" s="136"/>
      <c r="AF169" s="147">
        <f t="shared" si="14"/>
        <v>0</v>
      </c>
      <c r="AG169" s="148"/>
      <c r="AH169" s="148"/>
    </row>
    <row r="170" spans="1:34" ht="44.25" customHeight="1" thickBot="1" x14ac:dyDescent="0.3">
      <c r="A170" s="136">
        <v>168</v>
      </c>
      <c r="B170" s="136">
        <v>2018</v>
      </c>
      <c r="C170" s="137" t="s">
        <v>689</v>
      </c>
      <c r="D170" s="136">
        <v>4</v>
      </c>
      <c r="E170" s="137" t="s">
        <v>287</v>
      </c>
      <c r="F170" s="137" t="s">
        <v>107</v>
      </c>
      <c r="G170" s="151" t="s">
        <v>116</v>
      </c>
      <c r="H170" s="138" t="s">
        <v>690</v>
      </c>
      <c r="I170" s="139" t="s">
        <v>163</v>
      </c>
      <c r="J170" s="138">
        <v>45</v>
      </c>
      <c r="K170" s="138" t="s">
        <v>94</v>
      </c>
      <c r="L170" s="140" t="s">
        <v>366</v>
      </c>
      <c r="M170" s="141">
        <v>1010164826</v>
      </c>
      <c r="N170" s="142" t="s">
        <v>691</v>
      </c>
      <c r="O170" s="143">
        <v>8250000</v>
      </c>
      <c r="P170" s="144"/>
      <c r="Q170" s="143"/>
      <c r="R170" s="143"/>
      <c r="S170" s="143"/>
      <c r="T170" s="143">
        <f t="shared" si="15"/>
        <v>8250000</v>
      </c>
      <c r="U170" s="143">
        <v>2016652</v>
      </c>
      <c r="V170" s="145">
        <v>43413</v>
      </c>
      <c r="W170" s="145">
        <v>43413</v>
      </c>
      <c r="X170" s="145">
        <v>43504</v>
      </c>
      <c r="Y170" s="136">
        <v>90</v>
      </c>
      <c r="Z170" s="136"/>
      <c r="AA170" s="146"/>
      <c r="AB170" s="136"/>
      <c r="AC170" s="136"/>
      <c r="AD170" s="136"/>
      <c r="AE170" s="136"/>
      <c r="AF170" s="147">
        <f t="shared" si="14"/>
        <v>0.24444266666666667</v>
      </c>
      <c r="AG170" s="148"/>
      <c r="AH170" s="148"/>
    </row>
    <row r="171" spans="1:34" ht="44.25" customHeight="1" thickBot="1" x14ac:dyDescent="0.3">
      <c r="A171" s="136">
        <v>169</v>
      </c>
      <c r="B171" s="136">
        <v>2018</v>
      </c>
      <c r="C171" s="137" t="s">
        <v>692</v>
      </c>
      <c r="D171" s="136">
        <v>4</v>
      </c>
      <c r="E171" s="137" t="s">
        <v>287</v>
      </c>
      <c r="F171" s="137" t="s">
        <v>107</v>
      </c>
      <c r="G171" s="151" t="s">
        <v>116</v>
      </c>
      <c r="H171" s="138" t="s">
        <v>693</v>
      </c>
      <c r="I171" s="139" t="s">
        <v>163</v>
      </c>
      <c r="J171" s="138">
        <v>19</v>
      </c>
      <c r="K171" s="138" t="s">
        <v>94</v>
      </c>
      <c r="L171" s="140" t="s">
        <v>871</v>
      </c>
      <c r="M171" s="141">
        <v>17990466</v>
      </c>
      <c r="N171" s="142" t="s">
        <v>694</v>
      </c>
      <c r="O171" s="143">
        <v>21375000</v>
      </c>
      <c r="P171" s="144"/>
      <c r="Q171" s="143"/>
      <c r="R171" s="143"/>
      <c r="S171" s="143"/>
      <c r="T171" s="143">
        <f t="shared" si="15"/>
        <v>21375000</v>
      </c>
      <c r="U171" s="143">
        <v>1050000</v>
      </c>
      <c r="V171" s="145">
        <v>43420</v>
      </c>
      <c r="W171" s="145">
        <v>43420</v>
      </c>
      <c r="X171" s="145">
        <v>43694</v>
      </c>
      <c r="Y171" s="136">
        <v>285</v>
      </c>
      <c r="Z171" s="136"/>
      <c r="AA171" s="146"/>
      <c r="AB171" s="136"/>
      <c r="AC171" s="136" t="s">
        <v>282</v>
      </c>
      <c r="AD171" s="136"/>
      <c r="AE171" s="136"/>
      <c r="AF171" s="147">
        <f t="shared" si="14"/>
        <v>4.912280701754386E-2</v>
      </c>
      <c r="AG171" s="148"/>
      <c r="AH171" s="148"/>
    </row>
    <row r="172" spans="1:34" ht="44.25" customHeight="1" thickBot="1" x14ac:dyDescent="0.3">
      <c r="A172" s="136">
        <v>170</v>
      </c>
      <c r="B172" s="136">
        <v>2018</v>
      </c>
      <c r="C172" s="137" t="s">
        <v>695</v>
      </c>
      <c r="D172" s="136">
        <v>4</v>
      </c>
      <c r="E172" s="137" t="s">
        <v>287</v>
      </c>
      <c r="F172" s="137" t="s">
        <v>107</v>
      </c>
      <c r="G172" s="151" t="s">
        <v>115</v>
      </c>
      <c r="H172" s="138" t="s">
        <v>696</v>
      </c>
      <c r="I172" s="139" t="s">
        <v>163</v>
      </c>
      <c r="J172" s="138">
        <v>45</v>
      </c>
      <c r="K172" s="138" t="s">
        <v>94</v>
      </c>
      <c r="L172" s="140" t="s">
        <v>366</v>
      </c>
      <c r="M172" s="141">
        <v>41590565</v>
      </c>
      <c r="N172" s="142" t="s">
        <v>697</v>
      </c>
      <c r="O172" s="143">
        <v>14850000</v>
      </c>
      <c r="P172" s="144"/>
      <c r="Q172" s="143"/>
      <c r="R172" s="143"/>
      <c r="S172" s="143"/>
      <c r="T172" s="143">
        <f t="shared" si="15"/>
        <v>14850000</v>
      </c>
      <c r="U172" s="143">
        <v>594000</v>
      </c>
      <c r="V172" s="145">
        <v>43432</v>
      </c>
      <c r="W172" s="145">
        <v>43432</v>
      </c>
      <c r="X172" s="145">
        <v>43508</v>
      </c>
      <c r="Y172" s="136">
        <v>75</v>
      </c>
      <c r="Z172" s="136"/>
      <c r="AA172" s="146"/>
      <c r="AB172" s="136"/>
      <c r="AC172" s="136"/>
      <c r="AD172" s="136" t="s">
        <v>282</v>
      </c>
      <c r="AE172" s="136"/>
      <c r="AF172" s="147">
        <f t="shared" si="14"/>
        <v>0.04</v>
      </c>
      <c r="AG172" s="148"/>
      <c r="AH172" s="148"/>
    </row>
    <row r="173" spans="1:34" ht="44.25" customHeight="1" thickBot="1" x14ac:dyDescent="0.3">
      <c r="A173" s="136">
        <v>171</v>
      </c>
      <c r="B173" s="136">
        <v>2018</v>
      </c>
      <c r="C173" s="137" t="s">
        <v>698</v>
      </c>
      <c r="D173" s="136">
        <v>4</v>
      </c>
      <c r="E173" s="137" t="s">
        <v>287</v>
      </c>
      <c r="F173" s="137" t="s">
        <v>107</v>
      </c>
      <c r="G173" s="151" t="s">
        <v>116</v>
      </c>
      <c r="H173" s="138" t="s">
        <v>699</v>
      </c>
      <c r="I173" s="139" t="s">
        <v>163</v>
      </c>
      <c r="J173" s="138">
        <v>45</v>
      </c>
      <c r="K173" s="138" t="s">
        <v>94</v>
      </c>
      <c r="L173" s="140" t="s">
        <v>366</v>
      </c>
      <c r="M173" s="141">
        <v>79356502</v>
      </c>
      <c r="N173" s="142" t="s">
        <v>700</v>
      </c>
      <c r="O173" s="143">
        <v>14850000</v>
      </c>
      <c r="P173" s="144"/>
      <c r="Q173" s="143"/>
      <c r="R173" s="143"/>
      <c r="S173" s="143"/>
      <c r="T173" s="143">
        <f t="shared" si="15"/>
        <v>14850000</v>
      </c>
      <c r="U173" s="143"/>
      <c r="V173" s="145">
        <v>43432</v>
      </c>
      <c r="W173" s="145">
        <v>43432</v>
      </c>
      <c r="X173" s="145">
        <v>43508</v>
      </c>
      <c r="Y173" s="136">
        <v>75</v>
      </c>
      <c r="Z173" s="136"/>
      <c r="AA173" s="146"/>
      <c r="AB173" s="136"/>
      <c r="AC173" s="136" t="s">
        <v>281</v>
      </c>
      <c r="AD173" s="136" t="s">
        <v>283</v>
      </c>
      <c r="AE173" s="136"/>
      <c r="AF173" s="147">
        <f t="shared" si="14"/>
        <v>0</v>
      </c>
      <c r="AG173" s="148"/>
      <c r="AH173" s="148"/>
    </row>
    <row r="174" spans="1:34" ht="44.25" customHeight="1" thickBot="1" x14ac:dyDescent="0.3">
      <c r="A174" s="136">
        <v>172</v>
      </c>
      <c r="B174" s="136">
        <v>2018</v>
      </c>
      <c r="C174" s="137" t="s">
        <v>701</v>
      </c>
      <c r="D174" s="136">
        <v>4</v>
      </c>
      <c r="E174" s="137" t="s">
        <v>287</v>
      </c>
      <c r="F174" s="137" t="s">
        <v>107</v>
      </c>
      <c r="G174" s="151" t="s">
        <v>116</v>
      </c>
      <c r="H174" s="138" t="s">
        <v>702</v>
      </c>
      <c r="I174" s="139" t="s">
        <v>163</v>
      </c>
      <c r="J174" s="138">
        <v>45</v>
      </c>
      <c r="K174" s="138" t="s">
        <v>94</v>
      </c>
      <c r="L174" s="140" t="s">
        <v>366</v>
      </c>
      <c r="M174" s="141">
        <v>53165893</v>
      </c>
      <c r="N174" s="142" t="s">
        <v>703</v>
      </c>
      <c r="O174" s="143">
        <v>14850000</v>
      </c>
      <c r="P174" s="144"/>
      <c r="Q174" s="143"/>
      <c r="R174" s="143"/>
      <c r="S174" s="143"/>
      <c r="T174" s="143">
        <f t="shared" si="15"/>
        <v>14850000</v>
      </c>
      <c r="U174" s="143"/>
      <c r="V174" s="145">
        <v>43432</v>
      </c>
      <c r="W174" s="145">
        <v>43432</v>
      </c>
      <c r="X174" s="145">
        <v>43508</v>
      </c>
      <c r="Y174" s="136">
        <v>75</v>
      </c>
      <c r="Z174" s="136"/>
      <c r="AA174" s="146"/>
      <c r="AB174" s="136"/>
      <c r="AC174" s="136" t="s">
        <v>281</v>
      </c>
      <c r="AD174" s="136" t="s">
        <v>283</v>
      </c>
      <c r="AE174" s="136"/>
      <c r="AF174" s="147">
        <f t="shared" si="14"/>
        <v>0</v>
      </c>
      <c r="AG174" s="148"/>
      <c r="AH174" s="148"/>
    </row>
    <row r="175" spans="1:34" ht="44.25" customHeight="1" thickBot="1" x14ac:dyDescent="0.3">
      <c r="A175" s="136">
        <v>173</v>
      </c>
      <c r="B175" s="136">
        <v>2018</v>
      </c>
      <c r="C175" s="137" t="s">
        <v>704</v>
      </c>
      <c r="D175" s="136">
        <v>4</v>
      </c>
      <c r="E175" s="137" t="s">
        <v>287</v>
      </c>
      <c r="F175" s="137" t="s">
        <v>107</v>
      </c>
      <c r="G175" s="151" t="s">
        <v>116</v>
      </c>
      <c r="H175" s="138" t="s">
        <v>699</v>
      </c>
      <c r="I175" s="139" t="s">
        <v>163</v>
      </c>
      <c r="J175" s="138">
        <v>45</v>
      </c>
      <c r="K175" s="138" t="s">
        <v>94</v>
      </c>
      <c r="L175" s="140" t="s">
        <v>366</v>
      </c>
      <c r="M175" s="141">
        <v>1098644994</v>
      </c>
      <c r="N175" s="142" t="s">
        <v>705</v>
      </c>
      <c r="O175" s="143">
        <v>14850000</v>
      </c>
      <c r="P175" s="144"/>
      <c r="Q175" s="143"/>
      <c r="R175" s="143"/>
      <c r="S175" s="143"/>
      <c r="T175" s="143">
        <f t="shared" si="15"/>
        <v>14850000</v>
      </c>
      <c r="U175" s="143">
        <v>594000</v>
      </c>
      <c r="V175" s="145">
        <v>43432</v>
      </c>
      <c r="W175" s="145">
        <v>43432</v>
      </c>
      <c r="X175" s="145">
        <v>43508</v>
      </c>
      <c r="Y175" s="136">
        <v>75</v>
      </c>
      <c r="Z175" s="136"/>
      <c r="AA175" s="146"/>
      <c r="AB175" s="136"/>
      <c r="AC175" s="136" t="s">
        <v>281</v>
      </c>
      <c r="AD175" s="136" t="s">
        <v>283</v>
      </c>
      <c r="AE175" s="136"/>
      <c r="AF175" s="147">
        <f t="shared" si="14"/>
        <v>0.04</v>
      </c>
      <c r="AG175" s="148"/>
      <c r="AH175" s="148"/>
    </row>
    <row r="176" spans="1:34" ht="44.25" customHeight="1" thickBot="1" x14ac:dyDescent="0.3">
      <c r="A176" s="136">
        <v>174</v>
      </c>
      <c r="B176" s="136">
        <v>2018</v>
      </c>
      <c r="C176" s="137" t="s">
        <v>706</v>
      </c>
      <c r="D176" s="136">
        <v>4</v>
      </c>
      <c r="E176" s="137" t="s">
        <v>287</v>
      </c>
      <c r="F176" s="137" t="s">
        <v>107</v>
      </c>
      <c r="G176" s="151" t="s">
        <v>116</v>
      </c>
      <c r="H176" s="138" t="s">
        <v>699</v>
      </c>
      <c r="I176" s="139" t="s">
        <v>163</v>
      </c>
      <c r="J176" s="138">
        <v>45</v>
      </c>
      <c r="K176" s="138" t="s">
        <v>94</v>
      </c>
      <c r="L176" s="140" t="s">
        <v>366</v>
      </c>
      <c r="M176" s="141">
        <v>52917145</v>
      </c>
      <c r="N176" s="142" t="s">
        <v>707</v>
      </c>
      <c r="O176" s="143">
        <v>14850000</v>
      </c>
      <c r="P176" s="144"/>
      <c r="Q176" s="143"/>
      <c r="R176" s="143"/>
      <c r="S176" s="143"/>
      <c r="T176" s="143">
        <f t="shared" si="15"/>
        <v>14850000</v>
      </c>
      <c r="U176" s="143">
        <v>594000</v>
      </c>
      <c r="V176" s="145">
        <v>43432</v>
      </c>
      <c r="W176" s="145">
        <v>43432</v>
      </c>
      <c r="X176" s="145">
        <v>43508</v>
      </c>
      <c r="Y176" s="136">
        <v>75</v>
      </c>
      <c r="Z176" s="136"/>
      <c r="AA176" s="146"/>
      <c r="AB176" s="136"/>
      <c r="AC176" s="136"/>
      <c r="AD176" s="136" t="s">
        <v>283</v>
      </c>
      <c r="AE176" s="136"/>
      <c r="AF176" s="147">
        <f t="shared" si="14"/>
        <v>0.04</v>
      </c>
      <c r="AG176" s="148"/>
      <c r="AH176" s="148"/>
    </row>
    <row r="177" spans="1:34" ht="44.25" customHeight="1" thickBot="1" x14ac:dyDescent="0.3">
      <c r="A177" s="136">
        <v>175</v>
      </c>
      <c r="B177" s="136">
        <v>2018</v>
      </c>
      <c r="C177" s="137" t="s">
        <v>708</v>
      </c>
      <c r="D177" s="136">
        <v>4</v>
      </c>
      <c r="E177" s="137" t="s">
        <v>287</v>
      </c>
      <c r="F177" s="137" t="s">
        <v>108</v>
      </c>
      <c r="G177" s="151" t="s">
        <v>125</v>
      </c>
      <c r="H177" s="138" t="s">
        <v>709</v>
      </c>
      <c r="I177" s="139" t="s">
        <v>163</v>
      </c>
      <c r="J177" s="138">
        <v>11</v>
      </c>
      <c r="K177" s="138" t="s">
        <v>74</v>
      </c>
      <c r="L177" s="140" t="s">
        <v>710</v>
      </c>
      <c r="M177" s="141">
        <v>901039835</v>
      </c>
      <c r="N177" s="142" t="s">
        <v>711</v>
      </c>
      <c r="O177" s="143">
        <v>210000000</v>
      </c>
      <c r="P177" s="144"/>
      <c r="Q177" s="143"/>
      <c r="R177" s="143"/>
      <c r="S177" s="143"/>
      <c r="T177" s="143">
        <f t="shared" si="15"/>
        <v>210000000</v>
      </c>
      <c r="U177" s="143"/>
      <c r="V177" s="145">
        <v>43439</v>
      </c>
      <c r="W177" s="145">
        <v>43497</v>
      </c>
      <c r="X177" s="145">
        <v>43676</v>
      </c>
      <c r="Y177" s="136">
        <v>150</v>
      </c>
      <c r="Z177" s="136"/>
      <c r="AA177" s="146"/>
      <c r="AB177" s="136"/>
      <c r="AC177" s="136" t="s">
        <v>283</v>
      </c>
      <c r="AD177" s="136"/>
      <c r="AE177" s="136"/>
      <c r="AF177" s="147">
        <f t="shared" si="14"/>
        <v>0</v>
      </c>
      <c r="AG177" s="148"/>
      <c r="AH177" s="148"/>
    </row>
    <row r="178" spans="1:34" ht="44.25" customHeight="1" thickBot="1" x14ac:dyDescent="0.3">
      <c r="A178" s="136">
        <v>176</v>
      </c>
      <c r="B178" s="136">
        <v>2018</v>
      </c>
      <c r="C178" s="137" t="s">
        <v>712</v>
      </c>
      <c r="D178" s="136">
        <v>4</v>
      </c>
      <c r="E178" s="137" t="s">
        <v>287</v>
      </c>
      <c r="F178" s="137" t="s">
        <v>105</v>
      </c>
      <c r="G178" s="137" t="s">
        <v>562</v>
      </c>
      <c r="H178" s="138" t="s">
        <v>713</v>
      </c>
      <c r="I178" s="139" t="s">
        <v>163</v>
      </c>
      <c r="J178" s="138">
        <v>11</v>
      </c>
      <c r="K178" s="138" t="s">
        <v>74</v>
      </c>
      <c r="L178" s="140" t="s">
        <v>710</v>
      </c>
      <c r="M178" s="141">
        <v>900116219</v>
      </c>
      <c r="N178" s="142" t="s">
        <v>714</v>
      </c>
      <c r="O178" s="143">
        <v>490000000</v>
      </c>
      <c r="P178" s="144"/>
      <c r="Q178" s="143"/>
      <c r="R178" s="143"/>
      <c r="S178" s="143"/>
      <c r="T178" s="143">
        <f t="shared" si="15"/>
        <v>490000000</v>
      </c>
      <c r="U178" s="143"/>
      <c r="V178" s="145">
        <v>43451</v>
      </c>
      <c r="W178" s="145">
        <v>43452</v>
      </c>
      <c r="X178" s="145">
        <v>43634</v>
      </c>
      <c r="Y178" s="136">
        <v>180</v>
      </c>
      <c r="Z178" s="136"/>
      <c r="AA178" s="146"/>
      <c r="AB178" s="136"/>
      <c r="AC178" s="136" t="s">
        <v>283</v>
      </c>
      <c r="AD178" s="136"/>
      <c r="AE178" s="136"/>
      <c r="AF178" s="147">
        <f t="shared" si="14"/>
        <v>0</v>
      </c>
      <c r="AG178" s="148"/>
      <c r="AH178" s="148"/>
    </row>
    <row r="179" spans="1:34" ht="44.25" customHeight="1" thickBot="1" x14ac:dyDescent="0.3">
      <c r="A179" s="136">
        <v>177</v>
      </c>
      <c r="B179" s="136">
        <v>2018</v>
      </c>
      <c r="C179" s="137" t="s">
        <v>715</v>
      </c>
      <c r="D179" s="136">
        <v>4</v>
      </c>
      <c r="E179" s="137" t="s">
        <v>287</v>
      </c>
      <c r="F179" s="137" t="s">
        <v>105</v>
      </c>
      <c r="G179" s="137" t="s">
        <v>562</v>
      </c>
      <c r="H179" s="138" t="s">
        <v>716</v>
      </c>
      <c r="I179" s="139" t="s">
        <v>163</v>
      </c>
      <c r="J179" s="138">
        <v>45</v>
      </c>
      <c r="K179" s="138" t="s">
        <v>94</v>
      </c>
      <c r="L179" s="140" t="s">
        <v>717</v>
      </c>
      <c r="M179" s="141">
        <v>901239465</v>
      </c>
      <c r="N179" s="142" t="s">
        <v>718</v>
      </c>
      <c r="O179" s="143">
        <v>345000000</v>
      </c>
      <c r="P179" s="144"/>
      <c r="Q179" s="143"/>
      <c r="R179" s="143"/>
      <c r="S179" s="143"/>
      <c r="T179" s="143">
        <f t="shared" si="15"/>
        <v>345000000</v>
      </c>
      <c r="U179" s="143"/>
      <c r="V179" s="145">
        <v>43452</v>
      </c>
      <c r="W179" s="145">
        <v>43497</v>
      </c>
      <c r="X179" s="145">
        <v>43678</v>
      </c>
      <c r="Y179" s="136">
        <v>210</v>
      </c>
      <c r="Z179" s="136"/>
      <c r="AA179" s="146"/>
      <c r="AB179" s="136"/>
      <c r="AC179" s="136" t="s">
        <v>283</v>
      </c>
      <c r="AD179" s="136"/>
      <c r="AE179" s="136"/>
      <c r="AF179" s="147">
        <f t="shared" si="14"/>
        <v>0</v>
      </c>
      <c r="AG179" s="148"/>
      <c r="AH179" s="148"/>
    </row>
    <row r="180" spans="1:34" ht="44.25" customHeight="1" thickBot="1" x14ac:dyDescent="0.3">
      <c r="A180" s="136">
        <v>178</v>
      </c>
      <c r="B180" s="136">
        <v>2018</v>
      </c>
      <c r="C180" s="137" t="s">
        <v>719</v>
      </c>
      <c r="D180" s="136">
        <v>4</v>
      </c>
      <c r="E180" s="137" t="s">
        <v>287</v>
      </c>
      <c r="F180" s="137" t="s">
        <v>108</v>
      </c>
      <c r="G180" s="151" t="s">
        <v>125</v>
      </c>
      <c r="H180" s="138" t="s">
        <v>720</v>
      </c>
      <c r="I180" s="139" t="s">
        <v>163</v>
      </c>
      <c r="J180" s="138">
        <v>2</v>
      </c>
      <c r="K180" s="138" t="s">
        <v>94</v>
      </c>
      <c r="L180" s="140" t="s">
        <v>683</v>
      </c>
      <c r="M180" s="141">
        <v>830062282</v>
      </c>
      <c r="N180" s="142" t="s">
        <v>721</v>
      </c>
      <c r="O180" s="143">
        <v>150000000</v>
      </c>
      <c r="P180" s="144"/>
      <c r="Q180" s="143"/>
      <c r="R180" s="143"/>
      <c r="S180" s="143"/>
      <c r="T180" s="143">
        <f t="shared" si="15"/>
        <v>150000000</v>
      </c>
      <c r="U180" s="143"/>
      <c r="V180" s="145">
        <v>43454</v>
      </c>
      <c r="W180" s="145">
        <v>43497</v>
      </c>
      <c r="X180" s="145">
        <v>43647</v>
      </c>
      <c r="Y180" s="136">
        <v>180</v>
      </c>
      <c r="Z180" s="136"/>
      <c r="AA180" s="146"/>
      <c r="AB180" s="136"/>
      <c r="AC180" s="136" t="s">
        <v>283</v>
      </c>
      <c r="AD180" s="136"/>
      <c r="AE180" s="136"/>
      <c r="AF180" s="147">
        <f t="shared" si="14"/>
        <v>0</v>
      </c>
      <c r="AG180" s="148"/>
      <c r="AH180" s="148"/>
    </row>
    <row r="181" spans="1:34" ht="44.25" customHeight="1" thickBot="1" x14ac:dyDescent="0.3">
      <c r="A181" s="136">
        <v>179</v>
      </c>
      <c r="B181" s="136">
        <v>2018</v>
      </c>
      <c r="C181" s="137" t="s">
        <v>722</v>
      </c>
      <c r="D181" s="136">
        <v>4</v>
      </c>
      <c r="E181" s="137" t="s">
        <v>643</v>
      </c>
      <c r="F181" s="137" t="s">
        <v>223</v>
      </c>
      <c r="G181" s="137" t="s">
        <v>562</v>
      </c>
      <c r="H181" s="138" t="s">
        <v>723</v>
      </c>
      <c r="I181" s="139" t="s">
        <v>163</v>
      </c>
      <c r="J181" s="138">
        <v>45</v>
      </c>
      <c r="K181" s="138" t="s">
        <v>94</v>
      </c>
      <c r="L181" s="140" t="s">
        <v>717</v>
      </c>
      <c r="M181" s="141">
        <v>830062282</v>
      </c>
      <c r="N181" s="142" t="s">
        <v>724</v>
      </c>
      <c r="O181" s="143">
        <v>60000000</v>
      </c>
      <c r="P181" s="144"/>
      <c r="Q181" s="143"/>
      <c r="R181" s="143"/>
      <c r="S181" s="143"/>
      <c r="T181" s="143">
        <f t="shared" si="15"/>
        <v>60000000</v>
      </c>
      <c r="U181" s="143"/>
      <c r="V181" s="145">
        <v>43460</v>
      </c>
      <c r="W181" s="145">
        <v>43497</v>
      </c>
      <c r="X181" s="145">
        <v>43647</v>
      </c>
      <c r="Y181" s="136">
        <v>180</v>
      </c>
      <c r="Z181" s="136"/>
      <c r="AA181" s="146"/>
      <c r="AB181" s="136"/>
      <c r="AC181" s="136" t="s">
        <v>283</v>
      </c>
      <c r="AD181" s="136"/>
      <c r="AE181" s="136"/>
      <c r="AF181" s="147">
        <f t="shared" si="14"/>
        <v>0</v>
      </c>
      <c r="AG181" s="148"/>
      <c r="AH181" s="148"/>
    </row>
    <row r="182" spans="1:34" ht="44.25" customHeight="1" thickBot="1" x14ac:dyDescent="0.3">
      <c r="A182" s="136">
        <v>180</v>
      </c>
      <c r="B182" s="136">
        <v>2018</v>
      </c>
      <c r="C182" s="137" t="s">
        <v>725</v>
      </c>
      <c r="D182" s="136">
        <v>4</v>
      </c>
      <c r="E182" s="137" t="s">
        <v>726</v>
      </c>
      <c r="F182" s="137" t="s">
        <v>223</v>
      </c>
      <c r="G182" s="137" t="s">
        <v>562</v>
      </c>
      <c r="H182" s="138" t="s">
        <v>727</v>
      </c>
      <c r="I182" s="139" t="s">
        <v>163</v>
      </c>
      <c r="J182" s="138">
        <v>18</v>
      </c>
      <c r="K182" s="138" t="s">
        <v>58</v>
      </c>
      <c r="L182" s="140" t="s">
        <v>663</v>
      </c>
      <c r="M182" s="141">
        <v>901240678</v>
      </c>
      <c r="N182" s="142" t="s">
        <v>728</v>
      </c>
      <c r="O182" s="143">
        <v>932700000</v>
      </c>
      <c r="P182" s="144"/>
      <c r="Q182" s="143"/>
      <c r="R182" s="143"/>
      <c r="S182" s="143"/>
      <c r="T182" s="143">
        <f t="shared" si="15"/>
        <v>932700000</v>
      </c>
      <c r="U182" s="143"/>
      <c r="V182" s="145" t="s">
        <v>729</v>
      </c>
      <c r="W182" s="145">
        <v>43497</v>
      </c>
      <c r="X182" s="145">
        <v>43707</v>
      </c>
      <c r="Y182" s="136">
        <v>180</v>
      </c>
      <c r="Z182" s="136"/>
      <c r="AA182" s="146"/>
      <c r="AB182" s="136"/>
      <c r="AC182" s="136" t="s">
        <v>283</v>
      </c>
      <c r="AD182" s="136"/>
      <c r="AE182" s="136"/>
      <c r="AF182" s="147">
        <f t="shared" si="14"/>
        <v>0</v>
      </c>
      <c r="AG182" s="148"/>
      <c r="AH182" s="148"/>
    </row>
    <row r="183" spans="1:34" ht="44.25" customHeight="1" thickBot="1" x14ac:dyDescent="0.3">
      <c r="A183" s="136">
        <v>181</v>
      </c>
      <c r="B183" s="136">
        <v>2018</v>
      </c>
      <c r="C183" s="137" t="s">
        <v>725</v>
      </c>
      <c r="D183" s="136">
        <v>4</v>
      </c>
      <c r="E183" s="137" t="s">
        <v>726</v>
      </c>
      <c r="F183" s="137" t="s">
        <v>223</v>
      </c>
      <c r="G183" s="137" t="s">
        <v>562</v>
      </c>
      <c r="H183" s="138" t="s">
        <v>727</v>
      </c>
      <c r="I183" s="139" t="s">
        <v>163</v>
      </c>
      <c r="J183" s="138">
        <v>18</v>
      </c>
      <c r="K183" s="138" t="s">
        <v>58</v>
      </c>
      <c r="L183" s="140" t="s">
        <v>663</v>
      </c>
      <c r="M183" s="141">
        <v>901241238</v>
      </c>
      <c r="N183" s="142" t="s">
        <v>868</v>
      </c>
      <c r="O183" s="143">
        <v>250000000</v>
      </c>
      <c r="P183" s="144"/>
      <c r="Q183" s="143"/>
      <c r="R183" s="143"/>
      <c r="S183" s="143"/>
      <c r="T183" s="143">
        <f t="shared" si="15"/>
        <v>250000000</v>
      </c>
      <c r="U183" s="143"/>
      <c r="V183" s="145" t="s">
        <v>729</v>
      </c>
      <c r="W183" s="145">
        <v>43497</v>
      </c>
      <c r="X183" s="145">
        <v>43707</v>
      </c>
      <c r="Y183" s="136">
        <v>180</v>
      </c>
      <c r="Z183" s="136"/>
      <c r="AA183" s="146"/>
      <c r="AB183" s="136"/>
      <c r="AC183" s="136" t="s">
        <v>283</v>
      </c>
      <c r="AD183" s="136"/>
      <c r="AE183" s="136"/>
      <c r="AF183" s="147">
        <f t="shared" si="14"/>
        <v>0</v>
      </c>
      <c r="AG183" s="148"/>
      <c r="AH183" s="148"/>
    </row>
    <row r="184" spans="1:34" ht="44.25" customHeight="1" thickBot="1" x14ac:dyDescent="0.3">
      <c r="A184" s="136">
        <v>182</v>
      </c>
      <c r="B184" s="136">
        <v>2018</v>
      </c>
      <c r="C184" s="137" t="s">
        <v>730</v>
      </c>
      <c r="D184" s="136">
        <v>4</v>
      </c>
      <c r="E184" s="137" t="s">
        <v>726</v>
      </c>
      <c r="F184" s="137" t="s">
        <v>223</v>
      </c>
      <c r="G184" s="137" t="s">
        <v>562</v>
      </c>
      <c r="H184" s="138" t="s">
        <v>731</v>
      </c>
      <c r="I184" s="139" t="s">
        <v>163</v>
      </c>
      <c r="J184" s="138">
        <v>17</v>
      </c>
      <c r="K184" s="138" t="s">
        <v>90</v>
      </c>
      <c r="L184" s="140" t="s">
        <v>732</v>
      </c>
      <c r="M184" s="141">
        <v>901240678</v>
      </c>
      <c r="N184" s="142" t="s">
        <v>733</v>
      </c>
      <c r="O184" s="143">
        <v>1849080367</v>
      </c>
      <c r="P184" s="144"/>
      <c r="Q184" s="143"/>
      <c r="R184" s="143"/>
      <c r="S184" s="143"/>
      <c r="T184" s="143">
        <f t="shared" si="15"/>
        <v>1849080367</v>
      </c>
      <c r="U184" s="143"/>
      <c r="V184" s="145" t="s">
        <v>734</v>
      </c>
      <c r="W184" s="145">
        <v>43497</v>
      </c>
      <c r="X184" s="145">
        <v>43646</v>
      </c>
      <c r="Y184" s="136">
        <v>150</v>
      </c>
      <c r="Z184" s="136"/>
      <c r="AA184" s="146"/>
      <c r="AB184" s="136"/>
      <c r="AC184" s="136" t="s">
        <v>283</v>
      </c>
      <c r="AD184" s="136"/>
      <c r="AE184" s="136"/>
      <c r="AF184" s="147">
        <f t="shared" si="14"/>
        <v>0</v>
      </c>
      <c r="AG184" s="148"/>
      <c r="AH184" s="148"/>
    </row>
    <row r="185" spans="1:34" ht="44.25" customHeight="1" thickBot="1" x14ac:dyDescent="0.3">
      <c r="A185" s="136">
        <v>183</v>
      </c>
      <c r="B185" s="136">
        <v>2018</v>
      </c>
      <c r="C185" s="137" t="s">
        <v>735</v>
      </c>
      <c r="D185" s="136">
        <v>4</v>
      </c>
      <c r="E185" s="137" t="s">
        <v>643</v>
      </c>
      <c r="F185" s="137" t="s">
        <v>105</v>
      </c>
      <c r="G185" s="137" t="s">
        <v>562</v>
      </c>
      <c r="H185" s="138" t="s">
        <v>736</v>
      </c>
      <c r="I185" s="139" t="s">
        <v>163</v>
      </c>
      <c r="J185" s="138">
        <v>18</v>
      </c>
      <c r="K185" s="138" t="s">
        <v>737</v>
      </c>
      <c r="L185" s="140" t="s">
        <v>663</v>
      </c>
      <c r="M185" s="141">
        <v>901045594</v>
      </c>
      <c r="N185" s="142" t="s">
        <v>738</v>
      </c>
      <c r="O185" s="143">
        <v>2500000000</v>
      </c>
      <c r="P185" s="144"/>
      <c r="Q185" s="143"/>
      <c r="R185" s="143"/>
      <c r="S185" s="143"/>
      <c r="T185" s="143">
        <f t="shared" si="15"/>
        <v>2500000000</v>
      </c>
      <c r="U185" s="143"/>
      <c r="V185" s="145">
        <v>43461</v>
      </c>
      <c r="W185" s="145">
        <v>43497</v>
      </c>
      <c r="X185" s="145">
        <v>43646</v>
      </c>
      <c r="Y185" s="136">
        <v>150</v>
      </c>
      <c r="Z185" s="136"/>
      <c r="AA185" s="146"/>
      <c r="AB185" s="136"/>
      <c r="AC185" s="136" t="s">
        <v>283</v>
      </c>
      <c r="AD185" s="136"/>
      <c r="AE185" s="136"/>
      <c r="AF185" s="147">
        <f t="shared" si="14"/>
        <v>0</v>
      </c>
      <c r="AG185" s="148"/>
      <c r="AH185" s="148"/>
    </row>
    <row r="186" spans="1:34" ht="44.25" customHeight="1" thickBot="1" x14ac:dyDescent="0.3">
      <c r="A186" s="136">
        <v>184</v>
      </c>
      <c r="B186" s="136">
        <v>2018</v>
      </c>
      <c r="C186" s="137" t="s">
        <v>739</v>
      </c>
      <c r="D186" s="136">
        <v>4</v>
      </c>
      <c r="E186" s="137" t="s">
        <v>643</v>
      </c>
      <c r="F186" s="137" t="s">
        <v>105</v>
      </c>
      <c r="G186" s="137" t="s">
        <v>562</v>
      </c>
      <c r="H186" s="138" t="s">
        <v>740</v>
      </c>
      <c r="I186" s="139" t="s">
        <v>163</v>
      </c>
      <c r="J186" s="138">
        <v>18</v>
      </c>
      <c r="K186" s="138" t="s">
        <v>737</v>
      </c>
      <c r="L186" s="140" t="s">
        <v>663</v>
      </c>
      <c r="M186" s="141" t="s">
        <v>741</v>
      </c>
      <c r="N186" s="142" t="s">
        <v>742</v>
      </c>
      <c r="O186" s="143">
        <v>2500000000</v>
      </c>
      <c r="P186" s="144"/>
      <c r="Q186" s="143"/>
      <c r="R186" s="143"/>
      <c r="S186" s="143"/>
      <c r="T186" s="143">
        <f t="shared" si="15"/>
        <v>2500000000</v>
      </c>
      <c r="U186" s="143"/>
      <c r="V186" s="145">
        <v>43461</v>
      </c>
      <c r="W186" s="145">
        <v>43497</v>
      </c>
      <c r="X186" s="145">
        <v>43646</v>
      </c>
      <c r="Y186" s="136">
        <v>150</v>
      </c>
      <c r="Z186" s="136"/>
      <c r="AA186" s="146"/>
      <c r="AB186" s="136"/>
      <c r="AC186" s="136" t="s">
        <v>283</v>
      </c>
      <c r="AD186" s="136"/>
      <c r="AE186" s="136"/>
      <c r="AF186" s="147">
        <f t="shared" si="14"/>
        <v>0</v>
      </c>
      <c r="AG186" s="148"/>
      <c r="AH186" s="148"/>
    </row>
    <row r="187" spans="1:34" ht="44.25" customHeight="1" thickBot="1" x14ac:dyDescent="0.3">
      <c r="A187" s="136">
        <v>185</v>
      </c>
      <c r="B187" s="136">
        <v>2018</v>
      </c>
      <c r="C187" s="137" t="s">
        <v>743</v>
      </c>
      <c r="D187" s="136">
        <v>4</v>
      </c>
      <c r="E187" s="137" t="s">
        <v>726</v>
      </c>
      <c r="F187" s="137" t="s">
        <v>223</v>
      </c>
      <c r="G187" s="137" t="s">
        <v>562</v>
      </c>
      <c r="H187" s="138" t="s">
        <v>744</v>
      </c>
      <c r="I187" s="139" t="s">
        <v>163</v>
      </c>
      <c r="J187" s="138">
        <v>17</v>
      </c>
      <c r="K187" s="138" t="s">
        <v>90</v>
      </c>
      <c r="L187" s="140" t="s">
        <v>732</v>
      </c>
      <c r="M187" s="141">
        <v>901241221</v>
      </c>
      <c r="N187" s="142" t="s">
        <v>745</v>
      </c>
      <c r="O187" s="143">
        <v>180000000</v>
      </c>
      <c r="P187" s="144"/>
      <c r="Q187" s="143"/>
      <c r="R187" s="143"/>
      <c r="S187" s="143"/>
      <c r="T187" s="143">
        <f t="shared" si="15"/>
        <v>180000000</v>
      </c>
      <c r="U187" s="143"/>
      <c r="V187" s="145">
        <v>43462</v>
      </c>
      <c r="W187" s="145">
        <v>43497</v>
      </c>
      <c r="X187" s="145">
        <v>43646</v>
      </c>
      <c r="Y187" s="136">
        <v>150</v>
      </c>
      <c r="Z187" s="136"/>
      <c r="AA187" s="146"/>
      <c r="AB187" s="136"/>
      <c r="AC187" s="136" t="s">
        <v>283</v>
      </c>
      <c r="AD187" s="136"/>
      <c r="AE187" s="136"/>
      <c r="AF187" s="147">
        <f t="shared" si="14"/>
        <v>0</v>
      </c>
      <c r="AG187" s="148"/>
      <c r="AH187" s="148"/>
    </row>
    <row r="188" spans="1:34" ht="44.25" customHeight="1" thickBot="1" x14ac:dyDescent="0.3">
      <c r="A188" s="136">
        <v>186</v>
      </c>
      <c r="B188" s="136">
        <v>2018</v>
      </c>
      <c r="C188" s="137" t="s">
        <v>651</v>
      </c>
      <c r="D188" s="136">
        <v>4</v>
      </c>
      <c r="E188" s="137" t="s">
        <v>287</v>
      </c>
      <c r="F188" s="137" t="s">
        <v>105</v>
      </c>
      <c r="G188" s="137" t="s">
        <v>562</v>
      </c>
      <c r="H188" s="138" t="s">
        <v>746</v>
      </c>
      <c r="I188" s="139" t="s">
        <v>163</v>
      </c>
      <c r="J188" s="138">
        <v>38</v>
      </c>
      <c r="K188" s="138" t="s">
        <v>87</v>
      </c>
      <c r="L188" s="140" t="s">
        <v>747</v>
      </c>
      <c r="M188" s="141">
        <v>900359095</v>
      </c>
      <c r="N188" s="142" t="s">
        <v>748</v>
      </c>
      <c r="O188" s="143">
        <v>270000000</v>
      </c>
      <c r="P188" s="144"/>
      <c r="Q188" s="143"/>
      <c r="R188" s="143"/>
      <c r="S188" s="143"/>
      <c r="T188" s="143">
        <f t="shared" si="15"/>
        <v>270000000</v>
      </c>
      <c r="U188" s="143"/>
      <c r="V188" s="145">
        <v>43461</v>
      </c>
      <c r="W188" s="145">
        <v>43497</v>
      </c>
      <c r="X188" s="145">
        <v>43646</v>
      </c>
      <c r="Y188" s="136">
        <v>150</v>
      </c>
      <c r="Z188" s="136"/>
      <c r="AA188" s="146"/>
      <c r="AB188" s="136"/>
      <c r="AC188" s="136" t="s">
        <v>283</v>
      </c>
      <c r="AD188" s="136"/>
      <c r="AE188" s="136"/>
      <c r="AF188" s="147">
        <f t="shared" si="14"/>
        <v>0</v>
      </c>
      <c r="AG188" s="148"/>
      <c r="AH188" s="148"/>
    </row>
    <row r="189" spans="1:34" ht="44.25" customHeight="1" thickBot="1" x14ac:dyDescent="0.3">
      <c r="A189" s="136">
        <v>187</v>
      </c>
      <c r="B189" s="136">
        <v>2018</v>
      </c>
      <c r="C189" s="137" t="s">
        <v>652</v>
      </c>
      <c r="D189" s="136">
        <v>4</v>
      </c>
      <c r="E189" s="137" t="str">
        <f>IF(D189=1,'[4]Tipo '!$B$2,IF(D189=2,'[4]Tipo '!$B$3,IF(D189=3,'[4]Tipo '!$B$4,IF(D189=4,'[4]Tipo '!$B$5,IF(D189=5,'[4]Tipo '!$B$6,IF(D189=6,'[4]Tipo '!$B$7,IF(D189=7,'[4]Tipo '!$B$8,IF(D189=8,'[4]Tipo '!$B$9,IF(D189=9,'[4]Tipo '!$B$10,IF(D189=10,'[4]Tipo '!$B$11,IF(D189=11,'[4]Tipo '!$B$12,IF(D189=12,'[4]Tipo '!$B$13,IF(D189=13,'[4]Tipo '!$B$14,IF(D189=14,'[4]Tipo '!$B$15,IF(D189=15,'[4]Tipo '!$B$16,IF(D189=16,'[4]Tipo '!$B$17,IF(D189=17,'[4]Tipo '!$B$18,IF(D189=18,'[4]Tipo '!$B$19,IF(D189=19,'[4]Tipo '!$B$20,IF(D189=20,'[4]Tipo '!$B$21,"No ha seleccionado un tipo de contrato válido"))))))))))))))))))))</f>
        <v>CONTRATOS DE PRESTACIÓN DE SERVICIOS</v>
      </c>
      <c r="F189" s="137" t="s">
        <v>108</v>
      </c>
      <c r="G189" s="137" t="s">
        <v>125</v>
      </c>
      <c r="H189" s="138" t="s">
        <v>657</v>
      </c>
      <c r="I189" s="139" t="s">
        <v>163</v>
      </c>
      <c r="J189" s="138">
        <v>45</v>
      </c>
      <c r="K189" s="138" t="str">
        <f>IF(J189=1,'[4]Equivalencia BH-BMPT'!$D$2,IF(J189=2,'[4]Equivalencia BH-BMPT'!$D$3,IF(J189=3,'[4]Equivalencia BH-BMPT'!$D$4,IF(J189=4,'[4]Equivalencia BH-BMPT'!$D$5,IF(J189=5,'[4]Equivalencia BH-BMPT'!$D$6,IF(J189=6,'[4]Equivalencia BH-BMPT'!$D$7,IF(J189=7,'[4]Equivalencia BH-BMPT'!$D$8,IF(J189=8,'[4]Equivalencia BH-BMPT'!$D$9,IF(J189=9,'[4]Equivalencia BH-BMPT'!$D$10,IF(J189=10,'[4]Equivalencia BH-BMPT'!$D$11,IF(J189=11,'[4]Equivalencia BH-BMPT'!$D$12,IF(J189=12,'[4]Equivalencia BH-BMPT'!$D$13,IF(J189=13,'[4]Equivalencia BH-BMPT'!$D$14,IF(J189=14,'[4]Equivalencia BH-BMPT'!$D$15,IF(J189=15,'[4]Equivalencia BH-BMPT'!$D$16,IF(J189=16,'[4]Equivalencia BH-BMPT'!$D$17,IF(J189=17,'[4]Equivalencia BH-BMPT'!$D$18,IF(J189=18,'[4]Equivalencia BH-BMPT'!$D$19,IF(J189=19,'[4]Equivalencia BH-BMPT'!$D$20,IF(J189=20,'[4]Equivalencia BH-BMPT'!$D$21,IF(J189=21,'[4]Equivalencia BH-BMPT'!$D$22,IF(J189=22,'[4]Equivalencia BH-BMPT'!$D$23,IF(J189=23,'[4]Equivalencia BH-BMPT'!#REF!,IF(J189=24,'[4]Equivalencia BH-BMPT'!$D$25,IF(J189=25,'[4]Equivalencia BH-BMPT'!$D$26,IF(J189=26,'[4]Equivalencia BH-BMPT'!$D$27,IF(J189=27,'[4]Equivalencia BH-BMPT'!$D$28,IF(J189=28,'[4]Equivalencia BH-BMPT'!$D$29,IF(J189=29,'[4]Equivalencia BH-BMPT'!$D$30,IF(J189=30,'[4]Equivalencia BH-BMPT'!$D$31,IF(J189=31,'[4]Equivalencia BH-BMPT'!$D$32,IF(J189=32,'[4]Equivalencia BH-BMPT'!$D$33,IF(J189=33,'[4]Equivalencia BH-BMPT'!$D$34,IF(J189=34,'[4]Equivalencia BH-BMPT'!$D$35,IF(J189=35,'[4]Equivalencia BH-BMPT'!$D$36,IF(J189=36,'[4]Equivalencia BH-BMPT'!$D$37,IF(J189=37,'[4]Equivalencia BH-BMPT'!$D$38,IF(J189=38,'[4]Equivalencia BH-BMPT'!#REF!,IF(J189=39,'[4]Equivalencia BH-BMPT'!$D$40,IF(J189=40,'[4]Equivalencia BH-BMPT'!$D$41,IF(J189=41,'[4]Equivalencia BH-BMPT'!$D$42,IF(J189=42,'[4]Equivalencia BH-BMPT'!$D$43,IF(J189=43,'[4]Equivalencia BH-BMPT'!$D$44,IF(J189=44,'[4]Equivalencia BH-BMPT'!$D$45,IF(J189=45,'[4]Equivalencia BH-BMPT'!$D$46,"No ha seleccionado un número de programa")))))))))))))))))))))))))))))))))))))))))))))</f>
        <v>Gobernanza e influencia local, regional e internacional</v>
      </c>
      <c r="L189" s="140" t="s">
        <v>662</v>
      </c>
      <c r="M189" s="141">
        <v>8999992307</v>
      </c>
      <c r="N189" s="142" t="s">
        <v>664</v>
      </c>
      <c r="O189" s="143">
        <v>580000000</v>
      </c>
      <c r="P189" s="144"/>
      <c r="Q189" s="143"/>
      <c r="R189" s="143"/>
      <c r="S189" s="143"/>
      <c r="T189" s="143">
        <f t="shared" si="15"/>
        <v>580000000</v>
      </c>
      <c r="U189" s="143"/>
      <c r="V189" s="145">
        <v>43461</v>
      </c>
      <c r="W189" s="145">
        <v>43497</v>
      </c>
      <c r="X189" s="145">
        <v>43799</v>
      </c>
      <c r="Y189" s="136">
        <v>300</v>
      </c>
      <c r="Z189" s="136">
        <v>0</v>
      </c>
      <c r="AA189" s="146"/>
      <c r="AB189" s="136"/>
      <c r="AC189" s="136" t="s">
        <v>282</v>
      </c>
      <c r="AD189" s="136"/>
      <c r="AE189" s="136"/>
      <c r="AF189" s="147">
        <f t="shared" si="14"/>
        <v>0</v>
      </c>
      <c r="AG189" s="148"/>
      <c r="AH189" s="148" t="b">
        <f t="shared" si="16"/>
        <v>0</v>
      </c>
    </row>
    <row r="190" spans="1:34" ht="44.25" customHeight="1" thickBot="1" x14ac:dyDescent="0.3">
      <c r="A190" s="136">
        <v>188</v>
      </c>
      <c r="B190" s="136">
        <v>2018</v>
      </c>
      <c r="C190" s="137" t="s">
        <v>653</v>
      </c>
      <c r="D190" s="136">
        <v>1</v>
      </c>
      <c r="E190" s="137" t="str">
        <f>IF(D190=1,'[4]Tipo '!$B$2,IF(D190=2,'[4]Tipo '!$B$3,IF(D190=3,'[4]Tipo '!$B$4,IF(D190=4,'[4]Tipo '!$B$5,IF(D190=5,'[4]Tipo '!$B$6,IF(D190=6,'[4]Tipo '!$B$7,IF(D190=7,'[4]Tipo '!$B$8,IF(D190=8,'[4]Tipo '!$B$9,IF(D190=9,'[4]Tipo '!$B$10,IF(D190=10,'[4]Tipo '!$B$11,IF(D190=11,'[4]Tipo '!$B$12,IF(D190=12,'[4]Tipo '!$B$13,IF(D190=13,'[4]Tipo '!$B$14,IF(D190=14,'[4]Tipo '!$B$15,IF(D190=15,'[4]Tipo '!$B$16,IF(D190=16,'[4]Tipo '!$B$17,IF(D190=17,'[4]Tipo '!$B$18,IF(D190=18,'[4]Tipo '!$B$19,IF(D190=19,'[4]Tipo '!$B$20,IF(D190=20,'[4]Tipo '!$B$21,"No ha seleccionado un tipo de contrato válido"))))))))))))))))))))</f>
        <v>OBRA PÚBLICA</v>
      </c>
      <c r="F190" s="137" t="s">
        <v>108</v>
      </c>
      <c r="G190" s="137" t="s">
        <v>125</v>
      </c>
      <c r="H190" s="138" t="s">
        <v>658</v>
      </c>
      <c r="I190" s="139" t="s">
        <v>163</v>
      </c>
      <c r="J190" s="138">
        <v>2</v>
      </c>
      <c r="K190" s="138" t="str">
        <f>IF(J190=1,'[4]Equivalencia BH-BMPT'!$D$2,IF(J190=2,'[4]Equivalencia BH-BMPT'!$D$3,IF(J190=3,'[4]Equivalencia BH-BMPT'!$D$4,IF(J190=4,'[4]Equivalencia BH-BMPT'!$D$5,IF(J190=5,'[4]Equivalencia BH-BMPT'!$D$6,IF(J190=6,'[4]Equivalencia BH-BMPT'!$D$7,IF(J190=7,'[4]Equivalencia BH-BMPT'!$D$8,IF(J190=8,'[4]Equivalencia BH-BMPT'!$D$9,IF(J190=9,'[4]Equivalencia BH-BMPT'!$D$10,IF(J190=10,'[4]Equivalencia BH-BMPT'!$D$11,IF(J190=11,'[4]Equivalencia BH-BMPT'!$D$12,IF(J190=12,'[4]Equivalencia BH-BMPT'!$D$13,IF(J190=13,'[4]Equivalencia BH-BMPT'!$D$14,IF(J190=14,'[4]Equivalencia BH-BMPT'!$D$15,IF(J190=15,'[4]Equivalencia BH-BMPT'!$D$16,IF(J190=16,'[4]Equivalencia BH-BMPT'!$D$17,IF(J190=17,'[4]Equivalencia BH-BMPT'!$D$18,IF(J190=18,'[4]Equivalencia BH-BMPT'!$D$19,IF(J190=19,'[4]Equivalencia BH-BMPT'!$D$20,IF(J190=20,'[4]Equivalencia BH-BMPT'!$D$21,IF(J190=21,'[4]Equivalencia BH-BMPT'!$D$22,IF(J190=22,'[4]Equivalencia BH-BMPT'!$D$23,IF(J190=23,'[4]Equivalencia BH-BMPT'!#REF!,IF(J190=24,'[4]Equivalencia BH-BMPT'!$D$25,IF(J190=25,'[4]Equivalencia BH-BMPT'!$D$26,IF(J190=26,'[4]Equivalencia BH-BMPT'!$D$27,IF(J190=27,'[4]Equivalencia BH-BMPT'!$D$28,IF(J190=28,'[4]Equivalencia BH-BMPT'!$D$29,IF(J190=29,'[4]Equivalencia BH-BMPT'!$D$30,IF(J190=30,'[4]Equivalencia BH-BMPT'!$D$31,IF(J190=31,'[4]Equivalencia BH-BMPT'!$D$32,IF(J190=32,'[4]Equivalencia BH-BMPT'!$D$33,IF(J190=33,'[4]Equivalencia BH-BMPT'!$D$34,IF(J190=34,'[4]Equivalencia BH-BMPT'!$D$35,IF(J190=35,'[4]Equivalencia BH-BMPT'!$D$36,IF(J190=36,'[4]Equivalencia BH-BMPT'!$D$37,IF(J190=37,'[4]Equivalencia BH-BMPT'!$D$38,IF(J190=38,'[4]Equivalencia BH-BMPT'!#REF!,IF(J190=39,'[4]Equivalencia BH-BMPT'!$D$40,IF(J190=40,'[4]Equivalencia BH-BMPT'!$D$41,IF(J190=41,'[4]Equivalencia BH-BMPT'!$D$42,IF(J190=42,'[4]Equivalencia BH-BMPT'!$D$43,IF(J190=43,'[4]Equivalencia BH-BMPT'!$D$44,IF(J190=44,'[4]Equivalencia BH-BMPT'!$D$45,IF(J190=45,'[4]Equivalencia BH-BMPT'!$D$46,"No ha seleccionado un número de programa")))))))))))))))))))))))))))))))))))))))))))))</f>
        <v>Desarrollo integral desde la gestación hasta la adolescencia</v>
      </c>
      <c r="L190" s="140" t="s">
        <v>671</v>
      </c>
      <c r="M190" s="141">
        <v>8320102411</v>
      </c>
      <c r="N190" s="142" t="s">
        <v>665</v>
      </c>
      <c r="O190" s="143">
        <v>180000000</v>
      </c>
      <c r="P190" s="144"/>
      <c r="Q190" s="143"/>
      <c r="R190" s="143"/>
      <c r="S190" s="143"/>
      <c r="T190" s="143">
        <f t="shared" si="15"/>
        <v>180000000</v>
      </c>
      <c r="U190" s="143"/>
      <c r="V190" s="145">
        <v>43462</v>
      </c>
      <c r="W190" s="145"/>
      <c r="X190" s="145"/>
      <c r="Y190" s="136">
        <v>45</v>
      </c>
      <c r="Z190" s="136"/>
      <c r="AA190" s="146"/>
      <c r="AB190" s="136" t="s">
        <v>282</v>
      </c>
      <c r="AC190" s="136"/>
      <c r="AD190" s="136"/>
      <c r="AE190" s="136"/>
      <c r="AF190" s="147">
        <f t="shared" si="14"/>
        <v>0</v>
      </c>
      <c r="AG190" s="148"/>
      <c r="AH190" s="148" t="b">
        <f t="shared" si="16"/>
        <v>0</v>
      </c>
    </row>
    <row r="191" spans="1:34" ht="44.25" customHeight="1" thickBot="1" x14ac:dyDescent="0.3">
      <c r="A191" s="136">
        <v>189</v>
      </c>
      <c r="B191" s="136">
        <v>2018</v>
      </c>
      <c r="C191" s="137" t="s">
        <v>654</v>
      </c>
      <c r="D191" s="136">
        <v>4</v>
      </c>
      <c r="E191" s="137" t="str">
        <f>IF(D191=1,'[4]Tipo '!$B$2,IF(D191=2,'[4]Tipo '!$B$3,IF(D191=3,'[4]Tipo '!$B$4,IF(D191=4,'[4]Tipo '!$B$5,IF(D191=5,'[4]Tipo '!$B$6,IF(D191=6,'[4]Tipo '!$B$7,IF(D191=7,'[4]Tipo '!$B$8,IF(D191=8,'[4]Tipo '!$B$9,IF(D191=9,'[4]Tipo '!$B$10,IF(D191=10,'[4]Tipo '!$B$11,IF(D191=11,'[4]Tipo '!$B$12,IF(D191=12,'[4]Tipo '!$B$13,IF(D191=13,'[4]Tipo '!$B$14,IF(D191=14,'[4]Tipo '!$B$15,IF(D191=15,'[4]Tipo '!$B$16,IF(D191=16,'[4]Tipo '!$B$17,IF(D191=17,'[4]Tipo '!$B$18,IF(D191=18,'[4]Tipo '!$B$19,IF(D191=19,'[4]Tipo '!$B$20,IF(D191=20,'[4]Tipo '!$B$21,"No ha seleccionado un tipo de contrato válido"))))))))))))))))))))</f>
        <v>CONTRATOS DE PRESTACIÓN DE SERVICIOS</v>
      </c>
      <c r="F191" s="137" t="s">
        <v>108</v>
      </c>
      <c r="G191" s="137" t="s">
        <v>125</v>
      </c>
      <c r="H191" s="138" t="s">
        <v>659</v>
      </c>
      <c r="I191" s="139" t="s">
        <v>163</v>
      </c>
      <c r="J191" s="138">
        <v>19</v>
      </c>
      <c r="K191" s="138" t="str">
        <f>IF(J191=1,'[4]Equivalencia BH-BMPT'!$D$2,IF(J191=2,'[4]Equivalencia BH-BMPT'!$D$3,IF(J191=3,'[4]Equivalencia BH-BMPT'!$D$4,IF(J191=4,'[4]Equivalencia BH-BMPT'!$D$5,IF(J191=5,'[4]Equivalencia BH-BMPT'!$D$6,IF(J191=6,'[4]Equivalencia BH-BMPT'!$D$7,IF(J191=7,'[4]Equivalencia BH-BMPT'!$D$8,IF(J191=8,'[4]Equivalencia BH-BMPT'!$D$9,IF(J191=9,'[4]Equivalencia BH-BMPT'!$D$10,IF(J191=10,'[4]Equivalencia BH-BMPT'!$D$11,IF(J191=11,'[4]Equivalencia BH-BMPT'!$D$12,IF(J191=12,'[4]Equivalencia BH-BMPT'!$D$13,IF(J191=13,'[4]Equivalencia BH-BMPT'!$D$14,IF(J191=14,'[4]Equivalencia BH-BMPT'!$D$15,IF(J191=15,'[4]Equivalencia BH-BMPT'!$D$16,IF(J191=16,'[4]Equivalencia BH-BMPT'!$D$17,IF(J191=17,'[4]Equivalencia BH-BMPT'!$D$18,IF(J191=18,'[4]Equivalencia BH-BMPT'!$D$19,IF(J191=19,'[4]Equivalencia BH-BMPT'!$D$20,IF(J191=20,'[4]Equivalencia BH-BMPT'!$D$21,IF(J191=21,'[4]Equivalencia BH-BMPT'!$D$22,IF(J191=22,'[4]Equivalencia BH-BMPT'!$D$23,IF(J191=23,'[4]Equivalencia BH-BMPT'!#REF!,IF(J191=24,'[4]Equivalencia BH-BMPT'!$D$25,IF(J191=25,'[4]Equivalencia BH-BMPT'!$D$26,IF(J191=26,'[4]Equivalencia BH-BMPT'!$D$27,IF(J191=27,'[4]Equivalencia BH-BMPT'!$D$28,IF(J191=28,'[4]Equivalencia BH-BMPT'!$D$29,IF(J191=29,'[4]Equivalencia BH-BMPT'!$D$30,IF(J191=30,'[4]Equivalencia BH-BMPT'!$D$31,IF(J191=31,'[4]Equivalencia BH-BMPT'!$D$32,IF(J191=32,'[4]Equivalencia BH-BMPT'!$D$33,IF(J191=33,'[4]Equivalencia BH-BMPT'!$D$34,IF(J191=34,'[4]Equivalencia BH-BMPT'!$D$35,IF(J191=35,'[4]Equivalencia BH-BMPT'!$D$36,IF(J191=36,'[4]Equivalencia BH-BMPT'!$D$37,IF(J191=37,'[4]Equivalencia BH-BMPT'!$D$38,IF(J191=38,'[4]Equivalencia BH-BMPT'!#REF!,IF(J191=39,'[4]Equivalencia BH-BMPT'!$D$40,IF(J191=40,'[4]Equivalencia BH-BMPT'!$D$41,IF(J191=41,'[4]Equivalencia BH-BMPT'!$D$42,IF(J191=42,'[4]Equivalencia BH-BMPT'!$D$43,IF(J191=43,'[4]Equivalencia BH-BMPT'!$D$44,IF(J191=44,'[4]Equivalencia BH-BMPT'!$D$45,IF(J191=45,'[4]Equivalencia BH-BMPT'!$D$46,"No ha seleccionado un número de programa")))))))))))))))))))))))))))))))))))))))))))))</f>
        <v>Seguridad y convivencia para todos</v>
      </c>
      <c r="L191" s="140" t="s">
        <v>670</v>
      </c>
      <c r="M191" s="141">
        <v>9002705762</v>
      </c>
      <c r="N191" s="142" t="s">
        <v>666</v>
      </c>
      <c r="O191" s="143">
        <v>131152000</v>
      </c>
      <c r="P191" s="144"/>
      <c r="Q191" s="143"/>
      <c r="R191" s="143"/>
      <c r="S191" s="143"/>
      <c r="T191" s="143">
        <f>+O191+S191</f>
        <v>131152000</v>
      </c>
      <c r="U191" s="143"/>
      <c r="V191" s="145">
        <v>43462</v>
      </c>
      <c r="W191" s="145">
        <v>43449</v>
      </c>
      <c r="X191" s="145">
        <v>43691</v>
      </c>
      <c r="Y191" s="136">
        <v>180</v>
      </c>
      <c r="Z191" s="136">
        <v>0</v>
      </c>
      <c r="AA191" s="146"/>
      <c r="AB191" s="136"/>
      <c r="AC191" s="136" t="s">
        <v>283</v>
      </c>
      <c r="AD191" s="136"/>
      <c r="AE191" s="136"/>
      <c r="AF191" s="147">
        <f t="shared" si="14"/>
        <v>0</v>
      </c>
      <c r="AG191" s="148"/>
      <c r="AH191" s="148" t="b">
        <f t="shared" si="16"/>
        <v>0</v>
      </c>
    </row>
    <row r="192" spans="1:34" ht="44.25" customHeight="1" thickBot="1" x14ac:dyDescent="0.3">
      <c r="A192" s="136">
        <v>190</v>
      </c>
      <c r="B192" s="136">
        <v>2018</v>
      </c>
      <c r="C192" s="137" t="s">
        <v>655</v>
      </c>
      <c r="D192" s="136">
        <v>3</v>
      </c>
      <c r="E192" s="137" t="str">
        <f>IF(D192=1,'[4]Tipo '!$B$2,IF(D192=2,'[4]Tipo '!$B$3,IF(D192=3,'[4]Tipo '!$B$4,IF(D192=4,'[4]Tipo '!$B$5,IF(D192=5,'[4]Tipo '!$B$6,IF(D192=6,'[4]Tipo '!$B$7,IF(D192=7,'[4]Tipo '!$B$8,IF(D192=8,'[4]Tipo '!$B$9,IF(D192=9,'[4]Tipo '!$B$10,IF(D192=10,'[4]Tipo '!$B$11,IF(D192=11,'[4]Tipo '!$B$12,IF(D192=12,'[4]Tipo '!$B$13,IF(D192=13,'[4]Tipo '!$B$14,IF(D192=14,'[4]Tipo '!$B$15,IF(D192=15,'[4]Tipo '!$B$16,IF(D192=16,'[4]Tipo '!$B$17,IF(D192=17,'[4]Tipo '!$B$18,IF(D192=18,'[4]Tipo '!$B$19,IF(D192=19,'[4]Tipo '!$B$20,IF(D192=20,'[4]Tipo '!$B$21,"No ha seleccionado un tipo de contrato válido"))))))))))))))))))))</f>
        <v>INTERVENTORÍA</v>
      </c>
      <c r="F192" s="137" t="s">
        <v>223</v>
      </c>
      <c r="G192" s="137" t="s">
        <v>121</v>
      </c>
      <c r="H192" s="138" t="s">
        <v>660</v>
      </c>
      <c r="I192" s="139" t="s">
        <v>163</v>
      </c>
      <c r="J192" s="138">
        <v>18</v>
      </c>
      <c r="K192" s="138" t="str">
        <f>IF(J192=1,'[4]Equivalencia BH-BMPT'!$D$2,IF(J192=2,'[4]Equivalencia BH-BMPT'!$D$3,IF(J192=3,'[4]Equivalencia BH-BMPT'!$D$4,IF(J192=4,'[4]Equivalencia BH-BMPT'!$D$5,IF(J192=5,'[4]Equivalencia BH-BMPT'!$D$6,IF(J192=6,'[4]Equivalencia BH-BMPT'!$D$7,IF(J192=7,'[4]Equivalencia BH-BMPT'!$D$8,IF(J192=8,'[4]Equivalencia BH-BMPT'!$D$9,IF(J192=9,'[4]Equivalencia BH-BMPT'!$D$10,IF(J192=10,'[4]Equivalencia BH-BMPT'!$D$11,IF(J192=11,'[4]Equivalencia BH-BMPT'!$D$12,IF(J192=12,'[4]Equivalencia BH-BMPT'!$D$13,IF(J192=13,'[4]Equivalencia BH-BMPT'!$D$14,IF(J192=14,'[4]Equivalencia BH-BMPT'!$D$15,IF(J192=15,'[4]Equivalencia BH-BMPT'!$D$16,IF(J192=16,'[4]Equivalencia BH-BMPT'!$D$17,IF(J192=17,'[4]Equivalencia BH-BMPT'!$D$18,IF(J192=18,'[4]Equivalencia BH-BMPT'!$D$19,IF(J192=19,'[4]Equivalencia BH-BMPT'!$D$20,IF(J192=20,'[4]Equivalencia BH-BMPT'!$D$21,IF(J192=21,'[4]Equivalencia BH-BMPT'!$D$22,IF(J192=22,'[4]Equivalencia BH-BMPT'!$D$23,IF(J192=23,'[4]Equivalencia BH-BMPT'!#REF!,IF(J192=24,'[4]Equivalencia BH-BMPT'!$D$25,IF(J192=25,'[4]Equivalencia BH-BMPT'!$D$26,IF(J192=26,'[4]Equivalencia BH-BMPT'!$D$27,IF(J192=27,'[4]Equivalencia BH-BMPT'!$D$28,IF(J192=28,'[4]Equivalencia BH-BMPT'!$D$29,IF(J192=29,'[4]Equivalencia BH-BMPT'!$D$30,IF(J192=30,'[4]Equivalencia BH-BMPT'!$D$31,IF(J192=31,'[4]Equivalencia BH-BMPT'!$D$32,IF(J192=32,'[4]Equivalencia BH-BMPT'!$D$33,IF(J192=33,'[4]Equivalencia BH-BMPT'!$D$34,IF(J192=34,'[4]Equivalencia BH-BMPT'!$D$35,IF(J192=35,'[4]Equivalencia BH-BMPT'!$D$36,IF(J192=36,'[4]Equivalencia BH-BMPT'!$D$37,IF(J192=37,'[4]Equivalencia BH-BMPT'!$D$38,IF(J192=38,'[4]Equivalencia BH-BMPT'!#REF!,IF(J192=39,'[4]Equivalencia BH-BMPT'!$D$40,IF(J192=40,'[4]Equivalencia BH-BMPT'!$D$41,IF(J192=41,'[4]Equivalencia BH-BMPT'!$D$42,IF(J192=42,'[4]Equivalencia BH-BMPT'!$D$43,IF(J192=43,'[4]Equivalencia BH-BMPT'!$D$44,IF(J192=44,'[4]Equivalencia BH-BMPT'!$D$45,IF(J192=45,'[4]Equivalencia BH-BMPT'!$D$46,"No ha seleccionado un número de programa")))))))))))))))))))))))))))))))))))))))))))))</f>
        <v>Mejor movilidad para todos</v>
      </c>
      <c r="L192" s="140" t="s">
        <v>394</v>
      </c>
      <c r="M192" s="141">
        <v>9012407148</v>
      </c>
      <c r="N192" s="142" t="s">
        <v>667</v>
      </c>
      <c r="O192" s="143">
        <v>250000000</v>
      </c>
      <c r="P192" s="144"/>
      <c r="Q192" s="143"/>
      <c r="R192" s="143"/>
      <c r="S192" s="143"/>
      <c r="T192" s="143">
        <f t="shared" si="15"/>
        <v>250000000</v>
      </c>
      <c r="U192" s="143"/>
      <c r="V192" s="145">
        <v>43462</v>
      </c>
      <c r="W192" s="145"/>
      <c r="X192" s="145"/>
      <c r="Y192" s="136">
        <v>210</v>
      </c>
      <c r="Z192" s="136">
        <v>0</v>
      </c>
      <c r="AA192" s="146"/>
      <c r="AB192" s="136" t="s">
        <v>282</v>
      </c>
      <c r="AC192" s="136"/>
      <c r="AD192" s="136"/>
      <c r="AE192" s="136"/>
      <c r="AF192" s="147">
        <f t="shared" si="14"/>
        <v>0</v>
      </c>
      <c r="AG192" s="148"/>
      <c r="AH192" s="148" t="b">
        <f t="shared" si="16"/>
        <v>0</v>
      </c>
    </row>
    <row r="193" spans="1:34" ht="44.25" customHeight="1" thickBot="1" x14ac:dyDescent="0.3">
      <c r="A193" s="136">
        <v>191</v>
      </c>
      <c r="B193" s="136">
        <v>2018</v>
      </c>
      <c r="C193" s="137" t="s">
        <v>656</v>
      </c>
      <c r="D193" s="136">
        <v>4</v>
      </c>
      <c r="E193" s="137" t="str">
        <f>IF(D193=1,'[4]Tipo '!$B$2,IF(D193=2,'[4]Tipo '!$B$3,IF(D193=3,'[4]Tipo '!$B$4,IF(D193=4,'[4]Tipo '!$B$5,IF(D193=5,'[4]Tipo '!$B$6,IF(D193=6,'[4]Tipo '!$B$7,IF(D193=7,'[4]Tipo '!$B$8,IF(D193=8,'[4]Tipo '!$B$9,IF(D193=9,'[4]Tipo '!$B$10,IF(D193=10,'[4]Tipo '!$B$11,IF(D193=11,'[4]Tipo '!$B$12,IF(D193=12,'[4]Tipo '!$B$13,IF(D193=13,'[4]Tipo '!$B$14,IF(D193=14,'[4]Tipo '!$B$15,IF(D193=15,'[4]Tipo '!$B$16,IF(D193=16,'[4]Tipo '!$B$17,IF(D193=17,'[4]Tipo '!$B$18,IF(D193=18,'[4]Tipo '!$B$19,IF(D193=19,'[4]Tipo '!$B$20,IF(D193=20,'[4]Tipo '!$B$21,"No ha seleccionado un tipo de contrato válido"))))))))))))))))))))</f>
        <v>CONTRATOS DE PRESTACIÓN DE SERVICIOS</v>
      </c>
      <c r="F193" s="137" t="s">
        <v>107</v>
      </c>
      <c r="G193" s="137" t="s">
        <v>113</v>
      </c>
      <c r="H193" s="138" t="s">
        <v>661</v>
      </c>
      <c r="I193" s="139" t="s">
        <v>162</v>
      </c>
      <c r="J193" s="138"/>
      <c r="K193" s="138" t="str">
        <f>IF(J193=1,'[4]Equivalencia BH-BMPT'!$D$2,IF(J193=2,'[4]Equivalencia BH-BMPT'!$D$3,IF(J193=3,'[4]Equivalencia BH-BMPT'!$D$4,IF(J193=4,'[4]Equivalencia BH-BMPT'!$D$5,IF(J193=5,'[4]Equivalencia BH-BMPT'!$D$6,IF(J193=6,'[4]Equivalencia BH-BMPT'!$D$7,IF(J193=7,'[4]Equivalencia BH-BMPT'!$D$8,IF(J193=8,'[4]Equivalencia BH-BMPT'!$D$9,IF(J193=9,'[4]Equivalencia BH-BMPT'!$D$10,IF(J193=10,'[4]Equivalencia BH-BMPT'!$D$11,IF(J193=11,'[4]Equivalencia BH-BMPT'!$D$12,IF(J193=12,'[4]Equivalencia BH-BMPT'!$D$13,IF(J193=13,'[4]Equivalencia BH-BMPT'!$D$14,IF(J193=14,'[4]Equivalencia BH-BMPT'!$D$15,IF(J193=15,'[4]Equivalencia BH-BMPT'!$D$16,IF(J193=16,'[4]Equivalencia BH-BMPT'!$D$17,IF(J193=17,'[4]Equivalencia BH-BMPT'!$D$18,IF(J193=18,'[4]Equivalencia BH-BMPT'!$D$19,IF(J193=19,'[4]Equivalencia BH-BMPT'!$D$20,IF(J193=20,'[4]Equivalencia BH-BMPT'!$D$21,IF(J193=21,'[4]Equivalencia BH-BMPT'!$D$22,IF(J193=22,'[4]Equivalencia BH-BMPT'!$D$23,IF(J193=23,'[4]Equivalencia BH-BMPT'!#REF!,IF(J193=24,'[4]Equivalencia BH-BMPT'!$D$25,IF(J193=25,'[4]Equivalencia BH-BMPT'!$D$26,IF(J193=26,'[4]Equivalencia BH-BMPT'!$D$27,IF(J193=27,'[4]Equivalencia BH-BMPT'!$D$28,IF(J193=28,'[4]Equivalencia BH-BMPT'!$D$29,IF(J193=29,'[4]Equivalencia BH-BMPT'!$D$30,IF(J193=30,'[4]Equivalencia BH-BMPT'!$D$31,IF(J193=31,'[4]Equivalencia BH-BMPT'!$D$32,IF(J193=32,'[4]Equivalencia BH-BMPT'!$D$33,IF(J193=33,'[4]Equivalencia BH-BMPT'!$D$34,IF(J193=34,'[4]Equivalencia BH-BMPT'!$D$35,IF(J193=35,'[4]Equivalencia BH-BMPT'!$D$36,IF(J193=36,'[4]Equivalencia BH-BMPT'!$D$37,IF(J193=37,'[4]Equivalencia BH-BMPT'!$D$38,IF(J193=38,'[4]Equivalencia BH-BMPT'!#REF!,IF(J193=39,'[4]Equivalencia BH-BMPT'!$D$40,IF(J193=40,'[4]Equivalencia BH-BMPT'!$D$41,IF(J193=41,'[4]Equivalencia BH-BMPT'!$D$42,IF(J193=42,'[4]Equivalencia BH-BMPT'!$D$43,IF(J193=43,'[4]Equivalencia BH-BMPT'!$D$44,IF(J193=44,'[4]Equivalencia BH-BMPT'!$D$45,IF(J193=45,'[4]Equivalencia BH-BMPT'!$D$46,"No ha seleccionado un número de programa")))))))))))))))))))))))))))))))))))))))))))))</f>
        <v>No ha seleccionado un número de programa</v>
      </c>
      <c r="L193" s="140" t="s">
        <v>669</v>
      </c>
      <c r="M193" s="141">
        <v>8301470422</v>
      </c>
      <c r="N193" s="142" t="s">
        <v>668</v>
      </c>
      <c r="O193" s="143">
        <v>21758027</v>
      </c>
      <c r="P193" s="144"/>
      <c r="Q193" s="143"/>
      <c r="R193" s="143"/>
      <c r="S193" s="143"/>
      <c r="T193" s="143">
        <f t="shared" si="15"/>
        <v>21758027</v>
      </c>
      <c r="U193" s="143"/>
      <c r="V193" s="145">
        <v>43462</v>
      </c>
      <c r="W193" s="145">
        <v>43497</v>
      </c>
      <c r="X193" s="145">
        <v>43525</v>
      </c>
      <c r="Y193" s="136">
        <v>30</v>
      </c>
      <c r="Z193" s="136">
        <v>0</v>
      </c>
      <c r="AA193" s="146"/>
      <c r="AB193" s="136"/>
      <c r="AC193" s="136" t="s">
        <v>282</v>
      </c>
      <c r="AD193" s="136"/>
      <c r="AE193" s="136"/>
      <c r="AF193" s="147">
        <f t="shared" si="14"/>
        <v>0</v>
      </c>
      <c r="AG193" s="148"/>
      <c r="AH193" s="148" t="b">
        <f t="shared" si="16"/>
        <v>1</v>
      </c>
    </row>
    <row r="194" spans="1:34" ht="44.25" customHeight="1" thickBot="1" x14ac:dyDescent="0.3">
      <c r="A194" s="136">
        <v>192</v>
      </c>
      <c r="B194" s="136">
        <v>2018</v>
      </c>
      <c r="C194" s="137" t="s">
        <v>672</v>
      </c>
      <c r="D194" s="136">
        <v>11</v>
      </c>
      <c r="E194" s="137" t="str">
        <f>IF(D194=1,'[5]Tipo '!$B$2,IF(D194=2,'[5]Tipo '!$B$3,IF(D194=3,'[5]Tipo '!$B$4,IF(D194=4,'[5]Tipo '!$B$5,IF(D194=5,'[5]Tipo '!$B$6,IF(D194=6,'[5]Tipo '!$B$7,IF(D194=7,'[5]Tipo '!$B$8,IF(D194=8,'[5]Tipo '!$B$9,IF(D194=9,'[5]Tipo '!$B$10,IF(D194=10,'[5]Tipo '!$B$11,IF(D194=11,'[5]Tipo '!$B$12,IF(D194=12,'[5]Tipo '!$B$13,IF(D194=13,'[5]Tipo '!$B$14,IF(D194=14,'[5]Tipo '!$B$15,IF(D194=15,'[5]Tipo '!$B$16,IF(D194=16,'[5]Tipo '!$B$17,IF(D194=17,'[5]Tipo '!$B$18,IF(D194=18,'[5]Tipo '!$B$19,IF(D194=19,'[5]Tipo '!$B$20,IF(D194=20,'[5]Tipo '!$B$21,"No ha seleccionado un tipo de contrato válido"))))))))))))))))))))</f>
        <v>SUMINISTRO</v>
      </c>
      <c r="F194" s="137" t="s">
        <v>104</v>
      </c>
      <c r="G194" s="137" t="s">
        <v>121</v>
      </c>
      <c r="H194" s="138" t="s">
        <v>673</v>
      </c>
      <c r="I194" s="139" t="s">
        <v>162</v>
      </c>
      <c r="J194" s="138"/>
      <c r="K194" s="138" t="str">
        <f>IF(J194=1,'[5]Equivalencia BH-BMPT'!$D$2,IF(J194=2,'[5]Equivalencia BH-BMPT'!$D$3,IF(J194=3,'[5]Equivalencia BH-BMPT'!$D$4,IF(J194=4,'[5]Equivalencia BH-BMPT'!$D$5,IF(J194=5,'[5]Equivalencia BH-BMPT'!$D$6,IF(J194=6,'[5]Equivalencia BH-BMPT'!$D$7,IF(J194=7,'[5]Equivalencia BH-BMPT'!$D$8,IF(J194=8,'[5]Equivalencia BH-BMPT'!$D$9,IF(J194=9,'[5]Equivalencia BH-BMPT'!$D$10,IF(J194=10,'[5]Equivalencia BH-BMPT'!$D$11,IF(J194=11,'[5]Equivalencia BH-BMPT'!$D$12,IF(J194=12,'[5]Equivalencia BH-BMPT'!$D$13,IF(J194=13,'[5]Equivalencia BH-BMPT'!$D$14,IF(J194=14,'[5]Equivalencia BH-BMPT'!$D$15,IF(J194=15,'[5]Equivalencia BH-BMPT'!$D$16,IF(J194=16,'[5]Equivalencia BH-BMPT'!$D$17,IF(J194=17,'[5]Equivalencia BH-BMPT'!$D$18,IF(J194=18,'[5]Equivalencia BH-BMPT'!$D$19,IF(J194=19,'[5]Equivalencia BH-BMPT'!$D$20,IF(J194=20,'[5]Equivalencia BH-BMPT'!$D$21,IF(J194=21,'[5]Equivalencia BH-BMPT'!$D$22,IF(J194=22,'[5]Equivalencia BH-BMPT'!$D$23,IF(J194=23,'[5]Equivalencia BH-BMPT'!D183,IF(J194=24,'[5]Equivalencia BH-BMPT'!$D$25,IF(J194=25,'[5]Equivalencia BH-BMPT'!$D$26,IF(J194=26,'[5]Equivalencia BH-BMPT'!$D$27,IF(J194=27,'[5]Equivalencia BH-BMPT'!$D$28,IF(J194=28,'[5]Equivalencia BH-BMPT'!$D$29,IF(J194=29,'[5]Equivalencia BH-BMPT'!$D$30,IF(J194=30,'[5]Equivalencia BH-BMPT'!$D$31,IF(J194=31,'[5]Equivalencia BH-BMPT'!$D$32,IF(J194=32,'[5]Equivalencia BH-BMPT'!$D$33,IF(J194=33,'[5]Equivalencia BH-BMPT'!$D$34,IF(J194=34,'[5]Equivalencia BH-BMPT'!$D$35,IF(J194=35,'[5]Equivalencia BH-BMPT'!$D$36,IF(J194=36,'[5]Equivalencia BH-BMPT'!$D$37,IF(J194=37,'[5]Equivalencia BH-BMPT'!$D$38,IF(J194=38,'[5]Equivalencia BH-BMPT'!D198,IF(J194=39,'[5]Equivalencia BH-BMPT'!$D$40,IF(J194=40,'[5]Equivalencia BH-BMPT'!$D$41,IF(J194=41,'[5]Equivalencia BH-BMPT'!$D$42,IF(J194=42,'[5]Equivalencia BH-BMPT'!$D$43,IF(J194=43,'[5]Equivalencia BH-BMPT'!$D$44,IF(J194=44,'[5]Equivalencia BH-BMPT'!$D$45,IF(J194=45,'[5]Equivalencia BH-BMPT'!$D$46,"No ha seleccionado un número de programa")))))))))))))))))))))))))))))))))))))))))))))</f>
        <v>No ha seleccionado un número de programa</v>
      </c>
      <c r="L194" s="140" t="s">
        <v>674</v>
      </c>
      <c r="M194" s="141">
        <v>9003365886</v>
      </c>
      <c r="N194" s="142" t="s">
        <v>675</v>
      </c>
      <c r="O194" s="143">
        <v>10654054</v>
      </c>
      <c r="P194" s="144"/>
      <c r="Q194" s="143">
        <v>0</v>
      </c>
      <c r="R194" s="143"/>
      <c r="S194" s="143"/>
      <c r="T194" s="143">
        <f t="shared" si="15"/>
        <v>10654054</v>
      </c>
      <c r="U194" s="143"/>
      <c r="V194" s="145">
        <v>43462</v>
      </c>
      <c r="W194" s="145">
        <v>43497</v>
      </c>
      <c r="X194" s="145">
        <v>43616</v>
      </c>
      <c r="Y194" s="136">
        <v>120</v>
      </c>
      <c r="Z194" s="136"/>
      <c r="AA194" s="146"/>
      <c r="AB194" s="136"/>
      <c r="AC194" s="136" t="s">
        <v>283</v>
      </c>
      <c r="AD194" s="136"/>
      <c r="AE194" s="136"/>
      <c r="AF194" s="147">
        <f t="shared" si="14"/>
        <v>0</v>
      </c>
      <c r="AG194" s="148"/>
      <c r="AH194" s="148" t="b">
        <f t="shared" si="16"/>
        <v>1</v>
      </c>
    </row>
    <row r="195" spans="1:34" ht="44.25" customHeight="1" thickBot="1" x14ac:dyDescent="0.3">
      <c r="A195" s="136">
        <v>193</v>
      </c>
      <c r="B195" s="136">
        <v>2018</v>
      </c>
      <c r="C195" s="137" t="s">
        <v>676</v>
      </c>
      <c r="D195" s="136">
        <v>3</v>
      </c>
      <c r="E195" s="137" t="str">
        <f>IF(D195=1,'[5]Tipo '!$B$2,IF(D195=2,'[5]Tipo '!$B$3,IF(D195=3,'[5]Tipo '!$B$4,IF(D195=4,'[5]Tipo '!$B$5,IF(D195=5,'[5]Tipo '!$B$6,IF(D195=6,'[5]Tipo '!$B$7,IF(D195=7,'[5]Tipo '!$B$8,IF(D195=8,'[5]Tipo '!$B$9,IF(D195=9,'[5]Tipo '!$B$10,IF(D195=10,'[5]Tipo '!$B$11,IF(D195=11,'[5]Tipo '!$B$12,IF(D195=12,'[5]Tipo '!$B$13,IF(D195=13,'[5]Tipo '!$B$14,IF(D195=14,'[5]Tipo '!$B$15,IF(D195=15,'[5]Tipo '!$B$16,IF(D195=16,'[5]Tipo '!$B$17,IF(D195=17,'[5]Tipo '!$B$18,IF(D195=18,'[5]Tipo '!$B$19,IF(D195=19,'[5]Tipo '!$B$20,IF(D195=20,'[5]Tipo '!$B$21,"No ha seleccionado un tipo de contrato válido"))))))))))))))))))))</f>
        <v>INTERVENTORÍA</v>
      </c>
      <c r="F195" s="137" t="s">
        <v>104</v>
      </c>
      <c r="G195" s="137" t="s">
        <v>121</v>
      </c>
      <c r="H195" s="138" t="s">
        <v>677</v>
      </c>
      <c r="I195" s="139" t="s">
        <v>163</v>
      </c>
      <c r="J195" s="138">
        <v>45</v>
      </c>
      <c r="K195" s="138" t="str">
        <f>IF(J195=1,'[5]Equivalencia BH-BMPT'!$D$2,IF(J195=2,'[5]Equivalencia BH-BMPT'!$D$3,IF(J195=3,'[5]Equivalencia BH-BMPT'!$D$4,IF(J195=4,'[5]Equivalencia BH-BMPT'!$D$5,IF(J195=5,'[5]Equivalencia BH-BMPT'!$D$6,IF(J195=6,'[5]Equivalencia BH-BMPT'!$D$7,IF(J195=7,'[5]Equivalencia BH-BMPT'!$D$8,IF(J195=8,'[5]Equivalencia BH-BMPT'!$D$9,IF(J195=9,'[5]Equivalencia BH-BMPT'!$D$10,IF(J195=10,'[5]Equivalencia BH-BMPT'!$D$11,IF(J195=11,'[5]Equivalencia BH-BMPT'!$D$12,IF(J195=12,'[5]Equivalencia BH-BMPT'!$D$13,IF(J195=13,'[5]Equivalencia BH-BMPT'!$D$14,IF(J195=14,'[5]Equivalencia BH-BMPT'!$D$15,IF(J195=15,'[5]Equivalencia BH-BMPT'!$D$16,IF(J195=16,'[5]Equivalencia BH-BMPT'!$D$17,IF(J195=17,'[5]Equivalencia BH-BMPT'!$D$18,IF(J195=18,'[5]Equivalencia BH-BMPT'!$D$19,IF(J195=19,'[5]Equivalencia BH-BMPT'!$D$20,IF(J195=20,'[5]Equivalencia BH-BMPT'!$D$21,IF(J195=21,'[5]Equivalencia BH-BMPT'!$D$22,IF(J195=22,'[5]Equivalencia BH-BMPT'!$D$23,IF(J195=23,'[5]Equivalencia BH-BMPT'!#REF!,IF(J195=24,'[5]Equivalencia BH-BMPT'!$D$25,IF(J195=25,'[5]Equivalencia BH-BMPT'!$D$26,IF(J195=26,'[5]Equivalencia BH-BMPT'!$D$27,IF(J195=27,'[5]Equivalencia BH-BMPT'!$D$28,IF(J195=28,'[5]Equivalencia BH-BMPT'!$D$29,IF(J195=29,'[5]Equivalencia BH-BMPT'!$D$30,IF(J195=30,'[5]Equivalencia BH-BMPT'!$D$31,IF(J195=31,'[5]Equivalencia BH-BMPT'!$D$32,IF(J195=32,'[5]Equivalencia BH-BMPT'!$D$33,IF(J195=33,'[5]Equivalencia BH-BMPT'!$D$34,IF(J195=34,'[5]Equivalencia BH-BMPT'!$D$35,IF(J195=35,'[5]Equivalencia BH-BMPT'!$D$36,IF(J195=36,'[5]Equivalencia BH-BMPT'!$D$37,IF(J195=37,'[5]Equivalencia BH-BMPT'!$D$38,IF(J195=38,'[5]Equivalencia BH-BMPT'!#REF!,IF(J195=39,'[5]Equivalencia BH-BMPT'!$D$40,IF(J195=40,'[5]Equivalencia BH-BMPT'!$D$41,IF(J195=41,'[5]Equivalencia BH-BMPT'!$D$42,IF(J195=42,'[5]Equivalencia BH-BMPT'!$D$43,IF(J195=43,'[5]Equivalencia BH-BMPT'!$D$44,IF(J195=44,'[5]Equivalencia BH-BMPT'!$D$45,IF(J195=45,'[5]Equivalencia BH-BMPT'!$D$46,"No ha seleccionado un número de programa")))))))))))))))))))))))))))))))))))))))))))))</f>
        <v>Gobernanza e influencia local, regional e internacional</v>
      </c>
      <c r="L195" s="140" t="s">
        <v>678</v>
      </c>
      <c r="M195" s="141">
        <v>901052617</v>
      </c>
      <c r="N195" s="142" t="s">
        <v>679</v>
      </c>
      <c r="O195" s="143">
        <v>8000000</v>
      </c>
      <c r="P195" s="144"/>
      <c r="Q195" s="143">
        <v>0</v>
      </c>
      <c r="R195" s="143"/>
      <c r="S195" s="143">
        <v>0</v>
      </c>
      <c r="T195" s="143">
        <f t="shared" si="15"/>
        <v>8000000</v>
      </c>
      <c r="U195" s="143"/>
      <c r="V195" s="145">
        <v>43462</v>
      </c>
      <c r="W195" s="145">
        <v>43497</v>
      </c>
      <c r="X195" s="145">
        <v>43555</v>
      </c>
      <c r="Y195" s="136">
        <v>60</v>
      </c>
      <c r="Z195" s="136">
        <v>0</v>
      </c>
      <c r="AA195" s="146"/>
      <c r="AB195" s="136"/>
      <c r="AC195" s="136" t="s">
        <v>282</v>
      </c>
      <c r="AD195" s="136"/>
      <c r="AE195" s="136"/>
      <c r="AF195" s="147">
        <f t="shared" si="14"/>
        <v>0</v>
      </c>
      <c r="AG195" s="148"/>
      <c r="AH195" s="148" t="b">
        <f t="shared" si="16"/>
        <v>0</v>
      </c>
    </row>
    <row r="196" spans="1:34" ht="44.25" customHeight="1" thickBot="1" x14ac:dyDescent="0.3">
      <c r="A196" s="136">
        <v>194</v>
      </c>
      <c r="B196" s="136">
        <v>2018</v>
      </c>
      <c r="C196" s="137" t="s">
        <v>749</v>
      </c>
      <c r="D196" s="136">
        <v>1</v>
      </c>
      <c r="E196" s="137" t="str">
        <f>IF(D196=1,'[6]Tipo '!$B$2,IF(D196=2,'[6]Tipo '!$B$3,IF(D196=3,'[6]Tipo '!$B$4,IF(D196=4,'[6]Tipo '!$B$5,IF(D196=5,'[6]Tipo '!$B$6,IF(D196=6,'[6]Tipo '!$B$7,IF(D196=7,'[6]Tipo '!$B$8,IF(D196=8,'[6]Tipo '!$B$9,IF(D196=9,'[6]Tipo '!$B$10,IF(D196=10,'[6]Tipo '!$B$11,IF(D196=11,'[6]Tipo '!$B$12,IF(D196=12,'[6]Tipo '!$B$13,IF(D196=13,'[6]Tipo '!$B$14,IF(D196=14,'[6]Tipo '!$B$15,IF(D196=15,'[6]Tipo '!$B$16,IF(D196=16,'[6]Tipo '!$B$17,IF(D196=17,'[6]Tipo '!$B$18,IF(D196=18,'[6]Tipo '!$B$19,IF(D196=19,'[6]Tipo '!$B$20,IF(D196=20,'[6]Tipo '!$B$21,"No ha seleccionado un tipo de contrato válido"))))))))))))))))))))</f>
        <v>OBRA PÚBLICA</v>
      </c>
      <c r="F196" s="137" t="s">
        <v>108</v>
      </c>
      <c r="G196" s="137" t="s">
        <v>125</v>
      </c>
      <c r="H196" s="138" t="s">
        <v>750</v>
      </c>
      <c r="I196" s="139" t="s">
        <v>163</v>
      </c>
      <c r="J196" s="138">
        <v>45</v>
      </c>
      <c r="K196" s="138" t="s">
        <v>94</v>
      </c>
      <c r="L196" s="140" t="s">
        <v>366</v>
      </c>
      <c r="M196" s="141">
        <v>794075845</v>
      </c>
      <c r="N196" s="142" t="s">
        <v>751</v>
      </c>
      <c r="O196" s="143">
        <v>90000000</v>
      </c>
      <c r="P196" s="144"/>
      <c r="Q196" s="143">
        <v>0</v>
      </c>
      <c r="R196" s="143"/>
      <c r="S196" s="143"/>
      <c r="T196" s="143">
        <f t="shared" si="15"/>
        <v>90000000</v>
      </c>
      <c r="U196" s="143"/>
      <c r="V196" s="145">
        <v>43462</v>
      </c>
      <c r="W196" s="145">
        <v>43497</v>
      </c>
      <c r="X196" s="145">
        <v>43616</v>
      </c>
      <c r="Y196" s="136">
        <v>60</v>
      </c>
      <c r="Z196" s="136">
        <v>0</v>
      </c>
      <c r="AA196" s="146"/>
      <c r="AB196" s="136"/>
      <c r="AC196" s="136" t="s">
        <v>283</v>
      </c>
      <c r="AD196" s="136"/>
      <c r="AE196" s="136"/>
      <c r="AF196" s="147">
        <f t="shared" si="14"/>
        <v>0</v>
      </c>
      <c r="AG196" s="148"/>
      <c r="AH196" s="148" t="b">
        <f t="shared" si="16"/>
        <v>0</v>
      </c>
    </row>
    <row r="197" spans="1:34" ht="44.25" customHeight="1" thickBot="1" x14ac:dyDescent="0.3">
      <c r="A197" s="136">
        <v>195</v>
      </c>
      <c r="B197" s="136">
        <v>2018</v>
      </c>
      <c r="C197" s="137" t="s">
        <v>752</v>
      </c>
      <c r="D197" s="136">
        <v>4</v>
      </c>
      <c r="E197" s="137" t="str">
        <f>IF(D197=1,'[6]Tipo '!$B$2,IF(D197=2,'[6]Tipo '!$B$3,IF(D197=3,'[6]Tipo '!$B$4,IF(D197=4,'[6]Tipo '!$B$5,IF(D197=5,'[6]Tipo '!$B$6,IF(D197=6,'[6]Tipo '!$B$7,IF(D197=7,'[6]Tipo '!$B$8,IF(D197=8,'[6]Tipo '!$B$9,IF(D197=9,'[6]Tipo '!$B$10,IF(D197=10,'[6]Tipo '!$B$11,IF(D197=11,'[6]Tipo '!$B$12,IF(D197=12,'[6]Tipo '!$B$13,IF(D197=13,'[6]Tipo '!$B$14,IF(D197=14,'[6]Tipo '!$B$15,IF(D197=15,'[6]Tipo '!$B$16,IF(D197=16,'[6]Tipo '!$B$17,IF(D197=17,'[6]Tipo '!$B$18,IF(D197=18,'[6]Tipo '!$B$19,IF(D197=19,'[6]Tipo '!$B$20,IF(D197=20,'[6]Tipo '!$B$21,"No ha seleccionado un tipo de contrato válido"))))))))))))))))))))</f>
        <v>CONTRATOS DE PRESTACIÓN DE SERVICIOS</v>
      </c>
      <c r="F197" s="137" t="s">
        <v>107</v>
      </c>
      <c r="G197" s="137" t="s">
        <v>113</v>
      </c>
      <c r="H197" s="138" t="s">
        <v>753</v>
      </c>
      <c r="I197" s="139" t="s">
        <v>162</v>
      </c>
      <c r="J197" s="138"/>
      <c r="K197" s="138" t="str">
        <f>IF(J197=1,'[5]Equivalencia BH-BMPT'!$D$2,IF(J197=2,'[5]Equivalencia BH-BMPT'!$D$3,IF(J197=3,'[5]Equivalencia BH-BMPT'!$D$4,IF(J197=4,'[5]Equivalencia BH-BMPT'!$D$5,IF(J197=5,'[5]Equivalencia BH-BMPT'!$D$6,IF(J197=6,'[5]Equivalencia BH-BMPT'!$D$7,IF(J197=7,'[5]Equivalencia BH-BMPT'!$D$8,IF(J197=8,'[5]Equivalencia BH-BMPT'!$D$9,IF(J197=9,'[5]Equivalencia BH-BMPT'!$D$10,IF(J197=10,'[5]Equivalencia BH-BMPT'!$D$11,IF(J197=11,'[5]Equivalencia BH-BMPT'!$D$12,IF(J197=12,'[5]Equivalencia BH-BMPT'!$D$13,IF(J197=13,'[5]Equivalencia BH-BMPT'!$D$14,IF(J197=14,'[5]Equivalencia BH-BMPT'!$D$15,IF(J197=15,'[5]Equivalencia BH-BMPT'!$D$16,IF(J197=16,'[5]Equivalencia BH-BMPT'!$D$17,IF(J197=17,'[5]Equivalencia BH-BMPT'!$D$18,IF(J197=18,'[5]Equivalencia BH-BMPT'!$D$19,IF(J197=19,'[5]Equivalencia BH-BMPT'!$D$20,IF(J197=20,'[5]Equivalencia BH-BMPT'!$D$21,IF(J197=21,'[5]Equivalencia BH-BMPT'!$D$22,IF(J197=22,'[5]Equivalencia BH-BMPT'!$D$23,IF(J197=23,'[5]Equivalencia BH-BMPT'!D185,IF(J197=24,'[5]Equivalencia BH-BMPT'!$D$25,IF(J197=25,'[5]Equivalencia BH-BMPT'!$D$26,IF(J197=26,'[5]Equivalencia BH-BMPT'!$D$27,IF(J197=27,'[5]Equivalencia BH-BMPT'!$D$28,IF(J197=28,'[5]Equivalencia BH-BMPT'!$D$29,IF(J197=29,'[5]Equivalencia BH-BMPT'!$D$30,IF(J197=30,'[5]Equivalencia BH-BMPT'!$D$31,IF(J197=31,'[5]Equivalencia BH-BMPT'!$D$32,IF(J197=32,'[5]Equivalencia BH-BMPT'!$D$33,IF(J197=33,'[5]Equivalencia BH-BMPT'!$D$34,IF(J197=34,'[5]Equivalencia BH-BMPT'!$D$35,IF(J197=35,'[5]Equivalencia BH-BMPT'!$D$36,IF(J197=36,'[5]Equivalencia BH-BMPT'!$D$37,IF(J197=37,'[5]Equivalencia BH-BMPT'!$D$38,IF(J197=38,'[5]Equivalencia BH-BMPT'!D200,IF(J197=39,'[5]Equivalencia BH-BMPT'!$D$40,IF(J197=40,'[5]Equivalencia BH-BMPT'!$D$41,IF(J197=41,'[5]Equivalencia BH-BMPT'!$D$42,IF(J197=42,'[5]Equivalencia BH-BMPT'!$D$43,IF(J197=43,'[5]Equivalencia BH-BMPT'!$D$44,IF(J197=44,'[5]Equivalencia BH-BMPT'!$D$45,IF(J197=45,'[5]Equivalencia BH-BMPT'!$D$46,"No ha seleccionado un número de programa")))))))))))))))))))))))))))))))))))))))))))))</f>
        <v>No ha seleccionado un número de programa</v>
      </c>
      <c r="L197" s="140" t="s">
        <v>896</v>
      </c>
      <c r="M197" s="141">
        <v>80222760</v>
      </c>
      <c r="N197" s="142" t="s">
        <v>755</v>
      </c>
      <c r="O197" s="143">
        <v>30000000</v>
      </c>
      <c r="P197" s="144"/>
      <c r="Q197" s="143"/>
      <c r="R197" s="143"/>
      <c r="S197" s="143"/>
      <c r="T197" s="143">
        <v>30000000</v>
      </c>
      <c r="U197" s="143"/>
      <c r="V197" s="145">
        <v>43462</v>
      </c>
      <c r="W197" s="145">
        <v>43497</v>
      </c>
      <c r="X197" s="145">
        <v>43738</v>
      </c>
      <c r="Y197" s="136">
        <v>240</v>
      </c>
      <c r="Z197" s="136">
        <v>0</v>
      </c>
      <c r="AA197" s="146"/>
      <c r="AB197" s="136"/>
      <c r="AC197" s="136" t="s">
        <v>282</v>
      </c>
      <c r="AD197" s="136" t="s">
        <v>283</v>
      </c>
      <c r="AE197" s="136"/>
      <c r="AF197" s="147">
        <f t="shared" si="14"/>
        <v>0</v>
      </c>
      <c r="AG197" s="148"/>
      <c r="AH197" s="148"/>
    </row>
    <row r="198" spans="1:34" ht="44.25" customHeight="1" thickBot="1" x14ac:dyDescent="0.3">
      <c r="A198" s="136">
        <v>195</v>
      </c>
      <c r="B198" s="136">
        <v>2018</v>
      </c>
      <c r="C198" s="137" t="s">
        <v>752</v>
      </c>
      <c r="D198" s="136">
        <v>4</v>
      </c>
      <c r="E198" s="137" t="str">
        <f>IF(D198=1,'[6]Tipo '!$B$2,IF(D198=2,'[6]Tipo '!$B$3,IF(D198=3,'[6]Tipo '!$B$4,IF(D198=4,'[6]Tipo '!$B$5,IF(D198=5,'[6]Tipo '!$B$6,IF(D198=6,'[6]Tipo '!$B$7,IF(D198=7,'[6]Tipo '!$B$8,IF(D198=8,'[6]Tipo '!$B$9,IF(D198=9,'[6]Tipo '!$B$10,IF(D198=10,'[6]Tipo '!$B$11,IF(D198=11,'[6]Tipo '!$B$12,IF(D198=12,'[6]Tipo '!$B$13,IF(D198=13,'[6]Tipo '!$B$14,IF(D198=14,'[6]Tipo '!$B$15,IF(D198=15,'[6]Tipo '!$B$16,IF(D198=16,'[6]Tipo '!$B$17,IF(D198=17,'[6]Tipo '!$B$18,IF(D198=18,'[6]Tipo '!$B$19,IF(D198=19,'[6]Tipo '!$B$20,IF(D198=20,'[6]Tipo '!$B$21,"No ha seleccionado un tipo de contrato válido"))))))))))))))))))))</f>
        <v>CONTRATOS DE PRESTACIÓN DE SERVICIOS</v>
      </c>
      <c r="F198" s="137" t="s">
        <v>107</v>
      </c>
      <c r="G198" s="137" t="s">
        <v>113</v>
      </c>
      <c r="H198" s="138" t="s">
        <v>753</v>
      </c>
      <c r="I198" s="139" t="s">
        <v>162</v>
      </c>
      <c r="J198" s="138"/>
      <c r="K198" s="138" t="str">
        <f>IF(J198=1,'[5]Equivalencia BH-BMPT'!$D$2,IF(J198=2,'[5]Equivalencia BH-BMPT'!$D$3,IF(J198=3,'[5]Equivalencia BH-BMPT'!$D$4,IF(J198=4,'[5]Equivalencia BH-BMPT'!$D$5,IF(J198=5,'[5]Equivalencia BH-BMPT'!$D$6,IF(J198=6,'[5]Equivalencia BH-BMPT'!$D$7,IF(J198=7,'[5]Equivalencia BH-BMPT'!$D$8,IF(J198=8,'[5]Equivalencia BH-BMPT'!$D$9,IF(J198=9,'[5]Equivalencia BH-BMPT'!$D$10,IF(J198=10,'[5]Equivalencia BH-BMPT'!$D$11,IF(J198=11,'[5]Equivalencia BH-BMPT'!$D$12,IF(J198=12,'[5]Equivalencia BH-BMPT'!$D$13,IF(J198=13,'[5]Equivalencia BH-BMPT'!$D$14,IF(J198=14,'[5]Equivalencia BH-BMPT'!$D$15,IF(J198=15,'[5]Equivalencia BH-BMPT'!$D$16,IF(J198=16,'[5]Equivalencia BH-BMPT'!$D$17,IF(J198=17,'[5]Equivalencia BH-BMPT'!$D$18,IF(J198=18,'[5]Equivalencia BH-BMPT'!$D$19,IF(J198=19,'[5]Equivalencia BH-BMPT'!$D$20,IF(J198=20,'[5]Equivalencia BH-BMPT'!$D$21,IF(J198=21,'[5]Equivalencia BH-BMPT'!$D$22,IF(J198=22,'[5]Equivalencia BH-BMPT'!$D$23,IF(J198=23,'[5]Equivalencia BH-BMPT'!D186,IF(J198=24,'[5]Equivalencia BH-BMPT'!$D$25,IF(J198=25,'[5]Equivalencia BH-BMPT'!$D$26,IF(J198=26,'[5]Equivalencia BH-BMPT'!$D$27,IF(J198=27,'[5]Equivalencia BH-BMPT'!$D$28,IF(J198=28,'[5]Equivalencia BH-BMPT'!$D$29,IF(J198=29,'[5]Equivalencia BH-BMPT'!$D$30,IF(J198=30,'[5]Equivalencia BH-BMPT'!$D$31,IF(J198=31,'[5]Equivalencia BH-BMPT'!$D$32,IF(J198=32,'[5]Equivalencia BH-BMPT'!$D$33,IF(J198=33,'[5]Equivalencia BH-BMPT'!$D$34,IF(J198=34,'[5]Equivalencia BH-BMPT'!$D$35,IF(J198=35,'[5]Equivalencia BH-BMPT'!$D$36,IF(J198=36,'[5]Equivalencia BH-BMPT'!$D$37,IF(J198=37,'[5]Equivalencia BH-BMPT'!$D$38,IF(J198=38,'[5]Equivalencia BH-BMPT'!D201,IF(J198=39,'[5]Equivalencia BH-BMPT'!$D$40,IF(J198=40,'[5]Equivalencia BH-BMPT'!$D$41,IF(J198=41,'[5]Equivalencia BH-BMPT'!$D$42,IF(J198=42,'[5]Equivalencia BH-BMPT'!$D$43,IF(J198=43,'[5]Equivalencia BH-BMPT'!$D$44,IF(J198=44,'[5]Equivalencia BH-BMPT'!$D$45,IF(J198=45,'[5]Equivalencia BH-BMPT'!$D$46,"No ha seleccionado un número de programa")))))))))))))))))))))))))))))))))))))))))))))</f>
        <v>No ha seleccionado un número de programa</v>
      </c>
      <c r="L198" s="140" t="s">
        <v>754</v>
      </c>
      <c r="M198" s="141">
        <v>80222760</v>
      </c>
      <c r="N198" s="142" t="s">
        <v>755</v>
      </c>
      <c r="O198" s="143">
        <v>40000000</v>
      </c>
      <c r="P198" s="144"/>
      <c r="Q198" s="143"/>
      <c r="R198" s="143"/>
      <c r="S198" s="143"/>
      <c r="T198" s="143">
        <v>40000000</v>
      </c>
      <c r="U198" s="143"/>
      <c r="V198" s="145">
        <v>43462</v>
      </c>
      <c r="W198" s="145">
        <v>43497</v>
      </c>
      <c r="X198" s="145">
        <v>43738</v>
      </c>
      <c r="Y198" s="136">
        <v>240</v>
      </c>
      <c r="Z198" s="136">
        <v>0</v>
      </c>
      <c r="AA198" s="146"/>
      <c r="AB198" s="136"/>
      <c r="AC198" s="136" t="s">
        <v>282</v>
      </c>
      <c r="AD198" s="136" t="s">
        <v>283</v>
      </c>
      <c r="AE198" s="136"/>
      <c r="AF198" s="147">
        <f t="shared" si="14"/>
        <v>0</v>
      </c>
      <c r="AG198" s="148"/>
      <c r="AH198" s="148" t="b">
        <f t="shared" si="16"/>
        <v>1</v>
      </c>
    </row>
    <row r="199" spans="1:34" ht="44.25" customHeight="1" thickBot="1" x14ac:dyDescent="0.3">
      <c r="A199" s="136">
        <v>184</v>
      </c>
      <c r="B199" s="136">
        <v>2017</v>
      </c>
      <c r="C199" s="137" t="s">
        <v>842</v>
      </c>
      <c r="D199" s="136">
        <v>11</v>
      </c>
      <c r="E199" s="137" t="str">
        <f>IF(D199=1,'[5]Tipo '!$B$2,IF(D199=2,'[5]Tipo '!$B$3,IF(D199=3,'[5]Tipo '!$B$4,IF(D199=4,'[5]Tipo '!$B$5,IF(D199=5,'[5]Tipo '!$B$6,IF(D199=6,'[5]Tipo '!$B$7,IF(D199=7,'[5]Tipo '!$B$8,IF(D199=8,'[5]Tipo '!$B$9,IF(D199=9,'[5]Tipo '!$B$10,IF(D199=10,'[5]Tipo '!$B$11,IF(D199=11,'[5]Tipo '!$B$12,IF(D199=12,'[5]Tipo '!$B$13,IF(D199=13,'[5]Tipo '!$B$14,IF(D199=14,'[5]Tipo '!$B$15,IF(D199=15,'[5]Tipo '!$B$16,IF(D199=16,'[5]Tipo '!$B$17,IF(D199=17,'[5]Tipo '!$B$18,IF(D199=18,'[5]Tipo '!$B$19,IF(D199=19,'[5]Tipo '!$B$20,IF(D199=20,'[5]Tipo '!$B$21,"No ha seleccionado un tipo de contrato válido"))))))))))))))))))))</f>
        <v>SUMINISTRO</v>
      </c>
      <c r="F199" s="137" t="s">
        <v>108</v>
      </c>
      <c r="G199" s="137" t="s">
        <v>125</v>
      </c>
      <c r="H199" s="153" t="s">
        <v>839</v>
      </c>
      <c r="I199" s="154" t="s">
        <v>162</v>
      </c>
      <c r="J199" s="138"/>
      <c r="K199" s="138" t="s">
        <v>838</v>
      </c>
      <c r="L199" s="140" t="s">
        <v>841</v>
      </c>
      <c r="M199" s="136">
        <v>900890436</v>
      </c>
      <c r="N199" s="153" t="s">
        <v>840</v>
      </c>
      <c r="O199" s="143"/>
      <c r="P199" s="144"/>
      <c r="Q199" s="143"/>
      <c r="R199" s="143"/>
      <c r="S199" s="143">
        <v>20000000</v>
      </c>
      <c r="T199" s="143">
        <f t="shared" si="15"/>
        <v>20000000</v>
      </c>
      <c r="U199" s="143"/>
      <c r="V199" s="145">
        <v>43081</v>
      </c>
      <c r="W199" s="145">
        <v>43095</v>
      </c>
      <c r="X199" s="145">
        <v>43549</v>
      </c>
      <c r="Y199" s="136">
        <v>180</v>
      </c>
      <c r="Z199" s="136">
        <v>270</v>
      </c>
      <c r="AA199" s="146"/>
      <c r="AB199" s="136"/>
      <c r="AC199" s="136" t="s">
        <v>282</v>
      </c>
      <c r="AD199" s="136"/>
      <c r="AE199" s="136"/>
      <c r="AF199" s="147">
        <f t="shared" si="14"/>
        <v>0</v>
      </c>
      <c r="AG199" s="148"/>
      <c r="AH199" s="148"/>
    </row>
    <row r="200" spans="1:34" ht="44.25" customHeight="1" thickBot="1" x14ac:dyDescent="0.3">
      <c r="A200" s="136">
        <v>185</v>
      </c>
      <c r="B200" s="136"/>
      <c r="C200" s="137"/>
      <c r="D200" s="136">
        <v>20</v>
      </c>
      <c r="E200" s="137" t="s">
        <v>897</v>
      </c>
      <c r="F200" s="137"/>
      <c r="G200" s="137" t="s">
        <v>121</v>
      </c>
      <c r="H200" s="138"/>
      <c r="I200" s="139" t="s">
        <v>162</v>
      </c>
      <c r="J200" s="138"/>
      <c r="K200" s="138" t="s">
        <v>838</v>
      </c>
      <c r="L200" s="155" t="s">
        <v>898</v>
      </c>
      <c r="M200" s="136"/>
      <c r="N200" s="153"/>
      <c r="O200" s="143"/>
      <c r="P200" s="144"/>
      <c r="Q200" s="143"/>
      <c r="R200" s="143"/>
      <c r="S200" s="143"/>
      <c r="T200" s="143">
        <v>330574117</v>
      </c>
      <c r="U200" s="143">
        <v>289804587</v>
      </c>
      <c r="V200" s="145"/>
      <c r="W200" s="145"/>
      <c r="X200" s="145"/>
      <c r="Y200" s="136"/>
      <c r="Z200" s="136"/>
      <c r="AA200" s="146"/>
      <c r="AB200" s="136"/>
      <c r="AC200" s="136" t="s">
        <v>281</v>
      </c>
      <c r="AD200" s="136"/>
      <c r="AE200" s="136"/>
      <c r="AF200" s="147">
        <f t="shared" si="14"/>
        <v>0.87667053195214317</v>
      </c>
      <c r="AG200" s="148"/>
      <c r="AH200" s="148" t="b">
        <f t="shared" si="16"/>
        <v>1</v>
      </c>
    </row>
    <row r="201" spans="1:34" ht="44.25" customHeight="1" thickBot="1" x14ac:dyDescent="0.3">
      <c r="A201" s="136">
        <v>186</v>
      </c>
      <c r="B201" s="136">
        <v>2017</v>
      </c>
      <c r="C201" s="137" t="s">
        <v>843</v>
      </c>
      <c r="D201" s="136">
        <v>4</v>
      </c>
      <c r="E201" s="137" t="str">
        <f>IF(D201=1,'[6]Tipo '!$B$2,IF(D201=2,'[6]Tipo '!$B$3,IF(D201=3,'[6]Tipo '!$B$4,IF(D201=4,'[6]Tipo '!$B$5,IF(D201=5,'[6]Tipo '!$B$6,IF(D201=6,'[6]Tipo '!$B$7,IF(D201=7,'[6]Tipo '!$B$8,IF(D201=8,'[6]Tipo '!$B$9,IF(D201=9,'[6]Tipo '!$B$10,IF(D201=10,'[6]Tipo '!$B$11,IF(D201=11,'[6]Tipo '!$B$12,IF(D201=12,'[6]Tipo '!$B$13,IF(D201=13,'[6]Tipo '!$B$14,IF(D201=14,'[6]Tipo '!$B$15,IF(D201=15,'[6]Tipo '!$B$16,IF(D201=16,'[6]Tipo '!$B$17,IF(D201=17,'[6]Tipo '!$B$18,IF(D201=18,'[6]Tipo '!$B$19,IF(D201=19,'[6]Tipo '!$B$20,IF(D201=20,'[6]Tipo '!$B$21,"No ha seleccionado un tipo de contrato válido"))))))))))))))))))))</f>
        <v>CONTRATOS DE PRESTACIÓN DE SERVICIOS</v>
      </c>
      <c r="F201" s="137" t="s">
        <v>105</v>
      </c>
      <c r="G201" s="137" t="s">
        <v>121</v>
      </c>
      <c r="H201" s="153" t="s">
        <v>846</v>
      </c>
      <c r="I201" s="139" t="s">
        <v>162</v>
      </c>
      <c r="J201" s="138"/>
      <c r="K201" s="138" t="s">
        <v>838</v>
      </c>
      <c r="L201" s="140" t="s">
        <v>844</v>
      </c>
      <c r="M201" s="136">
        <v>860518504</v>
      </c>
      <c r="N201" s="153" t="s">
        <v>845</v>
      </c>
      <c r="O201" s="143"/>
      <c r="P201" s="144"/>
      <c r="Q201" s="143"/>
      <c r="R201" s="143"/>
      <c r="S201" s="143">
        <v>195167974</v>
      </c>
      <c r="T201" s="143">
        <f t="shared" si="15"/>
        <v>195167974</v>
      </c>
      <c r="U201" s="143">
        <v>170332439</v>
      </c>
      <c r="V201" s="145">
        <v>42816</v>
      </c>
      <c r="W201" s="145">
        <v>42816</v>
      </c>
      <c r="X201" s="145">
        <v>43136</v>
      </c>
      <c r="Y201" s="136">
        <v>315</v>
      </c>
      <c r="Z201" s="136">
        <v>157</v>
      </c>
      <c r="AA201" s="146"/>
      <c r="AB201" s="136"/>
      <c r="AC201" s="136"/>
      <c r="AD201" s="136" t="s">
        <v>282</v>
      </c>
      <c r="AE201" s="136"/>
      <c r="AF201" s="147">
        <f t="shared" si="14"/>
        <v>0.87274789766480843</v>
      </c>
      <c r="AG201" s="148"/>
      <c r="AH201" s="148" t="b">
        <f t="shared" si="16"/>
        <v>1</v>
      </c>
    </row>
    <row r="202" spans="1:34" ht="44.25" customHeight="1" thickBot="1" x14ac:dyDescent="0.3">
      <c r="A202" s="136">
        <v>187</v>
      </c>
      <c r="B202" s="136">
        <v>2017</v>
      </c>
      <c r="C202" s="137" t="s">
        <v>849</v>
      </c>
      <c r="D202" s="136">
        <v>4</v>
      </c>
      <c r="E202" s="137" t="str">
        <f>IF(D202=1,'[7]Tipo '!$B$2,IF(D202=2,'[7]Tipo '!$B$3,IF(D202=3,'[7]Tipo '!$B$4,IF(D202=4,'[7]Tipo '!$B$5,IF(D202=5,'[7]Tipo '!$B$6,IF(D202=6,'[7]Tipo '!$B$7,IF(D202=7,'[7]Tipo '!$B$8,IF(D202=8,'[7]Tipo '!$B$9,IF(D202=9,'[7]Tipo '!$B$10,IF(D202=10,'[7]Tipo '!$B$11,IF(D202=11,'[7]Tipo '!$B$12,IF(D202=12,'[7]Tipo '!$B$13,IF(D202=13,'[7]Tipo '!$B$14,IF(D202=14,'[7]Tipo '!$B$15,IF(D202=15,'[7]Tipo '!$B$16,IF(D202=16,'[7]Tipo '!$B$17,IF(D202=17,'[7]Tipo '!$B$18,IF(D202=18,'[7]Tipo '!$B$19,IF(D202=19,'[7]Tipo '!$B$20,"No ha seleccionado un tipo de contrato válido")))))))))))))))))))</f>
        <v>CONTRATOS DE PRESTACIÓN DE SERVICIOS</v>
      </c>
      <c r="F202" s="137" t="s">
        <v>108</v>
      </c>
      <c r="G202" s="137" t="s">
        <v>125</v>
      </c>
      <c r="H202" s="153" t="s">
        <v>847</v>
      </c>
      <c r="I202" s="139" t="s">
        <v>162</v>
      </c>
      <c r="J202" s="138"/>
      <c r="K202" s="138" t="s">
        <v>838</v>
      </c>
      <c r="L202" s="140" t="s">
        <v>844</v>
      </c>
      <c r="M202" s="136">
        <v>900427788</v>
      </c>
      <c r="N202" s="153" t="s">
        <v>848</v>
      </c>
      <c r="O202" s="156"/>
      <c r="P202" s="144"/>
      <c r="Q202" s="143"/>
      <c r="R202" s="143"/>
      <c r="S202" s="143">
        <v>4487305</v>
      </c>
      <c r="T202" s="143">
        <f t="shared" si="15"/>
        <v>4487305</v>
      </c>
      <c r="U202" s="143">
        <v>4487305</v>
      </c>
      <c r="V202" s="145">
        <v>42817</v>
      </c>
      <c r="W202" s="145">
        <v>42823</v>
      </c>
      <c r="X202" s="145">
        <v>43195</v>
      </c>
      <c r="Y202" s="136">
        <v>300</v>
      </c>
      <c r="Z202" s="136">
        <f>52+15</f>
        <v>67</v>
      </c>
      <c r="AA202" s="146"/>
      <c r="AB202" s="136"/>
      <c r="AC202" s="136"/>
      <c r="AD202" s="136"/>
      <c r="AE202" s="136" t="s">
        <v>282</v>
      </c>
      <c r="AF202" s="147">
        <f t="shared" si="14"/>
        <v>1</v>
      </c>
      <c r="AG202" s="148"/>
      <c r="AH202" s="148" t="b">
        <f t="shared" si="16"/>
        <v>1</v>
      </c>
    </row>
    <row r="203" spans="1:34" ht="44.25" customHeight="1" thickBot="1" x14ac:dyDescent="0.3">
      <c r="A203" s="136">
        <v>188</v>
      </c>
      <c r="B203" s="136">
        <v>2016</v>
      </c>
      <c r="C203" s="137" t="s">
        <v>852</v>
      </c>
      <c r="D203" s="136">
        <v>4</v>
      </c>
      <c r="E203" s="137" t="str">
        <f>IF(D203=1,'[7]Tipo '!$B$2,IF(D203=2,'[7]Tipo '!$B$3,IF(D203=3,'[7]Tipo '!$B$4,IF(D203=4,'[7]Tipo '!$B$5,IF(D203=5,'[7]Tipo '!$B$6,IF(D203=6,'[7]Tipo '!$B$7,IF(D203=7,'[7]Tipo '!$B$8,IF(D203=8,'[7]Tipo '!$B$9,IF(D203=9,'[7]Tipo '!$B$10,IF(D203=10,'[7]Tipo '!$B$11,IF(D203=11,'[7]Tipo '!$B$12,IF(D203=12,'[7]Tipo '!$B$13,IF(D203=13,'[7]Tipo '!$B$14,IF(D203=14,'[7]Tipo '!$B$15,IF(D203=15,'[7]Tipo '!$B$16,IF(D203=16,'[7]Tipo '!$B$17,IF(D203=17,'[7]Tipo '!$B$18,IF(D203=18,'[7]Tipo '!$B$19,IF(D203=19,'[7]Tipo '!$B$20,"No ha seleccionado un tipo de contrato válido")))))))))))))))))))</f>
        <v>CONTRATOS DE PRESTACIÓN DE SERVICIOS</v>
      </c>
      <c r="F203" s="137" t="s">
        <v>108</v>
      </c>
      <c r="G203" s="137" t="s">
        <v>125</v>
      </c>
      <c r="H203" s="153" t="s">
        <v>853</v>
      </c>
      <c r="I203" s="139" t="s">
        <v>162</v>
      </c>
      <c r="J203" s="138"/>
      <c r="K203" s="138" t="s">
        <v>838</v>
      </c>
      <c r="L203" s="140" t="s">
        <v>851</v>
      </c>
      <c r="M203" s="136">
        <v>900427788</v>
      </c>
      <c r="N203" s="153" t="s">
        <v>850</v>
      </c>
      <c r="O203" s="157"/>
      <c r="P203" s="144"/>
      <c r="Q203" s="143"/>
      <c r="R203" s="143">
        <v>4</v>
      </c>
      <c r="S203" s="143">
        <v>51274139</v>
      </c>
      <c r="T203" s="143">
        <f t="shared" si="15"/>
        <v>51274139</v>
      </c>
      <c r="U203" s="158">
        <v>30447350</v>
      </c>
      <c r="V203" s="145">
        <v>42569</v>
      </c>
      <c r="W203" s="145">
        <v>42569</v>
      </c>
      <c r="X203" s="145">
        <v>43346</v>
      </c>
      <c r="Y203" s="136"/>
      <c r="Z203" s="136">
        <v>61</v>
      </c>
      <c r="AA203" s="146"/>
      <c r="AB203" s="136"/>
      <c r="AC203" s="136"/>
      <c r="AD203" s="136"/>
      <c r="AE203" s="136" t="s">
        <v>282</v>
      </c>
      <c r="AF203" s="147">
        <f t="shared" si="14"/>
        <v>0.59381494441086569</v>
      </c>
      <c r="AG203" s="148"/>
      <c r="AH203" s="148" t="b">
        <f t="shared" si="16"/>
        <v>1</v>
      </c>
    </row>
    <row r="204" spans="1:34" ht="44.25" customHeight="1" thickBot="1" x14ac:dyDescent="0.3">
      <c r="A204" s="136">
        <v>189</v>
      </c>
      <c r="B204" s="136">
        <v>2016</v>
      </c>
      <c r="C204" s="137" t="s">
        <v>852</v>
      </c>
      <c r="D204" s="136">
        <v>4</v>
      </c>
      <c r="E204" s="137" t="str">
        <f>IF(D204=1,'[7]Tipo '!$B$2,IF(D204=2,'[7]Tipo '!$B$3,IF(D204=3,'[7]Tipo '!$B$4,IF(D204=4,'[7]Tipo '!$B$5,IF(D204=5,'[7]Tipo '!$B$6,IF(D204=6,'[7]Tipo '!$B$7,IF(D204=7,'[7]Tipo '!$B$8,IF(D204=8,'[7]Tipo '!$B$9,IF(D204=9,'[7]Tipo '!$B$10,IF(D204=10,'[7]Tipo '!$B$11,IF(D204=11,'[7]Tipo '!$B$12,IF(D204=12,'[7]Tipo '!$B$13,IF(D204=13,'[7]Tipo '!$B$14,IF(D204=14,'[7]Tipo '!$B$15,IF(D204=15,'[7]Tipo '!$B$16,IF(D204=16,'[7]Tipo '!$B$17,IF(D204=17,'[7]Tipo '!$B$18,IF(D204=18,'[7]Tipo '!$B$19,IF(D204=19,'[7]Tipo '!$B$20,"No ha seleccionado un tipo de contrato válido")))))))))))))))))))</f>
        <v>CONTRATOS DE PRESTACIÓN DE SERVICIOS</v>
      </c>
      <c r="F204" s="137" t="s">
        <v>108</v>
      </c>
      <c r="G204" s="137" t="s">
        <v>125</v>
      </c>
      <c r="H204" s="153" t="s">
        <v>854</v>
      </c>
      <c r="I204" s="139" t="s">
        <v>162</v>
      </c>
      <c r="J204" s="138"/>
      <c r="K204" s="138"/>
      <c r="L204" s="140" t="s">
        <v>887</v>
      </c>
      <c r="M204" s="136">
        <v>900427788</v>
      </c>
      <c r="N204" s="153" t="s">
        <v>850</v>
      </c>
      <c r="O204" s="157"/>
      <c r="P204" s="144"/>
      <c r="Q204" s="143"/>
      <c r="R204" s="143"/>
      <c r="S204" s="143">
        <v>13032733</v>
      </c>
      <c r="T204" s="143">
        <f t="shared" si="15"/>
        <v>13032733</v>
      </c>
      <c r="U204" s="143">
        <v>13032733</v>
      </c>
      <c r="V204" s="145">
        <v>42569</v>
      </c>
      <c r="W204" s="145">
        <v>42569</v>
      </c>
      <c r="X204" s="145">
        <v>43346</v>
      </c>
      <c r="Y204" s="136">
        <v>677</v>
      </c>
      <c r="Z204" s="136"/>
      <c r="AA204" s="146"/>
      <c r="AB204" s="136"/>
      <c r="AC204" s="136"/>
      <c r="AD204" s="136"/>
      <c r="AE204" s="136" t="s">
        <v>282</v>
      </c>
      <c r="AF204" s="147">
        <f t="shared" si="14"/>
        <v>1</v>
      </c>
      <c r="AG204" s="148"/>
      <c r="AH204" s="148" t="b">
        <f t="shared" si="16"/>
        <v>1</v>
      </c>
    </row>
    <row r="205" spans="1:34" ht="44.25" customHeight="1" thickBot="1" x14ac:dyDescent="0.3">
      <c r="A205" s="136">
        <v>190</v>
      </c>
      <c r="B205" s="136">
        <v>2017</v>
      </c>
      <c r="C205" s="137" t="s">
        <v>856</v>
      </c>
      <c r="D205" s="136">
        <v>4</v>
      </c>
      <c r="E205" s="137" t="str">
        <f>IF(D205=1,'[7]Tipo '!$B$2,IF(D205=2,'[7]Tipo '!$B$3,IF(D205=3,'[7]Tipo '!$B$4,IF(D205=4,'[7]Tipo '!$B$5,IF(D205=5,'[7]Tipo '!$B$6,IF(D205=6,'[7]Tipo '!$B$7,IF(D205=7,'[7]Tipo '!$B$8,IF(D205=8,'[7]Tipo '!$B$9,IF(D205=9,'[7]Tipo '!$B$10,IF(D205=10,'[7]Tipo '!$B$11,IF(D205=11,'[7]Tipo '!$B$12,IF(D205=12,'[7]Tipo '!$B$13,IF(D205=13,'[7]Tipo '!$B$14,IF(D205=14,'[7]Tipo '!$B$15,IF(D205=15,'[7]Tipo '!$B$16,IF(D205=16,'[7]Tipo '!$B$17,IF(D205=17,'[7]Tipo '!$B$18,IF(D205=18,'[7]Tipo '!$B$19,IF(D205=19,'[7]Tipo '!$B$20,"No ha seleccionado un tipo de contrato válido")))))))))))))))))))</f>
        <v>CONTRATOS DE PRESTACIÓN DE SERVICIOS</v>
      </c>
      <c r="F205" s="137" t="s">
        <v>104</v>
      </c>
      <c r="G205" s="137" t="s">
        <v>121</v>
      </c>
      <c r="H205" s="138" t="s">
        <v>857</v>
      </c>
      <c r="I205" s="139" t="s">
        <v>162</v>
      </c>
      <c r="J205" s="138"/>
      <c r="K205" s="138"/>
      <c r="L205" s="140" t="s">
        <v>895</v>
      </c>
      <c r="M205" s="136">
        <v>80222760</v>
      </c>
      <c r="N205" s="142" t="s">
        <v>855</v>
      </c>
      <c r="O205" s="159"/>
      <c r="P205" s="144"/>
      <c r="Q205" s="143"/>
      <c r="R205" s="143"/>
      <c r="S205" s="143">
        <v>10000000</v>
      </c>
      <c r="T205" s="143">
        <v>9999996</v>
      </c>
      <c r="U205" s="143">
        <v>9999996</v>
      </c>
      <c r="V205" s="145">
        <v>43088</v>
      </c>
      <c r="W205" s="145">
        <v>43118</v>
      </c>
      <c r="X205" s="145">
        <v>43388</v>
      </c>
      <c r="Y205" s="136">
        <v>180</v>
      </c>
      <c r="Z205" s="136">
        <v>90</v>
      </c>
      <c r="AA205" s="146"/>
      <c r="AB205" s="136"/>
      <c r="AC205" s="136"/>
      <c r="AD205" s="136" t="s">
        <v>282</v>
      </c>
      <c r="AE205" s="136"/>
      <c r="AF205" s="147">
        <f t="shared" si="14"/>
        <v>1</v>
      </c>
      <c r="AG205" s="148"/>
      <c r="AH205" s="148" t="b">
        <f t="shared" si="16"/>
        <v>1</v>
      </c>
    </row>
    <row r="206" spans="1:34" ht="44.25" customHeight="1" thickBot="1" x14ac:dyDescent="0.3">
      <c r="A206" s="136">
        <v>191</v>
      </c>
      <c r="B206" s="136">
        <v>2017</v>
      </c>
      <c r="C206" s="137" t="s">
        <v>861</v>
      </c>
      <c r="D206" s="136">
        <v>16</v>
      </c>
      <c r="E206" s="137" t="s">
        <v>862</v>
      </c>
      <c r="F206" s="137" t="s">
        <v>107</v>
      </c>
      <c r="G206" s="137" t="s">
        <v>111</v>
      </c>
      <c r="H206" s="138" t="s">
        <v>860</v>
      </c>
      <c r="I206" s="139" t="s">
        <v>162</v>
      </c>
      <c r="J206" s="138"/>
      <c r="K206" s="138" t="s">
        <v>838</v>
      </c>
      <c r="L206" s="140" t="s">
        <v>858</v>
      </c>
      <c r="M206" s="141">
        <v>900062917</v>
      </c>
      <c r="N206" s="142" t="s">
        <v>859</v>
      </c>
      <c r="O206" s="143"/>
      <c r="P206" s="144"/>
      <c r="Q206" s="143"/>
      <c r="R206" s="143"/>
      <c r="S206" s="143">
        <v>6000000</v>
      </c>
      <c r="T206" s="143">
        <f t="shared" si="15"/>
        <v>6000000</v>
      </c>
      <c r="U206" s="143">
        <v>6000000</v>
      </c>
      <c r="V206" s="145">
        <v>43046</v>
      </c>
      <c r="W206" s="145">
        <v>43046</v>
      </c>
      <c r="X206" s="145">
        <v>43349</v>
      </c>
      <c r="Y206" s="136">
        <v>300</v>
      </c>
      <c r="Z206" s="136"/>
      <c r="AA206" s="146"/>
      <c r="AB206" s="136"/>
      <c r="AC206" s="136"/>
      <c r="AD206" s="136" t="s">
        <v>282</v>
      </c>
      <c r="AE206" s="136"/>
      <c r="AF206" s="147">
        <f t="shared" si="14"/>
        <v>1</v>
      </c>
      <c r="AG206" s="148"/>
      <c r="AH206" s="148" t="b">
        <f t="shared" si="16"/>
        <v>1</v>
      </c>
    </row>
    <row r="207" spans="1:34" ht="44.25" customHeight="1" thickBot="1" x14ac:dyDescent="0.3">
      <c r="A207" s="136">
        <v>193</v>
      </c>
      <c r="B207" s="136">
        <v>2017</v>
      </c>
      <c r="C207" s="137" t="s">
        <v>866</v>
      </c>
      <c r="D207" s="136">
        <v>11</v>
      </c>
      <c r="E207" s="137" t="s">
        <v>144</v>
      </c>
      <c r="F207" s="137" t="s">
        <v>104</v>
      </c>
      <c r="G207" s="137" t="s">
        <v>121</v>
      </c>
      <c r="H207" s="138" t="s">
        <v>867</v>
      </c>
      <c r="I207" s="139" t="s">
        <v>162</v>
      </c>
      <c r="J207" s="138"/>
      <c r="K207" s="138" t="s">
        <v>838</v>
      </c>
      <c r="L207" s="140" t="s">
        <v>864</v>
      </c>
      <c r="M207" s="141">
        <v>860535566</v>
      </c>
      <c r="N207" s="142" t="s">
        <v>865</v>
      </c>
      <c r="O207" s="143"/>
      <c r="P207" s="144"/>
      <c r="Q207" s="143"/>
      <c r="R207" s="143"/>
      <c r="S207" s="143">
        <v>11621954</v>
      </c>
      <c r="T207" s="143">
        <f t="shared" si="15"/>
        <v>11621954</v>
      </c>
      <c r="U207" s="143">
        <v>11621954</v>
      </c>
      <c r="V207" s="145">
        <v>42893</v>
      </c>
      <c r="W207" s="145">
        <v>42895</v>
      </c>
      <c r="X207" s="145">
        <v>43167</v>
      </c>
      <c r="Y207" s="136">
        <v>270</v>
      </c>
      <c r="Z207" s="136"/>
      <c r="AA207" s="146"/>
      <c r="AB207" s="136"/>
      <c r="AC207" s="136"/>
      <c r="AD207" s="136" t="s">
        <v>282</v>
      </c>
      <c r="AE207" s="136"/>
      <c r="AF207" s="147">
        <f t="shared" ref="AF207:AF270" si="17">SUM(U207/T207)</f>
        <v>1</v>
      </c>
      <c r="AG207" s="148"/>
      <c r="AH207" s="148" t="b">
        <f t="shared" si="16"/>
        <v>1</v>
      </c>
    </row>
    <row r="208" spans="1:34" ht="44.25" customHeight="1" thickBot="1" x14ac:dyDescent="0.3">
      <c r="A208" s="136">
        <v>194</v>
      </c>
      <c r="B208" s="136">
        <v>2017</v>
      </c>
      <c r="C208" s="137" t="s">
        <v>877</v>
      </c>
      <c r="D208" s="136">
        <v>4</v>
      </c>
      <c r="E208" s="137" t="str">
        <f>IF(D208=1,'[7]Tipo '!$B$2,IF(D208=2,'[7]Tipo '!$B$3,IF(D208=3,'[7]Tipo '!$B$4,IF(D208=4,'[7]Tipo '!$B$5,IF(D208=5,'[7]Tipo '!$B$6,IF(D208=6,'[7]Tipo '!$B$7,IF(D208=7,'[7]Tipo '!$B$8,IF(D208=8,'[7]Tipo '!$B$9,IF(D208=9,'[7]Tipo '!$B$10,IF(D208=10,'[7]Tipo '!$B$11,IF(D208=11,'[7]Tipo '!$B$12,IF(D208=12,'[7]Tipo '!$B$13,IF(D208=13,'[7]Tipo '!$B$14,IF(D208=14,'[7]Tipo '!$B$15,IF(D208=15,'[7]Tipo '!$B$16,IF(D208=16,'[7]Tipo '!$B$17,IF(D208=17,'[7]Tipo '!$B$18,IF(D208=18,'[7]Tipo '!$B$19,IF(D208=19,'[7]Tipo '!$B$20,"No ha seleccionado un tipo de contrato válido")))))))))))))))))))</f>
        <v>CONTRATOS DE PRESTACIÓN DE SERVICIOS</v>
      </c>
      <c r="F208" s="137" t="s">
        <v>105</v>
      </c>
      <c r="G208" s="137"/>
      <c r="H208" s="138" t="s">
        <v>879</v>
      </c>
      <c r="I208" s="139" t="s">
        <v>163</v>
      </c>
      <c r="J208" s="138">
        <v>45</v>
      </c>
      <c r="K208" s="138" t="s">
        <v>90</v>
      </c>
      <c r="L208" s="140" t="s">
        <v>880</v>
      </c>
      <c r="M208" s="141">
        <v>900270576</v>
      </c>
      <c r="N208" s="142" t="s">
        <v>875</v>
      </c>
      <c r="O208" s="143"/>
      <c r="P208" s="144"/>
      <c r="Q208" s="143"/>
      <c r="R208" s="143"/>
      <c r="S208" s="143">
        <v>147000000</v>
      </c>
      <c r="T208" s="143">
        <v>147000000</v>
      </c>
      <c r="U208" s="145"/>
      <c r="V208" s="145">
        <v>43025</v>
      </c>
      <c r="W208" s="145">
        <v>43026</v>
      </c>
      <c r="X208" s="145">
        <v>43390</v>
      </c>
      <c r="Y208" s="136">
        <v>180</v>
      </c>
      <c r="Z208" s="136">
        <v>90</v>
      </c>
      <c r="AA208" s="146"/>
      <c r="AB208" s="136"/>
      <c r="AC208" s="136"/>
      <c r="AD208" s="136" t="s">
        <v>282</v>
      </c>
      <c r="AE208" s="136"/>
      <c r="AF208" s="147">
        <f t="shared" si="17"/>
        <v>0</v>
      </c>
      <c r="AG208" s="148"/>
      <c r="AH208" s="148"/>
    </row>
    <row r="209" spans="1:34" ht="44.25" customHeight="1" thickBot="1" x14ac:dyDescent="0.3">
      <c r="A209" s="136">
        <v>195</v>
      </c>
      <c r="B209" s="136">
        <v>2017</v>
      </c>
      <c r="C209" s="137" t="s">
        <v>876</v>
      </c>
      <c r="D209" s="136">
        <v>1</v>
      </c>
      <c r="E209" s="137" t="s">
        <v>643</v>
      </c>
      <c r="F209" s="137" t="s">
        <v>105</v>
      </c>
      <c r="G209" s="137"/>
      <c r="H209" s="138" t="s">
        <v>878</v>
      </c>
      <c r="I209" s="139" t="s">
        <v>163</v>
      </c>
      <c r="J209" s="138">
        <v>17</v>
      </c>
      <c r="K209" s="138" t="s">
        <v>90</v>
      </c>
      <c r="L209" s="140" t="s">
        <v>732</v>
      </c>
      <c r="M209" s="141">
        <v>900351236</v>
      </c>
      <c r="N209" s="142" t="s">
        <v>874</v>
      </c>
      <c r="O209" s="143"/>
      <c r="P209" s="144"/>
      <c r="Q209" s="143"/>
      <c r="R209" s="143"/>
      <c r="S209" s="143">
        <v>340798618</v>
      </c>
      <c r="T209" s="143">
        <f t="shared" ref="T209" si="18">+O209+S209</f>
        <v>340798618</v>
      </c>
      <c r="U209" s="143"/>
      <c r="V209" s="145">
        <v>43095</v>
      </c>
      <c r="W209" s="145">
        <v>43147</v>
      </c>
      <c r="X209" s="145">
        <v>43341</v>
      </c>
      <c r="Y209" s="136">
        <v>150</v>
      </c>
      <c r="Z209" s="136">
        <v>45</v>
      </c>
      <c r="AA209" s="146"/>
      <c r="AB209" s="136"/>
      <c r="AC209" s="136"/>
      <c r="AD209" s="136" t="s">
        <v>282</v>
      </c>
      <c r="AE209" s="136"/>
      <c r="AF209" s="147">
        <f t="shared" si="17"/>
        <v>0</v>
      </c>
      <c r="AG209" s="148"/>
      <c r="AH209" s="148"/>
    </row>
    <row r="210" spans="1:34" ht="44.25" customHeight="1" thickBot="1" x14ac:dyDescent="0.3">
      <c r="A210" s="136">
        <v>198</v>
      </c>
      <c r="B210" s="136">
        <v>2018</v>
      </c>
      <c r="C210" s="137" t="s">
        <v>823</v>
      </c>
      <c r="D210" s="136" t="s">
        <v>822</v>
      </c>
      <c r="E210" s="137"/>
      <c r="F210" s="137"/>
      <c r="G210" s="137"/>
      <c r="H210" s="138" t="s">
        <v>826</v>
      </c>
      <c r="I210" s="139" t="s">
        <v>163</v>
      </c>
      <c r="J210" s="138">
        <v>3</v>
      </c>
      <c r="K210" s="138" t="s">
        <v>67</v>
      </c>
      <c r="L210" s="140" t="s">
        <v>825</v>
      </c>
      <c r="M210" s="141"/>
      <c r="N210" s="153" t="s">
        <v>824</v>
      </c>
      <c r="O210" s="143">
        <v>1753920000</v>
      </c>
      <c r="P210" s="144"/>
      <c r="Q210" s="143"/>
      <c r="R210" s="143"/>
      <c r="S210" s="143"/>
      <c r="T210" s="143">
        <f t="shared" ref="T210:T216" si="19">+O210+S210</f>
        <v>1753920000</v>
      </c>
      <c r="U210" s="143">
        <v>1753920000</v>
      </c>
      <c r="V210" s="145"/>
      <c r="W210" s="145"/>
      <c r="X210" s="145"/>
      <c r="Y210" s="136"/>
      <c r="Z210" s="136"/>
      <c r="AA210" s="146"/>
      <c r="AB210" s="136"/>
      <c r="AC210" s="136" t="s">
        <v>281</v>
      </c>
      <c r="AD210" s="136"/>
      <c r="AE210" s="136"/>
      <c r="AF210" s="147">
        <f t="shared" si="17"/>
        <v>1</v>
      </c>
      <c r="AG210" s="148"/>
      <c r="AH210" s="148" t="b">
        <f t="shared" ref="AH210:AH216" si="20">IF(I210="Funcionamiento",J210=0,J210="")</f>
        <v>0</v>
      </c>
    </row>
    <row r="211" spans="1:34" ht="44.25" customHeight="1" thickBot="1" x14ac:dyDescent="0.3">
      <c r="A211" s="136">
        <v>200</v>
      </c>
      <c r="B211" s="136">
        <v>2018</v>
      </c>
      <c r="C211" s="149" t="s">
        <v>831</v>
      </c>
      <c r="D211" s="136" t="s">
        <v>822</v>
      </c>
      <c r="E211" s="137"/>
      <c r="F211" s="137"/>
      <c r="G211" s="137"/>
      <c r="H211" s="138" t="s">
        <v>828</v>
      </c>
      <c r="I211" s="139" t="s">
        <v>163</v>
      </c>
      <c r="J211" s="138">
        <v>45</v>
      </c>
      <c r="K211" s="138" t="s">
        <v>94</v>
      </c>
      <c r="L211" s="140" t="s">
        <v>366</v>
      </c>
      <c r="M211" s="141"/>
      <c r="N211" s="149" t="s">
        <v>827</v>
      </c>
      <c r="O211" s="143">
        <v>13320000</v>
      </c>
      <c r="P211" s="144"/>
      <c r="Q211" s="143"/>
      <c r="R211" s="143"/>
      <c r="S211" s="143"/>
      <c r="T211" s="143">
        <f t="shared" si="19"/>
        <v>13320000</v>
      </c>
      <c r="U211" s="143">
        <v>13320000</v>
      </c>
      <c r="V211" s="145"/>
      <c r="W211" s="145"/>
      <c r="X211" s="145"/>
      <c r="Y211" s="136"/>
      <c r="Z211" s="136"/>
      <c r="AA211" s="146"/>
      <c r="AB211" s="136"/>
      <c r="AC211" s="136" t="s">
        <v>281</v>
      </c>
      <c r="AD211" s="136"/>
      <c r="AE211" s="136"/>
      <c r="AF211" s="147">
        <f t="shared" si="17"/>
        <v>1</v>
      </c>
      <c r="AG211" s="148"/>
      <c r="AH211" s="148" t="b">
        <f t="shared" si="20"/>
        <v>0</v>
      </c>
    </row>
    <row r="212" spans="1:34" ht="44.25" customHeight="1" thickBot="1" x14ac:dyDescent="0.3">
      <c r="A212" s="136">
        <v>201</v>
      </c>
      <c r="B212" s="136">
        <v>2018</v>
      </c>
      <c r="C212" s="149" t="s">
        <v>831</v>
      </c>
      <c r="D212" s="136" t="s">
        <v>822</v>
      </c>
      <c r="E212" s="137"/>
      <c r="F212" s="137"/>
      <c r="G212" s="137"/>
      <c r="H212" s="138" t="s">
        <v>829</v>
      </c>
      <c r="I212" s="139" t="s">
        <v>163</v>
      </c>
      <c r="J212" s="138">
        <v>45</v>
      </c>
      <c r="K212" s="138" t="s">
        <v>94</v>
      </c>
      <c r="L212" s="140" t="s">
        <v>366</v>
      </c>
      <c r="M212" s="141"/>
      <c r="N212" s="149" t="s">
        <v>827</v>
      </c>
      <c r="O212" s="143">
        <v>1850000</v>
      </c>
      <c r="P212" s="144"/>
      <c r="Q212" s="143"/>
      <c r="R212" s="143"/>
      <c r="S212" s="143"/>
      <c r="T212" s="143">
        <f t="shared" si="19"/>
        <v>1850000</v>
      </c>
      <c r="U212" s="143">
        <v>1850000</v>
      </c>
      <c r="V212" s="145"/>
      <c r="W212" s="145"/>
      <c r="X212" s="145"/>
      <c r="Y212" s="136"/>
      <c r="Z212" s="136"/>
      <c r="AA212" s="146"/>
      <c r="AB212" s="136"/>
      <c r="AC212" s="136" t="s">
        <v>281</v>
      </c>
      <c r="AD212" s="136"/>
      <c r="AE212" s="136"/>
      <c r="AF212" s="147">
        <f t="shared" si="17"/>
        <v>1</v>
      </c>
      <c r="AG212" s="148"/>
      <c r="AH212" s="148" t="b">
        <f t="shared" si="20"/>
        <v>0</v>
      </c>
    </row>
    <row r="213" spans="1:34" ht="44.25" customHeight="1" thickBot="1" x14ac:dyDescent="0.3">
      <c r="A213" s="136">
        <v>202</v>
      </c>
      <c r="B213" s="136">
        <v>2018</v>
      </c>
      <c r="C213" s="149" t="s">
        <v>831</v>
      </c>
      <c r="D213" s="136" t="s">
        <v>822</v>
      </c>
      <c r="E213" s="137"/>
      <c r="F213" s="137"/>
      <c r="G213" s="137"/>
      <c r="H213" s="138" t="s">
        <v>830</v>
      </c>
      <c r="I213" s="139" t="s">
        <v>163</v>
      </c>
      <c r="J213" s="138">
        <v>45</v>
      </c>
      <c r="K213" s="138" t="s">
        <v>94</v>
      </c>
      <c r="L213" s="140" t="s">
        <v>366</v>
      </c>
      <c r="M213" s="141"/>
      <c r="N213" s="149" t="s">
        <v>827</v>
      </c>
      <c r="O213" s="143">
        <v>88100</v>
      </c>
      <c r="P213" s="144"/>
      <c r="Q213" s="143"/>
      <c r="R213" s="143"/>
      <c r="S213" s="143"/>
      <c r="T213" s="143">
        <f t="shared" si="19"/>
        <v>88100</v>
      </c>
      <c r="U213" s="143">
        <v>88100</v>
      </c>
      <c r="V213" s="145"/>
      <c r="W213" s="145"/>
      <c r="X213" s="145"/>
      <c r="Y213" s="136"/>
      <c r="Z213" s="136"/>
      <c r="AA213" s="146"/>
      <c r="AB213" s="136"/>
      <c r="AC213" s="136" t="s">
        <v>281</v>
      </c>
      <c r="AD213" s="136"/>
      <c r="AE213" s="136"/>
      <c r="AF213" s="147">
        <f t="shared" si="17"/>
        <v>1</v>
      </c>
      <c r="AG213" s="148"/>
      <c r="AH213" s="148" t="b">
        <f t="shared" si="20"/>
        <v>0</v>
      </c>
    </row>
    <row r="214" spans="1:34" ht="44.25" customHeight="1" thickBot="1" x14ac:dyDescent="0.3">
      <c r="A214" s="136">
        <v>204</v>
      </c>
      <c r="B214" s="136">
        <v>2018</v>
      </c>
      <c r="C214" s="149" t="s">
        <v>831</v>
      </c>
      <c r="D214" s="136" t="s">
        <v>822</v>
      </c>
      <c r="E214" s="137"/>
      <c r="F214" s="137"/>
      <c r="G214" s="137"/>
      <c r="H214" s="138" t="s">
        <v>833</v>
      </c>
      <c r="I214" s="138" t="s">
        <v>163</v>
      </c>
      <c r="J214" s="138">
        <v>45</v>
      </c>
      <c r="K214" s="138" t="s">
        <v>94</v>
      </c>
      <c r="L214" s="140" t="s">
        <v>366</v>
      </c>
      <c r="M214" s="141"/>
      <c r="N214" s="153" t="s">
        <v>832</v>
      </c>
      <c r="O214" s="143">
        <v>915000000</v>
      </c>
      <c r="P214" s="144"/>
      <c r="Q214" s="143"/>
      <c r="R214" s="143"/>
      <c r="S214" s="143"/>
      <c r="T214" s="143">
        <f t="shared" si="19"/>
        <v>915000000</v>
      </c>
      <c r="U214" s="143">
        <v>670876283</v>
      </c>
      <c r="V214" s="145"/>
      <c r="W214" s="145"/>
      <c r="X214" s="145"/>
      <c r="Y214" s="136"/>
      <c r="Z214" s="136"/>
      <c r="AA214" s="146"/>
      <c r="AB214" s="136"/>
      <c r="AC214" s="136" t="s">
        <v>281</v>
      </c>
      <c r="AD214" s="136"/>
      <c r="AE214" s="136"/>
      <c r="AF214" s="147">
        <f t="shared" si="17"/>
        <v>0.73319812349726776</v>
      </c>
      <c r="AG214" s="148"/>
      <c r="AH214" s="148" t="b">
        <f t="shared" si="20"/>
        <v>0</v>
      </c>
    </row>
    <row r="215" spans="1:34" ht="44.25" customHeight="1" thickBot="1" x14ac:dyDescent="0.3">
      <c r="A215" s="136">
        <v>205</v>
      </c>
      <c r="B215" s="136">
        <v>2018</v>
      </c>
      <c r="C215" s="137" t="s">
        <v>835</v>
      </c>
      <c r="D215" s="136">
        <v>20</v>
      </c>
      <c r="E215" s="137" t="s">
        <v>227</v>
      </c>
      <c r="F215" s="137"/>
      <c r="G215" s="137"/>
      <c r="H215" s="138" t="s">
        <v>834</v>
      </c>
      <c r="I215" s="139" t="s">
        <v>162</v>
      </c>
      <c r="J215" s="136"/>
      <c r="K215" s="137" t="s">
        <v>838</v>
      </c>
      <c r="L215" s="140" t="s">
        <v>893</v>
      </c>
      <c r="M215" s="141"/>
      <c r="N215" s="153" t="s">
        <v>832</v>
      </c>
      <c r="O215" s="143">
        <v>100000000</v>
      </c>
      <c r="P215" s="144"/>
      <c r="Q215" s="143"/>
      <c r="R215" s="143"/>
      <c r="S215" s="143"/>
      <c r="T215" s="143">
        <f t="shared" si="19"/>
        <v>100000000</v>
      </c>
      <c r="U215" s="143">
        <v>83924400</v>
      </c>
      <c r="V215" s="145"/>
      <c r="W215" s="145"/>
      <c r="X215" s="145"/>
      <c r="Y215" s="136"/>
      <c r="Z215" s="136"/>
      <c r="AA215" s="146"/>
      <c r="AB215" s="136"/>
      <c r="AC215" s="136" t="s">
        <v>281</v>
      </c>
      <c r="AD215" s="136"/>
      <c r="AE215" s="136"/>
      <c r="AF215" s="147">
        <f t="shared" si="17"/>
        <v>0.83924399999999999</v>
      </c>
      <c r="AG215" s="148"/>
      <c r="AH215" s="148" t="b">
        <f t="shared" si="20"/>
        <v>1</v>
      </c>
    </row>
    <row r="216" spans="1:34" ht="44.25" customHeight="1" thickBot="1" x14ac:dyDescent="0.3">
      <c r="A216" s="136">
        <v>206</v>
      </c>
      <c r="B216" s="136">
        <v>2018</v>
      </c>
      <c r="C216" s="137" t="s">
        <v>836</v>
      </c>
      <c r="D216" s="136">
        <v>20</v>
      </c>
      <c r="E216" s="137" t="s">
        <v>227</v>
      </c>
      <c r="F216" s="137"/>
      <c r="G216" s="137"/>
      <c r="H216" s="153" t="s">
        <v>837</v>
      </c>
      <c r="I216" s="138" t="s">
        <v>162</v>
      </c>
      <c r="J216" s="136"/>
      <c r="K216" s="137" t="s">
        <v>838</v>
      </c>
      <c r="L216" s="137" t="s">
        <v>894</v>
      </c>
      <c r="M216" s="141"/>
      <c r="N216" s="153" t="s">
        <v>837</v>
      </c>
      <c r="O216" s="143">
        <v>131000000</v>
      </c>
      <c r="P216" s="144"/>
      <c r="Q216" s="143"/>
      <c r="R216" s="143"/>
      <c r="S216" s="143"/>
      <c r="T216" s="143">
        <f t="shared" si="19"/>
        <v>131000000</v>
      </c>
      <c r="U216" s="143">
        <v>78368845</v>
      </c>
      <c r="V216" s="145"/>
      <c r="W216" s="145"/>
      <c r="X216" s="145"/>
      <c r="Y216" s="136"/>
      <c r="Z216" s="136"/>
      <c r="AA216" s="146"/>
      <c r="AB216" s="136"/>
      <c r="AC216" s="136" t="s">
        <v>281</v>
      </c>
      <c r="AD216" s="136"/>
      <c r="AE216" s="136"/>
      <c r="AF216" s="147">
        <f t="shared" si="17"/>
        <v>0.59823545801526723</v>
      </c>
      <c r="AG216" s="148"/>
      <c r="AH216" s="148" t="b">
        <f t="shared" si="20"/>
        <v>1</v>
      </c>
    </row>
    <row r="217" spans="1:34" ht="44.25" customHeight="1" thickBot="1" x14ac:dyDescent="0.3">
      <c r="A217" s="136">
        <v>207</v>
      </c>
      <c r="B217" s="136">
        <v>2017</v>
      </c>
      <c r="C217" s="137" t="s">
        <v>773</v>
      </c>
      <c r="D217" s="136">
        <v>11</v>
      </c>
      <c r="E217" s="137" t="s">
        <v>144</v>
      </c>
      <c r="F217" s="137" t="s">
        <v>104</v>
      </c>
      <c r="G217" s="137" t="s">
        <v>121</v>
      </c>
      <c r="H217" s="160" t="s">
        <v>899</v>
      </c>
      <c r="I217" s="139" t="s">
        <v>162</v>
      </c>
      <c r="J217" s="136"/>
      <c r="K217" s="137"/>
      <c r="L217" s="140" t="s">
        <v>864</v>
      </c>
      <c r="M217" s="141"/>
      <c r="N217" s="149" t="s">
        <v>863</v>
      </c>
      <c r="O217" s="157">
        <v>21939165</v>
      </c>
      <c r="P217" s="144"/>
      <c r="Q217" s="143"/>
      <c r="R217" s="157">
        <v>1</v>
      </c>
      <c r="S217" s="157">
        <v>1494464</v>
      </c>
      <c r="T217" s="143">
        <f>O217+U217</f>
        <v>40615756</v>
      </c>
      <c r="U217" s="143">
        <v>18676591</v>
      </c>
      <c r="V217" s="145"/>
      <c r="W217" s="145"/>
      <c r="X217" s="145"/>
      <c r="Y217" s="136"/>
      <c r="Z217" s="136"/>
      <c r="AA217" s="146"/>
      <c r="AB217" s="136"/>
      <c r="AC217" s="136" t="s">
        <v>281</v>
      </c>
      <c r="AD217" s="136" t="s">
        <v>283</v>
      </c>
      <c r="AE217" s="136"/>
      <c r="AF217" s="147">
        <f t="shared" si="17"/>
        <v>0.4598361039986551</v>
      </c>
      <c r="AG217" s="148"/>
      <c r="AH217" s="148" t="b">
        <f t="shared" si="16"/>
        <v>1</v>
      </c>
    </row>
    <row r="218" spans="1:34" ht="44.25" customHeight="1" thickBot="1" x14ac:dyDescent="0.3">
      <c r="A218" s="136"/>
      <c r="B218" s="136"/>
      <c r="C218" s="137"/>
      <c r="D218" s="136"/>
      <c r="E218" s="137"/>
      <c r="F218" s="137"/>
      <c r="G218" s="137"/>
      <c r="H218" s="138"/>
      <c r="I218" s="139"/>
      <c r="J218" s="136"/>
      <c r="K218" s="137"/>
      <c r="L218" s="140"/>
      <c r="M218" s="141"/>
      <c r="N218" s="142"/>
      <c r="O218" s="143"/>
      <c r="P218" s="144"/>
      <c r="Q218" s="143"/>
      <c r="R218" s="143"/>
      <c r="S218" s="143"/>
      <c r="T218" s="143"/>
      <c r="U218" s="143"/>
      <c r="V218" s="145"/>
      <c r="W218" s="145"/>
      <c r="X218" s="145"/>
      <c r="Y218" s="136"/>
      <c r="Z218" s="136"/>
      <c r="AA218" s="146"/>
      <c r="AB218" s="136"/>
      <c r="AC218" s="136"/>
      <c r="AD218" s="136" t="s">
        <v>281</v>
      </c>
      <c r="AE218" s="136"/>
      <c r="AF218" s="147" t="e">
        <f t="shared" si="17"/>
        <v>#DIV/0!</v>
      </c>
      <c r="AG218" s="148"/>
      <c r="AH218" s="148" t="b">
        <f t="shared" si="16"/>
        <v>1</v>
      </c>
    </row>
    <row r="219" spans="1:34" ht="44.25" customHeight="1" thickBot="1" x14ac:dyDescent="0.3">
      <c r="A219" s="136"/>
      <c r="B219" s="136"/>
      <c r="C219" s="137"/>
      <c r="D219" s="136"/>
      <c r="E219" s="137"/>
      <c r="F219" s="137"/>
      <c r="G219" s="137"/>
      <c r="H219" s="138"/>
      <c r="I219" s="139"/>
      <c r="J219" s="136"/>
      <c r="K219" s="137"/>
      <c r="L219" s="140"/>
      <c r="M219" s="141"/>
      <c r="N219" s="142"/>
      <c r="O219" s="143"/>
      <c r="P219" s="144"/>
      <c r="Q219" s="143"/>
      <c r="R219" s="143"/>
      <c r="S219" s="143"/>
      <c r="T219" s="143"/>
      <c r="U219" s="143"/>
      <c r="V219" s="145"/>
      <c r="W219" s="145"/>
      <c r="X219" s="145"/>
      <c r="Y219" s="136"/>
      <c r="Z219" s="136"/>
      <c r="AA219" s="146"/>
      <c r="AB219" s="136"/>
      <c r="AC219" s="136" t="s">
        <v>281</v>
      </c>
      <c r="AD219" s="136" t="s">
        <v>283</v>
      </c>
      <c r="AE219" s="136"/>
      <c r="AF219" s="147" t="e">
        <f t="shared" si="17"/>
        <v>#DIV/0!</v>
      </c>
      <c r="AG219" s="148"/>
      <c r="AH219" s="148" t="b">
        <f t="shared" si="16"/>
        <v>1</v>
      </c>
    </row>
    <row r="220" spans="1:34" ht="44.25" customHeight="1" thickBot="1" x14ac:dyDescent="0.3">
      <c r="A220" s="136"/>
      <c r="B220" s="136"/>
      <c r="C220" s="137"/>
      <c r="D220" s="136"/>
      <c r="E220" s="137"/>
      <c r="F220" s="137"/>
      <c r="G220" s="137"/>
      <c r="H220" s="138"/>
      <c r="I220" s="139"/>
      <c r="J220" s="136"/>
      <c r="K220" s="137"/>
      <c r="L220" s="140"/>
      <c r="M220" s="141"/>
      <c r="N220" s="142"/>
      <c r="O220" s="143"/>
      <c r="P220" s="144"/>
      <c r="Q220" s="143"/>
      <c r="R220" s="143"/>
      <c r="S220" s="143"/>
      <c r="T220" s="143"/>
      <c r="U220" s="143"/>
      <c r="V220" s="145"/>
      <c r="W220" s="145"/>
      <c r="X220" s="145"/>
      <c r="Y220" s="136"/>
      <c r="Z220" s="136"/>
      <c r="AA220" s="146"/>
      <c r="AB220" s="136"/>
      <c r="AC220" s="136" t="s">
        <v>281</v>
      </c>
      <c r="AD220" s="136" t="s">
        <v>283</v>
      </c>
      <c r="AE220" s="136"/>
      <c r="AF220" s="147" t="e">
        <f t="shared" si="17"/>
        <v>#DIV/0!</v>
      </c>
      <c r="AG220" s="148"/>
      <c r="AH220" s="148" t="b">
        <f t="shared" si="16"/>
        <v>1</v>
      </c>
    </row>
    <row r="221" spans="1:34" ht="44.25" customHeight="1" thickBot="1" x14ac:dyDescent="0.3">
      <c r="A221" s="136"/>
      <c r="B221" s="136"/>
      <c r="C221" s="137"/>
      <c r="D221" s="136"/>
      <c r="E221" s="137"/>
      <c r="F221" s="137"/>
      <c r="G221" s="137"/>
      <c r="H221" s="138"/>
      <c r="I221" s="139"/>
      <c r="J221" s="136"/>
      <c r="K221" s="137"/>
      <c r="L221" s="140"/>
      <c r="M221" s="141"/>
      <c r="N221" s="142"/>
      <c r="O221" s="143"/>
      <c r="P221" s="144"/>
      <c r="Q221" s="143"/>
      <c r="R221" s="143"/>
      <c r="S221" s="143"/>
      <c r="T221" s="143"/>
      <c r="U221" s="143"/>
      <c r="V221" s="145"/>
      <c r="W221" s="145"/>
      <c r="X221" s="145"/>
      <c r="Y221" s="136"/>
      <c r="Z221" s="136"/>
      <c r="AA221" s="146"/>
      <c r="AB221" s="136"/>
      <c r="AC221" s="136" t="s">
        <v>281</v>
      </c>
      <c r="AD221" s="136" t="s">
        <v>283</v>
      </c>
      <c r="AE221" s="136"/>
      <c r="AF221" s="147" t="e">
        <f t="shared" si="17"/>
        <v>#DIV/0!</v>
      </c>
      <c r="AG221" s="148"/>
      <c r="AH221" s="148" t="b">
        <f t="shared" ref="AH221:AH284" si="21">IF(I221="Funcionamiento",J221=0,J221="")</f>
        <v>1</v>
      </c>
    </row>
    <row r="222" spans="1:34" ht="44.25" customHeight="1" thickBot="1" x14ac:dyDescent="0.3">
      <c r="A222" s="136"/>
      <c r="B222" s="136"/>
      <c r="C222" s="137"/>
      <c r="D222" s="136"/>
      <c r="E222" s="137"/>
      <c r="F222" s="137"/>
      <c r="G222" s="137"/>
      <c r="H222" s="138"/>
      <c r="I222" s="139"/>
      <c r="J222" s="136"/>
      <c r="K222" s="137"/>
      <c r="L222" s="140"/>
      <c r="M222" s="141"/>
      <c r="N222" s="142"/>
      <c r="O222" s="143"/>
      <c r="P222" s="144"/>
      <c r="Q222" s="143"/>
      <c r="R222" s="143"/>
      <c r="S222" s="143"/>
      <c r="T222" s="143"/>
      <c r="U222" s="143"/>
      <c r="V222" s="145"/>
      <c r="W222" s="145"/>
      <c r="X222" s="145"/>
      <c r="Y222" s="136"/>
      <c r="Z222" s="136"/>
      <c r="AA222" s="146"/>
      <c r="AB222" s="136"/>
      <c r="AC222" s="136" t="s">
        <v>281</v>
      </c>
      <c r="AD222" s="136" t="s">
        <v>283</v>
      </c>
      <c r="AE222" s="136"/>
      <c r="AF222" s="147" t="e">
        <f t="shared" si="17"/>
        <v>#DIV/0!</v>
      </c>
      <c r="AG222" s="148"/>
      <c r="AH222" s="148" t="b">
        <f t="shared" si="21"/>
        <v>1</v>
      </c>
    </row>
    <row r="223" spans="1:34" ht="44.25" customHeight="1" thickBot="1" x14ac:dyDescent="0.3">
      <c r="A223" s="136"/>
      <c r="B223" s="136"/>
      <c r="C223" s="137"/>
      <c r="D223" s="136"/>
      <c r="E223" s="137"/>
      <c r="F223" s="137"/>
      <c r="G223" s="137"/>
      <c r="H223" s="138"/>
      <c r="I223" s="139"/>
      <c r="J223" s="136"/>
      <c r="K223" s="137"/>
      <c r="L223" s="140"/>
      <c r="M223" s="141"/>
      <c r="N223" s="142"/>
      <c r="O223" s="143"/>
      <c r="P223" s="144"/>
      <c r="Q223" s="143"/>
      <c r="R223" s="143"/>
      <c r="S223" s="143"/>
      <c r="T223" s="143"/>
      <c r="U223" s="143"/>
      <c r="V223" s="145"/>
      <c r="W223" s="145"/>
      <c r="X223" s="145"/>
      <c r="Y223" s="136"/>
      <c r="Z223" s="136"/>
      <c r="AA223" s="146"/>
      <c r="AB223" s="136"/>
      <c r="AC223" s="136" t="s">
        <v>281</v>
      </c>
      <c r="AD223" s="136" t="s">
        <v>283</v>
      </c>
      <c r="AE223" s="136"/>
      <c r="AF223" s="147" t="e">
        <f t="shared" si="17"/>
        <v>#DIV/0!</v>
      </c>
      <c r="AG223" s="148"/>
      <c r="AH223" s="148" t="b">
        <f t="shared" si="21"/>
        <v>1</v>
      </c>
    </row>
    <row r="224" spans="1:34" ht="44.25" customHeight="1" thickBot="1" x14ac:dyDescent="0.3">
      <c r="A224" s="136"/>
      <c r="B224" s="136"/>
      <c r="C224" s="137"/>
      <c r="D224" s="136"/>
      <c r="E224" s="137"/>
      <c r="F224" s="137"/>
      <c r="G224" s="137"/>
      <c r="H224" s="138"/>
      <c r="I224" s="139"/>
      <c r="J224" s="136"/>
      <c r="K224" s="137"/>
      <c r="L224" s="140"/>
      <c r="M224" s="141"/>
      <c r="N224" s="142"/>
      <c r="O224" s="143"/>
      <c r="P224" s="144"/>
      <c r="Q224" s="143"/>
      <c r="R224" s="143"/>
      <c r="S224" s="143"/>
      <c r="T224" s="143"/>
      <c r="U224" s="143"/>
      <c r="V224" s="145"/>
      <c r="W224" s="145"/>
      <c r="X224" s="145"/>
      <c r="Y224" s="136"/>
      <c r="Z224" s="136"/>
      <c r="AA224" s="146"/>
      <c r="AB224" s="136"/>
      <c r="AC224" s="136" t="s">
        <v>281</v>
      </c>
      <c r="AD224" s="136" t="s">
        <v>283</v>
      </c>
      <c r="AE224" s="136"/>
      <c r="AF224" s="147" t="e">
        <f t="shared" si="17"/>
        <v>#DIV/0!</v>
      </c>
      <c r="AG224" s="148"/>
      <c r="AH224" s="148" t="b">
        <f t="shared" si="21"/>
        <v>1</v>
      </c>
    </row>
    <row r="225" spans="1:34" ht="44.25" customHeight="1" thickBot="1" x14ac:dyDescent="0.3">
      <c r="A225" s="136"/>
      <c r="B225" s="136"/>
      <c r="C225" s="137"/>
      <c r="D225" s="136"/>
      <c r="E225" s="137"/>
      <c r="F225" s="137"/>
      <c r="G225" s="137"/>
      <c r="H225" s="138"/>
      <c r="I225" s="139"/>
      <c r="J225" s="136"/>
      <c r="K225" s="137"/>
      <c r="L225" s="140"/>
      <c r="M225" s="141"/>
      <c r="N225" s="142"/>
      <c r="O225" s="143"/>
      <c r="P225" s="144"/>
      <c r="Q225" s="143"/>
      <c r="R225" s="143"/>
      <c r="S225" s="143"/>
      <c r="T225" s="143"/>
      <c r="U225" s="143"/>
      <c r="V225" s="145"/>
      <c r="W225" s="145"/>
      <c r="X225" s="145"/>
      <c r="Y225" s="136"/>
      <c r="Z225" s="136"/>
      <c r="AA225" s="146"/>
      <c r="AB225" s="136"/>
      <c r="AC225" s="136" t="s">
        <v>281</v>
      </c>
      <c r="AD225" s="136" t="s">
        <v>283</v>
      </c>
      <c r="AE225" s="136"/>
      <c r="AF225" s="147" t="e">
        <f t="shared" si="17"/>
        <v>#DIV/0!</v>
      </c>
      <c r="AG225" s="148"/>
      <c r="AH225" s="148" t="b">
        <f t="shared" si="21"/>
        <v>1</v>
      </c>
    </row>
    <row r="226" spans="1:34" ht="44.25" customHeight="1" thickBot="1" x14ac:dyDescent="0.3">
      <c r="A226" s="136"/>
      <c r="B226" s="136"/>
      <c r="C226" s="137"/>
      <c r="D226" s="136"/>
      <c r="E226" s="137"/>
      <c r="F226" s="137"/>
      <c r="G226" s="137"/>
      <c r="H226" s="138"/>
      <c r="I226" s="139"/>
      <c r="J226" s="136"/>
      <c r="K226" s="137"/>
      <c r="L226" s="140"/>
      <c r="M226" s="141"/>
      <c r="N226" s="142"/>
      <c r="O226" s="143"/>
      <c r="P226" s="144"/>
      <c r="Q226" s="143"/>
      <c r="R226" s="143"/>
      <c r="S226" s="143"/>
      <c r="T226" s="143"/>
      <c r="U226" s="143"/>
      <c r="V226" s="145"/>
      <c r="W226" s="145"/>
      <c r="X226" s="145"/>
      <c r="Y226" s="136"/>
      <c r="Z226" s="136"/>
      <c r="AA226" s="146"/>
      <c r="AB226" s="136"/>
      <c r="AC226" s="136" t="s">
        <v>281</v>
      </c>
      <c r="AD226" s="136" t="s">
        <v>283</v>
      </c>
      <c r="AE226" s="136"/>
      <c r="AF226" s="147" t="e">
        <f t="shared" si="17"/>
        <v>#DIV/0!</v>
      </c>
      <c r="AG226" s="148"/>
      <c r="AH226" s="148" t="b">
        <f t="shared" si="21"/>
        <v>1</v>
      </c>
    </row>
    <row r="227" spans="1:34" ht="44.25" customHeight="1" thickBot="1" x14ac:dyDescent="0.3">
      <c r="A227" s="136"/>
      <c r="B227" s="136"/>
      <c r="C227" s="137"/>
      <c r="D227" s="136"/>
      <c r="E227" s="137"/>
      <c r="F227" s="137"/>
      <c r="G227" s="137"/>
      <c r="H227" s="138"/>
      <c r="I227" s="139"/>
      <c r="J227" s="136"/>
      <c r="K227" s="137"/>
      <c r="L227" s="140"/>
      <c r="M227" s="141"/>
      <c r="N227" s="142"/>
      <c r="O227" s="143"/>
      <c r="P227" s="144"/>
      <c r="Q227" s="143"/>
      <c r="R227" s="143"/>
      <c r="S227" s="143"/>
      <c r="T227" s="143"/>
      <c r="U227" s="143"/>
      <c r="V227" s="145"/>
      <c r="W227" s="145"/>
      <c r="X227" s="145"/>
      <c r="Y227" s="136"/>
      <c r="Z227" s="136"/>
      <c r="AA227" s="146"/>
      <c r="AB227" s="136"/>
      <c r="AC227" s="136" t="s">
        <v>281</v>
      </c>
      <c r="AD227" s="136" t="s">
        <v>283</v>
      </c>
      <c r="AE227" s="136"/>
      <c r="AF227" s="147" t="e">
        <f t="shared" si="17"/>
        <v>#DIV/0!</v>
      </c>
      <c r="AG227" s="148"/>
      <c r="AH227" s="148" t="b">
        <f t="shared" si="21"/>
        <v>1</v>
      </c>
    </row>
    <row r="228" spans="1:34" ht="44.25" customHeight="1" thickBot="1" x14ac:dyDescent="0.3">
      <c r="A228" s="136"/>
      <c r="B228" s="136"/>
      <c r="C228" s="137"/>
      <c r="D228" s="136"/>
      <c r="E228" s="137"/>
      <c r="F228" s="137"/>
      <c r="G228" s="137"/>
      <c r="H228" s="138"/>
      <c r="I228" s="139"/>
      <c r="J228" s="136"/>
      <c r="K228" s="137"/>
      <c r="L228" s="140"/>
      <c r="M228" s="141"/>
      <c r="N228" s="142"/>
      <c r="O228" s="143"/>
      <c r="P228" s="144"/>
      <c r="Q228" s="143"/>
      <c r="R228" s="143"/>
      <c r="S228" s="143"/>
      <c r="T228" s="143"/>
      <c r="U228" s="143"/>
      <c r="V228" s="145"/>
      <c r="W228" s="145"/>
      <c r="X228" s="145"/>
      <c r="Y228" s="136"/>
      <c r="Z228" s="136"/>
      <c r="AA228" s="146"/>
      <c r="AB228" s="136"/>
      <c r="AC228" s="136" t="s">
        <v>281</v>
      </c>
      <c r="AD228" s="136" t="s">
        <v>283</v>
      </c>
      <c r="AE228" s="136"/>
      <c r="AF228" s="147" t="e">
        <f t="shared" si="17"/>
        <v>#DIV/0!</v>
      </c>
      <c r="AG228" s="148"/>
      <c r="AH228" s="148" t="b">
        <f t="shared" si="21"/>
        <v>1</v>
      </c>
    </row>
    <row r="229" spans="1:34" ht="44.25" customHeight="1" thickBot="1" x14ac:dyDescent="0.3">
      <c r="A229" s="136"/>
      <c r="B229" s="136"/>
      <c r="C229" s="137"/>
      <c r="D229" s="136"/>
      <c r="E229" s="137"/>
      <c r="F229" s="137"/>
      <c r="G229" s="137"/>
      <c r="H229" s="138"/>
      <c r="I229" s="139"/>
      <c r="J229" s="136"/>
      <c r="K229" s="137"/>
      <c r="L229" s="140"/>
      <c r="M229" s="141"/>
      <c r="N229" s="142"/>
      <c r="O229" s="143"/>
      <c r="P229" s="144"/>
      <c r="Q229" s="143"/>
      <c r="R229" s="143"/>
      <c r="S229" s="143"/>
      <c r="T229" s="143"/>
      <c r="U229" s="143"/>
      <c r="V229" s="145"/>
      <c r="W229" s="145"/>
      <c r="X229" s="145"/>
      <c r="Y229" s="136"/>
      <c r="Z229" s="136"/>
      <c r="AA229" s="146"/>
      <c r="AB229" s="136"/>
      <c r="AC229" s="136" t="s">
        <v>281</v>
      </c>
      <c r="AD229" s="136" t="s">
        <v>283</v>
      </c>
      <c r="AE229" s="136"/>
      <c r="AF229" s="147" t="e">
        <f t="shared" si="17"/>
        <v>#DIV/0!</v>
      </c>
      <c r="AG229" s="148"/>
      <c r="AH229" s="148" t="b">
        <f t="shared" si="21"/>
        <v>1</v>
      </c>
    </row>
    <row r="230" spans="1:34" ht="44.25" customHeight="1" thickBot="1" x14ac:dyDescent="0.3">
      <c r="A230" s="136"/>
      <c r="B230" s="136"/>
      <c r="C230" s="137"/>
      <c r="D230" s="136"/>
      <c r="E230" s="137"/>
      <c r="F230" s="137"/>
      <c r="G230" s="137"/>
      <c r="H230" s="138"/>
      <c r="I230" s="139"/>
      <c r="J230" s="136"/>
      <c r="K230" s="137"/>
      <c r="L230" s="140"/>
      <c r="M230" s="141"/>
      <c r="N230" s="142"/>
      <c r="O230" s="143"/>
      <c r="P230" s="144"/>
      <c r="Q230" s="143"/>
      <c r="R230" s="143"/>
      <c r="S230" s="143"/>
      <c r="T230" s="143"/>
      <c r="U230" s="143"/>
      <c r="V230" s="145"/>
      <c r="W230" s="145"/>
      <c r="X230" s="145"/>
      <c r="Y230" s="136"/>
      <c r="Z230" s="136"/>
      <c r="AA230" s="146"/>
      <c r="AB230" s="136"/>
      <c r="AC230" s="136" t="s">
        <v>281</v>
      </c>
      <c r="AD230" s="136" t="s">
        <v>283</v>
      </c>
      <c r="AE230" s="136"/>
      <c r="AF230" s="147" t="e">
        <f t="shared" si="17"/>
        <v>#DIV/0!</v>
      </c>
      <c r="AG230" s="148"/>
      <c r="AH230" s="148" t="b">
        <f t="shared" si="21"/>
        <v>1</v>
      </c>
    </row>
    <row r="231" spans="1:34" ht="44.25" customHeight="1" thickBot="1" x14ac:dyDescent="0.3">
      <c r="A231" s="136"/>
      <c r="B231" s="136"/>
      <c r="C231" s="137"/>
      <c r="D231" s="136"/>
      <c r="E231" s="137"/>
      <c r="F231" s="137"/>
      <c r="G231" s="137"/>
      <c r="H231" s="138"/>
      <c r="I231" s="139"/>
      <c r="J231" s="136"/>
      <c r="K231" s="137"/>
      <c r="L231" s="140"/>
      <c r="M231" s="141"/>
      <c r="N231" s="142"/>
      <c r="O231" s="143"/>
      <c r="P231" s="144"/>
      <c r="Q231" s="143"/>
      <c r="R231" s="143"/>
      <c r="S231" s="143"/>
      <c r="T231" s="143"/>
      <c r="U231" s="143"/>
      <c r="V231" s="145"/>
      <c r="W231" s="145"/>
      <c r="X231" s="145"/>
      <c r="Y231" s="136"/>
      <c r="Z231" s="136"/>
      <c r="AA231" s="146"/>
      <c r="AB231" s="136"/>
      <c r="AC231" s="136" t="s">
        <v>281</v>
      </c>
      <c r="AD231" s="136" t="s">
        <v>283</v>
      </c>
      <c r="AE231" s="136"/>
      <c r="AF231" s="147" t="e">
        <f t="shared" si="17"/>
        <v>#DIV/0!</v>
      </c>
      <c r="AG231" s="148"/>
      <c r="AH231" s="148" t="b">
        <f t="shared" si="21"/>
        <v>1</v>
      </c>
    </row>
    <row r="232" spans="1:34" ht="44.25" customHeight="1" thickBot="1" x14ac:dyDescent="0.3">
      <c r="A232" s="136"/>
      <c r="B232" s="136"/>
      <c r="C232" s="137"/>
      <c r="D232" s="136"/>
      <c r="E232" s="137"/>
      <c r="F232" s="137"/>
      <c r="G232" s="137"/>
      <c r="H232" s="138"/>
      <c r="I232" s="12"/>
      <c r="J232" s="136"/>
      <c r="K232" s="137"/>
      <c r="L232" s="140"/>
      <c r="M232" s="136"/>
      <c r="N232" s="153"/>
      <c r="O232" s="161"/>
      <c r="P232" s="144"/>
      <c r="Q232" s="143"/>
      <c r="R232" s="143"/>
      <c r="S232" s="143"/>
      <c r="T232" s="143"/>
      <c r="U232" s="143"/>
      <c r="V232" s="145"/>
      <c r="W232" s="145"/>
      <c r="X232" s="145"/>
      <c r="Y232" s="136"/>
      <c r="Z232" s="136"/>
      <c r="AA232" s="146"/>
      <c r="AB232" s="136"/>
      <c r="AC232" s="136" t="s">
        <v>281</v>
      </c>
      <c r="AD232" s="136" t="s">
        <v>283</v>
      </c>
      <c r="AE232" s="136"/>
      <c r="AF232" s="147" t="e">
        <f t="shared" si="17"/>
        <v>#DIV/0!</v>
      </c>
      <c r="AG232" s="148"/>
      <c r="AH232" s="148" t="b">
        <f t="shared" si="21"/>
        <v>1</v>
      </c>
    </row>
    <row r="233" spans="1:34" ht="44.25" customHeight="1" thickBot="1" x14ac:dyDescent="0.3">
      <c r="A233" s="136"/>
      <c r="B233" s="136"/>
      <c r="C233" s="137"/>
      <c r="D233" s="136"/>
      <c r="E233" s="137"/>
      <c r="F233" s="137"/>
      <c r="G233" s="137"/>
      <c r="H233" s="138"/>
      <c r="I233" s="12"/>
      <c r="J233" s="136"/>
      <c r="K233" s="137"/>
      <c r="L233" s="140"/>
      <c r="M233" s="136"/>
      <c r="N233" s="153"/>
      <c r="O233" s="161"/>
      <c r="P233" s="144"/>
      <c r="Q233" s="143"/>
      <c r="R233" s="143"/>
      <c r="S233" s="143"/>
      <c r="T233" s="143"/>
      <c r="U233" s="143"/>
      <c r="V233" s="145"/>
      <c r="W233" s="145"/>
      <c r="X233" s="145"/>
      <c r="Y233" s="136"/>
      <c r="Z233" s="136"/>
      <c r="AA233" s="146"/>
      <c r="AB233" s="136"/>
      <c r="AC233" s="136" t="s">
        <v>281</v>
      </c>
      <c r="AD233" s="136" t="s">
        <v>283</v>
      </c>
      <c r="AE233" s="136"/>
      <c r="AF233" s="147" t="e">
        <f t="shared" si="17"/>
        <v>#DIV/0!</v>
      </c>
      <c r="AG233" s="148"/>
      <c r="AH233" s="148" t="b">
        <f t="shared" si="21"/>
        <v>1</v>
      </c>
    </row>
    <row r="234" spans="1:34" ht="44.25" customHeight="1" thickBot="1" x14ac:dyDescent="0.3">
      <c r="A234" s="136"/>
      <c r="B234" s="136"/>
      <c r="C234" s="137"/>
      <c r="D234" s="136"/>
      <c r="E234" s="137"/>
      <c r="F234" s="137"/>
      <c r="G234" s="137"/>
      <c r="H234" s="138"/>
      <c r="I234" s="12"/>
      <c r="J234" s="136"/>
      <c r="K234" s="137"/>
      <c r="L234" s="140"/>
      <c r="M234" s="136"/>
      <c r="N234" s="153"/>
      <c r="O234" s="161"/>
      <c r="P234" s="144"/>
      <c r="Q234" s="143"/>
      <c r="R234" s="143"/>
      <c r="S234" s="143"/>
      <c r="T234" s="143"/>
      <c r="U234" s="143"/>
      <c r="V234" s="145"/>
      <c r="W234" s="145"/>
      <c r="X234" s="145"/>
      <c r="Y234" s="136"/>
      <c r="Z234" s="136"/>
      <c r="AA234" s="146"/>
      <c r="AB234" s="136"/>
      <c r="AC234" s="136" t="s">
        <v>281</v>
      </c>
      <c r="AD234" s="136" t="s">
        <v>283</v>
      </c>
      <c r="AE234" s="136"/>
      <c r="AF234" s="147" t="e">
        <f t="shared" si="17"/>
        <v>#DIV/0!</v>
      </c>
      <c r="AG234" s="148"/>
      <c r="AH234" s="148" t="b">
        <f t="shared" si="21"/>
        <v>1</v>
      </c>
    </row>
    <row r="235" spans="1:34" ht="44.25" customHeight="1" thickBot="1" x14ac:dyDescent="0.3">
      <c r="A235" s="136"/>
      <c r="B235" s="136"/>
      <c r="C235" s="137"/>
      <c r="D235" s="136"/>
      <c r="E235" s="137"/>
      <c r="F235" s="137"/>
      <c r="G235" s="137"/>
      <c r="H235" s="138"/>
      <c r="I235" s="12"/>
      <c r="J235" s="136"/>
      <c r="K235" s="137"/>
      <c r="L235" s="140"/>
      <c r="M235" s="136"/>
      <c r="N235" s="153"/>
      <c r="O235" s="161"/>
      <c r="P235" s="144"/>
      <c r="Q235" s="143"/>
      <c r="R235" s="143"/>
      <c r="S235" s="143"/>
      <c r="T235" s="143"/>
      <c r="U235" s="143"/>
      <c r="V235" s="145"/>
      <c r="W235" s="145"/>
      <c r="X235" s="145"/>
      <c r="Y235" s="136"/>
      <c r="Z235" s="136"/>
      <c r="AA235" s="146"/>
      <c r="AB235" s="136"/>
      <c r="AC235" s="136" t="s">
        <v>281</v>
      </c>
      <c r="AD235" s="136" t="s">
        <v>283</v>
      </c>
      <c r="AE235" s="136"/>
      <c r="AF235" s="147" t="e">
        <f t="shared" si="17"/>
        <v>#DIV/0!</v>
      </c>
      <c r="AG235" s="148"/>
      <c r="AH235" s="148" t="b">
        <f t="shared" si="21"/>
        <v>1</v>
      </c>
    </row>
    <row r="236" spans="1:34" ht="44.25" customHeight="1" thickBot="1" x14ac:dyDescent="0.3">
      <c r="A236" s="136"/>
      <c r="B236" s="136"/>
      <c r="C236" s="137"/>
      <c r="D236" s="136"/>
      <c r="E236" s="137"/>
      <c r="F236" s="137"/>
      <c r="G236" s="137"/>
      <c r="H236" s="138"/>
      <c r="I236" s="12"/>
      <c r="J236" s="136"/>
      <c r="K236" s="137"/>
      <c r="L236" s="140"/>
      <c r="M236" s="136"/>
      <c r="N236" s="153"/>
      <c r="O236" s="161"/>
      <c r="P236" s="144"/>
      <c r="Q236" s="143"/>
      <c r="R236" s="143"/>
      <c r="S236" s="143"/>
      <c r="T236" s="143"/>
      <c r="U236" s="143"/>
      <c r="V236" s="145"/>
      <c r="W236" s="145"/>
      <c r="X236" s="145"/>
      <c r="Y236" s="136"/>
      <c r="Z236" s="136"/>
      <c r="AA236" s="146"/>
      <c r="AB236" s="136"/>
      <c r="AC236" s="136" t="s">
        <v>281</v>
      </c>
      <c r="AD236" s="136" t="s">
        <v>283</v>
      </c>
      <c r="AE236" s="136"/>
      <c r="AF236" s="147" t="e">
        <f t="shared" si="17"/>
        <v>#DIV/0!</v>
      </c>
      <c r="AG236" s="148"/>
      <c r="AH236" s="148" t="b">
        <f t="shared" si="21"/>
        <v>1</v>
      </c>
    </row>
    <row r="237" spans="1:34" ht="44.25" customHeight="1" thickBot="1" x14ac:dyDescent="0.3">
      <c r="A237" s="136"/>
      <c r="B237" s="136"/>
      <c r="C237" s="137"/>
      <c r="D237" s="136"/>
      <c r="E237" s="137"/>
      <c r="F237" s="137"/>
      <c r="G237" s="137"/>
      <c r="H237" s="138"/>
      <c r="I237" s="12"/>
      <c r="J237" s="136"/>
      <c r="K237" s="137"/>
      <c r="L237" s="140"/>
      <c r="M237" s="136"/>
      <c r="N237" s="153"/>
      <c r="O237" s="161"/>
      <c r="P237" s="144"/>
      <c r="Q237" s="143"/>
      <c r="R237" s="143"/>
      <c r="S237" s="143"/>
      <c r="T237" s="143"/>
      <c r="U237" s="143"/>
      <c r="V237" s="145"/>
      <c r="W237" s="145"/>
      <c r="X237" s="145"/>
      <c r="Y237" s="136"/>
      <c r="Z237" s="136"/>
      <c r="AA237" s="146"/>
      <c r="AB237" s="136"/>
      <c r="AC237" s="136" t="s">
        <v>281</v>
      </c>
      <c r="AD237" s="136" t="s">
        <v>283</v>
      </c>
      <c r="AE237" s="136"/>
      <c r="AF237" s="147" t="e">
        <f t="shared" si="17"/>
        <v>#DIV/0!</v>
      </c>
      <c r="AG237" s="148"/>
      <c r="AH237" s="148" t="b">
        <f t="shared" si="21"/>
        <v>1</v>
      </c>
    </row>
    <row r="238" spans="1:34" ht="44.25" customHeight="1" thickBot="1" x14ac:dyDescent="0.3">
      <c r="A238" s="136"/>
      <c r="B238" s="136"/>
      <c r="C238" s="137"/>
      <c r="D238" s="136"/>
      <c r="E238" s="137"/>
      <c r="F238" s="137"/>
      <c r="G238" s="137"/>
      <c r="H238" s="138"/>
      <c r="I238" s="12"/>
      <c r="J238" s="136"/>
      <c r="K238" s="137"/>
      <c r="L238" s="140"/>
      <c r="M238" s="136"/>
      <c r="N238" s="153"/>
      <c r="O238" s="161"/>
      <c r="P238" s="144"/>
      <c r="Q238" s="143"/>
      <c r="R238" s="143"/>
      <c r="S238" s="143"/>
      <c r="T238" s="143"/>
      <c r="U238" s="143"/>
      <c r="V238" s="145"/>
      <c r="W238" s="145"/>
      <c r="X238" s="145"/>
      <c r="Y238" s="136"/>
      <c r="Z238" s="136"/>
      <c r="AA238" s="146"/>
      <c r="AB238" s="136"/>
      <c r="AC238" s="136" t="s">
        <v>281</v>
      </c>
      <c r="AD238" s="136" t="s">
        <v>283</v>
      </c>
      <c r="AE238" s="136"/>
      <c r="AF238" s="147" t="e">
        <f t="shared" si="17"/>
        <v>#DIV/0!</v>
      </c>
      <c r="AG238" s="148"/>
      <c r="AH238" s="148" t="b">
        <f t="shared" si="21"/>
        <v>1</v>
      </c>
    </row>
    <row r="239" spans="1:34" ht="44.25" customHeight="1" thickBot="1" x14ac:dyDescent="0.3">
      <c r="A239" s="136"/>
      <c r="B239" s="136"/>
      <c r="C239" s="137"/>
      <c r="D239" s="136"/>
      <c r="E239" s="137"/>
      <c r="F239" s="137"/>
      <c r="G239" s="137"/>
      <c r="H239" s="138"/>
      <c r="I239" s="12"/>
      <c r="J239" s="136"/>
      <c r="K239" s="137"/>
      <c r="L239" s="140"/>
      <c r="M239" s="136"/>
      <c r="N239" s="153"/>
      <c r="O239" s="161"/>
      <c r="P239" s="144"/>
      <c r="Q239" s="143"/>
      <c r="R239" s="143"/>
      <c r="S239" s="143"/>
      <c r="T239" s="143"/>
      <c r="U239" s="143"/>
      <c r="V239" s="145"/>
      <c r="W239" s="145"/>
      <c r="X239" s="145"/>
      <c r="Y239" s="136"/>
      <c r="Z239" s="136"/>
      <c r="AA239" s="146"/>
      <c r="AB239" s="136"/>
      <c r="AC239" s="136" t="s">
        <v>281</v>
      </c>
      <c r="AD239" s="136" t="s">
        <v>283</v>
      </c>
      <c r="AE239" s="136"/>
      <c r="AF239" s="147" t="e">
        <f t="shared" si="17"/>
        <v>#DIV/0!</v>
      </c>
      <c r="AG239" s="148"/>
      <c r="AH239" s="148" t="b">
        <f t="shared" si="21"/>
        <v>1</v>
      </c>
    </row>
    <row r="240" spans="1:34" ht="44.25" customHeight="1" thickBot="1" x14ac:dyDescent="0.3">
      <c r="A240" s="136"/>
      <c r="B240" s="136"/>
      <c r="C240" s="137"/>
      <c r="D240" s="136"/>
      <c r="E240" s="137"/>
      <c r="F240" s="137"/>
      <c r="G240" s="137"/>
      <c r="H240" s="138"/>
      <c r="I240" s="12"/>
      <c r="J240" s="136"/>
      <c r="K240" s="137"/>
      <c r="L240" s="140"/>
      <c r="M240" s="136"/>
      <c r="N240" s="153"/>
      <c r="O240" s="161"/>
      <c r="P240" s="144"/>
      <c r="Q240" s="143"/>
      <c r="R240" s="143"/>
      <c r="S240" s="143"/>
      <c r="T240" s="143"/>
      <c r="U240" s="143"/>
      <c r="V240" s="145"/>
      <c r="W240" s="145"/>
      <c r="X240" s="145"/>
      <c r="Y240" s="136"/>
      <c r="Z240" s="136"/>
      <c r="AA240" s="146"/>
      <c r="AB240" s="136"/>
      <c r="AC240" s="136" t="s">
        <v>281</v>
      </c>
      <c r="AD240" s="136" t="s">
        <v>283</v>
      </c>
      <c r="AE240" s="136"/>
      <c r="AF240" s="147" t="e">
        <f t="shared" si="17"/>
        <v>#DIV/0!</v>
      </c>
      <c r="AG240" s="148"/>
      <c r="AH240" s="148" t="b">
        <f t="shared" si="21"/>
        <v>1</v>
      </c>
    </row>
    <row r="241" spans="1:34" ht="44.25" customHeight="1" thickBot="1" x14ac:dyDescent="0.3">
      <c r="A241" s="136"/>
      <c r="B241" s="136"/>
      <c r="C241" s="137"/>
      <c r="D241" s="136"/>
      <c r="E241" s="137"/>
      <c r="F241" s="137"/>
      <c r="G241" s="137"/>
      <c r="H241" s="138"/>
      <c r="I241" s="12"/>
      <c r="J241" s="136"/>
      <c r="K241" s="137"/>
      <c r="L241" s="140"/>
      <c r="M241" s="136"/>
      <c r="N241" s="153"/>
      <c r="O241" s="161"/>
      <c r="P241" s="144"/>
      <c r="Q241" s="143"/>
      <c r="R241" s="143"/>
      <c r="S241" s="143"/>
      <c r="T241" s="143"/>
      <c r="U241" s="143"/>
      <c r="V241" s="145"/>
      <c r="W241" s="145"/>
      <c r="X241" s="145"/>
      <c r="Y241" s="136"/>
      <c r="Z241" s="136"/>
      <c r="AA241" s="146"/>
      <c r="AB241" s="136"/>
      <c r="AC241" s="136" t="s">
        <v>281</v>
      </c>
      <c r="AD241" s="136" t="s">
        <v>283</v>
      </c>
      <c r="AE241" s="136"/>
      <c r="AF241" s="147" t="e">
        <f t="shared" si="17"/>
        <v>#DIV/0!</v>
      </c>
      <c r="AG241" s="148"/>
      <c r="AH241" s="148" t="b">
        <f t="shared" si="21"/>
        <v>1</v>
      </c>
    </row>
    <row r="242" spans="1:34" ht="44.25" customHeight="1" thickBot="1" x14ac:dyDescent="0.3">
      <c r="A242" s="136"/>
      <c r="B242" s="136"/>
      <c r="C242" s="137"/>
      <c r="D242" s="136"/>
      <c r="E242" s="137"/>
      <c r="F242" s="137"/>
      <c r="G242" s="137"/>
      <c r="H242" s="138"/>
      <c r="I242" s="12"/>
      <c r="J242" s="136"/>
      <c r="K242" s="137"/>
      <c r="L242" s="140"/>
      <c r="M242" s="136"/>
      <c r="N242" s="153"/>
      <c r="O242" s="161"/>
      <c r="P242" s="144"/>
      <c r="Q242" s="143"/>
      <c r="R242" s="143"/>
      <c r="S242" s="143"/>
      <c r="T242" s="143"/>
      <c r="U242" s="143"/>
      <c r="V242" s="145"/>
      <c r="W242" s="145"/>
      <c r="X242" s="145"/>
      <c r="Y242" s="136"/>
      <c r="Z242" s="136"/>
      <c r="AA242" s="146"/>
      <c r="AB242" s="136"/>
      <c r="AC242" s="136" t="s">
        <v>281</v>
      </c>
      <c r="AD242" s="136" t="s">
        <v>283</v>
      </c>
      <c r="AE242" s="136"/>
      <c r="AF242" s="147" t="e">
        <f t="shared" si="17"/>
        <v>#DIV/0!</v>
      </c>
      <c r="AG242" s="148"/>
      <c r="AH242" s="148" t="b">
        <f t="shared" si="21"/>
        <v>1</v>
      </c>
    </row>
    <row r="243" spans="1:34" ht="44.25" customHeight="1" thickBot="1" x14ac:dyDescent="0.3">
      <c r="A243" s="136"/>
      <c r="B243" s="136"/>
      <c r="C243" s="137"/>
      <c r="D243" s="136"/>
      <c r="E243" s="137"/>
      <c r="F243" s="137"/>
      <c r="G243" s="137"/>
      <c r="H243" s="138"/>
      <c r="I243" s="12"/>
      <c r="J243" s="136"/>
      <c r="K243" s="137"/>
      <c r="L243" s="140"/>
      <c r="M243" s="136"/>
      <c r="N243" s="153"/>
      <c r="O243" s="161"/>
      <c r="P243" s="144"/>
      <c r="Q243" s="143"/>
      <c r="R243" s="143"/>
      <c r="S243" s="143"/>
      <c r="T243" s="143"/>
      <c r="U243" s="143"/>
      <c r="V243" s="145"/>
      <c r="W243" s="145"/>
      <c r="X243" s="145"/>
      <c r="Y243" s="136"/>
      <c r="Z243" s="136"/>
      <c r="AA243" s="146"/>
      <c r="AB243" s="136"/>
      <c r="AC243" s="136" t="s">
        <v>281</v>
      </c>
      <c r="AD243" s="136" t="s">
        <v>283</v>
      </c>
      <c r="AE243" s="136"/>
      <c r="AF243" s="147" t="e">
        <f t="shared" si="17"/>
        <v>#DIV/0!</v>
      </c>
      <c r="AG243" s="148"/>
      <c r="AH243" s="148" t="b">
        <f t="shared" si="21"/>
        <v>1</v>
      </c>
    </row>
    <row r="244" spans="1:34" ht="44.25" customHeight="1" thickBot="1" x14ac:dyDescent="0.3">
      <c r="A244" s="136"/>
      <c r="B244" s="136"/>
      <c r="C244" s="137"/>
      <c r="D244" s="136"/>
      <c r="E244" s="137"/>
      <c r="F244" s="137"/>
      <c r="G244" s="137"/>
      <c r="H244" s="138"/>
      <c r="I244" s="12"/>
      <c r="J244" s="136"/>
      <c r="K244" s="137"/>
      <c r="L244" s="140"/>
      <c r="M244" s="136"/>
      <c r="N244" s="153"/>
      <c r="O244" s="161"/>
      <c r="P244" s="144"/>
      <c r="Q244" s="143"/>
      <c r="R244" s="143"/>
      <c r="S244" s="143"/>
      <c r="T244" s="143"/>
      <c r="U244" s="143"/>
      <c r="V244" s="145"/>
      <c r="W244" s="145"/>
      <c r="X244" s="145"/>
      <c r="Y244" s="136"/>
      <c r="Z244" s="136"/>
      <c r="AA244" s="146"/>
      <c r="AB244" s="136"/>
      <c r="AC244" s="136" t="s">
        <v>281</v>
      </c>
      <c r="AD244" s="136" t="s">
        <v>283</v>
      </c>
      <c r="AE244" s="136"/>
      <c r="AF244" s="147" t="e">
        <f t="shared" si="17"/>
        <v>#DIV/0!</v>
      </c>
      <c r="AG244" s="148"/>
      <c r="AH244" s="148" t="b">
        <f t="shared" si="21"/>
        <v>1</v>
      </c>
    </row>
    <row r="245" spans="1:34" ht="44.25" customHeight="1" thickBot="1" x14ac:dyDescent="0.3">
      <c r="A245" s="136"/>
      <c r="B245" s="136"/>
      <c r="C245" s="137"/>
      <c r="D245" s="136"/>
      <c r="E245" s="137"/>
      <c r="F245" s="137"/>
      <c r="G245" s="137"/>
      <c r="H245" s="138"/>
      <c r="I245" s="12"/>
      <c r="J245" s="136"/>
      <c r="K245" s="137"/>
      <c r="L245" s="140"/>
      <c r="M245" s="136"/>
      <c r="N245" s="153"/>
      <c r="O245" s="161"/>
      <c r="P245" s="144"/>
      <c r="Q245" s="143"/>
      <c r="R245" s="143"/>
      <c r="S245" s="143"/>
      <c r="T245" s="143"/>
      <c r="U245" s="143"/>
      <c r="V245" s="145"/>
      <c r="W245" s="145"/>
      <c r="X245" s="145"/>
      <c r="Y245" s="136"/>
      <c r="Z245" s="136"/>
      <c r="AA245" s="146"/>
      <c r="AB245" s="136"/>
      <c r="AC245" s="136" t="s">
        <v>281</v>
      </c>
      <c r="AD245" s="136" t="s">
        <v>283</v>
      </c>
      <c r="AE245" s="136"/>
      <c r="AF245" s="147" t="e">
        <f t="shared" si="17"/>
        <v>#DIV/0!</v>
      </c>
      <c r="AG245" s="148"/>
      <c r="AH245" s="148" t="b">
        <f t="shared" si="21"/>
        <v>1</v>
      </c>
    </row>
    <row r="246" spans="1:34" ht="44.25" customHeight="1" thickBot="1" x14ac:dyDescent="0.3">
      <c r="A246" s="136"/>
      <c r="B246" s="136"/>
      <c r="C246" s="137"/>
      <c r="D246" s="136"/>
      <c r="E246" s="137"/>
      <c r="F246" s="137"/>
      <c r="G246" s="137"/>
      <c r="H246" s="138"/>
      <c r="I246" s="12"/>
      <c r="J246" s="136"/>
      <c r="K246" s="137"/>
      <c r="L246" s="140"/>
      <c r="M246" s="136"/>
      <c r="N246" s="153"/>
      <c r="O246" s="161"/>
      <c r="P246" s="144"/>
      <c r="Q246" s="143"/>
      <c r="R246" s="143"/>
      <c r="S246" s="143"/>
      <c r="T246" s="143"/>
      <c r="U246" s="143"/>
      <c r="V246" s="145"/>
      <c r="W246" s="145"/>
      <c r="X246" s="145"/>
      <c r="Y246" s="136"/>
      <c r="Z246" s="136"/>
      <c r="AA246" s="146"/>
      <c r="AB246" s="136"/>
      <c r="AC246" s="136" t="s">
        <v>281</v>
      </c>
      <c r="AD246" s="136" t="s">
        <v>283</v>
      </c>
      <c r="AE246" s="136"/>
      <c r="AF246" s="147" t="e">
        <f t="shared" si="17"/>
        <v>#DIV/0!</v>
      </c>
      <c r="AG246" s="148"/>
      <c r="AH246" s="148" t="b">
        <f t="shared" si="21"/>
        <v>1</v>
      </c>
    </row>
    <row r="247" spans="1:34" ht="44.25" customHeight="1" thickBot="1" x14ac:dyDescent="0.3">
      <c r="A247" s="136"/>
      <c r="B247" s="136"/>
      <c r="C247" s="137"/>
      <c r="D247" s="136"/>
      <c r="E247" s="137"/>
      <c r="F247" s="137"/>
      <c r="G247" s="137"/>
      <c r="H247" s="138"/>
      <c r="I247" s="12"/>
      <c r="J247" s="136"/>
      <c r="K247" s="137"/>
      <c r="L247" s="140"/>
      <c r="M247" s="136"/>
      <c r="N247" s="153"/>
      <c r="O247" s="161"/>
      <c r="P247" s="144"/>
      <c r="Q247" s="143"/>
      <c r="R247" s="143"/>
      <c r="S247" s="143"/>
      <c r="T247" s="143"/>
      <c r="U247" s="143"/>
      <c r="V247" s="145"/>
      <c r="W247" s="145"/>
      <c r="X247" s="145"/>
      <c r="Y247" s="136"/>
      <c r="Z247" s="136"/>
      <c r="AA247" s="146"/>
      <c r="AB247" s="136"/>
      <c r="AC247" s="136" t="s">
        <v>281</v>
      </c>
      <c r="AD247" s="136" t="s">
        <v>283</v>
      </c>
      <c r="AE247" s="136"/>
      <c r="AF247" s="147" t="e">
        <f t="shared" si="17"/>
        <v>#DIV/0!</v>
      </c>
      <c r="AG247" s="148"/>
      <c r="AH247" s="148" t="b">
        <f t="shared" si="21"/>
        <v>1</v>
      </c>
    </row>
    <row r="248" spans="1:34" ht="44.25" customHeight="1" thickBot="1" x14ac:dyDescent="0.3">
      <c r="A248" s="136"/>
      <c r="B248" s="136"/>
      <c r="C248" s="137"/>
      <c r="D248" s="136"/>
      <c r="E248" s="137"/>
      <c r="F248" s="137"/>
      <c r="G248" s="137"/>
      <c r="H248" s="138"/>
      <c r="I248" s="12"/>
      <c r="J248" s="136"/>
      <c r="K248" s="137"/>
      <c r="L248" s="140"/>
      <c r="M248" s="136"/>
      <c r="N248" s="153"/>
      <c r="O248" s="161"/>
      <c r="P248" s="144"/>
      <c r="Q248" s="143"/>
      <c r="R248" s="143"/>
      <c r="S248" s="143"/>
      <c r="T248" s="143"/>
      <c r="U248" s="143"/>
      <c r="V248" s="145"/>
      <c r="W248" s="145"/>
      <c r="X248" s="145"/>
      <c r="Y248" s="136"/>
      <c r="Z248" s="136"/>
      <c r="AA248" s="146"/>
      <c r="AB248" s="136"/>
      <c r="AC248" s="136" t="s">
        <v>281</v>
      </c>
      <c r="AD248" s="136" t="s">
        <v>283</v>
      </c>
      <c r="AE248" s="136"/>
      <c r="AF248" s="147" t="e">
        <f t="shared" si="17"/>
        <v>#DIV/0!</v>
      </c>
      <c r="AG248" s="148"/>
      <c r="AH248" s="148" t="b">
        <f t="shared" si="21"/>
        <v>1</v>
      </c>
    </row>
    <row r="249" spans="1:34" ht="44.25" customHeight="1" thickBot="1" x14ac:dyDescent="0.3">
      <c r="A249" s="136"/>
      <c r="B249" s="136"/>
      <c r="C249" s="137"/>
      <c r="D249" s="136"/>
      <c r="E249" s="137"/>
      <c r="F249" s="137"/>
      <c r="G249" s="137"/>
      <c r="H249" s="138"/>
      <c r="I249" s="12"/>
      <c r="J249" s="136"/>
      <c r="K249" s="137"/>
      <c r="L249" s="140"/>
      <c r="M249" s="136"/>
      <c r="N249" s="153"/>
      <c r="O249" s="161"/>
      <c r="P249" s="144"/>
      <c r="Q249" s="143"/>
      <c r="R249" s="143"/>
      <c r="S249" s="143"/>
      <c r="T249" s="143"/>
      <c r="U249" s="143"/>
      <c r="V249" s="145"/>
      <c r="W249" s="145"/>
      <c r="X249" s="145"/>
      <c r="Y249" s="136"/>
      <c r="Z249" s="136"/>
      <c r="AA249" s="146"/>
      <c r="AB249" s="136"/>
      <c r="AC249" s="136" t="s">
        <v>281</v>
      </c>
      <c r="AD249" s="136" t="s">
        <v>283</v>
      </c>
      <c r="AE249" s="136"/>
      <c r="AF249" s="147" t="e">
        <f t="shared" si="17"/>
        <v>#DIV/0!</v>
      </c>
      <c r="AG249" s="148"/>
      <c r="AH249" s="148" t="b">
        <f t="shared" si="21"/>
        <v>1</v>
      </c>
    </row>
    <row r="250" spans="1:34" ht="44.25" customHeight="1" thickBot="1" x14ac:dyDescent="0.3">
      <c r="A250" s="136"/>
      <c r="B250" s="136"/>
      <c r="C250" s="137"/>
      <c r="D250" s="136"/>
      <c r="E250" s="137"/>
      <c r="F250" s="137"/>
      <c r="G250" s="137"/>
      <c r="H250" s="138"/>
      <c r="I250" s="12"/>
      <c r="J250" s="136"/>
      <c r="K250" s="137"/>
      <c r="L250" s="140"/>
      <c r="M250" s="136"/>
      <c r="N250" s="153"/>
      <c r="O250" s="161"/>
      <c r="P250" s="144"/>
      <c r="Q250" s="143"/>
      <c r="R250" s="143"/>
      <c r="S250" s="143"/>
      <c r="T250" s="143"/>
      <c r="U250" s="143"/>
      <c r="V250" s="145"/>
      <c r="W250" s="145"/>
      <c r="X250" s="145"/>
      <c r="Y250" s="136"/>
      <c r="Z250" s="136"/>
      <c r="AA250" s="146"/>
      <c r="AB250" s="136"/>
      <c r="AC250" s="136" t="s">
        <v>281</v>
      </c>
      <c r="AD250" s="136" t="s">
        <v>283</v>
      </c>
      <c r="AE250" s="136"/>
      <c r="AF250" s="147" t="e">
        <f t="shared" si="17"/>
        <v>#DIV/0!</v>
      </c>
      <c r="AG250" s="148"/>
      <c r="AH250" s="148" t="b">
        <f t="shared" si="21"/>
        <v>1</v>
      </c>
    </row>
    <row r="251" spans="1:34" ht="44.25" customHeight="1" thickBot="1" x14ac:dyDescent="0.3">
      <c r="A251" s="136"/>
      <c r="B251" s="136"/>
      <c r="C251" s="137"/>
      <c r="D251" s="136"/>
      <c r="E251" s="137"/>
      <c r="F251" s="137"/>
      <c r="G251" s="137"/>
      <c r="H251" s="138"/>
      <c r="I251" s="12"/>
      <c r="J251" s="136"/>
      <c r="K251" s="137"/>
      <c r="L251" s="140"/>
      <c r="M251" s="136"/>
      <c r="N251" s="153"/>
      <c r="O251" s="161"/>
      <c r="P251" s="144"/>
      <c r="Q251" s="143"/>
      <c r="R251" s="143"/>
      <c r="S251" s="143"/>
      <c r="T251" s="143"/>
      <c r="U251" s="143"/>
      <c r="V251" s="145"/>
      <c r="W251" s="145"/>
      <c r="X251" s="145"/>
      <c r="Y251" s="136"/>
      <c r="Z251" s="136"/>
      <c r="AA251" s="146"/>
      <c r="AB251" s="136"/>
      <c r="AC251" s="136" t="s">
        <v>281</v>
      </c>
      <c r="AD251" s="136" t="s">
        <v>283</v>
      </c>
      <c r="AE251" s="136"/>
      <c r="AF251" s="147" t="e">
        <f t="shared" si="17"/>
        <v>#DIV/0!</v>
      </c>
      <c r="AG251" s="148"/>
      <c r="AH251" s="148" t="b">
        <f t="shared" si="21"/>
        <v>1</v>
      </c>
    </row>
    <row r="252" spans="1:34" ht="44.25" customHeight="1" thickBot="1" x14ac:dyDescent="0.3">
      <c r="A252" s="136"/>
      <c r="B252" s="136"/>
      <c r="C252" s="137"/>
      <c r="D252" s="136"/>
      <c r="E252" s="137"/>
      <c r="F252" s="137"/>
      <c r="G252" s="137"/>
      <c r="H252" s="138"/>
      <c r="I252" s="12"/>
      <c r="J252" s="136"/>
      <c r="K252" s="137"/>
      <c r="L252" s="140"/>
      <c r="M252" s="136"/>
      <c r="N252" s="153"/>
      <c r="O252" s="161"/>
      <c r="P252" s="144"/>
      <c r="Q252" s="143"/>
      <c r="R252" s="143"/>
      <c r="S252" s="143"/>
      <c r="T252" s="143"/>
      <c r="U252" s="143"/>
      <c r="V252" s="145"/>
      <c r="W252" s="145"/>
      <c r="X252" s="145"/>
      <c r="Y252" s="136"/>
      <c r="Z252" s="136"/>
      <c r="AA252" s="146"/>
      <c r="AB252" s="136"/>
      <c r="AC252" s="136" t="s">
        <v>281</v>
      </c>
      <c r="AD252" s="136" t="s">
        <v>283</v>
      </c>
      <c r="AE252" s="136"/>
      <c r="AF252" s="147" t="e">
        <f t="shared" si="17"/>
        <v>#DIV/0!</v>
      </c>
      <c r="AG252" s="148"/>
      <c r="AH252" s="148" t="b">
        <f t="shared" si="21"/>
        <v>1</v>
      </c>
    </row>
    <row r="253" spans="1:34" ht="44.25" customHeight="1" thickBot="1" x14ac:dyDescent="0.3">
      <c r="A253" s="136"/>
      <c r="B253" s="136"/>
      <c r="C253" s="137"/>
      <c r="D253" s="136"/>
      <c r="E253" s="137"/>
      <c r="F253" s="137"/>
      <c r="G253" s="137"/>
      <c r="H253" s="138"/>
      <c r="I253" s="12"/>
      <c r="J253" s="136"/>
      <c r="K253" s="137"/>
      <c r="L253" s="140"/>
      <c r="M253" s="136"/>
      <c r="N253" s="153"/>
      <c r="O253" s="161"/>
      <c r="P253" s="144"/>
      <c r="Q253" s="143"/>
      <c r="R253" s="143"/>
      <c r="S253" s="143"/>
      <c r="T253" s="143"/>
      <c r="U253" s="143"/>
      <c r="V253" s="145"/>
      <c r="W253" s="145"/>
      <c r="X253" s="145"/>
      <c r="Y253" s="136"/>
      <c r="Z253" s="136"/>
      <c r="AA253" s="146"/>
      <c r="AB253" s="136"/>
      <c r="AC253" s="136" t="s">
        <v>281</v>
      </c>
      <c r="AD253" s="136" t="s">
        <v>283</v>
      </c>
      <c r="AE253" s="136"/>
      <c r="AF253" s="147" t="e">
        <f t="shared" si="17"/>
        <v>#DIV/0!</v>
      </c>
      <c r="AG253" s="148"/>
      <c r="AH253" s="148" t="b">
        <f t="shared" si="21"/>
        <v>1</v>
      </c>
    </row>
    <row r="254" spans="1:34" ht="44.25" customHeight="1" thickBot="1" x14ac:dyDescent="0.3">
      <c r="A254" s="136"/>
      <c r="B254" s="136"/>
      <c r="C254" s="137"/>
      <c r="D254" s="136"/>
      <c r="E254" s="137"/>
      <c r="F254" s="137"/>
      <c r="G254" s="137"/>
      <c r="H254" s="138"/>
      <c r="I254" s="12"/>
      <c r="J254" s="136"/>
      <c r="K254" s="137"/>
      <c r="L254" s="140"/>
      <c r="M254" s="136"/>
      <c r="N254" s="153"/>
      <c r="O254" s="161"/>
      <c r="P254" s="144"/>
      <c r="Q254" s="143"/>
      <c r="R254" s="143"/>
      <c r="S254" s="143"/>
      <c r="T254" s="143"/>
      <c r="U254" s="143"/>
      <c r="V254" s="145"/>
      <c r="W254" s="145"/>
      <c r="X254" s="145"/>
      <c r="Y254" s="136"/>
      <c r="Z254" s="136"/>
      <c r="AA254" s="146"/>
      <c r="AB254" s="136"/>
      <c r="AC254" s="136" t="s">
        <v>281</v>
      </c>
      <c r="AD254" s="136" t="s">
        <v>283</v>
      </c>
      <c r="AE254" s="136"/>
      <c r="AF254" s="147" t="e">
        <f t="shared" si="17"/>
        <v>#DIV/0!</v>
      </c>
      <c r="AG254" s="148"/>
      <c r="AH254" s="148" t="b">
        <f t="shared" si="21"/>
        <v>1</v>
      </c>
    </row>
    <row r="255" spans="1:34" ht="44.25" customHeight="1" thickBot="1" x14ac:dyDescent="0.3">
      <c r="A255" s="136"/>
      <c r="B255" s="136"/>
      <c r="C255" s="137"/>
      <c r="D255" s="136"/>
      <c r="E255" s="137"/>
      <c r="F255" s="137"/>
      <c r="G255" s="137"/>
      <c r="H255" s="138"/>
      <c r="I255" s="12"/>
      <c r="J255" s="136"/>
      <c r="K255" s="137"/>
      <c r="L255" s="140"/>
      <c r="M255" s="136"/>
      <c r="N255" s="153"/>
      <c r="O255" s="161"/>
      <c r="P255" s="144"/>
      <c r="Q255" s="143"/>
      <c r="R255" s="143"/>
      <c r="S255" s="143"/>
      <c r="T255" s="143"/>
      <c r="U255" s="143"/>
      <c r="V255" s="145"/>
      <c r="W255" s="145"/>
      <c r="X255" s="145"/>
      <c r="Y255" s="136"/>
      <c r="Z255" s="136"/>
      <c r="AA255" s="146"/>
      <c r="AB255" s="136"/>
      <c r="AC255" s="136" t="s">
        <v>281</v>
      </c>
      <c r="AD255" s="136" t="s">
        <v>283</v>
      </c>
      <c r="AE255" s="136"/>
      <c r="AF255" s="147" t="e">
        <f t="shared" si="17"/>
        <v>#DIV/0!</v>
      </c>
      <c r="AG255" s="148"/>
      <c r="AH255" s="148" t="b">
        <f t="shared" si="21"/>
        <v>1</v>
      </c>
    </row>
    <row r="256" spans="1:34" ht="44.25" customHeight="1" thickBot="1" x14ac:dyDescent="0.3">
      <c r="A256" s="136"/>
      <c r="B256" s="136"/>
      <c r="C256" s="137"/>
      <c r="D256" s="136"/>
      <c r="E256" s="137"/>
      <c r="F256" s="137"/>
      <c r="G256" s="137"/>
      <c r="H256" s="138"/>
      <c r="I256" s="12"/>
      <c r="J256" s="136"/>
      <c r="K256" s="137"/>
      <c r="L256" s="140"/>
      <c r="M256" s="136"/>
      <c r="N256" s="153"/>
      <c r="O256" s="161"/>
      <c r="P256" s="144"/>
      <c r="Q256" s="143"/>
      <c r="R256" s="143"/>
      <c r="S256" s="143"/>
      <c r="T256" s="143"/>
      <c r="U256" s="143"/>
      <c r="V256" s="145"/>
      <c r="W256" s="145"/>
      <c r="X256" s="145"/>
      <c r="Y256" s="136"/>
      <c r="Z256" s="136"/>
      <c r="AA256" s="146"/>
      <c r="AB256" s="136"/>
      <c r="AC256" s="136" t="s">
        <v>281</v>
      </c>
      <c r="AD256" s="136" t="s">
        <v>283</v>
      </c>
      <c r="AE256" s="136"/>
      <c r="AF256" s="147" t="e">
        <f t="shared" si="17"/>
        <v>#DIV/0!</v>
      </c>
      <c r="AG256" s="148"/>
      <c r="AH256" s="148" t="b">
        <f t="shared" si="21"/>
        <v>1</v>
      </c>
    </row>
    <row r="257" spans="1:34" ht="44.25" customHeight="1" thickBot="1" x14ac:dyDescent="0.3">
      <c r="A257" s="136"/>
      <c r="B257" s="136"/>
      <c r="C257" s="137"/>
      <c r="D257" s="136"/>
      <c r="E257" s="137"/>
      <c r="F257" s="137"/>
      <c r="G257" s="137"/>
      <c r="H257" s="138"/>
      <c r="I257" s="12"/>
      <c r="J257" s="136"/>
      <c r="K257" s="137"/>
      <c r="L257" s="140"/>
      <c r="M257" s="136"/>
      <c r="N257" s="153"/>
      <c r="O257" s="161"/>
      <c r="P257" s="144"/>
      <c r="Q257" s="143"/>
      <c r="R257" s="143"/>
      <c r="S257" s="143"/>
      <c r="T257" s="143"/>
      <c r="U257" s="143"/>
      <c r="V257" s="145"/>
      <c r="W257" s="145"/>
      <c r="X257" s="145"/>
      <c r="Y257" s="136"/>
      <c r="Z257" s="136"/>
      <c r="AA257" s="146"/>
      <c r="AB257" s="136"/>
      <c r="AC257" s="136" t="s">
        <v>281</v>
      </c>
      <c r="AD257" s="136" t="s">
        <v>283</v>
      </c>
      <c r="AE257" s="136"/>
      <c r="AF257" s="147" t="e">
        <f t="shared" si="17"/>
        <v>#DIV/0!</v>
      </c>
      <c r="AG257" s="148"/>
      <c r="AH257" s="148" t="b">
        <f t="shared" si="21"/>
        <v>1</v>
      </c>
    </row>
    <row r="258" spans="1:34" ht="44.25" customHeight="1" thickBot="1" x14ac:dyDescent="0.3">
      <c r="A258" s="136"/>
      <c r="B258" s="136"/>
      <c r="C258" s="137"/>
      <c r="D258" s="136"/>
      <c r="E258" s="137"/>
      <c r="F258" s="137"/>
      <c r="G258" s="137"/>
      <c r="H258" s="138"/>
      <c r="I258" s="12"/>
      <c r="J258" s="136"/>
      <c r="K258" s="137"/>
      <c r="L258" s="140"/>
      <c r="M258" s="136"/>
      <c r="N258" s="153"/>
      <c r="O258" s="161"/>
      <c r="P258" s="144"/>
      <c r="Q258" s="143"/>
      <c r="R258" s="143"/>
      <c r="S258" s="143"/>
      <c r="T258" s="143"/>
      <c r="U258" s="143"/>
      <c r="V258" s="145"/>
      <c r="W258" s="145"/>
      <c r="X258" s="145"/>
      <c r="Y258" s="136"/>
      <c r="Z258" s="136"/>
      <c r="AA258" s="146"/>
      <c r="AB258" s="136"/>
      <c r="AC258" s="136" t="s">
        <v>281</v>
      </c>
      <c r="AD258" s="136" t="s">
        <v>283</v>
      </c>
      <c r="AE258" s="136"/>
      <c r="AF258" s="147" t="e">
        <f t="shared" si="17"/>
        <v>#DIV/0!</v>
      </c>
      <c r="AG258" s="148"/>
      <c r="AH258" s="148" t="b">
        <f t="shared" si="21"/>
        <v>1</v>
      </c>
    </row>
    <row r="259" spans="1:34" ht="44.25" customHeight="1" thickBot="1" x14ac:dyDescent="0.3">
      <c r="A259" s="136"/>
      <c r="B259" s="136"/>
      <c r="C259" s="137"/>
      <c r="D259" s="136"/>
      <c r="E259" s="137"/>
      <c r="F259" s="137"/>
      <c r="G259" s="137"/>
      <c r="H259" s="138"/>
      <c r="I259" s="12"/>
      <c r="J259" s="136"/>
      <c r="K259" s="137"/>
      <c r="L259" s="140"/>
      <c r="M259" s="136"/>
      <c r="N259" s="153"/>
      <c r="O259" s="161"/>
      <c r="P259" s="144"/>
      <c r="Q259" s="143"/>
      <c r="R259" s="143"/>
      <c r="S259" s="143"/>
      <c r="T259" s="143"/>
      <c r="U259" s="143"/>
      <c r="V259" s="145"/>
      <c r="W259" s="145"/>
      <c r="X259" s="145"/>
      <c r="Y259" s="136"/>
      <c r="Z259" s="136"/>
      <c r="AA259" s="146"/>
      <c r="AB259" s="136"/>
      <c r="AC259" s="136" t="s">
        <v>281</v>
      </c>
      <c r="AD259" s="136" t="s">
        <v>283</v>
      </c>
      <c r="AE259" s="136"/>
      <c r="AF259" s="147" t="e">
        <f t="shared" si="17"/>
        <v>#DIV/0!</v>
      </c>
      <c r="AG259" s="148"/>
      <c r="AH259" s="148" t="b">
        <f t="shared" si="21"/>
        <v>1</v>
      </c>
    </row>
    <row r="260" spans="1:34" ht="44.25" customHeight="1" thickBot="1" x14ac:dyDescent="0.3">
      <c r="A260" s="136"/>
      <c r="B260" s="136"/>
      <c r="C260" s="137"/>
      <c r="D260" s="136"/>
      <c r="E260" s="137"/>
      <c r="F260" s="137"/>
      <c r="G260" s="137"/>
      <c r="H260" s="138"/>
      <c r="I260" s="12"/>
      <c r="J260" s="136"/>
      <c r="K260" s="137"/>
      <c r="L260" s="140"/>
      <c r="M260" s="136"/>
      <c r="N260" s="153"/>
      <c r="O260" s="161"/>
      <c r="P260" s="144"/>
      <c r="Q260" s="143"/>
      <c r="R260" s="143"/>
      <c r="S260" s="143"/>
      <c r="T260" s="143"/>
      <c r="U260" s="143"/>
      <c r="V260" s="145"/>
      <c r="W260" s="145"/>
      <c r="X260" s="145"/>
      <c r="Y260" s="136"/>
      <c r="Z260" s="136"/>
      <c r="AA260" s="146"/>
      <c r="AB260" s="136"/>
      <c r="AC260" s="136" t="s">
        <v>281</v>
      </c>
      <c r="AD260" s="136" t="s">
        <v>283</v>
      </c>
      <c r="AE260" s="136"/>
      <c r="AF260" s="147" t="e">
        <f t="shared" si="17"/>
        <v>#DIV/0!</v>
      </c>
      <c r="AG260" s="148"/>
      <c r="AH260" s="148" t="b">
        <f t="shared" si="21"/>
        <v>1</v>
      </c>
    </row>
    <row r="261" spans="1:34" ht="44.25" customHeight="1" thickBot="1" x14ac:dyDescent="0.3">
      <c r="A261" s="136"/>
      <c r="B261" s="136"/>
      <c r="C261" s="137"/>
      <c r="D261" s="136"/>
      <c r="E261" s="137"/>
      <c r="F261" s="137"/>
      <c r="G261" s="137"/>
      <c r="H261" s="138"/>
      <c r="I261" s="12"/>
      <c r="J261" s="136"/>
      <c r="K261" s="137"/>
      <c r="L261" s="140"/>
      <c r="M261" s="136"/>
      <c r="N261" s="153"/>
      <c r="O261" s="161"/>
      <c r="P261" s="144"/>
      <c r="Q261" s="143"/>
      <c r="R261" s="143"/>
      <c r="S261" s="143"/>
      <c r="T261" s="143"/>
      <c r="U261" s="143"/>
      <c r="V261" s="145"/>
      <c r="W261" s="145"/>
      <c r="X261" s="145"/>
      <c r="Y261" s="136"/>
      <c r="Z261" s="136"/>
      <c r="AA261" s="146"/>
      <c r="AB261" s="136"/>
      <c r="AC261" s="136" t="s">
        <v>281</v>
      </c>
      <c r="AD261" s="136" t="s">
        <v>283</v>
      </c>
      <c r="AE261" s="136"/>
      <c r="AF261" s="147" t="e">
        <f t="shared" si="17"/>
        <v>#DIV/0!</v>
      </c>
      <c r="AG261" s="148"/>
      <c r="AH261" s="148" t="b">
        <f t="shared" si="21"/>
        <v>1</v>
      </c>
    </row>
    <row r="262" spans="1:34" ht="44.25" customHeight="1" thickBot="1" x14ac:dyDescent="0.3">
      <c r="A262" s="136"/>
      <c r="B262" s="136"/>
      <c r="C262" s="137"/>
      <c r="D262" s="136"/>
      <c r="E262" s="137"/>
      <c r="F262" s="137"/>
      <c r="G262" s="137"/>
      <c r="H262" s="138"/>
      <c r="I262" s="12"/>
      <c r="J262" s="136"/>
      <c r="K262" s="137"/>
      <c r="L262" s="140"/>
      <c r="M262" s="136"/>
      <c r="N262" s="153"/>
      <c r="O262" s="161"/>
      <c r="P262" s="144"/>
      <c r="Q262" s="143"/>
      <c r="R262" s="143"/>
      <c r="S262" s="143"/>
      <c r="T262" s="143"/>
      <c r="U262" s="143"/>
      <c r="V262" s="145"/>
      <c r="W262" s="145"/>
      <c r="X262" s="145"/>
      <c r="Y262" s="136"/>
      <c r="Z262" s="136"/>
      <c r="AA262" s="146"/>
      <c r="AB262" s="136"/>
      <c r="AC262" s="136" t="s">
        <v>281</v>
      </c>
      <c r="AD262" s="136" t="s">
        <v>283</v>
      </c>
      <c r="AE262" s="136"/>
      <c r="AF262" s="147" t="e">
        <f t="shared" si="17"/>
        <v>#DIV/0!</v>
      </c>
      <c r="AG262" s="148"/>
      <c r="AH262" s="148" t="b">
        <f t="shared" si="21"/>
        <v>1</v>
      </c>
    </row>
    <row r="263" spans="1:34" ht="44.25" customHeight="1" thickBot="1" x14ac:dyDescent="0.3">
      <c r="A263" s="136"/>
      <c r="B263" s="136"/>
      <c r="C263" s="137"/>
      <c r="D263" s="136"/>
      <c r="E263" s="137"/>
      <c r="F263" s="137"/>
      <c r="G263" s="137"/>
      <c r="H263" s="138"/>
      <c r="I263" s="12"/>
      <c r="J263" s="136"/>
      <c r="K263" s="137"/>
      <c r="L263" s="140"/>
      <c r="M263" s="136"/>
      <c r="N263" s="153"/>
      <c r="O263" s="161"/>
      <c r="P263" s="144"/>
      <c r="Q263" s="143"/>
      <c r="R263" s="143"/>
      <c r="S263" s="143"/>
      <c r="T263" s="143"/>
      <c r="U263" s="143"/>
      <c r="V263" s="145"/>
      <c r="W263" s="145"/>
      <c r="X263" s="145"/>
      <c r="Y263" s="136"/>
      <c r="Z263" s="136"/>
      <c r="AA263" s="146"/>
      <c r="AB263" s="136"/>
      <c r="AC263" s="136" t="s">
        <v>281</v>
      </c>
      <c r="AD263" s="136" t="s">
        <v>283</v>
      </c>
      <c r="AE263" s="136"/>
      <c r="AF263" s="147" t="e">
        <f t="shared" si="17"/>
        <v>#DIV/0!</v>
      </c>
      <c r="AG263" s="148"/>
      <c r="AH263" s="148" t="b">
        <f t="shared" si="21"/>
        <v>1</v>
      </c>
    </row>
    <row r="264" spans="1:34" ht="44.25" customHeight="1" thickBot="1" x14ac:dyDescent="0.3">
      <c r="A264" s="136"/>
      <c r="B264" s="136"/>
      <c r="C264" s="137"/>
      <c r="D264" s="136"/>
      <c r="E264" s="137"/>
      <c r="F264" s="137"/>
      <c r="G264" s="137"/>
      <c r="H264" s="138"/>
      <c r="I264" s="12"/>
      <c r="J264" s="136"/>
      <c r="K264" s="137"/>
      <c r="L264" s="140"/>
      <c r="M264" s="136"/>
      <c r="N264" s="153"/>
      <c r="O264" s="161"/>
      <c r="P264" s="144"/>
      <c r="Q264" s="143"/>
      <c r="R264" s="143"/>
      <c r="S264" s="143"/>
      <c r="T264" s="143"/>
      <c r="U264" s="143"/>
      <c r="V264" s="145"/>
      <c r="W264" s="145"/>
      <c r="X264" s="145"/>
      <c r="Y264" s="136"/>
      <c r="Z264" s="136"/>
      <c r="AA264" s="146"/>
      <c r="AB264" s="136"/>
      <c r="AC264" s="136" t="s">
        <v>281</v>
      </c>
      <c r="AD264" s="136" t="s">
        <v>283</v>
      </c>
      <c r="AE264" s="136"/>
      <c r="AF264" s="147" t="e">
        <f t="shared" si="17"/>
        <v>#DIV/0!</v>
      </c>
      <c r="AG264" s="148"/>
      <c r="AH264" s="148" t="b">
        <f t="shared" si="21"/>
        <v>1</v>
      </c>
    </row>
    <row r="265" spans="1:34" ht="44.25" customHeight="1" thickBot="1" x14ac:dyDescent="0.3">
      <c r="A265" s="136"/>
      <c r="B265" s="136"/>
      <c r="C265" s="137"/>
      <c r="D265" s="136"/>
      <c r="E265" s="137"/>
      <c r="F265" s="137"/>
      <c r="G265" s="137"/>
      <c r="H265" s="138"/>
      <c r="I265" s="12"/>
      <c r="J265" s="136"/>
      <c r="K265" s="137"/>
      <c r="L265" s="140"/>
      <c r="M265" s="136"/>
      <c r="N265" s="153"/>
      <c r="O265" s="161"/>
      <c r="P265" s="144"/>
      <c r="Q265" s="143"/>
      <c r="R265" s="143"/>
      <c r="S265" s="143"/>
      <c r="T265" s="143"/>
      <c r="U265" s="143"/>
      <c r="V265" s="145"/>
      <c r="W265" s="145"/>
      <c r="X265" s="145"/>
      <c r="Y265" s="136"/>
      <c r="Z265" s="136"/>
      <c r="AA265" s="146"/>
      <c r="AB265" s="136"/>
      <c r="AC265" s="136" t="s">
        <v>281</v>
      </c>
      <c r="AD265" s="136" t="s">
        <v>283</v>
      </c>
      <c r="AE265" s="136"/>
      <c r="AF265" s="147" t="e">
        <f t="shared" si="17"/>
        <v>#DIV/0!</v>
      </c>
      <c r="AG265" s="148"/>
      <c r="AH265" s="148" t="b">
        <f t="shared" si="21"/>
        <v>1</v>
      </c>
    </row>
    <row r="266" spans="1:34" ht="44.25" customHeight="1" thickBot="1" x14ac:dyDescent="0.3">
      <c r="A266" s="136"/>
      <c r="B266" s="136"/>
      <c r="C266" s="137"/>
      <c r="D266" s="136"/>
      <c r="E266" s="137"/>
      <c r="F266" s="137"/>
      <c r="G266" s="137"/>
      <c r="H266" s="138"/>
      <c r="I266" s="12"/>
      <c r="J266" s="136"/>
      <c r="K266" s="137"/>
      <c r="L266" s="140"/>
      <c r="M266" s="136"/>
      <c r="N266" s="153"/>
      <c r="O266" s="161"/>
      <c r="P266" s="144"/>
      <c r="Q266" s="143"/>
      <c r="R266" s="143"/>
      <c r="S266" s="143"/>
      <c r="T266" s="143"/>
      <c r="U266" s="143"/>
      <c r="V266" s="145"/>
      <c r="W266" s="145"/>
      <c r="X266" s="145"/>
      <c r="Y266" s="136"/>
      <c r="Z266" s="136"/>
      <c r="AA266" s="146"/>
      <c r="AB266" s="136"/>
      <c r="AC266" s="136" t="s">
        <v>281</v>
      </c>
      <c r="AD266" s="136" t="s">
        <v>283</v>
      </c>
      <c r="AE266" s="136"/>
      <c r="AF266" s="147" t="e">
        <f t="shared" si="17"/>
        <v>#DIV/0!</v>
      </c>
      <c r="AG266" s="148"/>
      <c r="AH266" s="148" t="b">
        <f t="shared" si="21"/>
        <v>1</v>
      </c>
    </row>
    <row r="267" spans="1:34" ht="44.25" customHeight="1" thickBot="1" x14ac:dyDescent="0.3">
      <c r="A267" s="136"/>
      <c r="B267" s="136"/>
      <c r="C267" s="137"/>
      <c r="D267" s="136"/>
      <c r="E267" s="137"/>
      <c r="F267" s="137"/>
      <c r="G267" s="137"/>
      <c r="H267" s="138"/>
      <c r="I267" s="12"/>
      <c r="J267" s="136"/>
      <c r="K267" s="137"/>
      <c r="L267" s="140"/>
      <c r="M267" s="136"/>
      <c r="N267" s="153"/>
      <c r="O267" s="161"/>
      <c r="P267" s="144"/>
      <c r="Q267" s="143"/>
      <c r="R267" s="143"/>
      <c r="S267" s="143"/>
      <c r="T267" s="143"/>
      <c r="U267" s="143"/>
      <c r="V267" s="145"/>
      <c r="W267" s="145"/>
      <c r="X267" s="145"/>
      <c r="Y267" s="136"/>
      <c r="Z267" s="136"/>
      <c r="AA267" s="146"/>
      <c r="AB267" s="136"/>
      <c r="AC267" s="136" t="s">
        <v>281</v>
      </c>
      <c r="AD267" s="136" t="s">
        <v>283</v>
      </c>
      <c r="AE267" s="136"/>
      <c r="AF267" s="147" t="e">
        <f t="shared" si="17"/>
        <v>#DIV/0!</v>
      </c>
      <c r="AG267" s="148"/>
      <c r="AH267" s="148" t="b">
        <f t="shared" si="21"/>
        <v>1</v>
      </c>
    </row>
    <row r="268" spans="1:34" ht="44.25" customHeight="1" thickBot="1" x14ac:dyDescent="0.3">
      <c r="A268" s="136"/>
      <c r="B268" s="136"/>
      <c r="C268" s="137"/>
      <c r="D268" s="136"/>
      <c r="E268" s="137"/>
      <c r="F268" s="137"/>
      <c r="G268" s="137"/>
      <c r="H268" s="138"/>
      <c r="I268" s="12"/>
      <c r="J268" s="136"/>
      <c r="K268" s="137"/>
      <c r="L268" s="140"/>
      <c r="M268" s="136"/>
      <c r="N268" s="153"/>
      <c r="O268" s="161"/>
      <c r="P268" s="144"/>
      <c r="Q268" s="143"/>
      <c r="R268" s="143"/>
      <c r="S268" s="143"/>
      <c r="T268" s="143"/>
      <c r="U268" s="143"/>
      <c r="V268" s="145"/>
      <c r="W268" s="145"/>
      <c r="X268" s="145"/>
      <c r="Y268" s="136"/>
      <c r="Z268" s="136"/>
      <c r="AA268" s="146"/>
      <c r="AB268" s="136"/>
      <c r="AC268" s="136" t="s">
        <v>281</v>
      </c>
      <c r="AD268" s="136" t="s">
        <v>283</v>
      </c>
      <c r="AE268" s="136"/>
      <c r="AF268" s="147" t="e">
        <f t="shared" si="17"/>
        <v>#DIV/0!</v>
      </c>
      <c r="AG268" s="148"/>
      <c r="AH268" s="148" t="b">
        <f t="shared" si="21"/>
        <v>1</v>
      </c>
    </row>
    <row r="269" spans="1:34" ht="44.25" customHeight="1" thickBot="1" x14ac:dyDescent="0.3">
      <c r="A269" s="136"/>
      <c r="B269" s="136"/>
      <c r="C269" s="137"/>
      <c r="D269" s="136"/>
      <c r="E269" s="137"/>
      <c r="F269" s="137"/>
      <c r="G269" s="137"/>
      <c r="H269" s="138"/>
      <c r="I269" s="12"/>
      <c r="J269" s="136"/>
      <c r="K269" s="137"/>
      <c r="L269" s="140"/>
      <c r="M269" s="136"/>
      <c r="N269" s="153"/>
      <c r="O269" s="161"/>
      <c r="P269" s="144"/>
      <c r="Q269" s="143"/>
      <c r="R269" s="143"/>
      <c r="S269" s="143"/>
      <c r="T269" s="143"/>
      <c r="U269" s="143"/>
      <c r="V269" s="145"/>
      <c r="W269" s="145"/>
      <c r="X269" s="145"/>
      <c r="Y269" s="136"/>
      <c r="Z269" s="136"/>
      <c r="AA269" s="146"/>
      <c r="AB269" s="136"/>
      <c r="AC269" s="136" t="s">
        <v>281</v>
      </c>
      <c r="AD269" s="136" t="s">
        <v>283</v>
      </c>
      <c r="AE269" s="136"/>
      <c r="AF269" s="147" t="e">
        <f t="shared" si="17"/>
        <v>#DIV/0!</v>
      </c>
      <c r="AG269" s="148"/>
      <c r="AH269" s="148" t="b">
        <f t="shared" si="21"/>
        <v>1</v>
      </c>
    </row>
    <row r="270" spans="1:34" ht="44.25" customHeight="1" thickBot="1" x14ac:dyDescent="0.3">
      <c r="A270" s="136"/>
      <c r="B270" s="136"/>
      <c r="C270" s="137"/>
      <c r="D270" s="136"/>
      <c r="E270" s="137"/>
      <c r="F270" s="137"/>
      <c r="G270" s="137"/>
      <c r="H270" s="138"/>
      <c r="I270" s="12"/>
      <c r="J270" s="136"/>
      <c r="K270" s="137"/>
      <c r="L270" s="140"/>
      <c r="M270" s="136"/>
      <c r="N270" s="153"/>
      <c r="O270" s="161"/>
      <c r="P270" s="144"/>
      <c r="Q270" s="143"/>
      <c r="R270" s="143"/>
      <c r="S270" s="143"/>
      <c r="T270" s="143"/>
      <c r="U270" s="143"/>
      <c r="V270" s="145"/>
      <c r="W270" s="145"/>
      <c r="X270" s="145"/>
      <c r="Y270" s="136"/>
      <c r="Z270" s="136"/>
      <c r="AA270" s="146"/>
      <c r="AB270" s="136"/>
      <c r="AC270" s="136" t="s">
        <v>281</v>
      </c>
      <c r="AD270" s="136" t="s">
        <v>283</v>
      </c>
      <c r="AE270" s="136"/>
      <c r="AF270" s="147" t="e">
        <f t="shared" si="17"/>
        <v>#DIV/0!</v>
      </c>
      <c r="AG270" s="148"/>
      <c r="AH270" s="148" t="b">
        <f t="shared" si="21"/>
        <v>1</v>
      </c>
    </row>
    <row r="271" spans="1:34" ht="44.25" customHeight="1" thickBot="1" x14ac:dyDescent="0.3">
      <c r="A271" s="136"/>
      <c r="B271" s="136"/>
      <c r="C271" s="137"/>
      <c r="D271" s="136"/>
      <c r="E271" s="137"/>
      <c r="F271" s="137"/>
      <c r="G271" s="137"/>
      <c r="H271" s="138"/>
      <c r="I271" s="12"/>
      <c r="J271" s="136"/>
      <c r="K271" s="137"/>
      <c r="L271" s="140"/>
      <c r="M271" s="136"/>
      <c r="N271" s="153"/>
      <c r="O271" s="161"/>
      <c r="P271" s="144"/>
      <c r="Q271" s="143"/>
      <c r="R271" s="143"/>
      <c r="S271" s="143"/>
      <c r="T271" s="143"/>
      <c r="U271" s="143"/>
      <c r="V271" s="145"/>
      <c r="W271" s="145"/>
      <c r="X271" s="145"/>
      <c r="Y271" s="136"/>
      <c r="Z271" s="136"/>
      <c r="AA271" s="146"/>
      <c r="AB271" s="136"/>
      <c r="AC271" s="136" t="s">
        <v>281</v>
      </c>
      <c r="AD271" s="136" t="s">
        <v>283</v>
      </c>
      <c r="AE271" s="136"/>
      <c r="AF271" s="147" t="e">
        <f t="shared" ref="AF271:AF285" si="22">SUM(U271/T271)</f>
        <v>#DIV/0!</v>
      </c>
      <c r="AG271" s="148"/>
      <c r="AH271" s="148" t="b">
        <f t="shared" si="21"/>
        <v>1</v>
      </c>
    </row>
    <row r="272" spans="1:34" ht="44.25" customHeight="1" thickBot="1" x14ac:dyDescent="0.3">
      <c r="A272" s="136"/>
      <c r="B272" s="136"/>
      <c r="C272" s="137"/>
      <c r="D272" s="136"/>
      <c r="E272" s="137"/>
      <c r="F272" s="137"/>
      <c r="G272" s="137"/>
      <c r="H272" s="138"/>
      <c r="I272" s="12"/>
      <c r="J272" s="136"/>
      <c r="K272" s="137"/>
      <c r="L272" s="140"/>
      <c r="M272" s="136"/>
      <c r="N272" s="153"/>
      <c r="O272" s="161"/>
      <c r="P272" s="144"/>
      <c r="Q272" s="143"/>
      <c r="R272" s="143"/>
      <c r="S272" s="143"/>
      <c r="T272" s="143"/>
      <c r="U272" s="143"/>
      <c r="V272" s="145"/>
      <c r="W272" s="145"/>
      <c r="X272" s="145"/>
      <c r="Y272" s="136"/>
      <c r="Z272" s="136"/>
      <c r="AA272" s="146"/>
      <c r="AB272" s="136"/>
      <c r="AC272" s="136" t="s">
        <v>281</v>
      </c>
      <c r="AD272" s="136" t="s">
        <v>283</v>
      </c>
      <c r="AE272" s="136"/>
      <c r="AF272" s="147" t="e">
        <f t="shared" si="22"/>
        <v>#DIV/0!</v>
      </c>
      <c r="AG272" s="148"/>
      <c r="AH272" s="148" t="b">
        <f t="shared" si="21"/>
        <v>1</v>
      </c>
    </row>
    <row r="273" spans="1:34" ht="44.25" customHeight="1" thickBot="1" x14ac:dyDescent="0.3">
      <c r="A273" s="136"/>
      <c r="B273" s="136"/>
      <c r="C273" s="137"/>
      <c r="D273" s="136"/>
      <c r="E273" s="137"/>
      <c r="F273" s="137"/>
      <c r="G273" s="137"/>
      <c r="H273" s="138"/>
      <c r="I273" s="12"/>
      <c r="J273" s="136"/>
      <c r="K273" s="137"/>
      <c r="L273" s="140"/>
      <c r="M273" s="136"/>
      <c r="N273" s="153"/>
      <c r="O273" s="161"/>
      <c r="P273" s="144"/>
      <c r="Q273" s="143"/>
      <c r="R273" s="143"/>
      <c r="S273" s="143"/>
      <c r="T273" s="143"/>
      <c r="U273" s="143"/>
      <c r="V273" s="145"/>
      <c r="W273" s="145"/>
      <c r="X273" s="145"/>
      <c r="Y273" s="136"/>
      <c r="Z273" s="136"/>
      <c r="AA273" s="146"/>
      <c r="AB273" s="136"/>
      <c r="AC273" s="136" t="s">
        <v>281</v>
      </c>
      <c r="AD273" s="136" t="s">
        <v>283</v>
      </c>
      <c r="AE273" s="136"/>
      <c r="AF273" s="147" t="e">
        <f t="shared" si="22"/>
        <v>#DIV/0!</v>
      </c>
      <c r="AG273" s="148"/>
      <c r="AH273" s="148" t="b">
        <f t="shared" si="21"/>
        <v>1</v>
      </c>
    </row>
    <row r="274" spans="1:34" ht="44.25" customHeight="1" thickBot="1" x14ac:dyDescent="0.3">
      <c r="A274" s="136"/>
      <c r="B274" s="136"/>
      <c r="C274" s="137"/>
      <c r="D274" s="136"/>
      <c r="E274" s="137"/>
      <c r="F274" s="137"/>
      <c r="G274" s="137"/>
      <c r="H274" s="138"/>
      <c r="I274" s="12"/>
      <c r="J274" s="136"/>
      <c r="K274" s="137"/>
      <c r="L274" s="140"/>
      <c r="M274" s="136"/>
      <c r="N274" s="153"/>
      <c r="O274" s="161"/>
      <c r="P274" s="144"/>
      <c r="Q274" s="143"/>
      <c r="R274" s="143"/>
      <c r="S274" s="143"/>
      <c r="T274" s="143"/>
      <c r="U274" s="143"/>
      <c r="V274" s="145"/>
      <c r="W274" s="145"/>
      <c r="X274" s="145"/>
      <c r="Y274" s="136"/>
      <c r="Z274" s="136"/>
      <c r="AA274" s="146"/>
      <c r="AB274" s="136"/>
      <c r="AC274" s="136" t="s">
        <v>281</v>
      </c>
      <c r="AD274" s="136" t="s">
        <v>283</v>
      </c>
      <c r="AE274" s="136"/>
      <c r="AF274" s="147" t="e">
        <f t="shared" si="22"/>
        <v>#DIV/0!</v>
      </c>
      <c r="AG274" s="148"/>
      <c r="AH274" s="148" t="b">
        <f t="shared" si="21"/>
        <v>1</v>
      </c>
    </row>
    <row r="275" spans="1:34" ht="44.25" customHeight="1" thickBot="1" x14ac:dyDescent="0.3">
      <c r="A275" s="136"/>
      <c r="B275" s="136"/>
      <c r="C275" s="137"/>
      <c r="D275" s="136"/>
      <c r="E275" s="137"/>
      <c r="F275" s="137"/>
      <c r="G275" s="137"/>
      <c r="H275" s="138"/>
      <c r="I275" s="12"/>
      <c r="J275" s="136"/>
      <c r="K275" s="137"/>
      <c r="L275" s="140"/>
      <c r="M275" s="136"/>
      <c r="N275" s="153"/>
      <c r="O275" s="161"/>
      <c r="P275" s="144"/>
      <c r="Q275" s="143"/>
      <c r="R275" s="143"/>
      <c r="S275" s="143"/>
      <c r="T275" s="143"/>
      <c r="U275" s="143"/>
      <c r="V275" s="145"/>
      <c r="W275" s="145"/>
      <c r="X275" s="145"/>
      <c r="Y275" s="136"/>
      <c r="Z275" s="136"/>
      <c r="AA275" s="146"/>
      <c r="AB275" s="136"/>
      <c r="AC275" s="136" t="s">
        <v>281</v>
      </c>
      <c r="AD275" s="136" t="s">
        <v>283</v>
      </c>
      <c r="AE275" s="136"/>
      <c r="AF275" s="147" t="e">
        <f t="shared" si="22"/>
        <v>#DIV/0!</v>
      </c>
      <c r="AG275" s="148"/>
      <c r="AH275" s="148" t="b">
        <f t="shared" si="21"/>
        <v>1</v>
      </c>
    </row>
    <row r="276" spans="1:34" ht="44.25" customHeight="1" thickBot="1" x14ac:dyDescent="0.3">
      <c r="A276" s="136"/>
      <c r="B276" s="136"/>
      <c r="C276" s="137"/>
      <c r="D276" s="136"/>
      <c r="E276" s="137"/>
      <c r="F276" s="137"/>
      <c r="G276" s="137"/>
      <c r="H276" s="138"/>
      <c r="I276" s="12"/>
      <c r="J276" s="136"/>
      <c r="K276" s="137"/>
      <c r="L276" s="140"/>
      <c r="M276" s="136"/>
      <c r="N276" s="153"/>
      <c r="O276" s="161"/>
      <c r="P276" s="144"/>
      <c r="Q276" s="143"/>
      <c r="R276" s="143"/>
      <c r="S276" s="143"/>
      <c r="T276" s="143"/>
      <c r="U276" s="143"/>
      <c r="V276" s="145"/>
      <c r="W276" s="145"/>
      <c r="X276" s="145"/>
      <c r="Y276" s="136"/>
      <c r="Z276" s="136"/>
      <c r="AA276" s="146"/>
      <c r="AB276" s="136"/>
      <c r="AC276" s="136" t="s">
        <v>281</v>
      </c>
      <c r="AD276" s="136" t="s">
        <v>283</v>
      </c>
      <c r="AE276" s="136"/>
      <c r="AF276" s="147" t="e">
        <f t="shared" si="22"/>
        <v>#DIV/0!</v>
      </c>
      <c r="AG276" s="148"/>
      <c r="AH276" s="148" t="b">
        <f t="shared" si="21"/>
        <v>1</v>
      </c>
    </row>
    <row r="277" spans="1:34" ht="44.25" customHeight="1" thickBot="1" x14ac:dyDescent="0.3">
      <c r="A277" s="136"/>
      <c r="B277" s="136"/>
      <c r="C277" s="137"/>
      <c r="D277" s="136"/>
      <c r="E277" s="137"/>
      <c r="F277" s="137"/>
      <c r="G277" s="137"/>
      <c r="H277" s="138"/>
      <c r="I277" s="12"/>
      <c r="J277" s="136"/>
      <c r="K277" s="137"/>
      <c r="L277" s="140"/>
      <c r="M277" s="136"/>
      <c r="N277" s="153"/>
      <c r="O277" s="161"/>
      <c r="P277" s="144"/>
      <c r="Q277" s="143"/>
      <c r="R277" s="143"/>
      <c r="S277" s="143"/>
      <c r="T277" s="143"/>
      <c r="U277" s="143"/>
      <c r="V277" s="145"/>
      <c r="W277" s="145"/>
      <c r="X277" s="145"/>
      <c r="Y277" s="136"/>
      <c r="Z277" s="136"/>
      <c r="AA277" s="146"/>
      <c r="AB277" s="136"/>
      <c r="AC277" s="136" t="s">
        <v>281</v>
      </c>
      <c r="AD277" s="136" t="s">
        <v>283</v>
      </c>
      <c r="AE277" s="136"/>
      <c r="AF277" s="147" t="e">
        <f t="shared" si="22"/>
        <v>#DIV/0!</v>
      </c>
      <c r="AG277" s="148"/>
      <c r="AH277" s="148" t="b">
        <f t="shared" si="21"/>
        <v>1</v>
      </c>
    </row>
    <row r="278" spans="1:34" ht="44.25" customHeight="1" thickBot="1" x14ac:dyDescent="0.3">
      <c r="A278" s="136"/>
      <c r="B278" s="136"/>
      <c r="C278" s="137"/>
      <c r="D278" s="136"/>
      <c r="E278" s="137"/>
      <c r="F278" s="137"/>
      <c r="G278" s="137"/>
      <c r="H278" s="138"/>
      <c r="I278" s="12"/>
      <c r="J278" s="136"/>
      <c r="K278" s="137"/>
      <c r="L278" s="140"/>
      <c r="M278" s="136"/>
      <c r="N278" s="153"/>
      <c r="O278" s="161"/>
      <c r="P278" s="144"/>
      <c r="Q278" s="143"/>
      <c r="R278" s="143"/>
      <c r="S278" s="143"/>
      <c r="T278" s="143"/>
      <c r="U278" s="143"/>
      <c r="V278" s="145"/>
      <c r="W278" s="145"/>
      <c r="X278" s="145"/>
      <c r="Y278" s="136"/>
      <c r="Z278" s="136"/>
      <c r="AA278" s="146"/>
      <c r="AB278" s="136"/>
      <c r="AC278" s="136" t="s">
        <v>281</v>
      </c>
      <c r="AD278" s="136" t="s">
        <v>283</v>
      </c>
      <c r="AE278" s="136"/>
      <c r="AF278" s="147" t="e">
        <f t="shared" si="22"/>
        <v>#DIV/0!</v>
      </c>
      <c r="AG278" s="148"/>
      <c r="AH278" s="148" t="b">
        <f t="shared" si="21"/>
        <v>1</v>
      </c>
    </row>
    <row r="279" spans="1:34" ht="44.25" customHeight="1" thickBot="1" x14ac:dyDescent="0.3">
      <c r="A279" s="136"/>
      <c r="B279" s="136"/>
      <c r="C279" s="137"/>
      <c r="D279" s="136"/>
      <c r="E279" s="137"/>
      <c r="F279" s="137"/>
      <c r="G279" s="137"/>
      <c r="H279" s="138"/>
      <c r="I279" s="12"/>
      <c r="J279" s="136"/>
      <c r="K279" s="137"/>
      <c r="L279" s="140"/>
      <c r="M279" s="136"/>
      <c r="N279" s="153"/>
      <c r="O279" s="161"/>
      <c r="P279" s="144"/>
      <c r="Q279" s="143"/>
      <c r="R279" s="143"/>
      <c r="S279" s="143"/>
      <c r="T279" s="143"/>
      <c r="U279" s="143"/>
      <c r="V279" s="145"/>
      <c r="W279" s="145"/>
      <c r="X279" s="145"/>
      <c r="Y279" s="136"/>
      <c r="Z279" s="136"/>
      <c r="AA279" s="146"/>
      <c r="AB279" s="136"/>
      <c r="AC279" s="136" t="s">
        <v>281</v>
      </c>
      <c r="AD279" s="136" t="s">
        <v>283</v>
      </c>
      <c r="AE279" s="136"/>
      <c r="AF279" s="147" t="e">
        <f t="shared" si="22"/>
        <v>#DIV/0!</v>
      </c>
      <c r="AG279" s="148"/>
      <c r="AH279" s="148" t="b">
        <f t="shared" si="21"/>
        <v>1</v>
      </c>
    </row>
    <row r="280" spans="1:34" ht="44.25" customHeight="1" thickBot="1" x14ac:dyDescent="0.3">
      <c r="A280" s="136"/>
      <c r="B280" s="136"/>
      <c r="C280" s="137"/>
      <c r="D280" s="136"/>
      <c r="E280" s="137"/>
      <c r="F280" s="137"/>
      <c r="G280" s="137"/>
      <c r="H280" s="138"/>
      <c r="I280" s="12"/>
      <c r="J280" s="136"/>
      <c r="K280" s="137"/>
      <c r="L280" s="140"/>
      <c r="M280" s="136"/>
      <c r="N280" s="153"/>
      <c r="O280" s="161"/>
      <c r="P280" s="144"/>
      <c r="Q280" s="143"/>
      <c r="R280" s="143"/>
      <c r="S280" s="143"/>
      <c r="T280" s="143"/>
      <c r="U280" s="143"/>
      <c r="V280" s="145"/>
      <c r="W280" s="145"/>
      <c r="X280" s="145"/>
      <c r="Y280" s="136"/>
      <c r="Z280" s="136"/>
      <c r="AA280" s="146"/>
      <c r="AB280" s="136"/>
      <c r="AC280" s="136" t="s">
        <v>281</v>
      </c>
      <c r="AD280" s="136" t="s">
        <v>283</v>
      </c>
      <c r="AE280" s="136"/>
      <c r="AF280" s="147" t="e">
        <f t="shared" si="22"/>
        <v>#DIV/0!</v>
      </c>
      <c r="AG280" s="148"/>
      <c r="AH280" s="148" t="b">
        <f t="shared" si="21"/>
        <v>1</v>
      </c>
    </row>
    <row r="281" spans="1:34" ht="44.25" customHeight="1" thickBot="1" x14ac:dyDescent="0.3">
      <c r="A281" s="136"/>
      <c r="B281" s="136"/>
      <c r="C281" s="137"/>
      <c r="D281" s="136"/>
      <c r="E281" s="137"/>
      <c r="F281" s="137"/>
      <c r="G281" s="137"/>
      <c r="H281" s="138"/>
      <c r="I281" s="12"/>
      <c r="J281" s="136"/>
      <c r="K281" s="137"/>
      <c r="L281" s="140"/>
      <c r="M281" s="136"/>
      <c r="N281" s="153"/>
      <c r="O281" s="161"/>
      <c r="P281" s="144"/>
      <c r="Q281" s="143"/>
      <c r="R281" s="143"/>
      <c r="S281" s="143"/>
      <c r="T281" s="143"/>
      <c r="U281" s="143"/>
      <c r="V281" s="145"/>
      <c r="W281" s="145"/>
      <c r="X281" s="145"/>
      <c r="Y281" s="136"/>
      <c r="Z281" s="136"/>
      <c r="AA281" s="146"/>
      <c r="AB281" s="136"/>
      <c r="AC281" s="136" t="s">
        <v>281</v>
      </c>
      <c r="AD281" s="136" t="s">
        <v>283</v>
      </c>
      <c r="AE281" s="136"/>
      <c r="AF281" s="147" t="e">
        <f t="shared" si="22"/>
        <v>#DIV/0!</v>
      </c>
      <c r="AG281" s="148"/>
      <c r="AH281" s="148" t="b">
        <f t="shared" si="21"/>
        <v>1</v>
      </c>
    </row>
    <row r="282" spans="1:34" ht="44.25" customHeight="1" thickBot="1" x14ac:dyDescent="0.3">
      <c r="A282" s="136"/>
      <c r="B282" s="136"/>
      <c r="C282" s="137"/>
      <c r="D282" s="136"/>
      <c r="E282" s="137"/>
      <c r="F282" s="137"/>
      <c r="G282" s="137"/>
      <c r="H282" s="138"/>
      <c r="I282" s="12"/>
      <c r="J282" s="136"/>
      <c r="K282" s="137"/>
      <c r="L282" s="140"/>
      <c r="M282" s="136"/>
      <c r="N282" s="153"/>
      <c r="O282" s="161"/>
      <c r="P282" s="144"/>
      <c r="Q282" s="143"/>
      <c r="R282" s="143"/>
      <c r="S282" s="143"/>
      <c r="T282" s="143"/>
      <c r="U282" s="143"/>
      <c r="V282" s="145"/>
      <c r="W282" s="145"/>
      <c r="X282" s="145"/>
      <c r="Y282" s="136"/>
      <c r="Z282" s="136"/>
      <c r="AA282" s="146"/>
      <c r="AB282" s="136"/>
      <c r="AC282" s="136" t="s">
        <v>281</v>
      </c>
      <c r="AD282" s="136" t="s">
        <v>283</v>
      </c>
      <c r="AE282" s="136"/>
      <c r="AF282" s="147" t="e">
        <f t="shared" si="22"/>
        <v>#DIV/0!</v>
      </c>
      <c r="AG282" s="148"/>
      <c r="AH282" s="148" t="b">
        <f t="shared" si="21"/>
        <v>1</v>
      </c>
    </row>
    <row r="283" spans="1:34" ht="44.25" customHeight="1" thickBot="1" x14ac:dyDescent="0.3">
      <c r="A283" s="136"/>
      <c r="B283" s="136"/>
      <c r="C283" s="137"/>
      <c r="D283" s="136"/>
      <c r="E283" s="137"/>
      <c r="F283" s="137"/>
      <c r="G283" s="137"/>
      <c r="H283" s="138"/>
      <c r="I283" s="12"/>
      <c r="J283" s="136"/>
      <c r="K283" s="137"/>
      <c r="L283" s="140"/>
      <c r="M283" s="136"/>
      <c r="N283" s="153"/>
      <c r="O283" s="161"/>
      <c r="P283" s="144"/>
      <c r="Q283" s="143"/>
      <c r="R283" s="143"/>
      <c r="S283" s="143"/>
      <c r="T283" s="143"/>
      <c r="U283" s="143"/>
      <c r="V283" s="145"/>
      <c r="W283" s="145"/>
      <c r="X283" s="145"/>
      <c r="Y283" s="136"/>
      <c r="Z283" s="136"/>
      <c r="AA283" s="146"/>
      <c r="AB283" s="136"/>
      <c r="AC283" s="136" t="s">
        <v>281</v>
      </c>
      <c r="AD283" s="136" t="s">
        <v>283</v>
      </c>
      <c r="AE283" s="136"/>
      <c r="AF283" s="147" t="e">
        <f t="shared" si="22"/>
        <v>#DIV/0!</v>
      </c>
      <c r="AG283" s="148"/>
      <c r="AH283" s="148" t="b">
        <f t="shared" si="21"/>
        <v>1</v>
      </c>
    </row>
    <row r="284" spans="1:34" ht="44.25" customHeight="1" thickBot="1" x14ac:dyDescent="0.3">
      <c r="A284" s="136"/>
      <c r="B284" s="136"/>
      <c r="C284" s="137"/>
      <c r="D284" s="136"/>
      <c r="E284" s="137"/>
      <c r="F284" s="137"/>
      <c r="G284" s="137"/>
      <c r="H284" s="138"/>
      <c r="I284" s="12"/>
      <c r="J284" s="136"/>
      <c r="K284" s="137"/>
      <c r="L284" s="140"/>
      <c r="M284" s="136"/>
      <c r="N284" s="153"/>
      <c r="O284" s="161"/>
      <c r="P284" s="144"/>
      <c r="Q284" s="143"/>
      <c r="R284" s="143"/>
      <c r="S284" s="143"/>
      <c r="T284" s="143"/>
      <c r="U284" s="143"/>
      <c r="V284" s="145"/>
      <c r="W284" s="145"/>
      <c r="X284" s="145"/>
      <c r="Y284" s="136"/>
      <c r="Z284" s="136"/>
      <c r="AA284" s="146"/>
      <c r="AB284" s="136"/>
      <c r="AC284" s="136" t="s">
        <v>282</v>
      </c>
      <c r="AD284" s="136" t="s">
        <v>281</v>
      </c>
      <c r="AE284" s="136"/>
      <c r="AF284" s="147" t="e">
        <f t="shared" si="22"/>
        <v>#DIV/0!</v>
      </c>
      <c r="AG284" s="148"/>
      <c r="AH284" s="148" t="b">
        <f t="shared" si="21"/>
        <v>1</v>
      </c>
    </row>
    <row r="285" spans="1:34" ht="44.25" customHeight="1" thickBot="1" x14ac:dyDescent="0.3">
      <c r="A285" s="136"/>
      <c r="B285" s="136"/>
      <c r="C285" s="137"/>
      <c r="D285" s="136"/>
      <c r="E285" s="137"/>
      <c r="F285" s="137"/>
      <c r="G285" s="137"/>
      <c r="H285" s="138"/>
      <c r="I285" s="12"/>
      <c r="J285" s="136"/>
      <c r="K285" s="137"/>
      <c r="L285" s="140"/>
      <c r="M285" s="136"/>
      <c r="N285" s="153"/>
      <c r="O285" s="161"/>
      <c r="P285" s="144"/>
      <c r="Q285" s="143"/>
      <c r="R285" s="143"/>
      <c r="S285" s="143"/>
      <c r="T285" s="143"/>
      <c r="U285" s="143"/>
      <c r="V285" s="145"/>
      <c r="W285" s="145"/>
      <c r="X285" s="145"/>
      <c r="Y285" s="136"/>
      <c r="Z285" s="136"/>
      <c r="AA285" s="146"/>
      <c r="AB285" s="136"/>
      <c r="AC285" s="136" t="s">
        <v>281</v>
      </c>
      <c r="AD285" s="136" t="s">
        <v>283</v>
      </c>
      <c r="AE285" s="136"/>
      <c r="AF285" s="147" t="e">
        <f t="shared" si="22"/>
        <v>#DIV/0!</v>
      </c>
      <c r="AG285" s="148"/>
      <c r="AH285" s="148" t="b">
        <f t="shared" ref="AH285:AH348" si="23">IF(I285="Funcionamiento",J285=0,J285="")</f>
        <v>1</v>
      </c>
    </row>
    <row r="286" spans="1:34" ht="44.25" customHeight="1" thickBot="1" x14ac:dyDescent="0.3">
      <c r="A286" s="136"/>
      <c r="B286" s="136"/>
      <c r="C286" s="137"/>
      <c r="D286" s="136"/>
      <c r="E286" s="137"/>
      <c r="F286" s="137"/>
      <c r="G286" s="137"/>
      <c r="H286" s="138"/>
      <c r="I286" s="12"/>
      <c r="J286" s="136"/>
      <c r="K286" s="137"/>
      <c r="L286" s="140"/>
      <c r="M286" s="136"/>
      <c r="N286" s="153"/>
      <c r="O286" s="161"/>
      <c r="P286" s="144"/>
      <c r="Q286" s="143"/>
      <c r="R286" s="143"/>
      <c r="S286" s="143"/>
      <c r="T286" s="143"/>
      <c r="U286" s="143"/>
      <c r="V286" s="145"/>
      <c r="W286" s="145"/>
      <c r="X286" s="145"/>
      <c r="Y286" s="136"/>
      <c r="Z286" s="136"/>
      <c r="AA286" s="146"/>
      <c r="AB286" s="136"/>
      <c r="AC286" s="136" t="s">
        <v>281</v>
      </c>
      <c r="AD286" s="136" t="s">
        <v>283</v>
      </c>
      <c r="AE286" s="136"/>
      <c r="AF286" s="147" t="e">
        <f t="shared" ref="AF286:AF348" si="24">SUM(U286/T286)</f>
        <v>#DIV/0!</v>
      </c>
      <c r="AG286" s="148"/>
      <c r="AH286" s="148" t="b">
        <f t="shared" si="23"/>
        <v>1</v>
      </c>
    </row>
    <row r="287" spans="1:34" ht="44.25" customHeight="1" thickBot="1" x14ac:dyDescent="0.3">
      <c r="A287" s="136"/>
      <c r="B287" s="136"/>
      <c r="C287" s="137"/>
      <c r="D287" s="136"/>
      <c r="E287" s="137"/>
      <c r="F287" s="137"/>
      <c r="G287" s="137"/>
      <c r="H287" s="138"/>
      <c r="I287" s="12"/>
      <c r="J287" s="136"/>
      <c r="K287" s="137"/>
      <c r="L287" s="140"/>
      <c r="M287" s="136"/>
      <c r="N287" s="153"/>
      <c r="O287" s="161"/>
      <c r="P287" s="144"/>
      <c r="Q287" s="143"/>
      <c r="R287" s="143"/>
      <c r="S287" s="143"/>
      <c r="T287" s="143"/>
      <c r="U287" s="143"/>
      <c r="V287" s="145"/>
      <c r="W287" s="145"/>
      <c r="X287" s="145"/>
      <c r="Y287" s="136"/>
      <c r="Z287" s="136"/>
      <c r="AA287" s="146"/>
      <c r="AB287" s="136"/>
      <c r="AC287" s="136" t="s">
        <v>281</v>
      </c>
      <c r="AD287" s="136" t="s">
        <v>283</v>
      </c>
      <c r="AE287" s="136"/>
      <c r="AF287" s="147" t="e">
        <f t="shared" si="24"/>
        <v>#DIV/0!</v>
      </c>
      <c r="AG287" s="148"/>
      <c r="AH287" s="148" t="b">
        <f t="shared" si="23"/>
        <v>1</v>
      </c>
    </row>
    <row r="288" spans="1:34" ht="44.25" customHeight="1" thickBot="1" x14ac:dyDescent="0.3">
      <c r="A288" s="136"/>
      <c r="B288" s="136"/>
      <c r="C288" s="137"/>
      <c r="D288" s="136"/>
      <c r="E288" s="137"/>
      <c r="F288" s="137"/>
      <c r="G288" s="137"/>
      <c r="H288" s="138"/>
      <c r="I288" s="12"/>
      <c r="J288" s="136"/>
      <c r="K288" s="137"/>
      <c r="L288" s="140"/>
      <c r="M288" s="136"/>
      <c r="N288" s="153"/>
      <c r="O288" s="161"/>
      <c r="P288" s="144"/>
      <c r="Q288" s="143"/>
      <c r="R288" s="143"/>
      <c r="S288" s="143"/>
      <c r="T288" s="143"/>
      <c r="U288" s="143"/>
      <c r="V288" s="145"/>
      <c r="W288" s="145"/>
      <c r="X288" s="145"/>
      <c r="Y288" s="136"/>
      <c r="Z288" s="136"/>
      <c r="AA288" s="146"/>
      <c r="AB288" s="136"/>
      <c r="AC288" s="136" t="s">
        <v>281</v>
      </c>
      <c r="AD288" s="136" t="s">
        <v>283</v>
      </c>
      <c r="AE288" s="136"/>
      <c r="AF288" s="147" t="e">
        <f t="shared" si="24"/>
        <v>#DIV/0!</v>
      </c>
      <c r="AG288" s="148"/>
      <c r="AH288" s="148" t="b">
        <f t="shared" si="23"/>
        <v>1</v>
      </c>
    </row>
    <row r="289" spans="1:34" ht="44.25" customHeight="1" thickBot="1" x14ac:dyDescent="0.3">
      <c r="A289" s="136"/>
      <c r="B289" s="136"/>
      <c r="C289" s="137"/>
      <c r="D289" s="136"/>
      <c r="E289" s="137"/>
      <c r="F289" s="137"/>
      <c r="G289" s="137"/>
      <c r="H289" s="138"/>
      <c r="I289" s="12"/>
      <c r="J289" s="136"/>
      <c r="K289" s="137"/>
      <c r="L289" s="140"/>
      <c r="M289" s="136"/>
      <c r="N289" s="153"/>
      <c r="O289" s="161"/>
      <c r="P289" s="144"/>
      <c r="Q289" s="143"/>
      <c r="R289" s="143"/>
      <c r="S289" s="143"/>
      <c r="T289" s="143"/>
      <c r="U289" s="143"/>
      <c r="V289" s="145"/>
      <c r="W289" s="145"/>
      <c r="X289" s="145"/>
      <c r="Y289" s="136"/>
      <c r="Z289" s="136"/>
      <c r="AA289" s="146"/>
      <c r="AB289" s="136"/>
      <c r="AC289" s="136" t="s">
        <v>281</v>
      </c>
      <c r="AD289" s="136" t="s">
        <v>283</v>
      </c>
      <c r="AE289" s="136"/>
      <c r="AF289" s="147" t="e">
        <f t="shared" si="24"/>
        <v>#DIV/0!</v>
      </c>
      <c r="AG289" s="148"/>
      <c r="AH289" s="148" t="b">
        <f t="shared" si="23"/>
        <v>1</v>
      </c>
    </row>
    <row r="290" spans="1:34" ht="44.25" customHeight="1" thickBot="1" x14ac:dyDescent="0.3">
      <c r="A290" s="136"/>
      <c r="B290" s="136"/>
      <c r="C290" s="137"/>
      <c r="D290" s="136"/>
      <c r="E290" s="137"/>
      <c r="F290" s="137"/>
      <c r="G290" s="137"/>
      <c r="H290" s="138"/>
      <c r="I290" s="12"/>
      <c r="J290" s="136"/>
      <c r="K290" s="137"/>
      <c r="L290" s="140"/>
      <c r="M290" s="136"/>
      <c r="N290" s="153"/>
      <c r="O290" s="161"/>
      <c r="P290" s="144"/>
      <c r="Q290" s="143"/>
      <c r="R290" s="143"/>
      <c r="S290" s="143"/>
      <c r="T290" s="143"/>
      <c r="U290" s="143"/>
      <c r="V290" s="145"/>
      <c r="W290" s="145"/>
      <c r="X290" s="145"/>
      <c r="Y290" s="136"/>
      <c r="Z290" s="136"/>
      <c r="AA290" s="146"/>
      <c r="AB290" s="136"/>
      <c r="AC290" s="136" t="s">
        <v>281</v>
      </c>
      <c r="AD290" s="136" t="s">
        <v>283</v>
      </c>
      <c r="AE290" s="136"/>
      <c r="AF290" s="147" t="e">
        <f t="shared" si="24"/>
        <v>#DIV/0!</v>
      </c>
      <c r="AG290" s="148"/>
      <c r="AH290" s="148" t="b">
        <f t="shared" si="23"/>
        <v>1</v>
      </c>
    </row>
    <row r="291" spans="1:34" ht="44.25" customHeight="1" thickBot="1" x14ac:dyDescent="0.3">
      <c r="A291" s="136"/>
      <c r="B291" s="136"/>
      <c r="C291" s="137"/>
      <c r="D291" s="136"/>
      <c r="E291" s="137"/>
      <c r="F291" s="137"/>
      <c r="G291" s="137"/>
      <c r="H291" s="138"/>
      <c r="I291" s="12"/>
      <c r="J291" s="136"/>
      <c r="K291" s="137"/>
      <c r="L291" s="140"/>
      <c r="M291" s="136"/>
      <c r="N291" s="153"/>
      <c r="O291" s="161"/>
      <c r="P291" s="144"/>
      <c r="Q291" s="143"/>
      <c r="R291" s="143"/>
      <c r="S291" s="143"/>
      <c r="T291" s="143"/>
      <c r="U291" s="143"/>
      <c r="V291" s="145"/>
      <c r="W291" s="145"/>
      <c r="X291" s="145"/>
      <c r="Y291" s="136"/>
      <c r="Z291" s="136"/>
      <c r="AA291" s="146"/>
      <c r="AB291" s="136"/>
      <c r="AC291" s="136" t="s">
        <v>281</v>
      </c>
      <c r="AD291" s="136" t="s">
        <v>283</v>
      </c>
      <c r="AE291" s="136"/>
      <c r="AF291" s="147" t="e">
        <f t="shared" si="24"/>
        <v>#DIV/0!</v>
      </c>
      <c r="AG291" s="148"/>
      <c r="AH291" s="148" t="b">
        <f t="shared" si="23"/>
        <v>1</v>
      </c>
    </row>
    <row r="292" spans="1:34" ht="44.25" customHeight="1" thickBot="1" x14ac:dyDescent="0.3">
      <c r="A292" s="136"/>
      <c r="B292" s="136"/>
      <c r="C292" s="137"/>
      <c r="D292" s="136"/>
      <c r="E292" s="137"/>
      <c r="F292" s="137"/>
      <c r="G292" s="137"/>
      <c r="H292" s="138"/>
      <c r="I292" s="12"/>
      <c r="J292" s="136"/>
      <c r="K292" s="137"/>
      <c r="L292" s="140"/>
      <c r="M292" s="136"/>
      <c r="N292" s="153"/>
      <c r="O292" s="161"/>
      <c r="P292" s="144"/>
      <c r="Q292" s="143"/>
      <c r="R292" s="143"/>
      <c r="S292" s="143"/>
      <c r="T292" s="143"/>
      <c r="U292" s="143"/>
      <c r="V292" s="145"/>
      <c r="W292" s="145"/>
      <c r="X292" s="145"/>
      <c r="Y292" s="136"/>
      <c r="Z292" s="136"/>
      <c r="AA292" s="146"/>
      <c r="AB292" s="136"/>
      <c r="AC292" s="136" t="s">
        <v>281</v>
      </c>
      <c r="AD292" s="136" t="s">
        <v>283</v>
      </c>
      <c r="AE292" s="136"/>
      <c r="AF292" s="147" t="e">
        <f t="shared" si="24"/>
        <v>#DIV/0!</v>
      </c>
      <c r="AG292" s="148"/>
      <c r="AH292" s="148" t="b">
        <f t="shared" si="23"/>
        <v>1</v>
      </c>
    </row>
    <row r="293" spans="1:34" ht="44.25" customHeight="1" thickBot="1" x14ac:dyDescent="0.3">
      <c r="A293" s="136"/>
      <c r="B293" s="136"/>
      <c r="C293" s="137"/>
      <c r="D293" s="136"/>
      <c r="E293" s="137"/>
      <c r="F293" s="137"/>
      <c r="G293" s="137"/>
      <c r="H293" s="138"/>
      <c r="I293" s="12"/>
      <c r="J293" s="136"/>
      <c r="K293" s="137"/>
      <c r="L293" s="140"/>
      <c r="M293" s="136"/>
      <c r="N293" s="153"/>
      <c r="O293" s="161"/>
      <c r="P293" s="144"/>
      <c r="Q293" s="143"/>
      <c r="R293" s="143"/>
      <c r="S293" s="143"/>
      <c r="T293" s="143"/>
      <c r="U293" s="143"/>
      <c r="V293" s="145"/>
      <c r="W293" s="145"/>
      <c r="X293" s="145"/>
      <c r="Y293" s="136"/>
      <c r="Z293" s="136"/>
      <c r="AA293" s="146"/>
      <c r="AB293" s="136"/>
      <c r="AC293" s="136" t="s">
        <v>281</v>
      </c>
      <c r="AD293" s="136" t="s">
        <v>283</v>
      </c>
      <c r="AE293" s="136"/>
      <c r="AF293" s="147" t="e">
        <f t="shared" si="24"/>
        <v>#DIV/0!</v>
      </c>
      <c r="AG293" s="148"/>
      <c r="AH293" s="148" t="b">
        <f t="shared" si="23"/>
        <v>1</v>
      </c>
    </row>
    <row r="294" spans="1:34" ht="44.25" customHeight="1" thickBot="1" x14ac:dyDescent="0.3">
      <c r="A294" s="136"/>
      <c r="B294" s="136"/>
      <c r="C294" s="137"/>
      <c r="D294" s="136"/>
      <c r="E294" s="137"/>
      <c r="F294" s="137"/>
      <c r="G294" s="137"/>
      <c r="H294" s="138"/>
      <c r="I294" s="12"/>
      <c r="J294" s="136"/>
      <c r="K294" s="137"/>
      <c r="L294" s="140"/>
      <c r="M294" s="136"/>
      <c r="N294" s="153"/>
      <c r="O294" s="161"/>
      <c r="P294" s="144"/>
      <c r="Q294" s="143"/>
      <c r="R294" s="143"/>
      <c r="S294" s="143"/>
      <c r="T294" s="143"/>
      <c r="U294" s="143"/>
      <c r="V294" s="145"/>
      <c r="W294" s="145"/>
      <c r="X294" s="145"/>
      <c r="Y294" s="136"/>
      <c r="Z294" s="136"/>
      <c r="AA294" s="146"/>
      <c r="AB294" s="136"/>
      <c r="AC294" s="136" t="s">
        <v>281</v>
      </c>
      <c r="AD294" s="136"/>
      <c r="AE294" s="136" t="s">
        <v>283</v>
      </c>
      <c r="AF294" s="147" t="e">
        <f t="shared" si="24"/>
        <v>#DIV/0!</v>
      </c>
      <c r="AG294" s="148"/>
      <c r="AH294" s="148" t="b">
        <f t="shared" si="23"/>
        <v>1</v>
      </c>
    </row>
    <row r="295" spans="1:34" ht="44.25" customHeight="1" thickBot="1" x14ac:dyDescent="0.3">
      <c r="A295" s="136"/>
      <c r="B295" s="136"/>
      <c r="C295" s="137"/>
      <c r="D295" s="136"/>
      <c r="E295" s="137"/>
      <c r="F295" s="137"/>
      <c r="G295" s="137"/>
      <c r="H295" s="138"/>
      <c r="I295" s="12"/>
      <c r="J295" s="136"/>
      <c r="K295" s="137"/>
      <c r="L295" s="140"/>
      <c r="M295" s="136"/>
      <c r="N295" s="153"/>
      <c r="O295" s="161"/>
      <c r="P295" s="144"/>
      <c r="Q295" s="143"/>
      <c r="R295" s="143"/>
      <c r="S295" s="143"/>
      <c r="T295" s="143"/>
      <c r="U295" s="143"/>
      <c r="V295" s="145"/>
      <c r="W295" s="145"/>
      <c r="X295" s="145"/>
      <c r="Y295" s="136"/>
      <c r="Z295" s="136"/>
      <c r="AA295" s="146"/>
      <c r="AB295" s="136"/>
      <c r="AC295" s="136" t="s">
        <v>281</v>
      </c>
      <c r="AD295" s="136" t="s">
        <v>283</v>
      </c>
      <c r="AE295" s="136"/>
      <c r="AF295" s="147" t="e">
        <f t="shared" si="24"/>
        <v>#DIV/0!</v>
      </c>
      <c r="AG295" s="148"/>
      <c r="AH295" s="148" t="b">
        <f t="shared" si="23"/>
        <v>1</v>
      </c>
    </row>
    <row r="296" spans="1:34" ht="44.25" customHeight="1" thickBot="1" x14ac:dyDescent="0.3">
      <c r="A296" s="136"/>
      <c r="B296" s="136"/>
      <c r="C296" s="137"/>
      <c r="D296" s="136"/>
      <c r="E296" s="137"/>
      <c r="F296" s="137"/>
      <c r="G296" s="137"/>
      <c r="H296" s="138"/>
      <c r="I296" s="12"/>
      <c r="J296" s="136"/>
      <c r="K296" s="137"/>
      <c r="L296" s="140"/>
      <c r="M296" s="136"/>
      <c r="N296" s="153"/>
      <c r="O296" s="161"/>
      <c r="P296" s="144"/>
      <c r="Q296" s="143"/>
      <c r="R296" s="143"/>
      <c r="S296" s="143"/>
      <c r="T296" s="143"/>
      <c r="U296" s="143"/>
      <c r="V296" s="145"/>
      <c r="W296" s="145"/>
      <c r="X296" s="145"/>
      <c r="Y296" s="136"/>
      <c r="Z296" s="136"/>
      <c r="AA296" s="146"/>
      <c r="AB296" s="136"/>
      <c r="AC296" s="136" t="s">
        <v>281</v>
      </c>
      <c r="AD296" s="136" t="s">
        <v>283</v>
      </c>
      <c r="AE296" s="136"/>
      <c r="AF296" s="147" t="e">
        <f t="shared" si="24"/>
        <v>#DIV/0!</v>
      </c>
      <c r="AG296" s="148"/>
      <c r="AH296" s="148" t="b">
        <f t="shared" si="23"/>
        <v>1</v>
      </c>
    </row>
    <row r="297" spans="1:34" ht="44.25" customHeight="1" thickBot="1" x14ac:dyDescent="0.3">
      <c r="A297" s="136"/>
      <c r="B297" s="136"/>
      <c r="C297" s="137"/>
      <c r="D297" s="136"/>
      <c r="E297" s="137"/>
      <c r="F297" s="137"/>
      <c r="G297" s="137"/>
      <c r="H297" s="138"/>
      <c r="I297" s="12"/>
      <c r="J297" s="136"/>
      <c r="K297" s="137"/>
      <c r="L297" s="140"/>
      <c r="M297" s="136"/>
      <c r="N297" s="153"/>
      <c r="O297" s="161"/>
      <c r="P297" s="144"/>
      <c r="Q297" s="143"/>
      <c r="R297" s="143"/>
      <c r="S297" s="143"/>
      <c r="T297" s="143"/>
      <c r="U297" s="143"/>
      <c r="V297" s="145"/>
      <c r="W297" s="145"/>
      <c r="X297" s="145"/>
      <c r="Y297" s="136"/>
      <c r="Z297" s="136"/>
      <c r="AA297" s="146"/>
      <c r="AB297" s="136"/>
      <c r="AC297" s="136" t="s">
        <v>281</v>
      </c>
      <c r="AD297" s="136" t="s">
        <v>283</v>
      </c>
      <c r="AE297" s="136"/>
      <c r="AF297" s="147" t="e">
        <f t="shared" si="24"/>
        <v>#DIV/0!</v>
      </c>
      <c r="AG297" s="148"/>
      <c r="AH297" s="148" t="b">
        <f t="shared" si="23"/>
        <v>1</v>
      </c>
    </row>
    <row r="298" spans="1:34" ht="44.25" customHeight="1" thickBot="1" x14ac:dyDescent="0.3">
      <c r="A298" s="136"/>
      <c r="B298" s="136"/>
      <c r="C298" s="137"/>
      <c r="D298" s="136"/>
      <c r="E298" s="137"/>
      <c r="F298" s="137"/>
      <c r="G298" s="137"/>
      <c r="H298" s="138"/>
      <c r="I298" s="12"/>
      <c r="J298" s="136"/>
      <c r="K298" s="137"/>
      <c r="L298" s="140"/>
      <c r="M298" s="136"/>
      <c r="N298" s="153"/>
      <c r="O298" s="161"/>
      <c r="P298" s="144"/>
      <c r="Q298" s="143"/>
      <c r="R298" s="143"/>
      <c r="S298" s="143"/>
      <c r="T298" s="143"/>
      <c r="U298" s="143"/>
      <c r="V298" s="145"/>
      <c r="W298" s="145"/>
      <c r="X298" s="145"/>
      <c r="Y298" s="136"/>
      <c r="Z298" s="136"/>
      <c r="AA298" s="146"/>
      <c r="AB298" s="136"/>
      <c r="AC298" s="136" t="s">
        <v>281</v>
      </c>
      <c r="AD298" s="136" t="s">
        <v>283</v>
      </c>
      <c r="AE298" s="136"/>
      <c r="AF298" s="147" t="e">
        <f t="shared" si="24"/>
        <v>#DIV/0!</v>
      </c>
      <c r="AG298" s="148"/>
      <c r="AH298" s="148" t="b">
        <f t="shared" si="23"/>
        <v>1</v>
      </c>
    </row>
    <row r="299" spans="1:34" ht="44.25" customHeight="1" thickBot="1" x14ac:dyDescent="0.3">
      <c r="A299" s="136"/>
      <c r="B299" s="136"/>
      <c r="C299" s="137"/>
      <c r="D299" s="136"/>
      <c r="E299" s="137"/>
      <c r="F299" s="137"/>
      <c r="G299" s="137"/>
      <c r="H299" s="138"/>
      <c r="I299" s="12"/>
      <c r="J299" s="136"/>
      <c r="K299" s="137"/>
      <c r="L299" s="140"/>
      <c r="M299" s="136"/>
      <c r="N299" s="153"/>
      <c r="O299" s="161"/>
      <c r="P299" s="144"/>
      <c r="Q299" s="143"/>
      <c r="R299" s="143"/>
      <c r="S299" s="143"/>
      <c r="T299" s="143"/>
      <c r="U299" s="143"/>
      <c r="V299" s="145"/>
      <c r="W299" s="145"/>
      <c r="X299" s="145"/>
      <c r="Y299" s="136"/>
      <c r="Z299" s="136"/>
      <c r="AA299" s="146"/>
      <c r="AB299" s="136"/>
      <c r="AC299" s="136" t="s">
        <v>281</v>
      </c>
      <c r="AD299" s="136" t="s">
        <v>283</v>
      </c>
      <c r="AE299" s="136"/>
      <c r="AF299" s="147" t="e">
        <f t="shared" si="24"/>
        <v>#DIV/0!</v>
      </c>
      <c r="AG299" s="148"/>
      <c r="AH299" s="148" t="b">
        <f t="shared" si="23"/>
        <v>1</v>
      </c>
    </row>
    <row r="300" spans="1:34" ht="44.25" customHeight="1" thickBot="1" x14ac:dyDescent="0.3">
      <c r="A300" s="136"/>
      <c r="B300" s="136"/>
      <c r="C300" s="137"/>
      <c r="D300" s="136"/>
      <c r="E300" s="137"/>
      <c r="F300" s="137"/>
      <c r="G300" s="137"/>
      <c r="H300" s="138"/>
      <c r="I300" s="12"/>
      <c r="J300" s="136"/>
      <c r="K300" s="137"/>
      <c r="L300" s="140"/>
      <c r="M300" s="136"/>
      <c r="N300" s="153"/>
      <c r="O300" s="161"/>
      <c r="P300" s="144"/>
      <c r="Q300" s="143"/>
      <c r="R300" s="143"/>
      <c r="S300" s="143"/>
      <c r="T300" s="143"/>
      <c r="U300" s="143"/>
      <c r="V300" s="145"/>
      <c r="W300" s="145"/>
      <c r="X300" s="145"/>
      <c r="Y300" s="136"/>
      <c r="Z300" s="136"/>
      <c r="AA300" s="146"/>
      <c r="AB300" s="136"/>
      <c r="AC300" s="136" t="s">
        <v>281</v>
      </c>
      <c r="AD300" s="136" t="s">
        <v>283</v>
      </c>
      <c r="AE300" s="136"/>
      <c r="AF300" s="147" t="e">
        <f t="shared" si="24"/>
        <v>#DIV/0!</v>
      </c>
      <c r="AG300" s="148"/>
      <c r="AH300" s="148" t="b">
        <f t="shared" si="23"/>
        <v>1</v>
      </c>
    </row>
    <row r="301" spans="1:34" ht="44.25" customHeight="1" thickBot="1" x14ac:dyDescent="0.3">
      <c r="A301" s="136"/>
      <c r="B301" s="136"/>
      <c r="C301" s="137"/>
      <c r="D301" s="136"/>
      <c r="E301" s="137"/>
      <c r="F301" s="137"/>
      <c r="G301" s="137"/>
      <c r="H301" s="138"/>
      <c r="I301" s="12"/>
      <c r="J301" s="136"/>
      <c r="K301" s="137"/>
      <c r="L301" s="140"/>
      <c r="M301" s="136"/>
      <c r="N301" s="153"/>
      <c r="O301" s="161"/>
      <c r="P301" s="144"/>
      <c r="Q301" s="143"/>
      <c r="R301" s="143"/>
      <c r="S301" s="143"/>
      <c r="T301" s="143"/>
      <c r="U301" s="143"/>
      <c r="V301" s="145"/>
      <c r="W301" s="145"/>
      <c r="X301" s="145"/>
      <c r="Y301" s="136"/>
      <c r="Z301" s="136"/>
      <c r="AA301" s="146"/>
      <c r="AB301" s="136"/>
      <c r="AC301" s="136" t="s">
        <v>281</v>
      </c>
      <c r="AD301" s="136" t="s">
        <v>283</v>
      </c>
      <c r="AE301" s="136"/>
      <c r="AF301" s="147" t="e">
        <f t="shared" si="24"/>
        <v>#DIV/0!</v>
      </c>
      <c r="AG301" s="148"/>
      <c r="AH301" s="148" t="b">
        <f t="shared" si="23"/>
        <v>1</v>
      </c>
    </row>
    <row r="302" spans="1:34" ht="44.25" customHeight="1" thickBot="1" x14ac:dyDescent="0.3">
      <c r="A302" s="136"/>
      <c r="B302" s="136"/>
      <c r="C302" s="137"/>
      <c r="D302" s="136"/>
      <c r="E302" s="137"/>
      <c r="F302" s="137"/>
      <c r="G302" s="137"/>
      <c r="H302" s="138"/>
      <c r="I302" s="12"/>
      <c r="J302" s="136"/>
      <c r="K302" s="137"/>
      <c r="L302" s="140"/>
      <c r="M302" s="136"/>
      <c r="N302" s="153"/>
      <c r="O302" s="161"/>
      <c r="P302" s="144"/>
      <c r="Q302" s="143"/>
      <c r="R302" s="143"/>
      <c r="S302" s="143"/>
      <c r="T302" s="143"/>
      <c r="U302" s="143"/>
      <c r="V302" s="145"/>
      <c r="W302" s="145"/>
      <c r="X302" s="145"/>
      <c r="Y302" s="136"/>
      <c r="Z302" s="136"/>
      <c r="AA302" s="146"/>
      <c r="AB302" s="136"/>
      <c r="AC302" s="136" t="s">
        <v>281</v>
      </c>
      <c r="AD302" s="136" t="s">
        <v>283</v>
      </c>
      <c r="AE302" s="136"/>
      <c r="AF302" s="147" t="e">
        <f t="shared" si="24"/>
        <v>#DIV/0!</v>
      </c>
      <c r="AG302" s="148"/>
      <c r="AH302" s="148" t="b">
        <f t="shared" si="23"/>
        <v>1</v>
      </c>
    </row>
    <row r="303" spans="1:34" ht="44.25" customHeight="1" thickBot="1" x14ac:dyDescent="0.3">
      <c r="A303" s="136"/>
      <c r="B303" s="136"/>
      <c r="C303" s="137"/>
      <c r="D303" s="136"/>
      <c r="E303" s="137"/>
      <c r="F303" s="137"/>
      <c r="G303" s="137"/>
      <c r="H303" s="138"/>
      <c r="I303" s="12"/>
      <c r="J303" s="136"/>
      <c r="K303" s="137"/>
      <c r="L303" s="140"/>
      <c r="M303" s="136"/>
      <c r="N303" s="153"/>
      <c r="O303" s="161"/>
      <c r="P303" s="144"/>
      <c r="Q303" s="143"/>
      <c r="R303" s="143"/>
      <c r="S303" s="143"/>
      <c r="T303" s="143"/>
      <c r="U303" s="143"/>
      <c r="V303" s="145"/>
      <c r="W303" s="145"/>
      <c r="X303" s="145"/>
      <c r="Y303" s="136"/>
      <c r="Z303" s="136"/>
      <c r="AA303" s="146"/>
      <c r="AB303" s="136"/>
      <c r="AC303" s="136" t="s">
        <v>281</v>
      </c>
      <c r="AD303" s="136" t="s">
        <v>283</v>
      </c>
      <c r="AE303" s="136"/>
      <c r="AF303" s="147" t="e">
        <f t="shared" si="24"/>
        <v>#DIV/0!</v>
      </c>
      <c r="AG303" s="148"/>
      <c r="AH303" s="148" t="b">
        <f t="shared" si="23"/>
        <v>1</v>
      </c>
    </row>
    <row r="304" spans="1:34" ht="44.25" customHeight="1" thickBot="1" x14ac:dyDescent="0.3">
      <c r="A304" s="136"/>
      <c r="B304" s="136"/>
      <c r="C304" s="137"/>
      <c r="D304" s="136"/>
      <c r="E304" s="137"/>
      <c r="F304" s="137"/>
      <c r="G304" s="137"/>
      <c r="H304" s="138"/>
      <c r="I304" s="12"/>
      <c r="J304" s="136"/>
      <c r="K304" s="137"/>
      <c r="L304" s="140"/>
      <c r="M304" s="136"/>
      <c r="N304" s="153"/>
      <c r="O304" s="161"/>
      <c r="P304" s="144"/>
      <c r="Q304" s="143"/>
      <c r="R304" s="143"/>
      <c r="S304" s="143"/>
      <c r="T304" s="143"/>
      <c r="U304" s="143"/>
      <c r="V304" s="145"/>
      <c r="W304" s="145"/>
      <c r="X304" s="145"/>
      <c r="Y304" s="136"/>
      <c r="Z304" s="136"/>
      <c r="AA304" s="146"/>
      <c r="AB304" s="136"/>
      <c r="AC304" s="136" t="s">
        <v>281</v>
      </c>
      <c r="AD304" s="136" t="s">
        <v>283</v>
      </c>
      <c r="AE304" s="136"/>
      <c r="AF304" s="147" t="e">
        <f t="shared" si="24"/>
        <v>#DIV/0!</v>
      </c>
      <c r="AG304" s="148"/>
      <c r="AH304" s="148" t="b">
        <f t="shared" si="23"/>
        <v>1</v>
      </c>
    </row>
    <row r="305" spans="1:34" ht="44.25" customHeight="1" thickBot="1" x14ac:dyDescent="0.3">
      <c r="A305" s="136"/>
      <c r="B305" s="136"/>
      <c r="C305" s="137"/>
      <c r="D305" s="136"/>
      <c r="E305" s="137"/>
      <c r="F305" s="137"/>
      <c r="G305" s="137"/>
      <c r="H305" s="138"/>
      <c r="I305" s="12"/>
      <c r="J305" s="136"/>
      <c r="K305" s="137"/>
      <c r="L305" s="140"/>
      <c r="M305" s="136"/>
      <c r="N305" s="153"/>
      <c r="O305" s="161"/>
      <c r="P305" s="144"/>
      <c r="Q305" s="143"/>
      <c r="R305" s="143"/>
      <c r="S305" s="143"/>
      <c r="T305" s="143"/>
      <c r="U305" s="143"/>
      <c r="V305" s="145"/>
      <c r="W305" s="145"/>
      <c r="X305" s="145"/>
      <c r="Y305" s="136"/>
      <c r="Z305" s="136"/>
      <c r="AA305" s="146"/>
      <c r="AB305" s="136"/>
      <c r="AC305" s="136" t="s">
        <v>281</v>
      </c>
      <c r="AD305" s="136" t="s">
        <v>283</v>
      </c>
      <c r="AE305" s="136"/>
      <c r="AF305" s="147" t="e">
        <f t="shared" si="24"/>
        <v>#DIV/0!</v>
      </c>
      <c r="AG305" s="148"/>
      <c r="AH305" s="148" t="b">
        <f t="shared" si="23"/>
        <v>1</v>
      </c>
    </row>
    <row r="306" spans="1:34" ht="44.25" customHeight="1" thickBot="1" x14ac:dyDescent="0.3">
      <c r="A306" s="136"/>
      <c r="B306" s="136"/>
      <c r="C306" s="137"/>
      <c r="D306" s="136"/>
      <c r="E306" s="137"/>
      <c r="F306" s="137"/>
      <c r="G306" s="137"/>
      <c r="H306" s="138"/>
      <c r="I306" s="12"/>
      <c r="J306" s="136"/>
      <c r="K306" s="137"/>
      <c r="L306" s="140"/>
      <c r="M306" s="136"/>
      <c r="N306" s="153"/>
      <c r="O306" s="161"/>
      <c r="P306" s="144"/>
      <c r="Q306" s="143"/>
      <c r="R306" s="143"/>
      <c r="S306" s="143"/>
      <c r="T306" s="143"/>
      <c r="U306" s="143"/>
      <c r="V306" s="145"/>
      <c r="W306" s="145"/>
      <c r="X306" s="145"/>
      <c r="Y306" s="136"/>
      <c r="Z306" s="136"/>
      <c r="AA306" s="146"/>
      <c r="AB306" s="136"/>
      <c r="AC306" s="136" t="s">
        <v>281</v>
      </c>
      <c r="AD306" s="136" t="s">
        <v>283</v>
      </c>
      <c r="AE306" s="136"/>
      <c r="AF306" s="147" t="e">
        <f t="shared" si="24"/>
        <v>#DIV/0!</v>
      </c>
      <c r="AG306" s="148"/>
      <c r="AH306" s="148" t="b">
        <f t="shared" si="23"/>
        <v>1</v>
      </c>
    </row>
    <row r="307" spans="1:34" ht="44.25" customHeight="1" thickBot="1" x14ac:dyDescent="0.3">
      <c r="A307" s="136"/>
      <c r="B307" s="136"/>
      <c r="C307" s="137"/>
      <c r="D307" s="136"/>
      <c r="E307" s="137"/>
      <c r="F307" s="137"/>
      <c r="G307" s="137"/>
      <c r="H307" s="138"/>
      <c r="I307" s="12"/>
      <c r="J307" s="136"/>
      <c r="K307" s="137"/>
      <c r="L307" s="140"/>
      <c r="M307" s="136"/>
      <c r="N307" s="153"/>
      <c r="O307" s="161"/>
      <c r="P307" s="144"/>
      <c r="Q307" s="143"/>
      <c r="R307" s="143"/>
      <c r="S307" s="143"/>
      <c r="T307" s="143"/>
      <c r="U307" s="143"/>
      <c r="V307" s="145"/>
      <c r="W307" s="145"/>
      <c r="X307" s="145"/>
      <c r="Y307" s="136"/>
      <c r="Z307" s="136"/>
      <c r="AA307" s="146"/>
      <c r="AB307" s="136"/>
      <c r="AC307" s="136" t="s">
        <v>281</v>
      </c>
      <c r="AD307" s="136" t="s">
        <v>283</v>
      </c>
      <c r="AE307" s="136"/>
      <c r="AF307" s="147" t="e">
        <f t="shared" si="24"/>
        <v>#DIV/0!</v>
      </c>
      <c r="AG307" s="148"/>
      <c r="AH307" s="148" t="b">
        <f t="shared" si="23"/>
        <v>1</v>
      </c>
    </row>
    <row r="308" spans="1:34" ht="44.25" customHeight="1" thickBot="1" x14ac:dyDescent="0.3">
      <c r="A308" s="136"/>
      <c r="B308" s="136"/>
      <c r="C308" s="137"/>
      <c r="D308" s="136"/>
      <c r="E308" s="137"/>
      <c r="F308" s="137"/>
      <c r="G308" s="137"/>
      <c r="H308" s="138"/>
      <c r="I308" s="12"/>
      <c r="J308" s="136"/>
      <c r="K308" s="137"/>
      <c r="L308" s="140"/>
      <c r="M308" s="136"/>
      <c r="N308" s="153"/>
      <c r="O308" s="161"/>
      <c r="P308" s="144"/>
      <c r="Q308" s="143"/>
      <c r="R308" s="143"/>
      <c r="S308" s="143"/>
      <c r="T308" s="143"/>
      <c r="U308" s="143"/>
      <c r="V308" s="145"/>
      <c r="W308" s="145"/>
      <c r="X308" s="145"/>
      <c r="Y308" s="136"/>
      <c r="Z308" s="136"/>
      <c r="AA308" s="146"/>
      <c r="AB308" s="136"/>
      <c r="AC308" s="136" t="s">
        <v>281</v>
      </c>
      <c r="AD308" s="136" t="s">
        <v>283</v>
      </c>
      <c r="AE308" s="136"/>
      <c r="AF308" s="147" t="e">
        <f t="shared" si="24"/>
        <v>#DIV/0!</v>
      </c>
      <c r="AG308" s="148"/>
      <c r="AH308" s="148" t="b">
        <f t="shared" si="23"/>
        <v>1</v>
      </c>
    </row>
    <row r="309" spans="1:34" ht="44.25" customHeight="1" thickBot="1" x14ac:dyDescent="0.3">
      <c r="A309" s="136"/>
      <c r="B309" s="136"/>
      <c r="C309" s="137"/>
      <c r="D309" s="136"/>
      <c r="E309" s="137"/>
      <c r="F309" s="137"/>
      <c r="G309" s="137"/>
      <c r="H309" s="138"/>
      <c r="I309" s="12"/>
      <c r="J309" s="136"/>
      <c r="K309" s="137"/>
      <c r="L309" s="140"/>
      <c r="M309" s="136"/>
      <c r="N309" s="153"/>
      <c r="O309" s="161"/>
      <c r="P309" s="144"/>
      <c r="Q309" s="143"/>
      <c r="R309" s="143"/>
      <c r="S309" s="143"/>
      <c r="T309" s="143"/>
      <c r="U309" s="143"/>
      <c r="V309" s="145"/>
      <c r="W309" s="145"/>
      <c r="X309" s="145"/>
      <c r="Y309" s="136"/>
      <c r="Z309" s="136"/>
      <c r="AA309" s="146"/>
      <c r="AB309" s="136"/>
      <c r="AC309" s="136"/>
      <c r="AD309" s="136" t="s">
        <v>283</v>
      </c>
      <c r="AE309" s="136"/>
      <c r="AF309" s="147" t="e">
        <f t="shared" si="24"/>
        <v>#DIV/0!</v>
      </c>
      <c r="AG309" s="148"/>
      <c r="AH309" s="148" t="b">
        <f t="shared" si="23"/>
        <v>1</v>
      </c>
    </row>
    <row r="310" spans="1:34" ht="44.25" customHeight="1" thickBot="1" x14ac:dyDescent="0.3">
      <c r="A310" s="136"/>
      <c r="B310" s="136"/>
      <c r="C310" s="137"/>
      <c r="D310" s="136"/>
      <c r="E310" s="137"/>
      <c r="F310" s="137"/>
      <c r="G310" s="137"/>
      <c r="H310" s="138"/>
      <c r="I310" s="12"/>
      <c r="J310" s="136"/>
      <c r="K310" s="137"/>
      <c r="L310" s="140"/>
      <c r="M310" s="136"/>
      <c r="N310" s="153"/>
      <c r="O310" s="161"/>
      <c r="P310" s="144"/>
      <c r="Q310" s="143"/>
      <c r="R310" s="143"/>
      <c r="S310" s="143"/>
      <c r="T310" s="143"/>
      <c r="U310" s="143"/>
      <c r="V310" s="145"/>
      <c r="W310" s="145"/>
      <c r="X310" s="145"/>
      <c r="Y310" s="136"/>
      <c r="Z310" s="136"/>
      <c r="AA310" s="146"/>
      <c r="AB310" s="136"/>
      <c r="AC310" s="136" t="s">
        <v>281</v>
      </c>
      <c r="AD310" s="136" t="s">
        <v>283</v>
      </c>
      <c r="AE310" s="136"/>
      <c r="AF310" s="147" t="e">
        <f t="shared" si="24"/>
        <v>#DIV/0!</v>
      </c>
      <c r="AG310" s="148"/>
      <c r="AH310" s="148" t="b">
        <f t="shared" si="23"/>
        <v>1</v>
      </c>
    </row>
    <row r="311" spans="1:34" ht="44.25" customHeight="1" thickBot="1" x14ac:dyDescent="0.3">
      <c r="A311" s="136"/>
      <c r="B311" s="136"/>
      <c r="C311" s="137"/>
      <c r="D311" s="136"/>
      <c r="E311" s="137"/>
      <c r="F311" s="137"/>
      <c r="G311" s="137"/>
      <c r="H311" s="138"/>
      <c r="I311" s="12"/>
      <c r="J311" s="136"/>
      <c r="K311" s="137"/>
      <c r="L311" s="140"/>
      <c r="M311" s="136"/>
      <c r="N311" s="153"/>
      <c r="O311" s="161"/>
      <c r="P311" s="144"/>
      <c r="Q311" s="143"/>
      <c r="R311" s="143"/>
      <c r="S311" s="143"/>
      <c r="T311" s="143"/>
      <c r="U311" s="143"/>
      <c r="V311" s="145"/>
      <c r="W311" s="145"/>
      <c r="X311" s="145"/>
      <c r="Y311" s="136"/>
      <c r="Z311" s="136"/>
      <c r="AA311" s="146"/>
      <c r="AB311" s="136"/>
      <c r="AC311" s="136" t="s">
        <v>281</v>
      </c>
      <c r="AD311" s="136" t="s">
        <v>283</v>
      </c>
      <c r="AE311" s="136"/>
      <c r="AF311" s="147" t="e">
        <f t="shared" si="24"/>
        <v>#DIV/0!</v>
      </c>
      <c r="AG311" s="148"/>
      <c r="AH311" s="148" t="b">
        <f t="shared" si="23"/>
        <v>1</v>
      </c>
    </row>
    <row r="312" spans="1:34" ht="44.25" customHeight="1" thickBot="1" x14ac:dyDescent="0.3">
      <c r="A312" s="136"/>
      <c r="B312" s="136"/>
      <c r="C312" s="137"/>
      <c r="D312" s="136"/>
      <c r="E312" s="137"/>
      <c r="F312" s="137"/>
      <c r="G312" s="137"/>
      <c r="H312" s="138"/>
      <c r="I312" s="12"/>
      <c r="J312" s="136"/>
      <c r="K312" s="137"/>
      <c r="L312" s="140"/>
      <c r="M312" s="136"/>
      <c r="N312" s="153"/>
      <c r="O312" s="161"/>
      <c r="P312" s="144"/>
      <c r="Q312" s="143"/>
      <c r="R312" s="143"/>
      <c r="S312" s="143"/>
      <c r="T312" s="143"/>
      <c r="U312" s="143"/>
      <c r="V312" s="145"/>
      <c r="W312" s="145"/>
      <c r="X312" s="145"/>
      <c r="Y312" s="136"/>
      <c r="Z312" s="136"/>
      <c r="AA312" s="146"/>
      <c r="AB312" s="136"/>
      <c r="AC312" s="136" t="s">
        <v>281</v>
      </c>
      <c r="AD312" s="136" t="s">
        <v>283</v>
      </c>
      <c r="AE312" s="136"/>
      <c r="AF312" s="147" t="e">
        <f t="shared" si="24"/>
        <v>#DIV/0!</v>
      </c>
      <c r="AG312" s="148"/>
      <c r="AH312" s="148" t="b">
        <f t="shared" si="23"/>
        <v>1</v>
      </c>
    </row>
    <row r="313" spans="1:34" ht="44.25" customHeight="1" thickBot="1" x14ac:dyDescent="0.3">
      <c r="A313" s="136"/>
      <c r="B313" s="136"/>
      <c r="C313" s="137"/>
      <c r="D313" s="136"/>
      <c r="E313" s="137"/>
      <c r="F313" s="137"/>
      <c r="G313" s="137"/>
      <c r="H313" s="138"/>
      <c r="I313" s="12"/>
      <c r="J313" s="136"/>
      <c r="K313" s="137"/>
      <c r="L313" s="140"/>
      <c r="M313" s="136"/>
      <c r="N313" s="153"/>
      <c r="O313" s="161"/>
      <c r="P313" s="144"/>
      <c r="Q313" s="143"/>
      <c r="R313" s="143"/>
      <c r="S313" s="143"/>
      <c r="T313" s="143"/>
      <c r="U313" s="143"/>
      <c r="V313" s="145"/>
      <c r="W313" s="145"/>
      <c r="X313" s="145"/>
      <c r="Y313" s="136"/>
      <c r="Z313" s="136"/>
      <c r="AA313" s="146"/>
      <c r="AB313" s="136"/>
      <c r="AC313" s="136" t="s">
        <v>281</v>
      </c>
      <c r="AD313" s="136" t="s">
        <v>283</v>
      </c>
      <c r="AE313" s="136"/>
      <c r="AF313" s="147" t="e">
        <f t="shared" si="24"/>
        <v>#DIV/0!</v>
      </c>
      <c r="AG313" s="148"/>
      <c r="AH313" s="148" t="b">
        <f t="shared" si="23"/>
        <v>1</v>
      </c>
    </row>
    <row r="314" spans="1:34" ht="44.25" customHeight="1" thickBot="1" x14ac:dyDescent="0.3">
      <c r="A314" s="136"/>
      <c r="B314" s="136"/>
      <c r="C314" s="137"/>
      <c r="D314" s="136"/>
      <c r="E314" s="137"/>
      <c r="F314" s="137"/>
      <c r="G314" s="137"/>
      <c r="H314" s="138"/>
      <c r="I314" s="12"/>
      <c r="J314" s="136"/>
      <c r="K314" s="137"/>
      <c r="L314" s="140"/>
      <c r="M314" s="136"/>
      <c r="N314" s="153"/>
      <c r="O314" s="161"/>
      <c r="P314" s="144"/>
      <c r="Q314" s="143"/>
      <c r="R314" s="143"/>
      <c r="S314" s="143"/>
      <c r="T314" s="143"/>
      <c r="U314" s="143"/>
      <c r="V314" s="145"/>
      <c r="W314" s="145"/>
      <c r="X314" s="145"/>
      <c r="Y314" s="136"/>
      <c r="Z314" s="136"/>
      <c r="AA314" s="146"/>
      <c r="AB314" s="136"/>
      <c r="AC314" s="136" t="s">
        <v>281</v>
      </c>
      <c r="AD314" s="136" t="s">
        <v>283</v>
      </c>
      <c r="AE314" s="136"/>
      <c r="AF314" s="147" t="e">
        <f t="shared" si="24"/>
        <v>#DIV/0!</v>
      </c>
      <c r="AG314" s="148"/>
      <c r="AH314" s="148" t="b">
        <f t="shared" si="23"/>
        <v>1</v>
      </c>
    </row>
    <row r="315" spans="1:34" ht="44.25" customHeight="1" thickBot="1" x14ac:dyDescent="0.3">
      <c r="A315" s="136"/>
      <c r="B315" s="136"/>
      <c r="C315" s="137"/>
      <c r="D315" s="136"/>
      <c r="E315" s="137"/>
      <c r="F315" s="137"/>
      <c r="G315" s="137"/>
      <c r="H315" s="138"/>
      <c r="I315" s="12"/>
      <c r="J315" s="136"/>
      <c r="K315" s="137"/>
      <c r="L315" s="140"/>
      <c r="M315" s="136"/>
      <c r="N315" s="153"/>
      <c r="O315" s="161"/>
      <c r="P315" s="144"/>
      <c r="Q315" s="143"/>
      <c r="R315" s="143"/>
      <c r="S315" s="143"/>
      <c r="T315" s="143"/>
      <c r="U315" s="143"/>
      <c r="V315" s="145"/>
      <c r="W315" s="145"/>
      <c r="X315" s="145"/>
      <c r="Y315" s="136"/>
      <c r="Z315" s="136"/>
      <c r="AA315" s="146"/>
      <c r="AB315" s="136"/>
      <c r="AC315" s="136" t="s">
        <v>281</v>
      </c>
      <c r="AD315" s="136" t="s">
        <v>283</v>
      </c>
      <c r="AE315" s="136"/>
      <c r="AF315" s="147" t="e">
        <f t="shared" si="24"/>
        <v>#DIV/0!</v>
      </c>
      <c r="AG315" s="148"/>
      <c r="AH315" s="148" t="b">
        <f t="shared" si="23"/>
        <v>1</v>
      </c>
    </row>
    <row r="316" spans="1:34" ht="44.25" customHeight="1" thickBot="1" x14ac:dyDescent="0.3">
      <c r="A316" s="136"/>
      <c r="B316" s="136"/>
      <c r="C316" s="137"/>
      <c r="D316" s="136"/>
      <c r="E316" s="137"/>
      <c r="F316" s="137"/>
      <c r="G316" s="137"/>
      <c r="H316" s="138"/>
      <c r="I316" s="12"/>
      <c r="J316" s="136"/>
      <c r="K316" s="137"/>
      <c r="L316" s="140"/>
      <c r="M316" s="136"/>
      <c r="N316" s="153"/>
      <c r="O316" s="161"/>
      <c r="P316" s="144"/>
      <c r="Q316" s="143"/>
      <c r="R316" s="143"/>
      <c r="S316" s="143"/>
      <c r="T316" s="143"/>
      <c r="U316" s="143"/>
      <c r="V316" s="145"/>
      <c r="W316" s="145"/>
      <c r="X316" s="145"/>
      <c r="Y316" s="136"/>
      <c r="Z316" s="136"/>
      <c r="AA316" s="146"/>
      <c r="AB316" s="136"/>
      <c r="AC316" s="136" t="s">
        <v>281</v>
      </c>
      <c r="AD316" s="136" t="s">
        <v>283</v>
      </c>
      <c r="AE316" s="136"/>
      <c r="AF316" s="147" t="e">
        <f t="shared" si="24"/>
        <v>#DIV/0!</v>
      </c>
      <c r="AG316" s="148"/>
      <c r="AH316" s="148" t="b">
        <f t="shared" si="23"/>
        <v>1</v>
      </c>
    </row>
    <row r="317" spans="1:34" ht="44.25" customHeight="1" thickBot="1" x14ac:dyDescent="0.3">
      <c r="A317" s="136"/>
      <c r="B317" s="136"/>
      <c r="C317" s="137"/>
      <c r="D317" s="136"/>
      <c r="E317" s="137"/>
      <c r="F317" s="137"/>
      <c r="G317" s="137"/>
      <c r="H317" s="138"/>
      <c r="I317" s="12"/>
      <c r="J317" s="136"/>
      <c r="K317" s="137"/>
      <c r="L317" s="140"/>
      <c r="M317" s="136"/>
      <c r="N317" s="153"/>
      <c r="O317" s="161"/>
      <c r="P317" s="144"/>
      <c r="Q317" s="143"/>
      <c r="R317" s="143"/>
      <c r="S317" s="143"/>
      <c r="T317" s="143"/>
      <c r="U317" s="143"/>
      <c r="V317" s="145"/>
      <c r="W317" s="145"/>
      <c r="X317" s="145"/>
      <c r="Y317" s="136"/>
      <c r="Z317" s="136"/>
      <c r="AA317" s="146"/>
      <c r="AB317" s="136"/>
      <c r="AC317" s="136" t="s">
        <v>281</v>
      </c>
      <c r="AD317" s="136" t="s">
        <v>283</v>
      </c>
      <c r="AE317" s="136"/>
      <c r="AF317" s="147" t="e">
        <f t="shared" si="24"/>
        <v>#DIV/0!</v>
      </c>
      <c r="AG317" s="148"/>
      <c r="AH317" s="148" t="b">
        <f t="shared" si="23"/>
        <v>1</v>
      </c>
    </row>
    <row r="318" spans="1:34" ht="44.25" customHeight="1" thickBot="1" x14ac:dyDescent="0.3">
      <c r="A318" s="136"/>
      <c r="B318" s="136"/>
      <c r="C318" s="137"/>
      <c r="D318" s="136"/>
      <c r="E318" s="137"/>
      <c r="F318" s="137"/>
      <c r="G318" s="137"/>
      <c r="H318" s="138"/>
      <c r="I318" s="12"/>
      <c r="J318" s="136"/>
      <c r="K318" s="137"/>
      <c r="L318" s="140"/>
      <c r="M318" s="136"/>
      <c r="N318" s="153"/>
      <c r="O318" s="161"/>
      <c r="P318" s="144"/>
      <c r="Q318" s="143"/>
      <c r="R318" s="143"/>
      <c r="S318" s="143"/>
      <c r="T318" s="143"/>
      <c r="U318" s="143"/>
      <c r="V318" s="145"/>
      <c r="W318" s="145"/>
      <c r="X318" s="145"/>
      <c r="Y318" s="136"/>
      <c r="Z318" s="136"/>
      <c r="AA318" s="146"/>
      <c r="AB318" s="136"/>
      <c r="AC318" s="136" t="s">
        <v>281</v>
      </c>
      <c r="AD318" s="136" t="s">
        <v>283</v>
      </c>
      <c r="AE318" s="136"/>
      <c r="AF318" s="147" t="e">
        <f t="shared" si="24"/>
        <v>#DIV/0!</v>
      </c>
      <c r="AG318" s="148"/>
      <c r="AH318" s="148" t="b">
        <f t="shared" si="23"/>
        <v>1</v>
      </c>
    </row>
    <row r="319" spans="1:34" ht="44.25" customHeight="1" thickBot="1" x14ac:dyDescent="0.3">
      <c r="A319" s="136"/>
      <c r="B319" s="136"/>
      <c r="C319" s="137"/>
      <c r="D319" s="136"/>
      <c r="E319" s="137"/>
      <c r="F319" s="137"/>
      <c r="G319" s="137"/>
      <c r="H319" s="138"/>
      <c r="I319" s="12"/>
      <c r="J319" s="136"/>
      <c r="K319" s="137"/>
      <c r="L319" s="140"/>
      <c r="M319" s="136"/>
      <c r="N319" s="153"/>
      <c r="O319" s="161"/>
      <c r="P319" s="144"/>
      <c r="Q319" s="143"/>
      <c r="R319" s="143"/>
      <c r="S319" s="143"/>
      <c r="T319" s="143"/>
      <c r="U319" s="143"/>
      <c r="V319" s="145"/>
      <c r="W319" s="145"/>
      <c r="X319" s="145"/>
      <c r="Y319" s="136"/>
      <c r="Z319" s="136"/>
      <c r="AA319" s="146"/>
      <c r="AB319" s="136"/>
      <c r="AC319" s="136" t="s">
        <v>281</v>
      </c>
      <c r="AD319" s="136" t="s">
        <v>283</v>
      </c>
      <c r="AE319" s="136"/>
      <c r="AF319" s="147" t="e">
        <f t="shared" si="24"/>
        <v>#DIV/0!</v>
      </c>
      <c r="AG319" s="148"/>
      <c r="AH319" s="148" t="b">
        <f t="shared" si="23"/>
        <v>1</v>
      </c>
    </row>
    <row r="320" spans="1:34" ht="44.25" customHeight="1" thickBot="1" x14ac:dyDescent="0.3">
      <c r="A320" s="136"/>
      <c r="B320" s="136"/>
      <c r="C320" s="137"/>
      <c r="D320" s="136"/>
      <c r="E320" s="137"/>
      <c r="F320" s="137"/>
      <c r="G320" s="137"/>
      <c r="H320" s="138"/>
      <c r="I320" s="12"/>
      <c r="J320" s="136"/>
      <c r="K320" s="137"/>
      <c r="L320" s="140"/>
      <c r="M320" s="136"/>
      <c r="N320" s="153"/>
      <c r="O320" s="161"/>
      <c r="P320" s="144"/>
      <c r="Q320" s="143"/>
      <c r="R320" s="143"/>
      <c r="S320" s="143"/>
      <c r="T320" s="143"/>
      <c r="U320" s="143"/>
      <c r="V320" s="145"/>
      <c r="W320" s="145"/>
      <c r="X320" s="145"/>
      <c r="Y320" s="136"/>
      <c r="Z320" s="136"/>
      <c r="AA320" s="146"/>
      <c r="AB320" s="136"/>
      <c r="AC320" s="136" t="s">
        <v>281</v>
      </c>
      <c r="AD320" s="136" t="s">
        <v>283</v>
      </c>
      <c r="AE320" s="136"/>
      <c r="AF320" s="147" t="e">
        <f t="shared" si="24"/>
        <v>#DIV/0!</v>
      </c>
      <c r="AG320" s="148"/>
      <c r="AH320" s="148" t="b">
        <f t="shared" si="23"/>
        <v>1</v>
      </c>
    </row>
    <row r="321" spans="1:34" ht="44.25" customHeight="1" thickBot="1" x14ac:dyDescent="0.3">
      <c r="A321" s="136"/>
      <c r="B321" s="136"/>
      <c r="C321" s="137"/>
      <c r="D321" s="136"/>
      <c r="E321" s="137"/>
      <c r="F321" s="137"/>
      <c r="G321" s="137"/>
      <c r="H321" s="138"/>
      <c r="I321" s="12"/>
      <c r="J321" s="136"/>
      <c r="K321" s="137"/>
      <c r="L321" s="140"/>
      <c r="M321" s="136"/>
      <c r="N321" s="153"/>
      <c r="O321" s="161"/>
      <c r="P321" s="144"/>
      <c r="Q321" s="143"/>
      <c r="R321" s="143"/>
      <c r="S321" s="143"/>
      <c r="T321" s="143"/>
      <c r="U321" s="143"/>
      <c r="V321" s="145"/>
      <c r="W321" s="145"/>
      <c r="X321" s="145"/>
      <c r="Y321" s="136"/>
      <c r="Z321" s="136"/>
      <c r="AA321" s="146"/>
      <c r="AB321" s="136"/>
      <c r="AC321" s="136" t="s">
        <v>281</v>
      </c>
      <c r="AD321" s="136" t="s">
        <v>283</v>
      </c>
      <c r="AE321" s="136"/>
      <c r="AF321" s="147" t="e">
        <f t="shared" si="24"/>
        <v>#DIV/0!</v>
      </c>
      <c r="AG321" s="148"/>
      <c r="AH321" s="148" t="b">
        <f t="shared" si="23"/>
        <v>1</v>
      </c>
    </row>
    <row r="322" spans="1:34" ht="44.25" customHeight="1" thickBot="1" x14ac:dyDescent="0.3">
      <c r="A322" s="136"/>
      <c r="B322" s="136"/>
      <c r="C322" s="137"/>
      <c r="D322" s="136"/>
      <c r="E322" s="137"/>
      <c r="F322" s="137"/>
      <c r="G322" s="137"/>
      <c r="H322" s="138"/>
      <c r="I322" s="12"/>
      <c r="J322" s="136"/>
      <c r="K322" s="137"/>
      <c r="L322" s="140"/>
      <c r="M322" s="136"/>
      <c r="N322" s="153"/>
      <c r="O322" s="161"/>
      <c r="P322" s="144"/>
      <c r="Q322" s="143"/>
      <c r="R322" s="143"/>
      <c r="S322" s="143"/>
      <c r="T322" s="143"/>
      <c r="U322" s="143"/>
      <c r="V322" s="145"/>
      <c r="W322" s="145"/>
      <c r="X322" s="145"/>
      <c r="Y322" s="136"/>
      <c r="Z322" s="136"/>
      <c r="AA322" s="146"/>
      <c r="AB322" s="136"/>
      <c r="AC322" s="136" t="s">
        <v>281</v>
      </c>
      <c r="AD322" s="136" t="s">
        <v>283</v>
      </c>
      <c r="AE322" s="136"/>
      <c r="AF322" s="147" t="e">
        <f t="shared" si="24"/>
        <v>#DIV/0!</v>
      </c>
      <c r="AG322" s="148"/>
      <c r="AH322" s="148" t="b">
        <f t="shared" si="23"/>
        <v>1</v>
      </c>
    </row>
    <row r="323" spans="1:34" ht="44.25" customHeight="1" thickBot="1" x14ac:dyDescent="0.3">
      <c r="A323" s="136"/>
      <c r="B323" s="136"/>
      <c r="C323" s="137"/>
      <c r="D323" s="136"/>
      <c r="E323" s="137"/>
      <c r="F323" s="137"/>
      <c r="G323" s="137"/>
      <c r="H323" s="138"/>
      <c r="I323" s="12"/>
      <c r="J323" s="136"/>
      <c r="K323" s="137"/>
      <c r="L323" s="140"/>
      <c r="M323" s="136"/>
      <c r="N323" s="153"/>
      <c r="O323" s="161"/>
      <c r="P323" s="144"/>
      <c r="Q323" s="143"/>
      <c r="R323" s="143"/>
      <c r="S323" s="143"/>
      <c r="T323" s="143"/>
      <c r="U323" s="143"/>
      <c r="V323" s="145"/>
      <c r="W323" s="145"/>
      <c r="X323" s="145"/>
      <c r="Y323" s="136"/>
      <c r="Z323" s="136"/>
      <c r="AA323" s="146"/>
      <c r="AB323" s="136"/>
      <c r="AC323" s="136" t="s">
        <v>281</v>
      </c>
      <c r="AD323" s="136" t="s">
        <v>283</v>
      </c>
      <c r="AE323" s="136"/>
      <c r="AF323" s="147" t="e">
        <f t="shared" si="24"/>
        <v>#DIV/0!</v>
      </c>
      <c r="AG323" s="148"/>
      <c r="AH323" s="148" t="b">
        <f t="shared" si="23"/>
        <v>1</v>
      </c>
    </row>
    <row r="324" spans="1:34" ht="44.25" customHeight="1" thickBot="1" x14ac:dyDescent="0.3">
      <c r="A324" s="136"/>
      <c r="B324" s="136"/>
      <c r="C324" s="137"/>
      <c r="D324" s="136"/>
      <c r="E324" s="137"/>
      <c r="F324" s="137"/>
      <c r="G324" s="137"/>
      <c r="H324" s="138"/>
      <c r="I324" s="12"/>
      <c r="J324" s="136"/>
      <c r="K324" s="137"/>
      <c r="L324" s="140"/>
      <c r="M324" s="136"/>
      <c r="N324" s="153"/>
      <c r="O324" s="161"/>
      <c r="P324" s="144"/>
      <c r="Q324" s="143"/>
      <c r="R324" s="143"/>
      <c r="S324" s="143"/>
      <c r="T324" s="143"/>
      <c r="U324" s="143"/>
      <c r="V324" s="145"/>
      <c r="W324" s="145"/>
      <c r="X324" s="145"/>
      <c r="Y324" s="136"/>
      <c r="Z324" s="136"/>
      <c r="AA324" s="146"/>
      <c r="AB324" s="136"/>
      <c r="AC324" s="136" t="s">
        <v>281</v>
      </c>
      <c r="AD324" s="136" t="s">
        <v>283</v>
      </c>
      <c r="AE324" s="136"/>
      <c r="AF324" s="147" t="e">
        <f t="shared" si="24"/>
        <v>#DIV/0!</v>
      </c>
      <c r="AG324" s="148"/>
      <c r="AH324" s="148" t="b">
        <f t="shared" si="23"/>
        <v>1</v>
      </c>
    </row>
    <row r="325" spans="1:34" ht="44.25" customHeight="1" thickBot="1" x14ac:dyDescent="0.3">
      <c r="A325" s="136"/>
      <c r="B325" s="136"/>
      <c r="C325" s="137"/>
      <c r="D325" s="136"/>
      <c r="E325" s="137"/>
      <c r="F325" s="137"/>
      <c r="G325" s="137"/>
      <c r="H325" s="138"/>
      <c r="I325" s="12"/>
      <c r="J325" s="136"/>
      <c r="K325" s="137"/>
      <c r="L325" s="140"/>
      <c r="M325" s="136"/>
      <c r="N325" s="153"/>
      <c r="O325" s="161"/>
      <c r="P325" s="144"/>
      <c r="Q325" s="143"/>
      <c r="R325" s="143"/>
      <c r="S325" s="143"/>
      <c r="T325" s="143"/>
      <c r="U325" s="143"/>
      <c r="V325" s="145"/>
      <c r="W325" s="145"/>
      <c r="X325" s="145"/>
      <c r="Y325" s="136"/>
      <c r="Z325" s="136"/>
      <c r="AA325" s="146"/>
      <c r="AB325" s="136"/>
      <c r="AC325" s="136" t="s">
        <v>281</v>
      </c>
      <c r="AD325" s="136" t="s">
        <v>283</v>
      </c>
      <c r="AE325" s="136"/>
      <c r="AF325" s="147" t="e">
        <f t="shared" si="24"/>
        <v>#DIV/0!</v>
      </c>
      <c r="AG325" s="148"/>
      <c r="AH325" s="148" t="b">
        <f t="shared" si="23"/>
        <v>1</v>
      </c>
    </row>
    <row r="326" spans="1:34" ht="44.25" customHeight="1" thickBot="1" x14ac:dyDescent="0.3">
      <c r="A326" s="136"/>
      <c r="B326" s="136"/>
      <c r="C326" s="137"/>
      <c r="D326" s="136"/>
      <c r="E326" s="137"/>
      <c r="F326" s="137"/>
      <c r="G326" s="137"/>
      <c r="H326" s="138"/>
      <c r="I326" s="12"/>
      <c r="J326" s="136"/>
      <c r="K326" s="137"/>
      <c r="L326" s="140"/>
      <c r="M326" s="136"/>
      <c r="N326" s="153"/>
      <c r="O326" s="161"/>
      <c r="P326" s="144"/>
      <c r="Q326" s="143"/>
      <c r="R326" s="143"/>
      <c r="S326" s="143"/>
      <c r="T326" s="143"/>
      <c r="U326" s="143"/>
      <c r="V326" s="145"/>
      <c r="W326" s="145"/>
      <c r="X326" s="145"/>
      <c r="Y326" s="136"/>
      <c r="Z326" s="136"/>
      <c r="AA326" s="146"/>
      <c r="AB326" s="136"/>
      <c r="AC326" s="136" t="s">
        <v>281</v>
      </c>
      <c r="AD326" s="136" t="s">
        <v>283</v>
      </c>
      <c r="AE326" s="136"/>
      <c r="AF326" s="147" t="e">
        <f t="shared" si="24"/>
        <v>#DIV/0!</v>
      </c>
      <c r="AG326" s="148"/>
      <c r="AH326" s="148" t="b">
        <f t="shared" si="23"/>
        <v>1</v>
      </c>
    </row>
    <row r="327" spans="1:34" ht="44.25" customHeight="1" thickBot="1" x14ac:dyDescent="0.3">
      <c r="A327" s="136"/>
      <c r="B327" s="136"/>
      <c r="C327" s="137"/>
      <c r="D327" s="136"/>
      <c r="E327" s="137"/>
      <c r="F327" s="137"/>
      <c r="G327" s="137"/>
      <c r="H327" s="138"/>
      <c r="I327" s="12"/>
      <c r="J327" s="136"/>
      <c r="K327" s="137"/>
      <c r="L327" s="140"/>
      <c r="M327" s="136"/>
      <c r="N327" s="153"/>
      <c r="O327" s="161"/>
      <c r="P327" s="144"/>
      <c r="Q327" s="143"/>
      <c r="R327" s="143"/>
      <c r="S327" s="143"/>
      <c r="T327" s="143"/>
      <c r="U327" s="143"/>
      <c r="V327" s="145"/>
      <c r="W327" s="145"/>
      <c r="X327" s="145"/>
      <c r="Y327" s="136"/>
      <c r="Z327" s="136"/>
      <c r="AA327" s="146"/>
      <c r="AB327" s="136"/>
      <c r="AC327" s="136" t="s">
        <v>281</v>
      </c>
      <c r="AD327" s="136" t="s">
        <v>283</v>
      </c>
      <c r="AE327" s="136"/>
      <c r="AF327" s="147" t="e">
        <f t="shared" si="24"/>
        <v>#DIV/0!</v>
      </c>
      <c r="AG327" s="148"/>
      <c r="AH327" s="148" t="b">
        <f t="shared" si="23"/>
        <v>1</v>
      </c>
    </row>
    <row r="328" spans="1:34" ht="44.25" customHeight="1" thickBot="1" x14ac:dyDescent="0.3">
      <c r="A328" s="136"/>
      <c r="B328" s="136"/>
      <c r="C328" s="137"/>
      <c r="D328" s="136"/>
      <c r="E328" s="137"/>
      <c r="F328" s="137"/>
      <c r="G328" s="137"/>
      <c r="H328" s="138"/>
      <c r="I328" s="12"/>
      <c r="J328" s="136"/>
      <c r="K328" s="137"/>
      <c r="L328" s="140"/>
      <c r="M328" s="136"/>
      <c r="N328" s="153"/>
      <c r="O328" s="161"/>
      <c r="P328" s="144"/>
      <c r="Q328" s="143"/>
      <c r="R328" s="143"/>
      <c r="S328" s="143"/>
      <c r="T328" s="143"/>
      <c r="U328" s="143"/>
      <c r="V328" s="145"/>
      <c r="W328" s="145"/>
      <c r="X328" s="145"/>
      <c r="Y328" s="136"/>
      <c r="Z328" s="136"/>
      <c r="AA328" s="146"/>
      <c r="AB328" s="136"/>
      <c r="AC328" s="136" t="s">
        <v>281</v>
      </c>
      <c r="AD328" s="136" t="s">
        <v>283</v>
      </c>
      <c r="AE328" s="136"/>
      <c r="AF328" s="147" t="e">
        <f t="shared" si="24"/>
        <v>#DIV/0!</v>
      </c>
      <c r="AG328" s="148"/>
      <c r="AH328" s="148" t="b">
        <f t="shared" si="23"/>
        <v>1</v>
      </c>
    </row>
    <row r="329" spans="1:34" ht="44.25" customHeight="1" thickBot="1" x14ac:dyDescent="0.3">
      <c r="A329" s="136"/>
      <c r="B329" s="136"/>
      <c r="C329" s="137"/>
      <c r="D329" s="136"/>
      <c r="E329" s="137"/>
      <c r="F329" s="137"/>
      <c r="G329" s="137"/>
      <c r="H329" s="138"/>
      <c r="I329" s="12"/>
      <c r="J329" s="136"/>
      <c r="K329" s="137"/>
      <c r="L329" s="140"/>
      <c r="M329" s="136"/>
      <c r="N329" s="153"/>
      <c r="O329" s="161"/>
      <c r="P329" s="144"/>
      <c r="Q329" s="143"/>
      <c r="R329" s="143"/>
      <c r="S329" s="143"/>
      <c r="T329" s="143"/>
      <c r="U329" s="143"/>
      <c r="V329" s="145"/>
      <c r="W329" s="145"/>
      <c r="X329" s="145"/>
      <c r="Y329" s="136"/>
      <c r="Z329" s="136"/>
      <c r="AA329" s="146"/>
      <c r="AB329" s="136"/>
      <c r="AC329" s="136" t="s">
        <v>281</v>
      </c>
      <c r="AD329" s="136" t="s">
        <v>283</v>
      </c>
      <c r="AE329" s="136"/>
      <c r="AF329" s="147" t="e">
        <f t="shared" si="24"/>
        <v>#DIV/0!</v>
      </c>
      <c r="AG329" s="148"/>
      <c r="AH329" s="148" t="b">
        <f t="shared" si="23"/>
        <v>1</v>
      </c>
    </row>
    <row r="330" spans="1:34" ht="44.25" customHeight="1" thickBot="1" x14ac:dyDescent="0.3">
      <c r="A330" s="136"/>
      <c r="B330" s="136"/>
      <c r="C330" s="137"/>
      <c r="D330" s="136"/>
      <c r="E330" s="137"/>
      <c r="F330" s="137"/>
      <c r="G330" s="137"/>
      <c r="H330" s="138"/>
      <c r="I330" s="12"/>
      <c r="J330" s="136"/>
      <c r="K330" s="137"/>
      <c r="L330" s="140"/>
      <c r="M330" s="136"/>
      <c r="N330" s="153"/>
      <c r="O330" s="161"/>
      <c r="P330" s="144"/>
      <c r="Q330" s="143"/>
      <c r="R330" s="143"/>
      <c r="S330" s="143"/>
      <c r="T330" s="143"/>
      <c r="U330" s="143"/>
      <c r="V330" s="145"/>
      <c r="W330" s="145"/>
      <c r="X330" s="145"/>
      <c r="Y330" s="136"/>
      <c r="Z330" s="136"/>
      <c r="AA330" s="146"/>
      <c r="AB330" s="136"/>
      <c r="AC330" s="136" t="s">
        <v>281</v>
      </c>
      <c r="AD330" s="136" t="s">
        <v>283</v>
      </c>
      <c r="AE330" s="136"/>
      <c r="AF330" s="147" t="e">
        <f t="shared" si="24"/>
        <v>#DIV/0!</v>
      </c>
      <c r="AG330" s="148"/>
      <c r="AH330" s="148" t="b">
        <f t="shared" si="23"/>
        <v>1</v>
      </c>
    </row>
    <row r="331" spans="1:34" ht="44.25" customHeight="1" thickBot="1" x14ac:dyDescent="0.3">
      <c r="A331" s="136"/>
      <c r="B331" s="136"/>
      <c r="C331" s="137"/>
      <c r="D331" s="136"/>
      <c r="E331" s="137"/>
      <c r="F331" s="137"/>
      <c r="G331" s="137"/>
      <c r="H331" s="138"/>
      <c r="I331" s="12"/>
      <c r="J331" s="136"/>
      <c r="K331" s="137"/>
      <c r="L331" s="140"/>
      <c r="M331" s="136"/>
      <c r="N331" s="153"/>
      <c r="O331" s="161"/>
      <c r="P331" s="144"/>
      <c r="Q331" s="143"/>
      <c r="R331" s="143"/>
      <c r="S331" s="143"/>
      <c r="T331" s="143"/>
      <c r="U331" s="143"/>
      <c r="V331" s="145"/>
      <c r="W331" s="145"/>
      <c r="X331" s="145"/>
      <c r="Y331" s="136"/>
      <c r="Z331" s="136"/>
      <c r="AA331" s="146"/>
      <c r="AB331" s="136"/>
      <c r="AC331" s="136" t="s">
        <v>281</v>
      </c>
      <c r="AD331" s="136" t="s">
        <v>283</v>
      </c>
      <c r="AE331" s="136"/>
      <c r="AF331" s="147" t="e">
        <f t="shared" si="24"/>
        <v>#DIV/0!</v>
      </c>
      <c r="AG331" s="148"/>
      <c r="AH331" s="148" t="b">
        <f t="shared" si="23"/>
        <v>1</v>
      </c>
    </row>
    <row r="332" spans="1:34" ht="44.25" customHeight="1" thickBot="1" x14ac:dyDescent="0.3">
      <c r="A332" s="136"/>
      <c r="B332" s="136"/>
      <c r="C332" s="137"/>
      <c r="D332" s="136"/>
      <c r="E332" s="137"/>
      <c r="F332" s="137"/>
      <c r="G332" s="137"/>
      <c r="H332" s="138"/>
      <c r="I332" s="12"/>
      <c r="J332" s="136"/>
      <c r="K332" s="137"/>
      <c r="L332" s="140"/>
      <c r="M332" s="136"/>
      <c r="N332" s="153"/>
      <c r="O332" s="161"/>
      <c r="P332" s="144"/>
      <c r="Q332" s="143"/>
      <c r="R332" s="143"/>
      <c r="S332" s="143"/>
      <c r="T332" s="143"/>
      <c r="U332" s="143"/>
      <c r="V332" s="145"/>
      <c r="W332" s="145"/>
      <c r="X332" s="145"/>
      <c r="Y332" s="136"/>
      <c r="Z332" s="136"/>
      <c r="AA332" s="146"/>
      <c r="AB332" s="136"/>
      <c r="AC332" s="136" t="s">
        <v>281</v>
      </c>
      <c r="AD332" s="136" t="s">
        <v>283</v>
      </c>
      <c r="AE332" s="136"/>
      <c r="AF332" s="147" t="e">
        <f t="shared" si="24"/>
        <v>#DIV/0!</v>
      </c>
      <c r="AG332" s="148"/>
      <c r="AH332" s="148" t="b">
        <f t="shared" si="23"/>
        <v>1</v>
      </c>
    </row>
    <row r="333" spans="1:34" ht="44.25" customHeight="1" thickBot="1" x14ac:dyDescent="0.3">
      <c r="A333" s="136"/>
      <c r="B333" s="136"/>
      <c r="C333" s="137"/>
      <c r="D333" s="136"/>
      <c r="E333" s="137"/>
      <c r="F333" s="137"/>
      <c r="G333" s="137"/>
      <c r="H333" s="138"/>
      <c r="I333" s="12"/>
      <c r="J333" s="136"/>
      <c r="K333" s="137"/>
      <c r="L333" s="140"/>
      <c r="M333" s="136"/>
      <c r="N333" s="153"/>
      <c r="O333" s="161"/>
      <c r="P333" s="144"/>
      <c r="Q333" s="143"/>
      <c r="R333" s="143"/>
      <c r="S333" s="143"/>
      <c r="T333" s="143"/>
      <c r="U333" s="143"/>
      <c r="V333" s="145"/>
      <c r="W333" s="145"/>
      <c r="X333" s="145"/>
      <c r="Y333" s="136"/>
      <c r="Z333" s="136"/>
      <c r="AA333" s="146"/>
      <c r="AB333" s="136"/>
      <c r="AC333" s="136" t="s">
        <v>281</v>
      </c>
      <c r="AD333" s="136" t="s">
        <v>283</v>
      </c>
      <c r="AE333" s="136"/>
      <c r="AF333" s="147" t="e">
        <f t="shared" si="24"/>
        <v>#DIV/0!</v>
      </c>
      <c r="AG333" s="148"/>
      <c r="AH333" s="148" t="b">
        <f t="shared" si="23"/>
        <v>1</v>
      </c>
    </row>
    <row r="334" spans="1:34" ht="44.25" customHeight="1" thickBot="1" x14ac:dyDescent="0.3">
      <c r="A334" s="136"/>
      <c r="B334" s="136"/>
      <c r="C334" s="137"/>
      <c r="D334" s="136"/>
      <c r="E334" s="137"/>
      <c r="F334" s="137"/>
      <c r="G334" s="137"/>
      <c r="H334" s="138"/>
      <c r="I334" s="12"/>
      <c r="J334" s="136"/>
      <c r="K334" s="137"/>
      <c r="L334" s="140"/>
      <c r="M334" s="136"/>
      <c r="N334" s="153"/>
      <c r="O334" s="161"/>
      <c r="P334" s="144"/>
      <c r="Q334" s="143"/>
      <c r="R334" s="143"/>
      <c r="S334" s="143"/>
      <c r="T334" s="143"/>
      <c r="U334" s="143"/>
      <c r="V334" s="145"/>
      <c r="W334" s="145"/>
      <c r="X334" s="145"/>
      <c r="Y334" s="136"/>
      <c r="Z334" s="136"/>
      <c r="AA334" s="146"/>
      <c r="AB334" s="136"/>
      <c r="AC334" s="136" t="s">
        <v>281</v>
      </c>
      <c r="AD334" s="136" t="s">
        <v>283</v>
      </c>
      <c r="AE334" s="136"/>
      <c r="AF334" s="147" t="e">
        <f t="shared" si="24"/>
        <v>#DIV/0!</v>
      </c>
      <c r="AG334" s="148"/>
      <c r="AH334" s="148" t="b">
        <f t="shared" si="23"/>
        <v>1</v>
      </c>
    </row>
    <row r="335" spans="1:34" ht="44.25" customHeight="1" thickBot="1" x14ac:dyDescent="0.3">
      <c r="A335" s="136"/>
      <c r="B335" s="136"/>
      <c r="C335" s="137"/>
      <c r="D335" s="136"/>
      <c r="E335" s="137"/>
      <c r="F335" s="137"/>
      <c r="G335" s="137"/>
      <c r="H335" s="138"/>
      <c r="I335" s="12"/>
      <c r="J335" s="136"/>
      <c r="K335" s="137"/>
      <c r="L335" s="140"/>
      <c r="M335" s="136"/>
      <c r="N335" s="153"/>
      <c r="O335" s="161"/>
      <c r="P335" s="144"/>
      <c r="Q335" s="143"/>
      <c r="R335" s="143"/>
      <c r="S335" s="143"/>
      <c r="T335" s="143"/>
      <c r="U335" s="143"/>
      <c r="V335" s="145"/>
      <c r="W335" s="145"/>
      <c r="X335" s="145"/>
      <c r="Y335" s="136"/>
      <c r="Z335" s="136"/>
      <c r="AA335" s="146"/>
      <c r="AB335" s="136"/>
      <c r="AC335" s="136" t="s">
        <v>281</v>
      </c>
      <c r="AD335" s="136" t="s">
        <v>283</v>
      </c>
      <c r="AE335" s="136"/>
      <c r="AF335" s="147" t="e">
        <f t="shared" si="24"/>
        <v>#DIV/0!</v>
      </c>
      <c r="AG335" s="148"/>
      <c r="AH335" s="148" t="b">
        <f t="shared" si="23"/>
        <v>1</v>
      </c>
    </row>
    <row r="336" spans="1:34" ht="44.25" customHeight="1" thickBot="1" x14ac:dyDescent="0.3">
      <c r="A336" s="136"/>
      <c r="B336" s="136"/>
      <c r="C336" s="137"/>
      <c r="D336" s="136"/>
      <c r="E336" s="137"/>
      <c r="F336" s="137"/>
      <c r="G336" s="137"/>
      <c r="H336" s="138"/>
      <c r="I336" s="12"/>
      <c r="J336" s="136"/>
      <c r="K336" s="137"/>
      <c r="L336" s="140"/>
      <c r="M336" s="136"/>
      <c r="N336" s="153"/>
      <c r="O336" s="161"/>
      <c r="P336" s="144"/>
      <c r="Q336" s="143"/>
      <c r="R336" s="143"/>
      <c r="S336" s="143"/>
      <c r="T336" s="143"/>
      <c r="U336" s="143"/>
      <c r="V336" s="145"/>
      <c r="W336" s="145"/>
      <c r="X336" s="145"/>
      <c r="Y336" s="136"/>
      <c r="Z336" s="136"/>
      <c r="AA336" s="146"/>
      <c r="AB336" s="136"/>
      <c r="AC336" s="136" t="s">
        <v>281</v>
      </c>
      <c r="AD336" s="136" t="s">
        <v>283</v>
      </c>
      <c r="AE336" s="136"/>
      <c r="AF336" s="147" t="e">
        <f t="shared" si="24"/>
        <v>#DIV/0!</v>
      </c>
      <c r="AG336" s="148"/>
      <c r="AH336" s="148" t="b">
        <f t="shared" si="23"/>
        <v>1</v>
      </c>
    </row>
    <row r="337" spans="1:34" ht="44.25" customHeight="1" thickBot="1" x14ac:dyDescent="0.3">
      <c r="A337" s="136"/>
      <c r="B337" s="136"/>
      <c r="C337" s="137"/>
      <c r="D337" s="136"/>
      <c r="E337" s="137"/>
      <c r="F337" s="137"/>
      <c r="G337" s="137"/>
      <c r="H337" s="138"/>
      <c r="I337" s="12"/>
      <c r="J337" s="136"/>
      <c r="K337" s="137"/>
      <c r="L337" s="140"/>
      <c r="M337" s="136"/>
      <c r="N337" s="153"/>
      <c r="O337" s="161"/>
      <c r="P337" s="144"/>
      <c r="Q337" s="143"/>
      <c r="R337" s="143"/>
      <c r="S337" s="143"/>
      <c r="T337" s="143"/>
      <c r="U337" s="143"/>
      <c r="V337" s="145"/>
      <c r="W337" s="145"/>
      <c r="X337" s="145"/>
      <c r="Y337" s="136"/>
      <c r="Z337" s="136"/>
      <c r="AA337" s="146"/>
      <c r="AB337" s="136"/>
      <c r="AC337" s="136" t="s">
        <v>281</v>
      </c>
      <c r="AD337" s="136" t="s">
        <v>283</v>
      </c>
      <c r="AE337" s="136"/>
      <c r="AF337" s="147" t="e">
        <f t="shared" si="24"/>
        <v>#DIV/0!</v>
      </c>
      <c r="AG337" s="148"/>
      <c r="AH337" s="148" t="b">
        <f t="shared" si="23"/>
        <v>1</v>
      </c>
    </row>
    <row r="338" spans="1:34" ht="44.25" customHeight="1" thickBot="1" x14ac:dyDescent="0.3">
      <c r="A338" s="136"/>
      <c r="B338" s="136"/>
      <c r="C338" s="137"/>
      <c r="D338" s="136"/>
      <c r="E338" s="137"/>
      <c r="F338" s="137"/>
      <c r="G338" s="137"/>
      <c r="H338" s="138"/>
      <c r="I338" s="12"/>
      <c r="J338" s="136"/>
      <c r="K338" s="137"/>
      <c r="L338" s="140"/>
      <c r="M338" s="136"/>
      <c r="N338" s="153"/>
      <c r="O338" s="161"/>
      <c r="P338" s="144"/>
      <c r="Q338" s="143"/>
      <c r="R338" s="143"/>
      <c r="S338" s="143"/>
      <c r="T338" s="143"/>
      <c r="U338" s="143"/>
      <c r="V338" s="145"/>
      <c r="W338" s="145"/>
      <c r="X338" s="145"/>
      <c r="Y338" s="136"/>
      <c r="Z338" s="136"/>
      <c r="AA338" s="146"/>
      <c r="AB338" s="136"/>
      <c r="AC338" s="136" t="s">
        <v>281</v>
      </c>
      <c r="AD338" s="136" t="s">
        <v>283</v>
      </c>
      <c r="AE338" s="136"/>
      <c r="AF338" s="147" t="e">
        <f t="shared" si="24"/>
        <v>#DIV/0!</v>
      </c>
      <c r="AG338" s="148"/>
      <c r="AH338" s="148" t="b">
        <f t="shared" si="23"/>
        <v>1</v>
      </c>
    </row>
    <row r="339" spans="1:34" ht="44.25" customHeight="1" thickBot="1" x14ac:dyDescent="0.3">
      <c r="A339" s="136"/>
      <c r="B339" s="136"/>
      <c r="C339" s="137"/>
      <c r="D339" s="136"/>
      <c r="E339" s="137"/>
      <c r="F339" s="137"/>
      <c r="G339" s="137"/>
      <c r="H339" s="138"/>
      <c r="I339" s="12"/>
      <c r="J339" s="136"/>
      <c r="K339" s="137"/>
      <c r="L339" s="140"/>
      <c r="M339" s="136"/>
      <c r="N339" s="153"/>
      <c r="O339" s="161"/>
      <c r="P339" s="144"/>
      <c r="Q339" s="143"/>
      <c r="R339" s="143"/>
      <c r="S339" s="143"/>
      <c r="T339" s="143"/>
      <c r="U339" s="143"/>
      <c r="V339" s="145"/>
      <c r="W339" s="145"/>
      <c r="X339" s="145"/>
      <c r="Y339" s="136"/>
      <c r="Z339" s="136"/>
      <c r="AA339" s="146"/>
      <c r="AB339" s="136"/>
      <c r="AC339" s="136" t="s">
        <v>281</v>
      </c>
      <c r="AD339" s="136" t="s">
        <v>283</v>
      </c>
      <c r="AE339" s="136"/>
      <c r="AF339" s="147" t="e">
        <f t="shared" si="24"/>
        <v>#DIV/0!</v>
      </c>
      <c r="AG339" s="148"/>
      <c r="AH339" s="148" t="b">
        <f t="shared" si="23"/>
        <v>1</v>
      </c>
    </row>
    <row r="340" spans="1:34" ht="44.25" customHeight="1" thickBot="1" x14ac:dyDescent="0.3">
      <c r="A340" s="136"/>
      <c r="B340" s="136"/>
      <c r="C340" s="137"/>
      <c r="D340" s="136"/>
      <c r="E340" s="137"/>
      <c r="F340" s="137"/>
      <c r="G340" s="137"/>
      <c r="H340" s="138"/>
      <c r="I340" s="12"/>
      <c r="J340" s="136"/>
      <c r="K340" s="137"/>
      <c r="L340" s="140"/>
      <c r="M340" s="136"/>
      <c r="N340" s="153"/>
      <c r="O340" s="161"/>
      <c r="P340" s="144"/>
      <c r="Q340" s="143"/>
      <c r="R340" s="143"/>
      <c r="S340" s="143"/>
      <c r="T340" s="143"/>
      <c r="U340" s="143"/>
      <c r="V340" s="145"/>
      <c r="W340" s="145"/>
      <c r="X340" s="145"/>
      <c r="Y340" s="136"/>
      <c r="Z340" s="136"/>
      <c r="AA340" s="146"/>
      <c r="AB340" s="136"/>
      <c r="AC340" s="136" t="s">
        <v>281</v>
      </c>
      <c r="AD340" s="136" t="s">
        <v>283</v>
      </c>
      <c r="AE340" s="136"/>
      <c r="AF340" s="147" t="e">
        <f t="shared" si="24"/>
        <v>#DIV/0!</v>
      </c>
      <c r="AG340" s="148"/>
      <c r="AH340" s="148" t="b">
        <f t="shared" si="23"/>
        <v>1</v>
      </c>
    </row>
    <row r="341" spans="1:34" ht="44.25" customHeight="1" thickBot="1" x14ac:dyDescent="0.3">
      <c r="A341" s="136"/>
      <c r="B341" s="136"/>
      <c r="C341" s="137"/>
      <c r="D341" s="136"/>
      <c r="E341" s="137"/>
      <c r="F341" s="137"/>
      <c r="G341" s="137"/>
      <c r="H341" s="138"/>
      <c r="I341" s="12"/>
      <c r="J341" s="136"/>
      <c r="K341" s="137"/>
      <c r="L341" s="140"/>
      <c r="M341" s="136"/>
      <c r="N341" s="153"/>
      <c r="O341" s="161"/>
      <c r="P341" s="144"/>
      <c r="Q341" s="143"/>
      <c r="R341" s="143"/>
      <c r="S341" s="143"/>
      <c r="T341" s="143"/>
      <c r="U341" s="143"/>
      <c r="V341" s="145"/>
      <c r="W341" s="145"/>
      <c r="X341" s="145"/>
      <c r="Y341" s="136"/>
      <c r="Z341" s="136"/>
      <c r="AA341" s="146"/>
      <c r="AB341" s="136"/>
      <c r="AC341" s="136" t="s">
        <v>281</v>
      </c>
      <c r="AD341" s="136" t="s">
        <v>283</v>
      </c>
      <c r="AE341" s="136"/>
      <c r="AF341" s="147" t="e">
        <f t="shared" si="24"/>
        <v>#DIV/0!</v>
      </c>
      <c r="AG341" s="148"/>
      <c r="AH341" s="148" t="b">
        <f t="shared" si="23"/>
        <v>1</v>
      </c>
    </row>
    <row r="342" spans="1:34" ht="44.25" customHeight="1" thickBot="1" x14ac:dyDescent="0.3">
      <c r="A342" s="136"/>
      <c r="B342" s="136"/>
      <c r="C342" s="137"/>
      <c r="D342" s="136"/>
      <c r="E342" s="137"/>
      <c r="F342" s="137"/>
      <c r="G342" s="137"/>
      <c r="H342" s="138"/>
      <c r="I342" s="12"/>
      <c r="J342" s="136"/>
      <c r="K342" s="137"/>
      <c r="L342" s="140"/>
      <c r="M342" s="136"/>
      <c r="N342" s="153"/>
      <c r="O342" s="161"/>
      <c r="P342" s="144"/>
      <c r="Q342" s="143"/>
      <c r="R342" s="143"/>
      <c r="S342" s="143"/>
      <c r="T342" s="143"/>
      <c r="U342" s="143"/>
      <c r="V342" s="145"/>
      <c r="W342" s="145"/>
      <c r="X342" s="145"/>
      <c r="Y342" s="136"/>
      <c r="Z342" s="136"/>
      <c r="AA342" s="146"/>
      <c r="AB342" s="136"/>
      <c r="AC342" s="136" t="s">
        <v>281</v>
      </c>
      <c r="AD342" s="136" t="s">
        <v>283</v>
      </c>
      <c r="AE342" s="136"/>
      <c r="AF342" s="147" t="e">
        <f t="shared" si="24"/>
        <v>#DIV/0!</v>
      </c>
      <c r="AG342" s="148"/>
      <c r="AH342" s="148" t="b">
        <f t="shared" si="23"/>
        <v>1</v>
      </c>
    </row>
    <row r="343" spans="1:34" ht="44.25" customHeight="1" thickBot="1" x14ac:dyDescent="0.3">
      <c r="A343" s="136"/>
      <c r="B343" s="136"/>
      <c r="C343" s="137"/>
      <c r="D343" s="136"/>
      <c r="E343" s="137"/>
      <c r="F343" s="137"/>
      <c r="G343" s="137"/>
      <c r="H343" s="138"/>
      <c r="I343" s="12"/>
      <c r="J343" s="136"/>
      <c r="K343" s="137"/>
      <c r="L343" s="140"/>
      <c r="M343" s="136"/>
      <c r="N343" s="153"/>
      <c r="O343" s="161"/>
      <c r="P343" s="144"/>
      <c r="Q343" s="143"/>
      <c r="R343" s="143"/>
      <c r="S343" s="143"/>
      <c r="T343" s="143"/>
      <c r="U343" s="143"/>
      <c r="V343" s="145"/>
      <c r="W343" s="145"/>
      <c r="X343" s="145"/>
      <c r="Y343" s="136"/>
      <c r="Z343" s="136"/>
      <c r="AA343" s="146"/>
      <c r="AB343" s="136"/>
      <c r="AC343" s="136" t="s">
        <v>281</v>
      </c>
      <c r="AD343" s="136" t="s">
        <v>283</v>
      </c>
      <c r="AE343" s="136"/>
      <c r="AF343" s="147" t="e">
        <f t="shared" si="24"/>
        <v>#DIV/0!</v>
      </c>
      <c r="AG343" s="148"/>
      <c r="AH343" s="148" t="b">
        <f t="shared" si="23"/>
        <v>1</v>
      </c>
    </row>
    <row r="344" spans="1:34" ht="44.25" customHeight="1" thickBot="1" x14ac:dyDescent="0.3">
      <c r="A344" s="136"/>
      <c r="B344" s="136"/>
      <c r="C344" s="137"/>
      <c r="D344" s="136"/>
      <c r="E344" s="137"/>
      <c r="F344" s="137"/>
      <c r="G344" s="137"/>
      <c r="H344" s="138"/>
      <c r="I344" s="12"/>
      <c r="J344" s="136"/>
      <c r="K344" s="137"/>
      <c r="L344" s="140"/>
      <c r="M344" s="136"/>
      <c r="N344" s="153"/>
      <c r="O344" s="161"/>
      <c r="P344" s="144"/>
      <c r="Q344" s="143"/>
      <c r="R344" s="143"/>
      <c r="S344" s="143"/>
      <c r="T344" s="143"/>
      <c r="U344" s="143"/>
      <c r="V344" s="145"/>
      <c r="W344" s="145"/>
      <c r="X344" s="145"/>
      <c r="Y344" s="136"/>
      <c r="Z344" s="136"/>
      <c r="AA344" s="146"/>
      <c r="AB344" s="136"/>
      <c r="AC344" s="136" t="s">
        <v>281</v>
      </c>
      <c r="AD344" s="136" t="s">
        <v>283</v>
      </c>
      <c r="AE344" s="136"/>
      <c r="AF344" s="147" t="e">
        <f t="shared" si="24"/>
        <v>#DIV/0!</v>
      </c>
      <c r="AG344" s="148"/>
      <c r="AH344" s="148" t="b">
        <f t="shared" si="23"/>
        <v>1</v>
      </c>
    </row>
    <row r="345" spans="1:34" ht="44.25" customHeight="1" thickBot="1" x14ac:dyDescent="0.3">
      <c r="A345" s="136"/>
      <c r="B345" s="136"/>
      <c r="C345" s="137"/>
      <c r="D345" s="136"/>
      <c r="E345" s="137"/>
      <c r="F345" s="137"/>
      <c r="G345" s="137"/>
      <c r="H345" s="138"/>
      <c r="I345" s="12"/>
      <c r="J345" s="136"/>
      <c r="K345" s="137"/>
      <c r="L345" s="140"/>
      <c r="M345" s="136"/>
      <c r="N345" s="153"/>
      <c r="O345" s="161"/>
      <c r="P345" s="144"/>
      <c r="Q345" s="143"/>
      <c r="R345" s="143"/>
      <c r="S345" s="143"/>
      <c r="T345" s="143"/>
      <c r="U345" s="143"/>
      <c r="V345" s="145"/>
      <c r="W345" s="145"/>
      <c r="X345" s="145"/>
      <c r="Y345" s="136"/>
      <c r="Z345" s="136"/>
      <c r="AA345" s="146"/>
      <c r="AB345" s="136"/>
      <c r="AC345" s="136" t="s">
        <v>281</v>
      </c>
      <c r="AD345" s="136" t="s">
        <v>283</v>
      </c>
      <c r="AE345" s="136"/>
      <c r="AF345" s="147" t="e">
        <f t="shared" si="24"/>
        <v>#DIV/0!</v>
      </c>
      <c r="AG345" s="148"/>
      <c r="AH345" s="148" t="b">
        <f t="shared" si="23"/>
        <v>1</v>
      </c>
    </row>
    <row r="346" spans="1:34" ht="44.25" customHeight="1" thickBot="1" x14ac:dyDescent="0.3">
      <c r="A346" s="136"/>
      <c r="B346" s="136"/>
      <c r="C346" s="137"/>
      <c r="D346" s="136"/>
      <c r="E346" s="137"/>
      <c r="F346" s="137"/>
      <c r="G346" s="137"/>
      <c r="H346" s="138"/>
      <c r="I346" s="12"/>
      <c r="J346" s="136"/>
      <c r="K346" s="137"/>
      <c r="L346" s="140"/>
      <c r="M346" s="136"/>
      <c r="N346" s="153"/>
      <c r="O346" s="161"/>
      <c r="P346" s="144"/>
      <c r="Q346" s="143"/>
      <c r="R346" s="143"/>
      <c r="S346" s="143"/>
      <c r="T346" s="143"/>
      <c r="U346" s="143"/>
      <c r="V346" s="145"/>
      <c r="W346" s="145"/>
      <c r="X346" s="145"/>
      <c r="Y346" s="136"/>
      <c r="Z346" s="136"/>
      <c r="AA346" s="146"/>
      <c r="AB346" s="136"/>
      <c r="AC346" s="136" t="s">
        <v>281</v>
      </c>
      <c r="AD346" s="136" t="s">
        <v>283</v>
      </c>
      <c r="AE346" s="136"/>
      <c r="AF346" s="147" t="e">
        <f t="shared" si="24"/>
        <v>#DIV/0!</v>
      </c>
      <c r="AG346" s="148"/>
      <c r="AH346" s="148" t="b">
        <f t="shared" si="23"/>
        <v>1</v>
      </c>
    </row>
    <row r="347" spans="1:34" ht="44.25" customHeight="1" thickBot="1" x14ac:dyDescent="0.3">
      <c r="A347" s="136"/>
      <c r="B347" s="136"/>
      <c r="C347" s="137"/>
      <c r="D347" s="136"/>
      <c r="E347" s="137"/>
      <c r="F347" s="137"/>
      <c r="G347" s="137"/>
      <c r="H347" s="138"/>
      <c r="I347" s="12"/>
      <c r="J347" s="136"/>
      <c r="K347" s="137"/>
      <c r="L347" s="140"/>
      <c r="M347" s="136"/>
      <c r="N347" s="153"/>
      <c r="O347" s="161"/>
      <c r="P347" s="144"/>
      <c r="Q347" s="143"/>
      <c r="R347" s="143"/>
      <c r="S347" s="143"/>
      <c r="T347" s="143"/>
      <c r="U347" s="143"/>
      <c r="V347" s="145"/>
      <c r="W347" s="145"/>
      <c r="X347" s="145"/>
      <c r="Y347" s="136"/>
      <c r="Z347" s="136"/>
      <c r="AA347" s="146"/>
      <c r="AB347" s="136"/>
      <c r="AC347" s="136" t="s">
        <v>281</v>
      </c>
      <c r="AD347" s="136" t="s">
        <v>283</v>
      </c>
      <c r="AE347" s="136"/>
      <c r="AF347" s="147" t="e">
        <f t="shared" si="24"/>
        <v>#DIV/0!</v>
      </c>
      <c r="AG347" s="148"/>
      <c r="AH347" s="148" t="b">
        <f t="shared" si="23"/>
        <v>1</v>
      </c>
    </row>
    <row r="348" spans="1:34" ht="44.25" customHeight="1" thickBot="1" x14ac:dyDescent="0.3">
      <c r="A348" s="136"/>
      <c r="B348" s="136"/>
      <c r="C348" s="137"/>
      <c r="D348" s="136"/>
      <c r="E348" s="137"/>
      <c r="F348" s="137"/>
      <c r="G348" s="137"/>
      <c r="H348" s="138"/>
      <c r="I348" s="12"/>
      <c r="J348" s="136"/>
      <c r="K348" s="137"/>
      <c r="L348" s="140"/>
      <c r="M348" s="136"/>
      <c r="N348" s="153"/>
      <c r="O348" s="161"/>
      <c r="P348" s="144"/>
      <c r="Q348" s="143"/>
      <c r="R348" s="143"/>
      <c r="S348" s="143"/>
      <c r="T348" s="143"/>
      <c r="U348" s="143"/>
      <c r="V348" s="145"/>
      <c r="W348" s="145"/>
      <c r="X348" s="145"/>
      <c r="Y348" s="136"/>
      <c r="Z348" s="136"/>
      <c r="AA348" s="146"/>
      <c r="AB348" s="136"/>
      <c r="AC348" s="136" t="s">
        <v>281</v>
      </c>
      <c r="AD348" s="136" t="s">
        <v>283</v>
      </c>
      <c r="AE348" s="136"/>
      <c r="AF348" s="147" t="e">
        <f t="shared" si="24"/>
        <v>#DIV/0!</v>
      </c>
      <c r="AG348" s="148"/>
      <c r="AH348" s="148" t="b">
        <f t="shared" si="23"/>
        <v>1</v>
      </c>
    </row>
    <row r="349" spans="1:34" ht="44.25" customHeight="1" thickBot="1" x14ac:dyDescent="0.3">
      <c r="A349" s="136"/>
      <c r="B349" s="136"/>
      <c r="C349" s="137"/>
      <c r="D349" s="136"/>
      <c r="E349" s="137"/>
      <c r="F349" s="137"/>
      <c r="G349" s="137"/>
      <c r="H349" s="138"/>
      <c r="I349" s="12"/>
      <c r="J349" s="136"/>
      <c r="K349" s="137"/>
      <c r="L349" s="140"/>
      <c r="M349" s="136"/>
      <c r="N349" s="153"/>
      <c r="O349" s="161"/>
      <c r="P349" s="144"/>
      <c r="Q349" s="143"/>
      <c r="R349" s="143"/>
      <c r="S349" s="143"/>
      <c r="T349" s="143"/>
      <c r="U349" s="143"/>
      <c r="V349" s="145"/>
      <c r="W349" s="145"/>
      <c r="X349" s="145"/>
      <c r="Y349" s="136"/>
      <c r="Z349" s="136"/>
      <c r="AA349" s="146"/>
      <c r="AB349" s="136"/>
      <c r="AC349" s="136" t="s">
        <v>281</v>
      </c>
      <c r="AD349" s="136"/>
      <c r="AE349" s="136" t="s">
        <v>283</v>
      </c>
      <c r="AF349" s="147" t="e">
        <f t="shared" ref="AF349:AF412" si="25">SUM(U349/T349)</f>
        <v>#DIV/0!</v>
      </c>
      <c r="AG349" s="148"/>
      <c r="AH349" s="148" t="b">
        <f t="shared" ref="AH349:AH412" si="26">IF(I349="Funcionamiento",J349=0,J349="")</f>
        <v>1</v>
      </c>
    </row>
    <row r="350" spans="1:34" ht="44.25" customHeight="1" thickBot="1" x14ac:dyDescent="0.3">
      <c r="A350" s="136"/>
      <c r="B350" s="136"/>
      <c r="C350" s="137"/>
      <c r="D350" s="136"/>
      <c r="E350" s="137"/>
      <c r="F350" s="137"/>
      <c r="G350" s="137"/>
      <c r="H350" s="138"/>
      <c r="I350" s="12"/>
      <c r="J350" s="136"/>
      <c r="K350" s="137"/>
      <c r="L350" s="140"/>
      <c r="M350" s="136"/>
      <c r="N350" s="153"/>
      <c r="O350" s="161"/>
      <c r="P350" s="144"/>
      <c r="Q350" s="143"/>
      <c r="R350" s="143"/>
      <c r="S350" s="143"/>
      <c r="T350" s="143"/>
      <c r="U350" s="143"/>
      <c r="V350" s="145"/>
      <c r="W350" s="145"/>
      <c r="X350" s="145"/>
      <c r="Y350" s="136"/>
      <c r="Z350" s="136"/>
      <c r="AA350" s="146"/>
      <c r="AB350" s="136"/>
      <c r="AC350" s="136" t="s">
        <v>281</v>
      </c>
      <c r="AD350" s="136" t="s">
        <v>283</v>
      </c>
      <c r="AE350" s="136"/>
      <c r="AF350" s="147" t="e">
        <f t="shared" si="25"/>
        <v>#DIV/0!</v>
      </c>
      <c r="AG350" s="148"/>
      <c r="AH350" s="148" t="b">
        <f t="shared" si="26"/>
        <v>1</v>
      </c>
    </row>
    <row r="351" spans="1:34" ht="44.25" customHeight="1" thickBot="1" x14ac:dyDescent="0.3">
      <c r="A351" s="136"/>
      <c r="B351" s="136"/>
      <c r="C351" s="137"/>
      <c r="D351" s="136"/>
      <c r="E351" s="137"/>
      <c r="F351" s="137"/>
      <c r="G351" s="137"/>
      <c r="H351" s="138"/>
      <c r="I351" s="12"/>
      <c r="J351" s="136"/>
      <c r="K351" s="137"/>
      <c r="L351" s="140"/>
      <c r="M351" s="136"/>
      <c r="N351" s="153"/>
      <c r="O351" s="161"/>
      <c r="P351" s="144"/>
      <c r="Q351" s="143"/>
      <c r="R351" s="143"/>
      <c r="S351" s="143"/>
      <c r="T351" s="143"/>
      <c r="U351" s="143"/>
      <c r="V351" s="145"/>
      <c r="W351" s="145"/>
      <c r="X351" s="145"/>
      <c r="Y351" s="136"/>
      <c r="Z351" s="136"/>
      <c r="AA351" s="146"/>
      <c r="AB351" s="136"/>
      <c r="AC351" s="136" t="s">
        <v>281</v>
      </c>
      <c r="AD351" s="136" t="s">
        <v>283</v>
      </c>
      <c r="AE351" s="136"/>
      <c r="AF351" s="147" t="e">
        <f t="shared" si="25"/>
        <v>#DIV/0!</v>
      </c>
      <c r="AG351" s="148"/>
      <c r="AH351" s="148" t="b">
        <f t="shared" si="26"/>
        <v>1</v>
      </c>
    </row>
    <row r="352" spans="1:34" ht="44.25" customHeight="1" thickBot="1" x14ac:dyDescent="0.3">
      <c r="A352" s="136"/>
      <c r="B352" s="136"/>
      <c r="C352" s="137"/>
      <c r="D352" s="136"/>
      <c r="E352" s="137"/>
      <c r="F352" s="137"/>
      <c r="G352" s="137"/>
      <c r="H352" s="138"/>
      <c r="I352" s="12"/>
      <c r="J352" s="136"/>
      <c r="K352" s="137"/>
      <c r="L352" s="140"/>
      <c r="M352" s="136"/>
      <c r="N352" s="153"/>
      <c r="O352" s="161"/>
      <c r="P352" s="144"/>
      <c r="Q352" s="143"/>
      <c r="R352" s="143"/>
      <c r="S352" s="143"/>
      <c r="T352" s="143"/>
      <c r="U352" s="143"/>
      <c r="V352" s="145"/>
      <c r="W352" s="145"/>
      <c r="X352" s="145"/>
      <c r="Y352" s="136"/>
      <c r="Z352" s="136"/>
      <c r="AA352" s="146"/>
      <c r="AB352" s="136"/>
      <c r="AC352" s="136" t="s">
        <v>281</v>
      </c>
      <c r="AD352" s="136" t="s">
        <v>283</v>
      </c>
      <c r="AE352" s="136"/>
      <c r="AF352" s="147" t="e">
        <f t="shared" si="25"/>
        <v>#DIV/0!</v>
      </c>
      <c r="AG352" s="148"/>
      <c r="AH352" s="148" t="b">
        <f t="shared" si="26"/>
        <v>1</v>
      </c>
    </row>
    <row r="353" spans="1:34" ht="44.25" customHeight="1" thickBot="1" x14ac:dyDescent="0.3">
      <c r="A353" s="136"/>
      <c r="B353" s="136"/>
      <c r="C353" s="137"/>
      <c r="D353" s="136"/>
      <c r="E353" s="137"/>
      <c r="F353" s="137"/>
      <c r="G353" s="137"/>
      <c r="H353" s="138"/>
      <c r="I353" s="12"/>
      <c r="J353" s="136"/>
      <c r="K353" s="137"/>
      <c r="L353" s="140"/>
      <c r="M353" s="136"/>
      <c r="N353" s="153"/>
      <c r="O353" s="161"/>
      <c r="P353" s="144"/>
      <c r="Q353" s="143"/>
      <c r="R353" s="143"/>
      <c r="S353" s="143"/>
      <c r="T353" s="143"/>
      <c r="U353" s="143"/>
      <c r="V353" s="145"/>
      <c r="W353" s="145"/>
      <c r="X353" s="145"/>
      <c r="Y353" s="136"/>
      <c r="Z353" s="136"/>
      <c r="AA353" s="146"/>
      <c r="AB353" s="136"/>
      <c r="AC353" s="136" t="s">
        <v>281</v>
      </c>
      <c r="AD353" s="136" t="s">
        <v>283</v>
      </c>
      <c r="AE353" s="136"/>
      <c r="AF353" s="147" t="e">
        <f t="shared" si="25"/>
        <v>#DIV/0!</v>
      </c>
      <c r="AG353" s="148"/>
      <c r="AH353" s="148" t="b">
        <f t="shared" si="26"/>
        <v>1</v>
      </c>
    </row>
    <row r="354" spans="1:34" ht="44.25" customHeight="1" thickBot="1" x14ac:dyDescent="0.3">
      <c r="A354" s="136"/>
      <c r="B354" s="136"/>
      <c r="C354" s="137"/>
      <c r="D354" s="136"/>
      <c r="E354" s="137"/>
      <c r="F354" s="137"/>
      <c r="G354" s="137"/>
      <c r="H354" s="138"/>
      <c r="I354" s="12"/>
      <c r="J354" s="136"/>
      <c r="K354" s="137"/>
      <c r="L354" s="140"/>
      <c r="M354" s="136"/>
      <c r="N354" s="153"/>
      <c r="O354" s="161"/>
      <c r="P354" s="144"/>
      <c r="Q354" s="143"/>
      <c r="R354" s="143"/>
      <c r="S354" s="143"/>
      <c r="T354" s="143"/>
      <c r="U354" s="143"/>
      <c r="V354" s="145"/>
      <c r="W354" s="145"/>
      <c r="X354" s="145"/>
      <c r="Y354" s="136"/>
      <c r="Z354" s="136"/>
      <c r="AA354" s="146"/>
      <c r="AB354" s="136"/>
      <c r="AC354" s="136" t="s">
        <v>281</v>
      </c>
      <c r="AD354" s="136" t="s">
        <v>283</v>
      </c>
      <c r="AE354" s="136"/>
      <c r="AF354" s="147" t="e">
        <f t="shared" si="25"/>
        <v>#DIV/0!</v>
      </c>
      <c r="AG354" s="148"/>
      <c r="AH354" s="148" t="b">
        <f t="shared" si="26"/>
        <v>1</v>
      </c>
    </row>
    <row r="355" spans="1:34" ht="44.25" customHeight="1" thickBot="1" x14ac:dyDescent="0.3">
      <c r="A355" s="136"/>
      <c r="B355" s="136"/>
      <c r="C355" s="137"/>
      <c r="D355" s="136"/>
      <c r="E355" s="137"/>
      <c r="F355" s="137"/>
      <c r="G355" s="137"/>
      <c r="H355" s="138"/>
      <c r="I355" s="12"/>
      <c r="J355" s="136"/>
      <c r="K355" s="137"/>
      <c r="L355" s="140"/>
      <c r="M355" s="136"/>
      <c r="N355" s="153"/>
      <c r="O355" s="161"/>
      <c r="P355" s="144"/>
      <c r="Q355" s="143"/>
      <c r="R355" s="143"/>
      <c r="S355" s="143"/>
      <c r="T355" s="143"/>
      <c r="U355" s="143"/>
      <c r="V355" s="145"/>
      <c r="W355" s="145"/>
      <c r="X355" s="145"/>
      <c r="Y355" s="136"/>
      <c r="Z355" s="136"/>
      <c r="AA355" s="146"/>
      <c r="AB355" s="136"/>
      <c r="AC355" s="136" t="s">
        <v>281</v>
      </c>
      <c r="AD355" s="136" t="s">
        <v>283</v>
      </c>
      <c r="AE355" s="136"/>
      <c r="AF355" s="147" t="e">
        <f t="shared" si="25"/>
        <v>#DIV/0!</v>
      </c>
      <c r="AG355" s="148"/>
      <c r="AH355" s="148" t="b">
        <f t="shared" si="26"/>
        <v>1</v>
      </c>
    </row>
    <row r="356" spans="1:34" ht="44.25" customHeight="1" thickBot="1" x14ac:dyDescent="0.3">
      <c r="A356" s="136"/>
      <c r="B356" s="136"/>
      <c r="C356" s="137"/>
      <c r="D356" s="136"/>
      <c r="E356" s="137"/>
      <c r="F356" s="137"/>
      <c r="G356" s="137"/>
      <c r="H356" s="138"/>
      <c r="I356" s="12"/>
      <c r="J356" s="136"/>
      <c r="K356" s="137"/>
      <c r="L356" s="140"/>
      <c r="M356" s="136"/>
      <c r="N356" s="153"/>
      <c r="O356" s="161"/>
      <c r="P356" s="144"/>
      <c r="Q356" s="143"/>
      <c r="R356" s="143"/>
      <c r="S356" s="143"/>
      <c r="T356" s="143"/>
      <c r="U356" s="143"/>
      <c r="V356" s="145"/>
      <c r="W356" s="145"/>
      <c r="X356" s="145"/>
      <c r="Y356" s="136"/>
      <c r="Z356" s="136"/>
      <c r="AA356" s="146"/>
      <c r="AB356" s="136"/>
      <c r="AC356" s="136" t="s">
        <v>281</v>
      </c>
      <c r="AD356" s="136" t="s">
        <v>283</v>
      </c>
      <c r="AE356" s="136"/>
      <c r="AF356" s="147" t="e">
        <f t="shared" si="25"/>
        <v>#DIV/0!</v>
      </c>
      <c r="AG356" s="148"/>
      <c r="AH356" s="148" t="b">
        <f t="shared" si="26"/>
        <v>1</v>
      </c>
    </row>
    <row r="357" spans="1:34" ht="44.25" customHeight="1" thickBot="1" x14ac:dyDescent="0.3">
      <c r="A357" s="136"/>
      <c r="B357" s="136"/>
      <c r="C357" s="137"/>
      <c r="D357" s="136"/>
      <c r="E357" s="137"/>
      <c r="F357" s="137"/>
      <c r="G357" s="137"/>
      <c r="H357" s="138"/>
      <c r="I357" s="12"/>
      <c r="J357" s="136"/>
      <c r="K357" s="137"/>
      <c r="L357" s="140"/>
      <c r="M357" s="136"/>
      <c r="N357" s="153"/>
      <c r="O357" s="161"/>
      <c r="P357" s="144"/>
      <c r="Q357" s="143"/>
      <c r="R357" s="143"/>
      <c r="S357" s="143"/>
      <c r="T357" s="143"/>
      <c r="U357" s="143"/>
      <c r="V357" s="145"/>
      <c r="W357" s="145"/>
      <c r="X357" s="145"/>
      <c r="Y357" s="136"/>
      <c r="Z357" s="136"/>
      <c r="AA357" s="146"/>
      <c r="AB357" s="136"/>
      <c r="AC357" s="136" t="s">
        <v>281</v>
      </c>
      <c r="AD357" s="136" t="s">
        <v>283</v>
      </c>
      <c r="AE357" s="136"/>
      <c r="AF357" s="147" t="e">
        <f t="shared" si="25"/>
        <v>#DIV/0!</v>
      </c>
      <c r="AG357" s="148"/>
      <c r="AH357" s="148" t="b">
        <f t="shared" si="26"/>
        <v>1</v>
      </c>
    </row>
    <row r="358" spans="1:34" ht="44.25" customHeight="1" thickBot="1" x14ac:dyDescent="0.3">
      <c r="A358" s="136"/>
      <c r="B358" s="136"/>
      <c r="C358" s="137"/>
      <c r="D358" s="136"/>
      <c r="E358" s="137"/>
      <c r="F358" s="137"/>
      <c r="G358" s="137"/>
      <c r="H358" s="138"/>
      <c r="I358" s="12"/>
      <c r="J358" s="136"/>
      <c r="K358" s="137"/>
      <c r="L358" s="140"/>
      <c r="M358" s="136"/>
      <c r="N358" s="153"/>
      <c r="O358" s="161"/>
      <c r="P358" s="144"/>
      <c r="Q358" s="143"/>
      <c r="R358" s="143"/>
      <c r="S358" s="143"/>
      <c r="T358" s="143"/>
      <c r="U358" s="143"/>
      <c r="V358" s="145"/>
      <c r="W358" s="145"/>
      <c r="X358" s="145"/>
      <c r="Y358" s="136"/>
      <c r="Z358" s="136"/>
      <c r="AA358" s="146"/>
      <c r="AB358" s="136"/>
      <c r="AC358" s="136" t="s">
        <v>281</v>
      </c>
      <c r="AD358" s="136" t="s">
        <v>283</v>
      </c>
      <c r="AE358" s="136"/>
      <c r="AF358" s="147" t="e">
        <f t="shared" si="25"/>
        <v>#DIV/0!</v>
      </c>
      <c r="AG358" s="148"/>
      <c r="AH358" s="148" t="b">
        <f t="shared" si="26"/>
        <v>1</v>
      </c>
    </row>
    <row r="359" spans="1:34" ht="44.25" customHeight="1" thickBot="1" x14ac:dyDescent="0.3">
      <c r="A359" s="136"/>
      <c r="B359" s="136"/>
      <c r="C359" s="137"/>
      <c r="D359" s="136"/>
      <c r="E359" s="137"/>
      <c r="F359" s="137"/>
      <c r="G359" s="137"/>
      <c r="H359" s="138"/>
      <c r="I359" s="12"/>
      <c r="J359" s="136"/>
      <c r="K359" s="137"/>
      <c r="L359" s="140"/>
      <c r="M359" s="136"/>
      <c r="N359" s="153"/>
      <c r="O359" s="161"/>
      <c r="P359" s="144"/>
      <c r="Q359" s="143"/>
      <c r="R359" s="143"/>
      <c r="S359" s="143"/>
      <c r="T359" s="143"/>
      <c r="U359" s="143"/>
      <c r="V359" s="145"/>
      <c r="W359" s="145"/>
      <c r="X359" s="145"/>
      <c r="Y359" s="136"/>
      <c r="Z359" s="136"/>
      <c r="AA359" s="146"/>
      <c r="AB359" s="136"/>
      <c r="AC359" s="136" t="s">
        <v>281</v>
      </c>
      <c r="AD359" s="136"/>
      <c r="AE359" s="136" t="s">
        <v>283</v>
      </c>
      <c r="AF359" s="147" t="e">
        <f t="shared" si="25"/>
        <v>#DIV/0!</v>
      </c>
      <c r="AG359" s="148"/>
      <c r="AH359" s="148" t="b">
        <f t="shared" si="26"/>
        <v>1</v>
      </c>
    </row>
    <row r="360" spans="1:34" ht="44.25" customHeight="1" thickBot="1" x14ac:dyDescent="0.3">
      <c r="A360" s="136"/>
      <c r="B360" s="136"/>
      <c r="C360" s="137"/>
      <c r="D360" s="136"/>
      <c r="E360" s="137"/>
      <c r="F360" s="137"/>
      <c r="G360" s="137"/>
      <c r="H360" s="138"/>
      <c r="I360" s="12"/>
      <c r="J360" s="136"/>
      <c r="K360" s="137"/>
      <c r="L360" s="140"/>
      <c r="M360" s="136"/>
      <c r="N360" s="153"/>
      <c r="O360" s="161"/>
      <c r="P360" s="144"/>
      <c r="Q360" s="143"/>
      <c r="R360" s="143"/>
      <c r="S360" s="143"/>
      <c r="T360" s="143"/>
      <c r="U360" s="143"/>
      <c r="V360" s="145"/>
      <c r="W360" s="145"/>
      <c r="X360" s="145"/>
      <c r="Y360" s="136"/>
      <c r="Z360" s="136"/>
      <c r="AA360" s="146"/>
      <c r="AB360" s="136"/>
      <c r="AC360" s="136" t="s">
        <v>281</v>
      </c>
      <c r="AD360" s="136" t="s">
        <v>283</v>
      </c>
      <c r="AE360" s="136"/>
      <c r="AF360" s="147" t="e">
        <f t="shared" si="25"/>
        <v>#DIV/0!</v>
      </c>
      <c r="AG360" s="148"/>
      <c r="AH360" s="148" t="b">
        <f t="shared" si="26"/>
        <v>1</v>
      </c>
    </row>
    <row r="361" spans="1:34" ht="44.25" customHeight="1" thickBot="1" x14ac:dyDescent="0.3">
      <c r="A361" s="136"/>
      <c r="B361" s="136"/>
      <c r="C361" s="137"/>
      <c r="D361" s="136"/>
      <c r="E361" s="137"/>
      <c r="F361" s="137"/>
      <c r="G361" s="137"/>
      <c r="H361" s="138"/>
      <c r="I361" s="12"/>
      <c r="J361" s="136"/>
      <c r="K361" s="137"/>
      <c r="L361" s="140"/>
      <c r="M361" s="136"/>
      <c r="N361" s="153"/>
      <c r="O361" s="161"/>
      <c r="P361" s="144"/>
      <c r="Q361" s="143"/>
      <c r="R361" s="143"/>
      <c r="S361" s="143"/>
      <c r="T361" s="143"/>
      <c r="U361" s="143"/>
      <c r="V361" s="145"/>
      <c r="W361" s="145"/>
      <c r="X361" s="145"/>
      <c r="Y361" s="136"/>
      <c r="Z361" s="136"/>
      <c r="AA361" s="146"/>
      <c r="AB361" s="136"/>
      <c r="AC361" s="136" t="s">
        <v>281</v>
      </c>
      <c r="AD361" s="136" t="s">
        <v>283</v>
      </c>
      <c r="AE361" s="136"/>
      <c r="AF361" s="147" t="e">
        <f t="shared" si="25"/>
        <v>#DIV/0!</v>
      </c>
      <c r="AG361" s="148"/>
      <c r="AH361" s="148" t="b">
        <f t="shared" si="26"/>
        <v>1</v>
      </c>
    </row>
    <row r="362" spans="1:34" ht="44.25" customHeight="1" thickBot="1" x14ac:dyDescent="0.3">
      <c r="A362" s="136"/>
      <c r="B362" s="136"/>
      <c r="C362" s="137"/>
      <c r="D362" s="136"/>
      <c r="E362" s="137"/>
      <c r="F362" s="137"/>
      <c r="G362" s="137"/>
      <c r="H362" s="138"/>
      <c r="I362" s="12"/>
      <c r="J362" s="136"/>
      <c r="K362" s="137"/>
      <c r="L362" s="140"/>
      <c r="M362" s="136"/>
      <c r="N362" s="153"/>
      <c r="O362" s="161"/>
      <c r="P362" s="144"/>
      <c r="Q362" s="143"/>
      <c r="R362" s="143"/>
      <c r="S362" s="143"/>
      <c r="T362" s="143"/>
      <c r="U362" s="143"/>
      <c r="V362" s="145"/>
      <c r="W362" s="145"/>
      <c r="X362" s="145"/>
      <c r="Y362" s="136"/>
      <c r="Z362" s="136"/>
      <c r="AA362" s="146"/>
      <c r="AB362" s="136"/>
      <c r="AC362" s="136" t="s">
        <v>282</v>
      </c>
      <c r="AD362" s="136" t="s">
        <v>281</v>
      </c>
      <c r="AE362" s="136"/>
      <c r="AF362" s="147" t="e">
        <f t="shared" si="25"/>
        <v>#DIV/0!</v>
      </c>
      <c r="AG362" s="148"/>
      <c r="AH362" s="148" t="b">
        <f t="shared" si="26"/>
        <v>1</v>
      </c>
    </row>
    <row r="363" spans="1:34" ht="44.25" customHeight="1" thickBot="1" x14ac:dyDescent="0.3">
      <c r="A363" s="136"/>
      <c r="B363" s="136"/>
      <c r="C363" s="137"/>
      <c r="D363" s="136"/>
      <c r="E363" s="137"/>
      <c r="F363" s="137"/>
      <c r="G363" s="137"/>
      <c r="H363" s="138"/>
      <c r="I363" s="12"/>
      <c r="J363" s="136"/>
      <c r="K363" s="137"/>
      <c r="L363" s="140"/>
      <c r="M363" s="136"/>
      <c r="N363" s="153"/>
      <c r="O363" s="161"/>
      <c r="P363" s="144"/>
      <c r="Q363" s="143"/>
      <c r="R363" s="143"/>
      <c r="S363" s="143"/>
      <c r="T363" s="143"/>
      <c r="U363" s="143"/>
      <c r="V363" s="145"/>
      <c r="W363" s="145"/>
      <c r="X363" s="145"/>
      <c r="Y363" s="136"/>
      <c r="Z363" s="136"/>
      <c r="AA363" s="146"/>
      <c r="AB363" s="136"/>
      <c r="AC363" s="136" t="s">
        <v>281</v>
      </c>
      <c r="AD363" s="136" t="s">
        <v>283</v>
      </c>
      <c r="AE363" s="136"/>
      <c r="AF363" s="147" t="e">
        <f t="shared" si="25"/>
        <v>#DIV/0!</v>
      </c>
      <c r="AG363" s="148"/>
      <c r="AH363" s="148" t="b">
        <f t="shared" si="26"/>
        <v>1</v>
      </c>
    </row>
    <row r="364" spans="1:34" ht="44.25" customHeight="1" thickBot="1" x14ac:dyDescent="0.3">
      <c r="A364" s="136"/>
      <c r="B364" s="136"/>
      <c r="C364" s="137"/>
      <c r="D364" s="136"/>
      <c r="E364" s="137"/>
      <c r="F364" s="137"/>
      <c r="G364" s="137"/>
      <c r="H364" s="138"/>
      <c r="I364" s="12"/>
      <c r="J364" s="136"/>
      <c r="K364" s="137"/>
      <c r="L364" s="140"/>
      <c r="M364" s="136"/>
      <c r="N364" s="153"/>
      <c r="O364" s="161"/>
      <c r="P364" s="144"/>
      <c r="Q364" s="143"/>
      <c r="R364" s="143"/>
      <c r="S364" s="143"/>
      <c r="T364" s="143"/>
      <c r="U364" s="143"/>
      <c r="V364" s="145"/>
      <c r="W364" s="145"/>
      <c r="X364" s="145"/>
      <c r="Y364" s="136"/>
      <c r="Z364" s="136"/>
      <c r="AA364" s="146"/>
      <c r="AB364" s="136"/>
      <c r="AC364" s="136" t="s">
        <v>281</v>
      </c>
      <c r="AD364" s="136" t="s">
        <v>283</v>
      </c>
      <c r="AE364" s="136"/>
      <c r="AF364" s="147" t="e">
        <f t="shared" si="25"/>
        <v>#DIV/0!</v>
      </c>
      <c r="AG364" s="148"/>
      <c r="AH364" s="148" t="b">
        <f t="shared" si="26"/>
        <v>1</v>
      </c>
    </row>
    <row r="365" spans="1:34" ht="44.25" customHeight="1" thickBot="1" x14ac:dyDescent="0.3">
      <c r="A365" s="136"/>
      <c r="B365" s="136"/>
      <c r="C365" s="137"/>
      <c r="D365" s="136"/>
      <c r="E365" s="137"/>
      <c r="F365" s="137"/>
      <c r="G365" s="137"/>
      <c r="H365" s="138"/>
      <c r="I365" s="12"/>
      <c r="J365" s="136"/>
      <c r="K365" s="137"/>
      <c r="L365" s="140"/>
      <c r="M365" s="136"/>
      <c r="N365" s="153"/>
      <c r="O365" s="161"/>
      <c r="P365" s="144"/>
      <c r="Q365" s="143"/>
      <c r="R365" s="143"/>
      <c r="S365" s="143"/>
      <c r="T365" s="143"/>
      <c r="U365" s="143"/>
      <c r="V365" s="145"/>
      <c r="W365" s="145"/>
      <c r="X365" s="145"/>
      <c r="Y365" s="136"/>
      <c r="Z365" s="136"/>
      <c r="AA365" s="146"/>
      <c r="AB365" s="136"/>
      <c r="AC365" s="136" t="s">
        <v>281</v>
      </c>
      <c r="AD365" s="136" t="s">
        <v>283</v>
      </c>
      <c r="AE365" s="136"/>
      <c r="AF365" s="147" t="e">
        <f t="shared" si="25"/>
        <v>#DIV/0!</v>
      </c>
      <c r="AG365" s="148"/>
      <c r="AH365" s="148" t="b">
        <f t="shared" si="26"/>
        <v>1</v>
      </c>
    </row>
    <row r="366" spans="1:34" ht="44.25" customHeight="1" thickBot="1" x14ac:dyDescent="0.3">
      <c r="A366" s="136"/>
      <c r="B366" s="136"/>
      <c r="C366" s="137"/>
      <c r="D366" s="136"/>
      <c r="E366" s="137"/>
      <c r="F366" s="137"/>
      <c r="G366" s="137"/>
      <c r="H366" s="138"/>
      <c r="I366" s="12"/>
      <c r="J366" s="136"/>
      <c r="K366" s="137"/>
      <c r="L366" s="140"/>
      <c r="M366" s="136"/>
      <c r="N366" s="153"/>
      <c r="O366" s="161"/>
      <c r="P366" s="144"/>
      <c r="Q366" s="143"/>
      <c r="R366" s="143"/>
      <c r="S366" s="143"/>
      <c r="T366" s="143"/>
      <c r="U366" s="143"/>
      <c r="V366" s="145"/>
      <c r="W366" s="145"/>
      <c r="X366" s="145"/>
      <c r="Y366" s="136"/>
      <c r="Z366" s="136"/>
      <c r="AA366" s="146"/>
      <c r="AB366" s="136"/>
      <c r="AC366" s="136" t="s">
        <v>281</v>
      </c>
      <c r="AD366" s="136" t="s">
        <v>283</v>
      </c>
      <c r="AE366" s="136"/>
      <c r="AF366" s="147" t="e">
        <f t="shared" si="25"/>
        <v>#DIV/0!</v>
      </c>
      <c r="AG366" s="148"/>
      <c r="AH366" s="148" t="b">
        <f t="shared" si="26"/>
        <v>1</v>
      </c>
    </row>
    <row r="367" spans="1:34" ht="44.25" customHeight="1" thickBot="1" x14ac:dyDescent="0.3">
      <c r="A367" s="136"/>
      <c r="B367" s="136"/>
      <c r="C367" s="137"/>
      <c r="D367" s="136"/>
      <c r="E367" s="137"/>
      <c r="F367" s="137"/>
      <c r="G367" s="137"/>
      <c r="H367" s="138"/>
      <c r="I367" s="12"/>
      <c r="J367" s="136"/>
      <c r="K367" s="137"/>
      <c r="L367" s="140"/>
      <c r="M367" s="136"/>
      <c r="N367" s="153"/>
      <c r="O367" s="161"/>
      <c r="P367" s="144"/>
      <c r="Q367" s="143"/>
      <c r="R367" s="143"/>
      <c r="S367" s="143"/>
      <c r="T367" s="143"/>
      <c r="U367" s="143"/>
      <c r="V367" s="145"/>
      <c r="W367" s="145"/>
      <c r="X367" s="145"/>
      <c r="Y367" s="136"/>
      <c r="Z367" s="136"/>
      <c r="AA367" s="146"/>
      <c r="AB367" s="136"/>
      <c r="AC367" s="136" t="s">
        <v>281</v>
      </c>
      <c r="AD367" s="136" t="s">
        <v>283</v>
      </c>
      <c r="AE367" s="136"/>
      <c r="AF367" s="147" t="e">
        <f t="shared" si="25"/>
        <v>#DIV/0!</v>
      </c>
      <c r="AG367" s="148"/>
      <c r="AH367" s="148" t="b">
        <f t="shared" si="26"/>
        <v>1</v>
      </c>
    </row>
    <row r="368" spans="1:34" ht="44.25" customHeight="1" thickBot="1" x14ac:dyDescent="0.3">
      <c r="A368" s="136"/>
      <c r="B368" s="136"/>
      <c r="C368" s="137"/>
      <c r="D368" s="136"/>
      <c r="E368" s="137"/>
      <c r="F368" s="137"/>
      <c r="G368" s="137"/>
      <c r="H368" s="138"/>
      <c r="I368" s="12"/>
      <c r="J368" s="136"/>
      <c r="K368" s="137"/>
      <c r="L368" s="140"/>
      <c r="M368" s="136"/>
      <c r="N368" s="153"/>
      <c r="O368" s="161"/>
      <c r="P368" s="144"/>
      <c r="Q368" s="143"/>
      <c r="R368" s="143"/>
      <c r="S368" s="143"/>
      <c r="T368" s="143"/>
      <c r="U368" s="143"/>
      <c r="V368" s="145"/>
      <c r="W368" s="145"/>
      <c r="X368" s="145"/>
      <c r="Y368" s="136"/>
      <c r="Z368" s="136"/>
      <c r="AA368" s="146"/>
      <c r="AB368" s="136"/>
      <c r="AC368" s="136" t="s">
        <v>281</v>
      </c>
      <c r="AD368" s="136" t="s">
        <v>283</v>
      </c>
      <c r="AE368" s="136"/>
      <c r="AF368" s="147" t="e">
        <f t="shared" si="25"/>
        <v>#DIV/0!</v>
      </c>
      <c r="AG368" s="148"/>
      <c r="AH368" s="148" t="b">
        <f t="shared" si="26"/>
        <v>1</v>
      </c>
    </row>
    <row r="369" spans="1:34" ht="44.25" customHeight="1" thickBot="1" x14ac:dyDescent="0.3">
      <c r="A369" s="136"/>
      <c r="B369" s="136"/>
      <c r="C369" s="137"/>
      <c r="D369" s="136"/>
      <c r="E369" s="137"/>
      <c r="F369" s="137"/>
      <c r="G369" s="137"/>
      <c r="H369" s="138"/>
      <c r="I369" s="12"/>
      <c r="J369" s="136"/>
      <c r="K369" s="137"/>
      <c r="L369" s="140"/>
      <c r="M369" s="136"/>
      <c r="N369" s="153"/>
      <c r="O369" s="161"/>
      <c r="P369" s="144"/>
      <c r="Q369" s="143"/>
      <c r="R369" s="143"/>
      <c r="S369" s="143"/>
      <c r="T369" s="143"/>
      <c r="U369" s="143"/>
      <c r="V369" s="145"/>
      <c r="W369" s="145"/>
      <c r="X369" s="145"/>
      <c r="Y369" s="136"/>
      <c r="Z369" s="136"/>
      <c r="AA369" s="146"/>
      <c r="AB369" s="136"/>
      <c r="AC369" s="136" t="s">
        <v>281</v>
      </c>
      <c r="AD369" s="136" t="s">
        <v>283</v>
      </c>
      <c r="AE369" s="136"/>
      <c r="AF369" s="147" t="e">
        <f t="shared" si="25"/>
        <v>#DIV/0!</v>
      </c>
      <c r="AG369" s="148"/>
      <c r="AH369" s="148" t="b">
        <f t="shared" si="26"/>
        <v>1</v>
      </c>
    </row>
    <row r="370" spans="1:34" ht="44.25" customHeight="1" thickBot="1" x14ac:dyDescent="0.3">
      <c r="A370" s="136"/>
      <c r="B370" s="136"/>
      <c r="C370" s="137"/>
      <c r="D370" s="136"/>
      <c r="E370" s="137"/>
      <c r="F370" s="137"/>
      <c r="G370" s="137"/>
      <c r="H370" s="138"/>
      <c r="I370" s="12"/>
      <c r="J370" s="136"/>
      <c r="K370" s="137"/>
      <c r="L370" s="140"/>
      <c r="M370" s="136"/>
      <c r="N370" s="153"/>
      <c r="O370" s="161"/>
      <c r="P370" s="144"/>
      <c r="Q370" s="143"/>
      <c r="R370" s="143"/>
      <c r="S370" s="143"/>
      <c r="T370" s="143"/>
      <c r="U370" s="143"/>
      <c r="V370" s="145"/>
      <c r="W370" s="145"/>
      <c r="X370" s="145"/>
      <c r="Y370" s="136"/>
      <c r="Z370" s="136"/>
      <c r="AA370" s="146"/>
      <c r="AB370" s="136"/>
      <c r="AC370" s="136" t="s">
        <v>281</v>
      </c>
      <c r="AD370" s="136" t="s">
        <v>283</v>
      </c>
      <c r="AE370" s="136"/>
      <c r="AF370" s="147" t="e">
        <f t="shared" si="25"/>
        <v>#DIV/0!</v>
      </c>
      <c r="AG370" s="148"/>
      <c r="AH370" s="148" t="b">
        <f t="shared" si="26"/>
        <v>1</v>
      </c>
    </row>
    <row r="371" spans="1:34" ht="44.25" customHeight="1" thickBot="1" x14ac:dyDescent="0.3">
      <c r="A371" s="136"/>
      <c r="B371" s="136"/>
      <c r="C371" s="137"/>
      <c r="D371" s="136"/>
      <c r="E371" s="137"/>
      <c r="F371" s="137"/>
      <c r="G371" s="137"/>
      <c r="H371" s="138"/>
      <c r="I371" s="12"/>
      <c r="J371" s="136"/>
      <c r="K371" s="137"/>
      <c r="L371" s="140"/>
      <c r="M371" s="136"/>
      <c r="N371" s="153"/>
      <c r="O371" s="161"/>
      <c r="P371" s="144"/>
      <c r="Q371" s="143"/>
      <c r="R371" s="143"/>
      <c r="S371" s="143"/>
      <c r="T371" s="143"/>
      <c r="U371" s="143"/>
      <c r="V371" s="145"/>
      <c r="W371" s="145"/>
      <c r="X371" s="145"/>
      <c r="Y371" s="136"/>
      <c r="Z371" s="136"/>
      <c r="AA371" s="146"/>
      <c r="AB371" s="136"/>
      <c r="AC371" s="136" t="s">
        <v>281</v>
      </c>
      <c r="AD371" s="136" t="s">
        <v>283</v>
      </c>
      <c r="AE371" s="136"/>
      <c r="AF371" s="147" t="e">
        <f t="shared" si="25"/>
        <v>#DIV/0!</v>
      </c>
      <c r="AG371" s="148"/>
      <c r="AH371" s="148" t="b">
        <f t="shared" si="26"/>
        <v>1</v>
      </c>
    </row>
    <row r="372" spans="1:34" ht="44.25" customHeight="1" thickBot="1" x14ac:dyDescent="0.3">
      <c r="A372" s="136"/>
      <c r="B372" s="136"/>
      <c r="C372" s="137"/>
      <c r="D372" s="136"/>
      <c r="E372" s="137"/>
      <c r="F372" s="137"/>
      <c r="G372" s="137"/>
      <c r="H372" s="138"/>
      <c r="I372" s="12"/>
      <c r="J372" s="136"/>
      <c r="K372" s="137"/>
      <c r="L372" s="140"/>
      <c r="M372" s="136"/>
      <c r="N372" s="153"/>
      <c r="O372" s="161"/>
      <c r="P372" s="144"/>
      <c r="Q372" s="143"/>
      <c r="R372" s="143"/>
      <c r="S372" s="143"/>
      <c r="T372" s="143"/>
      <c r="U372" s="143"/>
      <c r="V372" s="145"/>
      <c r="W372" s="145"/>
      <c r="X372" s="145"/>
      <c r="Y372" s="136"/>
      <c r="Z372" s="136"/>
      <c r="AA372" s="146"/>
      <c r="AB372" s="136"/>
      <c r="AC372" s="136" t="s">
        <v>281</v>
      </c>
      <c r="AD372" s="136" t="s">
        <v>283</v>
      </c>
      <c r="AE372" s="136"/>
      <c r="AF372" s="147" t="e">
        <f t="shared" si="25"/>
        <v>#DIV/0!</v>
      </c>
      <c r="AG372" s="148"/>
      <c r="AH372" s="148" t="b">
        <f t="shared" si="26"/>
        <v>1</v>
      </c>
    </row>
    <row r="373" spans="1:34" ht="44.25" customHeight="1" thickBot="1" x14ac:dyDescent="0.3">
      <c r="A373" s="136"/>
      <c r="B373" s="136"/>
      <c r="C373" s="137"/>
      <c r="D373" s="136"/>
      <c r="E373" s="137"/>
      <c r="F373" s="137"/>
      <c r="G373" s="137"/>
      <c r="H373" s="138"/>
      <c r="I373" s="12"/>
      <c r="J373" s="136"/>
      <c r="K373" s="137"/>
      <c r="L373" s="140"/>
      <c r="M373" s="136"/>
      <c r="N373" s="153"/>
      <c r="O373" s="161"/>
      <c r="P373" s="144"/>
      <c r="Q373" s="143"/>
      <c r="R373" s="143"/>
      <c r="S373" s="143"/>
      <c r="T373" s="143"/>
      <c r="U373" s="143"/>
      <c r="V373" s="145"/>
      <c r="W373" s="145"/>
      <c r="X373" s="145"/>
      <c r="Y373" s="136"/>
      <c r="Z373" s="136"/>
      <c r="AA373" s="146"/>
      <c r="AB373" s="136"/>
      <c r="AC373" s="136" t="s">
        <v>281</v>
      </c>
      <c r="AD373" s="136" t="s">
        <v>283</v>
      </c>
      <c r="AE373" s="136"/>
      <c r="AF373" s="147" t="e">
        <f t="shared" si="25"/>
        <v>#DIV/0!</v>
      </c>
      <c r="AG373" s="148"/>
      <c r="AH373" s="148" t="b">
        <f t="shared" si="26"/>
        <v>1</v>
      </c>
    </row>
    <row r="374" spans="1:34" ht="44.25" customHeight="1" thickBot="1" x14ac:dyDescent="0.3">
      <c r="A374" s="136"/>
      <c r="B374" s="136"/>
      <c r="C374" s="137"/>
      <c r="D374" s="136"/>
      <c r="E374" s="137"/>
      <c r="F374" s="137"/>
      <c r="G374" s="137"/>
      <c r="H374" s="138"/>
      <c r="I374" s="12"/>
      <c r="J374" s="136"/>
      <c r="K374" s="137"/>
      <c r="L374" s="140"/>
      <c r="M374" s="136"/>
      <c r="N374" s="153"/>
      <c r="O374" s="161"/>
      <c r="P374" s="144"/>
      <c r="Q374" s="143"/>
      <c r="R374" s="143"/>
      <c r="S374" s="143"/>
      <c r="T374" s="143"/>
      <c r="U374" s="143"/>
      <c r="V374" s="145"/>
      <c r="W374" s="145"/>
      <c r="X374" s="145"/>
      <c r="Y374" s="136"/>
      <c r="Z374" s="136"/>
      <c r="AA374" s="146"/>
      <c r="AB374" s="136"/>
      <c r="AC374" s="136" t="s">
        <v>281</v>
      </c>
      <c r="AD374" s="136" t="s">
        <v>283</v>
      </c>
      <c r="AE374" s="136"/>
      <c r="AF374" s="147" t="e">
        <f t="shared" si="25"/>
        <v>#DIV/0!</v>
      </c>
      <c r="AG374" s="148"/>
      <c r="AH374" s="148" t="b">
        <f t="shared" si="26"/>
        <v>1</v>
      </c>
    </row>
    <row r="375" spans="1:34" ht="44.25" customHeight="1" thickBot="1" x14ac:dyDescent="0.3">
      <c r="A375" s="136"/>
      <c r="B375" s="136"/>
      <c r="C375" s="137"/>
      <c r="D375" s="136"/>
      <c r="E375" s="137"/>
      <c r="F375" s="137"/>
      <c r="G375" s="137"/>
      <c r="H375" s="138"/>
      <c r="I375" s="12"/>
      <c r="J375" s="136"/>
      <c r="K375" s="137"/>
      <c r="L375" s="140"/>
      <c r="M375" s="136"/>
      <c r="N375" s="153"/>
      <c r="O375" s="161"/>
      <c r="P375" s="144"/>
      <c r="Q375" s="143"/>
      <c r="R375" s="143"/>
      <c r="S375" s="143"/>
      <c r="T375" s="143"/>
      <c r="U375" s="143"/>
      <c r="V375" s="145"/>
      <c r="W375" s="145"/>
      <c r="X375" s="145"/>
      <c r="Y375" s="136"/>
      <c r="Z375" s="136"/>
      <c r="AA375" s="146"/>
      <c r="AB375" s="136"/>
      <c r="AC375" s="136" t="s">
        <v>281</v>
      </c>
      <c r="AD375" s="136" t="s">
        <v>283</v>
      </c>
      <c r="AE375" s="136"/>
      <c r="AF375" s="147" t="e">
        <f t="shared" si="25"/>
        <v>#DIV/0!</v>
      </c>
      <c r="AG375" s="148"/>
      <c r="AH375" s="148" t="b">
        <f t="shared" si="26"/>
        <v>1</v>
      </c>
    </row>
    <row r="376" spans="1:34" ht="44.25" customHeight="1" thickBot="1" x14ac:dyDescent="0.3">
      <c r="A376" s="136"/>
      <c r="B376" s="136"/>
      <c r="C376" s="137"/>
      <c r="D376" s="136"/>
      <c r="E376" s="137"/>
      <c r="F376" s="137"/>
      <c r="G376" s="137"/>
      <c r="H376" s="138"/>
      <c r="I376" s="12"/>
      <c r="J376" s="136"/>
      <c r="K376" s="137"/>
      <c r="L376" s="140"/>
      <c r="M376" s="136"/>
      <c r="N376" s="153"/>
      <c r="O376" s="161"/>
      <c r="P376" s="144"/>
      <c r="Q376" s="143"/>
      <c r="R376" s="143"/>
      <c r="S376" s="143"/>
      <c r="T376" s="143"/>
      <c r="U376" s="143"/>
      <c r="V376" s="145"/>
      <c r="W376" s="145"/>
      <c r="X376" s="145"/>
      <c r="Y376" s="136"/>
      <c r="Z376" s="136"/>
      <c r="AA376" s="146"/>
      <c r="AB376" s="136"/>
      <c r="AC376" s="136" t="s">
        <v>281</v>
      </c>
      <c r="AD376" s="136" t="s">
        <v>283</v>
      </c>
      <c r="AE376" s="136"/>
      <c r="AF376" s="147" t="e">
        <f t="shared" si="25"/>
        <v>#DIV/0!</v>
      </c>
      <c r="AG376" s="148"/>
      <c r="AH376" s="148" t="b">
        <f t="shared" si="26"/>
        <v>1</v>
      </c>
    </row>
    <row r="377" spans="1:34" ht="44.25" customHeight="1" thickBot="1" x14ac:dyDescent="0.3">
      <c r="A377" s="136"/>
      <c r="B377" s="136"/>
      <c r="C377" s="137"/>
      <c r="D377" s="136"/>
      <c r="E377" s="137"/>
      <c r="F377" s="137"/>
      <c r="G377" s="137"/>
      <c r="H377" s="138"/>
      <c r="I377" s="12"/>
      <c r="J377" s="136"/>
      <c r="K377" s="137"/>
      <c r="L377" s="140"/>
      <c r="M377" s="136"/>
      <c r="N377" s="153"/>
      <c r="O377" s="161"/>
      <c r="P377" s="144"/>
      <c r="Q377" s="143"/>
      <c r="R377" s="143"/>
      <c r="S377" s="143"/>
      <c r="T377" s="143"/>
      <c r="U377" s="143"/>
      <c r="V377" s="145"/>
      <c r="W377" s="145"/>
      <c r="X377" s="145"/>
      <c r="Y377" s="136"/>
      <c r="Z377" s="136"/>
      <c r="AA377" s="146"/>
      <c r="AB377" s="136"/>
      <c r="AC377" s="136" t="s">
        <v>281</v>
      </c>
      <c r="AD377" s="136" t="s">
        <v>283</v>
      </c>
      <c r="AE377" s="136"/>
      <c r="AF377" s="147" t="e">
        <f t="shared" si="25"/>
        <v>#DIV/0!</v>
      </c>
      <c r="AG377" s="148"/>
      <c r="AH377" s="148" t="b">
        <f t="shared" si="26"/>
        <v>1</v>
      </c>
    </row>
    <row r="378" spans="1:34" ht="44.25" customHeight="1" thickBot="1" x14ac:dyDescent="0.3">
      <c r="A378" s="136"/>
      <c r="B378" s="136"/>
      <c r="C378" s="137"/>
      <c r="D378" s="136"/>
      <c r="E378" s="137"/>
      <c r="F378" s="137"/>
      <c r="G378" s="137"/>
      <c r="H378" s="138"/>
      <c r="I378" s="12"/>
      <c r="J378" s="136"/>
      <c r="K378" s="137"/>
      <c r="L378" s="140"/>
      <c r="M378" s="136"/>
      <c r="N378" s="153"/>
      <c r="O378" s="161"/>
      <c r="P378" s="144"/>
      <c r="Q378" s="143"/>
      <c r="R378" s="143"/>
      <c r="S378" s="143"/>
      <c r="T378" s="143"/>
      <c r="U378" s="143"/>
      <c r="V378" s="145"/>
      <c r="W378" s="145"/>
      <c r="X378" s="145"/>
      <c r="Y378" s="136"/>
      <c r="Z378" s="136"/>
      <c r="AA378" s="146"/>
      <c r="AB378" s="136"/>
      <c r="AC378" s="136" t="s">
        <v>281</v>
      </c>
      <c r="AD378" s="136" t="s">
        <v>283</v>
      </c>
      <c r="AE378" s="136"/>
      <c r="AF378" s="147" t="e">
        <f t="shared" si="25"/>
        <v>#DIV/0!</v>
      </c>
      <c r="AG378" s="148"/>
      <c r="AH378" s="148" t="b">
        <f t="shared" si="26"/>
        <v>1</v>
      </c>
    </row>
    <row r="379" spans="1:34" ht="44.25" customHeight="1" thickBot="1" x14ac:dyDescent="0.3">
      <c r="A379" s="136"/>
      <c r="B379" s="136"/>
      <c r="C379" s="137"/>
      <c r="D379" s="136"/>
      <c r="E379" s="137"/>
      <c r="F379" s="137"/>
      <c r="G379" s="137"/>
      <c r="H379" s="138"/>
      <c r="I379" s="12"/>
      <c r="J379" s="136"/>
      <c r="K379" s="137"/>
      <c r="L379" s="140"/>
      <c r="M379" s="136"/>
      <c r="N379" s="153"/>
      <c r="O379" s="161"/>
      <c r="P379" s="144"/>
      <c r="Q379" s="143"/>
      <c r="R379" s="143"/>
      <c r="S379" s="143"/>
      <c r="T379" s="143"/>
      <c r="U379" s="143"/>
      <c r="V379" s="145"/>
      <c r="W379" s="145"/>
      <c r="X379" s="145"/>
      <c r="Y379" s="136"/>
      <c r="Z379" s="136"/>
      <c r="AA379" s="146"/>
      <c r="AB379" s="136"/>
      <c r="AC379" s="136" t="s">
        <v>281</v>
      </c>
      <c r="AD379" s="136" t="s">
        <v>283</v>
      </c>
      <c r="AE379" s="136"/>
      <c r="AF379" s="147" t="e">
        <f t="shared" si="25"/>
        <v>#DIV/0!</v>
      </c>
      <c r="AG379" s="148"/>
      <c r="AH379" s="148" t="b">
        <f t="shared" si="26"/>
        <v>1</v>
      </c>
    </row>
    <row r="380" spans="1:34" ht="44.25" customHeight="1" thickBot="1" x14ac:dyDescent="0.3">
      <c r="A380" s="136"/>
      <c r="B380" s="136"/>
      <c r="C380" s="137"/>
      <c r="D380" s="136"/>
      <c r="E380" s="137"/>
      <c r="F380" s="137"/>
      <c r="G380" s="137"/>
      <c r="H380" s="138"/>
      <c r="I380" s="12"/>
      <c r="J380" s="136"/>
      <c r="K380" s="137"/>
      <c r="L380" s="140"/>
      <c r="M380" s="136"/>
      <c r="N380" s="153"/>
      <c r="O380" s="161"/>
      <c r="P380" s="144"/>
      <c r="Q380" s="143"/>
      <c r="R380" s="143"/>
      <c r="S380" s="143"/>
      <c r="T380" s="143"/>
      <c r="U380" s="143"/>
      <c r="V380" s="145"/>
      <c r="W380" s="145"/>
      <c r="X380" s="145"/>
      <c r="Y380" s="136"/>
      <c r="Z380" s="136"/>
      <c r="AA380" s="146"/>
      <c r="AB380" s="136"/>
      <c r="AC380" s="136" t="s">
        <v>281</v>
      </c>
      <c r="AD380" s="136" t="s">
        <v>283</v>
      </c>
      <c r="AE380" s="136"/>
      <c r="AF380" s="147" t="e">
        <f t="shared" si="25"/>
        <v>#DIV/0!</v>
      </c>
      <c r="AG380" s="148"/>
      <c r="AH380" s="148" t="b">
        <f t="shared" si="26"/>
        <v>1</v>
      </c>
    </row>
    <row r="381" spans="1:34" ht="44.25" customHeight="1" thickBot="1" x14ac:dyDescent="0.3">
      <c r="A381" s="136"/>
      <c r="B381" s="136"/>
      <c r="C381" s="137"/>
      <c r="D381" s="136"/>
      <c r="E381" s="137"/>
      <c r="F381" s="137"/>
      <c r="G381" s="137"/>
      <c r="H381" s="138"/>
      <c r="I381" s="12"/>
      <c r="J381" s="136"/>
      <c r="K381" s="137"/>
      <c r="L381" s="140"/>
      <c r="M381" s="136"/>
      <c r="N381" s="153"/>
      <c r="O381" s="161"/>
      <c r="P381" s="144"/>
      <c r="Q381" s="143"/>
      <c r="R381" s="143"/>
      <c r="S381" s="143"/>
      <c r="T381" s="143"/>
      <c r="U381" s="143"/>
      <c r="V381" s="145"/>
      <c r="W381" s="145"/>
      <c r="X381" s="145"/>
      <c r="Y381" s="136"/>
      <c r="Z381" s="136"/>
      <c r="AA381" s="146"/>
      <c r="AB381" s="136"/>
      <c r="AC381" s="136" t="s">
        <v>281</v>
      </c>
      <c r="AD381" s="136" t="s">
        <v>283</v>
      </c>
      <c r="AE381" s="136"/>
      <c r="AF381" s="147" t="e">
        <f t="shared" si="25"/>
        <v>#DIV/0!</v>
      </c>
      <c r="AG381" s="148"/>
      <c r="AH381" s="148" t="b">
        <f t="shared" si="26"/>
        <v>1</v>
      </c>
    </row>
    <row r="382" spans="1:34" ht="44.25" customHeight="1" thickBot="1" x14ac:dyDescent="0.3">
      <c r="A382" s="136"/>
      <c r="B382" s="136"/>
      <c r="C382" s="137"/>
      <c r="D382" s="136"/>
      <c r="E382" s="137"/>
      <c r="F382" s="137"/>
      <c r="G382" s="137"/>
      <c r="H382" s="138"/>
      <c r="I382" s="12"/>
      <c r="J382" s="136"/>
      <c r="K382" s="137"/>
      <c r="L382" s="140"/>
      <c r="M382" s="136"/>
      <c r="N382" s="153"/>
      <c r="O382" s="161"/>
      <c r="P382" s="144"/>
      <c r="Q382" s="143"/>
      <c r="R382" s="143"/>
      <c r="S382" s="143"/>
      <c r="T382" s="143"/>
      <c r="U382" s="143"/>
      <c r="V382" s="145"/>
      <c r="W382" s="145"/>
      <c r="X382" s="145"/>
      <c r="Y382" s="136"/>
      <c r="Z382" s="136"/>
      <c r="AA382" s="146"/>
      <c r="AB382" s="136"/>
      <c r="AC382" s="136" t="s">
        <v>281</v>
      </c>
      <c r="AD382" s="136" t="s">
        <v>283</v>
      </c>
      <c r="AE382" s="136"/>
      <c r="AF382" s="147" t="e">
        <f t="shared" si="25"/>
        <v>#DIV/0!</v>
      </c>
      <c r="AG382" s="148"/>
      <c r="AH382" s="148" t="b">
        <f t="shared" si="26"/>
        <v>1</v>
      </c>
    </row>
    <row r="383" spans="1:34" ht="44.25" customHeight="1" thickBot="1" x14ac:dyDescent="0.3">
      <c r="A383" s="136"/>
      <c r="B383" s="136"/>
      <c r="C383" s="137"/>
      <c r="D383" s="136"/>
      <c r="E383" s="137"/>
      <c r="F383" s="137"/>
      <c r="G383" s="137"/>
      <c r="H383" s="138"/>
      <c r="I383" s="12"/>
      <c r="J383" s="136"/>
      <c r="K383" s="137"/>
      <c r="L383" s="140"/>
      <c r="M383" s="136"/>
      <c r="N383" s="153"/>
      <c r="O383" s="161"/>
      <c r="P383" s="144"/>
      <c r="Q383" s="143"/>
      <c r="R383" s="143"/>
      <c r="S383" s="143"/>
      <c r="T383" s="143"/>
      <c r="U383" s="143"/>
      <c r="V383" s="145"/>
      <c r="W383" s="145"/>
      <c r="X383" s="145"/>
      <c r="Y383" s="136"/>
      <c r="Z383" s="136"/>
      <c r="AA383" s="146"/>
      <c r="AB383" s="136"/>
      <c r="AC383" s="136" t="s">
        <v>281</v>
      </c>
      <c r="AD383" s="136" t="s">
        <v>283</v>
      </c>
      <c r="AE383" s="136"/>
      <c r="AF383" s="147" t="e">
        <f t="shared" si="25"/>
        <v>#DIV/0!</v>
      </c>
      <c r="AG383" s="148"/>
      <c r="AH383" s="148" t="b">
        <f t="shared" si="26"/>
        <v>1</v>
      </c>
    </row>
    <row r="384" spans="1:34" ht="44.25" customHeight="1" thickBot="1" x14ac:dyDescent="0.3">
      <c r="A384" s="136"/>
      <c r="B384" s="136"/>
      <c r="C384" s="137"/>
      <c r="D384" s="136"/>
      <c r="E384" s="137"/>
      <c r="F384" s="137"/>
      <c r="G384" s="137"/>
      <c r="H384" s="138"/>
      <c r="I384" s="12"/>
      <c r="J384" s="136"/>
      <c r="K384" s="137"/>
      <c r="L384" s="140"/>
      <c r="M384" s="136"/>
      <c r="N384" s="153"/>
      <c r="O384" s="161"/>
      <c r="P384" s="144"/>
      <c r="Q384" s="143"/>
      <c r="R384" s="143"/>
      <c r="S384" s="143"/>
      <c r="T384" s="143"/>
      <c r="U384" s="143"/>
      <c r="V384" s="145"/>
      <c r="W384" s="145"/>
      <c r="X384" s="145"/>
      <c r="Y384" s="136"/>
      <c r="Z384" s="136"/>
      <c r="AA384" s="146"/>
      <c r="AB384" s="136"/>
      <c r="AC384" s="136" t="s">
        <v>281</v>
      </c>
      <c r="AD384" s="136" t="s">
        <v>283</v>
      </c>
      <c r="AE384" s="136"/>
      <c r="AF384" s="147" t="e">
        <f t="shared" si="25"/>
        <v>#DIV/0!</v>
      </c>
      <c r="AG384" s="148"/>
      <c r="AH384" s="148" t="b">
        <f t="shared" si="26"/>
        <v>1</v>
      </c>
    </row>
    <row r="385" spans="1:34" ht="44.25" customHeight="1" thickBot="1" x14ac:dyDescent="0.3">
      <c r="A385" s="136"/>
      <c r="B385" s="136"/>
      <c r="C385" s="137"/>
      <c r="D385" s="136"/>
      <c r="E385" s="137"/>
      <c r="F385" s="137"/>
      <c r="G385" s="137"/>
      <c r="H385" s="138"/>
      <c r="I385" s="12"/>
      <c r="J385" s="136"/>
      <c r="K385" s="137"/>
      <c r="L385" s="140"/>
      <c r="M385" s="136"/>
      <c r="N385" s="153"/>
      <c r="O385" s="161"/>
      <c r="P385" s="144"/>
      <c r="Q385" s="143"/>
      <c r="R385" s="143"/>
      <c r="S385" s="143"/>
      <c r="T385" s="143"/>
      <c r="U385" s="143"/>
      <c r="V385" s="145"/>
      <c r="W385" s="145"/>
      <c r="X385" s="145"/>
      <c r="Y385" s="136"/>
      <c r="Z385" s="136"/>
      <c r="AA385" s="146"/>
      <c r="AB385" s="136"/>
      <c r="AC385" s="136" t="s">
        <v>281</v>
      </c>
      <c r="AD385" s="136" t="s">
        <v>283</v>
      </c>
      <c r="AE385" s="136"/>
      <c r="AF385" s="147" t="e">
        <f t="shared" si="25"/>
        <v>#DIV/0!</v>
      </c>
      <c r="AG385" s="148"/>
      <c r="AH385" s="148" t="b">
        <f t="shared" si="26"/>
        <v>1</v>
      </c>
    </row>
    <row r="386" spans="1:34" ht="44.25" customHeight="1" thickBot="1" x14ac:dyDescent="0.3">
      <c r="A386" s="136"/>
      <c r="B386" s="136"/>
      <c r="C386" s="137"/>
      <c r="D386" s="136"/>
      <c r="E386" s="137"/>
      <c r="F386" s="137"/>
      <c r="G386" s="137"/>
      <c r="H386" s="138"/>
      <c r="I386" s="12"/>
      <c r="J386" s="136"/>
      <c r="K386" s="137"/>
      <c r="L386" s="140"/>
      <c r="M386" s="136"/>
      <c r="N386" s="153"/>
      <c r="O386" s="161"/>
      <c r="P386" s="144"/>
      <c r="Q386" s="143"/>
      <c r="R386" s="143"/>
      <c r="S386" s="143"/>
      <c r="T386" s="143"/>
      <c r="U386" s="143"/>
      <c r="V386" s="145"/>
      <c r="W386" s="145"/>
      <c r="X386" s="145"/>
      <c r="Y386" s="136"/>
      <c r="Z386" s="136"/>
      <c r="AA386" s="146"/>
      <c r="AB386" s="136"/>
      <c r="AC386" s="136" t="s">
        <v>281</v>
      </c>
      <c r="AD386" s="136" t="s">
        <v>283</v>
      </c>
      <c r="AE386" s="136"/>
      <c r="AF386" s="147" t="e">
        <f t="shared" si="25"/>
        <v>#DIV/0!</v>
      </c>
      <c r="AG386" s="148"/>
      <c r="AH386" s="148" t="b">
        <f t="shared" si="26"/>
        <v>1</v>
      </c>
    </row>
    <row r="387" spans="1:34" ht="44.25" customHeight="1" thickBot="1" x14ac:dyDescent="0.3">
      <c r="A387" s="136"/>
      <c r="B387" s="136"/>
      <c r="C387" s="137"/>
      <c r="D387" s="136"/>
      <c r="E387" s="137"/>
      <c r="F387" s="137"/>
      <c r="G387" s="137"/>
      <c r="H387" s="138"/>
      <c r="I387" s="12"/>
      <c r="J387" s="136"/>
      <c r="K387" s="137"/>
      <c r="L387" s="140"/>
      <c r="M387" s="136"/>
      <c r="N387" s="153"/>
      <c r="O387" s="161"/>
      <c r="P387" s="144"/>
      <c r="Q387" s="143"/>
      <c r="R387" s="143"/>
      <c r="S387" s="143"/>
      <c r="T387" s="143"/>
      <c r="U387" s="143"/>
      <c r="V387" s="145"/>
      <c r="W387" s="145"/>
      <c r="X387" s="145"/>
      <c r="Y387" s="136"/>
      <c r="Z387" s="136"/>
      <c r="AA387" s="146"/>
      <c r="AB387" s="136"/>
      <c r="AC387" s="136" t="s">
        <v>281</v>
      </c>
      <c r="AD387" s="136" t="s">
        <v>283</v>
      </c>
      <c r="AE387" s="136"/>
      <c r="AF387" s="147" t="e">
        <f t="shared" si="25"/>
        <v>#DIV/0!</v>
      </c>
      <c r="AG387" s="148"/>
      <c r="AH387" s="148" t="b">
        <f t="shared" si="26"/>
        <v>1</v>
      </c>
    </row>
    <row r="388" spans="1:34" ht="44.25" customHeight="1" thickBot="1" x14ac:dyDescent="0.3">
      <c r="A388" s="136"/>
      <c r="B388" s="136"/>
      <c r="C388" s="137"/>
      <c r="D388" s="136"/>
      <c r="E388" s="137"/>
      <c r="F388" s="137"/>
      <c r="G388" s="137"/>
      <c r="H388" s="138"/>
      <c r="I388" s="12"/>
      <c r="J388" s="136"/>
      <c r="K388" s="137"/>
      <c r="L388" s="140"/>
      <c r="M388" s="136"/>
      <c r="N388" s="153"/>
      <c r="O388" s="161"/>
      <c r="P388" s="144"/>
      <c r="Q388" s="143"/>
      <c r="R388" s="143"/>
      <c r="S388" s="143"/>
      <c r="T388" s="143"/>
      <c r="U388" s="143"/>
      <c r="V388" s="145"/>
      <c r="W388" s="145"/>
      <c r="X388" s="145"/>
      <c r="Y388" s="136"/>
      <c r="Z388" s="136"/>
      <c r="AA388" s="146"/>
      <c r="AB388" s="136"/>
      <c r="AC388" s="136" t="s">
        <v>281</v>
      </c>
      <c r="AD388" s="136" t="s">
        <v>283</v>
      </c>
      <c r="AE388" s="136"/>
      <c r="AF388" s="147" t="e">
        <f t="shared" si="25"/>
        <v>#DIV/0!</v>
      </c>
      <c r="AG388" s="148"/>
      <c r="AH388" s="148" t="b">
        <f t="shared" si="26"/>
        <v>1</v>
      </c>
    </row>
    <row r="389" spans="1:34" ht="44.25" customHeight="1" thickBot="1" x14ac:dyDescent="0.3">
      <c r="A389" s="136"/>
      <c r="B389" s="136"/>
      <c r="C389" s="137"/>
      <c r="D389" s="136"/>
      <c r="E389" s="137"/>
      <c r="F389" s="137"/>
      <c r="G389" s="137"/>
      <c r="H389" s="138"/>
      <c r="I389" s="12"/>
      <c r="J389" s="136"/>
      <c r="K389" s="137"/>
      <c r="L389" s="140"/>
      <c r="M389" s="136"/>
      <c r="N389" s="153"/>
      <c r="O389" s="161"/>
      <c r="P389" s="144"/>
      <c r="Q389" s="143"/>
      <c r="R389" s="143"/>
      <c r="S389" s="143"/>
      <c r="T389" s="143"/>
      <c r="U389" s="143"/>
      <c r="V389" s="145"/>
      <c r="W389" s="145"/>
      <c r="X389" s="145"/>
      <c r="Y389" s="136"/>
      <c r="Z389" s="136"/>
      <c r="AA389" s="146"/>
      <c r="AB389" s="136"/>
      <c r="AC389" s="136" t="s">
        <v>281</v>
      </c>
      <c r="AD389" s="136" t="s">
        <v>283</v>
      </c>
      <c r="AE389" s="136"/>
      <c r="AF389" s="147" t="e">
        <f t="shared" si="25"/>
        <v>#DIV/0!</v>
      </c>
      <c r="AG389" s="148"/>
      <c r="AH389" s="148" t="b">
        <f t="shared" si="26"/>
        <v>1</v>
      </c>
    </row>
    <row r="390" spans="1:34" ht="44.25" customHeight="1" thickBot="1" x14ac:dyDescent="0.3">
      <c r="A390" s="136"/>
      <c r="B390" s="136"/>
      <c r="C390" s="137"/>
      <c r="D390" s="136"/>
      <c r="E390" s="137"/>
      <c r="F390" s="137"/>
      <c r="G390" s="137"/>
      <c r="H390" s="138"/>
      <c r="I390" s="12"/>
      <c r="J390" s="136"/>
      <c r="K390" s="137"/>
      <c r="L390" s="140"/>
      <c r="M390" s="136"/>
      <c r="N390" s="153"/>
      <c r="O390" s="161"/>
      <c r="P390" s="144"/>
      <c r="Q390" s="143"/>
      <c r="R390" s="143"/>
      <c r="S390" s="143"/>
      <c r="T390" s="143"/>
      <c r="U390" s="143"/>
      <c r="V390" s="145"/>
      <c r="W390" s="145"/>
      <c r="X390" s="145"/>
      <c r="Y390" s="136"/>
      <c r="Z390" s="136"/>
      <c r="AA390" s="146"/>
      <c r="AB390" s="136"/>
      <c r="AC390" s="136" t="s">
        <v>281</v>
      </c>
      <c r="AD390" s="136" t="s">
        <v>283</v>
      </c>
      <c r="AE390" s="136"/>
      <c r="AF390" s="147" t="e">
        <f t="shared" si="25"/>
        <v>#DIV/0!</v>
      </c>
      <c r="AG390" s="148"/>
      <c r="AH390" s="148" t="b">
        <f t="shared" si="26"/>
        <v>1</v>
      </c>
    </row>
    <row r="391" spans="1:34" ht="44.25" customHeight="1" thickBot="1" x14ac:dyDescent="0.3">
      <c r="A391" s="136"/>
      <c r="B391" s="136"/>
      <c r="C391" s="137"/>
      <c r="D391" s="136"/>
      <c r="E391" s="137"/>
      <c r="F391" s="137"/>
      <c r="G391" s="137"/>
      <c r="H391" s="138"/>
      <c r="I391" s="12"/>
      <c r="J391" s="136"/>
      <c r="K391" s="137"/>
      <c r="L391" s="140"/>
      <c r="M391" s="136"/>
      <c r="N391" s="153"/>
      <c r="O391" s="161"/>
      <c r="P391" s="144"/>
      <c r="Q391" s="143"/>
      <c r="R391" s="143"/>
      <c r="S391" s="143"/>
      <c r="T391" s="143"/>
      <c r="U391" s="143"/>
      <c r="V391" s="145"/>
      <c r="W391" s="145"/>
      <c r="X391" s="145"/>
      <c r="Y391" s="136"/>
      <c r="Z391" s="136"/>
      <c r="AA391" s="146"/>
      <c r="AB391" s="136"/>
      <c r="AC391" s="136" t="s">
        <v>281</v>
      </c>
      <c r="AD391" s="136" t="s">
        <v>283</v>
      </c>
      <c r="AE391" s="136"/>
      <c r="AF391" s="147" t="e">
        <f t="shared" si="25"/>
        <v>#DIV/0!</v>
      </c>
      <c r="AG391" s="148"/>
      <c r="AH391" s="148" t="b">
        <f t="shared" si="26"/>
        <v>1</v>
      </c>
    </row>
    <row r="392" spans="1:34" ht="44.25" customHeight="1" thickBot="1" x14ac:dyDescent="0.3">
      <c r="A392" s="136"/>
      <c r="B392" s="136"/>
      <c r="C392" s="137"/>
      <c r="D392" s="136"/>
      <c r="E392" s="137"/>
      <c r="F392" s="137"/>
      <c r="G392" s="137"/>
      <c r="H392" s="138"/>
      <c r="I392" s="12"/>
      <c r="J392" s="136"/>
      <c r="K392" s="137"/>
      <c r="L392" s="140"/>
      <c r="M392" s="136"/>
      <c r="N392" s="153"/>
      <c r="O392" s="161"/>
      <c r="P392" s="144"/>
      <c r="Q392" s="143"/>
      <c r="R392" s="143"/>
      <c r="S392" s="143"/>
      <c r="T392" s="143"/>
      <c r="U392" s="143"/>
      <c r="V392" s="145"/>
      <c r="W392" s="145"/>
      <c r="X392" s="145"/>
      <c r="Y392" s="136"/>
      <c r="Z392" s="136"/>
      <c r="AA392" s="146"/>
      <c r="AB392" s="136"/>
      <c r="AC392" s="136" t="s">
        <v>281</v>
      </c>
      <c r="AD392" s="136" t="s">
        <v>283</v>
      </c>
      <c r="AE392" s="136"/>
      <c r="AF392" s="147" t="e">
        <f t="shared" si="25"/>
        <v>#DIV/0!</v>
      </c>
      <c r="AG392" s="148"/>
      <c r="AH392" s="148" t="b">
        <f t="shared" si="26"/>
        <v>1</v>
      </c>
    </row>
    <row r="393" spans="1:34" ht="44.25" customHeight="1" thickBot="1" x14ac:dyDescent="0.3">
      <c r="A393" s="136"/>
      <c r="B393" s="136"/>
      <c r="C393" s="137"/>
      <c r="D393" s="136"/>
      <c r="E393" s="137"/>
      <c r="F393" s="137"/>
      <c r="G393" s="137"/>
      <c r="H393" s="138"/>
      <c r="I393" s="12"/>
      <c r="J393" s="136"/>
      <c r="K393" s="137"/>
      <c r="L393" s="140"/>
      <c r="M393" s="136"/>
      <c r="N393" s="153"/>
      <c r="O393" s="161"/>
      <c r="P393" s="144"/>
      <c r="Q393" s="143"/>
      <c r="R393" s="143"/>
      <c r="S393" s="143"/>
      <c r="T393" s="143"/>
      <c r="U393" s="143"/>
      <c r="V393" s="145"/>
      <c r="W393" s="145"/>
      <c r="X393" s="145"/>
      <c r="Y393" s="136"/>
      <c r="Z393" s="136"/>
      <c r="AA393" s="146"/>
      <c r="AB393" s="136"/>
      <c r="AC393" s="136"/>
      <c r="AD393" s="136" t="s">
        <v>283</v>
      </c>
      <c r="AE393" s="136"/>
      <c r="AF393" s="147" t="e">
        <f t="shared" si="25"/>
        <v>#DIV/0!</v>
      </c>
      <c r="AG393" s="148"/>
      <c r="AH393" s="148" t="b">
        <f t="shared" si="26"/>
        <v>1</v>
      </c>
    </row>
    <row r="394" spans="1:34" ht="44.25" customHeight="1" thickBot="1" x14ac:dyDescent="0.3">
      <c r="A394" s="136"/>
      <c r="B394" s="136"/>
      <c r="C394" s="137"/>
      <c r="D394" s="136"/>
      <c r="E394" s="137"/>
      <c r="F394" s="137"/>
      <c r="G394" s="137"/>
      <c r="H394" s="138"/>
      <c r="I394" s="12"/>
      <c r="J394" s="136"/>
      <c r="K394" s="137"/>
      <c r="L394" s="140"/>
      <c r="M394" s="136"/>
      <c r="N394" s="153"/>
      <c r="O394" s="161"/>
      <c r="P394" s="144"/>
      <c r="Q394" s="143"/>
      <c r="R394" s="143"/>
      <c r="S394" s="143"/>
      <c r="T394" s="143"/>
      <c r="U394" s="143"/>
      <c r="V394" s="145"/>
      <c r="W394" s="145"/>
      <c r="X394" s="145"/>
      <c r="Y394" s="136"/>
      <c r="Z394" s="136"/>
      <c r="AA394" s="146"/>
      <c r="AB394" s="136"/>
      <c r="AC394" s="136" t="s">
        <v>281</v>
      </c>
      <c r="AD394" s="136" t="s">
        <v>283</v>
      </c>
      <c r="AE394" s="136"/>
      <c r="AF394" s="147" t="e">
        <f t="shared" si="25"/>
        <v>#DIV/0!</v>
      </c>
      <c r="AG394" s="148"/>
      <c r="AH394" s="148" t="b">
        <f t="shared" si="26"/>
        <v>1</v>
      </c>
    </row>
    <row r="395" spans="1:34" ht="44.25" customHeight="1" thickBot="1" x14ac:dyDescent="0.3">
      <c r="A395" s="136"/>
      <c r="B395" s="136"/>
      <c r="C395" s="137"/>
      <c r="D395" s="136"/>
      <c r="E395" s="137"/>
      <c r="F395" s="137"/>
      <c r="G395" s="137"/>
      <c r="H395" s="138"/>
      <c r="I395" s="12"/>
      <c r="J395" s="136"/>
      <c r="K395" s="137"/>
      <c r="L395" s="140"/>
      <c r="M395" s="136"/>
      <c r="N395" s="153"/>
      <c r="O395" s="161"/>
      <c r="P395" s="144"/>
      <c r="Q395" s="143"/>
      <c r="R395" s="143"/>
      <c r="S395" s="143"/>
      <c r="T395" s="143"/>
      <c r="U395" s="143"/>
      <c r="V395" s="145"/>
      <c r="W395" s="145"/>
      <c r="X395" s="145"/>
      <c r="Y395" s="136"/>
      <c r="Z395" s="136"/>
      <c r="AA395" s="146"/>
      <c r="AB395" s="136"/>
      <c r="AC395" s="136" t="s">
        <v>281</v>
      </c>
      <c r="AD395" s="136" t="s">
        <v>283</v>
      </c>
      <c r="AE395" s="136"/>
      <c r="AF395" s="147" t="e">
        <f t="shared" si="25"/>
        <v>#DIV/0!</v>
      </c>
      <c r="AG395" s="148"/>
      <c r="AH395" s="148" t="b">
        <f t="shared" si="26"/>
        <v>1</v>
      </c>
    </row>
    <row r="396" spans="1:34" ht="44.25" customHeight="1" thickBot="1" x14ac:dyDescent="0.3">
      <c r="A396" s="136"/>
      <c r="B396" s="136"/>
      <c r="C396" s="137"/>
      <c r="D396" s="136"/>
      <c r="E396" s="137"/>
      <c r="F396" s="137"/>
      <c r="G396" s="137"/>
      <c r="H396" s="138"/>
      <c r="I396" s="12"/>
      <c r="J396" s="136"/>
      <c r="K396" s="137"/>
      <c r="L396" s="140"/>
      <c r="M396" s="136"/>
      <c r="N396" s="153"/>
      <c r="O396" s="161"/>
      <c r="P396" s="144"/>
      <c r="Q396" s="143"/>
      <c r="R396" s="143"/>
      <c r="S396" s="143"/>
      <c r="T396" s="143"/>
      <c r="U396" s="143"/>
      <c r="V396" s="145"/>
      <c r="W396" s="145"/>
      <c r="X396" s="145"/>
      <c r="Y396" s="136"/>
      <c r="Z396" s="136"/>
      <c r="AA396" s="146"/>
      <c r="AB396" s="136"/>
      <c r="AC396" s="136" t="s">
        <v>281</v>
      </c>
      <c r="AD396" s="136" t="s">
        <v>283</v>
      </c>
      <c r="AE396" s="136"/>
      <c r="AF396" s="147" t="e">
        <f t="shared" si="25"/>
        <v>#DIV/0!</v>
      </c>
      <c r="AG396" s="148"/>
      <c r="AH396" s="148" t="b">
        <f t="shared" si="26"/>
        <v>1</v>
      </c>
    </row>
    <row r="397" spans="1:34" ht="44.25" customHeight="1" thickBot="1" x14ac:dyDescent="0.3">
      <c r="A397" s="136"/>
      <c r="B397" s="136"/>
      <c r="C397" s="137"/>
      <c r="D397" s="136"/>
      <c r="E397" s="137"/>
      <c r="F397" s="137"/>
      <c r="G397" s="137"/>
      <c r="H397" s="138"/>
      <c r="I397" s="12"/>
      <c r="J397" s="136"/>
      <c r="K397" s="137"/>
      <c r="L397" s="140"/>
      <c r="M397" s="136"/>
      <c r="N397" s="153"/>
      <c r="O397" s="161"/>
      <c r="P397" s="144"/>
      <c r="Q397" s="143"/>
      <c r="R397" s="143"/>
      <c r="S397" s="143"/>
      <c r="T397" s="143"/>
      <c r="U397" s="143"/>
      <c r="V397" s="145"/>
      <c r="W397" s="145"/>
      <c r="X397" s="145"/>
      <c r="Y397" s="136"/>
      <c r="Z397" s="136"/>
      <c r="AA397" s="146"/>
      <c r="AB397" s="136"/>
      <c r="AC397" s="136" t="s">
        <v>281</v>
      </c>
      <c r="AD397" s="136" t="s">
        <v>283</v>
      </c>
      <c r="AE397" s="136"/>
      <c r="AF397" s="147" t="e">
        <f t="shared" si="25"/>
        <v>#DIV/0!</v>
      </c>
      <c r="AG397" s="148"/>
      <c r="AH397" s="148" t="b">
        <f t="shared" si="26"/>
        <v>1</v>
      </c>
    </row>
    <row r="398" spans="1:34" ht="44.25" customHeight="1" thickBot="1" x14ac:dyDescent="0.3">
      <c r="A398" s="136"/>
      <c r="B398" s="136"/>
      <c r="C398" s="137"/>
      <c r="D398" s="136"/>
      <c r="E398" s="137"/>
      <c r="F398" s="137"/>
      <c r="G398" s="137"/>
      <c r="H398" s="138"/>
      <c r="I398" s="12"/>
      <c r="J398" s="136"/>
      <c r="K398" s="137"/>
      <c r="L398" s="140"/>
      <c r="M398" s="136"/>
      <c r="N398" s="153"/>
      <c r="O398" s="161"/>
      <c r="P398" s="144"/>
      <c r="Q398" s="143"/>
      <c r="R398" s="143"/>
      <c r="S398" s="143"/>
      <c r="T398" s="143"/>
      <c r="U398" s="143"/>
      <c r="V398" s="145"/>
      <c r="W398" s="145"/>
      <c r="X398" s="145"/>
      <c r="Y398" s="136"/>
      <c r="Z398" s="136"/>
      <c r="AA398" s="146"/>
      <c r="AB398" s="136"/>
      <c r="AC398" s="136" t="s">
        <v>281</v>
      </c>
      <c r="AD398" s="136" t="s">
        <v>283</v>
      </c>
      <c r="AE398" s="136"/>
      <c r="AF398" s="147" t="e">
        <f t="shared" si="25"/>
        <v>#DIV/0!</v>
      </c>
      <c r="AG398" s="148"/>
      <c r="AH398" s="148" t="b">
        <f t="shared" si="26"/>
        <v>1</v>
      </c>
    </row>
    <row r="399" spans="1:34" ht="44.25" customHeight="1" thickBot="1" x14ac:dyDescent="0.3">
      <c r="A399" s="136"/>
      <c r="B399" s="136"/>
      <c r="C399" s="137"/>
      <c r="D399" s="136"/>
      <c r="E399" s="137"/>
      <c r="F399" s="137"/>
      <c r="G399" s="137"/>
      <c r="H399" s="138"/>
      <c r="I399" s="12"/>
      <c r="J399" s="136"/>
      <c r="K399" s="137"/>
      <c r="L399" s="140"/>
      <c r="M399" s="136"/>
      <c r="N399" s="153"/>
      <c r="O399" s="161"/>
      <c r="P399" s="144"/>
      <c r="Q399" s="143"/>
      <c r="R399" s="143"/>
      <c r="S399" s="143"/>
      <c r="T399" s="143"/>
      <c r="U399" s="143"/>
      <c r="V399" s="145"/>
      <c r="W399" s="145"/>
      <c r="X399" s="145"/>
      <c r="Y399" s="136"/>
      <c r="Z399" s="136"/>
      <c r="AA399" s="146"/>
      <c r="AB399" s="136"/>
      <c r="AC399" s="136" t="s">
        <v>281</v>
      </c>
      <c r="AD399" s="136" t="s">
        <v>283</v>
      </c>
      <c r="AE399" s="136"/>
      <c r="AF399" s="147" t="e">
        <f t="shared" si="25"/>
        <v>#DIV/0!</v>
      </c>
      <c r="AG399" s="148"/>
      <c r="AH399" s="148" t="b">
        <f t="shared" si="26"/>
        <v>1</v>
      </c>
    </row>
    <row r="400" spans="1:34" ht="44.25" customHeight="1" thickBot="1" x14ac:dyDescent="0.3">
      <c r="A400" s="136"/>
      <c r="B400" s="136"/>
      <c r="C400" s="137"/>
      <c r="D400" s="136"/>
      <c r="E400" s="137"/>
      <c r="F400" s="137"/>
      <c r="G400" s="137"/>
      <c r="H400" s="138"/>
      <c r="I400" s="12"/>
      <c r="J400" s="136"/>
      <c r="K400" s="137"/>
      <c r="L400" s="140"/>
      <c r="M400" s="136"/>
      <c r="N400" s="153"/>
      <c r="O400" s="161"/>
      <c r="P400" s="144"/>
      <c r="Q400" s="143"/>
      <c r="R400" s="143"/>
      <c r="S400" s="143"/>
      <c r="T400" s="143"/>
      <c r="U400" s="143"/>
      <c r="V400" s="145"/>
      <c r="W400" s="145"/>
      <c r="X400" s="145"/>
      <c r="Y400" s="136"/>
      <c r="Z400" s="136"/>
      <c r="AA400" s="146"/>
      <c r="AB400" s="136"/>
      <c r="AC400" s="136" t="s">
        <v>281</v>
      </c>
      <c r="AD400" s="136" t="s">
        <v>283</v>
      </c>
      <c r="AE400" s="136"/>
      <c r="AF400" s="147" t="e">
        <f t="shared" si="25"/>
        <v>#DIV/0!</v>
      </c>
      <c r="AG400" s="148"/>
      <c r="AH400" s="148" t="b">
        <f t="shared" si="26"/>
        <v>1</v>
      </c>
    </row>
    <row r="401" spans="1:34" ht="44.25" customHeight="1" thickBot="1" x14ac:dyDescent="0.3">
      <c r="A401" s="136"/>
      <c r="B401" s="136"/>
      <c r="C401" s="137"/>
      <c r="D401" s="136"/>
      <c r="E401" s="137"/>
      <c r="F401" s="137"/>
      <c r="G401" s="137"/>
      <c r="H401" s="138"/>
      <c r="I401" s="12"/>
      <c r="J401" s="136"/>
      <c r="K401" s="137"/>
      <c r="L401" s="140"/>
      <c r="M401" s="136"/>
      <c r="N401" s="153"/>
      <c r="O401" s="161"/>
      <c r="P401" s="144"/>
      <c r="Q401" s="143"/>
      <c r="R401" s="143"/>
      <c r="S401" s="143"/>
      <c r="T401" s="143"/>
      <c r="U401" s="143"/>
      <c r="V401" s="145"/>
      <c r="W401" s="145"/>
      <c r="X401" s="145"/>
      <c r="Y401" s="136"/>
      <c r="Z401" s="136"/>
      <c r="AA401" s="146"/>
      <c r="AB401" s="136"/>
      <c r="AC401" s="136" t="s">
        <v>281</v>
      </c>
      <c r="AD401" s="136" t="s">
        <v>283</v>
      </c>
      <c r="AE401" s="136"/>
      <c r="AF401" s="147" t="e">
        <f t="shared" si="25"/>
        <v>#DIV/0!</v>
      </c>
      <c r="AG401" s="148"/>
      <c r="AH401" s="148" t="b">
        <f t="shared" si="26"/>
        <v>1</v>
      </c>
    </row>
    <row r="402" spans="1:34" ht="44.25" customHeight="1" thickBot="1" x14ac:dyDescent="0.3">
      <c r="A402" s="136"/>
      <c r="B402" s="136"/>
      <c r="C402" s="137"/>
      <c r="D402" s="136"/>
      <c r="E402" s="137"/>
      <c r="F402" s="137"/>
      <c r="G402" s="137"/>
      <c r="H402" s="138"/>
      <c r="I402" s="12"/>
      <c r="J402" s="136"/>
      <c r="K402" s="137"/>
      <c r="L402" s="140"/>
      <c r="M402" s="136"/>
      <c r="N402" s="153"/>
      <c r="O402" s="161"/>
      <c r="P402" s="144"/>
      <c r="Q402" s="143"/>
      <c r="R402" s="143"/>
      <c r="S402" s="143"/>
      <c r="T402" s="143"/>
      <c r="U402" s="143"/>
      <c r="V402" s="145"/>
      <c r="W402" s="145"/>
      <c r="X402" s="145"/>
      <c r="Y402" s="136"/>
      <c r="Z402" s="136"/>
      <c r="AA402" s="146"/>
      <c r="AB402" s="136"/>
      <c r="AC402" s="136" t="s">
        <v>281</v>
      </c>
      <c r="AD402" s="136" t="s">
        <v>283</v>
      </c>
      <c r="AE402" s="136"/>
      <c r="AF402" s="147" t="e">
        <f t="shared" si="25"/>
        <v>#DIV/0!</v>
      </c>
      <c r="AG402" s="148"/>
      <c r="AH402" s="148" t="b">
        <f t="shared" si="26"/>
        <v>1</v>
      </c>
    </row>
    <row r="403" spans="1:34" ht="44.25" customHeight="1" thickBot="1" x14ac:dyDescent="0.3">
      <c r="A403" s="136"/>
      <c r="B403" s="136"/>
      <c r="C403" s="137"/>
      <c r="D403" s="136"/>
      <c r="E403" s="137"/>
      <c r="F403" s="137"/>
      <c r="G403" s="137"/>
      <c r="H403" s="138"/>
      <c r="I403" s="12"/>
      <c r="J403" s="136"/>
      <c r="K403" s="137"/>
      <c r="L403" s="140"/>
      <c r="M403" s="136"/>
      <c r="N403" s="153"/>
      <c r="O403" s="161"/>
      <c r="P403" s="144"/>
      <c r="Q403" s="143"/>
      <c r="R403" s="143"/>
      <c r="S403" s="143"/>
      <c r="T403" s="143"/>
      <c r="U403" s="143"/>
      <c r="V403" s="145"/>
      <c r="W403" s="145"/>
      <c r="X403" s="145"/>
      <c r="Y403" s="136"/>
      <c r="Z403" s="136"/>
      <c r="AA403" s="146"/>
      <c r="AB403" s="136"/>
      <c r="AC403" s="136" t="s">
        <v>281</v>
      </c>
      <c r="AD403" s="136" t="s">
        <v>283</v>
      </c>
      <c r="AE403" s="136"/>
      <c r="AF403" s="147" t="e">
        <f t="shared" si="25"/>
        <v>#DIV/0!</v>
      </c>
      <c r="AG403" s="148"/>
      <c r="AH403" s="148" t="b">
        <f t="shared" si="26"/>
        <v>1</v>
      </c>
    </row>
    <row r="404" spans="1:34" ht="44.25" customHeight="1" thickBot="1" x14ac:dyDescent="0.3">
      <c r="A404" s="136"/>
      <c r="B404" s="136"/>
      <c r="C404" s="137"/>
      <c r="D404" s="136"/>
      <c r="E404" s="137"/>
      <c r="F404" s="137"/>
      <c r="G404" s="137"/>
      <c r="H404" s="138"/>
      <c r="I404" s="12"/>
      <c r="J404" s="136"/>
      <c r="K404" s="137"/>
      <c r="L404" s="140"/>
      <c r="M404" s="136"/>
      <c r="N404" s="153"/>
      <c r="O404" s="161"/>
      <c r="P404" s="144"/>
      <c r="Q404" s="143"/>
      <c r="R404" s="143"/>
      <c r="S404" s="143"/>
      <c r="T404" s="143"/>
      <c r="U404" s="143"/>
      <c r="V404" s="145"/>
      <c r="W404" s="145"/>
      <c r="X404" s="145"/>
      <c r="Y404" s="136"/>
      <c r="Z404" s="136"/>
      <c r="AA404" s="146"/>
      <c r="AB404" s="136"/>
      <c r="AC404" s="136" t="s">
        <v>281</v>
      </c>
      <c r="AD404" s="136" t="s">
        <v>283</v>
      </c>
      <c r="AE404" s="136"/>
      <c r="AF404" s="147" t="e">
        <f t="shared" si="25"/>
        <v>#DIV/0!</v>
      </c>
      <c r="AG404" s="148"/>
      <c r="AH404" s="148" t="b">
        <f t="shared" si="26"/>
        <v>1</v>
      </c>
    </row>
    <row r="405" spans="1:34" ht="44.25" customHeight="1" thickBot="1" x14ac:dyDescent="0.3">
      <c r="A405" s="136"/>
      <c r="B405" s="136"/>
      <c r="C405" s="137"/>
      <c r="D405" s="136"/>
      <c r="E405" s="137"/>
      <c r="F405" s="137"/>
      <c r="G405" s="137"/>
      <c r="H405" s="138"/>
      <c r="I405" s="12"/>
      <c r="J405" s="136"/>
      <c r="K405" s="137"/>
      <c r="L405" s="140"/>
      <c r="M405" s="136"/>
      <c r="N405" s="153"/>
      <c r="O405" s="161"/>
      <c r="P405" s="144"/>
      <c r="Q405" s="143"/>
      <c r="R405" s="143"/>
      <c r="S405" s="143"/>
      <c r="T405" s="143"/>
      <c r="U405" s="143"/>
      <c r="V405" s="145"/>
      <c r="W405" s="145"/>
      <c r="X405" s="145"/>
      <c r="Y405" s="136"/>
      <c r="Z405" s="136"/>
      <c r="AA405" s="146"/>
      <c r="AB405" s="136"/>
      <c r="AC405" s="136" t="s">
        <v>281</v>
      </c>
      <c r="AD405" s="136" t="s">
        <v>283</v>
      </c>
      <c r="AE405" s="136"/>
      <c r="AF405" s="147" t="e">
        <f t="shared" si="25"/>
        <v>#DIV/0!</v>
      </c>
      <c r="AG405" s="148"/>
      <c r="AH405" s="148" t="b">
        <f t="shared" si="26"/>
        <v>1</v>
      </c>
    </row>
    <row r="406" spans="1:34" ht="44.25" customHeight="1" thickBot="1" x14ac:dyDescent="0.3">
      <c r="A406" s="136"/>
      <c r="B406" s="136"/>
      <c r="C406" s="137"/>
      <c r="D406" s="136"/>
      <c r="E406" s="137"/>
      <c r="F406" s="137"/>
      <c r="G406" s="137"/>
      <c r="H406" s="138"/>
      <c r="I406" s="12"/>
      <c r="J406" s="136"/>
      <c r="K406" s="137"/>
      <c r="L406" s="140"/>
      <c r="M406" s="136"/>
      <c r="N406" s="153"/>
      <c r="O406" s="161"/>
      <c r="P406" s="144"/>
      <c r="Q406" s="143"/>
      <c r="R406" s="143"/>
      <c r="S406" s="143"/>
      <c r="T406" s="143"/>
      <c r="U406" s="143"/>
      <c r="V406" s="145"/>
      <c r="W406" s="145"/>
      <c r="X406" s="145"/>
      <c r="Y406" s="136"/>
      <c r="Z406" s="136"/>
      <c r="AA406" s="146"/>
      <c r="AB406" s="136"/>
      <c r="AC406" s="136" t="s">
        <v>281</v>
      </c>
      <c r="AD406" s="136" t="s">
        <v>283</v>
      </c>
      <c r="AE406" s="136"/>
      <c r="AF406" s="147" t="e">
        <f t="shared" si="25"/>
        <v>#DIV/0!</v>
      </c>
      <c r="AG406" s="148"/>
      <c r="AH406" s="148" t="b">
        <f t="shared" si="26"/>
        <v>1</v>
      </c>
    </row>
    <row r="407" spans="1:34" ht="44.25" customHeight="1" thickBot="1" x14ac:dyDescent="0.3">
      <c r="A407" s="136"/>
      <c r="B407" s="136"/>
      <c r="C407" s="137"/>
      <c r="D407" s="136"/>
      <c r="E407" s="137"/>
      <c r="F407" s="137"/>
      <c r="G407" s="137"/>
      <c r="H407" s="138"/>
      <c r="I407" s="12"/>
      <c r="J407" s="136"/>
      <c r="K407" s="137"/>
      <c r="L407" s="140"/>
      <c r="M407" s="136"/>
      <c r="N407" s="153"/>
      <c r="O407" s="161"/>
      <c r="P407" s="144"/>
      <c r="Q407" s="143"/>
      <c r="R407" s="143"/>
      <c r="S407" s="143"/>
      <c r="T407" s="143"/>
      <c r="U407" s="143"/>
      <c r="V407" s="145"/>
      <c r="W407" s="145"/>
      <c r="X407" s="145"/>
      <c r="Y407" s="136"/>
      <c r="Z407" s="136"/>
      <c r="AA407" s="146"/>
      <c r="AB407" s="136"/>
      <c r="AC407" s="136" t="s">
        <v>281</v>
      </c>
      <c r="AD407" s="136" t="s">
        <v>283</v>
      </c>
      <c r="AE407" s="136"/>
      <c r="AF407" s="147" t="e">
        <f t="shared" si="25"/>
        <v>#DIV/0!</v>
      </c>
      <c r="AG407" s="148"/>
      <c r="AH407" s="148" t="b">
        <f t="shared" si="26"/>
        <v>1</v>
      </c>
    </row>
    <row r="408" spans="1:34" ht="44.25" customHeight="1" thickBot="1" x14ac:dyDescent="0.3">
      <c r="A408" s="136"/>
      <c r="B408" s="136"/>
      <c r="C408" s="137"/>
      <c r="D408" s="136"/>
      <c r="E408" s="137"/>
      <c r="F408" s="137"/>
      <c r="G408" s="137"/>
      <c r="H408" s="138"/>
      <c r="I408" s="12"/>
      <c r="J408" s="136"/>
      <c r="K408" s="137"/>
      <c r="L408" s="140"/>
      <c r="M408" s="136"/>
      <c r="N408" s="153"/>
      <c r="O408" s="161"/>
      <c r="P408" s="144"/>
      <c r="Q408" s="143"/>
      <c r="R408" s="143"/>
      <c r="S408" s="143"/>
      <c r="T408" s="143"/>
      <c r="U408" s="143"/>
      <c r="V408" s="145"/>
      <c r="W408" s="145"/>
      <c r="X408" s="145"/>
      <c r="Y408" s="136"/>
      <c r="Z408" s="136"/>
      <c r="AA408" s="146"/>
      <c r="AB408" s="136"/>
      <c r="AC408" s="136" t="s">
        <v>281</v>
      </c>
      <c r="AD408" s="136" t="s">
        <v>283</v>
      </c>
      <c r="AE408" s="136"/>
      <c r="AF408" s="147" t="e">
        <f t="shared" si="25"/>
        <v>#DIV/0!</v>
      </c>
      <c r="AG408" s="148"/>
      <c r="AH408" s="148" t="b">
        <f t="shared" si="26"/>
        <v>1</v>
      </c>
    </row>
    <row r="409" spans="1:34" ht="44.25" customHeight="1" thickBot="1" x14ac:dyDescent="0.3">
      <c r="A409" s="136"/>
      <c r="B409" s="136"/>
      <c r="C409" s="137"/>
      <c r="D409" s="136"/>
      <c r="E409" s="137"/>
      <c r="F409" s="137"/>
      <c r="G409" s="137"/>
      <c r="H409" s="138"/>
      <c r="I409" s="12"/>
      <c r="J409" s="136"/>
      <c r="K409" s="137"/>
      <c r="L409" s="140"/>
      <c r="M409" s="136"/>
      <c r="N409" s="153"/>
      <c r="O409" s="161"/>
      <c r="P409" s="144"/>
      <c r="Q409" s="143"/>
      <c r="R409" s="143"/>
      <c r="S409" s="143"/>
      <c r="T409" s="143"/>
      <c r="U409" s="143"/>
      <c r="V409" s="145"/>
      <c r="W409" s="145"/>
      <c r="X409" s="145"/>
      <c r="Y409" s="136"/>
      <c r="Z409" s="136"/>
      <c r="AA409" s="146"/>
      <c r="AB409" s="136"/>
      <c r="AC409" s="136" t="s">
        <v>281</v>
      </c>
      <c r="AD409" s="136" t="s">
        <v>283</v>
      </c>
      <c r="AE409" s="136"/>
      <c r="AF409" s="147" t="e">
        <f t="shared" si="25"/>
        <v>#DIV/0!</v>
      </c>
      <c r="AG409" s="148"/>
      <c r="AH409" s="148" t="b">
        <f t="shared" si="26"/>
        <v>1</v>
      </c>
    </row>
    <row r="410" spans="1:34" ht="44.25" customHeight="1" thickBot="1" x14ac:dyDescent="0.3">
      <c r="A410" s="136"/>
      <c r="B410" s="136"/>
      <c r="C410" s="137"/>
      <c r="D410" s="136"/>
      <c r="E410" s="137"/>
      <c r="F410" s="137"/>
      <c r="G410" s="137"/>
      <c r="H410" s="138"/>
      <c r="I410" s="12"/>
      <c r="J410" s="136"/>
      <c r="K410" s="137"/>
      <c r="L410" s="140"/>
      <c r="M410" s="136"/>
      <c r="N410" s="153"/>
      <c r="O410" s="161"/>
      <c r="P410" s="144"/>
      <c r="Q410" s="143"/>
      <c r="R410" s="143"/>
      <c r="S410" s="143"/>
      <c r="T410" s="143"/>
      <c r="U410" s="143"/>
      <c r="V410" s="145"/>
      <c r="W410" s="145"/>
      <c r="X410" s="145"/>
      <c r="Y410" s="136"/>
      <c r="Z410" s="136"/>
      <c r="AA410" s="146"/>
      <c r="AB410" s="136"/>
      <c r="AC410" s="136" t="s">
        <v>281</v>
      </c>
      <c r="AD410" s="136" t="s">
        <v>283</v>
      </c>
      <c r="AE410" s="136"/>
      <c r="AF410" s="147" t="e">
        <f t="shared" si="25"/>
        <v>#DIV/0!</v>
      </c>
      <c r="AG410" s="148"/>
      <c r="AH410" s="148" t="b">
        <f t="shared" si="26"/>
        <v>1</v>
      </c>
    </row>
    <row r="411" spans="1:34" ht="44.25" customHeight="1" thickBot="1" x14ac:dyDescent="0.3">
      <c r="A411" s="136"/>
      <c r="B411" s="136"/>
      <c r="C411" s="137"/>
      <c r="D411" s="136"/>
      <c r="E411" s="137"/>
      <c r="F411" s="137"/>
      <c r="G411" s="137"/>
      <c r="H411" s="138"/>
      <c r="I411" s="12"/>
      <c r="J411" s="136"/>
      <c r="K411" s="137"/>
      <c r="L411" s="140"/>
      <c r="M411" s="136"/>
      <c r="N411" s="153"/>
      <c r="O411" s="161"/>
      <c r="P411" s="144"/>
      <c r="Q411" s="143"/>
      <c r="R411" s="143"/>
      <c r="S411" s="143"/>
      <c r="T411" s="143"/>
      <c r="U411" s="143"/>
      <c r="V411" s="145"/>
      <c r="W411" s="145"/>
      <c r="X411" s="145"/>
      <c r="Y411" s="136"/>
      <c r="Z411" s="136"/>
      <c r="AA411" s="146"/>
      <c r="AB411" s="136"/>
      <c r="AC411" s="136" t="s">
        <v>281</v>
      </c>
      <c r="AD411" s="136" t="s">
        <v>283</v>
      </c>
      <c r="AE411" s="136"/>
      <c r="AF411" s="147" t="e">
        <f t="shared" si="25"/>
        <v>#DIV/0!</v>
      </c>
      <c r="AG411" s="148"/>
      <c r="AH411" s="148" t="b">
        <f t="shared" si="26"/>
        <v>1</v>
      </c>
    </row>
    <row r="412" spans="1:34" ht="44.25" customHeight="1" thickBot="1" x14ac:dyDescent="0.3">
      <c r="A412" s="136"/>
      <c r="B412" s="136"/>
      <c r="C412" s="137"/>
      <c r="D412" s="136"/>
      <c r="E412" s="137"/>
      <c r="F412" s="137"/>
      <c r="G412" s="137"/>
      <c r="H412" s="138"/>
      <c r="I412" s="12"/>
      <c r="J412" s="136"/>
      <c r="K412" s="137"/>
      <c r="L412" s="140"/>
      <c r="M412" s="136"/>
      <c r="N412" s="153"/>
      <c r="O412" s="161"/>
      <c r="P412" s="144"/>
      <c r="Q412" s="143"/>
      <c r="R412" s="143"/>
      <c r="S412" s="143"/>
      <c r="T412" s="143"/>
      <c r="U412" s="143"/>
      <c r="V412" s="145"/>
      <c r="W412" s="145"/>
      <c r="X412" s="145"/>
      <c r="Y412" s="136"/>
      <c r="Z412" s="136"/>
      <c r="AA412" s="146"/>
      <c r="AB412" s="136"/>
      <c r="AC412" s="136" t="s">
        <v>281</v>
      </c>
      <c r="AD412" s="136" t="s">
        <v>283</v>
      </c>
      <c r="AE412" s="136"/>
      <c r="AF412" s="147" t="e">
        <f t="shared" si="25"/>
        <v>#DIV/0!</v>
      </c>
      <c r="AG412" s="148"/>
      <c r="AH412" s="148" t="b">
        <f t="shared" si="26"/>
        <v>1</v>
      </c>
    </row>
    <row r="413" spans="1:34" ht="44.25" customHeight="1" thickBot="1" x14ac:dyDescent="0.3">
      <c r="A413" s="136"/>
      <c r="B413" s="136"/>
      <c r="C413" s="137"/>
      <c r="D413" s="136"/>
      <c r="E413" s="137"/>
      <c r="F413" s="137"/>
      <c r="G413" s="137"/>
      <c r="H413" s="138"/>
      <c r="I413" s="12"/>
      <c r="J413" s="136"/>
      <c r="K413" s="137"/>
      <c r="L413" s="140"/>
      <c r="M413" s="136"/>
      <c r="N413" s="153"/>
      <c r="O413" s="161"/>
      <c r="P413" s="144"/>
      <c r="Q413" s="143"/>
      <c r="R413" s="143"/>
      <c r="S413" s="143"/>
      <c r="T413" s="143"/>
      <c r="U413" s="143"/>
      <c r="V413" s="145"/>
      <c r="W413" s="145"/>
      <c r="X413" s="145"/>
      <c r="Y413" s="136"/>
      <c r="Z413" s="136"/>
      <c r="AA413" s="146"/>
      <c r="AB413" s="136"/>
      <c r="AC413" s="136" t="s">
        <v>281</v>
      </c>
      <c r="AD413" s="136" t="s">
        <v>283</v>
      </c>
      <c r="AE413" s="136"/>
      <c r="AF413" s="147" t="e">
        <f t="shared" ref="AF413:AF476" si="27">SUM(U413/T413)</f>
        <v>#DIV/0!</v>
      </c>
      <c r="AG413" s="148"/>
      <c r="AH413" s="148" t="b">
        <f t="shared" ref="AH413:AH476" si="28">IF(I413="Funcionamiento",J413=0,J413="")</f>
        <v>1</v>
      </c>
    </row>
    <row r="414" spans="1:34" ht="44.25" customHeight="1" thickBot="1" x14ac:dyDescent="0.3">
      <c r="A414" s="136"/>
      <c r="B414" s="136"/>
      <c r="C414" s="137"/>
      <c r="D414" s="136"/>
      <c r="E414" s="137"/>
      <c r="F414" s="137"/>
      <c r="G414" s="137"/>
      <c r="H414" s="138"/>
      <c r="I414" s="12"/>
      <c r="J414" s="136"/>
      <c r="K414" s="137"/>
      <c r="L414" s="140"/>
      <c r="M414" s="136"/>
      <c r="N414" s="153"/>
      <c r="O414" s="161"/>
      <c r="P414" s="144"/>
      <c r="Q414" s="143"/>
      <c r="R414" s="143"/>
      <c r="S414" s="143"/>
      <c r="T414" s="143"/>
      <c r="U414" s="143"/>
      <c r="V414" s="145"/>
      <c r="W414" s="145"/>
      <c r="X414" s="145"/>
      <c r="Y414" s="136"/>
      <c r="Z414" s="136"/>
      <c r="AA414" s="146"/>
      <c r="AB414" s="136"/>
      <c r="AC414" s="136" t="s">
        <v>281</v>
      </c>
      <c r="AD414" s="136" t="s">
        <v>283</v>
      </c>
      <c r="AE414" s="136"/>
      <c r="AF414" s="147" t="e">
        <f t="shared" si="27"/>
        <v>#DIV/0!</v>
      </c>
      <c r="AG414" s="148"/>
      <c r="AH414" s="148" t="b">
        <f t="shared" si="28"/>
        <v>1</v>
      </c>
    </row>
    <row r="415" spans="1:34" ht="44.25" customHeight="1" thickBot="1" x14ac:dyDescent="0.3">
      <c r="A415" s="136"/>
      <c r="B415" s="136"/>
      <c r="C415" s="137"/>
      <c r="D415" s="136"/>
      <c r="E415" s="137"/>
      <c r="F415" s="137"/>
      <c r="G415" s="137"/>
      <c r="H415" s="138"/>
      <c r="I415" s="12"/>
      <c r="J415" s="136"/>
      <c r="K415" s="137"/>
      <c r="L415" s="140"/>
      <c r="M415" s="136"/>
      <c r="N415" s="153"/>
      <c r="O415" s="161"/>
      <c r="P415" s="144"/>
      <c r="Q415" s="143"/>
      <c r="R415" s="143"/>
      <c r="S415" s="143"/>
      <c r="T415" s="143"/>
      <c r="U415" s="143"/>
      <c r="V415" s="145"/>
      <c r="W415" s="145"/>
      <c r="X415" s="145"/>
      <c r="Y415" s="136"/>
      <c r="Z415" s="136"/>
      <c r="AA415" s="146"/>
      <c r="AB415" s="136"/>
      <c r="AC415" s="136" t="s">
        <v>281</v>
      </c>
      <c r="AD415" s="136" t="s">
        <v>283</v>
      </c>
      <c r="AE415" s="136"/>
      <c r="AF415" s="147" t="e">
        <f t="shared" si="27"/>
        <v>#DIV/0!</v>
      </c>
      <c r="AG415" s="148"/>
      <c r="AH415" s="148" t="b">
        <f t="shared" si="28"/>
        <v>1</v>
      </c>
    </row>
    <row r="416" spans="1:34" ht="44.25" customHeight="1" thickBot="1" x14ac:dyDescent="0.3">
      <c r="A416" s="136"/>
      <c r="B416" s="136"/>
      <c r="C416" s="137"/>
      <c r="D416" s="136"/>
      <c r="E416" s="137"/>
      <c r="F416" s="137"/>
      <c r="G416" s="137"/>
      <c r="H416" s="138"/>
      <c r="I416" s="12"/>
      <c r="J416" s="136"/>
      <c r="K416" s="137"/>
      <c r="L416" s="140"/>
      <c r="M416" s="136"/>
      <c r="N416" s="153"/>
      <c r="O416" s="161"/>
      <c r="P416" s="144"/>
      <c r="Q416" s="143"/>
      <c r="R416" s="143"/>
      <c r="S416" s="143"/>
      <c r="T416" s="143"/>
      <c r="U416" s="143"/>
      <c r="V416" s="145"/>
      <c r="W416" s="145"/>
      <c r="X416" s="145"/>
      <c r="Y416" s="136"/>
      <c r="Z416" s="136"/>
      <c r="AA416" s="146"/>
      <c r="AB416" s="136"/>
      <c r="AC416" s="136" t="s">
        <v>281</v>
      </c>
      <c r="AD416" s="136" t="s">
        <v>283</v>
      </c>
      <c r="AE416" s="136"/>
      <c r="AF416" s="147" t="e">
        <f t="shared" si="27"/>
        <v>#DIV/0!</v>
      </c>
      <c r="AG416" s="148"/>
      <c r="AH416" s="148" t="b">
        <f t="shared" si="28"/>
        <v>1</v>
      </c>
    </row>
    <row r="417" spans="1:34" ht="44.25" customHeight="1" thickBot="1" x14ac:dyDescent="0.3">
      <c r="A417" s="136"/>
      <c r="B417" s="136"/>
      <c r="C417" s="137"/>
      <c r="D417" s="136"/>
      <c r="E417" s="137"/>
      <c r="F417" s="137"/>
      <c r="G417" s="137"/>
      <c r="H417" s="138"/>
      <c r="I417" s="12"/>
      <c r="J417" s="136"/>
      <c r="K417" s="137"/>
      <c r="L417" s="140"/>
      <c r="M417" s="136"/>
      <c r="N417" s="153"/>
      <c r="O417" s="161"/>
      <c r="P417" s="144"/>
      <c r="Q417" s="143"/>
      <c r="R417" s="143"/>
      <c r="S417" s="143"/>
      <c r="T417" s="143"/>
      <c r="U417" s="143"/>
      <c r="V417" s="145"/>
      <c r="W417" s="145"/>
      <c r="X417" s="145"/>
      <c r="Y417" s="136"/>
      <c r="Z417" s="136"/>
      <c r="AA417" s="146"/>
      <c r="AB417" s="136"/>
      <c r="AC417" s="136" t="s">
        <v>281</v>
      </c>
      <c r="AD417" s="136" t="s">
        <v>283</v>
      </c>
      <c r="AE417" s="136"/>
      <c r="AF417" s="147" t="e">
        <f t="shared" si="27"/>
        <v>#DIV/0!</v>
      </c>
      <c r="AG417" s="148"/>
      <c r="AH417" s="148" t="b">
        <f t="shared" si="28"/>
        <v>1</v>
      </c>
    </row>
    <row r="418" spans="1:34" ht="44.25" customHeight="1" thickBot="1" x14ac:dyDescent="0.3">
      <c r="A418" s="136"/>
      <c r="B418" s="136"/>
      <c r="C418" s="137"/>
      <c r="D418" s="136"/>
      <c r="E418" s="137"/>
      <c r="F418" s="137"/>
      <c r="G418" s="137"/>
      <c r="H418" s="138"/>
      <c r="I418" s="12"/>
      <c r="J418" s="136"/>
      <c r="K418" s="137"/>
      <c r="L418" s="140"/>
      <c r="M418" s="136"/>
      <c r="N418" s="153"/>
      <c r="O418" s="161"/>
      <c r="P418" s="144"/>
      <c r="Q418" s="143"/>
      <c r="R418" s="143"/>
      <c r="S418" s="143"/>
      <c r="T418" s="143"/>
      <c r="U418" s="143"/>
      <c r="V418" s="145"/>
      <c r="W418" s="145"/>
      <c r="X418" s="145"/>
      <c r="Y418" s="136"/>
      <c r="Z418" s="136"/>
      <c r="AA418" s="146"/>
      <c r="AB418" s="136"/>
      <c r="AC418" s="136" t="s">
        <v>281</v>
      </c>
      <c r="AD418" s="136" t="s">
        <v>283</v>
      </c>
      <c r="AE418" s="136"/>
      <c r="AF418" s="147" t="e">
        <f t="shared" si="27"/>
        <v>#DIV/0!</v>
      </c>
      <c r="AG418" s="148"/>
      <c r="AH418" s="148" t="b">
        <f t="shared" si="28"/>
        <v>1</v>
      </c>
    </row>
    <row r="419" spans="1:34" ht="44.25" customHeight="1" thickBot="1" x14ac:dyDescent="0.3">
      <c r="A419" s="136"/>
      <c r="B419" s="136"/>
      <c r="C419" s="137"/>
      <c r="D419" s="136"/>
      <c r="E419" s="137"/>
      <c r="F419" s="137"/>
      <c r="G419" s="137"/>
      <c r="H419" s="138"/>
      <c r="I419" s="12"/>
      <c r="J419" s="136"/>
      <c r="K419" s="137"/>
      <c r="L419" s="140"/>
      <c r="M419" s="136"/>
      <c r="N419" s="153"/>
      <c r="O419" s="161"/>
      <c r="P419" s="144"/>
      <c r="Q419" s="143"/>
      <c r="R419" s="143"/>
      <c r="S419" s="143"/>
      <c r="T419" s="143"/>
      <c r="U419" s="143"/>
      <c r="V419" s="145"/>
      <c r="W419" s="145"/>
      <c r="X419" s="145"/>
      <c r="Y419" s="136"/>
      <c r="Z419" s="136"/>
      <c r="AA419" s="146"/>
      <c r="AB419" s="136"/>
      <c r="AC419" s="136" t="s">
        <v>281</v>
      </c>
      <c r="AD419" s="136" t="s">
        <v>283</v>
      </c>
      <c r="AE419" s="136"/>
      <c r="AF419" s="147" t="e">
        <f t="shared" si="27"/>
        <v>#DIV/0!</v>
      </c>
      <c r="AG419" s="148"/>
      <c r="AH419" s="148" t="b">
        <f t="shared" si="28"/>
        <v>1</v>
      </c>
    </row>
    <row r="420" spans="1:34" ht="44.25" customHeight="1" thickBot="1" x14ac:dyDescent="0.3">
      <c r="A420" s="136"/>
      <c r="B420" s="136"/>
      <c r="C420" s="137"/>
      <c r="D420" s="136"/>
      <c r="E420" s="137"/>
      <c r="F420" s="137"/>
      <c r="G420" s="137"/>
      <c r="H420" s="138"/>
      <c r="I420" s="12"/>
      <c r="J420" s="136"/>
      <c r="K420" s="137"/>
      <c r="L420" s="140"/>
      <c r="M420" s="136"/>
      <c r="N420" s="153"/>
      <c r="O420" s="161"/>
      <c r="P420" s="144"/>
      <c r="Q420" s="143"/>
      <c r="R420" s="143"/>
      <c r="S420" s="143"/>
      <c r="T420" s="143"/>
      <c r="U420" s="143"/>
      <c r="V420" s="145"/>
      <c r="W420" s="145"/>
      <c r="X420" s="145"/>
      <c r="Y420" s="136"/>
      <c r="Z420" s="136"/>
      <c r="AA420" s="146"/>
      <c r="AB420" s="136"/>
      <c r="AC420" s="136" t="s">
        <v>281</v>
      </c>
      <c r="AD420" s="136" t="s">
        <v>283</v>
      </c>
      <c r="AE420" s="136"/>
      <c r="AF420" s="147" t="e">
        <f t="shared" si="27"/>
        <v>#DIV/0!</v>
      </c>
      <c r="AG420" s="148"/>
      <c r="AH420" s="148" t="b">
        <f t="shared" si="28"/>
        <v>1</v>
      </c>
    </row>
    <row r="421" spans="1:34" ht="44.25" customHeight="1" thickBot="1" x14ac:dyDescent="0.3">
      <c r="A421" s="136"/>
      <c r="B421" s="136"/>
      <c r="C421" s="137"/>
      <c r="D421" s="136"/>
      <c r="E421" s="137"/>
      <c r="F421" s="137"/>
      <c r="G421" s="137"/>
      <c r="H421" s="138"/>
      <c r="I421" s="12"/>
      <c r="J421" s="136"/>
      <c r="K421" s="137"/>
      <c r="L421" s="140"/>
      <c r="M421" s="136"/>
      <c r="N421" s="153"/>
      <c r="O421" s="161"/>
      <c r="P421" s="144"/>
      <c r="Q421" s="143"/>
      <c r="R421" s="143"/>
      <c r="S421" s="143"/>
      <c r="T421" s="143"/>
      <c r="U421" s="143"/>
      <c r="V421" s="145"/>
      <c r="W421" s="145"/>
      <c r="X421" s="145"/>
      <c r="Y421" s="136"/>
      <c r="Z421" s="136"/>
      <c r="AA421" s="146"/>
      <c r="AB421" s="136"/>
      <c r="AC421" s="136" t="s">
        <v>281</v>
      </c>
      <c r="AD421" s="136" t="s">
        <v>283</v>
      </c>
      <c r="AE421" s="136"/>
      <c r="AF421" s="147" t="e">
        <f t="shared" si="27"/>
        <v>#DIV/0!</v>
      </c>
      <c r="AG421" s="148"/>
      <c r="AH421" s="148" t="b">
        <f t="shared" si="28"/>
        <v>1</v>
      </c>
    </row>
    <row r="422" spans="1:34" ht="44.25" customHeight="1" thickBot="1" x14ac:dyDescent="0.3">
      <c r="A422" s="136"/>
      <c r="B422" s="136"/>
      <c r="C422" s="137"/>
      <c r="D422" s="136"/>
      <c r="E422" s="137"/>
      <c r="F422" s="137"/>
      <c r="G422" s="137"/>
      <c r="H422" s="138"/>
      <c r="I422" s="12"/>
      <c r="J422" s="136"/>
      <c r="K422" s="137"/>
      <c r="L422" s="140"/>
      <c r="M422" s="136"/>
      <c r="N422" s="153"/>
      <c r="O422" s="161"/>
      <c r="P422" s="144"/>
      <c r="Q422" s="143"/>
      <c r="R422" s="143"/>
      <c r="S422" s="143"/>
      <c r="T422" s="143"/>
      <c r="U422" s="143"/>
      <c r="V422" s="145"/>
      <c r="W422" s="145"/>
      <c r="X422" s="145"/>
      <c r="Y422" s="136"/>
      <c r="Z422" s="136"/>
      <c r="AA422" s="146"/>
      <c r="AB422" s="136"/>
      <c r="AC422" s="136" t="s">
        <v>282</v>
      </c>
      <c r="AD422" s="136" t="s">
        <v>281</v>
      </c>
      <c r="AE422" s="136"/>
      <c r="AF422" s="147" t="e">
        <f t="shared" si="27"/>
        <v>#DIV/0!</v>
      </c>
      <c r="AG422" s="148"/>
      <c r="AH422" s="148" t="b">
        <f t="shared" si="28"/>
        <v>1</v>
      </c>
    </row>
    <row r="423" spans="1:34" ht="44.25" customHeight="1" thickBot="1" x14ac:dyDescent="0.3">
      <c r="A423" s="136"/>
      <c r="B423" s="136"/>
      <c r="C423" s="137"/>
      <c r="D423" s="136"/>
      <c r="E423" s="137"/>
      <c r="F423" s="137"/>
      <c r="G423" s="137"/>
      <c r="H423" s="138"/>
      <c r="I423" s="12"/>
      <c r="J423" s="136"/>
      <c r="K423" s="137"/>
      <c r="L423" s="140"/>
      <c r="M423" s="136"/>
      <c r="N423" s="153"/>
      <c r="O423" s="161"/>
      <c r="P423" s="144"/>
      <c r="Q423" s="143"/>
      <c r="R423" s="143"/>
      <c r="S423" s="143"/>
      <c r="T423" s="143"/>
      <c r="U423" s="143"/>
      <c r="V423" s="145"/>
      <c r="W423" s="145"/>
      <c r="X423" s="145"/>
      <c r="Y423" s="136"/>
      <c r="Z423" s="136"/>
      <c r="AA423" s="146"/>
      <c r="AB423" s="136"/>
      <c r="AC423" s="136" t="s">
        <v>281</v>
      </c>
      <c r="AD423" s="136" t="s">
        <v>283</v>
      </c>
      <c r="AE423" s="136"/>
      <c r="AF423" s="147" t="e">
        <f t="shared" si="27"/>
        <v>#DIV/0!</v>
      </c>
      <c r="AG423" s="148"/>
      <c r="AH423" s="148" t="b">
        <f t="shared" si="28"/>
        <v>1</v>
      </c>
    </row>
    <row r="424" spans="1:34" ht="44.25" customHeight="1" thickBot="1" x14ac:dyDescent="0.3">
      <c r="A424" s="136"/>
      <c r="B424" s="136"/>
      <c r="C424" s="137"/>
      <c r="D424" s="136"/>
      <c r="E424" s="137"/>
      <c r="F424" s="137"/>
      <c r="G424" s="137"/>
      <c r="H424" s="138"/>
      <c r="I424" s="12"/>
      <c r="J424" s="136"/>
      <c r="K424" s="137"/>
      <c r="L424" s="140"/>
      <c r="M424" s="136"/>
      <c r="N424" s="153"/>
      <c r="O424" s="161"/>
      <c r="P424" s="144"/>
      <c r="Q424" s="143"/>
      <c r="R424" s="143"/>
      <c r="S424" s="143"/>
      <c r="T424" s="143"/>
      <c r="U424" s="143"/>
      <c r="V424" s="145"/>
      <c r="W424" s="145"/>
      <c r="X424" s="145"/>
      <c r="Y424" s="136"/>
      <c r="Z424" s="136"/>
      <c r="AA424" s="146"/>
      <c r="AB424" s="136"/>
      <c r="AC424" s="136" t="s">
        <v>281</v>
      </c>
      <c r="AD424" s="136" t="s">
        <v>283</v>
      </c>
      <c r="AE424" s="136"/>
      <c r="AF424" s="147" t="e">
        <f t="shared" si="27"/>
        <v>#DIV/0!</v>
      </c>
      <c r="AG424" s="148"/>
      <c r="AH424" s="148" t="b">
        <f t="shared" si="28"/>
        <v>1</v>
      </c>
    </row>
    <row r="425" spans="1:34" ht="44.25" customHeight="1" thickBot="1" x14ac:dyDescent="0.3">
      <c r="A425" s="136"/>
      <c r="B425" s="136"/>
      <c r="C425" s="137"/>
      <c r="D425" s="136"/>
      <c r="E425" s="137"/>
      <c r="F425" s="137"/>
      <c r="G425" s="137"/>
      <c r="H425" s="138"/>
      <c r="I425" s="12"/>
      <c r="J425" s="136"/>
      <c r="K425" s="137"/>
      <c r="L425" s="140"/>
      <c r="M425" s="136"/>
      <c r="N425" s="153"/>
      <c r="O425" s="161"/>
      <c r="P425" s="144"/>
      <c r="Q425" s="143"/>
      <c r="R425" s="143"/>
      <c r="S425" s="143"/>
      <c r="T425" s="143"/>
      <c r="U425" s="143"/>
      <c r="V425" s="145"/>
      <c r="W425" s="145"/>
      <c r="X425" s="145"/>
      <c r="Y425" s="136"/>
      <c r="Z425" s="136"/>
      <c r="AA425" s="146"/>
      <c r="AB425" s="136"/>
      <c r="AC425" s="136" t="s">
        <v>281</v>
      </c>
      <c r="AD425" s="136" t="s">
        <v>283</v>
      </c>
      <c r="AE425" s="136"/>
      <c r="AF425" s="147" t="e">
        <f t="shared" si="27"/>
        <v>#DIV/0!</v>
      </c>
      <c r="AG425" s="148"/>
      <c r="AH425" s="148" t="b">
        <f t="shared" si="28"/>
        <v>1</v>
      </c>
    </row>
    <row r="426" spans="1:34" ht="44.25" customHeight="1" thickBot="1" x14ac:dyDescent="0.3">
      <c r="A426" s="136"/>
      <c r="B426" s="136"/>
      <c r="C426" s="137"/>
      <c r="D426" s="136"/>
      <c r="E426" s="137"/>
      <c r="F426" s="137"/>
      <c r="G426" s="137"/>
      <c r="H426" s="138"/>
      <c r="I426" s="12"/>
      <c r="J426" s="136"/>
      <c r="K426" s="137"/>
      <c r="L426" s="140"/>
      <c r="M426" s="136"/>
      <c r="N426" s="153"/>
      <c r="O426" s="161"/>
      <c r="P426" s="144"/>
      <c r="Q426" s="143"/>
      <c r="R426" s="143"/>
      <c r="S426" s="143"/>
      <c r="T426" s="143"/>
      <c r="U426" s="143"/>
      <c r="V426" s="145"/>
      <c r="W426" s="145"/>
      <c r="X426" s="145"/>
      <c r="Y426" s="136"/>
      <c r="Z426" s="136"/>
      <c r="AA426" s="146"/>
      <c r="AB426" s="136"/>
      <c r="AC426" s="136" t="s">
        <v>281</v>
      </c>
      <c r="AD426" s="136" t="s">
        <v>283</v>
      </c>
      <c r="AE426" s="136"/>
      <c r="AF426" s="147" t="e">
        <f t="shared" si="27"/>
        <v>#DIV/0!</v>
      </c>
      <c r="AG426" s="148"/>
      <c r="AH426" s="148" t="b">
        <f t="shared" si="28"/>
        <v>1</v>
      </c>
    </row>
    <row r="427" spans="1:34" ht="44.25" customHeight="1" thickBot="1" x14ac:dyDescent="0.3">
      <c r="A427" s="136"/>
      <c r="B427" s="136"/>
      <c r="C427" s="137"/>
      <c r="D427" s="136"/>
      <c r="E427" s="137"/>
      <c r="F427" s="137"/>
      <c r="G427" s="137"/>
      <c r="H427" s="138"/>
      <c r="I427" s="12"/>
      <c r="J427" s="136"/>
      <c r="K427" s="137"/>
      <c r="L427" s="140"/>
      <c r="M427" s="136"/>
      <c r="N427" s="153"/>
      <c r="O427" s="161"/>
      <c r="P427" s="144"/>
      <c r="Q427" s="143"/>
      <c r="R427" s="143"/>
      <c r="S427" s="143"/>
      <c r="T427" s="143"/>
      <c r="U427" s="143"/>
      <c r="V427" s="145"/>
      <c r="W427" s="145"/>
      <c r="X427" s="145"/>
      <c r="Y427" s="136"/>
      <c r="Z427" s="136"/>
      <c r="AA427" s="146"/>
      <c r="AB427" s="136"/>
      <c r="AC427" s="136" t="s">
        <v>281</v>
      </c>
      <c r="AD427" s="136" t="s">
        <v>283</v>
      </c>
      <c r="AE427" s="136"/>
      <c r="AF427" s="147" t="e">
        <f t="shared" si="27"/>
        <v>#DIV/0!</v>
      </c>
      <c r="AG427" s="148"/>
      <c r="AH427" s="148" t="b">
        <f t="shared" si="28"/>
        <v>1</v>
      </c>
    </row>
    <row r="428" spans="1:34" ht="44.25" customHeight="1" thickBot="1" x14ac:dyDescent="0.3">
      <c r="A428" s="136"/>
      <c r="B428" s="136"/>
      <c r="C428" s="137"/>
      <c r="D428" s="136"/>
      <c r="E428" s="137"/>
      <c r="F428" s="137"/>
      <c r="G428" s="137"/>
      <c r="H428" s="138"/>
      <c r="I428" s="12"/>
      <c r="J428" s="136"/>
      <c r="K428" s="137"/>
      <c r="L428" s="140"/>
      <c r="M428" s="136"/>
      <c r="N428" s="153"/>
      <c r="O428" s="161"/>
      <c r="P428" s="144"/>
      <c r="Q428" s="143"/>
      <c r="R428" s="143"/>
      <c r="S428" s="143"/>
      <c r="T428" s="143"/>
      <c r="U428" s="143"/>
      <c r="V428" s="145"/>
      <c r="W428" s="145"/>
      <c r="X428" s="145"/>
      <c r="Y428" s="136"/>
      <c r="Z428" s="136"/>
      <c r="AA428" s="146"/>
      <c r="AB428" s="136"/>
      <c r="AC428" s="136" t="s">
        <v>281</v>
      </c>
      <c r="AD428" s="136" t="s">
        <v>283</v>
      </c>
      <c r="AE428" s="136"/>
      <c r="AF428" s="147" t="e">
        <f t="shared" si="27"/>
        <v>#DIV/0!</v>
      </c>
      <c r="AG428" s="148"/>
      <c r="AH428" s="148" t="b">
        <f t="shared" si="28"/>
        <v>1</v>
      </c>
    </row>
    <row r="429" spans="1:34" ht="44.25" customHeight="1" thickBot="1" x14ac:dyDescent="0.3">
      <c r="A429" s="136"/>
      <c r="B429" s="136"/>
      <c r="C429" s="137"/>
      <c r="D429" s="136"/>
      <c r="E429" s="137"/>
      <c r="F429" s="137"/>
      <c r="G429" s="137"/>
      <c r="H429" s="138"/>
      <c r="I429" s="12"/>
      <c r="J429" s="136"/>
      <c r="K429" s="137"/>
      <c r="L429" s="140"/>
      <c r="M429" s="136"/>
      <c r="N429" s="153"/>
      <c r="O429" s="161"/>
      <c r="P429" s="144"/>
      <c r="Q429" s="143"/>
      <c r="R429" s="143"/>
      <c r="S429" s="143"/>
      <c r="T429" s="143"/>
      <c r="U429" s="143"/>
      <c r="V429" s="145"/>
      <c r="W429" s="145"/>
      <c r="X429" s="145"/>
      <c r="Y429" s="136"/>
      <c r="Z429" s="136"/>
      <c r="AA429" s="146"/>
      <c r="AB429" s="136"/>
      <c r="AC429" s="136" t="s">
        <v>281</v>
      </c>
      <c r="AD429" s="136" t="s">
        <v>283</v>
      </c>
      <c r="AE429" s="136"/>
      <c r="AF429" s="147" t="e">
        <f t="shared" si="27"/>
        <v>#DIV/0!</v>
      </c>
      <c r="AG429" s="148"/>
      <c r="AH429" s="148" t="b">
        <f t="shared" si="28"/>
        <v>1</v>
      </c>
    </row>
    <row r="430" spans="1:34" ht="44.25" customHeight="1" thickBot="1" x14ac:dyDescent="0.3">
      <c r="A430" s="136"/>
      <c r="B430" s="136"/>
      <c r="C430" s="137"/>
      <c r="D430" s="136"/>
      <c r="E430" s="137"/>
      <c r="F430" s="137"/>
      <c r="G430" s="137"/>
      <c r="H430" s="138"/>
      <c r="I430" s="12"/>
      <c r="J430" s="136"/>
      <c r="K430" s="137"/>
      <c r="L430" s="140"/>
      <c r="M430" s="136"/>
      <c r="N430" s="153"/>
      <c r="O430" s="161"/>
      <c r="P430" s="144"/>
      <c r="Q430" s="143"/>
      <c r="R430" s="143"/>
      <c r="S430" s="143"/>
      <c r="T430" s="143"/>
      <c r="U430" s="143"/>
      <c r="V430" s="145"/>
      <c r="W430" s="145"/>
      <c r="X430" s="145"/>
      <c r="Y430" s="136"/>
      <c r="Z430" s="136"/>
      <c r="AA430" s="146"/>
      <c r="AB430" s="136"/>
      <c r="AC430" s="136" t="s">
        <v>281</v>
      </c>
      <c r="AD430" s="136" t="s">
        <v>283</v>
      </c>
      <c r="AE430" s="136"/>
      <c r="AF430" s="147" t="e">
        <f t="shared" si="27"/>
        <v>#DIV/0!</v>
      </c>
      <c r="AG430" s="148"/>
      <c r="AH430" s="148" t="b">
        <f t="shared" si="28"/>
        <v>1</v>
      </c>
    </row>
    <row r="431" spans="1:34" ht="44.25" customHeight="1" thickBot="1" x14ac:dyDescent="0.3">
      <c r="A431" s="136"/>
      <c r="B431" s="136"/>
      <c r="C431" s="137"/>
      <c r="D431" s="136"/>
      <c r="E431" s="137"/>
      <c r="F431" s="137"/>
      <c r="G431" s="137"/>
      <c r="H431" s="138"/>
      <c r="I431" s="12"/>
      <c r="J431" s="136"/>
      <c r="K431" s="137"/>
      <c r="L431" s="140"/>
      <c r="M431" s="136"/>
      <c r="N431" s="153"/>
      <c r="O431" s="161"/>
      <c r="P431" s="144"/>
      <c r="Q431" s="143"/>
      <c r="R431" s="143"/>
      <c r="S431" s="143"/>
      <c r="T431" s="143"/>
      <c r="U431" s="143"/>
      <c r="V431" s="145"/>
      <c r="W431" s="145"/>
      <c r="X431" s="145"/>
      <c r="Y431" s="136"/>
      <c r="Z431" s="136"/>
      <c r="AA431" s="146"/>
      <c r="AB431" s="136"/>
      <c r="AC431" s="136" t="s">
        <v>281</v>
      </c>
      <c r="AD431" s="136" t="s">
        <v>283</v>
      </c>
      <c r="AE431" s="136"/>
      <c r="AF431" s="147" t="e">
        <f t="shared" si="27"/>
        <v>#DIV/0!</v>
      </c>
      <c r="AG431" s="148"/>
      <c r="AH431" s="148" t="b">
        <f t="shared" si="28"/>
        <v>1</v>
      </c>
    </row>
    <row r="432" spans="1:34" ht="44.25" customHeight="1" thickBot="1" x14ac:dyDescent="0.3">
      <c r="A432" s="136"/>
      <c r="B432" s="136"/>
      <c r="C432" s="137"/>
      <c r="D432" s="136"/>
      <c r="E432" s="137"/>
      <c r="F432" s="137"/>
      <c r="G432" s="137"/>
      <c r="H432" s="138"/>
      <c r="I432" s="12"/>
      <c r="J432" s="136"/>
      <c r="K432" s="137"/>
      <c r="L432" s="140"/>
      <c r="M432" s="136"/>
      <c r="N432" s="153"/>
      <c r="O432" s="161"/>
      <c r="P432" s="144"/>
      <c r="Q432" s="143"/>
      <c r="R432" s="143"/>
      <c r="S432" s="143"/>
      <c r="T432" s="143"/>
      <c r="U432" s="143"/>
      <c r="V432" s="145"/>
      <c r="W432" s="145"/>
      <c r="X432" s="145"/>
      <c r="Y432" s="136"/>
      <c r="Z432" s="136"/>
      <c r="AA432" s="146"/>
      <c r="AB432" s="136"/>
      <c r="AC432" s="136" t="s">
        <v>281</v>
      </c>
      <c r="AD432" s="136" t="s">
        <v>283</v>
      </c>
      <c r="AE432" s="136"/>
      <c r="AF432" s="147" t="e">
        <f t="shared" si="27"/>
        <v>#DIV/0!</v>
      </c>
      <c r="AG432" s="148"/>
      <c r="AH432" s="148" t="b">
        <f t="shared" si="28"/>
        <v>1</v>
      </c>
    </row>
    <row r="433" spans="1:34" ht="44.25" customHeight="1" thickBot="1" x14ac:dyDescent="0.3">
      <c r="A433" s="136"/>
      <c r="B433" s="136"/>
      <c r="C433" s="137"/>
      <c r="D433" s="136"/>
      <c r="E433" s="137"/>
      <c r="F433" s="137"/>
      <c r="G433" s="137"/>
      <c r="H433" s="138"/>
      <c r="I433" s="12"/>
      <c r="J433" s="136"/>
      <c r="K433" s="137"/>
      <c r="L433" s="140"/>
      <c r="M433" s="136"/>
      <c r="N433" s="153"/>
      <c r="O433" s="161"/>
      <c r="P433" s="144"/>
      <c r="Q433" s="143"/>
      <c r="R433" s="143"/>
      <c r="S433" s="143"/>
      <c r="T433" s="143"/>
      <c r="U433" s="143"/>
      <c r="V433" s="145"/>
      <c r="W433" s="145"/>
      <c r="X433" s="145"/>
      <c r="Y433" s="136"/>
      <c r="Z433" s="136"/>
      <c r="AA433" s="146"/>
      <c r="AB433" s="136"/>
      <c r="AC433" s="136" t="s">
        <v>281</v>
      </c>
      <c r="AD433" s="136" t="s">
        <v>283</v>
      </c>
      <c r="AE433" s="136"/>
      <c r="AF433" s="147" t="e">
        <f t="shared" si="27"/>
        <v>#DIV/0!</v>
      </c>
      <c r="AG433" s="148"/>
      <c r="AH433" s="148" t="b">
        <f t="shared" si="28"/>
        <v>1</v>
      </c>
    </row>
    <row r="434" spans="1:34" ht="44.25" customHeight="1" thickBot="1" x14ac:dyDescent="0.3">
      <c r="A434" s="136"/>
      <c r="B434" s="136"/>
      <c r="C434" s="137"/>
      <c r="D434" s="136"/>
      <c r="E434" s="137"/>
      <c r="F434" s="137"/>
      <c r="G434" s="137"/>
      <c r="H434" s="138"/>
      <c r="I434" s="12"/>
      <c r="J434" s="136"/>
      <c r="K434" s="137"/>
      <c r="L434" s="140"/>
      <c r="M434" s="136"/>
      <c r="N434" s="153"/>
      <c r="O434" s="161"/>
      <c r="P434" s="144"/>
      <c r="Q434" s="143"/>
      <c r="R434" s="143"/>
      <c r="S434" s="143"/>
      <c r="T434" s="143"/>
      <c r="U434" s="143"/>
      <c r="V434" s="145"/>
      <c r="W434" s="145"/>
      <c r="X434" s="145"/>
      <c r="Y434" s="136"/>
      <c r="Z434" s="136"/>
      <c r="AA434" s="146"/>
      <c r="AB434" s="136"/>
      <c r="AC434" s="136" t="s">
        <v>281</v>
      </c>
      <c r="AD434" s="136" t="s">
        <v>283</v>
      </c>
      <c r="AE434" s="136"/>
      <c r="AF434" s="147" t="e">
        <f t="shared" si="27"/>
        <v>#DIV/0!</v>
      </c>
      <c r="AG434" s="148"/>
      <c r="AH434" s="148" t="b">
        <f t="shared" si="28"/>
        <v>1</v>
      </c>
    </row>
    <row r="435" spans="1:34" ht="44.25" customHeight="1" thickBot="1" x14ac:dyDescent="0.3">
      <c r="A435" s="136"/>
      <c r="B435" s="136"/>
      <c r="C435" s="137"/>
      <c r="D435" s="136"/>
      <c r="E435" s="137"/>
      <c r="F435" s="137"/>
      <c r="G435" s="137"/>
      <c r="H435" s="138"/>
      <c r="I435" s="12"/>
      <c r="J435" s="136"/>
      <c r="K435" s="137"/>
      <c r="L435" s="140"/>
      <c r="M435" s="136"/>
      <c r="N435" s="153"/>
      <c r="O435" s="161"/>
      <c r="P435" s="144"/>
      <c r="Q435" s="143"/>
      <c r="R435" s="143"/>
      <c r="S435" s="143"/>
      <c r="T435" s="143"/>
      <c r="U435" s="143"/>
      <c r="V435" s="145"/>
      <c r="W435" s="145"/>
      <c r="X435" s="145"/>
      <c r="Y435" s="136"/>
      <c r="Z435" s="136"/>
      <c r="AA435" s="146"/>
      <c r="AB435" s="136"/>
      <c r="AC435" s="136" t="s">
        <v>281</v>
      </c>
      <c r="AD435" s="136" t="s">
        <v>283</v>
      </c>
      <c r="AE435" s="136"/>
      <c r="AF435" s="147" t="e">
        <f t="shared" si="27"/>
        <v>#DIV/0!</v>
      </c>
      <c r="AG435" s="148"/>
      <c r="AH435" s="148" t="b">
        <f t="shared" si="28"/>
        <v>1</v>
      </c>
    </row>
    <row r="436" spans="1:34" ht="44.25" customHeight="1" thickBot="1" x14ac:dyDescent="0.3">
      <c r="A436" s="136"/>
      <c r="B436" s="136"/>
      <c r="C436" s="137"/>
      <c r="D436" s="136"/>
      <c r="E436" s="137"/>
      <c r="F436" s="137"/>
      <c r="G436" s="137"/>
      <c r="H436" s="138"/>
      <c r="I436" s="12"/>
      <c r="J436" s="136"/>
      <c r="K436" s="137"/>
      <c r="L436" s="140"/>
      <c r="M436" s="136"/>
      <c r="N436" s="153"/>
      <c r="O436" s="161"/>
      <c r="P436" s="144"/>
      <c r="Q436" s="143"/>
      <c r="R436" s="143"/>
      <c r="S436" s="143"/>
      <c r="T436" s="143"/>
      <c r="U436" s="143"/>
      <c r="V436" s="145"/>
      <c r="W436" s="145"/>
      <c r="X436" s="145"/>
      <c r="Y436" s="136"/>
      <c r="Z436" s="136"/>
      <c r="AA436" s="146"/>
      <c r="AB436" s="136"/>
      <c r="AC436" s="136" t="s">
        <v>281</v>
      </c>
      <c r="AD436" s="136" t="s">
        <v>283</v>
      </c>
      <c r="AE436" s="136"/>
      <c r="AF436" s="147" t="e">
        <f t="shared" si="27"/>
        <v>#DIV/0!</v>
      </c>
      <c r="AG436" s="148"/>
      <c r="AH436" s="148" t="b">
        <f t="shared" si="28"/>
        <v>1</v>
      </c>
    </row>
    <row r="437" spans="1:34" ht="44.25" customHeight="1" thickBot="1" x14ac:dyDescent="0.3">
      <c r="A437" s="136"/>
      <c r="B437" s="136"/>
      <c r="C437" s="137"/>
      <c r="D437" s="136"/>
      <c r="E437" s="137"/>
      <c r="F437" s="137"/>
      <c r="G437" s="137"/>
      <c r="H437" s="138"/>
      <c r="I437" s="12"/>
      <c r="J437" s="136"/>
      <c r="K437" s="137"/>
      <c r="L437" s="140"/>
      <c r="M437" s="136"/>
      <c r="N437" s="153"/>
      <c r="O437" s="161"/>
      <c r="P437" s="144"/>
      <c r="Q437" s="143"/>
      <c r="R437" s="143"/>
      <c r="S437" s="143"/>
      <c r="T437" s="143"/>
      <c r="U437" s="143"/>
      <c r="V437" s="145"/>
      <c r="W437" s="145"/>
      <c r="X437" s="145"/>
      <c r="Y437" s="136"/>
      <c r="Z437" s="136"/>
      <c r="AA437" s="146"/>
      <c r="AB437" s="136"/>
      <c r="AC437" s="136" t="s">
        <v>281</v>
      </c>
      <c r="AD437" s="136" t="s">
        <v>283</v>
      </c>
      <c r="AE437" s="136"/>
      <c r="AF437" s="147" t="e">
        <f t="shared" si="27"/>
        <v>#DIV/0!</v>
      </c>
      <c r="AG437" s="148"/>
      <c r="AH437" s="148" t="b">
        <f t="shared" si="28"/>
        <v>1</v>
      </c>
    </row>
    <row r="438" spans="1:34" ht="44.25" customHeight="1" thickBot="1" x14ac:dyDescent="0.3">
      <c r="A438" s="136"/>
      <c r="B438" s="136"/>
      <c r="C438" s="137"/>
      <c r="D438" s="136"/>
      <c r="E438" s="137"/>
      <c r="F438" s="137"/>
      <c r="G438" s="137"/>
      <c r="H438" s="138"/>
      <c r="I438" s="12"/>
      <c r="J438" s="136"/>
      <c r="K438" s="137"/>
      <c r="L438" s="140"/>
      <c r="M438" s="136"/>
      <c r="N438" s="153"/>
      <c r="O438" s="161"/>
      <c r="P438" s="144"/>
      <c r="Q438" s="143"/>
      <c r="R438" s="143"/>
      <c r="S438" s="143"/>
      <c r="T438" s="143"/>
      <c r="U438" s="143"/>
      <c r="V438" s="145"/>
      <c r="W438" s="145"/>
      <c r="X438" s="145"/>
      <c r="Y438" s="136"/>
      <c r="Z438" s="136"/>
      <c r="AA438" s="146"/>
      <c r="AB438" s="136"/>
      <c r="AC438" s="136" t="s">
        <v>281</v>
      </c>
      <c r="AD438" s="136" t="s">
        <v>283</v>
      </c>
      <c r="AE438" s="136"/>
      <c r="AF438" s="147" t="e">
        <f t="shared" si="27"/>
        <v>#DIV/0!</v>
      </c>
      <c r="AG438" s="148"/>
      <c r="AH438" s="148" t="b">
        <f t="shared" si="28"/>
        <v>1</v>
      </c>
    </row>
    <row r="439" spans="1:34" ht="44.25" customHeight="1" thickBot="1" x14ac:dyDescent="0.3">
      <c r="A439" s="136"/>
      <c r="B439" s="136"/>
      <c r="C439" s="137"/>
      <c r="D439" s="136"/>
      <c r="E439" s="137"/>
      <c r="F439" s="137"/>
      <c r="G439" s="137"/>
      <c r="H439" s="138"/>
      <c r="I439" s="12"/>
      <c r="J439" s="136"/>
      <c r="K439" s="137"/>
      <c r="L439" s="140"/>
      <c r="M439" s="136"/>
      <c r="N439" s="153"/>
      <c r="O439" s="161"/>
      <c r="P439" s="144"/>
      <c r="Q439" s="143"/>
      <c r="R439" s="143"/>
      <c r="S439" s="143"/>
      <c r="T439" s="143"/>
      <c r="U439" s="143"/>
      <c r="V439" s="145"/>
      <c r="W439" s="145"/>
      <c r="X439" s="145"/>
      <c r="Y439" s="136"/>
      <c r="Z439" s="136"/>
      <c r="AA439" s="146"/>
      <c r="AB439" s="136"/>
      <c r="AC439" s="136" t="s">
        <v>281</v>
      </c>
      <c r="AD439" s="136" t="s">
        <v>283</v>
      </c>
      <c r="AE439" s="136"/>
      <c r="AF439" s="147" t="e">
        <f t="shared" si="27"/>
        <v>#DIV/0!</v>
      </c>
      <c r="AG439" s="148"/>
      <c r="AH439" s="148" t="b">
        <f t="shared" si="28"/>
        <v>1</v>
      </c>
    </row>
    <row r="440" spans="1:34" ht="44.25" customHeight="1" thickBot="1" x14ac:dyDescent="0.3">
      <c r="A440" s="136"/>
      <c r="B440" s="136"/>
      <c r="C440" s="137"/>
      <c r="D440" s="136"/>
      <c r="E440" s="137"/>
      <c r="F440" s="137"/>
      <c r="G440" s="137"/>
      <c r="H440" s="138"/>
      <c r="I440" s="12"/>
      <c r="J440" s="136"/>
      <c r="K440" s="137"/>
      <c r="L440" s="140"/>
      <c r="M440" s="136"/>
      <c r="N440" s="153"/>
      <c r="O440" s="161"/>
      <c r="P440" s="144"/>
      <c r="Q440" s="143"/>
      <c r="R440" s="143"/>
      <c r="S440" s="143"/>
      <c r="T440" s="143"/>
      <c r="U440" s="143"/>
      <c r="V440" s="145"/>
      <c r="W440" s="145"/>
      <c r="X440" s="145"/>
      <c r="Y440" s="136"/>
      <c r="Z440" s="136"/>
      <c r="AA440" s="146"/>
      <c r="AB440" s="136"/>
      <c r="AC440" s="136" t="s">
        <v>281</v>
      </c>
      <c r="AD440" s="136" t="s">
        <v>283</v>
      </c>
      <c r="AE440" s="136"/>
      <c r="AF440" s="147" t="e">
        <f t="shared" si="27"/>
        <v>#DIV/0!</v>
      </c>
      <c r="AG440" s="148"/>
      <c r="AH440" s="148" t="b">
        <f t="shared" si="28"/>
        <v>1</v>
      </c>
    </row>
    <row r="441" spans="1:34" ht="44.25" customHeight="1" thickBot="1" x14ac:dyDescent="0.3">
      <c r="A441" s="136"/>
      <c r="B441" s="136"/>
      <c r="C441" s="137"/>
      <c r="D441" s="136"/>
      <c r="E441" s="137"/>
      <c r="F441" s="137"/>
      <c r="G441" s="137"/>
      <c r="H441" s="138"/>
      <c r="I441" s="12"/>
      <c r="J441" s="136"/>
      <c r="K441" s="137"/>
      <c r="L441" s="140"/>
      <c r="M441" s="136"/>
      <c r="N441" s="153"/>
      <c r="O441" s="161"/>
      <c r="P441" s="144"/>
      <c r="Q441" s="143"/>
      <c r="R441" s="143"/>
      <c r="S441" s="143"/>
      <c r="T441" s="143"/>
      <c r="U441" s="143"/>
      <c r="V441" s="145"/>
      <c r="W441" s="145"/>
      <c r="X441" s="145"/>
      <c r="Y441" s="136"/>
      <c r="Z441" s="136"/>
      <c r="AA441" s="146"/>
      <c r="AB441" s="136"/>
      <c r="AC441" s="136" t="s">
        <v>281</v>
      </c>
      <c r="AD441" s="136" t="s">
        <v>283</v>
      </c>
      <c r="AE441" s="136"/>
      <c r="AF441" s="147" t="e">
        <f t="shared" si="27"/>
        <v>#DIV/0!</v>
      </c>
      <c r="AG441" s="148"/>
      <c r="AH441" s="148" t="b">
        <f t="shared" si="28"/>
        <v>1</v>
      </c>
    </row>
    <row r="442" spans="1:34" ht="44.25" customHeight="1" thickBot="1" x14ac:dyDescent="0.3">
      <c r="A442" s="136"/>
      <c r="B442" s="136"/>
      <c r="C442" s="137"/>
      <c r="D442" s="136"/>
      <c r="E442" s="137"/>
      <c r="F442" s="137"/>
      <c r="G442" s="137"/>
      <c r="H442" s="138"/>
      <c r="I442" s="12"/>
      <c r="J442" s="136"/>
      <c r="K442" s="137"/>
      <c r="L442" s="140"/>
      <c r="M442" s="136"/>
      <c r="N442" s="153"/>
      <c r="O442" s="161"/>
      <c r="P442" s="144"/>
      <c r="Q442" s="143"/>
      <c r="R442" s="143"/>
      <c r="S442" s="143"/>
      <c r="T442" s="143"/>
      <c r="U442" s="143"/>
      <c r="V442" s="145"/>
      <c r="W442" s="145"/>
      <c r="X442" s="145"/>
      <c r="Y442" s="136"/>
      <c r="Z442" s="136"/>
      <c r="AA442" s="146"/>
      <c r="AB442" s="136"/>
      <c r="AC442" s="136" t="s">
        <v>281</v>
      </c>
      <c r="AD442" s="136" t="s">
        <v>283</v>
      </c>
      <c r="AE442" s="136"/>
      <c r="AF442" s="147" t="e">
        <f t="shared" si="27"/>
        <v>#DIV/0!</v>
      </c>
      <c r="AG442" s="148"/>
      <c r="AH442" s="148" t="b">
        <f t="shared" si="28"/>
        <v>1</v>
      </c>
    </row>
    <row r="443" spans="1:34" ht="44.25" customHeight="1" thickBot="1" x14ac:dyDescent="0.3">
      <c r="A443" s="136"/>
      <c r="B443" s="136"/>
      <c r="C443" s="137"/>
      <c r="D443" s="136"/>
      <c r="E443" s="137"/>
      <c r="F443" s="137"/>
      <c r="G443" s="137"/>
      <c r="H443" s="138"/>
      <c r="I443" s="12"/>
      <c r="J443" s="136"/>
      <c r="K443" s="137"/>
      <c r="L443" s="140"/>
      <c r="M443" s="136"/>
      <c r="N443" s="153"/>
      <c r="O443" s="161"/>
      <c r="P443" s="144"/>
      <c r="Q443" s="143"/>
      <c r="R443" s="143"/>
      <c r="S443" s="143"/>
      <c r="T443" s="143"/>
      <c r="U443" s="143"/>
      <c r="V443" s="145"/>
      <c r="W443" s="145"/>
      <c r="X443" s="145"/>
      <c r="Y443" s="136"/>
      <c r="Z443" s="136"/>
      <c r="AA443" s="146"/>
      <c r="AB443" s="136"/>
      <c r="AC443" s="136" t="s">
        <v>281</v>
      </c>
      <c r="AD443" s="136" t="s">
        <v>283</v>
      </c>
      <c r="AE443" s="136"/>
      <c r="AF443" s="147" t="e">
        <f t="shared" si="27"/>
        <v>#DIV/0!</v>
      </c>
      <c r="AG443" s="148"/>
      <c r="AH443" s="148" t="b">
        <f t="shared" si="28"/>
        <v>1</v>
      </c>
    </row>
    <row r="444" spans="1:34" ht="44.25" customHeight="1" thickBot="1" x14ac:dyDescent="0.3">
      <c r="A444" s="136"/>
      <c r="B444" s="136"/>
      <c r="C444" s="137"/>
      <c r="D444" s="136"/>
      <c r="E444" s="137"/>
      <c r="F444" s="137"/>
      <c r="G444" s="137"/>
      <c r="H444" s="138"/>
      <c r="I444" s="12"/>
      <c r="J444" s="136"/>
      <c r="K444" s="137"/>
      <c r="L444" s="140"/>
      <c r="M444" s="136"/>
      <c r="N444" s="153"/>
      <c r="O444" s="161"/>
      <c r="P444" s="144"/>
      <c r="Q444" s="143"/>
      <c r="R444" s="143"/>
      <c r="S444" s="143"/>
      <c r="T444" s="143"/>
      <c r="U444" s="143"/>
      <c r="V444" s="145"/>
      <c r="W444" s="145"/>
      <c r="X444" s="145"/>
      <c r="Y444" s="136"/>
      <c r="Z444" s="136"/>
      <c r="AA444" s="146"/>
      <c r="AB444" s="136"/>
      <c r="AC444" s="136" t="s">
        <v>281</v>
      </c>
      <c r="AD444" s="136" t="s">
        <v>283</v>
      </c>
      <c r="AE444" s="136"/>
      <c r="AF444" s="147" t="e">
        <f t="shared" si="27"/>
        <v>#DIV/0!</v>
      </c>
      <c r="AG444" s="148"/>
      <c r="AH444" s="148" t="b">
        <f t="shared" si="28"/>
        <v>1</v>
      </c>
    </row>
    <row r="445" spans="1:34" ht="44.25" customHeight="1" thickBot="1" x14ac:dyDescent="0.3">
      <c r="A445" s="136"/>
      <c r="B445" s="136"/>
      <c r="C445" s="137"/>
      <c r="D445" s="136"/>
      <c r="E445" s="137"/>
      <c r="F445" s="137"/>
      <c r="G445" s="137"/>
      <c r="H445" s="138"/>
      <c r="I445" s="12"/>
      <c r="J445" s="136"/>
      <c r="K445" s="137"/>
      <c r="L445" s="140"/>
      <c r="M445" s="136"/>
      <c r="N445" s="153"/>
      <c r="O445" s="161"/>
      <c r="P445" s="144"/>
      <c r="Q445" s="143"/>
      <c r="R445" s="143"/>
      <c r="S445" s="143"/>
      <c r="T445" s="143"/>
      <c r="U445" s="143"/>
      <c r="V445" s="145"/>
      <c r="W445" s="145"/>
      <c r="X445" s="145"/>
      <c r="Y445" s="136"/>
      <c r="Z445" s="136"/>
      <c r="AA445" s="146"/>
      <c r="AB445" s="136"/>
      <c r="AC445" s="136" t="s">
        <v>281</v>
      </c>
      <c r="AD445" s="136" t="s">
        <v>283</v>
      </c>
      <c r="AE445" s="136"/>
      <c r="AF445" s="147" t="e">
        <f t="shared" si="27"/>
        <v>#DIV/0!</v>
      </c>
      <c r="AG445" s="148"/>
      <c r="AH445" s="148" t="b">
        <f t="shared" si="28"/>
        <v>1</v>
      </c>
    </row>
    <row r="446" spans="1:34" ht="44.25" customHeight="1" thickBot="1" x14ac:dyDescent="0.3">
      <c r="A446" s="136"/>
      <c r="B446" s="136"/>
      <c r="C446" s="137"/>
      <c r="D446" s="136"/>
      <c r="E446" s="137"/>
      <c r="F446" s="137"/>
      <c r="G446" s="137"/>
      <c r="H446" s="138"/>
      <c r="I446" s="12"/>
      <c r="J446" s="136"/>
      <c r="K446" s="137"/>
      <c r="L446" s="140"/>
      <c r="M446" s="136"/>
      <c r="N446" s="153"/>
      <c r="O446" s="161"/>
      <c r="P446" s="144"/>
      <c r="Q446" s="143"/>
      <c r="R446" s="143"/>
      <c r="S446" s="143"/>
      <c r="T446" s="143"/>
      <c r="U446" s="143"/>
      <c r="V446" s="145"/>
      <c r="W446" s="145"/>
      <c r="X446" s="145"/>
      <c r="Y446" s="136"/>
      <c r="Z446" s="136"/>
      <c r="AA446" s="146"/>
      <c r="AB446" s="136"/>
      <c r="AC446" s="136" t="s">
        <v>281</v>
      </c>
      <c r="AD446" s="136" t="s">
        <v>283</v>
      </c>
      <c r="AE446" s="136"/>
      <c r="AF446" s="147" t="e">
        <f t="shared" si="27"/>
        <v>#DIV/0!</v>
      </c>
      <c r="AG446" s="148"/>
      <c r="AH446" s="148" t="b">
        <f t="shared" si="28"/>
        <v>1</v>
      </c>
    </row>
    <row r="447" spans="1:34" ht="44.25" customHeight="1" thickBot="1" x14ac:dyDescent="0.3">
      <c r="A447" s="136"/>
      <c r="B447" s="136"/>
      <c r="C447" s="137"/>
      <c r="D447" s="136"/>
      <c r="E447" s="137"/>
      <c r="F447" s="137"/>
      <c r="G447" s="137"/>
      <c r="H447" s="138"/>
      <c r="I447" s="12"/>
      <c r="J447" s="136"/>
      <c r="K447" s="137"/>
      <c r="L447" s="140"/>
      <c r="M447" s="136"/>
      <c r="N447" s="153"/>
      <c r="O447" s="161"/>
      <c r="P447" s="144"/>
      <c r="Q447" s="143"/>
      <c r="R447" s="143"/>
      <c r="S447" s="143"/>
      <c r="T447" s="143"/>
      <c r="U447" s="143"/>
      <c r="V447" s="145"/>
      <c r="W447" s="145"/>
      <c r="X447" s="145"/>
      <c r="Y447" s="136"/>
      <c r="Z447" s="136"/>
      <c r="AA447" s="146"/>
      <c r="AB447" s="136"/>
      <c r="AC447" s="136" t="s">
        <v>281</v>
      </c>
      <c r="AD447" s="136" t="s">
        <v>283</v>
      </c>
      <c r="AE447" s="136"/>
      <c r="AF447" s="147" t="e">
        <f t="shared" si="27"/>
        <v>#DIV/0!</v>
      </c>
      <c r="AG447" s="148"/>
      <c r="AH447" s="148" t="b">
        <f t="shared" si="28"/>
        <v>1</v>
      </c>
    </row>
    <row r="448" spans="1:34" ht="44.25" customHeight="1" thickBot="1" x14ac:dyDescent="0.3">
      <c r="A448" s="136"/>
      <c r="B448" s="136"/>
      <c r="C448" s="137"/>
      <c r="D448" s="136"/>
      <c r="E448" s="137"/>
      <c r="F448" s="137"/>
      <c r="G448" s="137"/>
      <c r="H448" s="138"/>
      <c r="I448" s="12"/>
      <c r="J448" s="136"/>
      <c r="K448" s="137"/>
      <c r="L448" s="140"/>
      <c r="M448" s="136"/>
      <c r="N448" s="153"/>
      <c r="O448" s="161"/>
      <c r="P448" s="144"/>
      <c r="Q448" s="143"/>
      <c r="R448" s="143"/>
      <c r="S448" s="143"/>
      <c r="T448" s="143"/>
      <c r="U448" s="143"/>
      <c r="V448" s="145"/>
      <c r="W448" s="145"/>
      <c r="X448" s="145"/>
      <c r="Y448" s="136"/>
      <c r="Z448" s="136"/>
      <c r="AA448" s="146"/>
      <c r="AB448" s="136"/>
      <c r="AC448" s="136" t="s">
        <v>281</v>
      </c>
      <c r="AD448" s="136" t="s">
        <v>283</v>
      </c>
      <c r="AE448" s="136"/>
      <c r="AF448" s="147" t="e">
        <f t="shared" si="27"/>
        <v>#DIV/0!</v>
      </c>
      <c r="AG448" s="148"/>
      <c r="AH448" s="148" t="b">
        <f t="shared" si="28"/>
        <v>1</v>
      </c>
    </row>
    <row r="449" spans="1:34" ht="44.25" customHeight="1" thickBot="1" x14ac:dyDescent="0.3">
      <c r="A449" s="136"/>
      <c r="B449" s="136"/>
      <c r="C449" s="137"/>
      <c r="D449" s="136"/>
      <c r="E449" s="137"/>
      <c r="F449" s="137"/>
      <c r="G449" s="137"/>
      <c r="H449" s="138"/>
      <c r="I449" s="12"/>
      <c r="J449" s="136"/>
      <c r="K449" s="137"/>
      <c r="L449" s="140"/>
      <c r="M449" s="136"/>
      <c r="N449" s="153"/>
      <c r="O449" s="161"/>
      <c r="P449" s="144"/>
      <c r="Q449" s="143"/>
      <c r="R449" s="143"/>
      <c r="S449" s="143"/>
      <c r="T449" s="143"/>
      <c r="U449" s="143"/>
      <c r="V449" s="145"/>
      <c r="W449" s="145"/>
      <c r="X449" s="145"/>
      <c r="Y449" s="136"/>
      <c r="Z449" s="136"/>
      <c r="AA449" s="146"/>
      <c r="AB449" s="136"/>
      <c r="AC449" s="136" t="s">
        <v>281</v>
      </c>
      <c r="AD449" s="136" t="s">
        <v>283</v>
      </c>
      <c r="AE449" s="136"/>
      <c r="AF449" s="147" t="e">
        <f t="shared" si="27"/>
        <v>#DIV/0!</v>
      </c>
      <c r="AG449" s="148"/>
      <c r="AH449" s="148" t="b">
        <f t="shared" si="28"/>
        <v>1</v>
      </c>
    </row>
    <row r="450" spans="1:34" ht="44.25" customHeight="1" thickBot="1" x14ac:dyDescent="0.3">
      <c r="A450" s="136"/>
      <c r="B450" s="136"/>
      <c r="C450" s="137"/>
      <c r="D450" s="136"/>
      <c r="E450" s="137"/>
      <c r="F450" s="137"/>
      <c r="G450" s="137"/>
      <c r="H450" s="138"/>
      <c r="I450" s="12"/>
      <c r="J450" s="136"/>
      <c r="K450" s="137"/>
      <c r="L450" s="140"/>
      <c r="M450" s="136"/>
      <c r="N450" s="153"/>
      <c r="O450" s="161"/>
      <c r="P450" s="144"/>
      <c r="Q450" s="143"/>
      <c r="R450" s="143"/>
      <c r="S450" s="143"/>
      <c r="T450" s="143"/>
      <c r="U450" s="143"/>
      <c r="V450" s="145"/>
      <c r="W450" s="145"/>
      <c r="X450" s="145"/>
      <c r="Y450" s="136"/>
      <c r="Z450" s="136"/>
      <c r="AA450" s="146"/>
      <c r="AB450" s="136"/>
      <c r="AC450" s="136" t="s">
        <v>281</v>
      </c>
      <c r="AD450" s="136" t="s">
        <v>283</v>
      </c>
      <c r="AE450" s="136"/>
      <c r="AF450" s="147" t="e">
        <f t="shared" si="27"/>
        <v>#DIV/0!</v>
      </c>
      <c r="AG450" s="148"/>
      <c r="AH450" s="148" t="b">
        <f t="shared" si="28"/>
        <v>1</v>
      </c>
    </row>
    <row r="451" spans="1:34" ht="44.25" customHeight="1" thickBot="1" x14ac:dyDescent="0.3">
      <c r="A451" s="136"/>
      <c r="B451" s="136"/>
      <c r="C451" s="137"/>
      <c r="D451" s="136"/>
      <c r="E451" s="137"/>
      <c r="F451" s="137"/>
      <c r="G451" s="137"/>
      <c r="H451" s="138"/>
      <c r="I451" s="12"/>
      <c r="J451" s="136"/>
      <c r="K451" s="137"/>
      <c r="L451" s="140"/>
      <c r="M451" s="136"/>
      <c r="N451" s="153"/>
      <c r="O451" s="161"/>
      <c r="P451" s="144"/>
      <c r="Q451" s="143"/>
      <c r="R451" s="143"/>
      <c r="S451" s="143"/>
      <c r="T451" s="143"/>
      <c r="U451" s="143"/>
      <c r="V451" s="145"/>
      <c r="W451" s="145"/>
      <c r="X451" s="145"/>
      <c r="Y451" s="136"/>
      <c r="Z451" s="136"/>
      <c r="AA451" s="146"/>
      <c r="AB451" s="136"/>
      <c r="AC451" s="136" t="s">
        <v>281</v>
      </c>
      <c r="AD451" s="136"/>
      <c r="AE451" s="136" t="s">
        <v>283</v>
      </c>
      <c r="AF451" s="147" t="e">
        <f t="shared" si="27"/>
        <v>#DIV/0!</v>
      </c>
      <c r="AG451" s="148"/>
      <c r="AH451" s="148" t="b">
        <f t="shared" si="28"/>
        <v>1</v>
      </c>
    </row>
    <row r="452" spans="1:34" ht="44.25" customHeight="1" thickBot="1" x14ac:dyDescent="0.3">
      <c r="A452" s="136"/>
      <c r="B452" s="136"/>
      <c r="C452" s="137"/>
      <c r="D452" s="136"/>
      <c r="E452" s="137"/>
      <c r="F452" s="137"/>
      <c r="G452" s="137"/>
      <c r="H452" s="138"/>
      <c r="I452" s="12"/>
      <c r="J452" s="136"/>
      <c r="K452" s="137"/>
      <c r="L452" s="140"/>
      <c r="M452" s="136"/>
      <c r="N452" s="153"/>
      <c r="O452" s="161"/>
      <c r="P452" s="144"/>
      <c r="Q452" s="143"/>
      <c r="R452" s="143"/>
      <c r="S452" s="143"/>
      <c r="T452" s="143"/>
      <c r="U452" s="143"/>
      <c r="V452" s="145"/>
      <c r="W452" s="145"/>
      <c r="X452" s="145"/>
      <c r="Y452" s="136"/>
      <c r="Z452" s="136"/>
      <c r="AA452" s="146"/>
      <c r="AB452" s="136"/>
      <c r="AC452" s="136" t="s">
        <v>281</v>
      </c>
      <c r="AD452" s="136" t="s">
        <v>283</v>
      </c>
      <c r="AE452" s="136"/>
      <c r="AF452" s="147" t="e">
        <f t="shared" si="27"/>
        <v>#DIV/0!</v>
      </c>
      <c r="AG452" s="148"/>
      <c r="AH452" s="148" t="b">
        <f t="shared" si="28"/>
        <v>1</v>
      </c>
    </row>
    <row r="453" spans="1:34" ht="44.25" customHeight="1" thickBot="1" x14ac:dyDescent="0.3">
      <c r="A453" s="136"/>
      <c r="B453" s="136"/>
      <c r="C453" s="137"/>
      <c r="D453" s="136"/>
      <c r="E453" s="137"/>
      <c r="F453" s="137"/>
      <c r="G453" s="137"/>
      <c r="H453" s="138"/>
      <c r="I453" s="12"/>
      <c r="J453" s="136"/>
      <c r="K453" s="137"/>
      <c r="L453" s="140"/>
      <c r="M453" s="136"/>
      <c r="N453" s="153"/>
      <c r="O453" s="161"/>
      <c r="P453" s="144"/>
      <c r="Q453" s="143"/>
      <c r="R453" s="143"/>
      <c r="S453" s="143"/>
      <c r="T453" s="143"/>
      <c r="U453" s="143"/>
      <c r="V453" s="145"/>
      <c r="W453" s="145"/>
      <c r="X453" s="145"/>
      <c r="Y453" s="136"/>
      <c r="Z453" s="136"/>
      <c r="AA453" s="146"/>
      <c r="AB453" s="136"/>
      <c r="AC453" s="136" t="s">
        <v>281</v>
      </c>
      <c r="AD453" s="136" t="s">
        <v>283</v>
      </c>
      <c r="AE453" s="136"/>
      <c r="AF453" s="147" t="e">
        <f t="shared" si="27"/>
        <v>#DIV/0!</v>
      </c>
      <c r="AG453" s="148"/>
      <c r="AH453" s="148" t="b">
        <f t="shared" si="28"/>
        <v>1</v>
      </c>
    </row>
    <row r="454" spans="1:34" ht="44.25" customHeight="1" thickBot="1" x14ac:dyDescent="0.3">
      <c r="A454" s="136"/>
      <c r="B454" s="136"/>
      <c r="C454" s="137"/>
      <c r="D454" s="136"/>
      <c r="E454" s="137"/>
      <c r="F454" s="137"/>
      <c r="G454" s="137"/>
      <c r="H454" s="138"/>
      <c r="I454" s="12"/>
      <c r="J454" s="136"/>
      <c r="K454" s="137"/>
      <c r="L454" s="140"/>
      <c r="M454" s="136"/>
      <c r="N454" s="153"/>
      <c r="O454" s="161"/>
      <c r="P454" s="144"/>
      <c r="Q454" s="143"/>
      <c r="R454" s="143"/>
      <c r="S454" s="143"/>
      <c r="T454" s="143"/>
      <c r="U454" s="143"/>
      <c r="V454" s="145"/>
      <c r="W454" s="145"/>
      <c r="X454" s="145"/>
      <c r="Y454" s="136"/>
      <c r="Z454" s="136"/>
      <c r="AA454" s="146"/>
      <c r="AB454" s="136"/>
      <c r="AC454" s="136" t="s">
        <v>281</v>
      </c>
      <c r="AD454" s="136" t="s">
        <v>283</v>
      </c>
      <c r="AE454" s="136"/>
      <c r="AF454" s="147" t="e">
        <f t="shared" si="27"/>
        <v>#DIV/0!</v>
      </c>
      <c r="AG454" s="148"/>
      <c r="AH454" s="148" t="b">
        <f t="shared" si="28"/>
        <v>1</v>
      </c>
    </row>
    <row r="455" spans="1:34" ht="44.25" customHeight="1" thickBot="1" x14ac:dyDescent="0.3">
      <c r="A455" s="136"/>
      <c r="B455" s="136"/>
      <c r="C455" s="137"/>
      <c r="D455" s="136"/>
      <c r="E455" s="137"/>
      <c r="F455" s="137"/>
      <c r="G455" s="137"/>
      <c r="H455" s="138"/>
      <c r="I455" s="12"/>
      <c r="J455" s="136"/>
      <c r="K455" s="137"/>
      <c r="L455" s="140"/>
      <c r="M455" s="136"/>
      <c r="N455" s="153"/>
      <c r="O455" s="161"/>
      <c r="P455" s="144"/>
      <c r="Q455" s="143"/>
      <c r="R455" s="143"/>
      <c r="S455" s="143"/>
      <c r="T455" s="143"/>
      <c r="U455" s="143"/>
      <c r="V455" s="145"/>
      <c r="W455" s="145"/>
      <c r="X455" s="145"/>
      <c r="Y455" s="136"/>
      <c r="Z455" s="136"/>
      <c r="AA455" s="146"/>
      <c r="AB455" s="136"/>
      <c r="AC455" s="136" t="s">
        <v>281</v>
      </c>
      <c r="AD455" s="136" t="s">
        <v>283</v>
      </c>
      <c r="AE455" s="136"/>
      <c r="AF455" s="147" t="e">
        <f t="shared" si="27"/>
        <v>#DIV/0!</v>
      </c>
      <c r="AG455" s="148"/>
      <c r="AH455" s="148" t="b">
        <f t="shared" si="28"/>
        <v>1</v>
      </c>
    </row>
    <row r="456" spans="1:34" ht="44.25" customHeight="1" thickBot="1" x14ac:dyDescent="0.3">
      <c r="A456" s="136"/>
      <c r="B456" s="136"/>
      <c r="C456" s="137"/>
      <c r="D456" s="136"/>
      <c r="E456" s="137"/>
      <c r="F456" s="137"/>
      <c r="G456" s="137"/>
      <c r="H456" s="138"/>
      <c r="I456" s="12"/>
      <c r="J456" s="136"/>
      <c r="K456" s="137"/>
      <c r="L456" s="140"/>
      <c r="M456" s="136"/>
      <c r="N456" s="153"/>
      <c r="O456" s="161"/>
      <c r="P456" s="144"/>
      <c r="Q456" s="143"/>
      <c r="R456" s="143"/>
      <c r="S456" s="143"/>
      <c r="T456" s="143"/>
      <c r="U456" s="143"/>
      <c r="V456" s="145"/>
      <c r="W456" s="145"/>
      <c r="X456" s="145"/>
      <c r="Y456" s="136"/>
      <c r="Z456" s="136"/>
      <c r="AA456" s="146"/>
      <c r="AB456" s="136"/>
      <c r="AC456" s="136" t="s">
        <v>281</v>
      </c>
      <c r="AD456" s="136" t="s">
        <v>283</v>
      </c>
      <c r="AE456" s="136"/>
      <c r="AF456" s="147" t="e">
        <f t="shared" si="27"/>
        <v>#DIV/0!</v>
      </c>
      <c r="AG456" s="148"/>
      <c r="AH456" s="148" t="b">
        <f t="shared" si="28"/>
        <v>1</v>
      </c>
    </row>
    <row r="457" spans="1:34" ht="44.25" customHeight="1" thickBot="1" x14ac:dyDescent="0.3">
      <c r="A457" s="136"/>
      <c r="B457" s="136"/>
      <c r="C457" s="137"/>
      <c r="D457" s="136"/>
      <c r="E457" s="137"/>
      <c r="F457" s="137"/>
      <c r="G457" s="137"/>
      <c r="H457" s="138"/>
      <c r="I457" s="12"/>
      <c r="J457" s="136"/>
      <c r="K457" s="137"/>
      <c r="L457" s="140"/>
      <c r="M457" s="136"/>
      <c r="N457" s="153"/>
      <c r="O457" s="161"/>
      <c r="P457" s="144"/>
      <c r="Q457" s="143"/>
      <c r="R457" s="143"/>
      <c r="S457" s="143"/>
      <c r="T457" s="143"/>
      <c r="U457" s="143"/>
      <c r="V457" s="145"/>
      <c r="W457" s="145"/>
      <c r="X457" s="145"/>
      <c r="Y457" s="136"/>
      <c r="Z457" s="136"/>
      <c r="AA457" s="146"/>
      <c r="AB457" s="136"/>
      <c r="AC457" s="136" t="s">
        <v>281</v>
      </c>
      <c r="AD457" s="136" t="s">
        <v>283</v>
      </c>
      <c r="AE457" s="136"/>
      <c r="AF457" s="147" t="e">
        <f t="shared" si="27"/>
        <v>#DIV/0!</v>
      </c>
      <c r="AG457" s="148"/>
      <c r="AH457" s="148" t="b">
        <f t="shared" si="28"/>
        <v>1</v>
      </c>
    </row>
    <row r="458" spans="1:34" ht="44.25" customHeight="1" thickBot="1" x14ac:dyDescent="0.3">
      <c r="A458" s="136"/>
      <c r="B458" s="136"/>
      <c r="C458" s="137"/>
      <c r="D458" s="136"/>
      <c r="E458" s="137"/>
      <c r="F458" s="137"/>
      <c r="G458" s="137"/>
      <c r="H458" s="138"/>
      <c r="I458" s="12"/>
      <c r="J458" s="136"/>
      <c r="K458" s="137"/>
      <c r="L458" s="140"/>
      <c r="M458" s="136"/>
      <c r="N458" s="153"/>
      <c r="O458" s="161"/>
      <c r="P458" s="144"/>
      <c r="Q458" s="143"/>
      <c r="R458" s="143"/>
      <c r="S458" s="143"/>
      <c r="T458" s="143"/>
      <c r="U458" s="143"/>
      <c r="V458" s="145"/>
      <c r="W458" s="145"/>
      <c r="X458" s="145"/>
      <c r="Y458" s="136"/>
      <c r="Z458" s="136"/>
      <c r="AA458" s="146"/>
      <c r="AB458" s="136"/>
      <c r="AC458" s="136" t="s">
        <v>281</v>
      </c>
      <c r="AD458" s="136" t="s">
        <v>283</v>
      </c>
      <c r="AE458" s="136"/>
      <c r="AF458" s="147" t="e">
        <f t="shared" si="27"/>
        <v>#DIV/0!</v>
      </c>
      <c r="AG458" s="148"/>
      <c r="AH458" s="148" t="b">
        <f t="shared" si="28"/>
        <v>1</v>
      </c>
    </row>
    <row r="459" spans="1:34" ht="44.25" customHeight="1" thickBot="1" x14ac:dyDescent="0.3">
      <c r="A459" s="136"/>
      <c r="B459" s="136"/>
      <c r="C459" s="137"/>
      <c r="D459" s="136"/>
      <c r="E459" s="137"/>
      <c r="F459" s="137"/>
      <c r="G459" s="137"/>
      <c r="H459" s="138"/>
      <c r="I459" s="12"/>
      <c r="J459" s="136"/>
      <c r="K459" s="137"/>
      <c r="L459" s="140"/>
      <c r="M459" s="136"/>
      <c r="N459" s="153"/>
      <c r="O459" s="161"/>
      <c r="P459" s="144"/>
      <c r="Q459" s="143"/>
      <c r="R459" s="143"/>
      <c r="S459" s="143"/>
      <c r="T459" s="143"/>
      <c r="U459" s="143"/>
      <c r="V459" s="145"/>
      <c r="W459" s="145"/>
      <c r="X459" s="145"/>
      <c r="Y459" s="136"/>
      <c r="Z459" s="136"/>
      <c r="AA459" s="146"/>
      <c r="AB459" s="136"/>
      <c r="AC459" s="136" t="s">
        <v>281</v>
      </c>
      <c r="AD459" s="136" t="s">
        <v>283</v>
      </c>
      <c r="AE459" s="136"/>
      <c r="AF459" s="147" t="e">
        <f t="shared" si="27"/>
        <v>#DIV/0!</v>
      </c>
      <c r="AG459" s="148"/>
      <c r="AH459" s="148" t="b">
        <f t="shared" si="28"/>
        <v>1</v>
      </c>
    </row>
    <row r="460" spans="1:34" ht="44.25" customHeight="1" thickBot="1" x14ac:dyDescent="0.3">
      <c r="A460" s="136"/>
      <c r="B460" s="136"/>
      <c r="C460" s="137"/>
      <c r="D460" s="136"/>
      <c r="E460" s="137"/>
      <c r="F460" s="137"/>
      <c r="G460" s="137"/>
      <c r="H460" s="138"/>
      <c r="I460" s="12"/>
      <c r="J460" s="136"/>
      <c r="K460" s="137"/>
      <c r="L460" s="140"/>
      <c r="M460" s="136"/>
      <c r="N460" s="153"/>
      <c r="O460" s="161"/>
      <c r="P460" s="144"/>
      <c r="Q460" s="143"/>
      <c r="R460" s="143"/>
      <c r="S460" s="143"/>
      <c r="T460" s="143"/>
      <c r="U460" s="143"/>
      <c r="V460" s="145"/>
      <c r="W460" s="145"/>
      <c r="X460" s="145"/>
      <c r="Y460" s="136"/>
      <c r="Z460" s="136"/>
      <c r="AA460" s="146"/>
      <c r="AB460" s="136"/>
      <c r="AC460" s="136" t="s">
        <v>281</v>
      </c>
      <c r="AD460" s="136" t="s">
        <v>283</v>
      </c>
      <c r="AE460" s="136"/>
      <c r="AF460" s="147" t="e">
        <f t="shared" si="27"/>
        <v>#DIV/0!</v>
      </c>
      <c r="AG460" s="148"/>
      <c r="AH460" s="148" t="b">
        <f t="shared" si="28"/>
        <v>1</v>
      </c>
    </row>
    <row r="461" spans="1:34" ht="44.25" customHeight="1" thickBot="1" x14ac:dyDescent="0.3">
      <c r="A461" s="136"/>
      <c r="B461" s="136"/>
      <c r="C461" s="137"/>
      <c r="D461" s="136"/>
      <c r="E461" s="137"/>
      <c r="F461" s="137"/>
      <c r="G461" s="137"/>
      <c r="H461" s="138"/>
      <c r="I461" s="12"/>
      <c r="J461" s="136"/>
      <c r="K461" s="137"/>
      <c r="L461" s="140"/>
      <c r="M461" s="136"/>
      <c r="N461" s="153"/>
      <c r="O461" s="161"/>
      <c r="P461" s="144"/>
      <c r="Q461" s="143"/>
      <c r="R461" s="143"/>
      <c r="S461" s="143"/>
      <c r="T461" s="143"/>
      <c r="U461" s="143"/>
      <c r="V461" s="145"/>
      <c r="W461" s="145"/>
      <c r="X461" s="145"/>
      <c r="Y461" s="136"/>
      <c r="Z461" s="136"/>
      <c r="AA461" s="146"/>
      <c r="AB461" s="136"/>
      <c r="AC461" s="136" t="s">
        <v>281</v>
      </c>
      <c r="AD461" s="136" t="s">
        <v>283</v>
      </c>
      <c r="AE461" s="136"/>
      <c r="AF461" s="147" t="e">
        <f t="shared" si="27"/>
        <v>#DIV/0!</v>
      </c>
      <c r="AG461" s="148"/>
      <c r="AH461" s="148" t="b">
        <f t="shared" si="28"/>
        <v>1</v>
      </c>
    </row>
    <row r="462" spans="1:34" ht="44.25" customHeight="1" thickBot="1" x14ac:dyDescent="0.3">
      <c r="A462" s="136"/>
      <c r="B462" s="136"/>
      <c r="C462" s="137"/>
      <c r="D462" s="136"/>
      <c r="E462" s="137"/>
      <c r="F462" s="137"/>
      <c r="G462" s="137"/>
      <c r="H462" s="138"/>
      <c r="I462" s="12"/>
      <c r="J462" s="136"/>
      <c r="K462" s="137"/>
      <c r="L462" s="140"/>
      <c r="M462" s="136"/>
      <c r="N462" s="153"/>
      <c r="O462" s="161"/>
      <c r="P462" s="144"/>
      <c r="Q462" s="143"/>
      <c r="R462" s="143"/>
      <c r="S462" s="143"/>
      <c r="T462" s="143"/>
      <c r="U462" s="143"/>
      <c r="V462" s="145"/>
      <c r="W462" s="145"/>
      <c r="X462" s="145"/>
      <c r="Y462" s="136"/>
      <c r="Z462" s="136"/>
      <c r="AA462" s="146"/>
      <c r="AB462" s="136"/>
      <c r="AC462" s="136" t="s">
        <v>282</v>
      </c>
      <c r="AD462" s="136" t="s">
        <v>281</v>
      </c>
      <c r="AE462" s="136"/>
      <c r="AF462" s="147" t="e">
        <f t="shared" si="27"/>
        <v>#DIV/0!</v>
      </c>
      <c r="AG462" s="148"/>
      <c r="AH462" s="148" t="b">
        <f t="shared" si="28"/>
        <v>1</v>
      </c>
    </row>
    <row r="463" spans="1:34" ht="44.25" customHeight="1" thickBot="1" x14ac:dyDescent="0.3">
      <c r="A463" s="136"/>
      <c r="B463" s="136"/>
      <c r="C463" s="137"/>
      <c r="D463" s="136"/>
      <c r="E463" s="137"/>
      <c r="F463" s="137"/>
      <c r="G463" s="137"/>
      <c r="H463" s="138"/>
      <c r="I463" s="12"/>
      <c r="J463" s="136"/>
      <c r="K463" s="137"/>
      <c r="L463" s="140"/>
      <c r="M463" s="136"/>
      <c r="N463" s="153"/>
      <c r="O463" s="161"/>
      <c r="P463" s="144"/>
      <c r="Q463" s="143"/>
      <c r="R463" s="143"/>
      <c r="S463" s="143"/>
      <c r="T463" s="143"/>
      <c r="U463" s="143"/>
      <c r="V463" s="145"/>
      <c r="W463" s="145"/>
      <c r="X463" s="145"/>
      <c r="Y463" s="136"/>
      <c r="Z463" s="136"/>
      <c r="AA463" s="146"/>
      <c r="AB463" s="136"/>
      <c r="AC463" s="136" t="s">
        <v>281</v>
      </c>
      <c r="AD463" s="136" t="s">
        <v>283</v>
      </c>
      <c r="AE463" s="136"/>
      <c r="AF463" s="147" t="e">
        <f t="shared" si="27"/>
        <v>#DIV/0!</v>
      </c>
      <c r="AG463" s="148"/>
      <c r="AH463" s="148" t="b">
        <f t="shared" si="28"/>
        <v>1</v>
      </c>
    </row>
    <row r="464" spans="1:34" ht="44.25" customHeight="1" thickBot="1" x14ac:dyDescent="0.3">
      <c r="A464" s="136"/>
      <c r="B464" s="136"/>
      <c r="C464" s="137"/>
      <c r="D464" s="136"/>
      <c r="E464" s="137"/>
      <c r="F464" s="137"/>
      <c r="G464" s="137"/>
      <c r="H464" s="138"/>
      <c r="I464" s="12"/>
      <c r="J464" s="136"/>
      <c r="K464" s="137"/>
      <c r="L464" s="140"/>
      <c r="M464" s="136"/>
      <c r="N464" s="153"/>
      <c r="O464" s="161"/>
      <c r="P464" s="144"/>
      <c r="Q464" s="143"/>
      <c r="R464" s="143"/>
      <c r="S464" s="143"/>
      <c r="T464" s="143"/>
      <c r="U464" s="143"/>
      <c r="V464" s="145"/>
      <c r="W464" s="145"/>
      <c r="X464" s="145"/>
      <c r="Y464" s="136"/>
      <c r="Z464" s="136"/>
      <c r="AA464" s="146"/>
      <c r="AB464" s="136"/>
      <c r="AC464" s="136" t="s">
        <v>281</v>
      </c>
      <c r="AD464" s="136" t="s">
        <v>283</v>
      </c>
      <c r="AE464" s="136"/>
      <c r="AF464" s="147" t="e">
        <f t="shared" si="27"/>
        <v>#DIV/0!</v>
      </c>
      <c r="AG464" s="148"/>
      <c r="AH464" s="148" t="b">
        <f t="shared" si="28"/>
        <v>1</v>
      </c>
    </row>
    <row r="465" spans="1:34" ht="44.25" customHeight="1" thickBot="1" x14ac:dyDescent="0.3">
      <c r="A465" s="136"/>
      <c r="B465" s="136"/>
      <c r="C465" s="137"/>
      <c r="D465" s="136"/>
      <c r="E465" s="137"/>
      <c r="F465" s="137"/>
      <c r="G465" s="137"/>
      <c r="H465" s="138"/>
      <c r="I465" s="12"/>
      <c r="J465" s="136"/>
      <c r="K465" s="137"/>
      <c r="L465" s="140"/>
      <c r="M465" s="136"/>
      <c r="N465" s="153"/>
      <c r="O465" s="161"/>
      <c r="P465" s="144"/>
      <c r="Q465" s="143"/>
      <c r="R465" s="143"/>
      <c r="S465" s="143"/>
      <c r="T465" s="143"/>
      <c r="U465" s="143"/>
      <c r="V465" s="145"/>
      <c r="W465" s="145"/>
      <c r="X465" s="145"/>
      <c r="Y465" s="136"/>
      <c r="Z465" s="136"/>
      <c r="AA465" s="146"/>
      <c r="AB465" s="136"/>
      <c r="AC465" s="136" t="s">
        <v>281</v>
      </c>
      <c r="AD465" s="136" t="s">
        <v>283</v>
      </c>
      <c r="AE465" s="136"/>
      <c r="AF465" s="147" t="e">
        <f t="shared" si="27"/>
        <v>#DIV/0!</v>
      </c>
      <c r="AG465" s="148"/>
      <c r="AH465" s="148" t="b">
        <f t="shared" si="28"/>
        <v>1</v>
      </c>
    </row>
    <row r="466" spans="1:34" ht="44.25" customHeight="1" thickBot="1" x14ac:dyDescent="0.3">
      <c r="A466" s="136"/>
      <c r="B466" s="136"/>
      <c r="C466" s="137"/>
      <c r="D466" s="136"/>
      <c r="E466" s="137"/>
      <c r="F466" s="137"/>
      <c r="G466" s="137"/>
      <c r="H466" s="138"/>
      <c r="I466" s="12"/>
      <c r="J466" s="136"/>
      <c r="K466" s="137"/>
      <c r="L466" s="140"/>
      <c r="M466" s="136"/>
      <c r="N466" s="153"/>
      <c r="O466" s="161"/>
      <c r="P466" s="144"/>
      <c r="Q466" s="143"/>
      <c r="R466" s="143"/>
      <c r="S466" s="143"/>
      <c r="T466" s="143"/>
      <c r="U466" s="143"/>
      <c r="V466" s="145"/>
      <c r="W466" s="145"/>
      <c r="X466" s="145"/>
      <c r="Y466" s="136"/>
      <c r="Z466" s="136"/>
      <c r="AA466" s="146"/>
      <c r="AB466" s="136"/>
      <c r="AC466" s="136" t="s">
        <v>281</v>
      </c>
      <c r="AD466" s="136" t="s">
        <v>283</v>
      </c>
      <c r="AE466" s="136"/>
      <c r="AF466" s="147" t="e">
        <f t="shared" si="27"/>
        <v>#DIV/0!</v>
      </c>
      <c r="AG466" s="148"/>
      <c r="AH466" s="148" t="b">
        <f t="shared" si="28"/>
        <v>1</v>
      </c>
    </row>
    <row r="467" spans="1:34" ht="44.25" customHeight="1" thickBot="1" x14ac:dyDescent="0.3">
      <c r="A467" s="136"/>
      <c r="B467" s="136"/>
      <c r="C467" s="137"/>
      <c r="D467" s="136"/>
      <c r="E467" s="137"/>
      <c r="F467" s="137"/>
      <c r="G467" s="137"/>
      <c r="H467" s="138"/>
      <c r="I467" s="12"/>
      <c r="J467" s="136"/>
      <c r="K467" s="137"/>
      <c r="L467" s="140"/>
      <c r="M467" s="136"/>
      <c r="N467" s="153"/>
      <c r="O467" s="161"/>
      <c r="P467" s="144"/>
      <c r="Q467" s="143"/>
      <c r="R467" s="143"/>
      <c r="S467" s="143"/>
      <c r="T467" s="143"/>
      <c r="U467" s="143"/>
      <c r="V467" s="145"/>
      <c r="W467" s="145"/>
      <c r="X467" s="145"/>
      <c r="Y467" s="136"/>
      <c r="Z467" s="136"/>
      <c r="AA467" s="146"/>
      <c r="AB467" s="136"/>
      <c r="AC467" s="136" t="s">
        <v>281</v>
      </c>
      <c r="AD467" s="136" t="s">
        <v>283</v>
      </c>
      <c r="AE467" s="136"/>
      <c r="AF467" s="147" t="e">
        <f t="shared" si="27"/>
        <v>#DIV/0!</v>
      </c>
      <c r="AG467" s="148"/>
      <c r="AH467" s="148" t="b">
        <f t="shared" si="28"/>
        <v>1</v>
      </c>
    </row>
    <row r="468" spans="1:34" ht="44.25" customHeight="1" thickBot="1" x14ac:dyDescent="0.3">
      <c r="A468" s="136"/>
      <c r="B468" s="136"/>
      <c r="C468" s="137"/>
      <c r="D468" s="136"/>
      <c r="E468" s="137"/>
      <c r="F468" s="137"/>
      <c r="G468" s="137"/>
      <c r="H468" s="138"/>
      <c r="I468" s="12"/>
      <c r="J468" s="136"/>
      <c r="K468" s="137"/>
      <c r="L468" s="140"/>
      <c r="M468" s="136"/>
      <c r="N468" s="153"/>
      <c r="O468" s="161"/>
      <c r="P468" s="144"/>
      <c r="Q468" s="143"/>
      <c r="R468" s="143"/>
      <c r="S468" s="143"/>
      <c r="T468" s="143"/>
      <c r="U468" s="143"/>
      <c r="V468" s="145"/>
      <c r="W468" s="145"/>
      <c r="X468" s="145"/>
      <c r="Y468" s="136"/>
      <c r="Z468" s="136"/>
      <c r="AA468" s="146"/>
      <c r="AB468" s="136"/>
      <c r="AC468" s="136" t="s">
        <v>281</v>
      </c>
      <c r="AD468" s="136" t="s">
        <v>283</v>
      </c>
      <c r="AE468" s="136"/>
      <c r="AF468" s="147" t="e">
        <f t="shared" si="27"/>
        <v>#DIV/0!</v>
      </c>
      <c r="AG468" s="148"/>
      <c r="AH468" s="148" t="b">
        <f t="shared" si="28"/>
        <v>1</v>
      </c>
    </row>
    <row r="469" spans="1:34" ht="44.25" customHeight="1" thickBot="1" x14ac:dyDescent="0.3">
      <c r="A469" s="136"/>
      <c r="B469" s="136"/>
      <c r="C469" s="137"/>
      <c r="D469" s="136"/>
      <c r="E469" s="137"/>
      <c r="F469" s="137"/>
      <c r="G469" s="137"/>
      <c r="H469" s="138"/>
      <c r="I469" s="12"/>
      <c r="J469" s="136"/>
      <c r="K469" s="137"/>
      <c r="L469" s="140"/>
      <c r="M469" s="136"/>
      <c r="N469" s="153"/>
      <c r="O469" s="161"/>
      <c r="P469" s="144"/>
      <c r="Q469" s="143"/>
      <c r="R469" s="143"/>
      <c r="S469" s="143"/>
      <c r="T469" s="143"/>
      <c r="U469" s="143"/>
      <c r="V469" s="145"/>
      <c r="W469" s="145"/>
      <c r="X469" s="145"/>
      <c r="Y469" s="136"/>
      <c r="Z469" s="136"/>
      <c r="AA469" s="146"/>
      <c r="AB469" s="136"/>
      <c r="AC469" s="136" t="s">
        <v>281</v>
      </c>
      <c r="AD469" s="136" t="s">
        <v>283</v>
      </c>
      <c r="AE469" s="136"/>
      <c r="AF469" s="147" t="e">
        <f t="shared" si="27"/>
        <v>#DIV/0!</v>
      </c>
      <c r="AG469" s="148"/>
      <c r="AH469" s="148" t="b">
        <f t="shared" si="28"/>
        <v>1</v>
      </c>
    </row>
    <row r="470" spans="1:34" ht="44.25" customHeight="1" thickBot="1" x14ac:dyDescent="0.3">
      <c r="A470" s="136"/>
      <c r="B470" s="136"/>
      <c r="C470" s="137"/>
      <c r="D470" s="136"/>
      <c r="E470" s="137"/>
      <c r="F470" s="137"/>
      <c r="G470" s="137"/>
      <c r="H470" s="138"/>
      <c r="I470" s="12"/>
      <c r="J470" s="136"/>
      <c r="K470" s="137"/>
      <c r="L470" s="140"/>
      <c r="M470" s="136"/>
      <c r="N470" s="153"/>
      <c r="O470" s="161"/>
      <c r="P470" s="144"/>
      <c r="Q470" s="143"/>
      <c r="R470" s="143"/>
      <c r="S470" s="143"/>
      <c r="T470" s="143"/>
      <c r="U470" s="143"/>
      <c r="V470" s="145"/>
      <c r="W470" s="145"/>
      <c r="X470" s="145"/>
      <c r="Y470" s="136"/>
      <c r="Z470" s="136"/>
      <c r="AA470" s="146"/>
      <c r="AB470" s="136"/>
      <c r="AC470" s="136" t="s">
        <v>282</v>
      </c>
      <c r="AD470" s="136" t="s">
        <v>281</v>
      </c>
      <c r="AE470" s="136"/>
      <c r="AF470" s="147" t="e">
        <f t="shared" si="27"/>
        <v>#DIV/0!</v>
      </c>
      <c r="AG470" s="148"/>
      <c r="AH470" s="148" t="b">
        <f t="shared" si="28"/>
        <v>1</v>
      </c>
    </row>
    <row r="471" spans="1:34" ht="44.25" customHeight="1" thickBot="1" x14ac:dyDescent="0.3">
      <c r="A471" s="136"/>
      <c r="B471" s="136"/>
      <c r="C471" s="137"/>
      <c r="D471" s="136"/>
      <c r="E471" s="137"/>
      <c r="F471" s="137"/>
      <c r="G471" s="137"/>
      <c r="H471" s="138"/>
      <c r="I471" s="12"/>
      <c r="J471" s="136"/>
      <c r="K471" s="137"/>
      <c r="L471" s="140"/>
      <c r="M471" s="136"/>
      <c r="N471" s="153"/>
      <c r="O471" s="161"/>
      <c r="P471" s="144"/>
      <c r="Q471" s="143"/>
      <c r="R471" s="143"/>
      <c r="S471" s="143"/>
      <c r="T471" s="143"/>
      <c r="U471" s="143"/>
      <c r="V471" s="145"/>
      <c r="W471" s="145"/>
      <c r="X471" s="145"/>
      <c r="Y471" s="136"/>
      <c r="Z471" s="136"/>
      <c r="AA471" s="146"/>
      <c r="AB471" s="136"/>
      <c r="AC471" s="136" t="s">
        <v>281</v>
      </c>
      <c r="AD471" s="136" t="s">
        <v>283</v>
      </c>
      <c r="AE471" s="136"/>
      <c r="AF471" s="147" t="e">
        <f t="shared" si="27"/>
        <v>#DIV/0!</v>
      </c>
      <c r="AG471" s="148"/>
      <c r="AH471" s="148" t="b">
        <f t="shared" si="28"/>
        <v>1</v>
      </c>
    </row>
    <row r="472" spans="1:34" ht="44.25" customHeight="1" thickBot="1" x14ac:dyDescent="0.3">
      <c r="A472" s="136"/>
      <c r="B472" s="136"/>
      <c r="C472" s="137"/>
      <c r="D472" s="136"/>
      <c r="E472" s="137"/>
      <c r="F472" s="137"/>
      <c r="G472" s="137"/>
      <c r="H472" s="138"/>
      <c r="I472" s="12"/>
      <c r="J472" s="136"/>
      <c r="K472" s="137"/>
      <c r="L472" s="140"/>
      <c r="M472" s="136"/>
      <c r="N472" s="153"/>
      <c r="O472" s="161"/>
      <c r="P472" s="144"/>
      <c r="Q472" s="143"/>
      <c r="R472" s="143"/>
      <c r="S472" s="143"/>
      <c r="T472" s="143"/>
      <c r="U472" s="143"/>
      <c r="V472" s="145"/>
      <c r="W472" s="145"/>
      <c r="X472" s="145"/>
      <c r="Y472" s="136"/>
      <c r="Z472" s="136"/>
      <c r="AA472" s="146"/>
      <c r="AB472" s="136"/>
      <c r="AC472" s="136" t="s">
        <v>281</v>
      </c>
      <c r="AD472" s="136" t="s">
        <v>283</v>
      </c>
      <c r="AE472" s="136"/>
      <c r="AF472" s="147" t="e">
        <f t="shared" si="27"/>
        <v>#DIV/0!</v>
      </c>
      <c r="AG472" s="148"/>
      <c r="AH472" s="148" t="b">
        <f t="shared" si="28"/>
        <v>1</v>
      </c>
    </row>
    <row r="473" spans="1:34" ht="44.25" customHeight="1" thickBot="1" x14ac:dyDescent="0.3">
      <c r="A473" s="136"/>
      <c r="B473" s="136"/>
      <c r="C473" s="137"/>
      <c r="D473" s="136"/>
      <c r="E473" s="137"/>
      <c r="F473" s="137"/>
      <c r="G473" s="137"/>
      <c r="H473" s="138"/>
      <c r="I473" s="12"/>
      <c r="J473" s="136"/>
      <c r="K473" s="137"/>
      <c r="L473" s="140"/>
      <c r="M473" s="136"/>
      <c r="N473" s="153"/>
      <c r="O473" s="161"/>
      <c r="P473" s="144"/>
      <c r="Q473" s="143"/>
      <c r="R473" s="143"/>
      <c r="S473" s="143"/>
      <c r="T473" s="143"/>
      <c r="U473" s="143"/>
      <c r="V473" s="145"/>
      <c r="W473" s="145"/>
      <c r="X473" s="145"/>
      <c r="Y473" s="136"/>
      <c r="Z473" s="136"/>
      <c r="AA473" s="146"/>
      <c r="AB473" s="136"/>
      <c r="AC473" s="136" t="s">
        <v>281</v>
      </c>
      <c r="AD473" s="136" t="s">
        <v>283</v>
      </c>
      <c r="AE473" s="136"/>
      <c r="AF473" s="147" t="e">
        <f t="shared" si="27"/>
        <v>#DIV/0!</v>
      </c>
      <c r="AG473" s="148"/>
      <c r="AH473" s="148" t="b">
        <f t="shared" si="28"/>
        <v>1</v>
      </c>
    </row>
    <row r="474" spans="1:34" ht="44.25" customHeight="1" thickBot="1" x14ac:dyDescent="0.3">
      <c r="A474" s="136"/>
      <c r="B474" s="136"/>
      <c r="C474" s="137"/>
      <c r="D474" s="136"/>
      <c r="E474" s="137"/>
      <c r="F474" s="137"/>
      <c r="G474" s="137"/>
      <c r="H474" s="138"/>
      <c r="I474" s="12"/>
      <c r="J474" s="136"/>
      <c r="K474" s="137"/>
      <c r="L474" s="140"/>
      <c r="M474" s="136"/>
      <c r="N474" s="153"/>
      <c r="O474" s="161"/>
      <c r="P474" s="144"/>
      <c r="Q474" s="143"/>
      <c r="R474" s="143"/>
      <c r="S474" s="143"/>
      <c r="T474" s="143"/>
      <c r="U474" s="143"/>
      <c r="V474" s="145"/>
      <c r="W474" s="145"/>
      <c r="X474" s="145"/>
      <c r="Y474" s="136"/>
      <c r="Z474" s="136"/>
      <c r="AA474" s="146"/>
      <c r="AB474" s="136"/>
      <c r="AC474" s="136" t="s">
        <v>281</v>
      </c>
      <c r="AD474" s="136" t="s">
        <v>283</v>
      </c>
      <c r="AE474" s="136"/>
      <c r="AF474" s="147" t="e">
        <f t="shared" si="27"/>
        <v>#DIV/0!</v>
      </c>
      <c r="AG474" s="148"/>
      <c r="AH474" s="148" t="b">
        <f t="shared" si="28"/>
        <v>1</v>
      </c>
    </row>
    <row r="475" spans="1:34" ht="44.25" customHeight="1" thickBot="1" x14ac:dyDescent="0.3">
      <c r="A475" s="136"/>
      <c r="B475" s="136"/>
      <c r="C475" s="137"/>
      <c r="D475" s="136"/>
      <c r="E475" s="137"/>
      <c r="F475" s="137"/>
      <c r="G475" s="137"/>
      <c r="H475" s="138"/>
      <c r="I475" s="12"/>
      <c r="J475" s="136"/>
      <c r="K475" s="137"/>
      <c r="L475" s="140"/>
      <c r="M475" s="136"/>
      <c r="N475" s="153"/>
      <c r="O475" s="161"/>
      <c r="P475" s="144"/>
      <c r="Q475" s="143"/>
      <c r="R475" s="143"/>
      <c r="S475" s="143"/>
      <c r="T475" s="143"/>
      <c r="U475" s="143"/>
      <c r="V475" s="145"/>
      <c r="W475" s="145"/>
      <c r="X475" s="145"/>
      <c r="Y475" s="136"/>
      <c r="Z475" s="136"/>
      <c r="AA475" s="146"/>
      <c r="AB475" s="136"/>
      <c r="AC475" s="136" t="s">
        <v>281</v>
      </c>
      <c r="AD475" s="136" t="s">
        <v>283</v>
      </c>
      <c r="AE475" s="136"/>
      <c r="AF475" s="147" t="e">
        <f t="shared" si="27"/>
        <v>#DIV/0!</v>
      </c>
      <c r="AG475" s="148"/>
      <c r="AH475" s="148" t="b">
        <f t="shared" si="28"/>
        <v>1</v>
      </c>
    </row>
    <row r="476" spans="1:34" ht="44.25" customHeight="1" thickBot="1" x14ac:dyDescent="0.3">
      <c r="A476" s="136"/>
      <c r="B476" s="136"/>
      <c r="C476" s="137"/>
      <c r="D476" s="136"/>
      <c r="E476" s="137"/>
      <c r="F476" s="137"/>
      <c r="G476" s="137"/>
      <c r="H476" s="138"/>
      <c r="I476" s="12"/>
      <c r="J476" s="136"/>
      <c r="K476" s="137"/>
      <c r="L476" s="140"/>
      <c r="M476" s="136"/>
      <c r="N476" s="153"/>
      <c r="O476" s="161"/>
      <c r="P476" s="144"/>
      <c r="Q476" s="143"/>
      <c r="R476" s="143"/>
      <c r="S476" s="143"/>
      <c r="T476" s="143"/>
      <c r="U476" s="143"/>
      <c r="V476" s="145"/>
      <c r="W476" s="145"/>
      <c r="X476" s="145"/>
      <c r="Y476" s="136"/>
      <c r="Z476" s="136"/>
      <c r="AA476" s="146"/>
      <c r="AB476" s="136"/>
      <c r="AC476" s="136" t="s">
        <v>281</v>
      </c>
      <c r="AD476" s="136" t="s">
        <v>283</v>
      </c>
      <c r="AE476" s="136"/>
      <c r="AF476" s="147" t="e">
        <f t="shared" si="27"/>
        <v>#DIV/0!</v>
      </c>
      <c r="AG476" s="148"/>
      <c r="AH476" s="148" t="b">
        <f t="shared" si="28"/>
        <v>1</v>
      </c>
    </row>
    <row r="477" spans="1:34" ht="44.25" customHeight="1" thickBot="1" x14ac:dyDescent="0.3">
      <c r="A477" s="136"/>
      <c r="B477" s="136"/>
      <c r="C477" s="137"/>
      <c r="D477" s="136"/>
      <c r="E477" s="137"/>
      <c r="F477" s="137"/>
      <c r="G477" s="137"/>
      <c r="H477" s="138"/>
      <c r="I477" s="12"/>
      <c r="J477" s="136"/>
      <c r="K477" s="137"/>
      <c r="L477" s="140"/>
      <c r="M477" s="136"/>
      <c r="N477" s="153"/>
      <c r="O477" s="161"/>
      <c r="P477" s="144"/>
      <c r="Q477" s="143"/>
      <c r="R477" s="143"/>
      <c r="S477" s="143"/>
      <c r="T477" s="143"/>
      <c r="U477" s="143"/>
      <c r="V477" s="145"/>
      <c r="W477" s="145"/>
      <c r="X477" s="145"/>
      <c r="Y477" s="136"/>
      <c r="Z477" s="136"/>
      <c r="AA477" s="146"/>
      <c r="AB477" s="136"/>
      <c r="AC477" s="136" t="s">
        <v>281</v>
      </c>
      <c r="AD477" s="136" t="s">
        <v>283</v>
      </c>
      <c r="AE477" s="136"/>
      <c r="AF477" s="147" t="e">
        <f t="shared" ref="AF477:AF540" si="29">SUM(U477/T477)</f>
        <v>#DIV/0!</v>
      </c>
      <c r="AG477" s="148"/>
      <c r="AH477" s="148" t="b">
        <f t="shared" ref="AH477:AH540" si="30">IF(I477="Funcionamiento",J477=0,J477="")</f>
        <v>1</v>
      </c>
    </row>
    <row r="478" spans="1:34" ht="44.25" customHeight="1" thickBot="1" x14ac:dyDescent="0.3">
      <c r="A478" s="136"/>
      <c r="B478" s="136"/>
      <c r="C478" s="137"/>
      <c r="D478" s="136"/>
      <c r="E478" s="137"/>
      <c r="F478" s="137"/>
      <c r="G478" s="137"/>
      <c r="H478" s="138"/>
      <c r="I478" s="12"/>
      <c r="J478" s="136"/>
      <c r="K478" s="137"/>
      <c r="L478" s="140"/>
      <c r="M478" s="136"/>
      <c r="N478" s="153"/>
      <c r="O478" s="161"/>
      <c r="P478" s="144"/>
      <c r="Q478" s="143"/>
      <c r="R478" s="143"/>
      <c r="S478" s="143"/>
      <c r="T478" s="143"/>
      <c r="U478" s="143"/>
      <c r="V478" s="145"/>
      <c r="W478" s="145"/>
      <c r="X478" s="145"/>
      <c r="Y478" s="136"/>
      <c r="Z478" s="136"/>
      <c r="AA478" s="146"/>
      <c r="AB478" s="136"/>
      <c r="AC478" s="136" t="s">
        <v>281</v>
      </c>
      <c r="AD478" s="136" t="s">
        <v>283</v>
      </c>
      <c r="AE478" s="136"/>
      <c r="AF478" s="147" t="e">
        <f t="shared" si="29"/>
        <v>#DIV/0!</v>
      </c>
      <c r="AG478" s="148"/>
      <c r="AH478" s="148" t="b">
        <f t="shared" si="30"/>
        <v>1</v>
      </c>
    </row>
    <row r="479" spans="1:34" ht="44.25" customHeight="1" thickBot="1" x14ac:dyDescent="0.3">
      <c r="A479" s="136"/>
      <c r="B479" s="136"/>
      <c r="C479" s="137"/>
      <c r="D479" s="136"/>
      <c r="E479" s="137"/>
      <c r="F479" s="137"/>
      <c r="G479" s="137"/>
      <c r="H479" s="138"/>
      <c r="I479" s="12"/>
      <c r="J479" s="136"/>
      <c r="K479" s="137"/>
      <c r="L479" s="140"/>
      <c r="M479" s="136"/>
      <c r="N479" s="153"/>
      <c r="O479" s="161"/>
      <c r="P479" s="144"/>
      <c r="Q479" s="143"/>
      <c r="R479" s="143"/>
      <c r="S479" s="143"/>
      <c r="T479" s="143"/>
      <c r="U479" s="143"/>
      <c r="V479" s="145"/>
      <c r="W479" s="145"/>
      <c r="X479" s="145"/>
      <c r="Y479" s="136"/>
      <c r="Z479" s="136"/>
      <c r="AA479" s="146"/>
      <c r="AB479" s="136"/>
      <c r="AC479" s="136" t="s">
        <v>281</v>
      </c>
      <c r="AD479" s="136" t="s">
        <v>283</v>
      </c>
      <c r="AE479" s="136"/>
      <c r="AF479" s="147" t="e">
        <f t="shared" si="29"/>
        <v>#DIV/0!</v>
      </c>
      <c r="AG479" s="148"/>
      <c r="AH479" s="148" t="b">
        <f t="shared" si="30"/>
        <v>1</v>
      </c>
    </row>
    <row r="480" spans="1:34" ht="44.25" customHeight="1" thickBot="1" x14ac:dyDescent="0.3">
      <c r="A480" s="136"/>
      <c r="B480" s="136"/>
      <c r="C480" s="137"/>
      <c r="D480" s="136"/>
      <c r="E480" s="137"/>
      <c r="F480" s="137"/>
      <c r="G480" s="137"/>
      <c r="H480" s="138"/>
      <c r="I480" s="12"/>
      <c r="J480" s="136"/>
      <c r="K480" s="137"/>
      <c r="L480" s="140"/>
      <c r="M480" s="136"/>
      <c r="N480" s="153"/>
      <c r="O480" s="161"/>
      <c r="P480" s="144"/>
      <c r="Q480" s="143"/>
      <c r="R480" s="143"/>
      <c r="S480" s="143"/>
      <c r="T480" s="143"/>
      <c r="U480" s="143"/>
      <c r="V480" s="145"/>
      <c r="W480" s="145"/>
      <c r="X480" s="145"/>
      <c r="Y480" s="136"/>
      <c r="Z480" s="136"/>
      <c r="AA480" s="146"/>
      <c r="AB480" s="136"/>
      <c r="AC480" s="136" t="s">
        <v>281</v>
      </c>
      <c r="AD480" s="136" t="s">
        <v>283</v>
      </c>
      <c r="AE480" s="136"/>
      <c r="AF480" s="147" t="e">
        <f t="shared" si="29"/>
        <v>#DIV/0!</v>
      </c>
      <c r="AG480" s="148"/>
      <c r="AH480" s="148" t="b">
        <f t="shared" si="30"/>
        <v>1</v>
      </c>
    </row>
    <row r="481" spans="1:34" ht="44.25" customHeight="1" thickBot="1" x14ac:dyDescent="0.3">
      <c r="A481" s="136"/>
      <c r="B481" s="136"/>
      <c r="C481" s="137"/>
      <c r="D481" s="136"/>
      <c r="E481" s="137"/>
      <c r="F481" s="137"/>
      <c r="G481" s="137"/>
      <c r="H481" s="138"/>
      <c r="I481" s="12"/>
      <c r="J481" s="136"/>
      <c r="K481" s="137"/>
      <c r="L481" s="140"/>
      <c r="M481" s="136"/>
      <c r="N481" s="153"/>
      <c r="O481" s="161"/>
      <c r="P481" s="144"/>
      <c r="Q481" s="143"/>
      <c r="R481" s="143"/>
      <c r="S481" s="143"/>
      <c r="T481" s="143"/>
      <c r="U481" s="143"/>
      <c r="V481" s="145"/>
      <c r="W481" s="145"/>
      <c r="X481" s="145"/>
      <c r="Y481" s="136"/>
      <c r="Z481" s="136"/>
      <c r="AA481" s="146"/>
      <c r="AB481" s="136"/>
      <c r="AC481" s="136" t="s">
        <v>281</v>
      </c>
      <c r="AD481" s="136" t="s">
        <v>283</v>
      </c>
      <c r="AE481" s="136"/>
      <c r="AF481" s="147" t="e">
        <f t="shared" si="29"/>
        <v>#DIV/0!</v>
      </c>
      <c r="AG481" s="148"/>
      <c r="AH481" s="148" t="b">
        <f t="shared" si="30"/>
        <v>1</v>
      </c>
    </row>
    <row r="482" spans="1:34" ht="44.25" customHeight="1" thickBot="1" x14ac:dyDescent="0.3">
      <c r="A482" s="136"/>
      <c r="B482" s="136"/>
      <c r="C482" s="137"/>
      <c r="D482" s="136"/>
      <c r="E482" s="137"/>
      <c r="F482" s="137"/>
      <c r="G482" s="137"/>
      <c r="H482" s="138"/>
      <c r="I482" s="12"/>
      <c r="J482" s="136"/>
      <c r="K482" s="137"/>
      <c r="L482" s="140"/>
      <c r="M482" s="136"/>
      <c r="N482" s="153"/>
      <c r="O482" s="161"/>
      <c r="P482" s="144"/>
      <c r="Q482" s="143"/>
      <c r="R482" s="143"/>
      <c r="S482" s="143"/>
      <c r="T482" s="143"/>
      <c r="U482" s="143"/>
      <c r="V482" s="145"/>
      <c r="W482" s="145"/>
      <c r="X482" s="145"/>
      <c r="Y482" s="136"/>
      <c r="Z482" s="136"/>
      <c r="AA482" s="146"/>
      <c r="AB482" s="136"/>
      <c r="AC482" s="136" t="s">
        <v>281</v>
      </c>
      <c r="AD482" s="136" t="s">
        <v>283</v>
      </c>
      <c r="AE482" s="136"/>
      <c r="AF482" s="147" t="e">
        <f t="shared" si="29"/>
        <v>#DIV/0!</v>
      </c>
      <c r="AG482" s="148"/>
      <c r="AH482" s="148" t="b">
        <f t="shared" si="30"/>
        <v>1</v>
      </c>
    </row>
    <row r="483" spans="1:34" ht="44.25" customHeight="1" thickBot="1" x14ac:dyDescent="0.3">
      <c r="A483" s="136"/>
      <c r="B483" s="136"/>
      <c r="C483" s="137"/>
      <c r="D483" s="136"/>
      <c r="E483" s="137"/>
      <c r="F483" s="137"/>
      <c r="G483" s="137"/>
      <c r="H483" s="138"/>
      <c r="I483" s="12"/>
      <c r="J483" s="136"/>
      <c r="K483" s="137"/>
      <c r="L483" s="140"/>
      <c r="M483" s="136"/>
      <c r="N483" s="153"/>
      <c r="O483" s="161"/>
      <c r="P483" s="144"/>
      <c r="Q483" s="143"/>
      <c r="R483" s="143"/>
      <c r="S483" s="143"/>
      <c r="T483" s="143"/>
      <c r="U483" s="143"/>
      <c r="V483" s="145"/>
      <c r="W483" s="145"/>
      <c r="X483" s="145"/>
      <c r="Y483" s="136"/>
      <c r="Z483" s="136"/>
      <c r="AA483" s="146"/>
      <c r="AB483" s="136"/>
      <c r="AC483" s="136" t="s">
        <v>282</v>
      </c>
      <c r="AD483" s="136" t="s">
        <v>281</v>
      </c>
      <c r="AE483" s="136"/>
      <c r="AF483" s="147" t="e">
        <f t="shared" si="29"/>
        <v>#DIV/0!</v>
      </c>
      <c r="AG483" s="148"/>
      <c r="AH483" s="148" t="b">
        <f t="shared" si="30"/>
        <v>1</v>
      </c>
    </row>
    <row r="484" spans="1:34" ht="44.25" customHeight="1" thickBot="1" x14ac:dyDescent="0.3">
      <c r="A484" s="136"/>
      <c r="B484" s="136"/>
      <c r="C484" s="137"/>
      <c r="D484" s="136"/>
      <c r="E484" s="137"/>
      <c r="F484" s="137"/>
      <c r="G484" s="137"/>
      <c r="H484" s="138"/>
      <c r="I484" s="12"/>
      <c r="J484" s="136"/>
      <c r="K484" s="137"/>
      <c r="L484" s="140"/>
      <c r="M484" s="136"/>
      <c r="N484" s="153"/>
      <c r="O484" s="161"/>
      <c r="P484" s="144"/>
      <c r="Q484" s="143"/>
      <c r="R484" s="143"/>
      <c r="S484" s="143"/>
      <c r="T484" s="143"/>
      <c r="U484" s="143"/>
      <c r="V484" s="145"/>
      <c r="W484" s="145"/>
      <c r="X484" s="145"/>
      <c r="Y484" s="136"/>
      <c r="Z484" s="136"/>
      <c r="AA484" s="146"/>
      <c r="AB484" s="136"/>
      <c r="AC484" s="136" t="s">
        <v>281</v>
      </c>
      <c r="AD484" s="136" t="s">
        <v>283</v>
      </c>
      <c r="AE484" s="136"/>
      <c r="AF484" s="147" t="e">
        <f t="shared" si="29"/>
        <v>#DIV/0!</v>
      </c>
      <c r="AG484" s="148"/>
      <c r="AH484" s="148" t="b">
        <f t="shared" si="30"/>
        <v>1</v>
      </c>
    </row>
    <row r="485" spans="1:34" ht="44.25" customHeight="1" thickBot="1" x14ac:dyDescent="0.3">
      <c r="A485" s="136"/>
      <c r="B485" s="136"/>
      <c r="C485" s="137"/>
      <c r="D485" s="136"/>
      <c r="E485" s="137"/>
      <c r="F485" s="137"/>
      <c r="G485" s="137"/>
      <c r="H485" s="138"/>
      <c r="I485" s="12"/>
      <c r="J485" s="136"/>
      <c r="K485" s="137"/>
      <c r="L485" s="140"/>
      <c r="M485" s="136"/>
      <c r="N485" s="153"/>
      <c r="O485" s="161"/>
      <c r="P485" s="144"/>
      <c r="Q485" s="143"/>
      <c r="R485" s="143"/>
      <c r="S485" s="143"/>
      <c r="T485" s="143"/>
      <c r="U485" s="143"/>
      <c r="V485" s="145"/>
      <c r="W485" s="145"/>
      <c r="X485" s="145"/>
      <c r="Y485" s="136"/>
      <c r="Z485" s="136"/>
      <c r="AA485" s="146"/>
      <c r="AB485" s="136"/>
      <c r="AC485" s="136" t="s">
        <v>281</v>
      </c>
      <c r="AD485" s="136"/>
      <c r="AE485" s="136" t="s">
        <v>283</v>
      </c>
      <c r="AF485" s="147" t="e">
        <f t="shared" si="29"/>
        <v>#DIV/0!</v>
      </c>
      <c r="AG485" s="148"/>
      <c r="AH485" s="148" t="b">
        <f t="shared" si="30"/>
        <v>1</v>
      </c>
    </row>
    <row r="486" spans="1:34" ht="44.25" customHeight="1" thickBot="1" x14ac:dyDescent="0.3">
      <c r="A486" s="136"/>
      <c r="B486" s="136"/>
      <c r="C486" s="137"/>
      <c r="D486" s="136"/>
      <c r="E486" s="137"/>
      <c r="F486" s="137"/>
      <c r="G486" s="137"/>
      <c r="H486" s="138"/>
      <c r="I486" s="12"/>
      <c r="J486" s="136"/>
      <c r="K486" s="137"/>
      <c r="L486" s="140"/>
      <c r="M486" s="136"/>
      <c r="N486" s="153"/>
      <c r="O486" s="161"/>
      <c r="P486" s="144"/>
      <c r="Q486" s="143"/>
      <c r="R486" s="143"/>
      <c r="S486" s="143"/>
      <c r="T486" s="143"/>
      <c r="U486" s="143"/>
      <c r="V486" s="145"/>
      <c r="W486" s="145"/>
      <c r="X486" s="145"/>
      <c r="Y486" s="136"/>
      <c r="Z486" s="136"/>
      <c r="AA486" s="146"/>
      <c r="AB486" s="136"/>
      <c r="AC486" s="136" t="s">
        <v>281</v>
      </c>
      <c r="AD486" s="136" t="s">
        <v>283</v>
      </c>
      <c r="AE486" s="136"/>
      <c r="AF486" s="147" t="e">
        <f t="shared" si="29"/>
        <v>#DIV/0!</v>
      </c>
      <c r="AG486" s="148"/>
      <c r="AH486" s="148" t="b">
        <f t="shared" si="30"/>
        <v>1</v>
      </c>
    </row>
    <row r="487" spans="1:34" ht="44.25" customHeight="1" thickBot="1" x14ac:dyDescent="0.3">
      <c r="A487" s="136"/>
      <c r="B487" s="136"/>
      <c r="C487" s="137"/>
      <c r="D487" s="136"/>
      <c r="E487" s="137"/>
      <c r="F487" s="137"/>
      <c r="G487" s="137"/>
      <c r="H487" s="138"/>
      <c r="I487" s="12"/>
      <c r="J487" s="136"/>
      <c r="K487" s="137"/>
      <c r="L487" s="140"/>
      <c r="M487" s="136"/>
      <c r="N487" s="153"/>
      <c r="O487" s="161"/>
      <c r="P487" s="144"/>
      <c r="Q487" s="143"/>
      <c r="R487" s="143"/>
      <c r="S487" s="143"/>
      <c r="T487" s="143"/>
      <c r="U487" s="143"/>
      <c r="V487" s="145"/>
      <c r="W487" s="145"/>
      <c r="X487" s="145"/>
      <c r="Y487" s="136"/>
      <c r="Z487" s="136"/>
      <c r="AA487" s="146"/>
      <c r="AB487" s="136"/>
      <c r="AC487" s="136" t="s">
        <v>281</v>
      </c>
      <c r="AD487" s="136" t="s">
        <v>283</v>
      </c>
      <c r="AE487" s="136"/>
      <c r="AF487" s="147" t="e">
        <f t="shared" si="29"/>
        <v>#DIV/0!</v>
      </c>
      <c r="AG487" s="148"/>
      <c r="AH487" s="148" t="b">
        <f t="shared" si="30"/>
        <v>1</v>
      </c>
    </row>
    <row r="488" spans="1:34" ht="44.25" customHeight="1" thickBot="1" x14ac:dyDescent="0.3">
      <c r="A488" s="136"/>
      <c r="B488" s="136"/>
      <c r="C488" s="137"/>
      <c r="D488" s="136"/>
      <c r="E488" s="137"/>
      <c r="F488" s="137"/>
      <c r="G488" s="137"/>
      <c r="H488" s="138"/>
      <c r="I488" s="12"/>
      <c r="J488" s="136"/>
      <c r="K488" s="137"/>
      <c r="L488" s="140"/>
      <c r="M488" s="136"/>
      <c r="N488" s="153"/>
      <c r="O488" s="161"/>
      <c r="P488" s="144"/>
      <c r="Q488" s="143"/>
      <c r="R488" s="143"/>
      <c r="S488" s="143"/>
      <c r="T488" s="143"/>
      <c r="U488" s="143"/>
      <c r="V488" s="145"/>
      <c r="W488" s="145"/>
      <c r="X488" s="145"/>
      <c r="Y488" s="136"/>
      <c r="Z488" s="136"/>
      <c r="AA488" s="146"/>
      <c r="AB488" s="136"/>
      <c r="AC488" s="136" t="s">
        <v>281</v>
      </c>
      <c r="AD488" s="136" t="s">
        <v>283</v>
      </c>
      <c r="AE488" s="136"/>
      <c r="AF488" s="147" t="e">
        <f t="shared" si="29"/>
        <v>#DIV/0!</v>
      </c>
      <c r="AG488" s="148"/>
      <c r="AH488" s="148" t="b">
        <f t="shared" si="30"/>
        <v>1</v>
      </c>
    </row>
    <row r="489" spans="1:34" ht="44.25" customHeight="1" thickBot="1" x14ac:dyDescent="0.3">
      <c r="A489" s="136"/>
      <c r="B489" s="136"/>
      <c r="C489" s="137"/>
      <c r="D489" s="136"/>
      <c r="E489" s="137"/>
      <c r="F489" s="137"/>
      <c r="G489" s="137"/>
      <c r="H489" s="138"/>
      <c r="I489" s="12"/>
      <c r="J489" s="136"/>
      <c r="K489" s="137"/>
      <c r="L489" s="140"/>
      <c r="M489" s="136"/>
      <c r="N489" s="153"/>
      <c r="O489" s="161"/>
      <c r="P489" s="144"/>
      <c r="Q489" s="143"/>
      <c r="R489" s="143"/>
      <c r="S489" s="143"/>
      <c r="T489" s="143"/>
      <c r="U489" s="143"/>
      <c r="V489" s="145"/>
      <c r="W489" s="145"/>
      <c r="X489" s="145"/>
      <c r="Y489" s="136"/>
      <c r="Z489" s="136"/>
      <c r="AA489" s="146"/>
      <c r="AB489" s="136"/>
      <c r="AC489" s="136" t="s">
        <v>282</v>
      </c>
      <c r="AD489" s="136" t="s">
        <v>281</v>
      </c>
      <c r="AE489" s="136"/>
      <c r="AF489" s="147" t="e">
        <f t="shared" si="29"/>
        <v>#DIV/0!</v>
      </c>
      <c r="AG489" s="148"/>
      <c r="AH489" s="148" t="b">
        <f t="shared" si="30"/>
        <v>1</v>
      </c>
    </row>
    <row r="490" spans="1:34" ht="44.25" customHeight="1" thickBot="1" x14ac:dyDescent="0.3">
      <c r="A490" s="136"/>
      <c r="B490" s="136"/>
      <c r="C490" s="137"/>
      <c r="D490" s="136"/>
      <c r="E490" s="137"/>
      <c r="F490" s="137"/>
      <c r="G490" s="137"/>
      <c r="H490" s="138"/>
      <c r="I490" s="12"/>
      <c r="J490" s="136"/>
      <c r="K490" s="137"/>
      <c r="L490" s="140"/>
      <c r="M490" s="136"/>
      <c r="N490" s="153"/>
      <c r="O490" s="161"/>
      <c r="P490" s="144"/>
      <c r="Q490" s="143"/>
      <c r="R490" s="143"/>
      <c r="S490" s="143"/>
      <c r="T490" s="143"/>
      <c r="U490" s="143"/>
      <c r="V490" s="145"/>
      <c r="W490" s="145"/>
      <c r="X490" s="145"/>
      <c r="Y490" s="136"/>
      <c r="Z490" s="136"/>
      <c r="AA490" s="146"/>
      <c r="AB490" s="136"/>
      <c r="AC490" s="136" t="s">
        <v>281</v>
      </c>
      <c r="AD490" s="136" t="s">
        <v>283</v>
      </c>
      <c r="AE490" s="136"/>
      <c r="AF490" s="147" t="e">
        <f t="shared" si="29"/>
        <v>#DIV/0!</v>
      </c>
      <c r="AG490" s="148"/>
      <c r="AH490" s="148" t="b">
        <f t="shared" si="30"/>
        <v>1</v>
      </c>
    </row>
    <row r="491" spans="1:34" ht="44.25" customHeight="1" thickBot="1" x14ac:dyDescent="0.3">
      <c r="A491" s="136"/>
      <c r="B491" s="136"/>
      <c r="C491" s="137"/>
      <c r="D491" s="136"/>
      <c r="E491" s="137"/>
      <c r="F491" s="137"/>
      <c r="G491" s="137"/>
      <c r="H491" s="138"/>
      <c r="I491" s="12"/>
      <c r="J491" s="136"/>
      <c r="K491" s="137"/>
      <c r="L491" s="140"/>
      <c r="M491" s="136"/>
      <c r="N491" s="153"/>
      <c r="O491" s="161"/>
      <c r="P491" s="144"/>
      <c r="Q491" s="143"/>
      <c r="R491" s="143"/>
      <c r="S491" s="143"/>
      <c r="T491" s="143"/>
      <c r="U491" s="143"/>
      <c r="V491" s="145"/>
      <c r="W491" s="145"/>
      <c r="X491" s="145"/>
      <c r="Y491" s="136"/>
      <c r="Z491" s="136"/>
      <c r="AA491" s="146"/>
      <c r="AB491" s="136"/>
      <c r="AC491" s="136" t="s">
        <v>281</v>
      </c>
      <c r="AD491" s="136" t="s">
        <v>283</v>
      </c>
      <c r="AE491" s="136"/>
      <c r="AF491" s="147" t="e">
        <f t="shared" si="29"/>
        <v>#DIV/0!</v>
      </c>
      <c r="AG491" s="148"/>
      <c r="AH491" s="148" t="b">
        <f t="shared" si="30"/>
        <v>1</v>
      </c>
    </row>
    <row r="492" spans="1:34" ht="44.25" customHeight="1" thickBot="1" x14ac:dyDescent="0.3">
      <c r="A492" s="136"/>
      <c r="B492" s="136"/>
      <c r="C492" s="137"/>
      <c r="D492" s="136"/>
      <c r="E492" s="137"/>
      <c r="F492" s="137"/>
      <c r="G492" s="137"/>
      <c r="H492" s="138"/>
      <c r="I492" s="12"/>
      <c r="J492" s="136"/>
      <c r="K492" s="137"/>
      <c r="L492" s="140"/>
      <c r="M492" s="136"/>
      <c r="N492" s="153"/>
      <c r="O492" s="161"/>
      <c r="P492" s="144"/>
      <c r="Q492" s="143"/>
      <c r="R492" s="143"/>
      <c r="S492" s="143"/>
      <c r="T492" s="143"/>
      <c r="U492" s="143"/>
      <c r="V492" s="145"/>
      <c r="W492" s="145"/>
      <c r="X492" s="145"/>
      <c r="Y492" s="136"/>
      <c r="Z492" s="136"/>
      <c r="AA492" s="146"/>
      <c r="AB492" s="136"/>
      <c r="AC492" s="136" t="s">
        <v>281</v>
      </c>
      <c r="AD492" s="136" t="s">
        <v>283</v>
      </c>
      <c r="AE492" s="136"/>
      <c r="AF492" s="147" t="e">
        <f t="shared" si="29"/>
        <v>#DIV/0!</v>
      </c>
      <c r="AG492" s="148"/>
      <c r="AH492" s="148" t="b">
        <f t="shared" si="30"/>
        <v>1</v>
      </c>
    </row>
    <row r="493" spans="1:34" ht="44.25" customHeight="1" thickBot="1" x14ac:dyDescent="0.3">
      <c r="A493" s="136"/>
      <c r="B493" s="136"/>
      <c r="C493" s="137"/>
      <c r="D493" s="136"/>
      <c r="E493" s="137"/>
      <c r="F493" s="137"/>
      <c r="G493" s="137"/>
      <c r="H493" s="138"/>
      <c r="I493" s="12"/>
      <c r="J493" s="136"/>
      <c r="K493" s="137"/>
      <c r="L493" s="140"/>
      <c r="M493" s="136"/>
      <c r="N493" s="153"/>
      <c r="O493" s="161"/>
      <c r="P493" s="144"/>
      <c r="Q493" s="143"/>
      <c r="R493" s="143"/>
      <c r="S493" s="143"/>
      <c r="T493" s="143"/>
      <c r="U493" s="143"/>
      <c r="V493" s="145"/>
      <c r="W493" s="145"/>
      <c r="X493" s="145"/>
      <c r="Y493" s="136"/>
      <c r="Z493" s="136"/>
      <c r="AA493" s="146"/>
      <c r="AB493" s="136"/>
      <c r="AC493" s="136" t="s">
        <v>281</v>
      </c>
      <c r="AD493" s="136" t="s">
        <v>283</v>
      </c>
      <c r="AE493" s="136"/>
      <c r="AF493" s="147" t="e">
        <f t="shared" si="29"/>
        <v>#DIV/0!</v>
      </c>
      <c r="AG493" s="148"/>
      <c r="AH493" s="148" t="b">
        <f t="shared" si="30"/>
        <v>1</v>
      </c>
    </row>
    <row r="494" spans="1:34" ht="44.25" customHeight="1" thickBot="1" x14ac:dyDescent="0.3">
      <c r="A494" s="136"/>
      <c r="B494" s="136"/>
      <c r="C494" s="137"/>
      <c r="D494" s="136"/>
      <c r="E494" s="137"/>
      <c r="F494" s="137"/>
      <c r="G494" s="137"/>
      <c r="H494" s="138"/>
      <c r="I494" s="12"/>
      <c r="J494" s="136"/>
      <c r="K494" s="137"/>
      <c r="L494" s="140"/>
      <c r="M494" s="136"/>
      <c r="N494" s="153"/>
      <c r="O494" s="161"/>
      <c r="P494" s="144"/>
      <c r="Q494" s="143"/>
      <c r="R494" s="143"/>
      <c r="S494" s="143"/>
      <c r="T494" s="143"/>
      <c r="U494" s="143"/>
      <c r="V494" s="145"/>
      <c r="W494" s="145"/>
      <c r="X494" s="145"/>
      <c r="Y494" s="136"/>
      <c r="Z494" s="136"/>
      <c r="AA494" s="146"/>
      <c r="AB494" s="136"/>
      <c r="AC494" s="136" t="s">
        <v>281</v>
      </c>
      <c r="AD494" s="136" t="s">
        <v>283</v>
      </c>
      <c r="AE494" s="136"/>
      <c r="AF494" s="147" t="e">
        <f t="shared" si="29"/>
        <v>#DIV/0!</v>
      </c>
      <c r="AG494" s="148"/>
      <c r="AH494" s="148" t="b">
        <f t="shared" si="30"/>
        <v>1</v>
      </c>
    </row>
    <row r="495" spans="1:34" ht="44.25" customHeight="1" thickBot="1" x14ac:dyDescent="0.3">
      <c r="A495" s="136"/>
      <c r="B495" s="136"/>
      <c r="C495" s="137"/>
      <c r="D495" s="136"/>
      <c r="E495" s="137"/>
      <c r="F495" s="137"/>
      <c r="G495" s="137"/>
      <c r="H495" s="138"/>
      <c r="I495" s="12"/>
      <c r="J495" s="136"/>
      <c r="K495" s="137"/>
      <c r="L495" s="140"/>
      <c r="M495" s="136"/>
      <c r="N495" s="153"/>
      <c r="O495" s="161"/>
      <c r="P495" s="144"/>
      <c r="Q495" s="143"/>
      <c r="R495" s="143"/>
      <c r="S495" s="143"/>
      <c r="T495" s="143"/>
      <c r="U495" s="143"/>
      <c r="V495" s="145"/>
      <c r="W495" s="145"/>
      <c r="X495" s="145"/>
      <c r="Y495" s="136"/>
      <c r="Z495" s="136"/>
      <c r="AA495" s="146"/>
      <c r="AB495" s="136"/>
      <c r="AC495" s="136" t="s">
        <v>281</v>
      </c>
      <c r="AD495" s="136" t="s">
        <v>283</v>
      </c>
      <c r="AE495" s="136"/>
      <c r="AF495" s="147" t="e">
        <f t="shared" si="29"/>
        <v>#DIV/0!</v>
      </c>
      <c r="AG495" s="148"/>
      <c r="AH495" s="148" t="b">
        <f t="shared" si="30"/>
        <v>1</v>
      </c>
    </row>
    <row r="496" spans="1:34" ht="44.25" customHeight="1" thickBot="1" x14ac:dyDescent="0.3">
      <c r="A496" s="136"/>
      <c r="B496" s="136"/>
      <c r="C496" s="137"/>
      <c r="D496" s="136"/>
      <c r="E496" s="137"/>
      <c r="F496" s="137"/>
      <c r="G496" s="137"/>
      <c r="H496" s="138"/>
      <c r="I496" s="12"/>
      <c r="J496" s="136"/>
      <c r="K496" s="137"/>
      <c r="L496" s="140"/>
      <c r="M496" s="136"/>
      <c r="N496" s="153"/>
      <c r="O496" s="161"/>
      <c r="P496" s="144"/>
      <c r="Q496" s="143"/>
      <c r="R496" s="143"/>
      <c r="S496" s="143"/>
      <c r="T496" s="143"/>
      <c r="U496" s="143"/>
      <c r="V496" s="145"/>
      <c r="W496" s="145"/>
      <c r="X496" s="145"/>
      <c r="Y496" s="136"/>
      <c r="Z496" s="136"/>
      <c r="AA496" s="146"/>
      <c r="AB496" s="136"/>
      <c r="AC496" s="136" t="s">
        <v>281</v>
      </c>
      <c r="AD496" s="136" t="s">
        <v>283</v>
      </c>
      <c r="AE496" s="136"/>
      <c r="AF496" s="147" t="e">
        <f t="shared" si="29"/>
        <v>#DIV/0!</v>
      </c>
      <c r="AG496" s="148"/>
      <c r="AH496" s="148" t="b">
        <f t="shared" si="30"/>
        <v>1</v>
      </c>
    </row>
    <row r="497" spans="1:34" ht="44.25" customHeight="1" thickBot="1" x14ac:dyDescent="0.3">
      <c r="A497" s="136"/>
      <c r="B497" s="136"/>
      <c r="C497" s="137"/>
      <c r="D497" s="136"/>
      <c r="E497" s="137"/>
      <c r="F497" s="137"/>
      <c r="G497" s="137"/>
      <c r="H497" s="138"/>
      <c r="I497" s="12"/>
      <c r="J497" s="136"/>
      <c r="K497" s="137"/>
      <c r="L497" s="140"/>
      <c r="M497" s="136"/>
      <c r="N497" s="153"/>
      <c r="O497" s="161"/>
      <c r="P497" s="144"/>
      <c r="Q497" s="143"/>
      <c r="R497" s="143"/>
      <c r="S497" s="143"/>
      <c r="T497" s="143"/>
      <c r="U497" s="143"/>
      <c r="V497" s="145"/>
      <c r="W497" s="145"/>
      <c r="X497" s="145"/>
      <c r="Y497" s="136"/>
      <c r="Z497" s="136"/>
      <c r="AA497" s="146"/>
      <c r="AB497" s="136"/>
      <c r="AC497" s="136" t="s">
        <v>282</v>
      </c>
      <c r="AD497" s="136" t="s">
        <v>281</v>
      </c>
      <c r="AE497" s="136"/>
      <c r="AF497" s="147" t="e">
        <f t="shared" si="29"/>
        <v>#DIV/0!</v>
      </c>
      <c r="AG497" s="148"/>
      <c r="AH497" s="148" t="b">
        <f t="shared" si="30"/>
        <v>1</v>
      </c>
    </row>
    <row r="498" spans="1:34" ht="44.25" customHeight="1" thickBot="1" x14ac:dyDescent="0.3">
      <c r="A498" s="136"/>
      <c r="B498" s="136"/>
      <c r="C498" s="137"/>
      <c r="D498" s="136"/>
      <c r="E498" s="137"/>
      <c r="F498" s="137"/>
      <c r="G498" s="137"/>
      <c r="H498" s="138"/>
      <c r="I498" s="12"/>
      <c r="J498" s="136"/>
      <c r="K498" s="137"/>
      <c r="L498" s="140"/>
      <c r="M498" s="136"/>
      <c r="N498" s="153"/>
      <c r="O498" s="161"/>
      <c r="P498" s="144"/>
      <c r="Q498" s="143"/>
      <c r="R498" s="143"/>
      <c r="S498" s="143"/>
      <c r="T498" s="143"/>
      <c r="U498" s="143"/>
      <c r="V498" s="145"/>
      <c r="W498" s="145"/>
      <c r="X498" s="145"/>
      <c r="Y498" s="136"/>
      <c r="Z498" s="136"/>
      <c r="AA498" s="146"/>
      <c r="AB498" s="136"/>
      <c r="AC498" s="136" t="s">
        <v>281</v>
      </c>
      <c r="AD498" s="136" t="s">
        <v>283</v>
      </c>
      <c r="AE498" s="136"/>
      <c r="AF498" s="147" t="e">
        <f t="shared" si="29"/>
        <v>#DIV/0!</v>
      </c>
      <c r="AG498" s="148"/>
      <c r="AH498" s="148" t="b">
        <f t="shared" si="30"/>
        <v>1</v>
      </c>
    </row>
    <row r="499" spans="1:34" ht="44.25" customHeight="1" thickBot="1" x14ac:dyDescent="0.3">
      <c r="A499" s="136"/>
      <c r="B499" s="136"/>
      <c r="C499" s="137"/>
      <c r="D499" s="136"/>
      <c r="E499" s="137"/>
      <c r="F499" s="137"/>
      <c r="G499" s="137"/>
      <c r="H499" s="138"/>
      <c r="I499" s="12"/>
      <c r="J499" s="136"/>
      <c r="K499" s="137"/>
      <c r="L499" s="140"/>
      <c r="M499" s="136"/>
      <c r="N499" s="153"/>
      <c r="O499" s="161"/>
      <c r="P499" s="144"/>
      <c r="Q499" s="143"/>
      <c r="R499" s="143"/>
      <c r="S499" s="143"/>
      <c r="T499" s="143"/>
      <c r="U499" s="143"/>
      <c r="V499" s="145"/>
      <c r="W499" s="145"/>
      <c r="X499" s="145"/>
      <c r="Y499" s="136"/>
      <c r="Z499" s="136"/>
      <c r="AA499" s="146"/>
      <c r="AB499" s="136"/>
      <c r="AC499" s="136" t="s">
        <v>281</v>
      </c>
      <c r="AD499" s="136" t="s">
        <v>283</v>
      </c>
      <c r="AE499" s="136"/>
      <c r="AF499" s="147" t="e">
        <f t="shared" si="29"/>
        <v>#DIV/0!</v>
      </c>
      <c r="AG499" s="148"/>
      <c r="AH499" s="148" t="b">
        <f t="shared" si="30"/>
        <v>1</v>
      </c>
    </row>
    <row r="500" spans="1:34" ht="44.25" customHeight="1" thickBot="1" x14ac:dyDescent="0.3">
      <c r="A500" s="136"/>
      <c r="B500" s="136"/>
      <c r="C500" s="137"/>
      <c r="D500" s="136"/>
      <c r="E500" s="137"/>
      <c r="F500" s="137"/>
      <c r="G500" s="137"/>
      <c r="H500" s="138"/>
      <c r="I500" s="12"/>
      <c r="J500" s="136"/>
      <c r="K500" s="137"/>
      <c r="L500" s="140"/>
      <c r="M500" s="136"/>
      <c r="N500" s="153"/>
      <c r="O500" s="161"/>
      <c r="P500" s="144"/>
      <c r="Q500" s="143"/>
      <c r="R500" s="143"/>
      <c r="S500" s="143"/>
      <c r="T500" s="143"/>
      <c r="U500" s="143"/>
      <c r="V500" s="145"/>
      <c r="W500" s="145"/>
      <c r="X500" s="145"/>
      <c r="Y500" s="136"/>
      <c r="Z500" s="136"/>
      <c r="AA500" s="146"/>
      <c r="AB500" s="136"/>
      <c r="AC500" s="136" t="s">
        <v>281</v>
      </c>
      <c r="AD500" s="136" t="s">
        <v>283</v>
      </c>
      <c r="AE500" s="136"/>
      <c r="AF500" s="147" t="e">
        <f t="shared" si="29"/>
        <v>#DIV/0!</v>
      </c>
      <c r="AG500" s="148"/>
      <c r="AH500" s="148" t="b">
        <f t="shared" si="30"/>
        <v>1</v>
      </c>
    </row>
    <row r="501" spans="1:34" ht="44.25" customHeight="1" thickBot="1" x14ac:dyDescent="0.3">
      <c r="A501" s="136"/>
      <c r="B501" s="136"/>
      <c r="C501" s="137"/>
      <c r="D501" s="136"/>
      <c r="E501" s="137"/>
      <c r="F501" s="137"/>
      <c r="G501" s="137"/>
      <c r="H501" s="138"/>
      <c r="I501" s="12"/>
      <c r="J501" s="136"/>
      <c r="K501" s="137"/>
      <c r="L501" s="140"/>
      <c r="M501" s="136"/>
      <c r="N501" s="153"/>
      <c r="O501" s="161"/>
      <c r="P501" s="144"/>
      <c r="Q501" s="143"/>
      <c r="R501" s="143"/>
      <c r="S501" s="143"/>
      <c r="T501" s="143"/>
      <c r="U501" s="143"/>
      <c r="V501" s="145"/>
      <c r="W501" s="145"/>
      <c r="X501" s="145"/>
      <c r="Y501" s="136"/>
      <c r="Z501" s="136"/>
      <c r="AA501" s="146"/>
      <c r="AB501" s="136"/>
      <c r="AC501" s="136" t="s">
        <v>281</v>
      </c>
      <c r="AD501" s="136" t="s">
        <v>283</v>
      </c>
      <c r="AE501" s="136"/>
      <c r="AF501" s="147" t="e">
        <f t="shared" si="29"/>
        <v>#DIV/0!</v>
      </c>
      <c r="AG501" s="148"/>
      <c r="AH501" s="148" t="b">
        <f t="shared" si="30"/>
        <v>1</v>
      </c>
    </row>
    <row r="502" spans="1:34" ht="44.25" customHeight="1" thickBot="1" x14ac:dyDescent="0.3">
      <c r="A502" s="136"/>
      <c r="B502" s="136"/>
      <c r="C502" s="137"/>
      <c r="D502" s="136"/>
      <c r="E502" s="137"/>
      <c r="F502" s="137"/>
      <c r="G502" s="137"/>
      <c r="H502" s="138"/>
      <c r="I502" s="12"/>
      <c r="J502" s="136"/>
      <c r="K502" s="137"/>
      <c r="L502" s="140"/>
      <c r="M502" s="136"/>
      <c r="N502" s="153"/>
      <c r="O502" s="161"/>
      <c r="P502" s="144"/>
      <c r="Q502" s="143"/>
      <c r="R502" s="143"/>
      <c r="S502" s="143"/>
      <c r="T502" s="143"/>
      <c r="U502" s="143"/>
      <c r="V502" s="145"/>
      <c r="W502" s="145"/>
      <c r="X502" s="145"/>
      <c r="Y502" s="136"/>
      <c r="Z502" s="136"/>
      <c r="AA502" s="146"/>
      <c r="AB502" s="136"/>
      <c r="AC502" s="136" t="s">
        <v>281</v>
      </c>
      <c r="AD502" s="136" t="s">
        <v>283</v>
      </c>
      <c r="AE502" s="136"/>
      <c r="AF502" s="147" t="e">
        <f t="shared" si="29"/>
        <v>#DIV/0!</v>
      </c>
      <c r="AG502" s="148"/>
      <c r="AH502" s="148" t="b">
        <f t="shared" si="30"/>
        <v>1</v>
      </c>
    </row>
    <row r="503" spans="1:34" ht="44.25" customHeight="1" thickBot="1" x14ac:dyDescent="0.3">
      <c r="A503" s="136"/>
      <c r="B503" s="136"/>
      <c r="C503" s="137"/>
      <c r="D503" s="136"/>
      <c r="E503" s="137"/>
      <c r="F503" s="137"/>
      <c r="G503" s="137"/>
      <c r="H503" s="138"/>
      <c r="I503" s="12"/>
      <c r="J503" s="136"/>
      <c r="K503" s="137"/>
      <c r="L503" s="140"/>
      <c r="M503" s="136"/>
      <c r="N503" s="153"/>
      <c r="O503" s="161"/>
      <c r="P503" s="144"/>
      <c r="Q503" s="143"/>
      <c r="R503" s="143"/>
      <c r="S503" s="143"/>
      <c r="T503" s="143"/>
      <c r="U503" s="143"/>
      <c r="V503" s="145"/>
      <c r="W503" s="145"/>
      <c r="X503" s="145"/>
      <c r="Y503" s="136"/>
      <c r="Z503" s="136"/>
      <c r="AA503" s="146"/>
      <c r="AB503" s="136"/>
      <c r="AC503" s="136" t="s">
        <v>281</v>
      </c>
      <c r="AD503" s="136" t="s">
        <v>283</v>
      </c>
      <c r="AE503" s="136"/>
      <c r="AF503" s="147" t="e">
        <f t="shared" si="29"/>
        <v>#DIV/0!</v>
      </c>
      <c r="AG503" s="148"/>
      <c r="AH503" s="148" t="b">
        <f t="shared" si="30"/>
        <v>1</v>
      </c>
    </row>
    <row r="504" spans="1:34" ht="44.25" customHeight="1" thickBot="1" x14ac:dyDescent="0.3">
      <c r="A504" s="136"/>
      <c r="B504" s="136"/>
      <c r="C504" s="137"/>
      <c r="D504" s="136"/>
      <c r="E504" s="137"/>
      <c r="F504" s="137"/>
      <c r="G504" s="137"/>
      <c r="H504" s="138"/>
      <c r="I504" s="12"/>
      <c r="J504" s="136"/>
      <c r="K504" s="137"/>
      <c r="L504" s="140"/>
      <c r="M504" s="136"/>
      <c r="N504" s="153"/>
      <c r="O504" s="161"/>
      <c r="P504" s="144"/>
      <c r="Q504" s="143"/>
      <c r="R504" s="143"/>
      <c r="S504" s="143"/>
      <c r="T504" s="143"/>
      <c r="U504" s="143"/>
      <c r="V504" s="145"/>
      <c r="W504" s="145"/>
      <c r="X504" s="145"/>
      <c r="Y504" s="136"/>
      <c r="Z504" s="136"/>
      <c r="AA504" s="146"/>
      <c r="AB504" s="136"/>
      <c r="AC504" s="136" t="s">
        <v>281</v>
      </c>
      <c r="AD504" s="136" t="s">
        <v>283</v>
      </c>
      <c r="AE504" s="136"/>
      <c r="AF504" s="147" t="e">
        <f t="shared" si="29"/>
        <v>#DIV/0!</v>
      </c>
      <c r="AG504" s="148"/>
      <c r="AH504" s="148" t="b">
        <f t="shared" si="30"/>
        <v>1</v>
      </c>
    </row>
    <row r="505" spans="1:34" ht="44.25" customHeight="1" thickBot="1" x14ac:dyDescent="0.3">
      <c r="A505" s="136"/>
      <c r="B505" s="136"/>
      <c r="C505" s="137"/>
      <c r="D505" s="136"/>
      <c r="E505" s="137"/>
      <c r="F505" s="137"/>
      <c r="G505" s="137"/>
      <c r="H505" s="138"/>
      <c r="I505" s="12"/>
      <c r="J505" s="136"/>
      <c r="K505" s="137"/>
      <c r="L505" s="140"/>
      <c r="M505" s="136"/>
      <c r="N505" s="153"/>
      <c r="O505" s="161"/>
      <c r="P505" s="144"/>
      <c r="Q505" s="143"/>
      <c r="R505" s="143"/>
      <c r="S505" s="143"/>
      <c r="T505" s="143"/>
      <c r="U505" s="143"/>
      <c r="V505" s="145"/>
      <c r="W505" s="145"/>
      <c r="X505" s="145"/>
      <c r="Y505" s="136"/>
      <c r="Z505" s="136"/>
      <c r="AA505" s="146"/>
      <c r="AB505" s="136"/>
      <c r="AC505" s="136" t="s">
        <v>281</v>
      </c>
      <c r="AD505" s="136" t="s">
        <v>283</v>
      </c>
      <c r="AE505" s="136"/>
      <c r="AF505" s="147" t="e">
        <f t="shared" si="29"/>
        <v>#DIV/0!</v>
      </c>
      <c r="AG505" s="148"/>
      <c r="AH505" s="148" t="b">
        <f t="shared" si="30"/>
        <v>1</v>
      </c>
    </row>
    <row r="506" spans="1:34" ht="44.25" customHeight="1" thickBot="1" x14ac:dyDescent="0.3">
      <c r="A506" s="136"/>
      <c r="B506" s="136"/>
      <c r="C506" s="137"/>
      <c r="D506" s="136"/>
      <c r="E506" s="137"/>
      <c r="F506" s="137"/>
      <c r="G506" s="137"/>
      <c r="H506" s="138"/>
      <c r="I506" s="12"/>
      <c r="J506" s="136"/>
      <c r="K506" s="137"/>
      <c r="L506" s="140"/>
      <c r="M506" s="136"/>
      <c r="N506" s="153"/>
      <c r="O506" s="161"/>
      <c r="P506" s="144"/>
      <c r="Q506" s="143"/>
      <c r="R506" s="143"/>
      <c r="S506" s="143"/>
      <c r="T506" s="143"/>
      <c r="U506" s="143"/>
      <c r="V506" s="145"/>
      <c r="W506" s="145"/>
      <c r="X506" s="145"/>
      <c r="Y506" s="136"/>
      <c r="Z506" s="136"/>
      <c r="AA506" s="146"/>
      <c r="AB506" s="136"/>
      <c r="AC506" s="136" t="s">
        <v>281</v>
      </c>
      <c r="AD506" s="136" t="s">
        <v>283</v>
      </c>
      <c r="AE506" s="136"/>
      <c r="AF506" s="147" t="e">
        <f t="shared" si="29"/>
        <v>#DIV/0!</v>
      </c>
      <c r="AG506" s="148"/>
      <c r="AH506" s="148" t="b">
        <f t="shared" si="30"/>
        <v>1</v>
      </c>
    </row>
    <row r="507" spans="1:34" ht="44.25" customHeight="1" thickBot="1" x14ac:dyDescent="0.3">
      <c r="A507" s="136"/>
      <c r="B507" s="136"/>
      <c r="C507" s="137"/>
      <c r="D507" s="136"/>
      <c r="E507" s="137"/>
      <c r="F507" s="137"/>
      <c r="G507" s="137"/>
      <c r="H507" s="138"/>
      <c r="I507" s="12"/>
      <c r="J507" s="136"/>
      <c r="K507" s="137"/>
      <c r="L507" s="140"/>
      <c r="M507" s="136"/>
      <c r="N507" s="153"/>
      <c r="O507" s="161"/>
      <c r="P507" s="144"/>
      <c r="Q507" s="143"/>
      <c r="R507" s="143"/>
      <c r="S507" s="143"/>
      <c r="T507" s="143"/>
      <c r="U507" s="143"/>
      <c r="V507" s="145"/>
      <c r="W507" s="145"/>
      <c r="X507" s="145"/>
      <c r="Y507" s="136"/>
      <c r="Z507" s="136"/>
      <c r="AA507" s="146"/>
      <c r="AB507" s="136"/>
      <c r="AC507" s="136" t="s">
        <v>281</v>
      </c>
      <c r="AD507" s="136" t="s">
        <v>283</v>
      </c>
      <c r="AE507" s="136"/>
      <c r="AF507" s="147" t="e">
        <f t="shared" si="29"/>
        <v>#DIV/0!</v>
      </c>
      <c r="AG507" s="148"/>
      <c r="AH507" s="148" t="b">
        <f t="shared" si="30"/>
        <v>1</v>
      </c>
    </row>
    <row r="508" spans="1:34" ht="44.25" customHeight="1" thickBot="1" x14ac:dyDescent="0.3">
      <c r="A508" s="136"/>
      <c r="B508" s="136"/>
      <c r="C508" s="137"/>
      <c r="D508" s="136"/>
      <c r="E508" s="137"/>
      <c r="F508" s="137"/>
      <c r="G508" s="137"/>
      <c r="H508" s="138"/>
      <c r="I508" s="12"/>
      <c r="J508" s="136"/>
      <c r="K508" s="137"/>
      <c r="L508" s="140"/>
      <c r="M508" s="136"/>
      <c r="N508" s="153"/>
      <c r="O508" s="161"/>
      <c r="P508" s="144"/>
      <c r="Q508" s="143"/>
      <c r="R508" s="143"/>
      <c r="S508" s="143"/>
      <c r="T508" s="143"/>
      <c r="U508" s="143"/>
      <c r="V508" s="145"/>
      <c r="W508" s="145"/>
      <c r="X508" s="145"/>
      <c r="Y508" s="136"/>
      <c r="Z508" s="136"/>
      <c r="AA508" s="146"/>
      <c r="AB508" s="136"/>
      <c r="AC508" s="136" t="s">
        <v>281</v>
      </c>
      <c r="AD508" s="136" t="s">
        <v>283</v>
      </c>
      <c r="AE508" s="136"/>
      <c r="AF508" s="147" t="e">
        <f t="shared" si="29"/>
        <v>#DIV/0!</v>
      </c>
      <c r="AG508" s="148"/>
      <c r="AH508" s="148" t="b">
        <f t="shared" si="30"/>
        <v>1</v>
      </c>
    </row>
    <row r="509" spans="1:34" ht="44.25" customHeight="1" thickBot="1" x14ac:dyDescent="0.3">
      <c r="A509" s="136"/>
      <c r="B509" s="136"/>
      <c r="C509" s="137"/>
      <c r="D509" s="136"/>
      <c r="E509" s="137"/>
      <c r="F509" s="137"/>
      <c r="G509" s="137"/>
      <c r="H509" s="138"/>
      <c r="I509" s="12"/>
      <c r="J509" s="136"/>
      <c r="K509" s="137"/>
      <c r="L509" s="140"/>
      <c r="M509" s="136"/>
      <c r="N509" s="153"/>
      <c r="O509" s="161"/>
      <c r="P509" s="144"/>
      <c r="Q509" s="143"/>
      <c r="R509" s="143"/>
      <c r="S509" s="143"/>
      <c r="T509" s="143"/>
      <c r="U509" s="143"/>
      <c r="V509" s="145"/>
      <c r="W509" s="145"/>
      <c r="X509" s="145"/>
      <c r="Y509" s="136"/>
      <c r="Z509" s="136"/>
      <c r="AA509" s="146"/>
      <c r="AB509" s="136"/>
      <c r="AC509" s="136" t="s">
        <v>281</v>
      </c>
      <c r="AD509" s="136" t="s">
        <v>283</v>
      </c>
      <c r="AE509" s="136"/>
      <c r="AF509" s="147" t="e">
        <f t="shared" si="29"/>
        <v>#DIV/0!</v>
      </c>
      <c r="AG509" s="148"/>
      <c r="AH509" s="148" t="b">
        <f t="shared" si="30"/>
        <v>1</v>
      </c>
    </row>
    <row r="510" spans="1:34" ht="44.25" customHeight="1" thickBot="1" x14ac:dyDescent="0.3">
      <c r="A510" s="136"/>
      <c r="B510" s="136"/>
      <c r="C510" s="137"/>
      <c r="D510" s="136"/>
      <c r="E510" s="137"/>
      <c r="F510" s="137"/>
      <c r="G510" s="137"/>
      <c r="H510" s="138"/>
      <c r="I510" s="12"/>
      <c r="J510" s="136"/>
      <c r="K510" s="137"/>
      <c r="L510" s="140"/>
      <c r="M510" s="136"/>
      <c r="N510" s="153"/>
      <c r="O510" s="161"/>
      <c r="P510" s="144"/>
      <c r="Q510" s="143"/>
      <c r="R510" s="143"/>
      <c r="S510" s="143"/>
      <c r="T510" s="143"/>
      <c r="U510" s="143"/>
      <c r="V510" s="145"/>
      <c r="W510" s="145"/>
      <c r="X510" s="145"/>
      <c r="Y510" s="136"/>
      <c r="Z510" s="136"/>
      <c r="AA510" s="146"/>
      <c r="AB510" s="136"/>
      <c r="AC510" s="136" t="s">
        <v>281</v>
      </c>
      <c r="AD510" s="136" t="s">
        <v>283</v>
      </c>
      <c r="AE510" s="136"/>
      <c r="AF510" s="147" t="e">
        <f t="shared" si="29"/>
        <v>#DIV/0!</v>
      </c>
      <c r="AG510" s="148"/>
      <c r="AH510" s="148" t="b">
        <f t="shared" si="30"/>
        <v>1</v>
      </c>
    </row>
    <row r="511" spans="1:34" ht="44.25" customHeight="1" thickBot="1" x14ac:dyDescent="0.3">
      <c r="A511" s="136"/>
      <c r="B511" s="136"/>
      <c r="C511" s="137"/>
      <c r="D511" s="136"/>
      <c r="E511" s="137"/>
      <c r="F511" s="137"/>
      <c r="G511" s="137"/>
      <c r="H511" s="138"/>
      <c r="I511" s="12"/>
      <c r="J511" s="136"/>
      <c r="K511" s="137"/>
      <c r="L511" s="140"/>
      <c r="M511" s="136"/>
      <c r="N511" s="153"/>
      <c r="O511" s="161"/>
      <c r="P511" s="144"/>
      <c r="Q511" s="143"/>
      <c r="R511" s="143"/>
      <c r="S511" s="143"/>
      <c r="T511" s="143"/>
      <c r="U511" s="143"/>
      <c r="V511" s="145"/>
      <c r="W511" s="145"/>
      <c r="X511" s="145"/>
      <c r="Y511" s="136"/>
      <c r="Z511" s="136"/>
      <c r="AA511" s="146"/>
      <c r="AB511" s="136"/>
      <c r="AC511" s="136" t="s">
        <v>281</v>
      </c>
      <c r="AD511" s="136" t="s">
        <v>283</v>
      </c>
      <c r="AE511" s="136"/>
      <c r="AF511" s="147" t="e">
        <f t="shared" si="29"/>
        <v>#DIV/0!</v>
      </c>
      <c r="AG511" s="148"/>
      <c r="AH511" s="148" t="b">
        <f t="shared" si="30"/>
        <v>1</v>
      </c>
    </row>
    <row r="512" spans="1:34" ht="44.25" customHeight="1" thickBot="1" x14ac:dyDescent="0.3">
      <c r="A512" s="136"/>
      <c r="B512" s="136"/>
      <c r="C512" s="137"/>
      <c r="D512" s="136"/>
      <c r="E512" s="137"/>
      <c r="F512" s="137"/>
      <c r="G512" s="137"/>
      <c r="H512" s="138"/>
      <c r="I512" s="12"/>
      <c r="J512" s="136"/>
      <c r="K512" s="137"/>
      <c r="L512" s="140"/>
      <c r="M512" s="136"/>
      <c r="N512" s="153"/>
      <c r="O512" s="161"/>
      <c r="P512" s="144"/>
      <c r="Q512" s="143"/>
      <c r="R512" s="143"/>
      <c r="S512" s="143"/>
      <c r="T512" s="143"/>
      <c r="U512" s="143"/>
      <c r="V512" s="145"/>
      <c r="W512" s="145"/>
      <c r="X512" s="145"/>
      <c r="Y512" s="136"/>
      <c r="Z512" s="136"/>
      <c r="AA512" s="146"/>
      <c r="AB512" s="136"/>
      <c r="AC512" s="136" t="s">
        <v>281</v>
      </c>
      <c r="AD512" s="136" t="s">
        <v>283</v>
      </c>
      <c r="AE512" s="136"/>
      <c r="AF512" s="147" t="e">
        <f t="shared" si="29"/>
        <v>#DIV/0!</v>
      </c>
      <c r="AG512" s="148"/>
      <c r="AH512" s="148" t="b">
        <f t="shared" si="30"/>
        <v>1</v>
      </c>
    </row>
    <row r="513" spans="1:34" ht="44.25" customHeight="1" thickBot="1" x14ac:dyDescent="0.3">
      <c r="A513" s="136"/>
      <c r="B513" s="136"/>
      <c r="C513" s="137"/>
      <c r="D513" s="136"/>
      <c r="E513" s="137"/>
      <c r="F513" s="137"/>
      <c r="G513" s="137"/>
      <c r="H513" s="138"/>
      <c r="I513" s="12"/>
      <c r="J513" s="136"/>
      <c r="K513" s="137"/>
      <c r="L513" s="140"/>
      <c r="M513" s="136"/>
      <c r="N513" s="153"/>
      <c r="O513" s="161"/>
      <c r="P513" s="144"/>
      <c r="Q513" s="143"/>
      <c r="R513" s="143"/>
      <c r="S513" s="143"/>
      <c r="T513" s="143"/>
      <c r="U513" s="143"/>
      <c r="V513" s="145"/>
      <c r="W513" s="145"/>
      <c r="X513" s="145"/>
      <c r="Y513" s="136"/>
      <c r="Z513" s="136"/>
      <c r="AA513" s="146"/>
      <c r="AB513" s="136"/>
      <c r="AC513" s="136" t="s">
        <v>281</v>
      </c>
      <c r="AD513" s="136" t="s">
        <v>283</v>
      </c>
      <c r="AE513" s="136"/>
      <c r="AF513" s="147" t="e">
        <f t="shared" si="29"/>
        <v>#DIV/0!</v>
      </c>
      <c r="AG513" s="148"/>
      <c r="AH513" s="148" t="b">
        <f t="shared" si="30"/>
        <v>1</v>
      </c>
    </row>
    <row r="514" spans="1:34" ht="44.25" customHeight="1" thickBot="1" x14ac:dyDescent="0.3">
      <c r="A514" s="136"/>
      <c r="B514" s="136"/>
      <c r="C514" s="137"/>
      <c r="D514" s="136"/>
      <c r="E514" s="137"/>
      <c r="F514" s="137"/>
      <c r="G514" s="137"/>
      <c r="H514" s="138"/>
      <c r="I514" s="12"/>
      <c r="J514" s="136"/>
      <c r="K514" s="137"/>
      <c r="L514" s="140"/>
      <c r="M514" s="136"/>
      <c r="N514" s="153"/>
      <c r="O514" s="161"/>
      <c r="P514" s="144"/>
      <c r="Q514" s="143"/>
      <c r="R514" s="143"/>
      <c r="S514" s="143"/>
      <c r="T514" s="143"/>
      <c r="U514" s="143"/>
      <c r="V514" s="145"/>
      <c r="W514" s="145"/>
      <c r="X514" s="145"/>
      <c r="Y514" s="136"/>
      <c r="Z514" s="136"/>
      <c r="AA514" s="146"/>
      <c r="AB514" s="136"/>
      <c r="AC514" s="136" t="s">
        <v>281</v>
      </c>
      <c r="AD514" s="136" t="s">
        <v>283</v>
      </c>
      <c r="AE514" s="136"/>
      <c r="AF514" s="147" t="e">
        <f t="shared" si="29"/>
        <v>#DIV/0!</v>
      </c>
      <c r="AG514" s="148"/>
      <c r="AH514" s="148" t="b">
        <f t="shared" si="30"/>
        <v>1</v>
      </c>
    </row>
    <row r="515" spans="1:34" ht="44.25" customHeight="1" thickBot="1" x14ac:dyDescent="0.3">
      <c r="A515" s="136"/>
      <c r="B515" s="136"/>
      <c r="C515" s="137"/>
      <c r="D515" s="136"/>
      <c r="E515" s="137"/>
      <c r="F515" s="137"/>
      <c r="G515" s="137"/>
      <c r="H515" s="138"/>
      <c r="I515" s="12"/>
      <c r="J515" s="136"/>
      <c r="K515" s="137"/>
      <c r="L515" s="140"/>
      <c r="M515" s="136"/>
      <c r="N515" s="153"/>
      <c r="O515" s="161"/>
      <c r="P515" s="144"/>
      <c r="Q515" s="143"/>
      <c r="R515" s="143"/>
      <c r="S515" s="143"/>
      <c r="T515" s="143"/>
      <c r="U515" s="143"/>
      <c r="V515" s="145"/>
      <c r="W515" s="145"/>
      <c r="X515" s="145"/>
      <c r="Y515" s="136"/>
      <c r="Z515" s="136"/>
      <c r="AA515" s="146"/>
      <c r="AB515" s="136"/>
      <c r="AC515" s="136" t="s">
        <v>281</v>
      </c>
      <c r="AD515" s="136" t="s">
        <v>283</v>
      </c>
      <c r="AE515" s="136"/>
      <c r="AF515" s="147" t="e">
        <f t="shared" si="29"/>
        <v>#DIV/0!</v>
      </c>
      <c r="AG515" s="148"/>
      <c r="AH515" s="148" t="b">
        <f t="shared" si="30"/>
        <v>1</v>
      </c>
    </row>
    <row r="516" spans="1:34" ht="44.25" customHeight="1" thickBot="1" x14ac:dyDescent="0.3">
      <c r="A516" s="136"/>
      <c r="B516" s="136"/>
      <c r="C516" s="137"/>
      <c r="D516" s="136"/>
      <c r="E516" s="137"/>
      <c r="F516" s="137"/>
      <c r="G516" s="137"/>
      <c r="H516" s="138"/>
      <c r="I516" s="12"/>
      <c r="J516" s="136"/>
      <c r="K516" s="137"/>
      <c r="L516" s="140"/>
      <c r="M516" s="136"/>
      <c r="N516" s="153"/>
      <c r="O516" s="161"/>
      <c r="P516" s="144"/>
      <c r="Q516" s="143"/>
      <c r="R516" s="143"/>
      <c r="S516" s="143"/>
      <c r="T516" s="143"/>
      <c r="U516" s="143"/>
      <c r="V516" s="145"/>
      <c r="W516" s="145"/>
      <c r="X516" s="145"/>
      <c r="Y516" s="136"/>
      <c r="Z516" s="136"/>
      <c r="AA516" s="146"/>
      <c r="AB516" s="136"/>
      <c r="AC516" s="136" t="s">
        <v>282</v>
      </c>
      <c r="AD516" s="136" t="s">
        <v>281</v>
      </c>
      <c r="AE516" s="136"/>
      <c r="AF516" s="147" t="e">
        <f t="shared" si="29"/>
        <v>#DIV/0!</v>
      </c>
      <c r="AG516" s="148"/>
      <c r="AH516" s="148" t="b">
        <f t="shared" si="30"/>
        <v>1</v>
      </c>
    </row>
    <row r="517" spans="1:34" ht="44.25" customHeight="1" thickBot="1" x14ac:dyDescent="0.3">
      <c r="A517" s="136"/>
      <c r="B517" s="136"/>
      <c r="C517" s="137"/>
      <c r="D517" s="136"/>
      <c r="E517" s="137"/>
      <c r="F517" s="137"/>
      <c r="G517" s="137"/>
      <c r="H517" s="138"/>
      <c r="I517" s="12"/>
      <c r="J517" s="136"/>
      <c r="K517" s="137"/>
      <c r="L517" s="140"/>
      <c r="M517" s="136"/>
      <c r="N517" s="153"/>
      <c r="O517" s="161"/>
      <c r="P517" s="144"/>
      <c r="Q517" s="143"/>
      <c r="R517" s="143"/>
      <c r="S517" s="143"/>
      <c r="T517" s="143"/>
      <c r="U517" s="143"/>
      <c r="V517" s="145"/>
      <c r="W517" s="145"/>
      <c r="X517" s="145"/>
      <c r="Y517" s="136"/>
      <c r="Z517" s="136"/>
      <c r="AA517" s="146"/>
      <c r="AB517" s="136"/>
      <c r="AC517" s="136" t="s">
        <v>281</v>
      </c>
      <c r="AD517" s="136" t="s">
        <v>283</v>
      </c>
      <c r="AE517" s="136"/>
      <c r="AF517" s="147" t="e">
        <f t="shared" si="29"/>
        <v>#DIV/0!</v>
      </c>
      <c r="AG517" s="148"/>
      <c r="AH517" s="148" t="b">
        <f t="shared" si="30"/>
        <v>1</v>
      </c>
    </row>
    <row r="518" spans="1:34" ht="44.25" customHeight="1" thickBot="1" x14ac:dyDescent="0.3">
      <c r="A518" s="136"/>
      <c r="B518" s="136"/>
      <c r="C518" s="137"/>
      <c r="D518" s="136"/>
      <c r="E518" s="137"/>
      <c r="F518" s="137"/>
      <c r="G518" s="137"/>
      <c r="H518" s="138"/>
      <c r="I518" s="12"/>
      <c r="J518" s="136"/>
      <c r="K518" s="137"/>
      <c r="L518" s="140"/>
      <c r="M518" s="136"/>
      <c r="N518" s="153"/>
      <c r="O518" s="161"/>
      <c r="P518" s="144"/>
      <c r="Q518" s="143"/>
      <c r="R518" s="143"/>
      <c r="S518" s="143"/>
      <c r="T518" s="143"/>
      <c r="U518" s="143"/>
      <c r="V518" s="145"/>
      <c r="W518" s="145"/>
      <c r="X518" s="145"/>
      <c r="Y518" s="136"/>
      <c r="Z518" s="136"/>
      <c r="AA518" s="146"/>
      <c r="AB518" s="136"/>
      <c r="AC518" s="136" t="s">
        <v>281</v>
      </c>
      <c r="AD518" s="136" t="s">
        <v>283</v>
      </c>
      <c r="AE518" s="136"/>
      <c r="AF518" s="147" t="e">
        <f t="shared" si="29"/>
        <v>#DIV/0!</v>
      </c>
      <c r="AG518" s="148"/>
      <c r="AH518" s="148" t="b">
        <f t="shared" si="30"/>
        <v>1</v>
      </c>
    </row>
    <row r="519" spans="1:34" ht="44.25" customHeight="1" thickBot="1" x14ac:dyDescent="0.3">
      <c r="A519" s="136"/>
      <c r="B519" s="136"/>
      <c r="C519" s="137"/>
      <c r="D519" s="136"/>
      <c r="E519" s="137"/>
      <c r="F519" s="137"/>
      <c r="G519" s="137"/>
      <c r="H519" s="138"/>
      <c r="I519" s="12"/>
      <c r="J519" s="136"/>
      <c r="K519" s="137"/>
      <c r="L519" s="140"/>
      <c r="M519" s="136"/>
      <c r="N519" s="153"/>
      <c r="O519" s="161"/>
      <c r="P519" s="144"/>
      <c r="Q519" s="143"/>
      <c r="R519" s="143"/>
      <c r="S519" s="143"/>
      <c r="T519" s="143"/>
      <c r="U519" s="143"/>
      <c r="V519" s="145"/>
      <c r="W519" s="145"/>
      <c r="X519" s="145"/>
      <c r="Y519" s="136"/>
      <c r="Z519" s="136"/>
      <c r="AA519" s="146"/>
      <c r="AB519" s="136"/>
      <c r="AC519" s="136" t="s">
        <v>281</v>
      </c>
      <c r="AD519" s="136" t="s">
        <v>283</v>
      </c>
      <c r="AE519" s="136"/>
      <c r="AF519" s="147" t="e">
        <f t="shared" si="29"/>
        <v>#DIV/0!</v>
      </c>
      <c r="AG519" s="148"/>
      <c r="AH519" s="148" t="b">
        <f t="shared" si="30"/>
        <v>1</v>
      </c>
    </row>
    <row r="520" spans="1:34" ht="44.25" customHeight="1" thickBot="1" x14ac:dyDescent="0.3">
      <c r="A520" s="136"/>
      <c r="B520" s="136"/>
      <c r="C520" s="137"/>
      <c r="D520" s="136"/>
      <c r="E520" s="137"/>
      <c r="F520" s="137"/>
      <c r="G520" s="137"/>
      <c r="H520" s="138"/>
      <c r="I520" s="12"/>
      <c r="J520" s="136"/>
      <c r="K520" s="137"/>
      <c r="L520" s="140"/>
      <c r="M520" s="136"/>
      <c r="N520" s="153"/>
      <c r="O520" s="161"/>
      <c r="P520" s="144"/>
      <c r="Q520" s="143"/>
      <c r="R520" s="143"/>
      <c r="S520" s="143"/>
      <c r="T520" s="143"/>
      <c r="U520" s="143"/>
      <c r="V520" s="145"/>
      <c r="W520" s="145"/>
      <c r="X520" s="145"/>
      <c r="Y520" s="136"/>
      <c r="Z520" s="136"/>
      <c r="AA520" s="146"/>
      <c r="AB520" s="136"/>
      <c r="AC520" s="136" t="s">
        <v>281</v>
      </c>
      <c r="AD520" s="136" t="s">
        <v>283</v>
      </c>
      <c r="AE520" s="136"/>
      <c r="AF520" s="147" t="e">
        <f t="shared" si="29"/>
        <v>#DIV/0!</v>
      </c>
      <c r="AG520" s="148"/>
      <c r="AH520" s="148" t="b">
        <f t="shared" si="30"/>
        <v>1</v>
      </c>
    </row>
    <row r="521" spans="1:34" ht="44.25" customHeight="1" thickBot="1" x14ac:dyDescent="0.3">
      <c r="A521" s="136"/>
      <c r="B521" s="136"/>
      <c r="C521" s="137"/>
      <c r="D521" s="136"/>
      <c r="E521" s="137"/>
      <c r="F521" s="137"/>
      <c r="G521" s="137"/>
      <c r="H521" s="138"/>
      <c r="I521" s="12"/>
      <c r="J521" s="136"/>
      <c r="K521" s="137"/>
      <c r="L521" s="140"/>
      <c r="M521" s="136"/>
      <c r="N521" s="153"/>
      <c r="O521" s="161"/>
      <c r="P521" s="144"/>
      <c r="Q521" s="143"/>
      <c r="R521" s="143"/>
      <c r="S521" s="143"/>
      <c r="T521" s="143"/>
      <c r="U521" s="143"/>
      <c r="V521" s="145"/>
      <c r="W521" s="145"/>
      <c r="X521" s="145"/>
      <c r="Y521" s="136"/>
      <c r="Z521" s="136"/>
      <c r="AA521" s="146"/>
      <c r="AB521" s="136"/>
      <c r="AC521" s="136" t="s">
        <v>282</v>
      </c>
      <c r="AD521" s="136" t="s">
        <v>281</v>
      </c>
      <c r="AE521" s="136"/>
      <c r="AF521" s="147" t="e">
        <f t="shared" si="29"/>
        <v>#DIV/0!</v>
      </c>
      <c r="AG521" s="148"/>
      <c r="AH521" s="148" t="b">
        <f t="shared" si="30"/>
        <v>1</v>
      </c>
    </row>
    <row r="522" spans="1:34" ht="44.25" customHeight="1" thickBot="1" x14ac:dyDescent="0.3">
      <c r="A522" s="136"/>
      <c r="B522" s="136"/>
      <c r="C522" s="137"/>
      <c r="D522" s="136"/>
      <c r="E522" s="137"/>
      <c r="F522" s="137"/>
      <c r="G522" s="137"/>
      <c r="H522" s="138"/>
      <c r="I522" s="12"/>
      <c r="J522" s="136"/>
      <c r="K522" s="137"/>
      <c r="L522" s="140"/>
      <c r="M522" s="136"/>
      <c r="N522" s="153"/>
      <c r="O522" s="161"/>
      <c r="P522" s="144"/>
      <c r="Q522" s="143"/>
      <c r="R522" s="143"/>
      <c r="S522" s="143"/>
      <c r="T522" s="143"/>
      <c r="U522" s="143"/>
      <c r="V522" s="145"/>
      <c r="W522" s="145"/>
      <c r="X522" s="145"/>
      <c r="Y522" s="136"/>
      <c r="Z522" s="136"/>
      <c r="AA522" s="146"/>
      <c r="AB522" s="136"/>
      <c r="AC522" s="136" t="s">
        <v>281</v>
      </c>
      <c r="AD522" s="136" t="s">
        <v>283</v>
      </c>
      <c r="AE522" s="136"/>
      <c r="AF522" s="147" t="e">
        <f t="shared" si="29"/>
        <v>#DIV/0!</v>
      </c>
      <c r="AG522" s="148"/>
      <c r="AH522" s="148" t="b">
        <f t="shared" si="30"/>
        <v>1</v>
      </c>
    </row>
    <row r="523" spans="1:34" ht="44.25" customHeight="1" thickBot="1" x14ac:dyDescent="0.3">
      <c r="A523" s="136"/>
      <c r="B523" s="136"/>
      <c r="C523" s="137"/>
      <c r="D523" s="136"/>
      <c r="E523" s="137"/>
      <c r="F523" s="137"/>
      <c r="G523" s="137"/>
      <c r="H523" s="138"/>
      <c r="I523" s="12"/>
      <c r="J523" s="136"/>
      <c r="K523" s="137"/>
      <c r="L523" s="140"/>
      <c r="M523" s="136"/>
      <c r="N523" s="153"/>
      <c r="O523" s="161"/>
      <c r="P523" s="144"/>
      <c r="Q523" s="143"/>
      <c r="R523" s="143"/>
      <c r="S523" s="143"/>
      <c r="T523" s="143"/>
      <c r="U523" s="143"/>
      <c r="V523" s="145"/>
      <c r="W523" s="145"/>
      <c r="X523" s="145"/>
      <c r="Y523" s="136"/>
      <c r="Z523" s="136"/>
      <c r="AA523" s="146"/>
      <c r="AB523" s="136"/>
      <c r="AC523" s="136" t="s">
        <v>281</v>
      </c>
      <c r="AD523" s="136" t="s">
        <v>283</v>
      </c>
      <c r="AE523" s="136"/>
      <c r="AF523" s="147" t="e">
        <f t="shared" si="29"/>
        <v>#DIV/0!</v>
      </c>
      <c r="AG523" s="148"/>
      <c r="AH523" s="148" t="b">
        <f t="shared" si="30"/>
        <v>1</v>
      </c>
    </row>
    <row r="524" spans="1:34" ht="44.25" customHeight="1" thickBot="1" x14ac:dyDescent="0.3">
      <c r="A524" s="136"/>
      <c r="B524" s="136"/>
      <c r="C524" s="137"/>
      <c r="D524" s="136"/>
      <c r="E524" s="137"/>
      <c r="F524" s="137"/>
      <c r="G524" s="137"/>
      <c r="H524" s="138"/>
      <c r="I524" s="12"/>
      <c r="J524" s="136"/>
      <c r="K524" s="137"/>
      <c r="L524" s="140"/>
      <c r="M524" s="136"/>
      <c r="N524" s="153"/>
      <c r="O524" s="161"/>
      <c r="P524" s="144"/>
      <c r="Q524" s="143"/>
      <c r="R524" s="143"/>
      <c r="S524" s="143"/>
      <c r="T524" s="143"/>
      <c r="U524" s="143"/>
      <c r="V524" s="145"/>
      <c r="W524" s="145"/>
      <c r="X524" s="145"/>
      <c r="Y524" s="136"/>
      <c r="Z524" s="136"/>
      <c r="AA524" s="146"/>
      <c r="AB524" s="136"/>
      <c r="AC524" s="136" t="s">
        <v>281</v>
      </c>
      <c r="AD524" s="136" t="s">
        <v>283</v>
      </c>
      <c r="AE524" s="136"/>
      <c r="AF524" s="147" t="e">
        <f t="shared" si="29"/>
        <v>#DIV/0!</v>
      </c>
      <c r="AG524" s="148"/>
      <c r="AH524" s="148" t="b">
        <f t="shared" si="30"/>
        <v>1</v>
      </c>
    </row>
    <row r="525" spans="1:34" ht="44.25" customHeight="1" thickBot="1" x14ac:dyDescent="0.3">
      <c r="A525" s="136"/>
      <c r="B525" s="136"/>
      <c r="C525" s="137"/>
      <c r="D525" s="136"/>
      <c r="E525" s="137"/>
      <c r="F525" s="137"/>
      <c r="G525" s="137"/>
      <c r="H525" s="138"/>
      <c r="I525" s="12"/>
      <c r="J525" s="136"/>
      <c r="K525" s="137"/>
      <c r="L525" s="140"/>
      <c r="M525" s="136"/>
      <c r="N525" s="153"/>
      <c r="O525" s="161"/>
      <c r="P525" s="144"/>
      <c r="Q525" s="143"/>
      <c r="R525" s="143"/>
      <c r="S525" s="143"/>
      <c r="T525" s="143"/>
      <c r="U525" s="143"/>
      <c r="V525" s="145"/>
      <c r="W525" s="145"/>
      <c r="X525" s="145"/>
      <c r="Y525" s="136"/>
      <c r="Z525" s="136"/>
      <c r="AA525" s="146"/>
      <c r="AB525" s="136"/>
      <c r="AC525" s="136" t="s">
        <v>281</v>
      </c>
      <c r="AD525" s="136" t="s">
        <v>283</v>
      </c>
      <c r="AE525" s="136"/>
      <c r="AF525" s="147" t="e">
        <f t="shared" si="29"/>
        <v>#DIV/0!</v>
      </c>
      <c r="AG525" s="148"/>
      <c r="AH525" s="148" t="b">
        <f t="shared" si="30"/>
        <v>1</v>
      </c>
    </row>
    <row r="526" spans="1:34" ht="44.25" customHeight="1" thickBot="1" x14ac:dyDescent="0.3">
      <c r="A526" s="136"/>
      <c r="B526" s="136"/>
      <c r="C526" s="137"/>
      <c r="D526" s="136"/>
      <c r="E526" s="137"/>
      <c r="F526" s="137"/>
      <c r="G526" s="137"/>
      <c r="H526" s="138"/>
      <c r="I526" s="12"/>
      <c r="J526" s="136"/>
      <c r="K526" s="137"/>
      <c r="L526" s="140"/>
      <c r="M526" s="136"/>
      <c r="N526" s="153"/>
      <c r="O526" s="161"/>
      <c r="P526" s="144"/>
      <c r="Q526" s="143"/>
      <c r="R526" s="143"/>
      <c r="S526" s="143"/>
      <c r="T526" s="143"/>
      <c r="U526" s="143"/>
      <c r="V526" s="145"/>
      <c r="W526" s="145"/>
      <c r="X526" s="145"/>
      <c r="Y526" s="136"/>
      <c r="Z526" s="136"/>
      <c r="AA526" s="146"/>
      <c r="AB526" s="136"/>
      <c r="AC526" s="136" t="s">
        <v>281</v>
      </c>
      <c r="AD526" s="136" t="s">
        <v>283</v>
      </c>
      <c r="AE526" s="136"/>
      <c r="AF526" s="147" t="e">
        <f t="shared" si="29"/>
        <v>#DIV/0!</v>
      </c>
      <c r="AG526" s="148"/>
      <c r="AH526" s="148" t="b">
        <f t="shared" si="30"/>
        <v>1</v>
      </c>
    </row>
    <row r="527" spans="1:34" ht="44.25" customHeight="1" thickBot="1" x14ac:dyDescent="0.3">
      <c r="A527" s="136"/>
      <c r="B527" s="136"/>
      <c r="C527" s="137"/>
      <c r="D527" s="136"/>
      <c r="E527" s="137"/>
      <c r="F527" s="137"/>
      <c r="G527" s="137"/>
      <c r="H527" s="138"/>
      <c r="I527" s="12"/>
      <c r="J527" s="136"/>
      <c r="K527" s="137"/>
      <c r="L527" s="140"/>
      <c r="M527" s="136"/>
      <c r="N527" s="153"/>
      <c r="O527" s="161"/>
      <c r="P527" s="144"/>
      <c r="Q527" s="143"/>
      <c r="R527" s="143"/>
      <c r="S527" s="143"/>
      <c r="T527" s="143"/>
      <c r="U527" s="143"/>
      <c r="V527" s="145"/>
      <c r="W527" s="145"/>
      <c r="X527" s="145"/>
      <c r="Y527" s="136"/>
      <c r="Z527" s="136"/>
      <c r="AA527" s="146"/>
      <c r="AB527" s="136"/>
      <c r="AC527" s="136" t="s">
        <v>281</v>
      </c>
      <c r="AD527" s="136" t="s">
        <v>283</v>
      </c>
      <c r="AE527" s="136"/>
      <c r="AF527" s="147" t="e">
        <f t="shared" si="29"/>
        <v>#DIV/0!</v>
      </c>
      <c r="AG527" s="148"/>
      <c r="AH527" s="148" t="b">
        <f t="shared" si="30"/>
        <v>1</v>
      </c>
    </row>
    <row r="528" spans="1:34" ht="44.25" customHeight="1" thickBot="1" x14ac:dyDescent="0.3">
      <c r="A528" s="136"/>
      <c r="B528" s="136"/>
      <c r="C528" s="137"/>
      <c r="D528" s="136"/>
      <c r="E528" s="137"/>
      <c r="F528" s="137"/>
      <c r="G528" s="137"/>
      <c r="H528" s="138"/>
      <c r="I528" s="12"/>
      <c r="J528" s="136"/>
      <c r="K528" s="137"/>
      <c r="L528" s="140"/>
      <c r="M528" s="136"/>
      <c r="N528" s="153"/>
      <c r="O528" s="161"/>
      <c r="P528" s="144"/>
      <c r="Q528" s="143"/>
      <c r="R528" s="143"/>
      <c r="S528" s="143"/>
      <c r="T528" s="143"/>
      <c r="U528" s="143"/>
      <c r="V528" s="145"/>
      <c r="W528" s="145"/>
      <c r="X528" s="145"/>
      <c r="Y528" s="136"/>
      <c r="Z528" s="136"/>
      <c r="AA528" s="146"/>
      <c r="AB528" s="136"/>
      <c r="AC528" s="136" t="s">
        <v>281</v>
      </c>
      <c r="AD528" s="136" t="s">
        <v>283</v>
      </c>
      <c r="AE528" s="136"/>
      <c r="AF528" s="147" t="e">
        <f t="shared" si="29"/>
        <v>#DIV/0!</v>
      </c>
      <c r="AG528" s="148"/>
      <c r="AH528" s="148" t="b">
        <f t="shared" si="30"/>
        <v>1</v>
      </c>
    </row>
    <row r="529" spans="1:34" ht="44.25" customHeight="1" thickBot="1" x14ac:dyDescent="0.3">
      <c r="A529" s="136"/>
      <c r="B529" s="136"/>
      <c r="C529" s="137"/>
      <c r="D529" s="136"/>
      <c r="E529" s="137"/>
      <c r="F529" s="137"/>
      <c r="G529" s="137"/>
      <c r="H529" s="138"/>
      <c r="I529" s="12"/>
      <c r="J529" s="136"/>
      <c r="K529" s="137"/>
      <c r="L529" s="140"/>
      <c r="M529" s="136"/>
      <c r="N529" s="153"/>
      <c r="O529" s="161"/>
      <c r="P529" s="144"/>
      <c r="Q529" s="143"/>
      <c r="R529" s="143"/>
      <c r="S529" s="143"/>
      <c r="T529" s="143"/>
      <c r="U529" s="143"/>
      <c r="V529" s="145"/>
      <c r="W529" s="145"/>
      <c r="X529" s="145"/>
      <c r="Y529" s="136"/>
      <c r="Z529" s="136"/>
      <c r="AA529" s="146"/>
      <c r="AB529" s="136"/>
      <c r="AC529" s="136" t="s">
        <v>281</v>
      </c>
      <c r="AD529" s="136" t="s">
        <v>283</v>
      </c>
      <c r="AE529" s="136"/>
      <c r="AF529" s="147" t="e">
        <f t="shared" si="29"/>
        <v>#DIV/0!</v>
      </c>
      <c r="AG529" s="148"/>
      <c r="AH529" s="148" t="b">
        <f t="shared" si="30"/>
        <v>1</v>
      </c>
    </row>
    <row r="530" spans="1:34" ht="44.25" customHeight="1" thickBot="1" x14ac:dyDescent="0.3">
      <c r="A530" s="136"/>
      <c r="B530" s="136"/>
      <c r="C530" s="137"/>
      <c r="D530" s="136"/>
      <c r="E530" s="137"/>
      <c r="F530" s="137"/>
      <c r="G530" s="137"/>
      <c r="H530" s="138"/>
      <c r="I530" s="12"/>
      <c r="J530" s="136"/>
      <c r="K530" s="137"/>
      <c r="L530" s="140"/>
      <c r="M530" s="136"/>
      <c r="N530" s="153"/>
      <c r="O530" s="161"/>
      <c r="P530" s="144"/>
      <c r="Q530" s="143"/>
      <c r="R530" s="143"/>
      <c r="S530" s="143"/>
      <c r="T530" s="143"/>
      <c r="U530" s="143"/>
      <c r="V530" s="145"/>
      <c r="W530" s="145"/>
      <c r="X530" s="145"/>
      <c r="Y530" s="136"/>
      <c r="Z530" s="136"/>
      <c r="AA530" s="146"/>
      <c r="AB530" s="136"/>
      <c r="AC530" s="136" t="s">
        <v>281</v>
      </c>
      <c r="AD530" s="136" t="s">
        <v>283</v>
      </c>
      <c r="AE530" s="136"/>
      <c r="AF530" s="147" t="e">
        <f t="shared" si="29"/>
        <v>#DIV/0!</v>
      </c>
      <c r="AG530" s="148"/>
      <c r="AH530" s="148" t="b">
        <f t="shared" si="30"/>
        <v>1</v>
      </c>
    </row>
    <row r="531" spans="1:34" ht="44.25" customHeight="1" thickBot="1" x14ac:dyDescent="0.3">
      <c r="A531" s="136"/>
      <c r="B531" s="136"/>
      <c r="C531" s="137"/>
      <c r="D531" s="136"/>
      <c r="E531" s="137"/>
      <c r="F531" s="137"/>
      <c r="G531" s="137"/>
      <c r="H531" s="138"/>
      <c r="I531" s="12"/>
      <c r="J531" s="136"/>
      <c r="K531" s="137"/>
      <c r="L531" s="140"/>
      <c r="M531" s="136"/>
      <c r="N531" s="153"/>
      <c r="O531" s="161"/>
      <c r="P531" s="144"/>
      <c r="Q531" s="143"/>
      <c r="R531" s="143"/>
      <c r="S531" s="143"/>
      <c r="T531" s="143"/>
      <c r="U531" s="143"/>
      <c r="V531" s="145"/>
      <c r="W531" s="145"/>
      <c r="X531" s="145"/>
      <c r="Y531" s="136"/>
      <c r="Z531" s="136"/>
      <c r="AA531" s="146"/>
      <c r="AB531" s="136"/>
      <c r="AC531" s="136" t="s">
        <v>281</v>
      </c>
      <c r="AD531" s="136" t="s">
        <v>283</v>
      </c>
      <c r="AE531" s="136"/>
      <c r="AF531" s="147" t="e">
        <f t="shared" si="29"/>
        <v>#DIV/0!</v>
      </c>
      <c r="AG531" s="148"/>
      <c r="AH531" s="148" t="b">
        <f t="shared" si="30"/>
        <v>1</v>
      </c>
    </row>
    <row r="532" spans="1:34" ht="44.25" customHeight="1" thickBot="1" x14ac:dyDescent="0.3">
      <c r="A532" s="136"/>
      <c r="B532" s="136"/>
      <c r="C532" s="137"/>
      <c r="D532" s="136"/>
      <c r="E532" s="137"/>
      <c r="F532" s="137"/>
      <c r="G532" s="137"/>
      <c r="H532" s="138"/>
      <c r="I532" s="12"/>
      <c r="J532" s="136"/>
      <c r="K532" s="137"/>
      <c r="L532" s="140"/>
      <c r="M532" s="136"/>
      <c r="N532" s="153"/>
      <c r="O532" s="161"/>
      <c r="P532" s="144"/>
      <c r="Q532" s="143"/>
      <c r="R532" s="143"/>
      <c r="S532" s="143"/>
      <c r="T532" s="143"/>
      <c r="U532" s="143"/>
      <c r="V532" s="145"/>
      <c r="W532" s="145"/>
      <c r="X532" s="145"/>
      <c r="Y532" s="136"/>
      <c r="Z532" s="136"/>
      <c r="AA532" s="146"/>
      <c r="AB532" s="136"/>
      <c r="AC532" s="136" t="s">
        <v>281</v>
      </c>
      <c r="AD532" s="136" t="s">
        <v>283</v>
      </c>
      <c r="AE532" s="136"/>
      <c r="AF532" s="147" t="e">
        <f t="shared" si="29"/>
        <v>#DIV/0!</v>
      </c>
      <c r="AG532" s="148"/>
      <c r="AH532" s="148" t="b">
        <f t="shared" si="30"/>
        <v>1</v>
      </c>
    </row>
    <row r="533" spans="1:34" ht="44.25" customHeight="1" thickBot="1" x14ac:dyDescent="0.3">
      <c r="A533" s="136"/>
      <c r="B533" s="136"/>
      <c r="C533" s="137"/>
      <c r="D533" s="136"/>
      <c r="E533" s="137"/>
      <c r="F533" s="137"/>
      <c r="G533" s="137"/>
      <c r="H533" s="138"/>
      <c r="I533" s="12"/>
      <c r="J533" s="136"/>
      <c r="K533" s="137"/>
      <c r="L533" s="140"/>
      <c r="M533" s="136"/>
      <c r="N533" s="153"/>
      <c r="O533" s="161"/>
      <c r="P533" s="144"/>
      <c r="Q533" s="143"/>
      <c r="R533" s="143"/>
      <c r="S533" s="143"/>
      <c r="T533" s="143"/>
      <c r="U533" s="143"/>
      <c r="V533" s="145"/>
      <c r="W533" s="145"/>
      <c r="X533" s="145"/>
      <c r="Y533" s="136"/>
      <c r="Z533" s="136"/>
      <c r="AA533" s="146"/>
      <c r="AB533" s="136"/>
      <c r="AC533" s="136" t="s">
        <v>281</v>
      </c>
      <c r="AD533" s="136" t="s">
        <v>283</v>
      </c>
      <c r="AE533" s="136"/>
      <c r="AF533" s="147" t="e">
        <f t="shared" si="29"/>
        <v>#DIV/0!</v>
      </c>
      <c r="AG533" s="148"/>
      <c r="AH533" s="148" t="b">
        <f t="shared" si="30"/>
        <v>1</v>
      </c>
    </row>
    <row r="534" spans="1:34" ht="44.25" customHeight="1" thickBot="1" x14ac:dyDescent="0.3">
      <c r="A534" s="136"/>
      <c r="B534" s="136"/>
      <c r="C534" s="137"/>
      <c r="D534" s="136"/>
      <c r="E534" s="137"/>
      <c r="F534" s="137"/>
      <c r="G534" s="137"/>
      <c r="H534" s="138"/>
      <c r="I534" s="12"/>
      <c r="J534" s="136"/>
      <c r="K534" s="137"/>
      <c r="L534" s="140"/>
      <c r="M534" s="136"/>
      <c r="N534" s="153"/>
      <c r="O534" s="161"/>
      <c r="P534" s="144"/>
      <c r="Q534" s="143"/>
      <c r="R534" s="143"/>
      <c r="S534" s="143"/>
      <c r="T534" s="143"/>
      <c r="U534" s="143"/>
      <c r="V534" s="145"/>
      <c r="W534" s="145"/>
      <c r="X534" s="145"/>
      <c r="Y534" s="136"/>
      <c r="Z534" s="136"/>
      <c r="AA534" s="146"/>
      <c r="AB534" s="136"/>
      <c r="AC534" s="136" t="s">
        <v>281</v>
      </c>
      <c r="AD534" s="136" t="s">
        <v>283</v>
      </c>
      <c r="AE534" s="136"/>
      <c r="AF534" s="147" t="e">
        <f t="shared" si="29"/>
        <v>#DIV/0!</v>
      </c>
      <c r="AG534" s="148"/>
      <c r="AH534" s="148" t="b">
        <f t="shared" si="30"/>
        <v>1</v>
      </c>
    </row>
    <row r="535" spans="1:34" ht="44.25" customHeight="1" thickBot="1" x14ac:dyDescent="0.3">
      <c r="A535" s="136"/>
      <c r="B535" s="136"/>
      <c r="C535" s="137"/>
      <c r="D535" s="136"/>
      <c r="E535" s="137"/>
      <c r="F535" s="137"/>
      <c r="G535" s="137"/>
      <c r="H535" s="138"/>
      <c r="I535" s="12"/>
      <c r="J535" s="136"/>
      <c r="K535" s="137"/>
      <c r="L535" s="140"/>
      <c r="M535" s="136"/>
      <c r="N535" s="153"/>
      <c r="O535" s="161"/>
      <c r="P535" s="144"/>
      <c r="Q535" s="143"/>
      <c r="R535" s="143"/>
      <c r="S535" s="143"/>
      <c r="T535" s="143"/>
      <c r="U535" s="143"/>
      <c r="V535" s="145"/>
      <c r="W535" s="145"/>
      <c r="X535" s="145"/>
      <c r="Y535" s="136"/>
      <c r="Z535" s="136"/>
      <c r="AA535" s="146"/>
      <c r="AB535" s="136"/>
      <c r="AC535" s="136" t="s">
        <v>281</v>
      </c>
      <c r="AD535" s="136" t="s">
        <v>283</v>
      </c>
      <c r="AE535" s="136"/>
      <c r="AF535" s="147" t="e">
        <f t="shared" si="29"/>
        <v>#DIV/0!</v>
      </c>
      <c r="AG535" s="148"/>
      <c r="AH535" s="148" t="b">
        <f t="shared" si="30"/>
        <v>1</v>
      </c>
    </row>
    <row r="536" spans="1:34" ht="44.25" customHeight="1" thickBot="1" x14ac:dyDescent="0.3">
      <c r="A536" s="136"/>
      <c r="B536" s="136"/>
      <c r="C536" s="137"/>
      <c r="D536" s="136"/>
      <c r="E536" s="137"/>
      <c r="F536" s="137"/>
      <c r="G536" s="137"/>
      <c r="H536" s="138"/>
      <c r="I536" s="12"/>
      <c r="J536" s="136"/>
      <c r="K536" s="137"/>
      <c r="L536" s="140"/>
      <c r="M536" s="136"/>
      <c r="N536" s="153"/>
      <c r="O536" s="161"/>
      <c r="P536" s="144"/>
      <c r="Q536" s="143"/>
      <c r="R536" s="143"/>
      <c r="S536" s="143"/>
      <c r="T536" s="143"/>
      <c r="U536" s="143"/>
      <c r="V536" s="145"/>
      <c r="W536" s="145"/>
      <c r="X536" s="145"/>
      <c r="Y536" s="136"/>
      <c r="Z536" s="136"/>
      <c r="AA536" s="146"/>
      <c r="AB536" s="136"/>
      <c r="AC536" s="136" t="s">
        <v>281</v>
      </c>
      <c r="AD536" s="136" t="s">
        <v>283</v>
      </c>
      <c r="AE536" s="136"/>
      <c r="AF536" s="147" t="e">
        <f t="shared" si="29"/>
        <v>#DIV/0!</v>
      </c>
      <c r="AG536" s="148"/>
      <c r="AH536" s="148" t="b">
        <f t="shared" si="30"/>
        <v>1</v>
      </c>
    </row>
    <row r="537" spans="1:34" ht="44.25" customHeight="1" thickBot="1" x14ac:dyDescent="0.3">
      <c r="A537" s="136"/>
      <c r="B537" s="136"/>
      <c r="C537" s="137"/>
      <c r="D537" s="136"/>
      <c r="E537" s="137"/>
      <c r="F537" s="137"/>
      <c r="G537" s="137"/>
      <c r="H537" s="138"/>
      <c r="I537" s="12"/>
      <c r="J537" s="136"/>
      <c r="K537" s="137"/>
      <c r="L537" s="140"/>
      <c r="M537" s="136"/>
      <c r="N537" s="153"/>
      <c r="O537" s="161"/>
      <c r="P537" s="144"/>
      <c r="Q537" s="143"/>
      <c r="R537" s="143"/>
      <c r="S537" s="143"/>
      <c r="T537" s="143"/>
      <c r="U537" s="143"/>
      <c r="V537" s="145"/>
      <c r="W537" s="145"/>
      <c r="X537" s="145"/>
      <c r="Y537" s="136"/>
      <c r="Z537" s="136"/>
      <c r="AA537" s="146"/>
      <c r="AB537" s="136"/>
      <c r="AC537" s="136" t="s">
        <v>281</v>
      </c>
      <c r="AD537" s="136" t="s">
        <v>283</v>
      </c>
      <c r="AE537" s="136"/>
      <c r="AF537" s="147" t="e">
        <f t="shared" si="29"/>
        <v>#DIV/0!</v>
      </c>
      <c r="AG537" s="148"/>
      <c r="AH537" s="148" t="b">
        <f t="shared" si="30"/>
        <v>1</v>
      </c>
    </row>
    <row r="538" spans="1:34" ht="44.25" customHeight="1" thickBot="1" x14ac:dyDescent="0.3">
      <c r="A538" s="136"/>
      <c r="B538" s="136"/>
      <c r="C538" s="137"/>
      <c r="D538" s="136"/>
      <c r="E538" s="137"/>
      <c r="F538" s="137"/>
      <c r="G538" s="137"/>
      <c r="H538" s="138"/>
      <c r="I538" s="12"/>
      <c r="J538" s="136"/>
      <c r="K538" s="137"/>
      <c r="L538" s="140"/>
      <c r="M538" s="136"/>
      <c r="N538" s="153"/>
      <c r="O538" s="161"/>
      <c r="P538" s="144"/>
      <c r="Q538" s="143"/>
      <c r="R538" s="143"/>
      <c r="S538" s="143"/>
      <c r="T538" s="143"/>
      <c r="U538" s="143"/>
      <c r="V538" s="145"/>
      <c r="W538" s="145"/>
      <c r="X538" s="145"/>
      <c r="Y538" s="136"/>
      <c r="Z538" s="136"/>
      <c r="AA538" s="146"/>
      <c r="AB538" s="136"/>
      <c r="AC538" s="136" t="s">
        <v>281</v>
      </c>
      <c r="AD538" s="136"/>
      <c r="AE538" s="136" t="s">
        <v>283</v>
      </c>
      <c r="AF538" s="147" t="e">
        <f t="shared" si="29"/>
        <v>#DIV/0!</v>
      </c>
      <c r="AG538" s="148"/>
      <c r="AH538" s="148" t="b">
        <f t="shared" si="30"/>
        <v>1</v>
      </c>
    </row>
    <row r="539" spans="1:34" ht="44.25" customHeight="1" thickBot="1" x14ac:dyDescent="0.3">
      <c r="A539" s="136"/>
      <c r="B539" s="136"/>
      <c r="C539" s="137"/>
      <c r="D539" s="136"/>
      <c r="E539" s="137"/>
      <c r="F539" s="137"/>
      <c r="G539" s="137"/>
      <c r="H539" s="138"/>
      <c r="I539" s="12"/>
      <c r="J539" s="136"/>
      <c r="K539" s="137"/>
      <c r="L539" s="140"/>
      <c r="M539" s="136"/>
      <c r="N539" s="153"/>
      <c r="O539" s="161"/>
      <c r="P539" s="144"/>
      <c r="Q539" s="143"/>
      <c r="R539" s="143"/>
      <c r="S539" s="143"/>
      <c r="T539" s="143"/>
      <c r="U539" s="143"/>
      <c r="V539" s="145"/>
      <c r="W539" s="145"/>
      <c r="X539" s="145"/>
      <c r="Y539" s="136"/>
      <c r="Z539" s="136"/>
      <c r="AA539" s="146"/>
      <c r="AB539" s="136"/>
      <c r="AC539" s="136" t="s">
        <v>281</v>
      </c>
      <c r="AD539" s="136" t="s">
        <v>283</v>
      </c>
      <c r="AE539" s="136"/>
      <c r="AF539" s="147" t="e">
        <f t="shared" si="29"/>
        <v>#DIV/0!</v>
      </c>
      <c r="AG539" s="148"/>
      <c r="AH539" s="148" t="b">
        <f t="shared" si="30"/>
        <v>1</v>
      </c>
    </row>
    <row r="540" spans="1:34" ht="44.25" customHeight="1" thickBot="1" x14ac:dyDescent="0.3">
      <c r="A540" s="136"/>
      <c r="B540" s="136"/>
      <c r="C540" s="137"/>
      <c r="D540" s="136"/>
      <c r="E540" s="137"/>
      <c r="F540" s="137"/>
      <c r="G540" s="137"/>
      <c r="H540" s="138"/>
      <c r="I540" s="12"/>
      <c r="J540" s="136"/>
      <c r="K540" s="137"/>
      <c r="L540" s="140"/>
      <c r="M540" s="136"/>
      <c r="N540" s="153"/>
      <c r="O540" s="161"/>
      <c r="P540" s="144"/>
      <c r="Q540" s="143"/>
      <c r="R540" s="143"/>
      <c r="S540" s="143"/>
      <c r="T540" s="143"/>
      <c r="U540" s="143"/>
      <c r="V540" s="145"/>
      <c r="W540" s="145"/>
      <c r="X540" s="145"/>
      <c r="Y540" s="136"/>
      <c r="Z540" s="136"/>
      <c r="AA540" s="146"/>
      <c r="AB540" s="136"/>
      <c r="AC540" s="136" t="s">
        <v>281</v>
      </c>
      <c r="AD540" s="136" t="s">
        <v>283</v>
      </c>
      <c r="AE540" s="136"/>
      <c r="AF540" s="147" t="e">
        <f t="shared" si="29"/>
        <v>#DIV/0!</v>
      </c>
      <c r="AG540" s="148"/>
      <c r="AH540" s="148" t="b">
        <f t="shared" si="30"/>
        <v>1</v>
      </c>
    </row>
    <row r="541" spans="1:34" ht="44.25" customHeight="1" thickBot="1" x14ac:dyDescent="0.3">
      <c r="A541" s="136"/>
      <c r="B541" s="136"/>
      <c r="C541" s="137"/>
      <c r="D541" s="136"/>
      <c r="E541" s="137"/>
      <c r="F541" s="137"/>
      <c r="G541" s="137"/>
      <c r="H541" s="138"/>
      <c r="I541" s="12"/>
      <c r="J541" s="136"/>
      <c r="K541" s="137"/>
      <c r="L541" s="140"/>
      <c r="M541" s="136"/>
      <c r="N541" s="153"/>
      <c r="O541" s="161"/>
      <c r="P541" s="144"/>
      <c r="Q541" s="143"/>
      <c r="R541" s="143"/>
      <c r="S541" s="143"/>
      <c r="T541" s="143"/>
      <c r="U541" s="143"/>
      <c r="V541" s="145"/>
      <c r="W541" s="145"/>
      <c r="X541" s="145"/>
      <c r="Y541" s="136"/>
      <c r="Z541" s="136"/>
      <c r="AA541" s="146"/>
      <c r="AB541" s="136"/>
      <c r="AC541" s="136" t="s">
        <v>281</v>
      </c>
      <c r="AD541" s="136" t="s">
        <v>283</v>
      </c>
      <c r="AE541" s="136"/>
      <c r="AF541" s="147" t="e">
        <f t="shared" ref="AF541:AF604" si="31">SUM(U541/T541)</f>
        <v>#DIV/0!</v>
      </c>
      <c r="AG541" s="148"/>
      <c r="AH541" s="148" t="b">
        <f t="shared" ref="AH541:AH604" si="32">IF(I541="Funcionamiento",J541=0,J541="")</f>
        <v>1</v>
      </c>
    </row>
    <row r="542" spans="1:34" ht="44.25" customHeight="1" thickBot="1" x14ac:dyDescent="0.3">
      <c r="A542" s="136"/>
      <c r="B542" s="136"/>
      <c r="C542" s="137"/>
      <c r="D542" s="136"/>
      <c r="E542" s="137"/>
      <c r="F542" s="137"/>
      <c r="G542" s="137"/>
      <c r="H542" s="138"/>
      <c r="I542" s="12"/>
      <c r="J542" s="136"/>
      <c r="K542" s="137"/>
      <c r="L542" s="140"/>
      <c r="M542" s="136"/>
      <c r="N542" s="153"/>
      <c r="O542" s="161"/>
      <c r="P542" s="144"/>
      <c r="Q542" s="143"/>
      <c r="R542" s="143"/>
      <c r="S542" s="143"/>
      <c r="T542" s="143"/>
      <c r="U542" s="143"/>
      <c r="V542" s="145"/>
      <c r="W542" s="145"/>
      <c r="X542" s="145"/>
      <c r="Y542" s="136"/>
      <c r="Z542" s="136"/>
      <c r="AA542" s="146"/>
      <c r="AB542" s="136"/>
      <c r="AC542" s="136" t="s">
        <v>281</v>
      </c>
      <c r="AD542" s="136" t="s">
        <v>283</v>
      </c>
      <c r="AE542" s="136"/>
      <c r="AF542" s="147" t="e">
        <f t="shared" si="31"/>
        <v>#DIV/0!</v>
      </c>
      <c r="AG542" s="148"/>
      <c r="AH542" s="148" t="b">
        <f t="shared" si="32"/>
        <v>1</v>
      </c>
    </row>
    <row r="543" spans="1:34" ht="44.25" customHeight="1" thickBot="1" x14ac:dyDescent="0.3">
      <c r="A543" s="136"/>
      <c r="B543" s="136"/>
      <c r="C543" s="137"/>
      <c r="D543" s="136"/>
      <c r="E543" s="137"/>
      <c r="F543" s="137"/>
      <c r="G543" s="137"/>
      <c r="H543" s="138"/>
      <c r="I543" s="12"/>
      <c r="J543" s="136"/>
      <c r="K543" s="137"/>
      <c r="L543" s="140"/>
      <c r="M543" s="136"/>
      <c r="N543" s="153"/>
      <c r="O543" s="161"/>
      <c r="P543" s="144"/>
      <c r="Q543" s="143"/>
      <c r="R543" s="143"/>
      <c r="S543" s="143"/>
      <c r="T543" s="143"/>
      <c r="U543" s="143"/>
      <c r="V543" s="145"/>
      <c r="W543" s="145"/>
      <c r="X543" s="145"/>
      <c r="Y543" s="136"/>
      <c r="Z543" s="136"/>
      <c r="AA543" s="146"/>
      <c r="AB543" s="136"/>
      <c r="AC543" s="136" t="s">
        <v>281</v>
      </c>
      <c r="AD543" s="136" t="s">
        <v>283</v>
      </c>
      <c r="AE543" s="136"/>
      <c r="AF543" s="147" t="e">
        <f t="shared" si="31"/>
        <v>#DIV/0!</v>
      </c>
      <c r="AG543" s="148"/>
      <c r="AH543" s="148" t="b">
        <f t="shared" si="32"/>
        <v>1</v>
      </c>
    </row>
    <row r="544" spans="1:34" ht="44.25" customHeight="1" thickBot="1" x14ac:dyDescent="0.3">
      <c r="A544" s="136"/>
      <c r="B544" s="136"/>
      <c r="C544" s="137"/>
      <c r="D544" s="136"/>
      <c r="E544" s="137"/>
      <c r="F544" s="137"/>
      <c r="G544" s="137"/>
      <c r="H544" s="138"/>
      <c r="I544" s="12"/>
      <c r="J544" s="136"/>
      <c r="K544" s="137"/>
      <c r="L544" s="140"/>
      <c r="M544" s="136"/>
      <c r="N544" s="153"/>
      <c r="O544" s="161"/>
      <c r="P544" s="144"/>
      <c r="Q544" s="143"/>
      <c r="R544" s="143"/>
      <c r="S544" s="143"/>
      <c r="T544" s="143"/>
      <c r="U544" s="143"/>
      <c r="V544" s="145"/>
      <c r="W544" s="145"/>
      <c r="X544" s="145"/>
      <c r="Y544" s="136"/>
      <c r="Z544" s="136"/>
      <c r="AA544" s="146"/>
      <c r="AB544" s="136"/>
      <c r="AC544" s="136" t="s">
        <v>281</v>
      </c>
      <c r="AD544" s="136" t="s">
        <v>283</v>
      </c>
      <c r="AE544" s="136"/>
      <c r="AF544" s="147" t="e">
        <f t="shared" si="31"/>
        <v>#DIV/0!</v>
      </c>
      <c r="AG544" s="148"/>
      <c r="AH544" s="148" t="b">
        <f t="shared" si="32"/>
        <v>1</v>
      </c>
    </row>
    <row r="545" spans="1:34" ht="44.25" customHeight="1" thickBot="1" x14ac:dyDescent="0.3">
      <c r="A545" s="136"/>
      <c r="B545" s="136"/>
      <c r="C545" s="137"/>
      <c r="D545" s="136"/>
      <c r="E545" s="137"/>
      <c r="F545" s="137"/>
      <c r="G545" s="137"/>
      <c r="H545" s="138"/>
      <c r="I545" s="12"/>
      <c r="J545" s="136"/>
      <c r="K545" s="137"/>
      <c r="L545" s="140"/>
      <c r="M545" s="136"/>
      <c r="N545" s="153"/>
      <c r="O545" s="161"/>
      <c r="P545" s="144"/>
      <c r="Q545" s="143"/>
      <c r="R545" s="143"/>
      <c r="S545" s="143"/>
      <c r="T545" s="143"/>
      <c r="U545" s="143"/>
      <c r="V545" s="145"/>
      <c r="W545" s="145"/>
      <c r="X545" s="145"/>
      <c r="Y545" s="136"/>
      <c r="Z545" s="136"/>
      <c r="AA545" s="146"/>
      <c r="AB545" s="136"/>
      <c r="AC545" s="136" t="s">
        <v>281</v>
      </c>
      <c r="AD545" s="136" t="s">
        <v>283</v>
      </c>
      <c r="AE545" s="136"/>
      <c r="AF545" s="147" t="e">
        <f t="shared" si="31"/>
        <v>#DIV/0!</v>
      </c>
      <c r="AG545" s="148"/>
      <c r="AH545" s="148" t="b">
        <f t="shared" si="32"/>
        <v>1</v>
      </c>
    </row>
    <row r="546" spans="1:34" ht="44.25" customHeight="1" thickBot="1" x14ac:dyDescent="0.3">
      <c r="A546" s="136"/>
      <c r="B546" s="136"/>
      <c r="C546" s="137"/>
      <c r="D546" s="136"/>
      <c r="E546" s="137"/>
      <c r="F546" s="137"/>
      <c r="G546" s="137"/>
      <c r="H546" s="138"/>
      <c r="I546" s="12"/>
      <c r="J546" s="136"/>
      <c r="K546" s="137"/>
      <c r="L546" s="140"/>
      <c r="M546" s="136"/>
      <c r="N546" s="153"/>
      <c r="O546" s="161"/>
      <c r="P546" s="144"/>
      <c r="Q546" s="143"/>
      <c r="R546" s="143"/>
      <c r="S546" s="143"/>
      <c r="T546" s="143"/>
      <c r="U546" s="143"/>
      <c r="V546" s="145"/>
      <c r="W546" s="145"/>
      <c r="X546" s="145"/>
      <c r="Y546" s="136"/>
      <c r="Z546" s="136"/>
      <c r="AA546" s="146"/>
      <c r="AB546" s="136"/>
      <c r="AC546" s="136" t="s">
        <v>281</v>
      </c>
      <c r="AD546" s="136" t="s">
        <v>283</v>
      </c>
      <c r="AE546" s="136"/>
      <c r="AF546" s="147" t="e">
        <f t="shared" si="31"/>
        <v>#DIV/0!</v>
      </c>
      <c r="AG546" s="148"/>
      <c r="AH546" s="148" t="b">
        <f t="shared" si="32"/>
        <v>1</v>
      </c>
    </row>
    <row r="547" spans="1:34" ht="44.25" customHeight="1" thickBot="1" x14ac:dyDescent="0.3">
      <c r="A547" s="136"/>
      <c r="B547" s="136"/>
      <c r="C547" s="137"/>
      <c r="D547" s="136"/>
      <c r="E547" s="137"/>
      <c r="F547" s="137"/>
      <c r="G547" s="137"/>
      <c r="H547" s="138"/>
      <c r="I547" s="149"/>
      <c r="J547" s="136"/>
      <c r="K547" s="137"/>
      <c r="L547" s="140"/>
      <c r="M547" s="136"/>
      <c r="N547" s="153"/>
      <c r="O547" s="161"/>
      <c r="P547" s="144"/>
      <c r="Q547" s="143"/>
      <c r="R547" s="143"/>
      <c r="S547" s="143"/>
      <c r="T547" s="143"/>
      <c r="U547" s="143"/>
      <c r="V547" s="145"/>
      <c r="W547" s="145"/>
      <c r="X547" s="145"/>
      <c r="Y547" s="136"/>
      <c r="Z547" s="136"/>
      <c r="AA547" s="146" t="s">
        <v>282</v>
      </c>
      <c r="AB547" s="136"/>
      <c r="AC547" s="136" t="s">
        <v>281</v>
      </c>
      <c r="AD547" s="136"/>
      <c r="AE547" s="136" t="s">
        <v>283</v>
      </c>
      <c r="AF547" s="147" t="e">
        <f t="shared" si="31"/>
        <v>#DIV/0!</v>
      </c>
      <c r="AG547" s="148"/>
      <c r="AH547" s="148" t="b">
        <f t="shared" si="32"/>
        <v>1</v>
      </c>
    </row>
    <row r="548" spans="1:34" ht="44.25" customHeight="1" thickBot="1" x14ac:dyDescent="0.3">
      <c r="A548" s="136"/>
      <c r="B548" s="136"/>
      <c r="C548" s="137"/>
      <c r="D548" s="136"/>
      <c r="E548" s="137"/>
      <c r="F548" s="137"/>
      <c r="G548" s="137"/>
      <c r="H548" s="138"/>
      <c r="I548" s="12"/>
      <c r="J548" s="136"/>
      <c r="K548" s="137"/>
      <c r="L548" s="140"/>
      <c r="M548" s="136"/>
      <c r="N548" s="153"/>
      <c r="O548" s="161"/>
      <c r="P548" s="144"/>
      <c r="Q548" s="143"/>
      <c r="R548" s="143"/>
      <c r="S548" s="143"/>
      <c r="T548" s="143"/>
      <c r="U548" s="143"/>
      <c r="V548" s="145"/>
      <c r="W548" s="145"/>
      <c r="X548" s="145"/>
      <c r="Y548" s="136"/>
      <c r="Z548" s="136"/>
      <c r="AA548" s="146"/>
      <c r="AB548" s="136"/>
      <c r="AC548" s="136" t="s">
        <v>281</v>
      </c>
      <c r="AD548" s="136" t="s">
        <v>283</v>
      </c>
      <c r="AE548" s="136"/>
      <c r="AF548" s="147" t="e">
        <f t="shared" si="31"/>
        <v>#DIV/0!</v>
      </c>
      <c r="AG548" s="148"/>
      <c r="AH548" s="148" t="b">
        <f t="shared" si="32"/>
        <v>1</v>
      </c>
    </row>
    <row r="549" spans="1:34" ht="44.25" customHeight="1" thickBot="1" x14ac:dyDescent="0.3">
      <c r="A549" s="136"/>
      <c r="B549" s="136"/>
      <c r="C549" s="137"/>
      <c r="D549" s="136"/>
      <c r="E549" s="137"/>
      <c r="F549" s="137"/>
      <c r="G549" s="137"/>
      <c r="H549" s="138"/>
      <c r="I549" s="12"/>
      <c r="J549" s="136"/>
      <c r="K549" s="137"/>
      <c r="L549" s="140"/>
      <c r="M549" s="136"/>
      <c r="N549" s="153"/>
      <c r="O549" s="161"/>
      <c r="P549" s="144"/>
      <c r="Q549" s="143"/>
      <c r="R549" s="143"/>
      <c r="S549" s="143"/>
      <c r="T549" s="143"/>
      <c r="U549" s="143"/>
      <c r="V549" s="145"/>
      <c r="W549" s="145"/>
      <c r="X549" s="145"/>
      <c r="Y549" s="136"/>
      <c r="Z549" s="136"/>
      <c r="AA549" s="146"/>
      <c r="AB549" s="136"/>
      <c r="AC549" s="136" t="s">
        <v>281</v>
      </c>
      <c r="AD549" s="136" t="s">
        <v>283</v>
      </c>
      <c r="AE549" s="136"/>
      <c r="AF549" s="147" t="e">
        <f t="shared" si="31"/>
        <v>#DIV/0!</v>
      </c>
      <c r="AG549" s="148"/>
      <c r="AH549" s="148" t="b">
        <f t="shared" si="32"/>
        <v>1</v>
      </c>
    </row>
    <row r="550" spans="1:34" ht="44.25" customHeight="1" thickBot="1" x14ac:dyDescent="0.3">
      <c r="A550" s="136"/>
      <c r="B550" s="136"/>
      <c r="C550" s="137"/>
      <c r="D550" s="136"/>
      <c r="E550" s="137"/>
      <c r="F550" s="137"/>
      <c r="G550" s="137"/>
      <c r="H550" s="138"/>
      <c r="I550" s="12"/>
      <c r="J550" s="136"/>
      <c r="K550" s="137"/>
      <c r="L550" s="140"/>
      <c r="M550" s="136"/>
      <c r="N550" s="153"/>
      <c r="O550" s="161"/>
      <c r="P550" s="144"/>
      <c r="Q550" s="143"/>
      <c r="R550" s="143"/>
      <c r="S550" s="143"/>
      <c r="T550" s="143"/>
      <c r="U550" s="143"/>
      <c r="V550" s="145"/>
      <c r="W550" s="145"/>
      <c r="X550" s="145"/>
      <c r="Y550" s="136"/>
      <c r="Z550" s="136"/>
      <c r="AA550" s="146"/>
      <c r="AB550" s="136"/>
      <c r="AC550" s="136" t="s">
        <v>281</v>
      </c>
      <c r="AD550" s="136" t="s">
        <v>283</v>
      </c>
      <c r="AE550" s="136"/>
      <c r="AF550" s="147" t="e">
        <f t="shared" si="31"/>
        <v>#DIV/0!</v>
      </c>
      <c r="AG550" s="148"/>
      <c r="AH550" s="148" t="b">
        <f t="shared" si="32"/>
        <v>1</v>
      </c>
    </row>
    <row r="551" spans="1:34" ht="44.25" customHeight="1" thickBot="1" x14ac:dyDescent="0.3">
      <c r="A551" s="136"/>
      <c r="B551" s="136"/>
      <c r="C551" s="137"/>
      <c r="D551" s="136"/>
      <c r="E551" s="137"/>
      <c r="F551" s="137"/>
      <c r="G551" s="137"/>
      <c r="H551" s="138"/>
      <c r="I551" s="12"/>
      <c r="J551" s="136"/>
      <c r="K551" s="137"/>
      <c r="L551" s="140"/>
      <c r="M551" s="136"/>
      <c r="N551" s="153"/>
      <c r="O551" s="161"/>
      <c r="P551" s="144"/>
      <c r="Q551" s="143"/>
      <c r="R551" s="143"/>
      <c r="S551" s="143"/>
      <c r="T551" s="143"/>
      <c r="U551" s="143"/>
      <c r="V551" s="145"/>
      <c r="W551" s="145"/>
      <c r="X551" s="145"/>
      <c r="Y551" s="136"/>
      <c r="Z551" s="136"/>
      <c r="AA551" s="146"/>
      <c r="AB551" s="136"/>
      <c r="AC551" s="136" t="s">
        <v>281</v>
      </c>
      <c r="AD551" s="136" t="s">
        <v>283</v>
      </c>
      <c r="AE551" s="136"/>
      <c r="AF551" s="147" t="e">
        <f t="shared" si="31"/>
        <v>#DIV/0!</v>
      </c>
      <c r="AG551" s="148"/>
      <c r="AH551" s="148" t="b">
        <f t="shared" si="32"/>
        <v>1</v>
      </c>
    </row>
    <row r="552" spans="1:34" ht="44.25" customHeight="1" thickBot="1" x14ac:dyDescent="0.3">
      <c r="A552" s="136"/>
      <c r="B552" s="136"/>
      <c r="C552" s="137"/>
      <c r="D552" s="136"/>
      <c r="E552" s="137"/>
      <c r="F552" s="137"/>
      <c r="G552" s="137"/>
      <c r="H552" s="138"/>
      <c r="I552" s="12"/>
      <c r="J552" s="136"/>
      <c r="K552" s="137"/>
      <c r="L552" s="140"/>
      <c r="M552" s="136"/>
      <c r="N552" s="153"/>
      <c r="O552" s="161"/>
      <c r="P552" s="144"/>
      <c r="Q552" s="143"/>
      <c r="R552" s="143"/>
      <c r="S552" s="143"/>
      <c r="T552" s="143"/>
      <c r="U552" s="143"/>
      <c r="V552" s="145"/>
      <c r="W552" s="145"/>
      <c r="X552" s="145"/>
      <c r="Y552" s="136"/>
      <c r="Z552" s="136"/>
      <c r="AA552" s="146"/>
      <c r="AB552" s="136"/>
      <c r="AC552" s="136" t="s">
        <v>281</v>
      </c>
      <c r="AD552" s="136" t="s">
        <v>283</v>
      </c>
      <c r="AE552" s="136"/>
      <c r="AF552" s="147" t="e">
        <f t="shared" si="31"/>
        <v>#DIV/0!</v>
      </c>
      <c r="AG552" s="148"/>
      <c r="AH552" s="148" t="b">
        <f t="shared" si="32"/>
        <v>1</v>
      </c>
    </row>
    <row r="553" spans="1:34" ht="44.25" customHeight="1" thickBot="1" x14ac:dyDescent="0.3">
      <c r="A553" s="136"/>
      <c r="B553" s="136"/>
      <c r="C553" s="137"/>
      <c r="D553" s="136"/>
      <c r="E553" s="137"/>
      <c r="F553" s="137"/>
      <c r="G553" s="137"/>
      <c r="H553" s="138"/>
      <c r="I553" s="12"/>
      <c r="J553" s="136"/>
      <c r="K553" s="137"/>
      <c r="L553" s="140"/>
      <c r="M553" s="136"/>
      <c r="N553" s="153"/>
      <c r="O553" s="161"/>
      <c r="P553" s="144"/>
      <c r="Q553" s="143"/>
      <c r="R553" s="143"/>
      <c r="S553" s="143"/>
      <c r="T553" s="143"/>
      <c r="U553" s="143"/>
      <c r="V553" s="145"/>
      <c r="W553" s="145"/>
      <c r="X553" s="145"/>
      <c r="Y553" s="136"/>
      <c r="Z553" s="136"/>
      <c r="AA553" s="146"/>
      <c r="AB553" s="136"/>
      <c r="AC553" s="136" t="s">
        <v>281</v>
      </c>
      <c r="AD553" s="136" t="s">
        <v>283</v>
      </c>
      <c r="AE553" s="136"/>
      <c r="AF553" s="147" t="e">
        <f t="shared" si="31"/>
        <v>#DIV/0!</v>
      </c>
      <c r="AG553" s="148"/>
      <c r="AH553" s="148" t="b">
        <f t="shared" si="32"/>
        <v>1</v>
      </c>
    </row>
    <row r="554" spans="1:34" ht="44.25" customHeight="1" thickBot="1" x14ac:dyDescent="0.3">
      <c r="A554" s="136"/>
      <c r="B554" s="136"/>
      <c r="C554" s="137"/>
      <c r="D554" s="136"/>
      <c r="E554" s="137"/>
      <c r="F554" s="137"/>
      <c r="G554" s="137"/>
      <c r="H554" s="138"/>
      <c r="I554" s="12"/>
      <c r="J554" s="136"/>
      <c r="K554" s="137"/>
      <c r="L554" s="140"/>
      <c r="M554" s="136"/>
      <c r="N554" s="153"/>
      <c r="O554" s="161"/>
      <c r="P554" s="144"/>
      <c r="Q554" s="143"/>
      <c r="R554" s="143"/>
      <c r="S554" s="143"/>
      <c r="T554" s="143"/>
      <c r="U554" s="143"/>
      <c r="V554" s="145"/>
      <c r="W554" s="145"/>
      <c r="X554" s="145"/>
      <c r="Y554" s="136"/>
      <c r="Z554" s="136"/>
      <c r="AA554" s="146"/>
      <c r="AB554" s="136"/>
      <c r="AC554" s="136" t="s">
        <v>281</v>
      </c>
      <c r="AD554" s="136" t="s">
        <v>283</v>
      </c>
      <c r="AE554" s="136"/>
      <c r="AF554" s="147" t="e">
        <f t="shared" si="31"/>
        <v>#DIV/0!</v>
      </c>
      <c r="AG554" s="148"/>
      <c r="AH554" s="148" t="b">
        <f t="shared" si="32"/>
        <v>1</v>
      </c>
    </row>
    <row r="555" spans="1:34" ht="44.25" customHeight="1" thickBot="1" x14ac:dyDescent="0.3">
      <c r="A555" s="136"/>
      <c r="B555" s="136"/>
      <c r="C555" s="137"/>
      <c r="D555" s="136"/>
      <c r="E555" s="137"/>
      <c r="F555" s="137"/>
      <c r="G555" s="137"/>
      <c r="H555" s="138"/>
      <c r="I555" s="12"/>
      <c r="J555" s="136"/>
      <c r="K555" s="137"/>
      <c r="L555" s="140"/>
      <c r="M555" s="136"/>
      <c r="N555" s="153"/>
      <c r="O555" s="161"/>
      <c r="P555" s="144"/>
      <c r="Q555" s="143"/>
      <c r="R555" s="143"/>
      <c r="S555" s="143"/>
      <c r="T555" s="143"/>
      <c r="U555" s="143"/>
      <c r="V555" s="145"/>
      <c r="W555" s="145"/>
      <c r="X555" s="145"/>
      <c r="Y555" s="136"/>
      <c r="Z555" s="136"/>
      <c r="AA555" s="146"/>
      <c r="AB555" s="136"/>
      <c r="AC555" s="136" t="s">
        <v>281</v>
      </c>
      <c r="AD555" s="136" t="s">
        <v>283</v>
      </c>
      <c r="AE555" s="136"/>
      <c r="AF555" s="147" t="e">
        <f t="shared" si="31"/>
        <v>#DIV/0!</v>
      </c>
      <c r="AG555" s="148"/>
      <c r="AH555" s="148" t="b">
        <f t="shared" si="32"/>
        <v>1</v>
      </c>
    </row>
    <row r="556" spans="1:34" ht="44.25" customHeight="1" thickBot="1" x14ac:dyDescent="0.3">
      <c r="A556" s="136"/>
      <c r="B556" s="136"/>
      <c r="C556" s="137"/>
      <c r="D556" s="136"/>
      <c r="E556" s="137"/>
      <c r="F556" s="137"/>
      <c r="G556" s="137"/>
      <c r="H556" s="138"/>
      <c r="I556" s="12"/>
      <c r="J556" s="136"/>
      <c r="K556" s="137"/>
      <c r="L556" s="140"/>
      <c r="M556" s="136"/>
      <c r="N556" s="153"/>
      <c r="O556" s="161"/>
      <c r="P556" s="144"/>
      <c r="Q556" s="143"/>
      <c r="R556" s="143"/>
      <c r="S556" s="143"/>
      <c r="T556" s="143"/>
      <c r="U556" s="143"/>
      <c r="V556" s="145"/>
      <c r="W556" s="145"/>
      <c r="X556" s="145"/>
      <c r="Y556" s="136"/>
      <c r="Z556" s="136"/>
      <c r="AA556" s="146"/>
      <c r="AB556" s="136"/>
      <c r="AC556" s="136" t="s">
        <v>281</v>
      </c>
      <c r="AD556" s="136" t="s">
        <v>283</v>
      </c>
      <c r="AE556" s="136"/>
      <c r="AF556" s="147" t="e">
        <f t="shared" si="31"/>
        <v>#DIV/0!</v>
      </c>
      <c r="AG556" s="148"/>
      <c r="AH556" s="148" t="b">
        <f t="shared" si="32"/>
        <v>1</v>
      </c>
    </row>
    <row r="557" spans="1:34" ht="44.25" customHeight="1" thickBot="1" x14ac:dyDescent="0.3">
      <c r="A557" s="136"/>
      <c r="B557" s="136"/>
      <c r="C557" s="137"/>
      <c r="D557" s="136"/>
      <c r="E557" s="137"/>
      <c r="F557" s="137"/>
      <c r="G557" s="137"/>
      <c r="H557" s="138"/>
      <c r="I557" s="12"/>
      <c r="J557" s="136"/>
      <c r="K557" s="137"/>
      <c r="L557" s="140"/>
      <c r="M557" s="136"/>
      <c r="N557" s="153"/>
      <c r="O557" s="161"/>
      <c r="P557" s="144"/>
      <c r="Q557" s="143"/>
      <c r="R557" s="143"/>
      <c r="S557" s="143"/>
      <c r="T557" s="143"/>
      <c r="U557" s="143"/>
      <c r="V557" s="145"/>
      <c r="W557" s="145"/>
      <c r="X557" s="145"/>
      <c r="Y557" s="136"/>
      <c r="Z557" s="136"/>
      <c r="AA557" s="146"/>
      <c r="AB557" s="136"/>
      <c r="AC557" s="136" t="s">
        <v>281</v>
      </c>
      <c r="AD557" s="136" t="s">
        <v>283</v>
      </c>
      <c r="AE557" s="136"/>
      <c r="AF557" s="147" t="e">
        <f t="shared" si="31"/>
        <v>#DIV/0!</v>
      </c>
      <c r="AG557" s="148"/>
      <c r="AH557" s="148" t="b">
        <f t="shared" si="32"/>
        <v>1</v>
      </c>
    </row>
    <row r="558" spans="1:34" ht="44.25" customHeight="1" thickBot="1" x14ac:dyDescent="0.3">
      <c r="A558" s="136"/>
      <c r="B558" s="136"/>
      <c r="C558" s="137"/>
      <c r="D558" s="136"/>
      <c r="E558" s="137"/>
      <c r="F558" s="137"/>
      <c r="G558" s="137"/>
      <c r="H558" s="138"/>
      <c r="I558" s="12"/>
      <c r="J558" s="136"/>
      <c r="K558" s="137"/>
      <c r="L558" s="140"/>
      <c r="M558" s="136"/>
      <c r="N558" s="153"/>
      <c r="O558" s="161"/>
      <c r="P558" s="144"/>
      <c r="Q558" s="143"/>
      <c r="R558" s="143"/>
      <c r="S558" s="143"/>
      <c r="T558" s="143"/>
      <c r="U558" s="143"/>
      <c r="V558" s="145"/>
      <c r="W558" s="145"/>
      <c r="X558" s="145"/>
      <c r="Y558" s="136"/>
      <c r="Z558" s="136"/>
      <c r="AA558" s="146"/>
      <c r="AB558" s="136"/>
      <c r="AC558" s="136" t="s">
        <v>281</v>
      </c>
      <c r="AD558" s="136" t="s">
        <v>283</v>
      </c>
      <c r="AE558" s="136"/>
      <c r="AF558" s="147" t="e">
        <f t="shared" si="31"/>
        <v>#DIV/0!</v>
      </c>
      <c r="AG558" s="148"/>
      <c r="AH558" s="148" t="b">
        <f t="shared" si="32"/>
        <v>1</v>
      </c>
    </row>
    <row r="559" spans="1:34" ht="44.25" customHeight="1" thickBot="1" x14ac:dyDescent="0.3">
      <c r="A559" s="136"/>
      <c r="B559" s="136"/>
      <c r="C559" s="137"/>
      <c r="D559" s="136"/>
      <c r="E559" s="137"/>
      <c r="F559" s="137"/>
      <c r="G559" s="137"/>
      <c r="H559" s="138"/>
      <c r="I559" s="12"/>
      <c r="J559" s="136"/>
      <c r="K559" s="137"/>
      <c r="L559" s="140"/>
      <c r="M559" s="136"/>
      <c r="N559" s="153"/>
      <c r="O559" s="161"/>
      <c r="P559" s="144"/>
      <c r="Q559" s="143"/>
      <c r="R559" s="143"/>
      <c r="S559" s="143"/>
      <c r="T559" s="143"/>
      <c r="U559" s="143"/>
      <c r="V559" s="145"/>
      <c r="W559" s="145"/>
      <c r="X559" s="145"/>
      <c r="Y559" s="136"/>
      <c r="Z559" s="136"/>
      <c r="AA559" s="146"/>
      <c r="AB559" s="136"/>
      <c r="AC559" s="136" t="s">
        <v>281</v>
      </c>
      <c r="AD559" s="136" t="s">
        <v>283</v>
      </c>
      <c r="AE559" s="136"/>
      <c r="AF559" s="147" t="e">
        <f t="shared" si="31"/>
        <v>#DIV/0!</v>
      </c>
      <c r="AG559" s="148"/>
      <c r="AH559" s="148" t="b">
        <f t="shared" si="32"/>
        <v>1</v>
      </c>
    </row>
    <row r="560" spans="1:34" ht="44.25" customHeight="1" thickBot="1" x14ac:dyDescent="0.3">
      <c r="A560" s="136"/>
      <c r="B560" s="136"/>
      <c r="C560" s="137"/>
      <c r="D560" s="136"/>
      <c r="E560" s="137"/>
      <c r="F560" s="137"/>
      <c r="G560" s="137"/>
      <c r="H560" s="138"/>
      <c r="I560" s="12"/>
      <c r="J560" s="136"/>
      <c r="K560" s="137"/>
      <c r="L560" s="140"/>
      <c r="M560" s="136"/>
      <c r="N560" s="153"/>
      <c r="O560" s="161"/>
      <c r="P560" s="144"/>
      <c r="Q560" s="143"/>
      <c r="R560" s="143"/>
      <c r="S560" s="143"/>
      <c r="T560" s="143"/>
      <c r="U560" s="143"/>
      <c r="V560" s="145"/>
      <c r="W560" s="145"/>
      <c r="X560" s="145"/>
      <c r="Y560" s="136"/>
      <c r="Z560" s="136"/>
      <c r="AA560" s="146"/>
      <c r="AB560" s="136"/>
      <c r="AC560" s="136" t="s">
        <v>281</v>
      </c>
      <c r="AD560" s="136" t="s">
        <v>283</v>
      </c>
      <c r="AE560" s="136"/>
      <c r="AF560" s="147" t="e">
        <f t="shared" si="31"/>
        <v>#DIV/0!</v>
      </c>
      <c r="AG560" s="148"/>
      <c r="AH560" s="148" t="b">
        <f t="shared" si="32"/>
        <v>1</v>
      </c>
    </row>
    <row r="561" spans="1:34" ht="44.25" customHeight="1" thickBot="1" x14ac:dyDescent="0.3">
      <c r="A561" s="136"/>
      <c r="B561" s="136"/>
      <c r="C561" s="137"/>
      <c r="D561" s="136"/>
      <c r="E561" s="137"/>
      <c r="F561" s="137"/>
      <c r="G561" s="137"/>
      <c r="H561" s="138"/>
      <c r="I561" s="12"/>
      <c r="J561" s="136"/>
      <c r="K561" s="137"/>
      <c r="L561" s="140"/>
      <c r="M561" s="136"/>
      <c r="N561" s="153"/>
      <c r="O561" s="161"/>
      <c r="P561" s="144"/>
      <c r="Q561" s="143"/>
      <c r="R561" s="143"/>
      <c r="S561" s="143"/>
      <c r="T561" s="143"/>
      <c r="U561" s="143"/>
      <c r="V561" s="145"/>
      <c r="W561" s="145"/>
      <c r="X561" s="145"/>
      <c r="Y561" s="136"/>
      <c r="Z561" s="136"/>
      <c r="AA561" s="146"/>
      <c r="AB561" s="136"/>
      <c r="AC561" s="136" t="s">
        <v>281</v>
      </c>
      <c r="AD561" s="136" t="s">
        <v>283</v>
      </c>
      <c r="AE561" s="136"/>
      <c r="AF561" s="147" t="e">
        <f t="shared" si="31"/>
        <v>#DIV/0!</v>
      </c>
      <c r="AG561" s="148"/>
      <c r="AH561" s="148" t="b">
        <f t="shared" si="32"/>
        <v>1</v>
      </c>
    </row>
    <row r="562" spans="1:34" ht="44.25" customHeight="1" thickBot="1" x14ac:dyDescent="0.3">
      <c r="A562" s="136"/>
      <c r="B562" s="136"/>
      <c r="C562" s="137"/>
      <c r="D562" s="136"/>
      <c r="E562" s="137"/>
      <c r="F562" s="137"/>
      <c r="G562" s="137"/>
      <c r="H562" s="138"/>
      <c r="I562" s="12"/>
      <c r="J562" s="136"/>
      <c r="K562" s="137"/>
      <c r="L562" s="140"/>
      <c r="M562" s="136"/>
      <c r="N562" s="153"/>
      <c r="O562" s="161"/>
      <c r="P562" s="144"/>
      <c r="Q562" s="143"/>
      <c r="R562" s="143"/>
      <c r="S562" s="143"/>
      <c r="T562" s="143"/>
      <c r="U562" s="143"/>
      <c r="V562" s="145"/>
      <c r="W562" s="145"/>
      <c r="X562" s="145"/>
      <c r="Y562" s="136"/>
      <c r="Z562" s="136"/>
      <c r="AA562" s="146"/>
      <c r="AB562" s="136"/>
      <c r="AC562" s="136" t="s">
        <v>281</v>
      </c>
      <c r="AD562" s="136" t="s">
        <v>283</v>
      </c>
      <c r="AE562" s="136"/>
      <c r="AF562" s="147" t="e">
        <f t="shared" si="31"/>
        <v>#DIV/0!</v>
      </c>
      <c r="AG562" s="148"/>
      <c r="AH562" s="148" t="b">
        <f t="shared" si="32"/>
        <v>1</v>
      </c>
    </row>
    <row r="563" spans="1:34" ht="44.25" customHeight="1" thickBot="1" x14ac:dyDescent="0.3">
      <c r="A563" s="136"/>
      <c r="B563" s="136"/>
      <c r="C563" s="137"/>
      <c r="D563" s="136"/>
      <c r="E563" s="137"/>
      <c r="F563" s="137"/>
      <c r="G563" s="137"/>
      <c r="H563" s="138"/>
      <c r="I563" s="12"/>
      <c r="J563" s="136"/>
      <c r="K563" s="137"/>
      <c r="L563" s="140"/>
      <c r="M563" s="136"/>
      <c r="N563" s="153"/>
      <c r="O563" s="161"/>
      <c r="P563" s="144"/>
      <c r="Q563" s="143"/>
      <c r="R563" s="143"/>
      <c r="S563" s="143"/>
      <c r="T563" s="143"/>
      <c r="U563" s="143"/>
      <c r="V563" s="145"/>
      <c r="W563" s="145"/>
      <c r="X563" s="145"/>
      <c r="Y563" s="136"/>
      <c r="Z563" s="136"/>
      <c r="AA563" s="146"/>
      <c r="AB563" s="136"/>
      <c r="AC563" s="136" t="s">
        <v>281</v>
      </c>
      <c r="AD563" s="136" t="s">
        <v>283</v>
      </c>
      <c r="AE563" s="136"/>
      <c r="AF563" s="147" t="e">
        <f t="shared" si="31"/>
        <v>#DIV/0!</v>
      </c>
      <c r="AG563" s="148"/>
      <c r="AH563" s="148" t="b">
        <f t="shared" si="32"/>
        <v>1</v>
      </c>
    </row>
    <row r="564" spans="1:34" ht="44.25" customHeight="1" thickBot="1" x14ac:dyDescent="0.3">
      <c r="A564" s="136"/>
      <c r="B564" s="136"/>
      <c r="C564" s="137"/>
      <c r="D564" s="136"/>
      <c r="E564" s="137"/>
      <c r="F564" s="137"/>
      <c r="G564" s="137"/>
      <c r="H564" s="138"/>
      <c r="I564" s="12"/>
      <c r="J564" s="136"/>
      <c r="K564" s="137"/>
      <c r="L564" s="140"/>
      <c r="M564" s="136"/>
      <c r="N564" s="153"/>
      <c r="O564" s="161"/>
      <c r="P564" s="144"/>
      <c r="Q564" s="143"/>
      <c r="R564" s="143"/>
      <c r="S564" s="143"/>
      <c r="T564" s="143"/>
      <c r="U564" s="143"/>
      <c r="V564" s="145"/>
      <c r="W564" s="145"/>
      <c r="X564" s="145"/>
      <c r="Y564" s="136"/>
      <c r="Z564" s="136"/>
      <c r="AA564" s="146"/>
      <c r="AB564" s="136"/>
      <c r="AC564" s="136" t="s">
        <v>281</v>
      </c>
      <c r="AD564" s="136" t="s">
        <v>283</v>
      </c>
      <c r="AE564" s="136"/>
      <c r="AF564" s="147" t="e">
        <f t="shared" si="31"/>
        <v>#DIV/0!</v>
      </c>
      <c r="AG564" s="148"/>
      <c r="AH564" s="148" t="b">
        <f t="shared" si="32"/>
        <v>1</v>
      </c>
    </row>
    <row r="565" spans="1:34" ht="44.25" customHeight="1" thickBot="1" x14ac:dyDescent="0.3">
      <c r="A565" s="136"/>
      <c r="B565" s="136"/>
      <c r="C565" s="137"/>
      <c r="D565" s="136"/>
      <c r="E565" s="137"/>
      <c r="F565" s="137"/>
      <c r="G565" s="137"/>
      <c r="H565" s="138"/>
      <c r="I565" s="12"/>
      <c r="J565" s="136"/>
      <c r="K565" s="137"/>
      <c r="L565" s="140"/>
      <c r="M565" s="136"/>
      <c r="N565" s="153"/>
      <c r="O565" s="161"/>
      <c r="P565" s="144"/>
      <c r="Q565" s="143"/>
      <c r="R565" s="143"/>
      <c r="S565" s="143"/>
      <c r="T565" s="143"/>
      <c r="U565" s="143"/>
      <c r="V565" s="145"/>
      <c r="W565" s="145"/>
      <c r="X565" s="145"/>
      <c r="Y565" s="136"/>
      <c r="Z565" s="136"/>
      <c r="AA565" s="146"/>
      <c r="AB565" s="136"/>
      <c r="AC565" s="136" t="s">
        <v>281</v>
      </c>
      <c r="AD565" s="136" t="s">
        <v>283</v>
      </c>
      <c r="AE565" s="136"/>
      <c r="AF565" s="147" t="e">
        <f t="shared" si="31"/>
        <v>#DIV/0!</v>
      </c>
      <c r="AG565" s="148"/>
      <c r="AH565" s="148" t="b">
        <f t="shared" si="32"/>
        <v>1</v>
      </c>
    </row>
    <row r="566" spans="1:34" ht="44.25" customHeight="1" thickBot="1" x14ac:dyDescent="0.3">
      <c r="A566" s="136"/>
      <c r="B566" s="136"/>
      <c r="C566" s="137"/>
      <c r="D566" s="136"/>
      <c r="E566" s="137"/>
      <c r="F566" s="137"/>
      <c r="G566" s="137"/>
      <c r="H566" s="138"/>
      <c r="I566" s="12"/>
      <c r="J566" s="136"/>
      <c r="K566" s="137"/>
      <c r="L566" s="140"/>
      <c r="M566" s="136"/>
      <c r="N566" s="153"/>
      <c r="O566" s="161"/>
      <c r="P566" s="144"/>
      <c r="Q566" s="143"/>
      <c r="R566" s="143"/>
      <c r="S566" s="143"/>
      <c r="T566" s="143"/>
      <c r="U566" s="143"/>
      <c r="V566" s="145"/>
      <c r="W566" s="145"/>
      <c r="X566" s="145"/>
      <c r="Y566" s="136"/>
      <c r="Z566" s="136"/>
      <c r="AA566" s="146"/>
      <c r="AB566" s="136"/>
      <c r="AC566" s="136" t="s">
        <v>281</v>
      </c>
      <c r="AD566" s="136" t="s">
        <v>283</v>
      </c>
      <c r="AE566" s="136"/>
      <c r="AF566" s="147" t="e">
        <f t="shared" si="31"/>
        <v>#DIV/0!</v>
      </c>
      <c r="AG566" s="148"/>
      <c r="AH566" s="148" t="b">
        <f t="shared" si="32"/>
        <v>1</v>
      </c>
    </row>
    <row r="567" spans="1:34" ht="44.25" customHeight="1" thickBot="1" x14ac:dyDescent="0.3">
      <c r="A567" s="136"/>
      <c r="B567" s="136"/>
      <c r="C567" s="137"/>
      <c r="D567" s="136"/>
      <c r="E567" s="137"/>
      <c r="F567" s="137"/>
      <c r="G567" s="137"/>
      <c r="H567" s="138"/>
      <c r="I567" s="12"/>
      <c r="J567" s="136"/>
      <c r="K567" s="137"/>
      <c r="L567" s="140"/>
      <c r="M567" s="136"/>
      <c r="N567" s="153"/>
      <c r="O567" s="161"/>
      <c r="P567" s="144"/>
      <c r="Q567" s="143"/>
      <c r="R567" s="143"/>
      <c r="S567" s="143"/>
      <c r="T567" s="143"/>
      <c r="U567" s="143"/>
      <c r="V567" s="145"/>
      <c r="W567" s="145"/>
      <c r="X567" s="145"/>
      <c r="Y567" s="136"/>
      <c r="Z567" s="136"/>
      <c r="AA567" s="146"/>
      <c r="AB567" s="136"/>
      <c r="AC567" s="136" t="s">
        <v>281</v>
      </c>
      <c r="AD567" s="136" t="s">
        <v>283</v>
      </c>
      <c r="AE567" s="136"/>
      <c r="AF567" s="147" t="e">
        <f t="shared" si="31"/>
        <v>#DIV/0!</v>
      </c>
      <c r="AG567" s="148"/>
      <c r="AH567" s="148" t="b">
        <f t="shared" si="32"/>
        <v>1</v>
      </c>
    </row>
    <row r="568" spans="1:34" ht="44.25" customHeight="1" thickBot="1" x14ac:dyDescent="0.3">
      <c r="A568" s="136"/>
      <c r="B568" s="136"/>
      <c r="C568" s="137"/>
      <c r="D568" s="136"/>
      <c r="E568" s="137"/>
      <c r="F568" s="137"/>
      <c r="G568" s="137"/>
      <c r="H568" s="138"/>
      <c r="I568" s="12"/>
      <c r="J568" s="136"/>
      <c r="K568" s="137"/>
      <c r="L568" s="140"/>
      <c r="M568" s="136"/>
      <c r="N568" s="153"/>
      <c r="O568" s="161"/>
      <c r="P568" s="144"/>
      <c r="Q568" s="143"/>
      <c r="R568" s="143"/>
      <c r="S568" s="143"/>
      <c r="T568" s="143"/>
      <c r="U568" s="143"/>
      <c r="V568" s="145"/>
      <c r="W568" s="145"/>
      <c r="X568" s="145"/>
      <c r="Y568" s="136"/>
      <c r="Z568" s="136"/>
      <c r="AA568" s="146"/>
      <c r="AB568" s="136"/>
      <c r="AC568" s="136" t="s">
        <v>281</v>
      </c>
      <c r="AD568" s="136" t="s">
        <v>283</v>
      </c>
      <c r="AE568" s="136"/>
      <c r="AF568" s="147" t="e">
        <f t="shared" si="31"/>
        <v>#DIV/0!</v>
      </c>
      <c r="AG568" s="148"/>
      <c r="AH568" s="148" t="b">
        <f t="shared" si="32"/>
        <v>1</v>
      </c>
    </row>
    <row r="569" spans="1:34" ht="44.25" customHeight="1" thickBot="1" x14ac:dyDescent="0.3">
      <c r="A569" s="136"/>
      <c r="B569" s="136"/>
      <c r="C569" s="137"/>
      <c r="D569" s="136"/>
      <c r="E569" s="137"/>
      <c r="F569" s="137"/>
      <c r="G569" s="137"/>
      <c r="H569" s="138"/>
      <c r="I569" s="12"/>
      <c r="J569" s="136"/>
      <c r="K569" s="137"/>
      <c r="L569" s="140"/>
      <c r="M569" s="136"/>
      <c r="N569" s="153"/>
      <c r="O569" s="161"/>
      <c r="P569" s="144"/>
      <c r="Q569" s="143"/>
      <c r="R569" s="143"/>
      <c r="S569" s="143"/>
      <c r="T569" s="143"/>
      <c r="U569" s="143"/>
      <c r="V569" s="145"/>
      <c r="W569" s="145"/>
      <c r="X569" s="145"/>
      <c r="Y569" s="136"/>
      <c r="Z569" s="136"/>
      <c r="AA569" s="146"/>
      <c r="AB569" s="136"/>
      <c r="AC569" s="136" t="s">
        <v>281</v>
      </c>
      <c r="AD569" s="136" t="s">
        <v>283</v>
      </c>
      <c r="AE569" s="136"/>
      <c r="AF569" s="147" t="e">
        <f t="shared" si="31"/>
        <v>#DIV/0!</v>
      </c>
      <c r="AG569" s="148"/>
      <c r="AH569" s="148" t="b">
        <f t="shared" si="32"/>
        <v>1</v>
      </c>
    </row>
    <row r="570" spans="1:34" ht="44.25" customHeight="1" thickBot="1" x14ac:dyDescent="0.3">
      <c r="A570" s="136"/>
      <c r="B570" s="136"/>
      <c r="C570" s="137"/>
      <c r="D570" s="136"/>
      <c r="E570" s="137"/>
      <c r="F570" s="137"/>
      <c r="G570" s="137"/>
      <c r="H570" s="138"/>
      <c r="I570" s="12"/>
      <c r="J570" s="136"/>
      <c r="K570" s="137"/>
      <c r="L570" s="140"/>
      <c r="M570" s="136"/>
      <c r="N570" s="153"/>
      <c r="O570" s="161"/>
      <c r="P570" s="144"/>
      <c r="Q570" s="143"/>
      <c r="R570" s="143"/>
      <c r="S570" s="143"/>
      <c r="T570" s="143"/>
      <c r="U570" s="143"/>
      <c r="V570" s="145"/>
      <c r="W570" s="145"/>
      <c r="X570" s="145"/>
      <c r="Y570" s="136"/>
      <c r="Z570" s="136"/>
      <c r="AA570" s="146"/>
      <c r="AB570" s="136"/>
      <c r="AC570" s="136" t="s">
        <v>281</v>
      </c>
      <c r="AD570" s="136" t="s">
        <v>283</v>
      </c>
      <c r="AE570" s="136"/>
      <c r="AF570" s="147" t="e">
        <f t="shared" si="31"/>
        <v>#DIV/0!</v>
      </c>
      <c r="AG570" s="148"/>
      <c r="AH570" s="148" t="b">
        <f t="shared" si="32"/>
        <v>1</v>
      </c>
    </row>
    <row r="571" spans="1:34" ht="44.25" customHeight="1" thickBot="1" x14ac:dyDescent="0.3">
      <c r="A571" s="136"/>
      <c r="B571" s="136"/>
      <c r="C571" s="137"/>
      <c r="D571" s="136"/>
      <c r="E571" s="137"/>
      <c r="F571" s="137"/>
      <c r="G571" s="137"/>
      <c r="H571" s="138"/>
      <c r="I571" s="12"/>
      <c r="J571" s="136"/>
      <c r="K571" s="137"/>
      <c r="L571" s="140"/>
      <c r="M571" s="136"/>
      <c r="N571" s="153"/>
      <c r="O571" s="161"/>
      <c r="P571" s="144"/>
      <c r="Q571" s="143"/>
      <c r="R571" s="143"/>
      <c r="S571" s="143"/>
      <c r="T571" s="143"/>
      <c r="U571" s="143"/>
      <c r="V571" s="145"/>
      <c r="W571" s="145"/>
      <c r="X571" s="145"/>
      <c r="Y571" s="136"/>
      <c r="Z571" s="136"/>
      <c r="AA571" s="146"/>
      <c r="AB571" s="136"/>
      <c r="AC571" s="136" t="s">
        <v>281</v>
      </c>
      <c r="AD571" s="136" t="s">
        <v>283</v>
      </c>
      <c r="AE571" s="136"/>
      <c r="AF571" s="147" t="e">
        <f t="shared" si="31"/>
        <v>#DIV/0!</v>
      </c>
      <c r="AG571" s="148"/>
      <c r="AH571" s="148" t="b">
        <f t="shared" si="32"/>
        <v>1</v>
      </c>
    </row>
    <row r="572" spans="1:34" ht="44.25" customHeight="1" thickBot="1" x14ac:dyDescent="0.3">
      <c r="A572" s="136"/>
      <c r="B572" s="136"/>
      <c r="C572" s="137"/>
      <c r="D572" s="136"/>
      <c r="E572" s="137"/>
      <c r="F572" s="137"/>
      <c r="G572" s="137"/>
      <c r="H572" s="138"/>
      <c r="I572" s="12"/>
      <c r="J572" s="136"/>
      <c r="K572" s="137"/>
      <c r="L572" s="140"/>
      <c r="M572" s="136"/>
      <c r="N572" s="153"/>
      <c r="O572" s="161"/>
      <c r="P572" s="144"/>
      <c r="Q572" s="143"/>
      <c r="R572" s="143"/>
      <c r="S572" s="143"/>
      <c r="T572" s="143"/>
      <c r="U572" s="143"/>
      <c r="V572" s="145"/>
      <c r="W572" s="145"/>
      <c r="X572" s="145"/>
      <c r="Y572" s="136"/>
      <c r="Z572" s="136"/>
      <c r="AA572" s="146"/>
      <c r="AB572" s="136"/>
      <c r="AC572" s="136" t="s">
        <v>281</v>
      </c>
      <c r="AD572" s="136" t="s">
        <v>283</v>
      </c>
      <c r="AE572" s="136"/>
      <c r="AF572" s="147" t="e">
        <f t="shared" si="31"/>
        <v>#DIV/0!</v>
      </c>
      <c r="AG572" s="148"/>
      <c r="AH572" s="148" t="b">
        <f t="shared" si="32"/>
        <v>1</v>
      </c>
    </row>
    <row r="573" spans="1:34" ht="44.25" customHeight="1" thickBot="1" x14ac:dyDescent="0.3">
      <c r="A573" s="136"/>
      <c r="B573" s="136"/>
      <c r="C573" s="137"/>
      <c r="D573" s="136"/>
      <c r="E573" s="137"/>
      <c r="F573" s="137"/>
      <c r="G573" s="137"/>
      <c r="H573" s="138"/>
      <c r="I573" s="12"/>
      <c r="J573" s="136"/>
      <c r="K573" s="137"/>
      <c r="L573" s="140"/>
      <c r="M573" s="136"/>
      <c r="N573" s="153"/>
      <c r="O573" s="161"/>
      <c r="P573" s="144"/>
      <c r="Q573" s="143"/>
      <c r="R573" s="143"/>
      <c r="S573" s="143"/>
      <c r="T573" s="143"/>
      <c r="U573" s="143"/>
      <c r="V573" s="145"/>
      <c r="W573" s="145"/>
      <c r="X573" s="145"/>
      <c r="Y573" s="136"/>
      <c r="Z573" s="136"/>
      <c r="AA573" s="146"/>
      <c r="AB573" s="136"/>
      <c r="AC573" s="136" t="s">
        <v>281</v>
      </c>
      <c r="AD573" s="136" t="s">
        <v>283</v>
      </c>
      <c r="AE573" s="136"/>
      <c r="AF573" s="147" t="e">
        <f t="shared" si="31"/>
        <v>#DIV/0!</v>
      </c>
      <c r="AG573" s="148"/>
      <c r="AH573" s="148" t="b">
        <f t="shared" si="32"/>
        <v>1</v>
      </c>
    </row>
    <row r="574" spans="1:34" ht="44.25" customHeight="1" thickBot="1" x14ac:dyDescent="0.3">
      <c r="A574" s="136"/>
      <c r="B574" s="136"/>
      <c r="C574" s="137"/>
      <c r="D574" s="136"/>
      <c r="E574" s="137"/>
      <c r="F574" s="137"/>
      <c r="G574" s="137"/>
      <c r="H574" s="138"/>
      <c r="I574" s="12"/>
      <c r="J574" s="136"/>
      <c r="K574" s="137"/>
      <c r="L574" s="140"/>
      <c r="M574" s="136"/>
      <c r="N574" s="153"/>
      <c r="O574" s="161"/>
      <c r="P574" s="144"/>
      <c r="Q574" s="143"/>
      <c r="R574" s="143"/>
      <c r="S574" s="143"/>
      <c r="T574" s="143"/>
      <c r="U574" s="143"/>
      <c r="V574" s="145"/>
      <c r="W574" s="145"/>
      <c r="X574" s="145"/>
      <c r="Y574" s="136"/>
      <c r="Z574" s="136"/>
      <c r="AA574" s="146"/>
      <c r="AB574" s="136"/>
      <c r="AC574" s="136" t="s">
        <v>281</v>
      </c>
      <c r="AD574" s="136" t="s">
        <v>283</v>
      </c>
      <c r="AE574" s="136"/>
      <c r="AF574" s="147" t="e">
        <f t="shared" si="31"/>
        <v>#DIV/0!</v>
      </c>
      <c r="AG574" s="148"/>
      <c r="AH574" s="148" t="b">
        <f t="shared" si="32"/>
        <v>1</v>
      </c>
    </row>
    <row r="575" spans="1:34" ht="44.25" customHeight="1" thickBot="1" x14ac:dyDescent="0.3">
      <c r="A575" s="136"/>
      <c r="B575" s="136"/>
      <c r="C575" s="137"/>
      <c r="D575" s="136"/>
      <c r="E575" s="137"/>
      <c r="F575" s="137"/>
      <c r="G575" s="137"/>
      <c r="H575" s="138"/>
      <c r="I575" s="12"/>
      <c r="J575" s="136"/>
      <c r="K575" s="137"/>
      <c r="L575" s="140"/>
      <c r="M575" s="136"/>
      <c r="N575" s="153"/>
      <c r="O575" s="161"/>
      <c r="P575" s="144"/>
      <c r="Q575" s="143"/>
      <c r="R575" s="143"/>
      <c r="S575" s="143"/>
      <c r="T575" s="143"/>
      <c r="U575" s="143"/>
      <c r="V575" s="145"/>
      <c r="W575" s="145"/>
      <c r="X575" s="145"/>
      <c r="Y575" s="136"/>
      <c r="Z575" s="136"/>
      <c r="AA575" s="146"/>
      <c r="AB575" s="136"/>
      <c r="AC575" s="136" t="s">
        <v>281</v>
      </c>
      <c r="AD575" s="136" t="s">
        <v>283</v>
      </c>
      <c r="AE575" s="136"/>
      <c r="AF575" s="147" t="e">
        <f t="shared" si="31"/>
        <v>#DIV/0!</v>
      </c>
      <c r="AG575" s="148"/>
      <c r="AH575" s="148" t="b">
        <f t="shared" si="32"/>
        <v>1</v>
      </c>
    </row>
    <row r="576" spans="1:34" ht="44.25" customHeight="1" thickBot="1" x14ac:dyDescent="0.3">
      <c r="A576" s="136"/>
      <c r="B576" s="136"/>
      <c r="C576" s="137"/>
      <c r="D576" s="136"/>
      <c r="E576" s="137"/>
      <c r="F576" s="137"/>
      <c r="G576" s="137"/>
      <c r="H576" s="138"/>
      <c r="I576" s="12"/>
      <c r="J576" s="136"/>
      <c r="K576" s="137"/>
      <c r="L576" s="140"/>
      <c r="M576" s="136"/>
      <c r="N576" s="153"/>
      <c r="O576" s="161"/>
      <c r="P576" s="144"/>
      <c r="Q576" s="143"/>
      <c r="R576" s="143"/>
      <c r="S576" s="143"/>
      <c r="T576" s="143"/>
      <c r="U576" s="143"/>
      <c r="V576" s="145"/>
      <c r="W576" s="145"/>
      <c r="X576" s="145"/>
      <c r="Y576" s="136"/>
      <c r="Z576" s="136"/>
      <c r="AA576" s="146"/>
      <c r="AB576" s="136"/>
      <c r="AC576" s="136" t="s">
        <v>281</v>
      </c>
      <c r="AD576" s="136" t="s">
        <v>283</v>
      </c>
      <c r="AE576" s="136"/>
      <c r="AF576" s="147" t="e">
        <f t="shared" si="31"/>
        <v>#DIV/0!</v>
      </c>
      <c r="AG576" s="148"/>
      <c r="AH576" s="148" t="b">
        <f t="shared" si="32"/>
        <v>1</v>
      </c>
    </row>
    <row r="577" spans="1:34" ht="44.25" customHeight="1" thickBot="1" x14ac:dyDescent="0.3">
      <c r="A577" s="136"/>
      <c r="B577" s="136"/>
      <c r="C577" s="137"/>
      <c r="D577" s="136"/>
      <c r="E577" s="137"/>
      <c r="F577" s="137"/>
      <c r="G577" s="137"/>
      <c r="H577" s="138"/>
      <c r="I577" s="12"/>
      <c r="J577" s="136"/>
      <c r="K577" s="137"/>
      <c r="L577" s="140"/>
      <c r="M577" s="136"/>
      <c r="N577" s="153"/>
      <c r="O577" s="161"/>
      <c r="P577" s="144"/>
      <c r="Q577" s="143"/>
      <c r="R577" s="143"/>
      <c r="S577" s="143"/>
      <c r="T577" s="143"/>
      <c r="U577" s="143"/>
      <c r="V577" s="145"/>
      <c r="W577" s="145"/>
      <c r="X577" s="145"/>
      <c r="Y577" s="136"/>
      <c r="Z577" s="136"/>
      <c r="AA577" s="146"/>
      <c r="AB577" s="136"/>
      <c r="AC577" s="136" t="s">
        <v>281</v>
      </c>
      <c r="AD577" s="136" t="s">
        <v>283</v>
      </c>
      <c r="AE577" s="136"/>
      <c r="AF577" s="147" t="e">
        <f t="shared" si="31"/>
        <v>#DIV/0!</v>
      </c>
      <c r="AG577" s="148"/>
      <c r="AH577" s="148" t="b">
        <f t="shared" si="32"/>
        <v>1</v>
      </c>
    </row>
    <row r="578" spans="1:34" ht="44.25" customHeight="1" thickBot="1" x14ac:dyDescent="0.3">
      <c r="A578" s="136"/>
      <c r="B578" s="136"/>
      <c r="C578" s="137"/>
      <c r="D578" s="136"/>
      <c r="E578" s="137"/>
      <c r="F578" s="137"/>
      <c r="G578" s="137"/>
      <c r="H578" s="138"/>
      <c r="I578" s="12"/>
      <c r="J578" s="136"/>
      <c r="K578" s="137"/>
      <c r="L578" s="140"/>
      <c r="M578" s="136"/>
      <c r="N578" s="153"/>
      <c r="O578" s="161"/>
      <c r="P578" s="144"/>
      <c r="Q578" s="143"/>
      <c r="R578" s="143"/>
      <c r="S578" s="143"/>
      <c r="T578" s="143"/>
      <c r="U578" s="143"/>
      <c r="V578" s="145"/>
      <c r="W578" s="145"/>
      <c r="X578" s="145"/>
      <c r="Y578" s="136"/>
      <c r="Z578" s="136"/>
      <c r="AA578" s="146"/>
      <c r="AB578" s="136"/>
      <c r="AC578" s="136" t="s">
        <v>281</v>
      </c>
      <c r="AD578" s="136" t="s">
        <v>283</v>
      </c>
      <c r="AE578" s="136"/>
      <c r="AF578" s="147" t="e">
        <f t="shared" si="31"/>
        <v>#DIV/0!</v>
      </c>
      <c r="AG578" s="148"/>
      <c r="AH578" s="148" t="b">
        <f t="shared" si="32"/>
        <v>1</v>
      </c>
    </row>
    <row r="579" spans="1:34" ht="44.25" customHeight="1" thickBot="1" x14ac:dyDescent="0.3">
      <c r="A579" s="136"/>
      <c r="B579" s="136"/>
      <c r="C579" s="137"/>
      <c r="D579" s="136"/>
      <c r="E579" s="137"/>
      <c r="F579" s="137"/>
      <c r="G579" s="137"/>
      <c r="H579" s="138"/>
      <c r="I579" s="12"/>
      <c r="J579" s="136"/>
      <c r="K579" s="137"/>
      <c r="L579" s="140"/>
      <c r="M579" s="136"/>
      <c r="N579" s="153"/>
      <c r="O579" s="161"/>
      <c r="P579" s="144"/>
      <c r="Q579" s="143"/>
      <c r="R579" s="143"/>
      <c r="S579" s="143"/>
      <c r="T579" s="143"/>
      <c r="U579" s="143"/>
      <c r="V579" s="145"/>
      <c r="W579" s="145"/>
      <c r="X579" s="145"/>
      <c r="Y579" s="136"/>
      <c r="Z579" s="136"/>
      <c r="AA579" s="146"/>
      <c r="AB579" s="136"/>
      <c r="AC579" s="136" t="s">
        <v>281</v>
      </c>
      <c r="AD579" s="136" t="s">
        <v>283</v>
      </c>
      <c r="AE579" s="136"/>
      <c r="AF579" s="147" t="e">
        <f t="shared" si="31"/>
        <v>#DIV/0!</v>
      </c>
      <c r="AG579" s="148"/>
      <c r="AH579" s="148" t="b">
        <f t="shared" si="32"/>
        <v>1</v>
      </c>
    </row>
    <row r="580" spans="1:34" ht="44.25" customHeight="1" thickBot="1" x14ac:dyDescent="0.3">
      <c r="A580" s="136"/>
      <c r="B580" s="136"/>
      <c r="C580" s="137"/>
      <c r="D580" s="136"/>
      <c r="E580" s="137"/>
      <c r="F580" s="137"/>
      <c r="G580" s="137"/>
      <c r="H580" s="138"/>
      <c r="I580" s="12"/>
      <c r="J580" s="136"/>
      <c r="K580" s="137"/>
      <c r="L580" s="140"/>
      <c r="M580" s="136"/>
      <c r="N580" s="153"/>
      <c r="O580" s="161"/>
      <c r="P580" s="144"/>
      <c r="Q580" s="143"/>
      <c r="R580" s="143"/>
      <c r="S580" s="143"/>
      <c r="T580" s="143"/>
      <c r="U580" s="143"/>
      <c r="V580" s="145"/>
      <c r="W580" s="145"/>
      <c r="X580" s="145"/>
      <c r="Y580" s="136"/>
      <c r="Z580" s="136"/>
      <c r="AA580" s="146"/>
      <c r="AB580" s="136"/>
      <c r="AC580" s="136" t="s">
        <v>281</v>
      </c>
      <c r="AD580" s="136" t="s">
        <v>283</v>
      </c>
      <c r="AE580" s="136"/>
      <c r="AF580" s="147" t="e">
        <f t="shared" si="31"/>
        <v>#DIV/0!</v>
      </c>
      <c r="AG580" s="148"/>
      <c r="AH580" s="148" t="b">
        <f t="shared" si="32"/>
        <v>1</v>
      </c>
    </row>
    <row r="581" spans="1:34" ht="44.25" customHeight="1" thickBot="1" x14ac:dyDescent="0.3">
      <c r="A581" s="136"/>
      <c r="B581" s="136"/>
      <c r="C581" s="137"/>
      <c r="D581" s="136"/>
      <c r="E581" s="137"/>
      <c r="F581" s="137"/>
      <c r="G581" s="137"/>
      <c r="H581" s="138"/>
      <c r="I581" s="12"/>
      <c r="J581" s="136"/>
      <c r="K581" s="137"/>
      <c r="L581" s="140"/>
      <c r="M581" s="136"/>
      <c r="N581" s="153"/>
      <c r="O581" s="161"/>
      <c r="P581" s="144"/>
      <c r="Q581" s="143"/>
      <c r="R581" s="143"/>
      <c r="S581" s="143"/>
      <c r="T581" s="143"/>
      <c r="U581" s="143"/>
      <c r="V581" s="145"/>
      <c r="W581" s="145"/>
      <c r="X581" s="145"/>
      <c r="Y581" s="136"/>
      <c r="Z581" s="136"/>
      <c r="AA581" s="146"/>
      <c r="AB581" s="136"/>
      <c r="AC581" s="136" t="s">
        <v>281</v>
      </c>
      <c r="AD581" s="136" t="s">
        <v>283</v>
      </c>
      <c r="AE581" s="136"/>
      <c r="AF581" s="147" t="e">
        <f t="shared" si="31"/>
        <v>#DIV/0!</v>
      </c>
      <c r="AG581" s="148"/>
      <c r="AH581" s="148" t="b">
        <f t="shared" si="32"/>
        <v>1</v>
      </c>
    </row>
    <row r="582" spans="1:34" ht="44.25" customHeight="1" thickBot="1" x14ac:dyDescent="0.3">
      <c r="A582" s="136"/>
      <c r="B582" s="136"/>
      <c r="C582" s="137"/>
      <c r="D582" s="136"/>
      <c r="E582" s="137"/>
      <c r="F582" s="137"/>
      <c r="G582" s="137"/>
      <c r="H582" s="138"/>
      <c r="I582" s="12"/>
      <c r="J582" s="136"/>
      <c r="K582" s="137"/>
      <c r="L582" s="140"/>
      <c r="M582" s="136"/>
      <c r="N582" s="153"/>
      <c r="O582" s="161"/>
      <c r="P582" s="144"/>
      <c r="Q582" s="143"/>
      <c r="R582" s="143"/>
      <c r="S582" s="143"/>
      <c r="T582" s="143"/>
      <c r="U582" s="143"/>
      <c r="V582" s="145"/>
      <c r="W582" s="145"/>
      <c r="X582" s="145"/>
      <c r="Y582" s="136"/>
      <c r="Z582" s="136"/>
      <c r="AA582" s="146"/>
      <c r="AB582" s="136"/>
      <c r="AC582" s="136" t="s">
        <v>281</v>
      </c>
      <c r="AD582" s="136" t="s">
        <v>283</v>
      </c>
      <c r="AE582" s="136"/>
      <c r="AF582" s="147" t="e">
        <f t="shared" si="31"/>
        <v>#DIV/0!</v>
      </c>
      <c r="AG582" s="148"/>
      <c r="AH582" s="148" t="b">
        <f t="shared" si="32"/>
        <v>1</v>
      </c>
    </row>
    <row r="583" spans="1:34" ht="44.25" customHeight="1" thickBot="1" x14ac:dyDescent="0.3">
      <c r="A583" s="136"/>
      <c r="B583" s="136"/>
      <c r="C583" s="137"/>
      <c r="D583" s="136"/>
      <c r="E583" s="137"/>
      <c r="F583" s="137"/>
      <c r="G583" s="137"/>
      <c r="H583" s="138"/>
      <c r="I583" s="12"/>
      <c r="J583" s="136"/>
      <c r="K583" s="137"/>
      <c r="L583" s="140"/>
      <c r="M583" s="136"/>
      <c r="N583" s="153"/>
      <c r="O583" s="161"/>
      <c r="P583" s="144"/>
      <c r="Q583" s="143"/>
      <c r="R583" s="143"/>
      <c r="S583" s="143"/>
      <c r="T583" s="143"/>
      <c r="U583" s="143"/>
      <c r="V583" s="145"/>
      <c r="W583" s="145"/>
      <c r="X583" s="145"/>
      <c r="Y583" s="136"/>
      <c r="Z583" s="136"/>
      <c r="AA583" s="146"/>
      <c r="AB583" s="136"/>
      <c r="AC583" s="136" t="s">
        <v>281</v>
      </c>
      <c r="AD583" s="136" t="s">
        <v>281</v>
      </c>
      <c r="AE583" s="136"/>
      <c r="AF583" s="147" t="e">
        <f t="shared" si="31"/>
        <v>#DIV/0!</v>
      </c>
      <c r="AG583" s="148"/>
      <c r="AH583" s="148" t="b">
        <f t="shared" si="32"/>
        <v>1</v>
      </c>
    </row>
    <row r="584" spans="1:34" ht="44.25" customHeight="1" thickBot="1" x14ac:dyDescent="0.3">
      <c r="A584" s="136"/>
      <c r="B584" s="136"/>
      <c r="C584" s="137"/>
      <c r="D584" s="136"/>
      <c r="E584" s="137"/>
      <c r="F584" s="137"/>
      <c r="G584" s="137"/>
      <c r="H584" s="138"/>
      <c r="I584" s="12"/>
      <c r="J584" s="136"/>
      <c r="K584" s="137"/>
      <c r="L584" s="140"/>
      <c r="M584" s="136"/>
      <c r="N584" s="153"/>
      <c r="O584" s="161"/>
      <c r="P584" s="144"/>
      <c r="Q584" s="143"/>
      <c r="R584" s="143"/>
      <c r="S584" s="143"/>
      <c r="T584" s="143"/>
      <c r="U584" s="143"/>
      <c r="V584" s="145"/>
      <c r="W584" s="145"/>
      <c r="X584" s="145"/>
      <c r="Y584" s="136"/>
      <c r="Z584" s="136"/>
      <c r="AA584" s="146"/>
      <c r="AB584" s="136"/>
      <c r="AC584" s="136" t="s">
        <v>281</v>
      </c>
      <c r="AD584" s="136" t="s">
        <v>283</v>
      </c>
      <c r="AE584" s="136"/>
      <c r="AF584" s="147" t="e">
        <f t="shared" si="31"/>
        <v>#DIV/0!</v>
      </c>
      <c r="AG584" s="148"/>
      <c r="AH584" s="148" t="b">
        <f t="shared" si="32"/>
        <v>1</v>
      </c>
    </row>
    <row r="585" spans="1:34" ht="44.25" customHeight="1" thickBot="1" x14ac:dyDescent="0.3">
      <c r="A585" s="136"/>
      <c r="B585" s="136"/>
      <c r="C585" s="137"/>
      <c r="D585" s="136"/>
      <c r="E585" s="137"/>
      <c r="F585" s="137"/>
      <c r="G585" s="137"/>
      <c r="H585" s="138"/>
      <c r="I585" s="12"/>
      <c r="J585" s="136"/>
      <c r="K585" s="137"/>
      <c r="L585" s="140"/>
      <c r="M585" s="136"/>
      <c r="N585" s="153"/>
      <c r="O585" s="161"/>
      <c r="P585" s="144"/>
      <c r="Q585" s="143"/>
      <c r="R585" s="143"/>
      <c r="S585" s="143"/>
      <c r="T585" s="143"/>
      <c r="U585" s="143"/>
      <c r="V585" s="145"/>
      <c r="W585" s="145"/>
      <c r="X585" s="145"/>
      <c r="Y585" s="136"/>
      <c r="Z585" s="136"/>
      <c r="AA585" s="146"/>
      <c r="AB585" s="136"/>
      <c r="AC585" s="136" t="s">
        <v>281</v>
      </c>
      <c r="AD585" s="136"/>
      <c r="AE585" s="136" t="s">
        <v>283</v>
      </c>
      <c r="AF585" s="147" t="e">
        <f t="shared" si="31"/>
        <v>#DIV/0!</v>
      </c>
      <c r="AG585" s="148"/>
      <c r="AH585" s="148" t="b">
        <f t="shared" si="32"/>
        <v>1</v>
      </c>
    </row>
    <row r="586" spans="1:34" ht="44.25" customHeight="1" thickBot="1" x14ac:dyDescent="0.3">
      <c r="A586" s="136"/>
      <c r="B586" s="136"/>
      <c r="C586" s="137"/>
      <c r="D586" s="136"/>
      <c r="E586" s="137"/>
      <c r="F586" s="137"/>
      <c r="G586" s="137"/>
      <c r="H586" s="138"/>
      <c r="I586" s="12"/>
      <c r="J586" s="136"/>
      <c r="K586" s="137"/>
      <c r="L586" s="140"/>
      <c r="M586" s="136"/>
      <c r="N586" s="153"/>
      <c r="O586" s="161"/>
      <c r="P586" s="144"/>
      <c r="Q586" s="143"/>
      <c r="R586" s="143"/>
      <c r="S586" s="143"/>
      <c r="T586" s="143"/>
      <c r="U586" s="143"/>
      <c r="V586" s="145"/>
      <c r="W586" s="145"/>
      <c r="X586" s="145"/>
      <c r="Y586" s="136"/>
      <c r="Z586" s="136"/>
      <c r="AA586" s="146"/>
      <c r="AB586" s="136"/>
      <c r="AC586" s="136" t="s">
        <v>281</v>
      </c>
      <c r="AD586" s="136" t="s">
        <v>283</v>
      </c>
      <c r="AE586" s="136"/>
      <c r="AF586" s="147" t="e">
        <f t="shared" si="31"/>
        <v>#DIV/0!</v>
      </c>
      <c r="AG586" s="148"/>
      <c r="AH586" s="148" t="b">
        <f t="shared" si="32"/>
        <v>1</v>
      </c>
    </row>
    <row r="587" spans="1:34" ht="44.25" customHeight="1" thickBot="1" x14ac:dyDescent="0.3">
      <c r="A587" s="136"/>
      <c r="B587" s="136"/>
      <c r="C587" s="137"/>
      <c r="D587" s="136"/>
      <c r="E587" s="137"/>
      <c r="F587" s="137"/>
      <c r="G587" s="137"/>
      <c r="H587" s="138"/>
      <c r="I587" s="12"/>
      <c r="J587" s="136"/>
      <c r="K587" s="137"/>
      <c r="L587" s="140"/>
      <c r="M587" s="136"/>
      <c r="N587" s="153"/>
      <c r="O587" s="161"/>
      <c r="P587" s="144"/>
      <c r="Q587" s="143"/>
      <c r="R587" s="143"/>
      <c r="S587" s="143"/>
      <c r="T587" s="143"/>
      <c r="U587" s="143"/>
      <c r="V587" s="145"/>
      <c r="W587" s="145"/>
      <c r="X587" s="145"/>
      <c r="Y587" s="136"/>
      <c r="Z587" s="136"/>
      <c r="AA587" s="146"/>
      <c r="AB587" s="136"/>
      <c r="AC587" s="136" t="s">
        <v>281</v>
      </c>
      <c r="AD587" s="136" t="s">
        <v>283</v>
      </c>
      <c r="AE587" s="136"/>
      <c r="AF587" s="147" t="e">
        <f t="shared" si="31"/>
        <v>#DIV/0!</v>
      </c>
      <c r="AG587" s="148"/>
      <c r="AH587" s="148" t="b">
        <f t="shared" si="32"/>
        <v>1</v>
      </c>
    </row>
    <row r="588" spans="1:34" ht="44.25" customHeight="1" thickBot="1" x14ac:dyDescent="0.3">
      <c r="A588" s="136"/>
      <c r="B588" s="136"/>
      <c r="C588" s="137"/>
      <c r="D588" s="136"/>
      <c r="E588" s="137"/>
      <c r="F588" s="137"/>
      <c r="G588" s="137"/>
      <c r="H588" s="138"/>
      <c r="I588" s="12"/>
      <c r="J588" s="136"/>
      <c r="K588" s="137"/>
      <c r="L588" s="140"/>
      <c r="M588" s="136"/>
      <c r="N588" s="153"/>
      <c r="O588" s="161"/>
      <c r="P588" s="144"/>
      <c r="Q588" s="143"/>
      <c r="R588" s="143"/>
      <c r="S588" s="143"/>
      <c r="T588" s="143"/>
      <c r="U588" s="143"/>
      <c r="V588" s="145"/>
      <c r="W588" s="145"/>
      <c r="X588" s="145"/>
      <c r="Y588" s="136"/>
      <c r="Z588" s="136"/>
      <c r="AA588" s="146"/>
      <c r="AB588" s="136"/>
      <c r="AC588" s="136" t="s">
        <v>281</v>
      </c>
      <c r="AD588" s="136" t="s">
        <v>283</v>
      </c>
      <c r="AE588" s="136"/>
      <c r="AF588" s="147" t="e">
        <f t="shared" si="31"/>
        <v>#DIV/0!</v>
      </c>
      <c r="AG588" s="148"/>
      <c r="AH588" s="148" t="b">
        <f t="shared" si="32"/>
        <v>1</v>
      </c>
    </row>
    <row r="589" spans="1:34" ht="44.25" customHeight="1" thickBot="1" x14ac:dyDescent="0.3">
      <c r="A589" s="136"/>
      <c r="B589" s="136"/>
      <c r="C589" s="137"/>
      <c r="D589" s="136"/>
      <c r="E589" s="137"/>
      <c r="F589" s="137"/>
      <c r="G589" s="137"/>
      <c r="H589" s="138"/>
      <c r="I589" s="12"/>
      <c r="J589" s="136"/>
      <c r="K589" s="137"/>
      <c r="L589" s="140"/>
      <c r="M589" s="136"/>
      <c r="N589" s="153"/>
      <c r="O589" s="161"/>
      <c r="P589" s="144"/>
      <c r="Q589" s="143"/>
      <c r="R589" s="143"/>
      <c r="S589" s="143"/>
      <c r="T589" s="143"/>
      <c r="U589" s="143"/>
      <c r="V589" s="145"/>
      <c r="W589" s="145"/>
      <c r="X589" s="145"/>
      <c r="Y589" s="136"/>
      <c r="Z589" s="136"/>
      <c r="AA589" s="146"/>
      <c r="AB589" s="136"/>
      <c r="AC589" s="136" t="s">
        <v>281</v>
      </c>
      <c r="AD589" s="136" t="s">
        <v>283</v>
      </c>
      <c r="AE589" s="136"/>
      <c r="AF589" s="147" t="e">
        <f t="shared" si="31"/>
        <v>#DIV/0!</v>
      </c>
      <c r="AG589" s="148"/>
      <c r="AH589" s="148" t="b">
        <f t="shared" si="32"/>
        <v>1</v>
      </c>
    </row>
    <row r="590" spans="1:34" ht="44.25" customHeight="1" thickBot="1" x14ac:dyDescent="0.3">
      <c r="A590" s="136"/>
      <c r="B590" s="136"/>
      <c r="C590" s="137"/>
      <c r="D590" s="136"/>
      <c r="E590" s="137"/>
      <c r="F590" s="137"/>
      <c r="G590" s="137"/>
      <c r="H590" s="138"/>
      <c r="I590" s="12"/>
      <c r="J590" s="136"/>
      <c r="K590" s="137"/>
      <c r="L590" s="140"/>
      <c r="M590" s="136"/>
      <c r="N590" s="153"/>
      <c r="O590" s="161"/>
      <c r="P590" s="144"/>
      <c r="Q590" s="143"/>
      <c r="R590" s="143"/>
      <c r="S590" s="143"/>
      <c r="T590" s="143"/>
      <c r="U590" s="143"/>
      <c r="V590" s="145"/>
      <c r="W590" s="145"/>
      <c r="X590" s="145"/>
      <c r="Y590" s="136"/>
      <c r="Z590" s="136"/>
      <c r="AA590" s="146"/>
      <c r="AB590" s="136"/>
      <c r="AC590" s="136" t="s">
        <v>281</v>
      </c>
      <c r="AD590" s="136" t="s">
        <v>283</v>
      </c>
      <c r="AE590" s="136"/>
      <c r="AF590" s="147" t="e">
        <f t="shared" si="31"/>
        <v>#DIV/0!</v>
      </c>
      <c r="AG590" s="148"/>
      <c r="AH590" s="148" t="b">
        <f t="shared" si="32"/>
        <v>1</v>
      </c>
    </row>
    <row r="591" spans="1:34" ht="44.25" customHeight="1" thickBot="1" x14ac:dyDescent="0.3">
      <c r="A591" s="136"/>
      <c r="B591" s="136"/>
      <c r="C591" s="137"/>
      <c r="D591" s="136"/>
      <c r="E591" s="137"/>
      <c r="F591" s="137"/>
      <c r="G591" s="137"/>
      <c r="H591" s="138"/>
      <c r="I591" s="12"/>
      <c r="J591" s="136"/>
      <c r="K591" s="137"/>
      <c r="L591" s="140"/>
      <c r="M591" s="136"/>
      <c r="N591" s="153"/>
      <c r="O591" s="161"/>
      <c r="P591" s="144"/>
      <c r="Q591" s="143"/>
      <c r="R591" s="143"/>
      <c r="S591" s="143"/>
      <c r="T591" s="143"/>
      <c r="U591" s="143"/>
      <c r="V591" s="145"/>
      <c r="W591" s="145"/>
      <c r="X591" s="145"/>
      <c r="Y591" s="136"/>
      <c r="Z591" s="136"/>
      <c r="AA591" s="146"/>
      <c r="AB591" s="136"/>
      <c r="AC591" s="136" t="s">
        <v>281</v>
      </c>
      <c r="AD591" s="136" t="s">
        <v>283</v>
      </c>
      <c r="AE591" s="136"/>
      <c r="AF591" s="147" t="e">
        <f t="shared" si="31"/>
        <v>#DIV/0!</v>
      </c>
      <c r="AG591" s="148"/>
      <c r="AH591" s="148" t="b">
        <f t="shared" si="32"/>
        <v>1</v>
      </c>
    </row>
    <row r="592" spans="1:34" ht="44.25" customHeight="1" thickBot="1" x14ac:dyDescent="0.3">
      <c r="A592" s="136"/>
      <c r="B592" s="136"/>
      <c r="C592" s="137"/>
      <c r="D592" s="136"/>
      <c r="E592" s="137"/>
      <c r="F592" s="137"/>
      <c r="G592" s="137"/>
      <c r="H592" s="138"/>
      <c r="I592" s="12"/>
      <c r="J592" s="136"/>
      <c r="K592" s="137"/>
      <c r="L592" s="140"/>
      <c r="M592" s="136"/>
      <c r="N592" s="153"/>
      <c r="O592" s="161"/>
      <c r="P592" s="144"/>
      <c r="Q592" s="143"/>
      <c r="R592" s="143"/>
      <c r="S592" s="143"/>
      <c r="T592" s="143"/>
      <c r="U592" s="143"/>
      <c r="V592" s="145"/>
      <c r="W592" s="145"/>
      <c r="X592" s="145"/>
      <c r="Y592" s="136"/>
      <c r="Z592" s="136"/>
      <c r="AA592" s="146"/>
      <c r="AB592" s="136"/>
      <c r="AC592" s="136" t="s">
        <v>281</v>
      </c>
      <c r="AD592" s="136" t="s">
        <v>281</v>
      </c>
      <c r="AE592" s="136"/>
      <c r="AF592" s="147" t="e">
        <f t="shared" si="31"/>
        <v>#DIV/0!</v>
      </c>
      <c r="AG592" s="148"/>
      <c r="AH592" s="148" t="b">
        <f t="shared" si="32"/>
        <v>1</v>
      </c>
    </row>
    <row r="593" spans="1:34" ht="44.25" customHeight="1" thickBot="1" x14ac:dyDescent="0.3">
      <c r="A593" s="136"/>
      <c r="B593" s="136"/>
      <c r="C593" s="137"/>
      <c r="D593" s="136"/>
      <c r="E593" s="137"/>
      <c r="F593" s="137"/>
      <c r="G593" s="137"/>
      <c r="H593" s="138"/>
      <c r="I593" s="12"/>
      <c r="J593" s="136"/>
      <c r="K593" s="137"/>
      <c r="L593" s="140"/>
      <c r="M593" s="136"/>
      <c r="N593" s="153"/>
      <c r="O593" s="161"/>
      <c r="P593" s="144"/>
      <c r="Q593" s="143"/>
      <c r="R593" s="143"/>
      <c r="S593" s="143"/>
      <c r="T593" s="143"/>
      <c r="U593" s="143"/>
      <c r="V593" s="145"/>
      <c r="W593" s="145"/>
      <c r="X593" s="145"/>
      <c r="Y593" s="136"/>
      <c r="Z593" s="136"/>
      <c r="AA593" s="146"/>
      <c r="AB593" s="136"/>
      <c r="AC593" s="136" t="s">
        <v>282</v>
      </c>
      <c r="AD593" s="136" t="s">
        <v>281</v>
      </c>
      <c r="AE593" s="136"/>
      <c r="AF593" s="147" t="e">
        <f t="shared" si="31"/>
        <v>#DIV/0!</v>
      </c>
      <c r="AG593" s="148"/>
      <c r="AH593" s="148" t="b">
        <f t="shared" si="32"/>
        <v>1</v>
      </c>
    </row>
    <row r="594" spans="1:34" ht="44.25" customHeight="1" thickBot="1" x14ac:dyDescent="0.3">
      <c r="A594" s="136"/>
      <c r="B594" s="136"/>
      <c r="C594" s="137"/>
      <c r="D594" s="136"/>
      <c r="E594" s="137"/>
      <c r="F594" s="137"/>
      <c r="G594" s="137"/>
      <c r="H594" s="138"/>
      <c r="I594" s="12"/>
      <c r="J594" s="136"/>
      <c r="K594" s="137"/>
      <c r="L594" s="140"/>
      <c r="M594" s="136"/>
      <c r="N594" s="153"/>
      <c r="O594" s="161"/>
      <c r="P594" s="144"/>
      <c r="Q594" s="143"/>
      <c r="R594" s="143"/>
      <c r="S594" s="143"/>
      <c r="T594" s="143"/>
      <c r="U594" s="143"/>
      <c r="V594" s="145"/>
      <c r="W594" s="145"/>
      <c r="X594" s="145"/>
      <c r="Y594" s="136"/>
      <c r="Z594" s="136"/>
      <c r="AA594" s="146"/>
      <c r="AB594" s="136"/>
      <c r="AC594" s="136" t="s">
        <v>282</v>
      </c>
      <c r="AD594" s="136" t="s">
        <v>281</v>
      </c>
      <c r="AE594" s="136"/>
      <c r="AF594" s="147" t="e">
        <f t="shared" si="31"/>
        <v>#DIV/0!</v>
      </c>
      <c r="AG594" s="148"/>
      <c r="AH594" s="148" t="b">
        <f t="shared" si="32"/>
        <v>1</v>
      </c>
    </row>
    <row r="595" spans="1:34" ht="44.25" customHeight="1" thickBot="1" x14ac:dyDescent="0.3">
      <c r="A595" s="136"/>
      <c r="B595" s="136"/>
      <c r="C595" s="137"/>
      <c r="D595" s="136"/>
      <c r="E595" s="137"/>
      <c r="F595" s="137"/>
      <c r="G595" s="137"/>
      <c r="H595" s="138"/>
      <c r="I595" s="12"/>
      <c r="J595" s="136"/>
      <c r="K595" s="137"/>
      <c r="L595" s="140"/>
      <c r="M595" s="136"/>
      <c r="N595" s="153"/>
      <c r="O595" s="161"/>
      <c r="P595" s="144"/>
      <c r="Q595" s="143"/>
      <c r="R595" s="143"/>
      <c r="S595" s="143"/>
      <c r="T595" s="143"/>
      <c r="U595" s="143"/>
      <c r="V595" s="145"/>
      <c r="W595" s="145"/>
      <c r="X595" s="145"/>
      <c r="Y595" s="136"/>
      <c r="Z595" s="136"/>
      <c r="AA595" s="146"/>
      <c r="AB595" s="136"/>
      <c r="AC595" s="136" t="s">
        <v>281</v>
      </c>
      <c r="AD595" s="136" t="s">
        <v>283</v>
      </c>
      <c r="AE595" s="136"/>
      <c r="AF595" s="147" t="e">
        <f t="shared" si="31"/>
        <v>#DIV/0!</v>
      </c>
      <c r="AG595" s="148"/>
      <c r="AH595" s="148" t="b">
        <f t="shared" si="32"/>
        <v>1</v>
      </c>
    </row>
    <row r="596" spans="1:34" ht="44.25" customHeight="1" thickBot="1" x14ac:dyDescent="0.3">
      <c r="A596" s="136"/>
      <c r="B596" s="136"/>
      <c r="C596" s="137"/>
      <c r="D596" s="136"/>
      <c r="E596" s="137"/>
      <c r="F596" s="137"/>
      <c r="G596" s="137"/>
      <c r="H596" s="138"/>
      <c r="I596" s="12"/>
      <c r="J596" s="136"/>
      <c r="K596" s="137"/>
      <c r="L596" s="140"/>
      <c r="M596" s="136"/>
      <c r="N596" s="153"/>
      <c r="O596" s="161"/>
      <c r="P596" s="144"/>
      <c r="Q596" s="143"/>
      <c r="R596" s="143"/>
      <c r="S596" s="143"/>
      <c r="T596" s="143"/>
      <c r="U596" s="143"/>
      <c r="V596" s="145"/>
      <c r="W596" s="145"/>
      <c r="X596" s="145"/>
      <c r="Y596" s="136"/>
      <c r="Z596" s="136"/>
      <c r="AA596" s="146"/>
      <c r="AB596" s="136"/>
      <c r="AC596" s="136" t="s">
        <v>281</v>
      </c>
      <c r="AD596" s="136"/>
      <c r="AE596" s="136" t="s">
        <v>283</v>
      </c>
      <c r="AF596" s="147" t="e">
        <f t="shared" si="31"/>
        <v>#DIV/0!</v>
      </c>
      <c r="AG596" s="148"/>
      <c r="AH596" s="148" t="b">
        <f t="shared" si="32"/>
        <v>1</v>
      </c>
    </row>
    <row r="597" spans="1:34" ht="44.25" customHeight="1" thickBot="1" x14ac:dyDescent="0.3">
      <c r="A597" s="136"/>
      <c r="B597" s="136"/>
      <c r="C597" s="137"/>
      <c r="D597" s="136"/>
      <c r="E597" s="137"/>
      <c r="F597" s="137"/>
      <c r="G597" s="137"/>
      <c r="H597" s="138"/>
      <c r="I597" s="12"/>
      <c r="J597" s="136"/>
      <c r="K597" s="137"/>
      <c r="L597" s="140"/>
      <c r="M597" s="136"/>
      <c r="N597" s="153"/>
      <c r="O597" s="161"/>
      <c r="P597" s="144"/>
      <c r="Q597" s="143"/>
      <c r="R597" s="143"/>
      <c r="S597" s="143"/>
      <c r="T597" s="143"/>
      <c r="U597" s="143"/>
      <c r="V597" s="145"/>
      <c r="W597" s="145"/>
      <c r="X597" s="145"/>
      <c r="Y597" s="136"/>
      <c r="Z597" s="136"/>
      <c r="AA597" s="146"/>
      <c r="AB597" s="136"/>
      <c r="AC597" s="136" t="s">
        <v>281</v>
      </c>
      <c r="AD597" s="136" t="s">
        <v>283</v>
      </c>
      <c r="AE597" s="136"/>
      <c r="AF597" s="147" t="e">
        <f t="shared" si="31"/>
        <v>#DIV/0!</v>
      </c>
      <c r="AG597" s="148"/>
      <c r="AH597" s="148" t="b">
        <f t="shared" si="32"/>
        <v>1</v>
      </c>
    </row>
    <row r="598" spans="1:34" ht="44.25" customHeight="1" thickBot="1" x14ac:dyDescent="0.3">
      <c r="A598" s="136"/>
      <c r="B598" s="136"/>
      <c r="C598" s="137"/>
      <c r="D598" s="136"/>
      <c r="E598" s="137"/>
      <c r="F598" s="137"/>
      <c r="G598" s="137"/>
      <c r="H598" s="138"/>
      <c r="I598" s="12"/>
      <c r="J598" s="136"/>
      <c r="K598" s="137"/>
      <c r="L598" s="140"/>
      <c r="M598" s="136"/>
      <c r="N598" s="153"/>
      <c r="O598" s="161"/>
      <c r="P598" s="144"/>
      <c r="Q598" s="143"/>
      <c r="R598" s="143"/>
      <c r="S598" s="143"/>
      <c r="T598" s="143"/>
      <c r="U598" s="143"/>
      <c r="V598" s="145"/>
      <c r="W598" s="145"/>
      <c r="X598" s="145"/>
      <c r="Y598" s="136"/>
      <c r="Z598" s="136"/>
      <c r="AA598" s="146"/>
      <c r="AB598" s="136"/>
      <c r="AC598" s="136" t="s">
        <v>281</v>
      </c>
      <c r="AD598" s="136" t="s">
        <v>281</v>
      </c>
      <c r="AE598" s="136"/>
      <c r="AF598" s="147" t="e">
        <f t="shared" si="31"/>
        <v>#DIV/0!</v>
      </c>
      <c r="AG598" s="148"/>
      <c r="AH598" s="148" t="b">
        <f t="shared" si="32"/>
        <v>1</v>
      </c>
    </row>
    <row r="599" spans="1:34" ht="44.25" customHeight="1" thickBot="1" x14ac:dyDescent="0.3">
      <c r="A599" s="136"/>
      <c r="B599" s="136"/>
      <c r="C599" s="137"/>
      <c r="D599" s="136"/>
      <c r="E599" s="137"/>
      <c r="F599" s="137"/>
      <c r="G599" s="137"/>
      <c r="H599" s="138"/>
      <c r="I599" s="12"/>
      <c r="J599" s="136"/>
      <c r="K599" s="137"/>
      <c r="L599" s="140"/>
      <c r="M599" s="136"/>
      <c r="N599" s="153"/>
      <c r="O599" s="161"/>
      <c r="P599" s="144"/>
      <c r="Q599" s="143"/>
      <c r="R599" s="143"/>
      <c r="S599" s="143"/>
      <c r="T599" s="143"/>
      <c r="U599" s="143"/>
      <c r="V599" s="145"/>
      <c r="W599" s="145"/>
      <c r="X599" s="145"/>
      <c r="Y599" s="136"/>
      <c r="Z599" s="136"/>
      <c r="AA599" s="146"/>
      <c r="AB599" s="136"/>
      <c r="AC599" s="136" t="s">
        <v>281</v>
      </c>
      <c r="AD599" s="136" t="s">
        <v>283</v>
      </c>
      <c r="AE599" s="136"/>
      <c r="AF599" s="147" t="e">
        <f t="shared" si="31"/>
        <v>#DIV/0!</v>
      </c>
      <c r="AG599" s="148"/>
      <c r="AH599" s="148" t="b">
        <f t="shared" si="32"/>
        <v>1</v>
      </c>
    </row>
    <row r="600" spans="1:34" ht="44.25" customHeight="1" thickBot="1" x14ac:dyDescent="0.3">
      <c r="A600" s="136"/>
      <c r="B600" s="136"/>
      <c r="C600" s="137"/>
      <c r="D600" s="136"/>
      <c r="E600" s="137"/>
      <c r="F600" s="137"/>
      <c r="G600" s="137"/>
      <c r="H600" s="138"/>
      <c r="I600" s="12"/>
      <c r="J600" s="136"/>
      <c r="K600" s="137"/>
      <c r="L600" s="140"/>
      <c r="M600" s="136"/>
      <c r="N600" s="153"/>
      <c r="O600" s="161"/>
      <c r="P600" s="144"/>
      <c r="Q600" s="143"/>
      <c r="R600" s="143"/>
      <c r="S600" s="143"/>
      <c r="T600" s="143"/>
      <c r="U600" s="143"/>
      <c r="V600" s="145"/>
      <c r="W600" s="145"/>
      <c r="X600" s="145"/>
      <c r="Y600" s="136"/>
      <c r="Z600" s="136"/>
      <c r="AA600" s="146"/>
      <c r="AB600" s="136"/>
      <c r="AC600" s="136" t="s">
        <v>281</v>
      </c>
      <c r="AD600" s="136" t="s">
        <v>283</v>
      </c>
      <c r="AE600" s="136"/>
      <c r="AF600" s="147" t="e">
        <f t="shared" si="31"/>
        <v>#DIV/0!</v>
      </c>
      <c r="AG600" s="148"/>
      <c r="AH600" s="148" t="b">
        <f t="shared" si="32"/>
        <v>1</v>
      </c>
    </row>
    <row r="601" spans="1:34" ht="44.25" customHeight="1" thickBot="1" x14ac:dyDescent="0.3">
      <c r="A601" s="136"/>
      <c r="B601" s="136"/>
      <c r="C601" s="137"/>
      <c r="D601" s="136"/>
      <c r="E601" s="137"/>
      <c r="F601" s="137"/>
      <c r="G601" s="137"/>
      <c r="H601" s="138"/>
      <c r="I601" s="12"/>
      <c r="J601" s="136"/>
      <c r="K601" s="137"/>
      <c r="L601" s="140"/>
      <c r="M601" s="136"/>
      <c r="N601" s="153"/>
      <c r="O601" s="161"/>
      <c r="P601" s="144"/>
      <c r="Q601" s="143"/>
      <c r="R601" s="143"/>
      <c r="S601" s="143"/>
      <c r="T601" s="143"/>
      <c r="U601" s="143"/>
      <c r="V601" s="145"/>
      <c r="W601" s="145"/>
      <c r="X601" s="145"/>
      <c r="Y601" s="136"/>
      <c r="Z601" s="136"/>
      <c r="AA601" s="146"/>
      <c r="AB601" s="136"/>
      <c r="AC601" s="136" t="s">
        <v>281</v>
      </c>
      <c r="AD601" s="136" t="s">
        <v>283</v>
      </c>
      <c r="AE601" s="136"/>
      <c r="AF601" s="147" t="e">
        <f t="shared" si="31"/>
        <v>#DIV/0!</v>
      </c>
      <c r="AG601" s="148"/>
      <c r="AH601" s="148" t="b">
        <f t="shared" si="32"/>
        <v>1</v>
      </c>
    </row>
    <row r="602" spans="1:34" ht="44.25" customHeight="1" thickBot="1" x14ac:dyDescent="0.3">
      <c r="A602" s="136"/>
      <c r="B602" s="136"/>
      <c r="C602" s="137"/>
      <c r="D602" s="136"/>
      <c r="E602" s="137"/>
      <c r="F602" s="137"/>
      <c r="G602" s="137"/>
      <c r="H602" s="138"/>
      <c r="I602" s="12"/>
      <c r="J602" s="136"/>
      <c r="K602" s="137"/>
      <c r="L602" s="140"/>
      <c r="M602" s="136"/>
      <c r="N602" s="153"/>
      <c r="O602" s="161"/>
      <c r="P602" s="144"/>
      <c r="Q602" s="143"/>
      <c r="R602" s="143"/>
      <c r="S602" s="143"/>
      <c r="T602" s="143"/>
      <c r="U602" s="143"/>
      <c r="V602" s="145"/>
      <c r="W602" s="145"/>
      <c r="X602" s="145"/>
      <c r="Y602" s="136"/>
      <c r="Z602" s="136"/>
      <c r="AA602" s="146"/>
      <c r="AB602" s="136"/>
      <c r="AC602" s="136" t="s">
        <v>281</v>
      </c>
      <c r="AD602" s="136" t="s">
        <v>281</v>
      </c>
      <c r="AE602" s="136"/>
      <c r="AF602" s="147" t="e">
        <f t="shared" si="31"/>
        <v>#DIV/0!</v>
      </c>
      <c r="AG602" s="148"/>
      <c r="AH602" s="148" t="b">
        <f t="shared" si="32"/>
        <v>1</v>
      </c>
    </row>
    <row r="603" spans="1:34" ht="44.25" customHeight="1" thickBot="1" x14ac:dyDescent="0.3">
      <c r="A603" s="136"/>
      <c r="B603" s="136"/>
      <c r="C603" s="137"/>
      <c r="D603" s="136"/>
      <c r="E603" s="137"/>
      <c r="F603" s="137"/>
      <c r="G603" s="137"/>
      <c r="H603" s="138"/>
      <c r="I603" s="12"/>
      <c r="J603" s="136"/>
      <c r="K603" s="137"/>
      <c r="L603" s="140"/>
      <c r="M603" s="136"/>
      <c r="N603" s="153"/>
      <c r="O603" s="161"/>
      <c r="P603" s="144"/>
      <c r="Q603" s="143"/>
      <c r="R603" s="143"/>
      <c r="S603" s="143"/>
      <c r="T603" s="143"/>
      <c r="U603" s="143"/>
      <c r="V603" s="145"/>
      <c r="W603" s="145"/>
      <c r="X603" s="145"/>
      <c r="Y603" s="136"/>
      <c r="Z603" s="136"/>
      <c r="AA603" s="146"/>
      <c r="AB603" s="136"/>
      <c r="AC603" s="136" t="s">
        <v>281</v>
      </c>
      <c r="AD603" s="136" t="s">
        <v>283</v>
      </c>
      <c r="AE603" s="136"/>
      <c r="AF603" s="147" t="e">
        <f t="shared" si="31"/>
        <v>#DIV/0!</v>
      </c>
      <c r="AG603" s="148"/>
      <c r="AH603" s="148" t="b">
        <f t="shared" si="32"/>
        <v>1</v>
      </c>
    </row>
    <row r="604" spans="1:34" ht="44.25" customHeight="1" thickBot="1" x14ac:dyDescent="0.3">
      <c r="A604" s="136"/>
      <c r="B604" s="136"/>
      <c r="C604" s="137"/>
      <c r="D604" s="136"/>
      <c r="E604" s="137"/>
      <c r="F604" s="137"/>
      <c r="G604" s="137"/>
      <c r="H604" s="138"/>
      <c r="I604" s="12"/>
      <c r="J604" s="136"/>
      <c r="K604" s="137"/>
      <c r="L604" s="140"/>
      <c r="M604" s="136"/>
      <c r="N604" s="153"/>
      <c r="O604" s="161"/>
      <c r="P604" s="144"/>
      <c r="Q604" s="143"/>
      <c r="R604" s="143"/>
      <c r="S604" s="143"/>
      <c r="T604" s="143"/>
      <c r="U604" s="143"/>
      <c r="V604" s="145"/>
      <c r="W604" s="145"/>
      <c r="X604" s="145"/>
      <c r="Y604" s="136"/>
      <c r="Z604" s="136"/>
      <c r="AA604" s="146"/>
      <c r="AB604" s="136"/>
      <c r="AC604" s="136" t="s">
        <v>281</v>
      </c>
      <c r="AD604" s="136" t="s">
        <v>283</v>
      </c>
      <c r="AE604" s="136"/>
      <c r="AF604" s="147" t="e">
        <f t="shared" si="31"/>
        <v>#DIV/0!</v>
      </c>
      <c r="AG604" s="148"/>
      <c r="AH604" s="148" t="b">
        <f t="shared" si="32"/>
        <v>1</v>
      </c>
    </row>
    <row r="605" spans="1:34" ht="44.25" customHeight="1" thickBot="1" x14ac:dyDescent="0.3">
      <c r="A605" s="136"/>
      <c r="B605" s="136"/>
      <c r="C605" s="137"/>
      <c r="D605" s="136"/>
      <c r="E605" s="137"/>
      <c r="F605" s="137"/>
      <c r="G605" s="137"/>
      <c r="H605" s="138"/>
      <c r="I605" s="12"/>
      <c r="J605" s="136"/>
      <c r="K605" s="137"/>
      <c r="L605" s="140"/>
      <c r="M605" s="136"/>
      <c r="N605" s="153"/>
      <c r="O605" s="161"/>
      <c r="P605" s="144"/>
      <c r="Q605" s="143"/>
      <c r="R605" s="143"/>
      <c r="S605" s="143"/>
      <c r="T605" s="143"/>
      <c r="U605" s="143"/>
      <c r="V605" s="145"/>
      <c r="W605" s="145"/>
      <c r="X605" s="145"/>
      <c r="Y605" s="136"/>
      <c r="Z605" s="136"/>
      <c r="AA605" s="146"/>
      <c r="AB605" s="136"/>
      <c r="AC605" s="136" t="s">
        <v>281</v>
      </c>
      <c r="AD605" s="136" t="s">
        <v>283</v>
      </c>
      <c r="AE605" s="136"/>
      <c r="AF605" s="147" t="e">
        <f t="shared" ref="AF605:AF668" si="33">SUM(U605/T605)</f>
        <v>#DIV/0!</v>
      </c>
      <c r="AG605" s="148"/>
      <c r="AH605" s="148" t="b">
        <f t="shared" ref="AH605:AH668" si="34">IF(I605="Funcionamiento",J605=0,J605="")</f>
        <v>1</v>
      </c>
    </row>
    <row r="606" spans="1:34" ht="44.25" customHeight="1" thickBot="1" x14ac:dyDescent="0.3">
      <c r="A606" s="136"/>
      <c r="B606" s="136"/>
      <c r="C606" s="137"/>
      <c r="D606" s="136"/>
      <c r="E606" s="137"/>
      <c r="F606" s="137"/>
      <c r="G606" s="137"/>
      <c r="H606" s="138"/>
      <c r="I606" s="12"/>
      <c r="J606" s="136"/>
      <c r="K606" s="137"/>
      <c r="L606" s="140"/>
      <c r="M606" s="136"/>
      <c r="N606" s="153"/>
      <c r="O606" s="161"/>
      <c r="P606" s="144"/>
      <c r="Q606" s="143"/>
      <c r="R606" s="143"/>
      <c r="S606" s="143"/>
      <c r="T606" s="143"/>
      <c r="U606" s="143"/>
      <c r="V606" s="145"/>
      <c r="W606" s="145"/>
      <c r="X606" s="145"/>
      <c r="Y606" s="136"/>
      <c r="Z606" s="136"/>
      <c r="AA606" s="146"/>
      <c r="AB606" s="136"/>
      <c r="AC606" s="136" t="s">
        <v>281</v>
      </c>
      <c r="AD606" s="136" t="s">
        <v>283</v>
      </c>
      <c r="AE606" s="136"/>
      <c r="AF606" s="147" t="e">
        <f t="shared" si="33"/>
        <v>#DIV/0!</v>
      </c>
      <c r="AG606" s="148"/>
      <c r="AH606" s="148" t="b">
        <f t="shared" si="34"/>
        <v>1</v>
      </c>
    </row>
    <row r="607" spans="1:34" ht="44.25" customHeight="1" thickBot="1" x14ac:dyDescent="0.3">
      <c r="A607" s="136"/>
      <c r="B607" s="136"/>
      <c r="C607" s="137"/>
      <c r="D607" s="136"/>
      <c r="E607" s="137"/>
      <c r="F607" s="137"/>
      <c r="G607" s="137"/>
      <c r="H607" s="138"/>
      <c r="I607" s="12"/>
      <c r="J607" s="136"/>
      <c r="K607" s="137"/>
      <c r="L607" s="140"/>
      <c r="M607" s="136"/>
      <c r="N607" s="153"/>
      <c r="O607" s="161"/>
      <c r="P607" s="144"/>
      <c r="Q607" s="143"/>
      <c r="R607" s="143"/>
      <c r="S607" s="143"/>
      <c r="T607" s="143"/>
      <c r="U607" s="143"/>
      <c r="V607" s="145"/>
      <c r="W607" s="145"/>
      <c r="X607" s="145"/>
      <c r="Y607" s="136"/>
      <c r="Z607" s="136"/>
      <c r="AA607" s="146"/>
      <c r="AB607" s="136"/>
      <c r="AC607" s="136" t="s">
        <v>281</v>
      </c>
      <c r="AD607" s="136" t="s">
        <v>283</v>
      </c>
      <c r="AE607" s="136"/>
      <c r="AF607" s="147" t="e">
        <f t="shared" si="33"/>
        <v>#DIV/0!</v>
      </c>
      <c r="AG607" s="148"/>
      <c r="AH607" s="148" t="b">
        <f t="shared" si="34"/>
        <v>1</v>
      </c>
    </row>
    <row r="608" spans="1:34" ht="44.25" customHeight="1" thickBot="1" x14ac:dyDescent="0.3">
      <c r="A608" s="136"/>
      <c r="B608" s="136"/>
      <c r="C608" s="137"/>
      <c r="D608" s="136"/>
      <c r="E608" s="137"/>
      <c r="F608" s="137"/>
      <c r="G608" s="137"/>
      <c r="H608" s="138"/>
      <c r="I608" s="12"/>
      <c r="J608" s="136"/>
      <c r="K608" s="137"/>
      <c r="L608" s="140"/>
      <c r="M608" s="136"/>
      <c r="N608" s="153"/>
      <c r="O608" s="161"/>
      <c r="P608" s="144"/>
      <c r="Q608" s="143"/>
      <c r="R608" s="143"/>
      <c r="S608" s="143"/>
      <c r="T608" s="143"/>
      <c r="U608" s="143"/>
      <c r="V608" s="145"/>
      <c r="W608" s="145"/>
      <c r="X608" s="145"/>
      <c r="Y608" s="136"/>
      <c r="Z608" s="136"/>
      <c r="AA608" s="146"/>
      <c r="AB608" s="136"/>
      <c r="AC608" s="136" t="s">
        <v>281</v>
      </c>
      <c r="AD608" s="136" t="s">
        <v>283</v>
      </c>
      <c r="AE608" s="136"/>
      <c r="AF608" s="147" t="e">
        <f t="shared" si="33"/>
        <v>#DIV/0!</v>
      </c>
      <c r="AG608" s="148"/>
      <c r="AH608" s="148" t="b">
        <f t="shared" si="34"/>
        <v>1</v>
      </c>
    </row>
    <row r="609" spans="1:34" ht="44.25" customHeight="1" thickBot="1" x14ac:dyDescent="0.3">
      <c r="A609" s="136"/>
      <c r="B609" s="136"/>
      <c r="C609" s="137"/>
      <c r="D609" s="136"/>
      <c r="E609" s="137"/>
      <c r="F609" s="137"/>
      <c r="G609" s="137"/>
      <c r="H609" s="138"/>
      <c r="I609" s="149"/>
      <c r="J609" s="136"/>
      <c r="K609" s="137"/>
      <c r="L609" s="140"/>
      <c r="M609" s="136"/>
      <c r="N609" s="153"/>
      <c r="O609" s="161"/>
      <c r="P609" s="144"/>
      <c r="Q609" s="143"/>
      <c r="R609" s="143"/>
      <c r="S609" s="143"/>
      <c r="T609" s="143"/>
      <c r="U609" s="143"/>
      <c r="V609" s="145"/>
      <c r="W609" s="145"/>
      <c r="X609" s="145"/>
      <c r="Y609" s="136"/>
      <c r="Z609" s="136"/>
      <c r="AA609" s="146" t="s">
        <v>282</v>
      </c>
      <c r="AB609" s="136"/>
      <c r="AC609" s="136" t="s">
        <v>281</v>
      </c>
      <c r="AD609" s="136"/>
      <c r="AE609" s="136" t="s">
        <v>283</v>
      </c>
      <c r="AF609" s="147" t="e">
        <f t="shared" si="33"/>
        <v>#DIV/0!</v>
      </c>
      <c r="AG609" s="148"/>
      <c r="AH609" s="148" t="b">
        <f t="shared" si="34"/>
        <v>1</v>
      </c>
    </row>
    <row r="610" spans="1:34" ht="44.25" customHeight="1" thickBot="1" x14ac:dyDescent="0.3">
      <c r="A610" s="136"/>
      <c r="B610" s="136"/>
      <c r="C610" s="137"/>
      <c r="D610" s="136"/>
      <c r="E610" s="137"/>
      <c r="F610" s="137"/>
      <c r="G610" s="137"/>
      <c r="H610" s="138"/>
      <c r="I610" s="12"/>
      <c r="J610" s="136"/>
      <c r="K610" s="137"/>
      <c r="L610" s="140"/>
      <c r="M610" s="136"/>
      <c r="N610" s="153"/>
      <c r="O610" s="161"/>
      <c r="P610" s="144"/>
      <c r="Q610" s="143"/>
      <c r="R610" s="143"/>
      <c r="S610" s="143"/>
      <c r="T610" s="143"/>
      <c r="U610" s="143"/>
      <c r="V610" s="145"/>
      <c r="W610" s="145"/>
      <c r="X610" s="145"/>
      <c r="Y610" s="136"/>
      <c r="Z610" s="136"/>
      <c r="AA610" s="146"/>
      <c r="AB610" s="136"/>
      <c r="AC610" s="136" t="s">
        <v>281</v>
      </c>
      <c r="AD610" s="136" t="s">
        <v>283</v>
      </c>
      <c r="AE610" s="136"/>
      <c r="AF610" s="147" t="e">
        <f t="shared" si="33"/>
        <v>#DIV/0!</v>
      </c>
      <c r="AG610" s="148"/>
      <c r="AH610" s="148" t="b">
        <f t="shared" si="34"/>
        <v>1</v>
      </c>
    </row>
    <row r="611" spans="1:34" ht="44.25" customHeight="1" thickBot="1" x14ac:dyDescent="0.3">
      <c r="A611" s="136"/>
      <c r="B611" s="136"/>
      <c r="C611" s="137"/>
      <c r="D611" s="136"/>
      <c r="E611" s="137"/>
      <c r="F611" s="137"/>
      <c r="G611" s="137"/>
      <c r="H611" s="138"/>
      <c r="I611" s="12"/>
      <c r="J611" s="136"/>
      <c r="K611" s="137"/>
      <c r="L611" s="140"/>
      <c r="M611" s="136"/>
      <c r="N611" s="153"/>
      <c r="O611" s="161"/>
      <c r="P611" s="144"/>
      <c r="Q611" s="143"/>
      <c r="R611" s="143"/>
      <c r="S611" s="143"/>
      <c r="T611" s="143"/>
      <c r="U611" s="143"/>
      <c r="V611" s="145"/>
      <c r="W611" s="145"/>
      <c r="X611" s="145"/>
      <c r="Y611" s="136"/>
      <c r="Z611" s="136"/>
      <c r="AA611" s="146"/>
      <c r="AB611" s="136"/>
      <c r="AC611" s="136" t="s">
        <v>281</v>
      </c>
      <c r="AD611" s="136" t="s">
        <v>283</v>
      </c>
      <c r="AE611" s="136"/>
      <c r="AF611" s="147" t="e">
        <f t="shared" si="33"/>
        <v>#DIV/0!</v>
      </c>
      <c r="AG611" s="148"/>
      <c r="AH611" s="148" t="b">
        <f t="shared" si="34"/>
        <v>1</v>
      </c>
    </row>
    <row r="612" spans="1:34" ht="44.25" customHeight="1" thickBot="1" x14ac:dyDescent="0.3">
      <c r="A612" s="136"/>
      <c r="B612" s="136"/>
      <c r="C612" s="137"/>
      <c r="D612" s="136"/>
      <c r="E612" s="137"/>
      <c r="F612" s="137"/>
      <c r="G612" s="137"/>
      <c r="H612" s="138"/>
      <c r="I612" s="12"/>
      <c r="J612" s="136"/>
      <c r="K612" s="137"/>
      <c r="L612" s="140"/>
      <c r="M612" s="136"/>
      <c r="N612" s="153"/>
      <c r="O612" s="161"/>
      <c r="P612" s="144"/>
      <c r="Q612" s="143"/>
      <c r="R612" s="143"/>
      <c r="S612" s="143"/>
      <c r="T612" s="143"/>
      <c r="U612" s="143"/>
      <c r="V612" s="145"/>
      <c r="W612" s="145"/>
      <c r="X612" s="145"/>
      <c r="Y612" s="136"/>
      <c r="Z612" s="136"/>
      <c r="AA612" s="146"/>
      <c r="AB612" s="136"/>
      <c r="AC612" s="136" t="s">
        <v>281</v>
      </c>
      <c r="AD612" s="136" t="s">
        <v>283</v>
      </c>
      <c r="AE612" s="136"/>
      <c r="AF612" s="147" t="e">
        <f t="shared" si="33"/>
        <v>#DIV/0!</v>
      </c>
      <c r="AG612" s="148"/>
      <c r="AH612" s="148" t="b">
        <f t="shared" si="34"/>
        <v>1</v>
      </c>
    </row>
    <row r="613" spans="1:34" ht="44.25" customHeight="1" thickBot="1" x14ac:dyDescent="0.3">
      <c r="A613" s="136"/>
      <c r="B613" s="136"/>
      <c r="C613" s="137"/>
      <c r="D613" s="136"/>
      <c r="E613" s="137"/>
      <c r="F613" s="137"/>
      <c r="G613" s="137"/>
      <c r="H613" s="138"/>
      <c r="I613" s="12"/>
      <c r="J613" s="136"/>
      <c r="K613" s="137"/>
      <c r="L613" s="140"/>
      <c r="M613" s="136"/>
      <c r="N613" s="153"/>
      <c r="O613" s="161"/>
      <c r="P613" s="144"/>
      <c r="Q613" s="143"/>
      <c r="R613" s="143"/>
      <c r="S613" s="143"/>
      <c r="T613" s="143"/>
      <c r="U613" s="143"/>
      <c r="V613" s="145"/>
      <c r="W613" s="145"/>
      <c r="X613" s="145"/>
      <c r="Y613" s="136"/>
      <c r="Z613" s="136"/>
      <c r="AA613" s="146"/>
      <c r="AB613" s="136"/>
      <c r="AC613" s="136" t="s">
        <v>281</v>
      </c>
      <c r="AD613" s="136" t="s">
        <v>283</v>
      </c>
      <c r="AE613" s="136"/>
      <c r="AF613" s="147" t="e">
        <f t="shared" si="33"/>
        <v>#DIV/0!</v>
      </c>
      <c r="AG613" s="148"/>
      <c r="AH613" s="148" t="b">
        <f t="shared" si="34"/>
        <v>1</v>
      </c>
    </row>
    <row r="614" spans="1:34" ht="44.25" customHeight="1" thickBot="1" x14ac:dyDescent="0.3">
      <c r="A614" s="136"/>
      <c r="B614" s="136"/>
      <c r="C614" s="137"/>
      <c r="D614" s="136"/>
      <c r="E614" s="137"/>
      <c r="F614" s="137"/>
      <c r="G614" s="137"/>
      <c r="H614" s="138"/>
      <c r="I614" s="12"/>
      <c r="J614" s="136"/>
      <c r="K614" s="137"/>
      <c r="L614" s="140"/>
      <c r="M614" s="136"/>
      <c r="N614" s="153"/>
      <c r="O614" s="161"/>
      <c r="P614" s="144"/>
      <c r="Q614" s="143"/>
      <c r="R614" s="143"/>
      <c r="S614" s="143"/>
      <c r="T614" s="143"/>
      <c r="U614" s="143"/>
      <c r="V614" s="145"/>
      <c r="W614" s="145"/>
      <c r="X614" s="145"/>
      <c r="Y614" s="136"/>
      <c r="Z614" s="136"/>
      <c r="AA614" s="146"/>
      <c r="AB614" s="136"/>
      <c r="AC614" s="136" t="s">
        <v>281</v>
      </c>
      <c r="AD614" s="136" t="s">
        <v>283</v>
      </c>
      <c r="AE614" s="136"/>
      <c r="AF614" s="147" t="e">
        <f t="shared" si="33"/>
        <v>#DIV/0!</v>
      </c>
      <c r="AG614" s="148"/>
      <c r="AH614" s="148" t="b">
        <f t="shared" si="34"/>
        <v>1</v>
      </c>
    </row>
    <row r="615" spans="1:34" ht="44.25" customHeight="1" thickBot="1" x14ac:dyDescent="0.3">
      <c r="A615" s="136"/>
      <c r="B615" s="136"/>
      <c r="C615" s="137"/>
      <c r="D615" s="136"/>
      <c r="E615" s="137"/>
      <c r="F615" s="137"/>
      <c r="G615" s="137"/>
      <c r="H615" s="138"/>
      <c r="I615" s="12"/>
      <c r="J615" s="136"/>
      <c r="K615" s="137"/>
      <c r="L615" s="140"/>
      <c r="M615" s="136"/>
      <c r="N615" s="153"/>
      <c r="O615" s="161"/>
      <c r="P615" s="144"/>
      <c r="Q615" s="143"/>
      <c r="R615" s="143"/>
      <c r="S615" s="143"/>
      <c r="T615" s="143"/>
      <c r="U615" s="143"/>
      <c r="V615" s="145"/>
      <c r="W615" s="145"/>
      <c r="X615" s="145"/>
      <c r="Y615" s="136"/>
      <c r="Z615" s="136"/>
      <c r="AA615" s="146"/>
      <c r="AB615" s="136"/>
      <c r="AC615" s="136" t="s">
        <v>281</v>
      </c>
      <c r="AD615" s="136" t="s">
        <v>283</v>
      </c>
      <c r="AE615" s="136"/>
      <c r="AF615" s="147" t="e">
        <f t="shared" si="33"/>
        <v>#DIV/0!</v>
      </c>
      <c r="AG615" s="148"/>
      <c r="AH615" s="148" t="b">
        <f t="shared" si="34"/>
        <v>1</v>
      </c>
    </row>
    <row r="616" spans="1:34" ht="44.25" customHeight="1" thickBot="1" x14ac:dyDescent="0.3">
      <c r="A616" s="136"/>
      <c r="B616" s="136"/>
      <c r="C616" s="137"/>
      <c r="D616" s="136"/>
      <c r="E616" s="137"/>
      <c r="F616" s="137"/>
      <c r="G616" s="137"/>
      <c r="H616" s="138"/>
      <c r="I616" s="12"/>
      <c r="J616" s="136"/>
      <c r="K616" s="137"/>
      <c r="L616" s="140"/>
      <c r="M616" s="136"/>
      <c r="N616" s="153"/>
      <c r="O616" s="161"/>
      <c r="P616" s="144"/>
      <c r="Q616" s="143"/>
      <c r="R616" s="143"/>
      <c r="S616" s="143"/>
      <c r="T616" s="143"/>
      <c r="U616" s="143"/>
      <c r="V616" s="145"/>
      <c r="W616" s="145"/>
      <c r="X616" s="145"/>
      <c r="Y616" s="136"/>
      <c r="Z616" s="136"/>
      <c r="AA616" s="146"/>
      <c r="AB616" s="136"/>
      <c r="AC616" s="136" t="s">
        <v>281</v>
      </c>
      <c r="AD616" s="136" t="s">
        <v>283</v>
      </c>
      <c r="AE616" s="136"/>
      <c r="AF616" s="147" t="e">
        <f t="shared" si="33"/>
        <v>#DIV/0!</v>
      </c>
      <c r="AG616" s="148"/>
      <c r="AH616" s="148" t="b">
        <f t="shared" si="34"/>
        <v>1</v>
      </c>
    </row>
    <row r="617" spans="1:34" ht="44.25" customHeight="1" thickBot="1" x14ac:dyDescent="0.3">
      <c r="A617" s="136"/>
      <c r="B617" s="136"/>
      <c r="C617" s="137"/>
      <c r="D617" s="136"/>
      <c r="E617" s="137"/>
      <c r="F617" s="137"/>
      <c r="G617" s="137"/>
      <c r="H617" s="138"/>
      <c r="I617" s="12"/>
      <c r="J617" s="136"/>
      <c r="K617" s="137"/>
      <c r="L617" s="140"/>
      <c r="M617" s="136"/>
      <c r="N617" s="153"/>
      <c r="O617" s="161"/>
      <c r="P617" s="144"/>
      <c r="Q617" s="143"/>
      <c r="R617" s="143"/>
      <c r="S617" s="143"/>
      <c r="T617" s="143"/>
      <c r="U617" s="143"/>
      <c r="V617" s="145"/>
      <c r="W617" s="145"/>
      <c r="X617" s="145"/>
      <c r="Y617" s="136"/>
      <c r="Z617" s="136"/>
      <c r="AA617" s="146"/>
      <c r="AB617" s="136"/>
      <c r="AC617" s="136" t="s">
        <v>281</v>
      </c>
      <c r="AD617" s="136" t="s">
        <v>283</v>
      </c>
      <c r="AE617" s="136"/>
      <c r="AF617" s="147" t="e">
        <f t="shared" si="33"/>
        <v>#DIV/0!</v>
      </c>
      <c r="AG617" s="148"/>
      <c r="AH617" s="148" t="b">
        <f t="shared" si="34"/>
        <v>1</v>
      </c>
    </row>
    <row r="618" spans="1:34" ht="44.25" customHeight="1" thickBot="1" x14ac:dyDescent="0.3">
      <c r="A618" s="136"/>
      <c r="B618" s="136"/>
      <c r="C618" s="137"/>
      <c r="D618" s="136"/>
      <c r="E618" s="137"/>
      <c r="F618" s="137"/>
      <c r="G618" s="137"/>
      <c r="H618" s="138"/>
      <c r="I618" s="12"/>
      <c r="J618" s="136"/>
      <c r="K618" s="137"/>
      <c r="L618" s="140"/>
      <c r="M618" s="136"/>
      <c r="N618" s="153"/>
      <c r="O618" s="161"/>
      <c r="P618" s="144"/>
      <c r="Q618" s="143"/>
      <c r="R618" s="143"/>
      <c r="S618" s="143"/>
      <c r="T618" s="143"/>
      <c r="U618" s="143"/>
      <c r="V618" s="145"/>
      <c r="W618" s="145"/>
      <c r="X618" s="145"/>
      <c r="Y618" s="136"/>
      <c r="Z618" s="136"/>
      <c r="AA618" s="146"/>
      <c r="AB618" s="136"/>
      <c r="AC618" s="136" t="s">
        <v>281</v>
      </c>
      <c r="AD618" s="136" t="s">
        <v>283</v>
      </c>
      <c r="AE618" s="136"/>
      <c r="AF618" s="147" t="e">
        <f t="shared" si="33"/>
        <v>#DIV/0!</v>
      </c>
      <c r="AG618" s="148"/>
      <c r="AH618" s="148" t="b">
        <f t="shared" si="34"/>
        <v>1</v>
      </c>
    </row>
    <row r="619" spans="1:34" ht="44.25" customHeight="1" thickBot="1" x14ac:dyDescent="0.3">
      <c r="A619" s="136"/>
      <c r="B619" s="136"/>
      <c r="C619" s="137"/>
      <c r="D619" s="136"/>
      <c r="E619" s="137"/>
      <c r="F619" s="137"/>
      <c r="G619" s="137"/>
      <c r="H619" s="138"/>
      <c r="I619" s="12"/>
      <c r="J619" s="136"/>
      <c r="K619" s="137"/>
      <c r="L619" s="140"/>
      <c r="M619" s="136"/>
      <c r="N619" s="153"/>
      <c r="O619" s="161"/>
      <c r="P619" s="144"/>
      <c r="Q619" s="143"/>
      <c r="R619" s="143"/>
      <c r="S619" s="143"/>
      <c r="T619" s="143"/>
      <c r="U619" s="143"/>
      <c r="V619" s="145"/>
      <c r="W619" s="145"/>
      <c r="X619" s="145"/>
      <c r="Y619" s="136"/>
      <c r="Z619" s="136"/>
      <c r="AA619" s="146"/>
      <c r="AB619" s="136"/>
      <c r="AC619" s="136" t="s">
        <v>282</v>
      </c>
      <c r="AD619" s="136" t="s">
        <v>281</v>
      </c>
      <c r="AE619" s="136"/>
      <c r="AF619" s="147" t="e">
        <f t="shared" si="33"/>
        <v>#DIV/0!</v>
      </c>
      <c r="AG619" s="148"/>
      <c r="AH619" s="148" t="b">
        <f t="shared" si="34"/>
        <v>1</v>
      </c>
    </row>
    <row r="620" spans="1:34" ht="44.25" customHeight="1" thickBot="1" x14ac:dyDescent="0.3">
      <c r="A620" s="136"/>
      <c r="B620" s="136"/>
      <c r="C620" s="137"/>
      <c r="D620" s="136"/>
      <c r="E620" s="137"/>
      <c r="F620" s="137"/>
      <c r="G620" s="137"/>
      <c r="H620" s="138"/>
      <c r="I620" s="12"/>
      <c r="J620" s="136"/>
      <c r="K620" s="137"/>
      <c r="L620" s="140"/>
      <c r="M620" s="136"/>
      <c r="N620" s="153"/>
      <c r="O620" s="161"/>
      <c r="P620" s="144"/>
      <c r="Q620" s="143"/>
      <c r="R620" s="143"/>
      <c r="S620" s="143"/>
      <c r="T620" s="143"/>
      <c r="U620" s="143"/>
      <c r="V620" s="145"/>
      <c r="W620" s="145"/>
      <c r="X620" s="145"/>
      <c r="Y620" s="136"/>
      <c r="Z620" s="136"/>
      <c r="AA620" s="146"/>
      <c r="AB620" s="136"/>
      <c r="AC620" s="136" t="s">
        <v>281</v>
      </c>
      <c r="AD620" s="136" t="s">
        <v>283</v>
      </c>
      <c r="AE620" s="136"/>
      <c r="AF620" s="147" t="e">
        <f t="shared" si="33"/>
        <v>#DIV/0!</v>
      </c>
      <c r="AG620" s="148"/>
      <c r="AH620" s="148" t="b">
        <f t="shared" si="34"/>
        <v>1</v>
      </c>
    </row>
    <row r="621" spans="1:34" ht="44.25" customHeight="1" thickBot="1" x14ac:dyDescent="0.3">
      <c r="A621" s="136"/>
      <c r="B621" s="136"/>
      <c r="C621" s="137"/>
      <c r="D621" s="136"/>
      <c r="E621" s="137"/>
      <c r="F621" s="137"/>
      <c r="G621" s="137"/>
      <c r="H621" s="138"/>
      <c r="I621" s="12"/>
      <c r="J621" s="136"/>
      <c r="K621" s="137"/>
      <c r="L621" s="140"/>
      <c r="M621" s="136"/>
      <c r="N621" s="153"/>
      <c r="O621" s="161"/>
      <c r="P621" s="144"/>
      <c r="Q621" s="143"/>
      <c r="R621" s="143"/>
      <c r="S621" s="143"/>
      <c r="T621" s="143"/>
      <c r="U621" s="143"/>
      <c r="V621" s="145"/>
      <c r="W621" s="145"/>
      <c r="X621" s="145"/>
      <c r="Y621" s="136"/>
      <c r="Z621" s="136"/>
      <c r="AA621" s="146"/>
      <c r="AB621" s="136"/>
      <c r="AC621" s="136" t="s">
        <v>281</v>
      </c>
      <c r="AD621" s="136" t="s">
        <v>283</v>
      </c>
      <c r="AE621" s="136"/>
      <c r="AF621" s="147" t="e">
        <f t="shared" si="33"/>
        <v>#DIV/0!</v>
      </c>
      <c r="AG621" s="148"/>
      <c r="AH621" s="148" t="b">
        <f t="shared" si="34"/>
        <v>1</v>
      </c>
    </row>
    <row r="622" spans="1:34" ht="44.25" customHeight="1" thickBot="1" x14ac:dyDescent="0.3">
      <c r="A622" s="136"/>
      <c r="B622" s="136"/>
      <c r="C622" s="137"/>
      <c r="D622" s="136"/>
      <c r="E622" s="137"/>
      <c r="F622" s="137"/>
      <c r="G622" s="137"/>
      <c r="H622" s="138"/>
      <c r="I622" s="12"/>
      <c r="J622" s="136"/>
      <c r="K622" s="137"/>
      <c r="L622" s="140"/>
      <c r="M622" s="136"/>
      <c r="N622" s="153"/>
      <c r="O622" s="161"/>
      <c r="P622" s="144"/>
      <c r="Q622" s="143"/>
      <c r="R622" s="143"/>
      <c r="S622" s="143"/>
      <c r="T622" s="143"/>
      <c r="U622" s="143"/>
      <c r="V622" s="145"/>
      <c r="W622" s="145"/>
      <c r="X622" s="145"/>
      <c r="Y622" s="136"/>
      <c r="Z622" s="136"/>
      <c r="AA622" s="146"/>
      <c r="AB622" s="136"/>
      <c r="AC622" s="136" t="s">
        <v>281</v>
      </c>
      <c r="AD622" s="136" t="s">
        <v>283</v>
      </c>
      <c r="AE622" s="136"/>
      <c r="AF622" s="147" t="e">
        <f t="shared" si="33"/>
        <v>#DIV/0!</v>
      </c>
      <c r="AG622" s="148"/>
      <c r="AH622" s="148" t="b">
        <f t="shared" si="34"/>
        <v>1</v>
      </c>
    </row>
    <row r="623" spans="1:34" ht="44.25" customHeight="1" thickBot="1" x14ac:dyDescent="0.3">
      <c r="A623" s="136"/>
      <c r="B623" s="136"/>
      <c r="C623" s="137"/>
      <c r="D623" s="136"/>
      <c r="E623" s="137"/>
      <c r="F623" s="137"/>
      <c r="G623" s="137"/>
      <c r="H623" s="138"/>
      <c r="I623" s="12"/>
      <c r="J623" s="136"/>
      <c r="K623" s="137"/>
      <c r="L623" s="140"/>
      <c r="M623" s="136"/>
      <c r="N623" s="153"/>
      <c r="O623" s="161"/>
      <c r="P623" s="144"/>
      <c r="Q623" s="143"/>
      <c r="R623" s="143"/>
      <c r="S623" s="143"/>
      <c r="T623" s="143"/>
      <c r="U623" s="143"/>
      <c r="V623" s="145"/>
      <c r="W623" s="145"/>
      <c r="X623" s="145"/>
      <c r="Y623" s="136"/>
      <c r="Z623" s="136"/>
      <c r="AA623" s="146"/>
      <c r="AB623" s="136"/>
      <c r="AC623" s="136" t="s">
        <v>281</v>
      </c>
      <c r="AD623" s="136" t="s">
        <v>283</v>
      </c>
      <c r="AE623" s="136"/>
      <c r="AF623" s="147" t="e">
        <f t="shared" si="33"/>
        <v>#DIV/0!</v>
      </c>
      <c r="AG623" s="148"/>
      <c r="AH623" s="148" t="b">
        <f t="shared" si="34"/>
        <v>1</v>
      </c>
    </row>
    <row r="624" spans="1:34" ht="44.25" customHeight="1" thickBot="1" x14ac:dyDescent="0.3">
      <c r="A624" s="136"/>
      <c r="B624" s="136"/>
      <c r="C624" s="137"/>
      <c r="D624" s="136"/>
      <c r="E624" s="137"/>
      <c r="F624" s="137"/>
      <c r="G624" s="137"/>
      <c r="H624" s="138"/>
      <c r="I624" s="12"/>
      <c r="J624" s="136"/>
      <c r="K624" s="137"/>
      <c r="L624" s="140"/>
      <c r="M624" s="136"/>
      <c r="N624" s="153"/>
      <c r="O624" s="161"/>
      <c r="P624" s="144"/>
      <c r="Q624" s="143"/>
      <c r="R624" s="143"/>
      <c r="S624" s="143"/>
      <c r="T624" s="143"/>
      <c r="U624" s="143"/>
      <c r="V624" s="145"/>
      <c r="W624" s="145"/>
      <c r="X624" s="145"/>
      <c r="Y624" s="136"/>
      <c r="Z624" s="136"/>
      <c r="AA624" s="146"/>
      <c r="AB624" s="136"/>
      <c r="AC624" s="136" t="s">
        <v>281</v>
      </c>
      <c r="AD624" s="136"/>
      <c r="AE624" s="136" t="s">
        <v>283</v>
      </c>
      <c r="AF624" s="147" t="e">
        <f t="shared" si="33"/>
        <v>#DIV/0!</v>
      </c>
      <c r="AG624" s="148"/>
      <c r="AH624" s="148" t="b">
        <f t="shared" si="34"/>
        <v>1</v>
      </c>
    </row>
    <row r="625" spans="1:34" ht="44.25" customHeight="1" thickBot="1" x14ac:dyDescent="0.3">
      <c r="A625" s="136"/>
      <c r="B625" s="136"/>
      <c r="C625" s="137"/>
      <c r="D625" s="136"/>
      <c r="E625" s="137"/>
      <c r="F625" s="137"/>
      <c r="G625" s="137"/>
      <c r="H625" s="138"/>
      <c r="I625" s="12"/>
      <c r="J625" s="136"/>
      <c r="K625" s="137"/>
      <c r="L625" s="140"/>
      <c r="M625" s="136"/>
      <c r="N625" s="153"/>
      <c r="O625" s="161"/>
      <c r="P625" s="144"/>
      <c r="Q625" s="143"/>
      <c r="R625" s="143"/>
      <c r="S625" s="143"/>
      <c r="T625" s="143"/>
      <c r="U625" s="143"/>
      <c r="V625" s="145"/>
      <c r="W625" s="145"/>
      <c r="X625" s="145"/>
      <c r="Y625" s="136"/>
      <c r="Z625" s="136"/>
      <c r="AA625" s="146"/>
      <c r="AB625" s="136"/>
      <c r="AC625" s="136" t="s">
        <v>281</v>
      </c>
      <c r="AD625" s="136" t="s">
        <v>283</v>
      </c>
      <c r="AE625" s="136"/>
      <c r="AF625" s="147" t="e">
        <f t="shared" si="33"/>
        <v>#DIV/0!</v>
      </c>
      <c r="AG625" s="148"/>
      <c r="AH625" s="148" t="b">
        <f t="shared" si="34"/>
        <v>1</v>
      </c>
    </row>
    <row r="626" spans="1:34" ht="44.25" customHeight="1" thickBot="1" x14ac:dyDescent="0.3">
      <c r="A626" s="136"/>
      <c r="B626" s="136"/>
      <c r="C626" s="137"/>
      <c r="D626" s="136"/>
      <c r="E626" s="137"/>
      <c r="F626" s="137"/>
      <c r="G626" s="137"/>
      <c r="H626" s="138"/>
      <c r="I626" s="12"/>
      <c r="J626" s="136"/>
      <c r="K626" s="137"/>
      <c r="L626" s="140"/>
      <c r="M626" s="136"/>
      <c r="N626" s="153"/>
      <c r="O626" s="161"/>
      <c r="P626" s="144"/>
      <c r="Q626" s="143"/>
      <c r="R626" s="143"/>
      <c r="S626" s="143"/>
      <c r="T626" s="143"/>
      <c r="U626" s="143"/>
      <c r="V626" s="145"/>
      <c r="W626" s="145"/>
      <c r="X626" s="145"/>
      <c r="Y626" s="136"/>
      <c r="Z626" s="136"/>
      <c r="AA626" s="146"/>
      <c r="AB626" s="136"/>
      <c r="AC626" s="136" t="s">
        <v>281</v>
      </c>
      <c r="AD626" s="136"/>
      <c r="AE626" s="136" t="s">
        <v>283</v>
      </c>
      <c r="AF626" s="147" t="e">
        <f t="shared" si="33"/>
        <v>#DIV/0!</v>
      </c>
      <c r="AG626" s="148"/>
      <c r="AH626" s="148" t="b">
        <f t="shared" si="34"/>
        <v>1</v>
      </c>
    </row>
    <row r="627" spans="1:34" ht="44.25" customHeight="1" thickBot="1" x14ac:dyDescent="0.3">
      <c r="A627" s="136"/>
      <c r="B627" s="136"/>
      <c r="C627" s="137"/>
      <c r="D627" s="136"/>
      <c r="E627" s="137"/>
      <c r="F627" s="137"/>
      <c r="G627" s="137"/>
      <c r="H627" s="138"/>
      <c r="I627" s="12"/>
      <c r="J627" s="136"/>
      <c r="K627" s="137"/>
      <c r="L627" s="140"/>
      <c r="M627" s="136"/>
      <c r="N627" s="153"/>
      <c r="O627" s="161"/>
      <c r="P627" s="144"/>
      <c r="Q627" s="143"/>
      <c r="R627" s="143"/>
      <c r="S627" s="143"/>
      <c r="T627" s="143"/>
      <c r="U627" s="143"/>
      <c r="V627" s="145"/>
      <c r="W627" s="145"/>
      <c r="X627" s="145"/>
      <c r="Y627" s="136"/>
      <c r="Z627" s="136"/>
      <c r="AA627" s="146"/>
      <c r="AB627" s="136"/>
      <c r="AC627" s="136" t="s">
        <v>281</v>
      </c>
      <c r="AD627" s="136" t="s">
        <v>283</v>
      </c>
      <c r="AE627" s="136"/>
      <c r="AF627" s="147" t="e">
        <f t="shared" si="33"/>
        <v>#DIV/0!</v>
      </c>
      <c r="AG627" s="148"/>
      <c r="AH627" s="148" t="b">
        <f t="shared" si="34"/>
        <v>1</v>
      </c>
    </row>
    <row r="628" spans="1:34" ht="44.25" customHeight="1" thickBot="1" x14ac:dyDescent="0.3">
      <c r="A628" s="136"/>
      <c r="B628" s="136"/>
      <c r="C628" s="137"/>
      <c r="D628" s="136"/>
      <c r="E628" s="137"/>
      <c r="F628" s="137"/>
      <c r="G628" s="137"/>
      <c r="H628" s="138"/>
      <c r="I628" s="12"/>
      <c r="J628" s="136"/>
      <c r="K628" s="137"/>
      <c r="L628" s="140"/>
      <c r="M628" s="136"/>
      <c r="N628" s="153"/>
      <c r="O628" s="161"/>
      <c r="P628" s="144"/>
      <c r="Q628" s="143"/>
      <c r="R628" s="143"/>
      <c r="S628" s="143"/>
      <c r="T628" s="143"/>
      <c r="U628" s="143"/>
      <c r="V628" s="145"/>
      <c r="W628" s="145"/>
      <c r="X628" s="145"/>
      <c r="Y628" s="136"/>
      <c r="Z628" s="136"/>
      <c r="AA628" s="146"/>
      <c r="AB628" s="136"/>
      <c r="AC628" s="136" t="s">
        <v>281</v>
      </c>
      <c r="AD628" s="136" t="s">
        <v>283</v>
      </c>
      <c r="AE628" s="136"/>
      <c r="AF628" s="147" t="e">
        <f t="shared" si="33"/>
        <v>#DIV/0!</v>
      </c>
      <c r="AG628" s="148"/>
      <c r="AH628" s="148" t="b">
        <f t="shared" si="34"/>
        <v>1</v>
      </c>
    </row>
    <row r="629" spans="1:34" ht="44.25" customHeight="1" thickBot="1" x14ac:dyDescent="0.3">
      <c r="A629" s="136"/>
      <c r="B629" s="136"/>
      <c r="C629" s="137"/>
      <c r="D629" s="136"/>
      <c r="E629" s="137"/>
      <c r="F629" s="137"/>
      <c r="G629" s="137"/>
      <c r="H629" s="138"/>
      <c r="I629" s="12"/>
      <c r="J629" s="136"/>
      <c r="K629" s="137"/>
      <c r="L629" s="140"/>
      <c r="M629" s="136"/>
      <c r="N629" s="153"/>
      <c r="O629" s="161"/>
      <c r="P629" s="144"/>
      <c r="Q629" s="143"/>
      <c r="R629" s="143"/>
      <c r="S629" s="143"/>
      <c r="T629" s="143"/>
      <c r="U629" s="143"/>
      <c r="V629" s="145"/>
      <c r="W629" s="145"/>
      <c r="X629" s="145"/>
      <c r="Y629" s="136"/>
      <c r="Z629" s="136"/>
      <c r="AA629" s="146"/>
      <c r="AB629" s="136"/>
      <c r="AC629" s="136" t="s">
        <v>281</v>
      </c>
      <c r="AD629" s="136" t="s">
        <v>283</v>
      </c>
      <c r="AE629" s="136"/>
      <c r="AF629" s="147" t="e">
        <f t="shared" si="33"/>
        <v>#DIV/0!</v>
      </c>
      <c r="AG629" s="148"/>
      <c r="AH629" s="148" t="b">
        <f t="shared" si="34"/>
        <v>1</v>
      </c>
    </row>
    <row r="630" spans="1:34" ht="44.25" customHeight="1" thickBot="1" x14ac:dyDescent="0.3">
      <c r="A630" s="136"/>
      <c r="B630" s="136"/>
      <c r="C630" s="137"/>
      <c r="D630" s="136"/>
      <c r="E630" s="137"/>
      <c r="F630" s="137"/>
      <c r="G630" s="137"/>
      <c r="H630" s="138"/>
      <c r="I630" s="12"/>
      <c r="J630" s="136"/>
      <c r="K630" s="137"/>
      <c r="L630" s="140"/>
      <c r="M630" s="136"/>
      <c r="N630" s="153"/>
      <c r="O630" s="161"/>
      <c r="P630" s="144"/>
      <c r="Q630" s="143"/>
      <c r="R630" s="143"/>
      <c r="S630" s="143"/>
      <c r="T630" s="143"/>
      <c r="U630" s="143"/>
      <c r="V630" s="145"/>
      <c r="W630" s="145"/>
      <c r="X630" s="145"/>
      <c r="Y630" s="136"/>
      <c r="Z630" s="136"/>
      <c r="AA630" s="146"/>
      <c r="AB630" s="136"/>
      <c r="AC630" s="136" t="s">
        <v>281</v>
      </c>
      <c r="AD630" s="136" t="s">
        <v>283</v>
      </c>
      <c r="AE630" s="136"/>
      <c r="AF630" s="147" t="e">
        <f t="shared" si="33"/>
        <v>#DIV/0!</v>
      </c>
      <c r="AG630" s="148"/>
      <c r="AH630" s="148" t="b">
        <f t="shared" si="34"/>
        <v>1</v>
      </c>
    </row>
    <row r="631" spans="1:34" ht="44.25" customHeight="1" thickBot="1" x14ac:dyDescent="0.3">
      <c r="A631" s="136"/>
      <c r="B631" s="136"/>
      <c r="C631" s="137"/>
      <c r="D631" s="136"/>
      <c r="E631" s="137"/>
      <c r="F631" s="137"/>
      <c r="G631" s="137"/>
      <c r="H631" s="138"/>
      <c r="I631" s="12"/>
      <c r="J631" s="136"/>
      <c r="K631" s="137"/>
      <c r="L631" s="140"/>
      <c r="M631" s="136"/>
      <c r="N631" s="153"/>
      <c r="O631" s="161"/>
      <c r="P631" s="144"/>
      <c r="Q631" s="143"/>
      <c r="R631" s="143"/>
      <c r="S631" s="143"/>
      <c r="T631" s="143"/>
      <c r="U631" s="143"/>
      <c r="V631" s="145"/>
      <c r="W631" s="145"/>
      <c r="X631" s="145"/>
      <c r="Y631" s="136"/>
      <c r="Z631" s="136"/>
      <c r="AA631" s="146"/>
      <c r="AB631" s="136"/>
      <c r="AC631" s="136" t="s">
        <v>281</v>
      </c>
      <c r="AD631" s="136" t="s">
        <v>283</v>
      </c>
      <c r="AE631" s="136"/>
      <c r="AF631" s="147" t="e">
        <f t="shared" si="33"/>
        <v>#DIV/0!</v>
      </c>
      <c r="AG631" s="148"/>
      <c r="AH631" s="148" t="b">
        <f t="shared" si="34"/>
        <v>1</v>
      </c>
    </row>
    <row r="632" spans="1:34" ht="44.25" customHeight="1" thickBot="1" x14ac:dyDescent="0.3">
      <c r="A632" s="136"/>
      <c r="B632" s="136"/>
      <c r="C632" s="137"/>
      <c r="D632" s="136"/>
      <c r="E632" s="137"/>
      <c r="F632" s="137"/>
      <c r="G632" s="137"/>
      <c r="H632" s="138"/>
      <c r="I632" s="12"/>
      <c r="J632" s="136"/>
      <c r="K632" s="137"/>
      <c r="L632" s="140"/>
      <c r="M632" s="136"/>
      <c r="N632" s="153"/>
      <c r="O632" s="161"/>
      <c r="P632" s="144"/>
      <c r="Q632" s="143"/>
      <c r="R632" s="143"/>
      <c r="S632" s="143"/>
      <c r="T632" s="143"/>
      <c r="U632" s="143"/>
      <c r="V632" s="145"/>
      <c r="W632" s="145"/>
      <c r="X632" s="145"/>
      <c r="Y632" s="136"/>
      <c r="Z632" s="136"/>
      <c r="AA632" s="146"/>
      <c r="AB632" s="136"/>
      <c r="AC632" s="136" t="s">
        <v>281</v>
      </c>
      <c r="AD632" s="136" t="s">
        <v>283</v>
      </c>
      <c r="AE632" s="136"/>
      <c r="AF632" s="147" t="e">
        <f t="shared" si="33"/>
        <v>#DIV/0!</v>
      </c>
      <c r="AG632" s="148"/>
      <c r="AH632" s="148" t="b">
        <f t="shared" si="34"/>
        <v>1</v>
      </c>
    </row>
    <row r="633" spans="1:34" ht="44.25" customHeight="1" thickBot="1" x14ac:dyDescent="0.3">
      <c r="A633" s="136"/>
      <c r="B633" s="136"/>
      <c r="C633" s="137"/>
      <c r="D633" s="136"/>
      <c r="E633" s="137"/>
      <c r="F633" s="137"/>
      <c r="G633" s="137"/>
      <c r="H633" s="138"/>
      <c r="I633" s="12"/>
      <c r="J633" s="136"/>
      <c r="K633" s="137"/>
      <c r="L633" s="140"/>
      <c r="M633" s="136"/>
      <c r="N633" s="153"/>
      <c r="O633" s="161"/>
      <c r="P633" s="144"/>
      <c r="Q633" s="143"/>
      <c r="R633" s="143"/>
      <c r="S633" s="143"/>
      <c r="T633" s="143"/>
      <c r="U633" s="143"/>
      <c r="V633" s="145"/>
      <c r="W633" s="145"/>
      <c r="X633" s="145"/>
      <c r="Y633" s="136"/>
      <c r="Z633" s="136"/>
      <c r="AA633" s="146"/>
      <c r="AB633" s="136"/>
      <c r="AC633" s="136" t="s">
        <v>281</v>
      </c>
      <c r="AD633" s="136" t="s">
        <v>283</v>
      </c>
      <c r="AE633" s="136"/>
      <c r="AF633" s="147" t="e">
        <f t="shared" si="33"/>
        <v>#DIV/0!</v>
      </c>
      <c r="AG633" s="148"/>
      <c r="AH633" s="148" t="b">
        <f t="shared" si="34"/>
        <v>1</v>
      </c>
    </row>
    <row r="634" spans="1:34" ht="44.25" customHeight="1" thickBot="1" x14ac:dyDescent="0.3">
      <c r="A634" s="136"/>
      <c r="B634" s="136"/>
      <c r="C634" s="137"/>
      <c r="D634" s="136"/>
      <c r="E634" s="137"/>
      <c r="F634" s="137"/>
      <c r="G634" s="137"/>
      <c r="H634" s="138"/>
      <c r="I634" s="12"/>
      <c r="J634" s="136"/>
      <c r="K634" s="137"/>
      <c r="L634" s="140"/>
      <c r="M634" s="136"/>
      <c r="N634" s="153"/>
      <c r="O634" s="161"/>
      <c r="P634" s="144"/>
      <c r="Q634" s="143"/>
      <c r="R634" s="143"/>
      <c r="S634" s="143"/>
      <c r="T634" s="143"/>
      <c r="U634" s="143"/>
      <c r="V634" s="145"/>
      <c r="W634" s="145"/>
      <c r="X634" s="145"/>
      <c r="Y634" s="136"/>
      <c r="Z634" s="136"/>
      <c r="AA634" s="146"/>
      <c r="AB634" s="136"/>
      <c r="AC634" s="136" t="s">
        <v>281</v>
      </c>
      <c r="AD634" s="136" t="s">
        <v>283</v>
      </c>
      <c r="AE634" s="136"/>
      <c r="AF634" s="147" t="e">
        <f t="shared" si="33"/>
        <v>#DIV/0!</v>
      </c>
      <c r="AG634" s="148"/>
      <c r="AH634" s="148" t="b">
        <f t="shared" si="34"/>
        <v>1</v>
      </c>
    </row>
    <row r="635" spans="1:34" ht="44.25" customHeight="1" thickBot="1" x14ac:dyDescent="0.3">
      <c r="A635" s="136"/>
      <c r="B635" s="136"/>
      <c r="C635" s="137"/>
      <c r="D635" s="136"/>
      <c r="E635" s="137"/>
      <c r="F635" s="137"/>
      <c r="G635" s="137"/>
      <c r="H635" s="138"/>
      <c r="I635" s="12"/>
      <c r="J635" s="136"/>
      <c r="K635" s="137"/>
      <c r="L635" s="140"/>
      <c r="M635" s="136"/>
      <c r="N635" s="153"/>
      <c r="O635" s="161"/>
      <c r="P635" s="144"/>
      <c r="Q635" s="143"/>
      <c r="R635" s="143"/>
      <c r="S635" s="143"/>
      <c r="T635" s="143"/>
      <c r="U635" s="143"/>
      <c r="V635" s="145"/>
      <c r="W635" s="145"/>
      <c r="X635" s="145"/>
      <c r="Y635" s="136"/>
      <c r="Z635" s="136"/>
      <c r="AA635" s="146"/>
      <c r="AB635" s="136"/>
      <c r="AC635" s="136" t="s">
        <v>281</v>
      </c>
      <c r="AD635" s="136" t="s">
        <v>283</v>
      </c>
      <c r="AE635" s="136"/>
      <c r="AF635" s="147" t="e">
        <f t="shared" si="33"/>
        <v>#DIV/0!</v>
      </c>
      <c r="AG635" s="148"/>
      <c r="AH635" s="148" t="b">
        <f t="shared" si="34"/>
        <v>1</v>
      </c>
    </row>
    <row r="636" spans="1:34" ht="44.25" customHeight="1" thickBot="1" x14ac:dyDescent="0.3">
      <c r="A636" s="136"/>
      <c r="B636" s="136"/>
      <c r="C636" s="137"/>
      <c r="D636" s="136"/>
      <c r="E636" s="137"/>
      <c r="F636" s="137"/>
      <c r="G636" s="137"/>
      <c r="H636" s="138"/>
      <c r="I636" s="12"/>
      <c r="J636" s="136"/>
      <c r="K636" s="137"/>
      <c r="L636" s="140"/>
      <c r="M636" s="136"/>
      <c r="N636" s="153"/>
      <c r="O636" s="161"/>
      <c r="P636" s="144"/>
      <c r="Q636" s="143"/>
      <c r="R636" s="143"/>
      <c r="S636" s="143"/>
      <c r="T636" s="143"/>
      <c r="U636" s="143"/>
      <c r="V636" s="145"/>
      <c r="W636" s="145"/>
      <c r="X636" s="145"/>
      <c r="Y636" s="136"/>
      <c r="Z636" s="136"/>
      <c r="AA636" s="146"/>
      <c r="AB636" s="136"/>
      <c r="AC636" s="136" t="s">
        <v>281</v>
      </c>
      <c r="AD636" s="136" t="s">
        <v>283</v>
      </c>
      <c r="AE636" s="136"/>
      <c r="AF636" s="147" t="e">
        <f t="shared" si="33"/>
        <v>#DIV/0!</v>
      </c>
      <c r="AG636" s="148"/>
      <c r="AH636" s="148" t="b">
        <f t="shared" si="34"/>
        <v>1</v>
      </c>
    </row>
    <row r="637" spans="1:34" ht="44.25" customHeight="1" thickBot="1" x14ac:dyDescent="0.3">
      <c r="A637" s="136"/>
      <c r="B637" s="136"/>
      <c r="C637" s="137"/>
      <c r="D637" s="136"/>
      <c r="E637" s="137"/>
      <c r="F637" s="137"/>
      <c r="G637" s="137"/>
      <c r="H637" s="138"/>
      <c r="I637" s="12"/>
      <c r="J637" s="136"/>
      <c r="K637" s="137"/>
      <c r="L637" s="140"/>
      <c r="M637" s="136"/>
      <c r="N637" s="153"/>
      <c r="O637" s="161"/>
      <c r="P637" s="144"/>
      <c r="Q637" s="143"/>
      <c r="R637" s="143"/>
      <c r="S637" s="143"/>
      <c r="T637" s="143"/>
      <c r="U637" s="143"/>
      <c r="V637" s="145"/>
      <c r="W637" s="145"/>
      <c r="X637" s="145"/>
      <c r="Y637" s="136"/>
      <c r="Z637" s="136"/>
      <c r="AA637" s="146"/>
      <c r="AB637" s="136"/>
      <c r="AC637" s="136" t="s">
        <v>281</v>
      </c>
      <c r="AD637" s="136" t="s">
        <v>283</v>
      </c>
      <c r="AE637" s="136"/>
      <c r="AF637" s="147" t="e">
        <f t="shared" si="33"/>
        <v>#DIV/0!</v>
      </c>
      <c r="AG637" s="148"/>
      <c r="AH637" s="148" t="b">
        <f t="shared" si="34"/>
        <v>1</v>
      </c>
    </row>
    <row r="638" spans="1:34" ht="44.25" customHeight="1" thickBot="1" x14ac:dyDescent="0.3">
      <c r="A638" s="136"/>
      <c r="B638" s="136"/>
      <c r="C638" s="137"/>
      <c r="D638" s="136"/>
      <c r="E638" s="137"/>
      <c r="F638" s="137"/>
      <c r="G638" s="137"/>
      <c r="H638" s="138"/>
      <c r="I638" s="12"/>
      <c r="J638" s="136"/>
      <c r="K638" s="137"/>
      <c r="L638" s="140"/>
      <c r="M638" s="136"/>
      <c r="N638" s="153"/>
      <c r="O638" s="161"/>
      <c r="P638" s="144"/>
      <c r="Q638" s="143"/>
      <c r="R638" s="143"/>
      <c r="S638" s="143"/>
      <c r="T638" s="143"/>
      <c r="U638" s="143"/>
      <c r="V638" s="145"/>
      <c r="W638" s="145"/>
      <c r="X638" s="145"/>
      <c r="Y638" s="136"/>
      <c r="Z638" s="136"/>
      <c r="AA638" s="146"/>
      <c r="AB638" s="136"/>
      <c r="AC638" s="136" t="s">
        <v>281</v>
      </c>
      <c r="AD638" s="136" t="s">
        <v>283</v>
      </c>
      <c r="AE638" s="136"/>
      <c r="AF638" s="147" t="e">
        <f t="shared" si="33"/>
        <v>#DIV/0!</v>
      </c>
      <c r="AG638" s="148"/>
      <c r="AH638" s="148" t="b">
        <f t="shared" si="34"/>
        <v>1</v>
      </c>
    </row>
    <row r="639" spans="1:34" ht="44.25" customHeight="1" thickBot="1" x14ac:dyDescent="0.3">
      <c r="A639" s="136"/>
      <c r="B639" s="136"/>
      <c r="C639" s="137"/>
      <c r="D639" s="136"/>
      <c r="E639" s="137"/>
      <c r="F639" s="137"/>
      <c r="G639" s="137"/>
      <c r="H639" s="138"/>
      <c r="I639" s="12"/>
      <c r="J639" s="136"/>
      <c r="K639" s="137"/>
      <c r="L639" s="140"/>
      <c r="M639" s="136"/>
      <c r="N639" s="153"/>
      <c r="O639" s="161"/>
      <c r="P639" s="144"/>
      <c r="Q639" s="143"/>
      <c r="R639" s="143"/>
      <c r="S639" s="143"/>
      <c r="T639" s="143"/>
      <c r="U639" s="143"/>
      <c r="V639" s="145"/>
      <c r="W639" s="145"/>
      <c r="X639" s="145"/>
      <c r="Y639" s="136"/>
      <c r="Z639" s="136"/>
      <c r="AA639" s="146"/>
      <c r="AB639" s="136"/>
      <c r="AC639" s="136" t="s">
        <v>281</v>
      </c>
      <c r="AD639" s="136" t="s">
        <v>283</v>
      </c>
      <c r="AE639" s="136"/>
      <c r="AF639" s="147" t="e">
        <f t="shared" si="33"/>
        <v>#DIV/0!</v>
      </c>
      <c r="AG639" s="148"/>
      <c r="AH639" s="148" t="b">
        <f t="shared" si="34"/>
        <v>1</v>
      </c>
    </row>
    <row r="640" spans="1:34" ht="44.25" customHeight="1" thickBot="1" x14ac:dyDescent="0.3">
      <c r="A640" s="136"/>
      <c r="B640" s="136"/>
      <c r="C640" s="137"/>
      <c r="D640" s="136"/>
      <c r="E640" s="137"/>
      <c r="F640" s="137"/>
      <c r="G640" s="137"/>
      <c r="H640" s="138"/>
      <c r="I640" s="12"/>
      <c r="J640" s="136"/>
      <c r="K640" s="137"/>
      <c r="L640" s="140"/>
      <c r="M640" s="136"/>
      <c r="N640" s="153"/>
      <c r="O640" s="161"/>
      <c r="P640" s="144"/>
      <c r="Q640" s="143"/>
      <c r="R640" s="143"/>
      <c r="S640" s="143"/>
      <c r="T640" s="143"/>
      <c r="U640" s="143"/>
      <c r="V640" s="145"/>
      <c r="W640" s="145"/>
      <c r="X640" s="145"/>
      <c r="Y640" s="136"/>
      <c r="Z640" s="136"/>
      <c r="AA640" s="146"/>
      <c r="AB640" s="136"/>
      <c r="AC640" s="136" t="s">
        <v>281</v>
      </c>
      <c r="AD640" s="136" t="s">
        <v>283</v>
      </c>
      <c r="AE640" s="136"/>
      <c r="AF640" s="147" t="e">
        <f t="shared" si="33"/>
        <v>#DIV/0!</v>
      </c>
      <c r="AG640" s="148"/>
      <c r="AH640" s="148" t="b">
        <f t="shared" si="34"/>
        <v>1</v>
      </c>
    </row>
    <row r="641" spans="1:34" ht="44.25" customHeight="1" thickBot="1" x14ac:dyDescent="0.3">
      <c r="A641" s="136"/>
      <c r="B641" s="136"/>
      <c r="C641" s="137"/>
      <c r="D641" s="136"/>
      <c r="E641" s="137"/>
      <c r="F641" s="137"/>
      <c r="G641" s="137"/>
      <c r="H641" s="138"/>
      <c r="I641" s="12"/>
      <c r="J641" s="136"/>
      <c r="K641" s="137"/>
      <c r="L641" s="140"/>
      <c r="M641" s="136"/>
      <c r="N641" s="153"/>
      <c r="O641" s="161"/>
      <c r="P641" s="144"/>
      <c r="Q641" s="143"/>
      <c r="R641" s="143"/>
      <c r="S641" s="143"/>
      <c r="T641" s="143"/>
      <c r="U641" s="143"/>
      <c r="V641" s="145"/>
      <c r="W641" s="145"/>
      <c r="X641" s="145"/>
      <c r="Y641" s="136"/>
      <c r="Z641" s="136"/>
      <c r="AA641" s="146"/>
      <c r="AB641" s="136"/>
      <c r="AC641" s="136" t="s">
        <v>281</v>
      </c>
      <c r="AD641" s="136" t="s">
        <v>283</v>
      </c>
      <c r="AE641" s="136"/>
      <c r="AF641" s="147" t="e">
        <f t="shared" si="33"/>
        <v>#DIV/0!</v>
      </c>
      <c r="AG641" s="148"/>
      <c r="AH641" s="148" t="b">
        <f t="shared" si="34"/>
        <v>1</v>
      </c>
    </row>
    <row r="642" spans="1:34" ht="44.25" customHeight="1" thickBot="1" x14ac:dyDescent="0.3">
      <c r="A642" s="136"/>
      <c r="B642" s="136"/>
      <c r="C642" s="137"/>
      <c r="D642" s="136"/>
      <c r="E642" s="137"/>
      <c r="F642" s="137"/>
      <c r="G642" s="137"/>
      <c r="H642" s="138"/>
      <c r="I642" s="12"/>
      <c r="J642" s="136"/>
      <c r="K642" s="137"/>
      <c r="L642" s="140"/>
      <c r="M642" s="136"/>
      <c r="N642" s="153"/>
      <c r="O642" s="161"/>
      <c r="P642" s="144"/>
      <c r="Q642" s="143"/>
      <c r="R642" s="143"/>
      <c r="S642" s="143"/>
      <c r="T642" s="143"/>
      <c r="U642" s="143"/>
      <c r="V642" s="145"/>
      <c r="W642" s="145"/>
      <c r="X642" s="145"/>
      <c r="Y642" s="136"/>
      <c r="Z642" s="136"/>
      <c r="AA642" s="146"/>
      <c r="AB642" s="136"/>
      <c r="AC642" s="136" t="s">
        <v>281</v>
      </c>
      <c r="AD642" s="136" t="s">
        <v>283</v>
      </c>
      <c r="AE642" s="136"/>
      <c r="AF642" s="147" t="e">
        <f t="shared" si="33"/>
        <v>#DIV/0!</v>
      </c>
      <c r="AG642" s="148"/>
      <c r="AH642" s="148" t="b">
        <f t="shared" si="34"/>
        <v>1</v>
      </c>
    </row>
    <row r="643" spans="1:34" ht="44.25" customHeight="1" thickBot="1" x14ac:dyDescent="0.3">
      <c r="A643" s="136"/>
      <c r="B643" s="136"/>
      <c r="C643" s="137"/>
      <c r="D643" s="136"/>
      <c r="E643" s="137"/>
      <c r="F643" s="137"/>
      <c r="G643" s="137"/>
      <c r="H643" s="138"/>
      <c r="I643" s="12"/>
      <c r="J643" s="136"/>
      <c r="K643" s="137"/>
      <c r="L643" s="140"/>
      <c r="M643" s="136"/>
      <c r="N643" s="153"/>
      <c r="O643" s="161"/>
      <c r="P643" s="144"/>
      <c r="Q643" s="143"/>
      <c r="R643" s="143"/>
      <c r="S643" s="143"/>
      <c r="T643" s="143"/>
      <c r="U643" s="143"/>
      <c r="V643" s="145"/>
      <c r="W643" s="145"/>
      <c r="X643" s="145"/>
      <c r="Y643" s="136"/>
      <c r="Z643" s="136"/>
      <c r="AA643" s="146"/>
      <c r="AB643" s="136"/>
      <c r="AC643" s="136" t="s">
        <v>281</v>
      </c>
      <c r="AD643" s="136" t="s">
        <v>283</v>
      </c>
      <c r="AE643" s="136"/>
      <c r="AF643" s="147" t="e">
        <f t="shared" si="33"/>
        <v>#DIV/0!</v>
      </c>
      <c r="AG643" s="148"/>
      <c r="AH643" s="148" t="b">
        <f t="shared" si="34"/>
        <v>1</v>
      </c>
    </row>
    <row r="644" spans="1:34" ht="44.25" customHeight="1" thickBot="1" x14ac:dyDescent="0.3">
      <c r="A644" s="136"/>
      <c r="B644" s="136"/>
      <c r="C644" s="137"/>
      <c r="D644" s="136"/>
      <c r="E644" s="137"/>
      <c r="F644" s="137"/>
      <c r="G644" s="137"/>
      <c r="H644" s="138"/>
      <c r="I644" s="12"/>
      <c r="J644" s="136"/>
      <c r="K644" s="137"/>
      <c r="L644" s="140"/>
      <c r="M644" s="136"/>
      <c r="N644" s="153"/>
      <c r="O644" s="161"/>
      <c r="P644" s="144"/>
      <c r="Q644" s="143"/>
      <c r="R644" s="143"/>
      <c r="S644" s="143"/>
      <c r="T644" s="143"/>
      <c r="U644" s="143"/>
      <c r="V644" s="145"/>
      <c r="W644" s="145"/>
      <c r="X644" s="145"/>
      <c r="Y644" s="136"/>
      <c r="Z644" s="136"/>
      <c r="AA644" s="146"/>
      <c r="AB644" s="136"/>
      <c r="AC644" s="136" t="s">
        <v>281</v>
      </c>
      <c r="AD644" s="136" t="s">
        <v>283</v>
      </c>
      <c r="AE644" s="136"/>
      <c r="AF644" s="147" t="e">
        <f t="shared" si="33"/>
        <v>#DIV/0!</v>
      </c>
      <c r="AG644" s="148"/>
      <c r="AH644" s="148" t="b">
        <f t="shared" si="34"/>
        <v>1</v>
      </c>
    </row>
    <row r="645" spans="1:34" ht="44.25" customHeight="1" thickBot="1" x14ac:dyDescent="0.3">
      <c r="A645" s="136"/>
      <c r="B645" s="136"/>
      <c r="C645" s="137"/>
      <c r="D645" s="136"/>
      <c r="E645" s="137"/>
      <c r="F645" s="137"/>
      <c r="G645" s="137"/>
      <c r="H645" s="138"/>
      <c r="I645" s="12"/>
      <c r="J645" s="136"/>
      <c r="K645" s="137"/>
      <c r="L645" s="140"/>
      <c r="M645" s="136"/>
      <c r="N645" s="153"/>
      <c r="O645" s="161"/>
      <c r="P645" s="144"/>
      <c r="Q645" s="143"/>
      <c r="R645" s="143"/>
      <c r="S645" s="143"/>
      <c r="T645" s="143"/>
      <c r="U645" s="143"/>
      <c r="V645" s="145"/>
      <c r="W645" s="145"/>
      <c r="X645" s="145"/>
      <c r="Y645" s="136"/>
      <c r="Z645" s="136"/>
      <c r="AA645" s="146"/>
      <c r="AB645" s="136"/>
      <c r="AC645" s="136" t="s">
        <v>281</v>
      </c>
      <c r="AD645" s="136" t="s">
        <v>283</v>
      </c>
      <c r="AE645" s="136"/>
      <c r="AF645" s="147" t="e">
        <f t="shared" si="33"/>
        <v>#DIV/0!</v>
      </c>
      <c r="AG645" s="148"/>
      <c r="AH645" s="148" t="b">
        <f t="shared" si="34"/>
        <v>1</v>
      </c>
    </row>
    <row r="646" spans="1:34" ht="44.25" customHeight="1" thickBot="1" x14ac:dyDescent="0.3">
      <c r="A646" s="136"/>
      <c r="B646" s="136"/>
      <c r="C646" s="137"/>
      <c r="D646" s="136"/>
      <c r="E646" s="137"/>
      <c r="F646" s="137"/>
      <c r="G646" s="137"/>
      <c r="H646" s="138"/>
      <c r="I646" s="12"/>
      <c r="J646" s="136"/>
      <c r="K646" s="137"/>
      <c r="L646" s="140"/>
      <c r="M646" s="136"/>
      <c r="N646" s="153"/>
      <c r="O646" s="161"/>
      <c r="P646" s="144"/>
      <c r="Q646" s="143"/>
      <c r="R646" s="143"/>
      <c r="S646" s="143"/>
      <c r="T646" s="143"/>
      <c r="U646" s="143"/>
      <c r="V646" s="145"/>
      <c r="W646" s="145"/>
      <c r="X646" s="145"/>
      <c r="Y646" s="136"/>
      <c r="Z646" s="136"/>
      <c r="AA646" s="146"/>
      <c r="AB646" s="136"/>
      <c r="AC646" s="136" t="s">
        <v>281</v>
      </c>
      <c r="AD646" s="136" t="s">
        <v>283</v>
      </c>
      <c r="AE646" s="136"/>
      <c r="AF646" s="147" t="e">
        <f t="shared" si="33"/>
        <v>#DIV/0!</v>
      </c>
      <c r="AG646" s="148"/>
      <c r="AH646" s="148" t="b">
        <f t="shared" si="34"/>
        <v>1</v>
      </c>
    </row>
    <row r="647" spans="1:34" ht="44.25" customHeight="1" thickBot="1" x14ac:dyDescent="0.3">
      <c r="A647" s="136"/>
      <c r="B647" s="136"/>
      <c r="C647" s="137"/>
      <c r="D647" s="136"/>
      <c r="E647" s="137"/>
      <c r="F647" s="137"/>
      <c r="G647" s="137"/>
      <c r="H647" s="138"/>
      <c r="I647" s="12"/>
      <c r="J647" s="136"/>
      <c r="K647" s="137"/>
      <c r="L647" s="140"/>
      <c r="M647" s="136"/>
      <c r="N647" s="153"/>
      <c r="O647" s="161"/>
      <c r="P647" s="144"/>
      <c r="Q647" s="143"/>
      <c r="R647" s="143"/>
      <c r="S647" s="143"/>
      <c r="T647" s="143"/>
      <c r="U647" s="143"/>
      <c r="V647" s="145"/>
      <c r="W647" s="145"/>
      <c r="X647" s="145"/>
      <c r="Y647" s="136"/>
      <c r="Z647" s="136"/>
      <c r="AA647" s="146"/>
      <c r="AB647" s="136"/>
      <c r="AC647" s="136" t="s">
        <v>281</v>
      </c>
      <c r="AD647" s="136" t="s">
        <v>283</v>
      </c>
      <c r="AE647" s="136"/>
      <c r="AF647" s="147" t="e">
        <f t="shared" si="33"/>
        <v>#DIV/0!</v>
      </c>
      <c r="AG647" s="148"/>
      <c r="AH647" s="148" t="b">
        <f t="shared" si="34"/>
        <v>1</v>
      </c>
    </row>
    <row r="648" spans="1:34" ht="44.25" customHeight="1" thickBot="1" x14ac:dyDescent="0.3">
      <c r="A648" s="136"/>
      <c r="B648" s="136"/>
      <c r="C648" s="137"/>
      <c r="D648" s="136"/>
      <c r="E648" s="137"/>
      <c r="F648" s="137"/>
      <c r="G648" s="137"/>
      <c r="H648" s="138"/>
      <c r="I648" s="12"/>
      <c r="J648" s="136"/>
      <c r="K648" s="137"/>
      <c r="L648" s="140"/>
      <c r="M648" s="136"/>
      <c r="N648" s="153"/>
      <c r="O648" s="161"/>
      <c r="P648" s="144"/>
      <c r="Q648" s="143"/>
      <c r="R648" s="143"/>
      <c r="S648" s="143"/>
      <c r="T648" s="143"/>
      <c r="U648" s="143"/>
      <c r="V648" s="145"/>
      <c r="W648" s="145"/>
      <c r="X648" s="145"/>
      <c r="Y648" s="136"/>
      <c r="Z648" s="136"/>
      <c r="AA648" s="146"/>
      <c r="AB648" s="136"/>
      <c r="AC648" s="136" t="s">
        <v>281</v>
      </c>
      <c r="AD648" s="136" t="s">
        <v>283</v>
      </c>
      <c r="AE648" s="136"/>
      <c r="AF648" s="147" t="e">
        <f t="shared" si="33"/>
        <v>#DIV/0!</v>
      </c>
      <c r="AG648" s="148"/>
      <c r="AH648" s="148" t="b">
        <f t="shared" si="34"/>
        <v>1</v>
      </c>
    </row>
    <row r="649" spans="1:34" ht="44.25" customHeight="1" thickBot="1" x14ac:dyDescent="0.3">
      <c r="A649" s="136"/>
      <c r="B649" s="136"/>
      <c r="C649" s="137"/>
      <c r="D649" s="136"/>
      <c r="E649" s="137"/>
      <c r="F649" s="137"/>
      <c r="G649" s="137"/>
      <c r="H649" s="138"/>
      <c r="I649" s="12"/>
      <c r="J649" s="136"/>
      <c r="K649" s="137"/>
      <c r="L649" s="140"/>
      <c r="M649" s="136"/>
      <c r="N649" s="153"/>
      <c r="O649" s="161"/>
      <c r="P649" s="144"/>
      <c r="Q649" s="143"/>
      <c r="R649" s="143"/>
      <c r="S649" s="143"/>
      <c r="T649" s="143"/>
      <c r="U649" s="143"/>
      <c r="V649" s="145"/>
      <c r="W649" s="145"/>
      <c r="X649" s="145"/>
      <c r="Y649" s="136"/>
      <c r="Z649" s="136"/>
      <c r="AA649" s="146"/>
      <c r="AB649" s="136"/>
      <c r="AC649" s="136" t="s">
        <v>281</v>
      </c>
      <c r="AD649" s="136" t="s">
        <v>283</v>
      </c>
      <c r="AE649" s="136"/>
      <c r="AF649" s="147" t="e">
        <f t="shared" si="33"/>
        <v>#DIV/0!</v>
      </c>
      <c r="AG649" s="148"/>
      <c r="AH649" s="148" t="b">
        <f t="shared" si="34"/>
        <v>1</v>
      </c>
    </row>
    <row r="650" spans="1:34" ht="44.25" customHeight="1" thickBot="1" x14ac:dyDescent="0.3">
      <c r="A650" s="136"/>
      <c r="B650" s="136"/>
      <c r="C650" s="137"/>
      <c r="D650" s="136"/>
      <c r="E650" s="137"/>
      <c r="F650" s="137"/>
      <c r="G650" s="137"/>
      <c r="H650" s="138"/>
      <c r="I650" s="12"/>
      <c r="J650" s="136"/>
      <c r="K650" s="137"/>
      <c r="L650" s="140"/>
      <c r="M650" s="136"/>
      <c r="N650" s="153"/>
      <c r="O650" s="161"/>
      <c r="P650" s="144"/>
      <c r="Q650" s="143"/>
      <c r="R650" s="143"/>
      <c r="S650" s="143"/>
      <c r="T650" s="143"/>
      <c r="U650" s="143"/>
      <c r="V650" s="145"/>
      <c r="W650" s="145"/>
      <c r="X650" s="145"/>
      <c r="Y650" s="136"/>
      <c r="Z650" s="136"/>
      <c r="AA650" s="146"/>
      <c r="AB650" s="136"/>
      <c r="AC650" s="136" t="s">
        <v>281</v>
      </c>
      <c r="AD650" s="136" t="s">
        <v>283</v>
      </c>
      <c r="AE650" s="136"/>
      <c r="AF650" s="147" t="e">
        <f t="shared" si="33"/>
        <v>#DIV/0!</v>
      </c>
      <c r="AG650" s="148"/>
      <c r="AH650" s="148" t="b">
        <f t="shared" si="34"/>
        <v>1</v>
      </c>
    </row>
    <row r="651" spans="1:34" ht="44.25" customHeight="1" thickBot="1" x14ac:dyDescent="0.3">
      <c r="A651" s="136"/>
      <c r="B651" s="136"/>
      <c r="C651" s="137"/>
      <c r="D651" s="136"/>
      <c r="E651" s="137"/>
      <c r="F651" s="137"/>
      <c r="G651" s="137"/>
      <c r="H651" s="138"/>
      <c r="I651" s="12"/>
      <c r="J651" s="136"/>
      <c r="K651" s="137"/>
      <c r="L651" s="140"/>
      <c r="M651" s="136"/>
      <c r="N651" s="153"/>
      <c r="O651" s="161"/>
      <c r="P651" s="144"/>
      <c r="Q651" s="143"/>
      <c r="R651" s="143"/>
      <c r="S651" s="143"/>
      <c r="T651" s="143"/>
      <c r="U651" s="143"/>
      <c r="V651" s="145"/>
      <c r="W651" s="145"/>
      <c r="X651" s="145"/>
      <c r="Y651" s="136"/>
      <c r="Z651" s="136"/>
      <c r="AA651" s="146"/>
      <c r="AB651" s="136"/>
      <c r="AC651" s="136" t="s">
        <v>281</v>
      </c>
      <c r="AD651" s="136" t="s">
        <v>283</v>
      </c>
      <c r="AE651" s="136"/>
      <c r="AF651" s="147" t="e">
        <f t="shared" si="33"/>
        <v>#DIV/0!</v>
      </c>
      <c r="AG651" s="148"/>
      <c r="AH651" s="148" t="b">
        <f t="shared" si="34"/>
        <v>1</v>
      </c>
    </row>
    <row r="652" spans="1:34" ht="44.25" customHeight="1" thickBot="1" x14ac:dyDescent="0.3">
      <c r="A652" s="136"/>
      <c r="B652" s="136"/>
      <c r="C652" s="137"/>
      <c r="D652" s="136"/>
      <c r="E652" s="137"/>
      <c r="F652" s="137"/>
      <c r="G652" s="137"/>
      <c r="H652" s="138"/>
      <c r="I652" s="12"/>
      <c r="J652" s="136"/>
      <c r="K652" s="137"/>
      <c r="L652" s="140"/>
      <c r="M652" s="136"/>
      <c r="N652" s="153"/>
      <c r="O652" s="161"/>
      <c r="P652" s="144"/>
      <c r="Q652" s="143"/>
      <c r="R652" s="143"/>
      <c r="S652" s="143"/>
      <c r="T652" s="143"/>
      <c r="U652" s="143"/>
      <c r="V652" s="145"/>
      <c r="W652" s="145"/>
      <c r="X652" s="145"/>
      <c r="Y652" s="136"/>
      <c r="Z652" s="136"/>
      <c r="AA652" s="146"/>
      <c r="AB652" s="136"/>
      <c r="AC652" s="136" t="s">
        <v>281</v>
      </c>
      <c r="AD652" s="136" t="s">
        <v>283</v>
      </c>
      <c r="AE652" s="136"/>
      <c r="AF652" s="147" t="e">
        <f t="shared" si="33"/>
        <v>#DIV/0!</v>
      </c>
      <c r="AG652" s="148"/>
      <c r="AH652" s="148" t="b">
        <f t="shared" si="34"/>
        <v>1</v>
      </c>
    </row>
    <row r="653" spans="1:34" ht="44.25" customHeight="1" thickBot="1" x14ac:dyDescent="0.3">
      <c r="A653" s="136"/>
      <c r="B653" s="136"/>
      <c r="C653" s="137"/>
      <c r="D653" s="136"/>
      <c r="E653" s="137"/>
      <c r="F653" s="137"/>
      <c r="G653" s="137"/>
      <c r="H653" s="138"/>
      <c r="I653" s="12"/>
      <c r="J653" s="136"/>
      <c r="K653" s="137"/>
      <c r="L653" s="140"/>
      <c r="M653" s="136"/>
      <c r="N653" s="153"/>
      <c r="O653" s="161"/>
      <c r="P653" s="144"/>
      <c r="Q653" s="143"/>
      <c r="R653" s="143"/>
      <c r="S653" s="143"/>
      <c r="T653" s="143"/>
      <c r="U653" s="143"/>
      <c r="V653" s="145"/>
      <c r="W653" s="145"/>
      <c r="X653" s="145"/>
      <c r="Y653" s="136"/>
      <c r="Z653" s="136"/>
      <c r="AA653" s="146"/>
      <c r="AB653" s="136"/>
      <c r="AC653" s="136" t="s">
        <v>281</v>
      </c>
      <c r="AD653" s="136" t="s">
        <v>283</v>
      </c>
      <c r="AE653" s="136"/>
      <c r="AF653" s="147" t="e">
        <f t="shared" si="33"/>
        <v>#DIV/0!</v>
      </c>
      <c r="AG653" s="148"/>
      <c r="AH653" s="148" t="b">
        <f t="shared" si="34"/>
        <v>1</v>
      </c>
    </row>
    <row r="654" spans="1:34" ht="44.25" customHeight="1" thickBot="1" x14ac:dyDescent="0.3">
      <c r="A654" s="136"/>
      <c r="B654" s="136"/>
      <c r="C654" s="137"/>
      <c r="D654" s="136"/>
      <c r="E654" s="137"/>
      <c r="F654" s="137"/>
      <c r="G654" s="137"/>
      <c r="H654" s="138"/>
      <c r="I654" s="12"/>
      <c r="J654" s="136"/>
      <c r="K654" s="137"/>
      <c r="L654" s="140"/>
      <c r="M654" s="136"/>
      <c r="N654" s="153"/>
      <c r="O654" s="161"/>
      <c r="P654" s="144"/>
      <c r="Q654" s="143"/>
      <c r="R654" s="143"/>
      <c r="S654" s="143"/>
      <c r="T654" s="143"/>
      <c r="U654" s="143"/>
      <c r="V654" s="145"/>
      <c r="W654" s="145"/>
      <c r="X654" s="145"/>
      <c r="Y654" s="136"/>
      <c r="Z654" s="136"/>
      <c r="AA654" s="146"/>
      <c r="AB654" s="136"/>
      <c r="AC654" s="136" t="s">
        <v>281</v>
      </c>
      <c r="AD654" s="136" t="s">
        <v>283</v>
      </c>
      <c r="AE654" s="136"/>
      <c r="AF654" s="147" t="e">
        <f t="shared" si="33"/>
        <v>#DIV/0!</v>
      </c>
      <c r="AG654" s="148"/>
      <c r="AH654" s="148" t="b">
        <f t="shared" si="34"/>
        <v>1</v>
      </c>
    </row>
    <row r="655" spans="1:34" ht="44.25" customHeight="1" thickBot="1" x14ac:dyDescent="0.3">
      <c r="A655" s="136"/>
      <c r="B655" s="136"/>
      <c r="C655" s="137"/>
      <c r="D655" s="136"/>
      <c r="E655" s="137"/>
      <c r="F655" s="137"/>
      <c r="G655" s="137"/>
      <c r="H655" s="138"/>
      <c r="I655" s="12"/>
      <c r="J655" s="136"/>
      <c r="K655" s="137"/>
      <c r="L655" s="140"/>
      <c r="M655" s="136"/>
      <c r="N655" s="153"/>
      <c r="O655" s="161"/>
      <c r="P655" s="144"/>
      <c r="Q655" s="143"/>
      <c r="R655" s="143"/>
      <c r="S655" s="143"/>
      <c r="T655" s="143"/>
      <c r="U655" s="143"/>
      <c r="V655" s="145"/>
      <c r="W655" s="145"/>
      <c r="X655" s="145"/>
      <c r="Y655" s="136"/>
      <c r="Z655" s="136"/>
      <c r="AA655" s="146"/>
      <c r="AB655" s="136"/>
      <c r="AC655" s="136" t="s">
        <v>281</v>
      </c>
      <c r="AD655" s="136" t="s">
        <v>283</v>
      </c>
      <c r="AE655" s="136"/>
      <c r="AF655" s="147" t="e">
        <f t="shared" si="33"/>
        <v>#DIV/0!</v>
      </c>
      <c r="AG655" s="148"/>
      <c r="AH655" s="148" t="b">
        <f t="shared" si="34"/>
        <v>1</v>
      </c>
    </row>
    <row r="656" spans="1:34" ht="44.25" customHeight="1" thickBot="1" x14ac:dyDescent="0.3">
      <c r="A656" s="136"/>
      <c r="B656" s="136"/>
      <c r="C656" s="137"/>
      <c r="D656" s="136"/>
      <c r="E656" s="137"/>
      <c r="F656" s="137"/>
      <c r="G656" s="137"/>
      <c r="H656" s="138"/>
      <c r="I656" s="12"/>
      <c r="J656" s="136"/>
      <c r="K656" s="137"/>
      <c r="L656" s="140"/>
      <c r="M656" s="136"/>
      <c r="N656" s="153"/>
      <c r="O656" s="161"/>
      <c r="P656" s="144"/>
      <c r="Q656" s="143"/>
      <c r="R656" s="143"/>
      <c r="S656" s="143"/>
      <c r="T656" s="143"/>
      <c r="U656" s="143"/>
      <c r="V656" s="145"/>
      <c r="W656" s="145"/>
      <c r="X656" s="145"/>
      <c r="Y656" s="136"/>
      <c r="Z656" s="136"/>
      <c r="AA656" s="146"/>
      <c r="AB656" s="136"/>
      <c r="AC656" s="136" t="s">
        <v>281</v>
      </c>
      <c r="AD656" s="136" t="s">
        <v>283</v>
      </c>
      <c r="AE656" s="136"/>
      <c r="AF656" s="147" t="e">
        <f t="shared" si="33"/>
        <v>#DIV/0!</v>
      </c>
      <c r="AG656" s="148"/>
      <c r="AH656" s="148" t="b">
        <f t="shared" si="34"/>
        <v>1</v>
      </c>
    </row>
    <row r="657" spans="1:34" ht="44.25" customHeight="1" thickBot="1" x14ac:dyDescent="0.3">
      <c r="A657" s="136"/>
      <c r="B657" s="136"/>
      <c r="C657" s="137"/>
      <c r="D657" s="136"/>
      <c r="E657" s="137"/>
      <c r="F657" s="137"/>
      <c r="G657" s="137"/>
      <c r="H657" s="138"/>
      <c r="I657" s="12"/>
      <c r="J657" s="136"/>
      <c r="K657" s="137"/>
      <c r="L657" s="140"/>
      <c r="M657" s="136"/>
      <c r="N657" s="153"/>
      <c r="O657" s="161"/>
      <c r="P657" s="144"/>
      <c r="Q657" s="143"/>
      <c r="R657" s="143"/>
      <c r="S657" s="143"/>
      <c r="T657" s="143"/>
      <c r="U657" s="143"/>
      <c r="V657" s="145"/>
      <c r="W657" s="145"/>
      <c r="X657" s="145"/>
      <c r="Y657" s="136"/>
      <c r="Z657" s="136"/>
      <c r="AA657" s="146"/>
      <c r="AB657" s="136"/>
      <c r="AC657" s="136" t="s">
        <v>281</v>
      </c>
      <c r="AD657" s="136" t="s">
        <v>283</v>
      </c>
      <c r="AE657" s="136"/>
      <c r="AF657" s="147" t="e">
        <f t="shared" si="33"/>
        <v>#DIV/0!</v>
      </c>
      <c r="AG657" s="148"/>
      <c r="AH657" s="148" t="b">
        <f t="shared" si="34"/>
        <v>1</v>
      </c>
    </row>
    <row r="658" spans="1:34" ht="44.25" customHeight="1" thickBot="1" x14ac:dyDescent="0.3">
      <c r="A658" s="136"/>
      <c r="B658" s="136"/>
      <c r="C658" s="137"/>
      <c r="D658" s="136"/>
      <c r="E658" s="137"/>
      <c r="F658" s="137"/>
      <c r="G658" s="137"/>
      <c r="H658" s="138"/>
      <c r="I658" s="149"/>
      <c r="J658" s="136"/>
      <c r="K658" s="137"/>
      <c r="L658" s="140"/>
      <c r="M658" s="136"/>
      <c r="N658" s="153"/>
      <c r="O658" s="161"/>
      <c r="P658" s="144"/>
      <c r="Q658" s="143"/>
      <c r="R658" s="143"/>
      <c r="S658" s="143"/>
      <c r="T658" s="143"/>
      <c r="U658" s="143"/>
      <c r="V658" s="145"/>
      <c r="W658" s="145"/>
      <c r="X658" s="145"/>
      <c r="Y658" s="136"/>
      <c r="Z658" s="136"/>
      <c r="AA658" s="146" t="s">
        <v>282</v>
      </c>
      <c r="AB658" s="136"/>
      <c r="AC658" s="136" t="s">
        <v>281</v>
      </c>
      <c r="AD658" s="136"/>
      <c r="AE658" s="136" t="s">
        <v>283</v>
      </c>
      <c r="AF658" s="147" t="e">
        <f t="shared" si="33"/>
        <v>#DIV/0!</v>
      </c>
      <c r="AG658" s="148"/>
      <c r="AH658" s="148" t="b">
        <f t="shared" si="34"/>
        <v>1</v>
      </c>
    </row>
    <row r="659" spans="1:34" ht="44.25" customHeight="1" thickBot="1" x14ac:dyDescent="0.3">
      <c r="A659" s="136"/>
      <c r="B659" s="136"/>
      <c r="C659" s="137"/>
      <c r="D659" s="136"/>
      <c r="E659" s="137"/>
      <c r="F659" s="137"/>
      <c r="G659" s="137"/>
      <c r="H659" s="138"/>
      <c r="I659" s="12"/>
      <c r="J659" s="136"/>
      <c r="K659" s="137"/>
      <c r="L659" s="140"/>
      <c r="M659" s="136"/>
      <c r="N659" s="153"/>
      <c r="O659" s="161"/>
      <c r="P659" s="144"/>
      <c r="Q659" s="143"/>
      <c r="R659" s="143"/>
      <c r="S659" s="143"/>
      <c r="T659" s="143"/>
      <c r="U659" s="143"/>
      <c r="V659" s="145"/>
      <c r="W659" s="145"/>
      <c r="X659" s="145"/>
      <c r="Y659" s="136"/>
      <c r="Z659" s="136"/>
      <c r="AA659" s="146"/>
      <c r="AB659" s="136"/>
      <c r="AC659" s="136" t="s">
        <v>281</v>
      </c>
      <c r="AD659" s="136"/>
      <c r="AE659" s="136" t="s">
        <v>283</v>
      </c>
      <c r="AF659" s="147" t="e">
        <f t="shared" si="33"/>
        <v>#DIV/0!</v>
      </c>
      <c r="AG659" s="148"/>
      <c r="AH659" s="148" t="b">
        <f t="shared" si="34"/>
        <v>1</v>
      </c>
    </row>
    <row r="660" spans="1:34" ht="44.25" customHeight="1" thickBot="1" x14ac:dyDescent="0.3">
      <c r="A660" s="136"/>
      <c r="B660" s="136"/>
      <c r="C660" s="137"/>
      <c r="D660" s="136"/>
      <c r="E660" s="137"/>
      <c r="F660" s="137"/>
      <c r="G660" s="137"/>
      <c r="H660" s="138"/>
      <c r="I660" s="12"/>
      <c r="J660" s="136"/>
      <c r="K660" s="137"/>
      <c r="L660" s="140"/>
      <c r="M660" s="136"/>
      <c r="N660" s="153"/>
      <c r="O660" s="161"/>
      <c r="P660" s="144"/>
      <c r="Q660" s="143"/>
      <c r="R660" s="143"/>
      <c r="S660" s="143"/>
      <c r="T660" s="143"/>
      <c r="U660" s="143"/>
      <c r="V660" s="145"/>
      <c r="W660" s="145"/>
      <c r="X660" s="145"/>
      <c r="Y660" s="136"/>
      <c r="Z660" s="136"/>
      <c r="AA660" s="146"/>
      <c r="AB660" s="136"/>
      <c r="AC660" s="136" t="s">
        <v>281</v>
      </c>
      <c r="AD660" s="136" t="s">
        <v>283</v>
      </c>
      <c r="AE660" s="136"/>
      <c r="AF660" s="147" t="e">
        <f t="shared" si="33"/>
        <v>#DIV/0!</v>
      </c>
      <c r="AG660" s="148"/>
      <c r="AH660" s="148" t="b">
        <f t="shared" si="34"/>
        <v>1</v>
      </c>
    </row>
    <row r="661" spans="1:34" ht="44.25" customHeight="1" thickBot="1" x14ac:dyDescent="0.3">
      <c r="A661" s="136"/>
      <c r="B661" s="136"/>
      <c r="C661" s="137"/>
      <c r="D661" s="136"/>
      <c r="E661" s="137"/>
      <c r="F661" s="137"/>
      <c r="G661" s="137"/>
      <c r="H661" s="138"/>
      <c r="I661" s="12"/>
      <c r="J661" s="136"/>
      <c r="K661" s="137"/>
      <c r="L661" s="140"/>
      <c r="M661" s="136"/>
      <c r="N661" s="153"/>
      <c r="O661" s="161"/>
      <c r="P661" s="144"/>
      <c r="Q661" s="143"/>
      <c r="R661" s="143"/>
      <c r="S661" s="143"/>
      <c r="T661" s="143"/>
      <c r="U661" s="143"/>
      <c r="V661" s="145"/>
      <c r="W661" s="145"/>
      <c r="X661" s="145"/>
      <c r="Y661" s="136"/>
      <c r="Z661" s="136"/>
      <c r="AA661" s="146"/>
      <c r="AB661" s="136"/>
      <c r="AC661" s="136" t="s">
        <v>281</v>
      </c>
      <c r="AD661" s="136" t="s">
        <v>283</v>
      </c>
      <c r="AE661" s="136"/>
      <c r="AF661" s="147" t="e">
        <f t="shared" si="33"/>
        <v>#DIV/0!</v>
      </c>
      <c r="AG661" s="148"/>
      <c r="AH661" s="148" t="b">
        <f t="shared" si="34"/>
        <v>1</v>
      </c>
    </row>
    <row r="662" spans="1:34" ht="44.25" customHeight="1" thickBot="1" x14ac:dyDescent="0.3">
      <c r="A662" s="136"/>
      <c r="B662" s="136"/>
      <c r="C662" s="137"/>
      <c r="D662" s="136"/>
      <c r="E662" s="137"/>
      <c r="F662" s="137"/>
      <c r="G662" s="137"/>
      <c r="H662" s="138"/>
      <c r="I662" s="12"/>
      <c r="J662" s="136"/>
      <c r="K662" s="137"/>
      <c r="L662" s="140"/>
      <c r="M662" s="136"/>
      <c r="N662" s="153"/>
      <c r="O662" s="161"/>
      <c r="P662" s="144"/>
      <c r="Q662" s="143"/>
      <c r="R662" s="143"/>
      <c r="S662" s="143"/>
      <c r="T662" s="143"/>
      <c r="U662" s="143"/>
      <c r="V662" s="145"/>
      <c r="W662" s="145"/>
      <c r="X662" s="145"/>
      <c r="Y662" s="136"/>
      <c r="Z662" s="136"/>
      <c r="AA662" s="146"/>
      <c r="AB662" s="136"/>
      <c r="AC662" s="136" t="s">
        <v>282</v>
      </c>
      <c r="AD662" s="136" t="s">
        <v>281</v>
      </c>
      <c r="AE662" s="136"/>
      <c r="AF662" s="147" t="e">
        <f t="shared" si="33"/>
        <v>#DIV/0!</v>
      </c>
      <c r="AG662" s="148"/>
      <c r="AH662" s="148" t="b">
        <f t="shared" si="34"/>
        <v>1</v>
      </c>
    </row>
    <row r="663" spans="1:34" ht="44.25" customHeight="1" thickBot="1" x14ac:dyDescent="0.3">
      <c r="A663" s="136"/>
      <c r="B663" s="136"/>
      <c r="C663" s="137"/>
      <c r="D663" s="136"/>
      <c r="E663" s="137"/>
      <c r="F663" s="137"/>
      <c r="G663" s="137"/>
      <c r="H663" s="138"/>
      <c r="I663" s="12"/>
      <c r="J663" s="136"/>
      <c r="K663" s="137"/>
      <c r="L663" s="140"/>
      <c r="M663" s="136"/>
      <c r="N663" s="153"/>
      <c r="O663" s="161"/>
      <c r="P663" s="144"/>
      <c r="Q663" s="143"/>
      <c r="R663" s="143"/>
      <c r="S663" s="143"/>
      <c r="T663" s="143"/>
      <c r="U663" s="143"/>
      <c r="V663" s="145"/>
      <c r="W663" s="145"/>
      <c r="X663" s="145"/>
      <c r="Y663" s="136"/>
      <c r="Z663" s="136"/>
      <c r="AA663" s="146"/>
      <c r="AB663" s="136"/>
      <c r="AC663" s="136" t="s">
        <v>281</v>
      </c>
      <c r="AD663" s="136" t="s">
        <v>283</v>
      </c>
      <c r="AE663" s="136"/>
      <c r="AF663" s="147" t="e">
        <f t="shared" si="33"/>
        <v>#DIV/0!</v>
      </c>
      <c r="AG663" s="148"/>
      <c r="AH663" s="148" t="b">
        <f t="shared" si="34"/>
        <v>1</v>
      </c>
    </row>
    <row r="664" spans="1:34" ht="44.25" customHeight="1" thickBot="1" x14ac:dyDescent="0.3">
      <c r="A664" s="136"/>
      <c r="B664" s="136"/>
      <c r="C664" s="137"/>
      <c r="D664" s="136"/>
      <c r="E664" s="137"/>
      <c r="F664" s="137"/>
      <c r="G664" s="137"/>
      <c r="H664" s="138"/>
      <c r="I664" s="12"/>
      <c r="J664" s="136"/>
      <c r="K664" s="137"/>
      <c r="L664" s="140"/>
      <c r="M664" s="136"/>
      <c r="N664" s="153"/>
      <c r="O664" s="161"/>
      <c r="P664" s="144"/>
      <c r="Q664" s="143"/>
      <c r="R664" s="143"/>
      <c r="S664" s="143"/>
      <c r="T664" s="143"/>
      <c r="U664" s="143"/>
      <c r="V664" s="145"/>
      <c r="W664" s="145"/>
      <c r="X664" s="145"/>
      <c r="Y664" s="136"/>
      <c r="Z664" s="136"/>
      <c r="AA664" s="146"/>
      <c r="AB664" s="136"/>
      <c r="AC664" s="136" t="s">
        <v>281</v>
      </c>
      <c r="AD664" s="136" t="s">
        <v>283</v>
      </c>
      <c r="AE664" s="136"/>
      <c r="AF664" s="147" t="e">
        <f t="shared" si="33"/>
        <v>#DIV/0!</v>
      </c>
      <c r="AG664" s="148"/>
      <c r="AH664" s="148" t="b">
        <f t="shared" si="34"/>
        <v>1</v>
      </c>
    </row>
    <row r="665" spans="1:34" ht="44.25" customHeight="1" thickBot="1" x14ac:dyDescent="0.3">
      <c r="A665" s="136"/>
      <c r="B665" s="136"/>
      <c r="C665" s="137"/>
      <c r="D665" s="136"/>
      <c r="E665" s="137"/>
      <c r="F665" s="137"/>
      <c r="G665" s="137"/>
      <c r="H665" s="138"/>
      <c r="I665" s="12"/>
      <c r="J665" s="136"/>
      <c r="K665" s="137"/>
      <c r="L665" s="140"/>
      <c r="M665" s="136"/>
      <c r="N665" s="153"/>
      <c r="O665" s="161"/>
      <c r="P665" s="144"/>
      <c r="Q665" s="143"/>
      <c r="R665" s="143"/>
      <c r="S665" s="143"/>
      <c r="T665" s="143"/>
      <c r="U665" s="143"/>
      <c r="V665" s="145"/>
      <c r="W665" s="145"/>
      <c r="X665" s="145"/>
      <c r="Y665" s="136"/>
      <c r="Z665" s="136"/>
      <c r="AA665" s="146"/>
      <c r="AB665" s="136"/>
      <c r="AC665" s="136" t="s">
        <v>281</v>
      </c>
      <c r="AD665" s="136" t="s">
        <v>283</v>
      </c>
      <c r="AE665" s="136"/>
      <c r="AF665" s="147" t="e">
        <f t="shared" si="33"/>
        <v>#DIV/0!</v>
      </c>
      <c r="AG665" s="148"/>
      <c r="AH665" s="148" t="b">
        <f t="shared" si="34"/>
        <v>1</v>
      </c>
    </row>
    <row r="666" spans="1:34" ht="44.25" customHeight="1" thickBot="1" x14ac:dyDescent="0.3">
      <c r="A666" s="136"/>
      <c r="B666" s="136"/>
      <c r="C666" s="137"/>
      <c r="D666" s="136"/>
      <c r="E666" s="137"/>
      <c r="F666" s="137"/>
      <c r="G666" s="137"/>
      <c r="H666" s="138"/>
      <c r="I666" s="12"/>
      <c r="J666" s="136"/>
      <c r="K666" s="137"/>
      <c r="L666" s="140"/>
      <c r="M666" s="136"/>
      <c r="N666" s="153"/>
      <c r="O666" s="161"/>
      <c r="P666" s="144"/>
      <c r="Q666" s="143"/>
      <c r="R666" s="143"/>
      <c r="S666" s="143"/>
      <c r="T666" s="143"/>
      <c r="U666" s="143"/>
      <c r="V666" s="145"/>
      <c r="W666" s="145"/>
      <c r="X666" s="145"/>
      <c r="Y666" s="136"/>
      <c r="Z666" s="136"/>
      <c r="AA666" s="146"/>
      <c r="AB666" s="136"/>
      <c r="AC666" s="136" t="s">
        <v>281</v>
      </c>
      <c r="AD666" s="136" t="s">
        <v>283</v>
      </c>
      <c r="AE666" s="136"/>
      <c r="AF666" s="147" t="e">
        <f t="shared" si="33"/>
        <v>#DIV/0!</v>
      </c>
      <c r="AG666" s="148"/>
      <c r="AH666" s="148" t="b">
        <f t="shared" si="34"/>
        <v>1</v>
      </c>
    </row>
    <row r="667" spans="1:34" ht="44.25" customHeight="1" thickBot="1" x14ac:dyDescent="0.3">
      <c r="A667" s="136"/>
      <c r="B667" s="136"/>
      <c r="C667" s="137"/>
      <c r="D667" s="136"/>
      <c r="E667" s="137"/>
      <c r="F667" s="137"/>
      <c r="G667" s="137"/>
      <c r="H667" s="138"/>
      <c r="I667" s="12"/>
      <c r="J667" s="136"/>
      <c r="K667" s="137"/>
      <c r="L667" s="140"/>
      <c r="M667" s="136"/>
      <c r="N667" s="153"/>
      <c r="O667" s="161"/>
      <c r="P667" s="144"/>
      <c r="Q667" s="143"/>
      <c r="R667" s="143"/>
      <c r="S667" s="143"/>
      <c r="T667" s="143"/>
      <c r="U667" s="143"/>
      <c r="V667" s="145"/>
      <c r="W667" s="145"/>
      <c r="X667" s="145"/>
      <c r="Y667" s="136"/>
      <c r="Z667" s="136"/>
      <c r="AA667" s="146"/>
      <c r="AB667" s="136"/>
      <c r="AC667" s="136" t="s">
        <v>281</v>
      </c>
      <c r="AD667" s="136" t="s">
        <v>283</v>
      </c>
      <c r="AE667" s="136"/>
      <c r="AF667" s="147" t="e">
        <f t="shared" si="33"/>
        <v>#DIV/0!</v>
      </c>
      <c r="AG667" s="148"/>
      <c r="AH667" s="148" t="b">
        <f t="shared" si="34"/>
        <v>1</v>
      </c>
    </row>
    <row r="668" spans="1:34" ht="44.25" customHeight="1" thickBot="1" x14ac:dyDescent="0.3">
      <c r="A668" s="136"/>
      <c r="B668" s="136"/>
      <c r="C668" s="137"/>
      <c r="D668" s="136"/>
      <c r="E668" s="137"/>
      <c r="F668" s="137"/>
      <c r="G668" s="137"/>
      <c r="H668" s="138"/>
      <c r="I668" s="12"/>
      <c r="J668" s="136"/>
      <c r="K668" s="137"/>
      <c r="L668" s="140"/>
      <c r="M668" s="136"/>
      <c r="N668" s="153"/>
      <c r="O668" s="161"/>
      <c r="P668" s="144"/>
      <c r="Q668" s="143"/>
      <c r="R668" s="143"/>
      <c r="S668" s="143"/>
      <c r="T668" s="143"/>
      <c r="U668" s="143"/>
      <c r="V668" s="145"/>
      <c r="W668" s="145"/>
      <c r="X668" s="145"/>
      <c r="Y668" s="136"/>
      <c r="Z668" s="136"/>
      <c r="AA668" s="146"/>
      <c r="AB668" s="136"/>
      <c r="AC668" s="136" t="s">
        <v>281</v>
      </c>
      <c r="AD668" s="136" t="s">
        <v>283</v>
      </c>
      <c r="AE668" s="136"/>
      <c r="AF668" s="147" t="e">
        <f t="shared" si="33"/>
        <v>#DIV/0!</v>
      </c>
      <c r="AG668" s="148"/>
      <c r="AH668" s="148" t="b">
        <f t="shared" si="34"/>
        <v>1</v>
      </c>
    </row>
    <row r="669" spans="1:34" ht="44.25" customHeight="1" thickBot="1" x14ac:dyDescent="0.3">
      <c r="A669" s="136"/>
      <c r="B669" s="136"/>
      <c r="C669" s="137"/>
      <c r="D669" s="136"/>
      <c r="E669" s="137"/>
      <c r="F669" s="137"/>
      <c r="G669" s="137"/>
      <c r="H669" s="138"/>
      <c r="I669" s="12"/>
      <c r="J669" s="136"/>
      <c r="K669" s="137"/>
      <c r="L669" s="140"/>
      <c r="M669" s="136"/>
      <c r="N669" s="153"/>
      <c r="O669" s="161"/>
      <c r="P669" s="144"/>
      <c r="Q669" s="143"/>
      <c r="R669" s="143"/>
      <c r="S669" s="143"/>
      <c r="T669" s="143"/>
      <c r="U669" s="143"/>
      <c r="V669" s="145"/>
      <c r="W669" s="145"/>
      <c r="X669" s="145"/>
      <c r="Y669" s="136"/>
      <c r="Z669" s="136"/>
      <c r="AA669" s="146"/>
      <c r="AB669" s="136"/>
      <c r="AC669" s="136" t="s">
        <v>281</v>
      </c>
      <c r="AD669" s="136" t="s">
        <v>283</v>
      </c>
      <c r="AE669" s="136"/>
      <c r="AF669" s="147" t="e">
        <f t="shared" ref="AF669:AF732" si="35">SUM(U669/T669)</f>
        <v>#DIV/0!</v>
      </c>
      <c r="AG669" s="148"/>
      <c r="AH669" s="148" t="b">
        <f t="shared" ref="AH669:AH732" si="36">IF(I669="Funcionamiento",J669=0,J669="")</f>
        <v>1</v>
      </c>
    </row>
    <row r="670" spans="1:34" ht="44.25" customHeight="1" thickBot="1" x14ac:dyDescent="0.3">
      <c r="A670" s="136"/>
      <c r="B670" s="136"/>
      <c r="C670" s="137"/>
      <c r="D670" s="136"/>
      <c r="E670" s="137"/>
      <c r="F670" s="137"/>
      <c r="G670" s="137"/>
      <c r="H670" s="138"/>
      <c r="I670" s="12"/>
      <c r="J670" s="136"/>
      <c r="K670" s="137"/>
      <c r="L670" s="140"/>
      <c r="M670" s="136"/>
      <c r="N670" s="153"/>
      <c r="O670" s="161"/>
      <c r="P670" s="144"/>
      <c r="Q670" s="143"/>
      <c r="R670" s="143"/>
      <c r="S670" s="143"/>
      <c r="T670" s="143"/>
      <c r="U670" s="143"/>
      <c r="V670" s="145"/>
      <c r="W670" s="145"/>
      <c r="X670" s="145"/>
      <c r="Y670" s="136"/>
      <c r="Z670" s="136"/>
      <c r="AA670" s="146"/>
      <c r="AB670" s="136"/>
      <c r="AC670" s="136" t="s">
        <v>281</v>
      </c>
      <c r="AD670" s="136" t="s">
        <v>283</v>
      </c>
      <c r="AE670" s="136"/>
      <c r="AF670" s="147" t="e">
        <f t="shared" si="35"/>
        <v>#DIV/0!</v>
      </c>
      <c r="AG670" s="148"/>
      <c r="AH670" s="148" t="b">
        <f t="shared" si="36"/>
        <v>1</v>
      </c>
    </row>
    <row r="671" spans="1:34" ht="44.25" customHeight="1" thickBot="1" x14ac:dyDescent="0.3">
      <c r="A671" s="136"/>
      <c r="B671" s="136"/>
      <c r="C671" s="137"/>
      <c r="D671" s="136"/>
      <c r="E671" s="137"/>
      <c r="F671" s="137"/>
      <c r="G671" s="137"/>
      <c r="H671" s="138"/>
      <c r="I671" s="12"/>
      <c r="J671" s="136"/>
      <c r="K671" s="137"/>
      <c r="L671" s="140"/>
      <c r="M671" s="136"/>
      <c r="N671" s="153"/>
      <c r="O671" s="161"/>
      <c r="P671" s="144"/>
      <c r="Q671" s="143"/>
      <c r="R671" s="143"/>
      <c r="S671" s="143"/>
      <c r="T671" s="143"/>
      <c r="U671" s="143"/>
      <c r="V671" s="145"/>
      <c r="W671" s="145"/>
      <c r="X671" s="145"/>
      <c r="Y671" s="136"/>
      <c r="Z671" s="136"/>
      <c r="AA671" s="146"/>
      <c r="AB671" s="136"/>
      <c r="AC671" s="136" t="s">
        <v>281</v>
      </c>
      <c r="AD671" s="136" t="s">
        <v>283</v>
      </c>
      <c r="AE671" s="136"/>
      <c r="AF671" s="147" t="e">
        <f t="shared" si="35"/>
        <v>#DIV/0!</v>
      </c>
      <c r="AG671" s="148"/>
      <c r="AH671" s="148" t="b">
        <f t="shared" si="36"/>
        <v>1</v>
      </c>
    </row>
    <row r="672" spans="1:34" ht="44.25" customHeight="1" thickBot="1" x14ac:dyDescent="0.3">
      <c r="A672" s="136"/>
      <c r="B672" s="136"/>
      <c r="C672" s="137"/>
      <c r="D672" s="136"/>
      <c r="E672" s="137"/>
      <c r="F672" s="137"/>
      <c r="G672" s="137"/>
      <c r="H672" s="138"/>
      <c r="I672" s="12"/>
      <c r="J672" s="136"/>
      <c r="K672" s="137"/>
      <c r="L672" s="140"/>
      <c r="M672" s="136"/>
      <c r="N672" s="153"/>
      <c r="O672" s="161"/>
      <c r="P672" s="144"/>
      <c r="Q672" s="143"/>
      <c r="R672" s="143"/>
      <c r="S672" s="143"/>
      <c r="T672" s="143"/>
      <c r="U672" s="143"/>
      <c r="V672" s="145"/>
      <c r="W672" s="145"/>
      <c r="X672" s="145"/>
      <c r="Y672" s="136"/>
      <c r="Z672" s="136"/>
      <c r="AA672" s="146"/>
      <c r="AB672" s="136"/>
      <c r="AC672" s="136" t="s">
        <v>281</v>
      </c>
      <c r="AD672" s="136" t="s">
        <v>283</v>
      </c>
      <c r="AE672" s="136"/>
      <c r="AF672" s="147" t="e">
        <f t="shared" si="35"/>
        <v>#DIV/0!</v>
      </c>
      <c r="AG672" s="148"/>
      <c r="AH672" s="148" t="b">
        <f t="shared" si="36"/>
        <v>1</v>
      </c>
    </row>
    <row r="673" spans="1:34" ht="44.25" customHeight="1" thickBot="1" x14ac:dyDescent="0.3">
      <c r="A673" s="136"/>
      <c r="B673" s="136"/>
      <c r="C673" s="137"/>
      <c r="D673" s="136"/>
      <c r="E673" s="137"/>
      <c r="F673" s="137"/>
      <c r="G673" s="137"/>
      <c r="H673" s="138"/>
      <c r="I673" s="12"/>
      <c r="J673" s="136"/>
      <c r="K673" s="137"/>
      <c r="L673" s="140"/>
      <c r="M673" s="136"/>
      <c r="N673" s="153"/>
      <c r="O673" s="161"/>
      <c r="P673" s="144"/>
      <c r="Q673" s="143"/>
      <c r="R673" s="143"/>
      <c r="S673" s="143"/>
      <c r="T673" s="143"/>
      <c r="U673" s="143"/>
      <c r="V673" s="145"/>
      <c r="W673" s="145"/>
      <c r="X673" s="145"/>
      <c r="Y673" s="136"/>
      <c r="Z673" s="136"/>
      <c r="AA673" s="146"/>
      <c r="AB673" s="136"/>
      <c r="AC673" s="136" t="s">
        <v>281</v>
      </c>
      <c r="AD673" s="136" t="s">
        <v>283</v>
      </c>
      <c r="AE673" s="136"/>
      <c r="AF673" s="147" t="e">
        <f t="shared" si="35"/>
        <v>#DIV/0!</v>
      </c>
      <c r="AG673" s="148"/>
      <c r="AH673" s="148" t="b">
        <f t="shared" si="36"/>
        <v>1</v>
      </c>
    </row>
    <row r="674" spans="1:34" ht="44.25" customHeight="1" thickBot="1" x14ac:dyDescent="0.3">
      <c r="A674" s="136"/>
      <c r="B674" s="136"/>
      <c r="C674" s="137"/>
      <c r="D674" s="136"/>
      <c r="E674" s="137"/>
      <c r="F674" s="137"/>
      <c r="G674" s="137"/>
      <c r="H674" s="138"/>
      <c r="I674" s="12"/>
      <c r="J674" s="136"/>
      <c r="K674" s="137"/>
      <c r="L674" s="140"/>
      <c r="M674" s="136"/>
      <c r="N674" s="153"/>
      <c r="O674" s="161"/>
      <c r="P674" s="144"/>
      <c r="Q674" s="143"/>
      <c r="R674" s="143"/>
      <c r="S674" s="143"/>
      <c r="T674" s="143"/>
      <c r="U674" s="143"/>
      <c r="V674" s="145"/>
      <c r="W674" s="145"/>
      <c r="X674" s="145"/>
      <c r="Y674" s="136"/>
      <c r="Z674" s="136"/>
      <c r="AA674" s="146"/>
      <c r="AB674" s="136"/>
      <c r="AC674" s="136" t="s">
        <v>281</v>
      </c>
      <c r="AD674" s="136" t="s">
        <v>283</v>
      </c>
      <c r="AE674" s="136"/>
      <c r="AF674" s="147" t="e">
        <f t="shared" si="35"/>
        <v>#DIV/0!</v>
      </c>
      <c r="AG674" s="148"/>
      <c r="AH674" s="148" t="b">
        <f t="shared" si="36"/>
        <v>1</v>
      </c>
    </row>
    <row r="675" spans="1:34" ht="44.25" customHeight="1" thickBot="1" x14ac:dyDescent="0.3">
      <c r="A675" s="136"/>
      <c r="B675" s="136"/>
      <c r="C675" s="137"/>
      <c r="D675" s="136"/>
      <c r="E675" s="137"/>
      <c r="F675" s="137"/>
      <c r="G675" s="137"/>
      <c r="H675" s="138"/>
      <c r="I675" s="12"/>
      <c r="J675" s="136"/>
      <c r="K675" s="137"/>
      <c r="L675" s="140"/>
      <c r="M675" s="136"/>
      <c r="N675" s="153"/>
      <c r="O675" s="161"/>
      <c r="P675" s="144"/>
      <c r="Q675" s="143"/>
      <c r="R675" s="143"/>
      <c r="S675" s="143"/>
      <c r="T675" s="143"/>
      <c r="U675" s="143"/>
      <c r="V675" s="145"/>
      <c r="W675" s="145"/>
      <c r="X675" s="145"/>
      <c r="Y675" s="136"/>
      <c r="Z675" s="136"/>
      <c r="AA675" s="146"/>
      <c r="AB675" s="136"/>
      <c r="AC675" s="136" t="s">
        <v>281</v>
      </c>
      <c r="AD675" s="136" t="s">
        <v>283</v>
      </c>
      <c r="AE675" s="136"/>
      <c r="AF675" s="147" t="e">
        <f t="shared" si="35"/>
        <v>#DIV/0!</v>
      </c>
      <c r="AG675" s="148"/>
      <c r="AH675" s="148" t="b">
        <f t="shared" si="36"/>
        <v>1</v>
      </c>
    </row>
    <row r="676" spans="1:34" ht="44.25" customHeight="1" thickBot="1" x14ac:dyDescent="0.3">
      <c r="A676" s="136"/>
      <c r="B676" s="136"/>
      <c r="C676" s="137"/>
      <c r="D676" s="136"/>
      <c r="E676" s="137"/>
      <c r="F676" s="137"/>
      <c r="G676" s="137"/>
      <c r="H676" s="138"/>
      <c r="I676" s="12"/>
      <c r="J676" s="136"/>
      <c r="K676" s="137"/>
      <c r="L676" s="140"/>
      <c r="M676" s="136"/>
      <c r="N676" s="153"/>
      <c r="O676" s="161"/>
      <c r="P676" s="144"/>
      <c r="Q676" s="143"/>
      <c r="R676" s="143"/>
      <c r="S676" s="143"/>
      <c r="T676" s="143"/>
      <c r="U676" s="143"/>
      <c r="V676" s="145"/>
      <c r="W676" s="145"/>
      <c r="X676" s="145"/>
      <c r="Y676" s="136"/>
      <c r="Z676" s="136"/>
      <c r="AA676" s="146"/>
      <c r="AB676" s="136"/>
      <c r="AC676" s="136" t="s">
        <v>281</v>
      </c>
      <c r="AD676" s="136" t="s">
        <v>283</v>
      </c>
      <c r="AE676" s="136"/>
      <c r="AF676" s="147" t="e">
        <f t="shared" si="35"/>
        <v>#DIV/0!</v>
      </c>
      <c r="AG676" s="148"/>
      <c r="AH676" s="148" t="b">
        <f t="shared" si="36"/>
        <v>1</v>
      </c>
    </row>
    <row r="677" spans="1:34" ht="44.25" customHeight="1" thickBot="1" x14ac:dyDescent="0.3">
      <c r="A677" s="136"/>
      <c r="B677" s="136"/>
      <c r="C677" s="137"/>
      <c r="D677" s="136"/>
      <c r="E677" s="137"/>
      <c r="F677" s="137"/>
      <c r="G677" s="137"/>
      <c r="H677" s="138"/>
      <c r="I677" s="12"/>
      <c r="J677" s="136"/>
      <c r="K677" s="137"/>
      <c r="L677" s="140"/>
      <c r="M677" s="136"/>
      <c r="N677" s="153"/>
      <c r="O677" s="161"/>
      <c r="P677" s="144"/>
      <c r="Q677" s="143"/>
      <c r="R677" s="143"/>
      <c r="S677" s="143"/>
      <c r="T677" s="143"/>
      <c r="U677" s="143"/>
      <c r="V677" s="145"/>
      <c r="W677" s="145"/>
      <c r="X677" s="145"/>
      <c r="Y677" s="136"/>
      <c r="Z677" s="136"/>
      <c r="AA677" s="146"/>
      <c r="AB677" s="136"/>
      <c r="AC677" s="136" t="s">
        <v>282</v>
      </c>
      <c r="AD677" s="136" t="s">
        <v>281</v>
      </c>
      <c r="AE677" s="136"/>
      <c r="AF677" s="147" t="e">
        <f t="shared" si="35"/>
        <v>#DIV/0!</v>
      </c>
      <c r="AG677" s="148"/>
      <c r="AH677" s="148" t="b">
        <f t="shared" si="36"/>
        <v>1</v>
      </c>
    </row>
    <row r="678" spans="1:34" ht="44.25" customHeight="1" thickBot="1" x14ac:dyDescent="0.3">
      <c r="A678" s="136"/>
      <c r="B678" s="136"/>
      <c r="C678" s="137"/>
      <c r="D678" s="136"/>
      <c r="E678" s="137"/>
      <c r="F678" s="137"/>
      <c r="G678" s="137"/>
      <c r="H678" s="138"/>
      <c r="I678" s="12"/>
      <c r="J678" s="136"/>
      <c r="K678" s="137"/>
      <c r="L678" s="140"/>
      <c r="M678" s="136"/>
      <c r="N678" s="153"/>
      <c r="O678" s="161"/>
      <c r="P678" s="144"/>
      <c r="Q678" s="143"/>
      <c r="R678" s="143"/>
      <c r="S678" s="143"/>
      <c r="T678" s="143"/>
      <c r="U678" s="143"/>
      <c r="V678" s="145"/>
      <c r="W678" s="145"/>
      <c r="X678" s="145"/>
      <c r="Y678" s="136"/>
      <c r="Z678" s="136"/>
      <c r="AA678" s="146"/>
      <c r="AB678" s="136"/>
      <c r="AC678" s="136" t="s">
        <v>282</v>
      </c>
      <c r="AD678" s="136" t="s">
        <v>281</v>
      </c>
      <c r="AE678" s="136"/>
      <c r="AF678" s="147" t="e">
        <f t="shared" si="35"/>
        <v>#DIV/0!</v>
      </c>
      <c r="AG678" s="148"/>
      <c r="AH678" s="148" t="b">
        <f t="shared" si="36"/>
        <v>1</v>
      </c>
    </row>
    <row r="679" spans="1:34" ht="44.25" customHeight="1" thickBot="1" x14ac:dyDescent="0.3">
      <c r="A679" s="136"/>
      <c r="B679" s="136"/>
      <c r="C679" s="137"/>
      <c r="D679" s="136"/>
      <c r="E679" s="137"/>
      <c r="F679" s="137"/>
      <c r="G679" s="137"/>
      <c r="H679" s="138"/>
      <c r="I679" s="12"/>
      <c r="J679" s="136"/>
      <c r="K679" s="137"/>
      <c r="L679" s="140"/>
      <c r="M679" s="136"/>
      <c r="N679" s="153"/>
      <c r="O679" s="161"/>
      <c r="P679" s="144"/>
      <c r="Q679" s="143"/>
      <c r="R679" s="143"/>
      <c r="S679" s="143"/>
      <c r="T679" s="143"/>
      <c r="U679" s="143"/>
      <c r="V679" s="145"/>
      <c r="W679" s="145"/>
      <c r="X679" s="145"/>
      <c r="Y679" s="136"/>
      <c r="Z679" s="136"/>
      <c r="AA679" s="146"/>
      <c r="AB679" s="136"/>
      <c r="AC679" s="136" t="s">
        <v>282</v>
      </c>
      <c r="AD679" s="136" t="s">
        <v>281</v>
      </c>
      <c r="AE679" s="136"/>
      <c r="AF679" s="147" t="e">
        <f t="shared" si="35"/>
        <v>#DIV/0!</v>
      </c>
      <c r="AG679" s="148"/>
      <c r="AH679" s="148" t="b">
        <f t="shared" si="36"/>
        <v>1</v>
      </c>
    </row>
    <row r="680" spans="1:34" ht="44.25" customHeight="1" thickBot="1" x14ac:dyDescent="0.3">
      <c r="A680" s="136"/>
      <c r="B680" s="136"/>
      <c r="C680" s="137"/>
      <c r="D680" s="136"/>
      <c r="E680" s="137"/>
      <c r="F680" s="137"/>
      <c r="G680" s="137"/>
      <c r="H680" s="138"/>
      <c r="I680" s="12"/>
      <c r="J680" s="136"/>
      <c r="K680" s="137"/>
      <c r="L680" s="140"/>
      <c r="M680" s="136"/>
      <c r="N680" s="153"/>
      <c r="O680" s="161"/>
      <c r="P680" s="144"/>
      <c r="Q680" s="143"/>
      <c r="R680" s="143"/>
      <c r="S680" s="143"/>
      <c r="T680" s="143"/>
      <c r="U680" s="143"/>
      <c r="V680" s="145"/>
      <c r="W680" s="145"/>
      <c r="X680" s="145"/>
      <c r="Y680" s="136"/>
      <c r="Z680" s="136"/>
      <c r="AA680" s="146"/>
      <c r="AB680" s="136"/>
      <c r="AC680" s="136" t="s">
        <v>281</v>
      </c>
      <c r="AD680" s="136" t="s">
        <v>283</v>
      </c>
      <c r="AE680" s="136"/>
      <c r="AF680" s="147" t="e">
        <f t="shared" si="35"/>
        <v>#DIV/0!</v>
      </c>
      <c r="AG680" s="148"/>
      <c r="AH680" s="148" t="b">
        <f t="shared" si="36"/>
        <v>1</v>
      </c>
    </row>
    <row r="681" spans="1:34" ht="44.25" customHeight="1" thickBot="1" x14ac:dyDescent="0.3">
      <c r="A681" s="136"/>
      <c r="B681" s="136"/>
      <c r="C681" s="137"/>
      <c r="D681" s="136"/>
      <c r="E681" s="137"/>
      <c r="F681" s="137"/>
      <c r="G681" s="137"/>
      <c r="H681" s="138"/>
      <c r="I681" s="12"/>
      <c r="J681" s="136"/>
      <c r="K681" s="137"/>
      <c r="L681" s="140"/>
      <c r="M681" s="136"/>
      <c r="N681" s="153"/>
      <c r="O681" s="161"/>
      <c r="P681" s="144"/>
      <c r="Q681" s="143"/>
      <c r="R681" s="143"/>
      <c r="S681" s="143"/>
      <c r="T681" s="143"/>
      <c r="U681" s="143"/>
      <c r="V681" s="145"/>
      <c r="W681" s="145"/>
      <c r="X681" s="145"/>
      <c r="Y681" s="136"/>
      <c r="Z681" s="136"/>
      <c r="AA681" s="146"/>
      <c r="AB681" s="136"/>
      <c r="AC681" s="136" t="s">
        <v>281</v>
      </c>
      <c r="AD681" s="136"/>
      <c r="AE681" s="136" t="s">
        <v>283</v>
      </c>
      <c r="AF681" s="147" t="e">
        <f t="shared" si="35"/>
        <v>#DIV/0!</v>
      </c>
      <c r="AG681" s="148"/>
      <c r="AH681" s="148" t="b">
        <f t="shared" si="36"/>
        <v>1</v>
      </c>
    </row>
    <row r="682" spans="1:34" ht="44.25" customHeight="1" thickBot="1" x14ac:dyDescent="0.3">
      <c r="A682" s="136"/>
      <c r="B682" s="136"/>
      <c r="C682" s="137"/>
      <c r="D682" s="136"/>
      <c r="E682" s="137"/>
      <c r="F682" s="137"/>
      <c r="G682" s="137"/>
      <c r="H682" s="138"/>
      <c r="I682" s="12"/>
      <c r="J682" s="136"/>
      <c r="K682" s="137"/>
      <c r="L682" s="140"/>
      <c r="M682" s="136"/>
      <c r="N682" s="153"/>
      <c r="O682" s="161"/>
      <c r="P682" s="144"/>
      <c r="Q682" s="143"/>
      <c r="R682" s="143"/>
      <c r="S682" s="143"/>
      <c r="T682" s="143"/>
      <c r="U682" s="143"/>
      <c r="V682" s="145"/>
      <c r="W682" s="145"/>
      <c r="X682" s="145"/>
      <c r="Y682" s="136"/>
      <c r="Z682" s="136"/>
      <c r="AA682" s="146"/>
      <c r="AB682" s="136"/>
      <c r="AC682" s="136" t="s">
        <v>282</v>
      </c>
      <c r="AD682" s="136" t="s">
        <v>281</v>
      </c>
      <c r="AE682" s="136"/>
      <c r="AF682" s="147" t="e">
        <f t="shared" si="35"/>
        <v>#DIV/0!</v>
      </c>
      <c r="AG682" s="148"/>
      <c r="AH682" s="148" t="b">
        <f t="shared" si="36"/>
        <v>1</v>
      </c>
    </row>
    <row r="683" spans="1:34" ht="44.25" customHeight="1" thickBot="1" x14ac:dyDescent="0.3">
      <c r="A683" s="136"/>
      <c r="B683" s="136"/>
      <c r="C683" s="137"/>
      <c r="D683" s="136"/>
      <c r="E683" s="137"/>
      <c r="F683" s="137"/>
      <c r="G683" s="137"/>
      <c r="H683" s="138"/>
      <c r="I683" s="12"/>
      <c r="J683" s="136"/>
      <c r="K683" s="137"/>
      <c r="L683" s="140"/>
      <c r="M683" s="136"/>
      <c r="N683" s="153"/>
      <c r="O683" s="161"/>
      <c r="P683" s="144"/>
      <c r="Q683" s="143"/>
      <c r="R683" s="143"/>
      <c r="S683" s="143"/>
      <c r="T683" s="143"/>
      <c r="U683" s="143"/>
      <c r="V683" s="145"/>
      <c r="W683" s="145"/>
      <c r="X683" s="145"/>
      <c r="Y683" s="136"/>
      <c r="Z683" s="136"/>
      <c r="AA683" s="146"/>
      <c r="AB683" s="136"/>
      <c r="AC683" s="136" t="s">
        <v>282</v>
      </c>
      <c r="AD683" s="136" t="s">
        <v>281</v>
      </c>
      <c r="AE683" s="136"/>
      <c r="AF683" s="147" t="e">
        <f t="shared" si="35"/>
        <v>#DIV/0!</v>
      </c>
      <c r="AG683" s="148"/>
      <c r="AH683" s="148" t="b">
        <f t="shared" si="36"/>
        <v>1</v>
      </c>
    </row>
    <row r="684" spans="1:34" ht="44.25" customHeight="1" thickBot="1" x14ac:dyDescent="0.3">
      <c r="A684" s="136"/>
      <c r="B684" s="136"/>
      <c r="C684" s="137"/>
      <c r="D684" s="136"/>
      <c r="E684" s="137"/>
      <c r="F684" s="137"/>
      <c r="G684" s="137"/>
      <c r="H684" s="138"/>
      <c r="I684" s="12"/>
      <c r="J684" s="136"/>
      <c r="K684" s="137"/>
      <c r="L684" s="140"/>
      <c r="M684" s="136"/>
      <c r="N684" s="153"/>
      <c r="O684" s="161"/>
      <c r="P684" s="144"/>
      <c r="Q684" s="143"/>
      <c r="R684" s="143"/>
      <c r="S684" s="143"/>
      <c r="T684" s="143"/>
      <c r="U684" s="143"/>
      <c r="V684" s="145"/>
      <c r="W684" s="145"/>
      <c r="X684" s="145"/>
      <c r="Y684" s="136"/>
      <c r="Z684" s="136"/>
      <c r="AA684" s="146"/>
      <c r="AB684" s="136"/>
      <c r="AC684" s="136" t="s">
        <v>282</v>
      </c>
      <c r="AD684" s="136" t="s">
        <v>281</v>
      </c>
      <c r="AE684" s="136"/>
      <c r="AF684" s="147" t="e">
        <f t="shared" si="35"/>
        <v>#DIV/0!</v>
      </c>
      <c r="AG684" s="148"/>
      <c r="AH684" s="148" t="b">
        <f t="shared" si="36"/>
        <v>1</v>
      </c>
    </row>
    <row r="685" spans="1:34" ht="44.25" customHeight="1" thickBot="1" x14ac:dyDescent="0.3">
      <c r="A685" s="136"/>
      <c r="B685" s="136"/>
      <c r="C685" s="137"/>
      <c r="D685" s="136"/>
      <c r="E685" s="137"/>
      <c r="F685" s="137"/>
      <c r="G685" s="137"/>
      <c r="H685" s="138"/>
      <c r="I685" s="12"/>
      <c r="J685" s="136"/>
      <c r="K685" s="137"/>
      <c r="L685" s="140"/>
      <c r="M685" s="136"/>
      <c r="N685" s="153"/>
      <c r="O685" s="161"/>
      <c r="P685" s="144"/>
      <c r="Q685" s="143"/>
      <c r="R685" s="143"/>
      <c r="S685" s="143"/>
      <c r="T685" s="143"/>
      <c r="U685" s="143"/>
      <c r="V685" s="145"/>
      <c r="W685" s="145"/>
      <c r="X685" s="145"/>
      <c r="Y685" s="136"/>
      <c r="Z685" s="136"/>
      <c r="AA685" s="146"/>
      <c r="AB685" s="136"/>
      <c r="AC685" s="136" t="s">
        <v>282</v>
      </c>
      <c r="AD685" s="136" t="s">
        <v>281</v>
      </c>
      <c r="AE685" s="136"/>
      <c r="AF685" s="147" t="e">
        <f t="shared" si="35"/>
        <v>#DIV/0!</v>
      </c>
      <c r="AG685" s="148"/>
      <c r="AH685" s="148" t="b">
        <f t="shared" si="36"/>
        <v>1</v>
      </c>
    </row>
    <row r="686" spans="1:34" ht="44.25" customHeight="1" thickBot="1" x14ac:dyDescent="0.3">
      <c r="A686" s="136"/>
      <c r="B686" s="136"/>
      <c r="C686" s="137"/>
      <c r="D686" s="136"/>
      <c r="E686" s="137"/>
      <c r="F686" s="137"/>
      <c r="G686" s="137"/>
      <c r="H686" s="138"/>
      <c r="I686" s="12"/>
      <c r="J686" s="136"/>
      <c r="K686" s="137"/>
      <c r="L686" s="140"/>
      <c r="M686" s="136"/>
      <c r="N686" s="153"/>
      <c r="O686" s="161"/>
      <c r="P686" s="144"/>
      <c r="Q686" s="143"/>
      <c r="R686" s="143"/>
      <c r="S686" s="143"/>
      <c r="T686" s="143"/>
      <c r="U686" s="143"/>
      <c r="V686" s="145"/>
      <c r="W686" s="145"/>
      <c r="X686" s="145"/>
      <c r="Y686" s="136"/>
      <c r="Z686" s="136"/>
      <c r="AA686" s="146"/>
      <c r="AB686" s="136"/>
      <c r="AC686" s="136" t="s">
        <v>282</v>
      </c>
      <c r="AD686" s="136" t="s">
        <v>281</v>
      </c>
      <c r="AE686" s="136"/>
      <c r="AF686" s="147" t="e">
        <f t="shared" si="35"/>
        <v>#DIV/0!</v>
      </c>
      <c r="AG686" s="148"/>
      <c r="AH686" s="148" t="b">
        <f t="shared" si="36"/>
        <v>1</v>
      </c>
    </row>
    <row r="687" spans="1:34" ht="44.25" customHeight="1" thickBot="1" x14ac:dyDescent="0.3">
      <c r="A687" s="136"/>
      <c r="B687" s="136"/>
      <c r="C687" s="137"/>
      <c r="D687" s="136"/>
      <c r="E687" s="137"/>
      <c r="F687" s="137"/>
      <c r="G687" s="137"/>
      <c r="H687" s="138"/>
      <c r="I687" s="12"/>
      <c r="J687" s="136"/>
      <c r="K687" s="137"/>
      <c r="L687" s="140"/>
      <c r="M687" s="136"/>
      <c r="N687" s="153"/>
      <c r="O687" s="161"/>
      <c r="P687" s="144"/>
      <c r="Q687" s="143"/>
      <c r="R687" s="143"/>
      <c r="S687" s="143"/>
      <c r="T687" s="143"/>
      <c r="U687" s="143"/>
      <c r="V687" s="145"/>
      <c r="W687" s="145"/>
      <c r="X687" s="145"/>
      <c r="Y687" s="136"/>
      <c r="Z687" s="136"/>
      <c r="AA687" s="146"/>
      <c r="AB687" s="136"/>
      <c r="AC687" s="136" t="s">
        <v>282</v>
      </c>
      <c r="AD687" s="136" t="s">
        <v>281</v>
      </c>
      <c r="AE687" s="136"/>
      <c r="AF687" s="147" t="e">
        <f t="shared" si="35"/>
        <v>#DIV/0!</v>
      </c>
      <c r="AG687" s="148"/>
      <c r="AH687" s="148" t="b">
        <f t="shared" si="36"/>
        <v>1</v>
      </c>
    </row>
    <row r="688" spans="1:34" ht="44.25" customHeight="1" thickBot="1" x14ac:dyDescent="0.3">
      <c r="A688" s="136"/>
      <c r="B688" s="136"/>
      <c r="C688" s="137"/>
      <c r="D688" s="136"/>
      <c r="E688" s="137"/>
      <c r="F688" s="137"/>
      <c r="G688" s="137"/>
      <c r="H688" s="138"/>
      <c r="I688" s="12"/>
      <c r="J688" s="136"/>
      <c r="K688" s="137"/>
      <c r="L688" s="140"/>
      <c r="M688" s="136"/>
      <c r="N688" s="153"/>
      <c r="O688" s="161"/>
      <c r="P688" s="144"/>
      <c r="Q688" s="143"/>
      <c r="R688" s="143"/>
      <c r="S688" s="143"/>
      <c r="T688" s="143"/>
      <c r="U688" s="143"/>
      <c r="V688" s="145"/>
      <c r="W688" s="145"/>
      <c r="X688" s="145"/>
      <c r="Y688" s="136"/>
      <c r="Z688" s="136"/>
      <c r="AA688" s="146"/>
      <c r="AB688" s="136"/>
      <c r="AC688" s="136" t="s">
        <v>281</v>
      </c>
      <c r="AD688" s="136" t="s">
        <v>283</v>
      </c>
      <c r="AE688" s="136"/>
      <c r="AF688" s="147" t="e">
        <f t="shared" si="35"/>
        <v>#DIV/0!</v>
      </c>
      <c r="AG688" s="148"/>
      <c r="AH688" s="148" t="b">
        <f t="shared" si="36"/>
        <v>1</v>
      </c>
    </row>
    <row r="689" spans="1:34" ht="44.25" customHeight="1" thickBot="1" x14ac:dyDescent="0.3">
      <c r="A689" s="136"/>
      <c r="B689" s="136"/>
      <c r="C689" s="137"/>
      <c r="D689" s="136"/>
      <c r="E689" s="137"/>
      <c r="F689" s="137"/>
      <c r="G689" s="137"/>
      <c r="H689" s="138"/>
      <c r="I689" s="12"/>
      <c r="J689" s="136"/>
      <c r="K689" s="137"/>
      <c r="L689" s="140"/>
      <c r="M689" s="136"/>
      <c r="N689" s="153"/>
      <c r="O689" s="161"/>
      <c r="P689" s="144"/>
      <c r="Q689" s="143"/>
      <c r="R689" s="143"/>
      <c r="S689" s="143"/>
      <c r="T689" s="143"/>
      <c r="U689" s="143"/>
      <c r="V689" s="145"/>
      <c r="W689" s="145"/>
      <c r="X689" s="145"/>
      <c r="Y689" s="136"/>
      <c r="Z689" s="136"/>
      <c r="AA689" s="146"/>
      <c r="AB689" s="136"/>
      <c r="AC689" s="136" t="s">
        <v>282</v>
      </c>
      <c r="AD689" s="136" t="s">
        <v>281</v>
      </c>
      <c r="AE689" s="136"/>
      <c r="AF689" s="147" t="e">
        <f t="shared" si="35"/>
        <v>#DIV/0!</v>
      </c>
      <c r="AG689" s="148"/>
      <c r="AH689" s="148" t="b">
        <f t="shared" si="36"/>
        <v>1</v>
      </c>
    </row>
    <row r="690" spans="1:34" ht="44.25" customHeight="1" thickBot="1" x14ac:dyDescent="0.3">
      <c r="A690" s="136"/>
      <c r="B690" s="136"/>
      <c r="C690" s="137"/>
      <c r="D690" s="136"/>
      <c r="E690" s="137"/>
      <c r="F690" s="137"/>
      <c r="G690" s="137"/>
      <c r="H690" s="138"/>
      <c r="I690" s="12"/>
      <c r="J690" s="136"/>
      <c r="K690" s="137"/>
      <c r="L690" s="140"/>
      <c r="M690" s="136"/>
      <c r="N690" s="153"/>
      <c r="O690" s="161"/>
      <c r="P690" s="144"/>
      <c r="Q690" s="143"/>
      <c r="R690" s="143"/>
      <c r="S690" s="143"/>
      <c r="T690" s="143"/>
      <c r="U690" s="143"/>
      <c r="V690" s="145"/>
      <c r="W690" s="145"/>
      <c r="X690" s="145"/>
      <c r="Y690" s="136"/>
      <c r="Z690" s="136"/>
      <c r="AA690" s="146"/>
      <c r="AB690" s="136"/>
      <c r="AC690" s="136" t="s">
        <v>282</v>
      </c>
      <c r="AD690" s="136" t="s">
        <v>281</v>
      </c>
      <c r="AE690" s="136"/>
      <c r="AF690" s="147" t="e">
        <f t="shared" si="35"/>
        <v>#DIV/0!</v>
      </c>
      <c r="AG690" s="148"/>
      <c r="AH690" s="148" t="b">
        <f t="shared" si="36"/>
        <v>1</v>
      </c>
    </row>
    <row r="691" spans="1:34" ht="44.25" customHeight="1" thickBot="1" x14ac:dyDescent="0.3">
      <c r="A691" s="136"/>
      <c r="B691" s="136"/>
      <c r="C691" s="137"/>
      <c r="D691" s="136"/>
      <c r="E691" s="137"/>
      <c r="F691" s="137"/>
      <c r="G691" s="137"/>
      <c r="H691" s="138"/>
      <c r="I691" s="12"/>
      <c r="J691" s="136"/>
      <c r="K691" s="137"/>
      <c r="L691" s="140"/>
      <c r="M691" s="136"/>
      <c r="N691" s="153"/>
      <c r="O691" s="161"/>
      <c r="P691" s="144"/>
      <c r="Q691" s="143"/>
      <c r="R691" s="143"/>
      <c r="S691" s="143"/>
      <c r="T691" s="143"/>
      <c r="U691" s="143"/>
      <c r="V691" s="145"/>
      <c r="W691" s="145"/>
      <c r="X691" s="145"/>
      <c r="Y691" s="136"/>
      <c r="Z691" s="136"/>
      <c r="AA691" s="146"/>
      <c r="AB691" s="136"/>
      <c r="AC691" s="136" t="s">
        <v>282</v>
      </c>
      <c r="AD691" s="136" t="s">
        <v>281</v>
      </c>
      <c r="AE691" s="136"/>
      <c r="AF691" s="147" t="e">
        <f t="shared" si="35"/>
        <v>#DIV/0!</v>
      </c>
      <c r="AG691" s="148"/>
      <c r="AH691" s="148" t="b">
        <f t="shared" si="36"/>
        <v>1</v>
      </c>
    </row>
    <row r="692" spans="1:34" ht="44.25" customHeight="1" thickBot="1" x14ac:dyDescent="0.3">
      <c r="A692" s="136"/>
      <c r="B692" s="136"/>
      <c r="C692" s="137"/>
      <c r="D692" s="136"/>
      <c r="E692" s="137"/>
      <c r="F692" s="137"/>
      <c r="G692" s="137"/>
      <c r="H692" s="138"/>
      <c r="I692" s="12"/>
      <c r="J692" s="136"/>
      <c r="K692" s="137"/>
      <c r="L692" s="140"/>
      <c r="M692" s="136"/>
      <c r="N692" s="153"/>
      <c r="O692" s="161"/>
      <c r="P692" s="144"/>
      <c r="Q692" s="143"/>
      <c r="R692" s="143"/>
      <c r="S692" s="143"/>
      <c r="T692" s="143"/>
      <c r="U692" s="143"/>
      <c r="V692" s="145"/>
      <c r="W692" s="145"/>
      <c r="X692" s="145"/>
      <c r="Y692" s="136"/>
      <c r="Z692" s="136"/>
      <c r="AA692" s="146"/>
      <c r="AB692" s="136"/>
      <c r="AC692" s="136" t="s">
        <v>281</v>
      </c>
      <c r="AD692" s="136" t="s">
        <v>283</v>
      </c>
      <c r="AE692" s="136"/>
      <c r="AF692" s="147" t="e">
        <f t="shared" si="35"/>
        <v>#DIV/0!</v>
      </c>
      <c r="AG692" s="148"/>
      <c r="AH692" s="148" t="b">
        <f t="shared" si="36"/>
        <v>1</v>
      </c>
    </row>
    <row r="693" spans="1:34" ht="44.25" customHeight="1" thickBot="1" x14ac:dyDescent="0.3">
      <c r="A693" s="136"/>
      <c r="B693" s="136"/>
      <c r="C693" s="137"/>
      <c r="D693" s="136"/>
      <c r="E693" s="137"/>
      <c r="F693" s="137"/>
      <c r="G693" s="137"/>
      <c r="H693" s="138"/>
      <c r="I693" s="12"/>
      <c r="J693" s="136"/>
      <c r="K693" s="137"/>
      <c r="L693" s="140"/>
      <c r="M693" s="136"/>
      <c r="N693" s="153"/>
      <c r="O693" s="161"/>
      <c r="P693" s="144"/>
      <c r="Q693" s="143"/>
      <c r="R693" s="143"/>
      <c r="S693" s="143"/>
      <c r="T693" s="143"/>
      <c r="U693" s="143"/>
      <c r="V693" s="145"/>
      <c r="W693" s="145"/>
      <c r="X693" s="145"/>
      <c r="Y693" s="136"/>
      <c r="Z693" s="136"/>
      <c r="AA693" s="146"/>
      <c r="AB693" s="136"/>
      <c r="AC693" s="136" t="s">
        <v>281</v>
      </c>
      <c r="AD693" s="136" t="s">
        <v>283</v>
      </c>
      <c r="AE693" s="136"/>
      <c r="AF693" s="147" t="e">
        <f t="shared" si="35"/>
        <v>#DIV/0!</v>
      </c>
      <c r="AG693" s="148"/>
      <c r="AH693" s="148" t="b">
        <f t="shared" si="36"/>
        <v>1</v>
      </c>
    </row>
    <row r="694" spans="1:34" ht="44.25" customHeight="1" thickBot="1" x14ac:dyDescent="0.3">
      <c r="A694" s="136"/>
      <c r="B694" s="136"/>
      <c r="C694" s="137"/>
      <c r="D694" s="136"/>
      <c r="E694" s="137"/>
      <c r="F694" s="137"/>
      <c r="G694" s="137"/>
      <c r="H694" s="138"/>
      <c r="I694" s="12"/>
      <c r="J694" s="136"/>
      <c r="K694" s="137"/>
      <c r="L694" s="140"/>
      <c r="M694" s="136"/>
      <c r="N694" s="153"/>
      <c r="O694" s="161"/>
      <c r="P694" s="144"/>
      <c r="Q694" s="143"/>
      <c r="R694" s="143"/>
      <c r="S694" s="143"/>
      <c r="T694" s="143"/>
      <c r="U694" s="143"/>
      <c r="V694" s="145"/>
      <c r="W694" s="145"/>
      <c r="X694" s="145"/>
      <c r="Y694" s="136"/>
      <c r="Z694" s="136"/>
      <c r="AA694" s="146"/>
      <c r="AB694" s="136"/>
      <c r="AC694" s="136" t="s">
        <v>281</v>
      </c>
      <c r="AD694" s="136" t="s">
        <v>283</v>
      </c>
      <c r="AE694" s="136"/>
      <c r="AF694" s="147" t="e">
        <f t="shared" si="35"/>
        <v>#DIV/0!</v>
      </c>
      <c r="AG694" s="148"/>
      <c r="AH694" s="148" t="b">
        <f t="shared" si="36"/>
        <v>1</v>
      </c>
    </row>
    <row r="695" spans="1:34" ht="44.25" customHeight="1" thickBot="1" x14ac:dyDescent="0.3">
      <c r="A695" s="136"/>
      <c r="B695" s="136"/>
      <c r="C695" s="137"/>
      <c r="D695" s="136"/>
      <c r="E695" s="137"/>
      <c r="F695" s="137"/>
      <c r="G695" s="137"/>
      <c r="H695" s="138"/>
      <c r="I695" s="12"/>
      <c r="J695" s="136"/>
      <c r="K695" s="137"/>
      <c r="L695" s="140"/>
      <c r="M695" s="136"/>
      <c r="N695" s="153"/>
      <c r="O695" s="161"/>
      <c r="P695" s="144"/>
      <c r="Q695" s="143"/>
      <c r="R695" s="143"/>
      <c r="S695" s="143"/>
      <c r="T695" s="143"/>
      <c r="U695" s="143"/>
      <c r="V695" s="145"/>
      <c r="W695" s="145"/>
      <c r="X695" s="145"/>
      <c r="Y695" s="136"/>
      <c r="Z695" s="136"/>
      <c r="AA695" s="146"/>
      <c r="AB695" s="136"/>
      <c r="AC695" s="136" t="s">
        <v>281</v>
      </c>
      <c r="AD695" s="136" t="s">
        <v>283</v>
      </c>
      <c r="AE695" s="136"/>
      <c r="AF695" s="147" t="e">
        <f t="shared" si="35"/>
        <v>#DIV/0!</v>
      </c>
      <c r="AG695" s="148"/>
      <c r="AH695" s="148" t="b">
        <f t="shared" si="36"/>
        <v>1</v>
      </c>
    </row>
    <row r="696" spans="1:34" ht="44.25" customHeight="1" thickBot="1" x14ac:dyDescent="0.3">
      <c r="A696" s="136"/>
      <c r="B696" s="136"/>
      <c r="C696" s="137"/>
      <c r="D696" s="136"/>
      <c r="E696" s="137"/>
      <c r="F696" s="137"/>
      <c r="G696" s="137"/>
      <c r="H696" s="138"/>
      <c r="I696" s="12"/>
      <c r="J696" s="136"/>
      <c r="K696" s="137"/>
      <c r="L696" s="140"/>
      <c r="M696" s="136"/>
      <c r="N696" s="153"/>
      <c r="O696" s="161"/>
      <c r="P696" s="144"/>
      <c r="Q696" s="143"/>
      <c r="R696" s="143"/>
      <c r="S696" s="143"/>
      <c r="T696" s="143"/>
      <c r="U696" s="143"/>
      <c r="V696" s="145"/>
      <c r="W696" s="145"/>
      <c r="X696" s="145"/>
      <c r="Y696" s="136"/>
      <c r="Z696" s="136"/>
      <c r="AA696" s="146"/>
      <c r="AB696" s="136"/>
      <c r="AC696" s="136" t="s">
        <v>281</v>
      </c>
      <c r="AD696" s="136" t="s">
        <v>283</v>
      </c>
      <c r="AE696" s="136"/>
      <c r="AF696" s="147" t="e">
        <f t="shared" si="35"/>
        <v>#DIV/0!</v>
      </c>
      <c r="AG696" s="148"/>
      <c r="AH696" s="148" t="b">
        <f t="shared" si="36"/>
        <v>1</v>
      </c>
    </row>
    <row r="697" spans="1:34" ht="44.25" customHeight="1" thickBot="1" x14ac:dyDescent="0.3">
      <c r="A697" s="136"/>
      <c r="B697" s="136"/>
      <c r="C697" s="137"/>
      <c r="D697" s="136"/>
      <c r="E697" s="137"/>
      <c r="F697" s="137"/>
      <c r="G697" s="137"/>
      <c r="H697" s="138"/>
      <c r="I697" s="12"/>
      <c r="J697" s="136"/>
      <c r="K697" s="137"/>
      <c r="L697" s="140"/>
      <c r="M697" s="136"/>
      <c r="N697" s="153"/>
      <c r="O697" s="161"/>
      <c r="P697" s="144"/>
      <c r="Q697" s="143"/>
      <c r="R697" s="143"/>
      <c r="S697" s="143"/>
      <c r="T697" s="143"/>
      <c r="U697" s="143"/>
      <c r="V697" s="145"/>
      <c r="W697" s="145"/>
      <c r="X697" s="145"/>
      <c r="Y697" s="136"/>
      <c r="Z697" s="136"/>
      <c r="AA697" s="146"/>
      <c r="AB697" s="136"/>
      <c r="AC697" s="136" t="s">
        <v>281</v>
      </c>
      <c r="AD697" s="136" t="s">
        <v>283</v>
      </c>
      <c r="AE697" s="136"/>
      <c r="AF697" s="147" t="e">
        <f t="shared" si="35"/>
        <v>#DIV/0!</v>
      </c>
      <c r="AG697" s="148"/>
      <c r="AH697" s="148" t="b">
        <f t="shared" si="36"/>
        <v>1</v>
      </c>
    </row>
    <row r="698" spans="1:34" ht="44.25" customHeight="1" thickBot="1" x14ac:dyDescent="0.3">
      <c r="A698" s="136"/>
      <c r="B698" s="136"/>
      <c r="C698" s="137"/>
      <c r="D698" s="136"/>
      <c r="E698" s="137"/>
      <c r="F698" s="137"/>
      <c r="G698" s="137"/>
      <c r="H698" s="138"/>
      <c r="I698" s="12"/>
      <c r="J698" s="136"/>
      <c r="K698" s="137"/>
      <c r="L698" s="140"/>
      <c r="M698" s="136"/>
      <c r="N698" s="153"/>
      <c r="O698" s="161"/>
      <c r="P698" s="144"/>
      <c r="Q698" s="143"/>
      <c r="R698" s="143"/>
      <c r="S698" s="143"/>
      <c r="T698" s="143"/>
      <c r="U698" s="143"/>
      <c r="V698" s="145"/>
      <c r="W698" s="145"/>
      <c r="X698" s="145"/>
      <c r="Y698" s="136"/>
      <c r="Z698" s="136"/>
      <c r="AA698" s="146"/>
      <c r="AB698" s="136"/>
      <c r="AC698" s="136" t="s">
        <v>281</v>
      </c>
      <c r="AD698" s="136" t="s">
        <v>283</v>
      </c>
      <c r="AE698" s="136"/>
      <c r="AF698" s="147" t="e">
        <f t="shared" si="35"/>
        <v>#DIV/0!</v>
      </c>
      <c r="AG698" s="148"/>
      <c r="AH698" s="148" t="b">
        <f t="shared" si="36"/>
        <v>1</v>
      </c>
    </row>
    <row r="699" spans="1:34" ht="44.25" customHeight="1" thickBot="1" x14ac:dyDescent="0.3">
      <c r="A699" s="136"/>
      <c r="B699" s="136"/>
      <c r="C699" s="137"/>
      <c r="D699" s="136"/>
      <c r="E699" s="137"/>
      <c r="F699" s="137"/>
      <c r="G699" s="137"/>
      <c r="H699" s="138"/>
      <c r="I699" s="12"/>
      <c r="J699" s="136"/>
      <c r="K699" s="137"/>
      <c r="L699" s="140"/>
      <c r="M699" s="136"/>
      <c r="N699" s="153"/>
      <c r="O699" s="161"/>
      <c r="P699" s="144"/>
      <c r="Q699" s="143"/>
      <c r="R699" s="143"/>
      <c r="S699" s="143"/>
      <c r="T699" s="143"/>
      <c r="U699" s="143"/>
      <c r="V699" s="145"/>
      <c r="W699" s="145"/>
      <c r="X699" s="145"/>
      <c r="Y699" s="136"/>
      <c r="Z699" s="136"/>
      <c r="AA699" s="146"/>
      <c r="AB699" s="136"/>
      <c r="AC699" s="136" t="s">
        <v>281</v>
      </c>
      <c r="AD699" s="136" t="s">
        <v>283</v>
      </c>
      <c r="AE699" s="136"/>
      <c r="AF699" s="147" t="e">
        <f t="shared" si="35"/>
        <v>#DIV/0!</v>
      </c>
      <c r="AG699" s="148"/>
      <c r="AH699" s="148" t="b">
        <f t="shared" si="36"/>
        <v>1</v>
      </c>
    </row>
    <row r="700" spans="1:34" ht="44.25" customHeight="1" thickBot="1" x14ac:dyDescent="0.3">
      <c r="A700" s="136"/>
      <c r="B700" s="136"/>
      <c r="C700" s="137"/>
      <c r="D700" s="136"/>
      <c r="E700" s="137"/>
      <c r="F700" s="137"/>
      <c r="G700" s="137"/>
      <c r="H700" s="138"/>
      <c r="I700" s="12"/>
      <c r="J700" s="136"/>
      <c r="K700" s="137"/>
      <c r="L700" s="140"/>
      <c r="M700" s="136"/>
      <c r="N700" s="153"/>
      <c r="O700" s="161"/>
      <c r="P700" s="144"/>
      <c r="Q700" s="143"/>
      <c r="R700" s="143"/>
      <c r="S700" s="143"/>
      <c r="T700" s="143"/>
      <c r="U700" s="143"/>
      <c r="V700" s="145"/>
      <c r="W700" s="145"/>
      <c r="X700" s="145"/>
      <c r="Y700" s="136"/>
      <c r="Z700" s="136"/>
      <c r="AA700" s="146"/>
      <c r="AB700" s="136"/>
      <c r="AC700" s="136" t="s">
        <v>282</v>
      </c>
      <c r="AD700" s="136" t="s">
        <v>281</v>
      </c>
      <c r="AE700" s="136"/>
      <c r="AF700" s="147" t="e">
        <f t="shared" si="35"/>
        <v>#DIV/0!</v>
      </c>
      <c r="AG700" s="148"/>
      <c r="AH700" s="148" t="b">
        <f t="shared" si="36"/>
        <v>1</v>
      </c>
    </row>
    <row r="701" spans="1:34" ht="44.25" customHeight="1" thickBot="1" x14ac:dyDescent="0.3">
      <c r="A701" s="136"/>
      <c r="B701" s="136"/>
      <c r="C701" s="137"/>
      <c r="D701" s="136"/>
      <c r="E701" s="137"/>
      <c r="F701" s="137"/>
      <c r="G701" s="137"/>
      <c r="H701" s="138"/>
      <c r="I701" s="12"/>
      <c r="J701" s="136"/>
      <c r="K701" s="137"/>
      <c r="L701" s="140"/>
      <c r="M701" s="136"/>
      <c r="N701" s="153"/>
      <c r="O701" s="161"/>
      <c r="P701" s="144"/>
      <c r="Q701" s="143"/>
      <c r="R701" s="143"/>
      <c r="S701" s="143"/>
      <c r="T701" s="143"/>
      <c r="U701" s="143"/>
      <c r="V701" s="145"/>
      <c r="W701" s="145"/>
      <c r="X701" s="145"/>
      <c r="Y701" s="136"/>
      <c r="Z701" s="136"/>
      <c r="AA701" s="146"/>
      <c r="AB701" s="136"/>
      <c r="AC701" s="136" t="s">
        <v>281</v>
      </c>
      <c r="AD701" s="136" t="s">
        <v>283</v>
      </c>
      <c r="AE701" s="136"/>
      <c r="AF701" s="147" t="e">
        <f t="shared" si="35"/>
        <v>#DIV/0!</v>
      </c>
      <c r="AG701" s="148"/>
      <c r="AH701" s="148" t="b">
        <f t="shared" si="36"/>
        <v>1</v>
      </c>
    </row>
    <row r="702" spans="1:34" ht="44.25" customHeight="1" thickBot="1" x14ac:dyDescent="0.3">
      <c r="A702" s="136"/>
      <c r="B702" s="136"/>
      <c r="C702" s="137"/>
      <c r="D702" s="136"/>
      <c r="E702" s="137"/>
      <c r="F702" s="137"/>
      <c r="G702" s="137"/>
      <c r="H702" s="138"/>
      <c r="I702" s="12"/>
      <c r="J702" s="136"/>
      <c r="K702" s="137"/>
      <c r="L702" s="140"/>
      <c r="M702" s="136"/>
      <c r="N702" s="153"/>
      <c r="O702" s="161"/>
      <c r="P702" s="144"/>
      <c r="Q702" s="143"/>
      <c r="R702" s="143"/>
      <c r="S702" s="143"/>
      <c r="T702" s="143"/>
      <c r="U702" s="143"/>
      <c r="V702" s="145"/>
      <c r="W702" s="145"/>
      <c r="X702" s="145"/>
      <c r="Y702" s="136"/>
      <c r="Z702" s="136"/>
      <c r="AA702" s="146"/>
      <c r="AB702" s="136"/>
      <c r="AC702" s="136" t="s">
        <v>281</v>
      </c>
      <c r="AD702" s="136" t="s">
        <v>281</v>
      </c>
      <c r="AE702" s="136"/>
      <c r="AF702" s="147" t="e">
        <f t="shared" si="35"/>
        <v>#DIV/0!</v>
      </c>
      <c r="AG702" s="148"/>
      <c r="AH702" s="148" t="b">
        <f t="shared" si="36"/>
        <v>1</v>
      </c>
    </row>
    <row r="703" spans="1:34" ht="44.25" customHeight="1" thickBot="1" x14ac:dyDescent="0.3">
      <c r="A703" s="136"/>
      <c r="B703" s="136"/>
      <c r="C703" s="137"/>
      <c r="D703" s="136"/>
      <c r="E703" s="137"/>
      <c r="F703" s="137"/>
      <c r="G703" s="137"/>
      <c r="H703" s="138"/>
      <c r="I703" s="12"/>
      <c r="J703" s="136"/>
      <c r="K703" s="137"/>
      <c r="L703" s="140"/>
      <c r="M703" s="136"/>
      <c r="N703" s="153"/>
      <c r="O703" s="161"/>
      <c r="P703" s="144"/>
      <c r="Q703" s="143"/>
      <c r="R703" s="143"/>
      <c r="S703" s="143"/>
      <c r="T703" s="143"/>
      <c r="U703" s="143"/>
      <c r="V703" s="145"/>
      <c r="W703" s="145"/>
      <c r="X703" s="145"/>
      <c r="Y703" s="136"/>
      <c r="Z703" s="136"/>
      <c r="AA703" s="146"/>
      <c r="AB703" s="136"/>
      <c r="AC703" s="136" t="s">
        <v>282</v>
      </c>
      <c r="AD703" s="136" t="s">
        <v>281</v>
      </c>
      <c r="AE703" s="136"/>
      <c r="AF703" s="147" t="e">
        <f t="shared" si="35"/>
        <v>#DIV/0!</v>
      </c>
      <c r="AG703" s="148"/>
      <c r="AH703" s="148" t="b">
        <f t="shared" si="36"/>
        <v>1</v>
      </c>
    </row>
    <row r="704" spans="1:34" ht="44.25" customHeight="1" thickBot="1" x14ac:dyDescent="0.3">
      <c r="A704" s="136"/>
      <c r="B704" s="136"/>
      <c r="C704" s="137"/>
      <c r="D704" s="136"/>
      <c r="E704" s="137"/>
      <c r="F704" s="137"/>
      <c r="G704" s="137"/>
      <c r="H704" s="138"/>
      <c r="I704" s="12"/>
      <c r="J704" s="136"/>
      <c r="K704" s="137"/>
      <c r="L704" s="140"/>
      <c r="M704" s="136"/>
      <c r="N704" s="153"/>
      <c r="O704" s="161"/>
      <c r="P704" s="144"/>
      <c r="Q704" s="143"/>
      <c r="R704" s="143"/>
      <c r="S704" s="143"/>
      <c r="T704" s="143"/>
      <c r="U704" s="143"/>
      <c r="V704" s="145"/>
      <c r="W704" s="145"/>
      <c r="X704" s="145"/>
      <c r="Y704" s="136"/>
      <c r="Z704" s="136"/>
      <c r="AA704" s="146"/>
      <c r="AB704" s="136"/>
      <c r="AC704" s="136" t="s">
        <v>281</v>
      </c>
      <c r="AD704" s="136" t="s">
        <v>283</v>
      </c>
      <c r="AE704" s="136"/>
      <c r="AF704" s="147" t="e">
        <f t="shared" si="35"/>
        <v>#DIV/0!</v>
      </c>
      <c r="AG704" s="148"/>
      <c r="AH704" s="148" t="b">
        <f t="shared" si="36"/>
        <v>1</v>
      </c>
    </row>
    <row r="705" spans="1:34" ht="44.25" customHeight="1" thickBot="1" x14ac:dyDescent="0.3">
      <c r="A705" s="136"/>
      <c r="B705" s="136"/>
      <c r="C705" s="137"/>
      <c r="D705" s="136"/>
      <c r="E705" s="137"/>
      <c r="F705" s="137"/>
      <c r="G705" s="137"/>
      <c r="H705" s="138"/>
      <c r="I705" s="12"/>
      <c r="J705" s="136"/>
      <c r="K705" s="137"/>
      <c r="L705" s="140"/>
      <c r="M705" s="136"/>
      <c r="N705" s="153"/>
      <c r="O705" s="161"/>
      <c r="P705" s="144"/>
      <c r="Q705" s="143"/>
      <c r="R705" s="143"/>
      <c r="S705" s="143"/>
      <c r="T705" s="143"/>
      <c r="U705" s="143"/>
      <c r="V705" s="145"/>
      <c r="W705" s="145"/>
      <c r="X705" s="145"/>
      <c r="Y705" s="136"/>
      <c r="Z705" s="136"/>
      <c r="AA705" s="146"/>
      <c r="AB705" s="136"/>
      <c r="AC705" s="136" t="s">
        <v>282</v>
      </c>
      <c r="AD705" s="136" t="s">
        <v>281</v>
      </c>
      <c r="AE705" s="136"/>
      <c r="AF705" s="147" t="e">
        <f t="shared" si="35"/>
        <v>#DIV/0!</v>
      </c>
      <c r="AG705" s="148"/>
      <c r="AH705" s="148" t="b">
        <f t="shared" si="36"/>
        <v>1</v>
      </c>
    </row>
    <row r="706" spans="1:34" ht="44.25" customHeight="1" thickBot="1" x14ac:dyDescent="0.3">
      <c r="A706" s="136"/>
      <c r="B706" s="136"/>
      <c r="C706" s="137"/>
      <c r="D706" s="136"/>
      <c r="E706" s="137"/>
      <c r="F706" s="137"/>
      <c r="G706" s="137"/>
      <c r="H706" s="138"/>
      <c r="I706" s="12"/>
      <c r="J706" s="136"/>
      <c r="K706" s="137"/>
      <c r="L706" s="140"/>
      <c r="M706" s="136"/>
      <c r="N706" s="153"/>
      <c r="O706" s="161"/>
      <c r="P706" s="144"/>
      <c r="Q706" s="143"/>
      <c r="R706" s="143"/>
      <c r="S706" s="143"/>
      <c r="T706" s="143"/>
      <c r="U706" s="143"/>
      <c r="V706" s="145"/>
      <c r="W706" s="145"/>
      <c r="X706" s="145"/>
      <c r="Y706" s="136"/>
      <c r="Z706" s="136"/>
      <c r="AA706" s="146"/>
      <c r="AB706" s="136"/>
      <c r="AC706" s="136" t="s">
        <v>282</v>
      </c>
      <c r="AD706" s="136" t="s">
        <v>281</v>
      </c>
      <c r="AE706" s="136"/>
      <c r="AF706" s="147" t="e">
        <f t="shared" si="35"/>
        <v>#DIV/0!</v>
      </c>
      <c r="AG706" s="148"/>
      <c r="AH706" s="148" t="b">
        <f t="shared" si="36"/>
        <v>1</v>
      </c>
    </row>
    <row r="707" spans="1:34" ht="44.25" customHeight="1" thickBot="1" x14ac:dyDescent="0.3">
      <c r="A707" s="136"/>
      <c r="B707" s="136"/>
      <c r="C707" s="137"/>
      <c r="D707" s="136"/>
      <c r="E707" s="137"/>
      <c r="F707" s="137"/>
      <c r="G707" s="137"/>
      <c r="H707" s="138"/>
      <c r="I707" s="149"/>
      <c r="J707" s="136"/>
      <c r="K707" s="137"/>
      <c r="L707" s="140"/>
      <c r="M707" s="136"/>
      <c r="N707" s="153"/>
      <c r="O707" s="161"/>
      <c r="P707" s="144"/>
      <c r="Q707" s="143"/>
      <c r="R707" s="143"/>
      <c r="S707" s="143"/>
      <c r="T707" s="143"/>
      <c r="U707" s="143"/>
      <c r="V707" s="145"/>
      <c r="W707" s="145"/>
      <c r="X707" s="145"/>
      <c r="Y707" s="136"/>
      <c r="Z707" s="136"/>
      <c r="AA707" s="146"/>
      <c r="AB707" s="136"/>
      <c r="AC707" s="136" t="s">
        <v>281</v>
      </c>
      <c r="AD707" s="136" t="s">
        <v>281</v>
      </c>
      <c r="AE707" s="136"/>
      <c r="AF707" s="147" t="e">
        <f t="shared" si="35"/>
        <v>#DIV/0!</v>
      </c>
      <c r="AG707" s="148"/>
      <c r="AH707" s="148" t="b">
        <f t="shared" si="36"/>
        <v>1</v>
      </c>
    </row>
    <row r="708" spans="1:34" ht="44.25" customHeight="1" thickBot="1" x14ac:dyDescent="0.3">
      <c r="A708" s="136"/>
      <c r="B708" s="136"/>
      <c r="C708" s="137"/>
      <c r="D708" s="136"/>
      <c r="E708" s="137"/>
      <c r="F708" s="137"/>
      <c r="G708" s="137"/>
      <c r="H708" s="138"/>
      <c r="I708" s="12"/>
      <c r="J708" s="136"/>
      <c r="K708" s="137"/>
      <c r="L708" s="140"/>
      <c r="M708" s="136"/>
      <c r="N708" s="153"/>
      <c r="O708" s="161"/>
      <c r="P708" s="144"/>
      <c r="Q708" s="143"/>
      <c r="R708" s="143"/>
      <c r="S708" s="143"/>
      <c r="T708" s="143"/>
      <c r="U708" s="143"/>
      <c r="V708" s="145"/>
      <c r="W708" s="145"/>
      <c r="X708" s="145"/>
      <c r="Y708" s="136"/>
      <c r="Z708" s="136"/>
      <c r="AA708" s="146"/>
      <c r="AB708" s="136"/>
      <c r="AC708" s="136" t="s">
        <v>282</v>
      </c>
      <c r="AD708" s="136" t="s">
        <v>281</v>
      </c>
      <c r="AE708" s="136"/>
      <c r="AF708" s="147" t="e">
        <f t="shared" si="35"/>
        <v>#DIV/0!</v>
      </c>
      <c r="AG708" s="148"/>
      <c r="AH708" s="148" t="b">
        <f t="shared" si="36"/>
        <v>1</v>
      </c>
    </row>
    <row r="709" spans="1:34" ht="44.25" customHeight="1" thickBot="1" x14ac:dyDescent="0.3">
      <c r="A709" s="136"/>
      <c r="B709" s="136"/>
      <c r="C709" s="137"/>
      <c r="D709" s="136"/>
      <c r="E709" s="137"/>
      <c r="F709" s="137"/>
      <c r="G709" s="137"/>
      <c r="H709" s="138"/>
      <c r="I709" s="12"/>
      <c r="J709" s="136"/>
      <c r="K709" s="137"/>
      <c r="L709" s="140"/>
      <c r="M709" s="136"/>
      <c r="N709" s="153"/>
      <c r="O709" s="161"/>
      <c r="P709" s="144"/>
      <c r="Q709" s="143"/>
      <c r="R709" s="143"/>
      <c r="S709" s="143"/>
      <c r="T709" s="143"/>
      <c r="U709" s="143"/>
      <c r="V709" s="145"/>
      <c r="W709" s="145"/>
      <c r="X709" s="145"/>
      <c r="Y709" s="136"/>
      <c r="Z709" s="136"/>
      <c r="AA709" s="146"/>
      <c r="AB709" s="136"/>
      <c r="AC709" s="136" t="s">
        <v>281</v>
      </c>
      <c r="AD709" s="136" t="s">
        <v>283</v>
      </c>
      <c r="AE709" s="136"/>
      <c r="AF709" s="147" t="e">
        <f t="shared" si="35"/>
        <v>#DIV/0!</v>
      </c>
      <c r="AG709" s="148"/>
      <c r="AH709" s="148" t="b">
        <f t="shared" si="36"/>
        <v>1</v>
      </c>
    </row>
    <row r="710" spans="1:34" ht="44.25" customHeight="1" thickBot="1" x14ac:dyDescent="0.3">
      <c r="A710" s="136"/>
      <c r="B710" s="136"/>
      <c r="C710" s="137"/>
      <c r="D710" s="136"/>
      <c r="E710" s="137"/>
      <c r="F710" s="137"/>
      <c r="G710" s="137"/>
      <c r="H710" s="138"/>
      <c r="I710" s="12"/>
      <c r="J710" s="136"/>
      <c r="K710" s="137"/>
      <c r="L710" s="140"/>
      <c r="M710" s="136"/>
      <c r="N710" s="153"/>
      <c r="O710" s="161"/>
      <c r="P710" s="144"/>
      <c r="Q710" s="143"/>
      <c r="R710" s="143"/>
      <c r="S710" s="143"/>
      <c r="T710" s="143"/>
      <c r="U710" s="143"/>
      <c r="V710" s="145"/>
      <c r="W710" s="145"/>
      <c r="X710" s="145"/>
      <c r="Y710" s="136"/>
      <c r="Z710" s="136"/>
      <c r="AA710" s="146"/>
      <c r="AB710" s="136"/>
      <c r="AC710" s="136" t="s">
        <v>282</v>
      </c>
      <c r="AD710" s="136" t="s">
        <v>281</v>
      </c>
      <c r="AE710" s="136"/>
      <c r="AF710" s="147" t="e">
        <f t="shared" si="35"/>
        <v>#DIV/0!</v>
      </c>
      <c r="AG710" s="148"/>
      <c r="AH710" s="148" t="b">
        <f t="shared" si="36"/>
        <v>1</v>
      </c>
    </row>
    <row r="711" spans="1:34" ht="44.25" customHeight="1" thickBot="1" x14ac:dyDescent="0.3">
      <c r="A711" s="136"/>
      <c r="B711" s="136"/>
      <c r="C711" s="137"/>
      <c r="D711" s="136"/>
      <c r="E711" s="137"/>
      <c r="F711" s="137"/>
      <c r="G711" s="137"/>
      <c r="H711" s="138"/>
      <c r="I711" s="12"/>
      <c r="J711" s="136"/>
      <c r="K711" s="137"/>
      <c r="L711" s="140"/>
      <c r="M711" s="136"/>
      <c r="N711" s="153"/>
      <c r="O711" s="161"/>
      <c r="P711" s="144"/>
      <c r="Q711" s="143"/>
      <c r="R711" s="143"/>
      <c r="S711" s="143"/>
      <c r="T711" s="143"/>
      <c r="U711" s="143"/>
      <c r="V711" s="145"/>
      <c r="W711" s="145"/>
      <c r="X711" s="145"/>
      <c r="Y711" s="136"/>
      <c r="Z711" s="136"/>
      <c r="AA711" s="146"/>
      <c r="AB711" s="136"/>
      <c r="AC711" s="136" t="s">
        <v>282</v>
      </c>
      <c r="AD711" s="136" t="s">
        <v>281</v>
      </c>
      <c r="AE711" s="136"/>
      <c r="AF711" s="147" t="e">
        <f t="shared" si="35"/>
        <v>#DIV/0!</v>
      </c>
      <c r="AG711" s="148"/>
      <c r="AH711" s="148" t="b">
        <f t="shared" si="36"/>
        <v>1</v>
      </c>
    </row>
    <row r="712" spans="1:34" ht="44.25" customHeight="1" thickBot="1" x14ac:dyDescent="0.3">
      <c r="A712" s="136"/>
      <c r="B712" s="136"/>
      <c r="C712" s="137"/>
      <c r="D712" s="136"/>
      <c r="E712" s="137"/>
      <c r="F712" s="137"/>
      <c r="G712" s="137"/>
      <c r="H712" s="138"/>
      <c r="I712" s="12"/>
      <c r="J712" s="136"/>
      <c r="K712" s="137"/>
      <c r="L712" s="140"/>
      <c r="M712" s="136"/>
      <c r="N712" s="153"/>
      <c r="O712" s="161"/>
      <c r="P712" s="144"/>
      <c r="Q712" s="143"/>
      <c r="R712" s="143"/>
      <c r="S712" s="143"/>
      <c r="T712" s="143"/>
      <c r="U712" s="143"/>
      <c r="V712" s="145"/>
      <c r="W712" s="145"/>
      <c r="X712" s="145"/>
      <c r="Y712" s="136"/>
      <c r="Z712" s="136"/>
      <c r="AA712" s="146"/>
      <c r="AB712" s="136"/>
      <c r="AC712" s="136" t="s">
        <v>281</v>
      </c>
      <c r="AD712" s="136" t="s">
        <v>283</v>
      </c>
      <c r="AE712" s="136"/>
      <c r="AF712" s="147" t="e">
        <f t="shared" si="35"/>
        <v>#DIV/0!</v>
      </c>
      <c r="AG712" s="148"/>
      <c r="AH712" s="148" t="b">
        <f t="shared" si="36"/>
        <v>1</v>
      </c>
    </row>
    <row r="713" spans="1:34" ht="44.25" customHeight="1" thickBot="1" x14ac:dyDescent="0.3">
      <c r="A713" s="136"/>
      <c r="B713" s="136"/>
      <c r="C713" s="137"/>
      <c r="D713" s="136"/>
      <c r="E713" s="137"/>
      <c r="F713" s="137"/>
      <c r="G713" s="137"/>
      <c r="H713" s="138"/>
      <c r="I713" s="149"/>
      <c r="J713" s="136"/>
      <c r="K713" s="137"/>
      <c r="L713" s="140"/>
      <c r="M713" s="136"/>
      <c r="N713" s="153"/>
      <c r="O713" s="161"/>
      <c r="P713" s="144"/>
      <c r="Q713" s="143"/>
      <c r="R713" s="143"/>
      <c r="S713" s="143"/>
      <c r="T713" s="143"/>
      <c r="U713" s="143"/>
      <c r="V713" s="145"/>
      <c r="W713" s="145"/>
      <c r="X713" s="145"/>
      <c r="Y713" s="136"/>
      <c r="Z713" s="136"/>
      <c r="AA713" s="146" t="s">
        <v>282</v>
      </c>
      <c r="AB713" s="136"/>
      <c r="AC713" s="136" t="s">
        <v>282</v>
      </c>
      <c r="AD713" s="136" t="s">
        <v>281</v>
      </c>
      <c r="AE713" s="136"/>
      <c r="AF713" s="147" t="e">
        <f t="shared" si="35"/>
        <v>#DIV/0!</v>
      </c>
      <c r="AG713" s="148"/>
      <c r="AH713" s="148" t="b">
        <f t="shared" si="36"/>
        <v>1</v>
      </c>
    </row>
    <row r="714" spans="1:34" ht="44.25" customHeight="1" thickBot="1" x14ac:dyDescent="0.3">
      <c r="A714" s="136"/>
      <c r="B714" s="136"/>
      <c r="C714" s="137"/>
      <c r="D714" s="136"/>
      <c r="E714" s="137"/>
      <c r="F714" s="137"/>
      <c r="G714" s="137"/>
      <c r="H714" s="138"/>
      <c r="I714" s="12"/>
      <c r="J714" s="136"/>
      <c r="K714" s="137"/>
      <c r="L714" s="140"/>
      <c r="M714" s="136"/>
      <c r="N714" s="153"/>
      <c r="O714" s="161"/>
      <c r="P714" s="144"/>
      <c r="Q714" s="143"/>
      <c r="R714" s="143"/>
      <c r="S714" s="143"/>
      <c r="T714" s="143"/>
      <c r="U714" s="143"/>
      <c r="V714" s="145"/>
      <c r="W714" s="145"/>
      <c r="X714" s="145"/>
      <c r="Y714" s="136"/>
      <c r="Z714" s="136"/>
      <c r="AA714" s="146"/>
      <c r="AB714" s="136"/>
      <c r="AC714" s="136" t="s">
        <v>282</v>
      </c>
      <c r="AD714" s="136" t="s">
        <v>281</v>
      </c>
      <c r="AE714" s="136"/>
      <c r="AF714" s="147" t="e">
        <f t="shared" si="35"/>
        <v>#DIV/0!</v>
      </c>
      <c r="AG714" s="148"/>
      <c r="AH714" s="148" t="b">
        <f t="shared" si="36"/>
        <v>1</v>
      </c>
    </row>
    <row r="715" spans="1:34" ht="44.25" customHeight="1" thickBot="1" x14ac:dyDescent="0.3">
      <c r="A715" s="136"/>
      <c r="B715" s="136"/>
      <c r="C715" s="137"/>
      <c r="D715" s="136"/>
      <c r="E715" s="137"/>
      <c r="F715" s="137"/>
      <c r="G715" s="137"/>
      <c r="H715" s="138"/>
      <c r="I715" s="12"/>
      <c r="J715" s="136"/>
      <c r="K715" s="137"/>
      <c r="L715" s="140"/>
      <c r="M715" s="136"/>
      <c r="N715" s="153"/>
      <c r="O715" s="161"/>
      <c r="P715" s="144"/>
      <c r="Q715" s="143"/>
      <c r="R715" s="143"/>
      <c r="S715" s="143"/>
      <c r="T715" s="143"/>
      <c r="U715" s="143"/>
      <c r="V715" s="145"/>
      <c r="W715" s="145"/>
      <c r="X715" s="145"/>
      <c r="Y715" s="136"/>
      <c r="Z715" s="136"/>
      <c r="AA715" s="146"/>
      <c r="AB715" s="136"/>
      <c r="AC715" s="136" t="s">
        <v>281</v>
      </c>
      <c r="AD715" s="136" t="s">
        <v>283</v>
      </c>
      <c r="AE715" s="136"/>
      <c r="AF715" s="147" t="e">
        <f t="shared" si="35"/>
        <v>#DIV/0!</v>
      </c>
      <c r="AG715" s="148"/>
      <c r="AH715" s="148" t="b">
        <f t="shared" si="36"/>
        <v>1</v>
      </c>
    </row>
    <row r="716" spans="1:34" ht="44.25" customHeight="1" thickBot="1" x14ac:dyDescent="0.3">
      <c r="A716" s="136"/>
      <c r="B716" s="136"/>
      <c r="C716" s="137"/>
      <c r="D716" s="136"/>
      <c r="E716" s="137"/>
      <c r="F716" s="137"/>
      <c r="G716" s="137"/>
      <c r="H716" s="138"/>
      <c r="I716" s="12"/>
      <c r="J716" s="136"/>
      <c r="K716" s="137"/>
      <c r="L716" s="140"/>
      <c r="M716" s="136"/>
      <c r="N716" s="153"/>
      <c r="O716" s="161"/>
      <c r="P716" s="144"/>
      <c r="Q716" s="143"/>
      <c r="R716" s="143"/>
      <c r="S716" s="143"/>
      <c r="T716" s="143"/>
      <c r="U716" s="143"/>
      <c r="V716" s="145"/>
      <c r="W716" s="145"/>
      <c r="X716" s="145"/>
      <c r="Y716" s="136"/>
      <c r="Z716" s="136"/>
      <c r="AA716" s="146"/>
      <c r="AB716" s="136"/>
      <c r="AC716" s="136" t="s">
        <v>281</v>
      </c>
      <c r="AD716" s="136" t="s">
        <v>283</v>
      </c>
      <c r="AE716" s="136"/>
      <c r="AF716" s="147" t="e">
        <f t="shared" si="35"/>
        <v>#DIV/0!</v>
      </c>
      <c r="AG716" s="148"/>
      <c r="AH716" s="148" t="b">
        <f t="shared" si="36"/>
        <v>1</v>
      </c>
    </row>
    <row r="717" spans="1:34" ht="44.25" customHeight="1" thickBot="1" x14ac:dyDescent="0.3">
      <c r="A717" s="136"/>
      <c r="B717" s="136"/>
      <c r="C717" s="137"/>
      <c r="D717" s="136"/>
      <c r="E717" s="137"/>
      <c r="F717" s="137"/>
      <c r="G717" s="137"/>
      <c r="H717" s="138"/>
      <c r="I717" s="12"/>
      <c r="J717" s="136"/>
      <c r="K717" s="137"/>
      <c r="L717" s="140"/>
      <c r="M717" s="136"/>
      <c r="N717" s="153"/>
      <c r="O717" s="161"/>
      <c r="P717" s="144"/>
      <c r="Q717" s="143"/>
      <c r="R717" s="143"/>
      <c r="S717" s="143"/>
      <c r="T717" s="143"/>
      <c r="U717" s="143"/>
      <c r="V717" s="145"/>
      <c r="W717" s="145"/>
      <c r="X717" s="145"/>
      <c r="Y717" s="136"/>
      <c r="Z717" s="136"/>
      <c r="AA717" s="146"/>
      <c r="AB717" s="136"/>
      <c r="AC717" s="136" t="s">
        <v>281</v>
      </c>
      <c r="AD717" s="136" t="s">
        <v>283</v>
      </c>
      <c r="AE717" s="136"/>
      <c r="AF717" s="147" t="e">
        <f t="shared" si="35"/>
        <v>#DIV/0!</v>
      </c>
      <c r="AG717" s="148"/>
      <c r="AH717" s="148" t="b">
        <f t="shared" si="36"/>
        <v>1</v>
      </c>
    </row>
    <row r="718" spans="1:34" ht="44.25" customHeight="1" thickBot="1" x14ac:dyDescent="0.3">
      <c r="A718" s="136"/>
      <c r="B718" s="136"/>
      <c r="C718" s="137"/>
      <c r="D718" s="136"/>
      <c r="E718" s="137"/>
      <c r="F718" s="137"/>
      <c r="G718" s="137"/>
      <c r="H718" s="138"/>
      <c r="I718" s="12"/>
      <c r="J718" s="136"/>
      <c r="K718" s="137"/>
      <c r="L718" s="140"/>
      <c r="M718" s="136"/>
      <c r="N718" s="153"/>
      <c r="O718" s="161"/>
      <c r="P718" s="144"/>
      <c r="Q718" s="143"/>
      <c r="R718" s="143"/>
      <c r="S718" s="143"/>
      <c r="T718" s="143"/>
      <c r="U718" s="143"/>
      <c r="V718" s="145"/>
      <c r="W718" s="145"/>
      <c r="X718" s="145"/>
      <c r="Y718" s="136"/>
      <c r="Z718" s="136"/>
      <c r="AA718" s="146"/>
      <c r="AB718" s="136"/>
      <c r="AC718" s="136" t="s">
        <v>281</v>
      </c>
      <c r="AD718" s="136" t="s">
        <v>283</v>
      </c>
      <c r="AE718" s="136"/>
      <c r="AF718" s="147" t="e">
        <f t="shared" si="35"/>
        <v>#DIV/0!</v>
      </c>
      <c r="AG718" s="148"/>
      <c r="AH718" s="148" t="b">
        <f t="shared" si="36"/>
        <v>1</v>
      </c>
    </row>
    <row r="719" spans="1:34" ht="44.25" customHeight="1" thickBot="1" x14ac:dyDescent="0.3">
      <c r="A719" s="136"/>
      <c r="B719" s="136"/>
      <c r="C719" s="137"/>
      <c r="D719" s="136"/>
      <c r="E719" s="137"/>
      <c r="F719" s="137"/>
      <c r="G719" s="137"/>
      <c r="H719" s="138"/>
      <c r="I719" s="12"/>
      <c r="J719" s="136"/>
      <c r="K719" s="137"/>
      <c r="L719" s="140"/>
      <c r="M719" s="136"/>
      <c r="N719" s="153"/>
      <c r="O719" s="161"/>
      <c r="P719" s="144"/>
      <c r="Q719" s="143"/>
      <c r="R719" s="143"/>
      <c r="S719" s="143"/>
      <c r="T719" s="143"/>
      <c r="U719" s="143"/>
      <c r="V719" s="145"/>
      <c r="W719" s="145"/>
      <c r="X719" s="145"/>
      <c r="Y719" s="136"/>
      <c r="Z719" s="136"/>
      <c r="AA719" s="146"/>
      <c r="AB719" s="136"/>
      <c r="AC719" s="136" t="s">
        <v>282</v>
      </c>
      <c r="AD719" s="136" t="s">
        <v>281</v>
      </c>
      <c r="AE719" s="136"/>
      <c r="AF719" s="147" t="e">
        <f t="shared" si="35"/>
        <v>#DIV/0!</v>
      </c>
      <c r="AG719" s="148"/>
      <c r="AH719" s="148" t="b">
        <f t="shared" si="36"/>
        <v>1</v>
      </c>
    </row>
    <row r="720" spans="1:34" ht="44.25" customHeight="1" thickBot="1" x14ac:dyDescent="0.3">
      <c r="A720" s="136"/>
      <c r="B720" s="136"/>
      <c r="C720" s="137"/>
      <c r="D720" s="136"/>
      <c r="E720" s="137"/>
      <c r="F720" s="137"/>
      <c r="G720" s="137"/>
      <c r="H720" s="138"/>
      <c r="I720" s="12"/>
      <c r="J720" s="136"/>
      <c r="K720" s="137"/>
      <c r="L720" s="140"/>
      <c r="M720" s="136"/>
      <c r="N720" s="153"/>
      <c r="O720" s="161"/>
      <c r="P720" s="144"/>
      <c r="Q720" s="143"/>
      <c r="R720" s="143"/>
      <c r="S720" s="143"/>
      <c r="T720" s="143"/>
      <c r="U720" s="143"/>
      <c r="V720" s="145"/>
      <c r="W720" s="145"/>
      <c r="X720" s="145"/>
      <c r="Y720" s="136"/>
      <c r="Z720" s="136"/>
      <c r="AA720" s="146"/>
      <c r="AB720" s="136"/>
      <c r="AC720" s="136" t="s">
        <v>282</v>
      </c>
      <c r="AD720" s="136" t="s">
        <v>281</v>
      </c>
      <c r="AE720" s="136"/>
      <c r="AF720" s="147" t="e">
        <f t="shared" si="35"/>
        <v>#DIV/0!</v>
      </c>
      <c r="AG720" s="148"/>
      <c r="AH720" s="148" t="b">
        <f t="shared" si="36"/>
        <v>1</v>
      </c>
    </row>
    <row r="721" spans="1:34" ht="44.25" customHeight="1" thickBot="1" x14ac:dyDescent="0.3">
      <c r="A721" s="136"/>
      <c r="B721" s="136"/>
      <c r="C721" s="137"/>
      <c r="D721" s="136"/>
      <c r="E721" s="137"/>
      <c r="F721" s="137"/>
      <c r="G721" s="137"/>
      <c r="H721" s="138"/>
      <c r="I721" s="12"/>
      <c r="J721" s="136"/>
      <c r="K721" s="137"/>
      <c r="L721" s="140"/>
      <c r="M721" s="136"/>
      <c r="N721" s="153"/>
      <c r="O721" s="161"/>
      <c r="P721" s="144"/>
      <c r="Q721" s="143"/>
      <c r="R721" s="143"/>
      <c r="S721" s="143"/>
      <c r="T721" s="143"/>
      <c r="U721" s="143"/>
      <c r="V721" s="145"/>
      <c r="W721" s="145"/>
      <c r="X721" s="145"/>
      <c r="Y721" s="136"/>
      <c r="Z721" s="136"/>
      <c r="AA721" s="146"/>
      <c r="AB721" s="136"/>
      <c r="AC721" s="136" t="s">
        <v>282</v>
      </c>
      <c r="AD721" s="136" t="s">
        <v>281</v>
      </c>
      <c r="AE721" s="136"/>
      <c r="AF721" s="147" t="e">
        <f t="shared" si="35"/>
        <v>#DIV/0!</v>
      </c>
      <c r="AG721" s="148"/>
      <c r="AH721" s="148" t="b">
        <f t="shared" si="36"/>
        <v>1</v>
      </c>
    </row>
    <row r="722" spans="1:34" ht="44.25" customHeight="1" thickBot="1" x14ac:dyDescent="0.3">
      <c r="A722" s="136"/>
      <c r="B722" s="136"/>
      <c r="C722" s="137"/>
      <c r="D722" s="136"/>
      <c r="E722" s="137"/>
      <c r="F722" s="137"/>
      <c r="G722" s="137"/>
      <c r="H722" s="138"/>
      <c r="I722" s="12"/>
      <c r="J722" s="136"/>
      <c r="K722" s="137"/>
      <c r="L722" s="140"/>
      <c r="M722" s="136"/>
      <c r="N722" s="153"/>
      <c r="O722" s="161"/>
      <c r="P722" s="144"/>
      <c r="Q722" s="143"/>
      <c r="R722" s="143"/>
      <c r="S722" s="143"/>
      <c r="T722" s="143"/>
      <c r="U722" s="143"/>
      <c r="V722" s="145"/>
      <c r="W722" s="145"/>
      <c r="X722" s="145"/>
      <c r="Y722" s="136"/>
      <c r="Z722" s="136"/>
      <c r="AA722" s="146"/>
      <c r="AB722" s="136"/>
      <c r="AC722" s="136" t="s">
        <v>282</v>
      </c>
      <c r="AD722" s="136" t="s">
        <v>281</v>
      </c>
      <c r="AE722" s="136"/>
      <c r="AF722" s="147" t="e">
        <f t="shared" si="35"/>
        <v>#DIV/0!</v>
      </c>
      <c r="AG722" s="148"/>
      <c r="AH722" s="148" t="b">
        <f t="shared" si="36"/>
        <v>1</v>
      </c>
    </row>
    <row r="723" spans="1:34" ht="44.25" customHeight="1" thickBot="1" x14ac:dyDescent="0.3">
      <c r="A723" s="136"/>
      <c r="B723" s="136"/>
      <c r="C723" s="137"/>
      <c r="D723" s="136"/>
      <c r="E723" s="137"/>
      <c r="F723" s="137"/>
      <c r="G723" s="137"/>
      <c r="H723" s="138"/>
      <c r="I723" s="12"/>
      <c r="J723" s="136"/>
      <c r="K723" s="137"/>
      <c r="L723" s="140"/>
      <c r="M723" s="136"/>
      <c r="N723" s="153"/>
      <c r="O723" s="161"/>
      <c r="P723" s="144"/>
      <c r="Q723" s="143"/>
      <c r="R723" s="143"/>
      <c r="S723" s="143"/>
      <c r="T723" s="143"/>
      <c r="U723" s="143"/>
      <c r="V723" s="145"/>
      <c r="W723" s="145"/>
      <c r="X723" s="145"/>
      <c r="Y723" s="136"/>
      <c r="Z723" s="136"/>
      <c r="AA723" s="146"/>
      <c r="AB723" s="136"/>
      <c r="AC723" s="136" t="s">
        <v>281</v>
      </c>
      <c r="AD723" s="136" t="s">
        <v>283</v>
      </c>
      <c r="AE723" s="136"/>
      <c r="AF723" s="147" t="e">
        <f t="shared" si="35"/>
        <v>#DIV/0!</v>
      </c>
      <c r="AG723" s="148"/>
      <c r="AH723" s="148" t="b">
        <f t="shared" si="36"/>
        <v>1</v>
      </c>
    </row>
    <row r="724" spans="1:34" ht="44.25" customHeight="1" thickBot="1" x14ac:dyDescent="0.3">
      <c r="A724" s="136"/>
      <c r="B724" s="136"/>
      <c r="C724" s="137"/>
      <c r="D724" s="136"/>
      <c r="E724" s="137"/>
      <c r="F724" s="137"/>
      <c r="G724" s="137"/>
      <c r="H724" s="138"/>
      <c r="I724" s="12"/>
      <c r="J724" s="136"/>
      <c r="K724" s="137"/>
      <c r="L724" s="140"/>
      <c r="M724" s="136"/>
      <c r="N724" s="153"/>
      <c r="O724" s="161"/>
      <c r="P724" s="144"/>
      <c r="Q724" s="143"/>
      <c r="R724" s="143"/>
      <c r="S724" s="143"/>
      <c r="T724" s="143"/>
      <c r="U724" s="143"/>
      <c r="V724" s="145"/>
      <c r="W724" s="145"/>
      <c r="X724" s="145"/>
      <c r="Y724" s="136"/>
      <c r="Z724" s="136"/>
      <c r="AA724" s="146"/>
      <c r="AB724" s="136"/>
      <c r="AC724" s="136" t="s">
        <v>282</v>
      </c>
      <c r="AD724" s="136" t="s">
        <v>281</v>
      </c>
      <c r="AE724" s="136"/>
      <c r="AF724" s="147" t="e">
        <f t="shared" si="35"/>
        <v>#DIV/0!</v>
      </c>
      <c r="AG724" s="148"/>
      <c r="AH724" s="148" t="b">
        <f t="shared" si="36"/>
        <v>1</v>
      </c>
    </row>
    <row r="725" spans="1:34" ht="44.25" customHeight="1" thickBot="1" x14ac:dyDescent="0.3">
      <c r="A725" s="136"/>
      <c r="B725" s="136"/>
      <c r="C725" s="137"/>
      <c r="D725" s="136"/>
      <c r="E725" s="137"/>
      <c r="F725" s="137"/>
      <c r="G725" s="137"/>
      <c r="H725" s="138"/>
      <c r="I725" s="12"/>
      <c r="J725" s="136"/>
      <c r="K725" s="137"/>
      <c r="L725" s="140"/>
      <c r="M725" s="136"/>
      <c r="N725" s="153"/>
      <c r="O725" s="161"/>
      <c r="P725" s="144"/>
      <c r="Q725" s="143"/>
      <c r="R725" s="143"/>
      <c r="S725" s="143"/>
      <c r="T725" s="143"/>
      <c r="U725" s="143"/>
      <c r="V725" s="145"/>
      <c r="W725" s="145"/>
      <c r="X725" s="145"/>
      <c r="Y725" s="136"/>
      <c r="Z725" s="136"/>
      <c r="AA725" s="146"/>
      <c r="AB725" s="136"/>
      <c r="AC725" s="136" t="s">
        <v>282</v>
      </c>
      <c r="AD725" s="136" t="s">
        <v>281</v>
      </c>
      <c r="AE725" s="136"/>
      <c r="AF725" s="147" t="e">
        <f t="shared" si="35"/>
        <v>#DIV/0!</v>
      </c>
      <c r="AG725" s="148"/>
      <c r="AH725" s="148" t="b">
        <f t="shared" si="36"/>
        <v>1</v>
      </c>
    </row>
    <row r="726" spans="1:34" ht="44.25" customHeight="1" thickBot="1" x14ac:dyDescent="0.3">
      <c r="A726" s="136"/>
      <c r="B726" s="136"/>
      <c r="C726" s="137"/>
      <c r="D726" s="136"/>
      <c r="E726" s="137"/>
      <c r="F726" s="137"/>
      <c r="G726" s="137"/>
      <c r="H726" s="138"/>
      <c r="I726" s="12"/>
      <c r="J726" s="136"/>
      <c r="K726" s="137"/>
      <c r="L726" s="140"/>
      <c r="M726" s="136"/>
      <c r="N726" s="153"/>
      <c r="O726" s="161"/>
      <c r="P726" s="144"/>
      <c r="Q726" s="143"/>
      <c r="R726" s="143"/>
      <c r="S726" s="143"/>
      <c r="T726" s="143"/>
      <c r="U726" s="143"/>
      <c r="V726" s="145"/>
      <c r="W726" s="145"/>
      <c r="X726" s="145"/>
      <c r="Y726" s="136"/>
      <c r="Z726" s="136"/>
      <c r="AA726" s="146"/>
      <c r="AB726" s="136"/>
      <c r="AC726" s="136" t="s">
        <v>282</v>
      </c>
      <c r="AD726" s="136" t="s">
        <v>281</v>
      </c>
      <c r="AE726" s="136"/>
      <c r="AF726" s="147" t="e">
        <f t="shared" si="35"/>
        <v>#DIV/0!</v>
      </c>
      <c r="AG726" s="148"/>
      <c r="AH726" s="148" t="b">
        <f t="shared" si="36"/>
        <v>1</v>
      </c>
    </row>
    <row r="727" spans="1:34" ht="44.25" customHeight="1" thickBot="1" x14ac:dyDescent="0.3">
      <c r="A727" s="136"/>
      <c r="B727" s="136"/>
      <c r="C727" s="137"/>
      <c r="D727" s="136"/>
      <c r="E727" s="137"/>
      <c r="F727" s="137"/>
      <c r="G727" s="137"/>
      <c r="H727" s="138"/>
      <c r="I727" s="12"/>
      <c r="J727" s="136"/>
      <c r="K727" s="137"/>
      <c r="L727" s="140"/>
      <c r="M727" s="136"/>
      <c r="N727" s="153"/>
      <c r="O727" s="161"/>
      <c r="P727" s="144"/>
      <c r="Q727" s="143"/>
      <c r="R727" s="143"/>
      <c r="S727" s="143"/>
      <c r="T727" s="143"/>
      <c r="U727" s="143"/>
      <c r="V727" s="145"/>
      <c r="W727" s="145"/>
      <c r="X727" s="145"/>
      <c r="Y727" s="136"/>
      <c r="Z727" s="136"/>
      <c r="AA727" s="146"/>
      <c r="AB727" s="136"/>
      <c r="AC727" s="136" t="s">
        <v>282</v>
      </c>
      <c r="AD727" s="136" t="s">
        <v>281</v>
      </c>
      <c r="AE727" s="136"/>
      <c r="AF727" s="147" t="e">
        <f t="shared" si="35"/>
        <v>#DIV/0!</v>
      </c>
      <c r="AG727" s="148"/>
      <c r="AH727" s="148" t="b">
        <f t="shared" si="36"/>
        <v>1</v>
      </c>
    </row>
    <row r="728" spans="1:34" ht="44.25" customHeight="1" thickBot="1" x14ac:dyDescent="0.3">
      <c r="A728" s="136"/>
      <c r="B728" s="136"/>
      <c r="C728" s="137"/>
      <c r="D728" s="136"/>
      <c r="E728" s="137"/>
      <c r="F728" s="137"/>
      <c r="G728" s="137"/>
      <c r="H728" s="138"/>
      <c r="I728" s="12"/>
      <c r="J728" s="136"/>
      <c r="K728" s="137"/>
      <c r="L728" s="140"/>
      <c r="M728" s="136"/>
      <c r="N728" s="153"/>
      <c r="O728" s="161"/>
      <c r="P728" s="144"/>
      <c r="Q728" s="143"/>
      <c r="R728" s="143"/>
      <c r="S728" s="143"/>
      <c r="T728" s="143"/>
      <c r="U728" s="143"/>
      <c r="V728" s="145"/>
      <c r="W728" s="145"/>
      <c r="X728" s="145"/>
      <c r="Y728" s="136"/>
      <c r="Z728" s="136"/>
      <c r="AA728" s="146"/>
      <c r="AB728" s="136"/>
      <c r="AC728" s="136" t="s">
        <v>282</v>
      </c>
      <c r="AD728" s="136" t="s">
        <v>281</v>
      </c>
      <c r="AE728" s="136"/>
      <c r="AF728" s="147" t="e">
        <f t="shared" si="35"/>
        <v>#DIV/0!</v>
      </c>
      <c r="AG728" s="148"/>
      <c r="AH728" s="148" t="b">
        <f t="shared" si="36"/>
        <v>1</v>
      </c>
    </row>
    <row r="729" spans="1:34" ht="44.25" customHeight="1" thickBot="1" x14ac:dyDescent="0.3">
      <c r="A729" s="136"/>
      <c r="B729" s="136"/>
      <c r="C729" s="137"/>
      <c r="D729" s="136"/>
      <c r="E729" s="137"/>
      <c r="F729" s="137"/>
      <c r="G729" s="137"/>
      <c r="H729" s="138"/>
      <c r="I729" s="12"/>
      <c r="J729" s="136"/>
      <c r="K729" s="137"/>
      <c r="L729" s="140"/>
      <c r="M729" s="136"/>
      <c r="N729" s="153"/>
      <c r="O729" s="161"/>
      <c r="P729" s="144"/>
      <c r="Q729" s="143"/>
      <c r="R729" s="143"/>
      <c r="S729" s="143"/>
      <c r="T729" s="143"/>
      <c r="U729" s="143"/>
      <c r="V729" s="145"/>
      <c r="W729" s="145"/>
      <c r="X729" s="145"/>
      <c r="Y729" s="136"/>
      <c r="Z729" s="136"/>
      <c r="AA729" s="146"/>
      <c r="AB729" s="136"/>
      <c r="AC729" s="136" t="s">
        <v>282</v>
      </c>
      <c r="AD729" s="136" t="s">
        <v>281</v>
      </c>
      <c r="AE729" s="136"/>
      <c r="AF729" s="147" t="e">
        <f t="shared" si="35"/>
        <v>#DIV/0!</v>
      </c>
      <c r="AG729" s="148"/>
      <c r="AH729" s="148" t="b">
        <f t="shared" si="36"/>
        <v>1</v>
      </c>
    </row>
    <row r="730" spans="1:34" ht="44.25" customHeight="1" thickBot="1" x14ac:dyDescent="0.3">
      <c r="A730" s="136"/>
      <c r="B730" s="136"/>
      <c r="C730" s="137"/>
      <c r="D730" s="136"/>
      <c r="E730" s="137"/>
      <c r="F730" s="137"/>
      <c r="G730" s="137"/>
      <c r="H730" s="138"/>
      <c r="I730" s="12"/>
      <c r="J730" s="136"/>
      <c r="K730" s="137"/>
      <c r="L730" s="140"/>
      <c r="M730" s="136"/>
      <c r="N730" s="153"/>
      <c r="O730" s="161"/>
      <c r="P730" s="144"/>
      <c r="Q730" s="143"/>
      <c r="R730" s="143"/>
      <c r="S730" s="143"/>
      <c r="T730" s="143"/>
      <c r="U730" s="143"/>
      <c r="V730" s="145"/>
      <c r="W730" s="145"/>
      <c r="X730" s="145"/>
      <c r="Y730" s="136"/>
      <c r="Z730" s="136"/>
      <c r="AA730" s="146"/>
      <c r="AB730" s="136"/>
      <c r="AC730" s="136" t="s">
        <v>281</v>
      </c>
      <c r="AD730" s="136" t="s">
        <v>283</v>
      </c>
      <c r="AE730" s="136"/>
      <c r="AF730" s="147" t="e">
        <f t="shared" si="35"/>
        <v>#DIV/0!</v>
      </c>
      <c r="AG730" s="148"/>
      <c r="AH730" s="148" t="b">
        <f t="shared" si="36"/>
        <v>1</v>
      </c>
    </row>
    <row r="731" spans="1:34" ht="44.25" customHeight="1" thickBot="1" x14ac:dyDescent="0.3">
      <c r="A731" s="136"/>
      <c r="B731" s="136"/>
      <c r="C731" s="137"/>
      <c r="D731" s="136"/>
      <c r="E731" s="137"/>
      <c r="F731" s="137"/>
      <c r="G731" s="137"/>
      <c r="H731" s="138"/>
      <c r="I731" s="12"/>
      <c r="J731" s="136"/>
      <c r="K731" s="137"/>
      <c r="L731" s="140"/>
      <c r="M731" s="136"/>
      <c r="N731" s="153"/>
      <c r="O731" s="161"/>
      <c r="P731" s="144"/>
      <c r="Q731" s="143"/>
      <c r="R731" s="143"/>
      <c r="S731" s="143"/>
      <c r="T731" s="143"/>
      <c r="U731" s="143"/>
      <c r="V731" s="145"/>
      <c r="W731" s="145"/>
      <c r="X731" s="145"/>
      <c r="Y731" s="136"/>
      <c r="Z731" s="136"/>
      <c r="AA731" s="146"/>
      <c r="AB731" s="136"/>
      <c r="AC731" s="136" t="s">
        <v>282</v>
      </c>
      <c r="AD731" s="136" t="s">
        <v>281</v>
      </c>
      <c r="AE731" s="136"/>
      <c r="AF731" s="147" t="e">
        <f t="shared" si="35"/>
        <v>#DIV/0!</v>
      </c>
      <c r="AG731" s="148"/>
      <c r="AH731" s="148" t="b">
        <f t="shared" si="36"/>
        <v>1</v>
      </c>
    </row>
    <row r="732" spans="1:34" ht="44.25" customHeight="1" thickBot="1" x14ac:dyDescent="0.3">
      <c r="A732" s="136"/>
      <c r="B732" s="136"/>
      <c r="C732" s="137"/>
      <c r="D732" s="136"/>
      <c r="E732" s="137"/>
      <c r="F732" s="137"/>
      <c r="G732" s="137"/>
      <c r="H732" s="138"/>
      <c r="I732" s="12"/>
      <c r="J732" s="136"/>
      <c r="K732" s="137"/>
      <c r="L732" s="140"/>
      <c r="M732" s="136"/>
      <c r="N732" s="153"/>
      <c r="O732" s="161"/>
      <c r="P732" s="144"/>
      <c r="Q732" s="143"/>
      <c r="R732" s="143"/>
      <c r="S732" s="143"/>
      <c r="T732" s="143"/>
      <c r="U732" s="143"/>
      <c r="V732" s="145"/>
      <c r="W732" s="145"/>
      <c r="X732" s="145"/>
      <c r="Y732" s="136"/>
      <c r="Z732" s="136"/>
      <c r="AA732" s="146"/>
      <c r="AB732" s="136"/>
      <c r="AC732" s="136" t="s">
        <v>281</v>
      </c>
      <c r="AD732" s="136" t="s">
        <v>283</v>
      </c>
      <c r="AE732" s="136"/>
      <c r="AF732" s="147" t="e">
        <f t="shared" si="35"/>
        <v>#DIV/0!</v>
      </c>
      <c r="AG732" s="148"/>
      <c r="AH732" s="148" t="b">
        <f t="shared" si="36"/>
        <v>1</v>
      </c>
    </row>
    <row r="733" spans="1:34" ht="44.25" customHeight="1" thickBot="1" x14ac:dyDescent="0.3">
      <c r="A733" s="136"/>
      <c r="B733" s="136"/>
      <c r="C733" s="137"/>
      <c r="D733" s="136"/>
      <c r="E733" s="137"/>
      <c r="F733" s="137"/>
      <c r="G733" s="137"/>
      <c r="H733" s="138"/>
      <c r="I733" s="12"/>
      <c r="J733" s="136"/>
      <c r="K733" s="137"/>
      <c r="L733" s="140"/>
      <c r="M733" s="136"/>
      <c r="N733" s="153"/>
      <c r="O733" s="161"/>
      <c r="P733" s="144"/>
      <c r="Q733" s="143"/>
      <c r="R733" s="143"/>
      <c r="S733" s="143"/>
      <c r="T733" s="143"/>
      <c r="U733" s="143"/>
      <c r="V733" s="145"/>
      <c r="W733" s="145"/>
      <c r="X733" s="145"/>
      <c r="Y733" s="136"/>
      <c r="Z733" s="136"/>
      <c r="AA733" s="146"/>
      <c r="AB733" s="136"/>
      <c r="AC733" s="136" t="s">
        <v>281</v>
      </c>
      <c r="AD733" s="136" t="s">
        <v>283</v>
      </c>
      <c r="AE733" s="136"/>
      <c r="AF733" s="147" t="e">
        <f t="shared" ref="AF733:AF796" si="37">SUM(U733/T733)</f>
        <v>#DIV/0!</v>
      </c>
      <c r="AG733" s="148"/>
      <c r="AH733" s="148" t="b">
        <f t="shared" ref="AH733:AH796" si="38">IF(I733="Funcionamiento",J733=0,J733="")</f>
        <v>1</v>
      </c>
    </row>
    <row r="734" spans="1:34" ht="44.25" customHeight="1" thickBot="1" x14ac:dyDescent="0.3">
      <c r="A734" s="136"/>
      <c r="B734" s="136"/>
      <c r="C734" s="137"/>
      <c r="D734" s="136"/>
      <c r="E734" s="137"/>
      <c r="F734" s="137"/>
      <c r="G734" s="137"/>
      <c r="H734" s="138"/>
      <c r="I734" s="12"/>
      <c r="J734" s="136"/>
      <c r="K734" s="137"/>
      <c r="L734" s="140"/>
      <c r="M734" s="136"/>
      <c r="N734" s="153"/>
      <c r="O734" s="161"/>
      <c r="P734" s="144"/>
      <c r="Q734" s="143"/>
      <c r="R734" s="143"/>
      <c r="S734" s="143"/>
      <c r="T734" s="143"/>
      <c r="U734" s="143"/>
      <c r="V734" s="145"/>
      <c r="W734" s="145"/>
      <c r="X734" s="145"/>
      <c r="Y734" s="136"/>
      <c r="Z734" s="136"/>
      <c r="AA734" s="146"/>
      <c r="AB734" s="136"/>
      <c r="AC734" s="136" t="s">
        <v>281</v>
      </c>
      <c r="AD734" s="136" t="s">
        <v>281</v>
      </c>
      <c r="AE734" s="136"/>
      <c r="AF734" s="147" t="e">
        <f t="shared" si="37"/>
        <v>#DIV/0!</v>
      </c>
      <c r="AG734" s="148"/>
      <c r="AH734" s="148" t="b">
        <f t="shared" si="38"/>
        <v>1</v>
      </c>
    </row>
    <row r="735" spans="1:34" ht="44.25" customHeight="1" thickBot="1" x14ac:dyDescent="0.3">
      <c r="A735" s="136"/>
      <c r="B735" s="136"/>
      <c r="C735" s="137"/>
      <c r="D735" s="136"/>
      <c r="E735" s="137"/>
      <c r="F735" s="137"/>
      <c r="G735" s="137"/>
      <c r="H735" s="138"/>
      <c r="I735" s="12"/>
      <c r="J735" s="136"/>
      <c r="K735" s="137"/>
      <c r="L735" s="140"/>
      <c r="M735" s="136"/>
      <c r="N735" s="153"/>
      <c r="O735" s="161"/>
      <c r="P735" s="144"/>
      <c r="Q735" s="143"/>
      <c r="R735" s="143"/>
      <c r="S735" s="143"/>
      <c r="T735" s="143"/>
      <c r="U735" s="143"/>
      <c r="V735" s="145"/>
      <c r="W735" s="145"/>
      <c r="X735" s="145"/>
      <c r="Y735" s="136"/>
      <c r="Z735" s="136"/>
      <c r="AA735" s="146"/>
      <c r="AB735" s="136"/>
      <c r="AC735" s="136" t="s">
        <v>281</v>
      </c>
      <c r="AD735" s="136" t="s">
        <v>283</v>
      </c>
      <c r="AE735" s="136"/>
      <c r="AF735" s="147" t="e">
        <f t="shared" si="37"/>
        <v>#DIV/0!</v>
      </c>
      <c r="AG735" s="148"/>
      <c r="AH735" s="148" t="b">
        <f t="shared" si="38"/>
        <v>1</v>
      </c>
    </row>
    <row r="736" spans="1:34" ht="44.25" customHeight="1" thickBot="1" x14ac:dyDescent="0.3">
      <c r="A736" s="136"/>
      <c r="B736" s="136"/>
      <c r="C736" s="137"/>
      <c r="D736" s="136"/>
      <c r="E736" s="137"/>
      <c r="F736" s="137"/>
      <c r="G736" s="137"/>
      <c r="H736" s="138"/>
      <c r="I736" s="12"/>
      <c r="J736" s="136"/>
      <c r="K736" s="137"/>
      <c r="L736" s="140"/>
      <c r="M736" s="136"/>
      <c r="N736" s="153"/>
      <c r="O736" s="161"/>
      <c r="P736" s="144"/>
      <c r="Q736" s="143"/>
      <c r="R736" s="143"/>
      <c r="S736" s="143"/>
      <c r="T736" s="143"/>
      <c r="U736" s="143"/>
      <c r="V736" s="145"/>
      <c r="W736" s="145"/>
      <c r="X736" s="145"/>
      <c r="Y736" s="136"/>
      <c r="Z736" s="136"/>
      <c r="AA736" s="146"/>
      <c r="AB736" s="136"/>
      <c r="AC736" s="136" t="s">
        <v>281</v>
      </c>
      <c r="AD736" s="136" t="s">
        <v>283</v>
      </c>
      <c r="AE736" s="136"/>
      <c r="AF736" s="147" t="e">
        <f t="shared" si="37"/>
        <v>#DIV/0!</v>
      </c>
      <c r="AG736" s="148"/>
      <c r="AH736" s="148" t="b">
        <f t="shared" si="38"/>
        <v>1</v>
      </c>
    </row>
    <row r="737" spans="1:34" ht="44.25" customHeight="1" thickBot="1" x14ac:dyDescent="0.3">
      <c r="A737" s="136"/>
      <c r="B737" s="136"/>
      <c r="C737" s="137"/>
      <c r="D737" s="136"/>
      <c r="E737" s="137"/>
      <c r="F737" s="137"/>
      <c r="G737" s="137"/>
      <c r="H737" s="138"/>
      <c r="I737" s="12"/>
      <c r="J737" s="136"/>
      <c r="K737" s="137"/>
      <c r="L737" s="140"/>
      <c r="M737" s="136"/>
      <c r="N737" s="153"/>
      <c r="O737" s="161"/>
      <c r="P737" s="144"/>
      <c r="Q737" s="143"/>
      <c r="R737" s="143"/>
      <c r="S737" s="143"/>
      <c r="T737" s="143"/>
      <c r="U737" s="143"/>
      <c r="V737" s="145"/>
      <c r="W737" s="145"/>
      <c r="X737" s="145"/>
      <c r="Y737" s="136"/>
      <c r="Z737" s="136"/>
      <c r="AA737" s="146"/>
      <c r="AB737" s="136"/>
      <c r="AC737" s="136" t="s">
        <v>281</v>
      </c>
      <c r="AD737" s="136" t="s">
        <v>283</v>
      </c>
      <c r="AE737" s="136"/>
      <c r="AF737" s="147" t="e">
        <f t="shared" si="37"/>
        <v>#DIV/0!</v>
      </c>
      <c r="AG737" s="148"/>
      <c r="AH737" s="148" t="b">
        <f t="shared" si="38"/>
        <v>1</v>
      </c>
    </row>
    <row r="738" spans="1:34" ht="44.25" customHeight="1" thickBot="1" x14ac:dyDescent="0.3">
      <c r="A738" s="136"/>
      <c r="B738" s="136"/>
      <c r="C738" s="137"/>
      <c r="D738" s="136"/>
      <c r="E738" s="137"/>
      <c r="F738" s="137"/>
      <c r="G738" s="137"/>
      <c r="H738" s="138"/>
      <c r="I738" s="12"/>
      <c r="J738" s="136"/>
      <c r="K738" s="137"/>
      <c r="L738" s="140"/>
      <c r="M738" s="136"/>
      <c r="N738" s="153"/>
      <c r="O738" s="161"/>
      <c r="P738" s="144"/>
      <c r="Q738" s="143"/>
      <c r="R738" s="143"/>
      <c r="S738" s="143"/>
      <c r="T738" s="143"/>
      <c r="U738" s="143"/>
      <c r="V738" s="145"/>
      <c r="W738" s="145"/>
      <c r="X738" s="145"/>
      <c r="Y738" s="136"/>
      <c r="Z738" s="136"/>
      <c r="AA738" s="146"/>
      <c r="AB738" s="136"/>
      <c r="AC738" s="136" t="s">
        <v>281</v>
      </c>
      <c r="AD738" s="136" t="s">
        <v>283</v>
      </c>
      <c r="AE738" s="136"/>
      <c r="AF738" s="147" t="e">
        <f t="shared" si="37"/>
        <v>#DIV/0!</v>
      </c>
      <c r="AG738" s="148"/>
      <c r="AH738" s="148" t="b">
        <f t="shared" si="38"/>
        <v>1</v>
      </c>
    </row>
    <row r="739" spans="1:34" ht="44.25" customHeight="1" thickBot="1" x14ac:dyDescent="0.3">
      <c r="A739" s="136"/>
      <c r="B739" s="136"/>
      <c r="C739" s="137"/>
      <c r="D739" s="136"/>
      <c r="E739" s="137"/>
      <c r="F739" s="137"/>
      <c r="G739" s="137"/>
      <c r="H739" s="138"/>
      <c r="I739" s="12"/>
      <c r="J739" s="136"/>
      <c r="K739" s="137"/>
      <c r="L739" s="140"/>
      <c r="M739" s="136"/>
      <c r="N739" s="153"/>
      <c r="O739" s="161"/>
      <c r="P739" s="144"/>
      <c r="Q739" s="143"/>
      <c r="R739" s="143"/>
      <c r="S739" s="143"/>
      <c r="T739" s="143"/>
      <c r="U739" s="143"/>
      <c r="V739" s="145"/>
      <c r="W739" s="145"/>
      <c r="X739" s="145"/>
      <c r="Y739" s="136"/>
      <c r="Z739" s="136"/>
      <c r="AA739" s="146"/>
      <c r="AB739" s="136"/>
      <c r="AC739" s="136" t="s">
        <v>281</v>
      </c>
      <c r="AD739" s="136" t="s">
        <v>283</v>
      </c>
      <c r="AE739" s="136"/>
      <c r="AF739" s="147" t="e">
        <f t="shared" si="37"/>
        <v>#DIV/0!</v>
      </c>
      <c r="AG739" s="148"/>
      <c r="AH739" s="148" t="b">
        <f t="shared" si="38"/>
        <v>1</v>
      </c>
    </row>
    <row r="740" spans="1:34" ht="44.25" customHeight="1" thickBot="1" x14ac:dyDescent="0.3">
      <c r="A740" s="136"/>
      <c r="B740" s="136"/>
      <c r="C740" s="137"/>
      <c r="D740" s="136"/>
      <c r="E740" s="137"/>
      <c r="F740" s="137"/>
      <c r="G740" s="137"/>
      <c r="H740" s="138"/>
      <c r="I740" s="12"/>
      <c r="J740" s="136"/>
      <c r="K740" s="137"/>
      <c r="L740" s="140"/>
      <c r="M740" s="136"/>
      <c r="N740" s="153"/>
      <c r="O740" s="161"/>
      <c r="P740" s="144"/>
      <c r="Q740" s="143"/>
      <c r="R740" s="143"/>
      <c r="S740" s="143"/>
      <c r="T740" s="143"/>
      <c r="U740" s="143"/>
      <c r="V740" s="145"/>
      <c r="W740" s="145"/>
      <c r="X740" s="145"/>
      <c r="Y740" s="136"/>
      <c r="Z740" s="136"/>
      <c r="AA740" s="146"/>
      <c r="AB740" s="136"/>
      <c r="AC740" s="136" t="s">
        <v>282</v>
      </c>
      <c r="AD740" s="136" t="s">
        <v>281</v>
      </c>
      <c r="AE740" s="136"/>
      <c r="AF740" s="147" t="e">
        <f t="shared" si="37"/>
        <v>#DIV/0!</v>
      </c>
      <c r="AG740" s="148"/>
      <c r="AH740" s="148" t="b">
        <f t="shared" si="38"/>
        <v>1</v>
      </c>
    </row>
    <row r="741" spans="1:34" ht="44.25" customHeight="1" thickBot="1" x14ac:dyDescent="0.3">
      <c r="A741" s="136"/>
      <c r="B741" s="136"/>
      <c r="C741" s="137"/>
      <c r="D741" s="136"/>
      <c r="E741" s="137"/>
      <c r="F741" s="137"/>
      <c r="G741" s="137"/>
      <c r="H741" s="138"/>
      <c r="I741" s="12"/>
      <c r="J741" s="136"/>
      <c r="K741" s="137"/>
      <c r="L741" s="140"/>
      <c r="M741" s="136"/>
      <c r="N741" s="153"/>
      <c r="O741" s="161"/>
      <c r="P741" s="144"/>
      <c r="Q741" s="143"/>
      <c r="R741" s="143"/>
      <c r="S741" s="143"/>
      <c r="T741" s="143"/>
      <c r="U741" s="143"/>
      <c r="V741" s="145"/>
      <c r="W741" s="145"/>
      <c r="X741" s="145"/>
      <c r="Y741" s="136"/>
      <c r="Z741" s="136"/>
      <c r="AA741" s="146"/>
      <c r="AB741" s="136"/>
      <c r="AC741" s="136"/>
      <c r="AD741" s="136" t="s">
        <v>283</v>
      </c>
      <c r="AE741" s="136"/>
      <c r="AF741" s="147" t="e">
        <f t="shared" si="37"/>
        <v>#DIV/0!</v>
      </c>
      <c r="AG741" s="148"/>
      <c r="AH741" s="148" t="b">
        <f t="shared" si="38"/>
        <v>1</v>
      </c>
    </row>
    <row r="742" spans="1:34" ht="44.25" customHeight="1" thickBot="1" x14ac:dyDescent="0.3">
      <c r="A742" s="136"/>
      <c r="B742" s="136"/>
      <c r="C742" s="137"/>
      <c r="D742" s="136"/>
      <c r="E742" s="137"/>
      <c r="F742" s="137"/>
      <c r="G742" s="137"/>
      <c r="H742" s="138"/>
      <c r="I742" s="12"/>
      <c r="J742" s="136"/>
      <c r="K742" s="137"/>
      <c r="L742" s="140"/>
      <c r="M742" s="136"/>
      <c r="N742" s="153"/>
      <c r="O742" s="161"/>
      <c r="P742" s="144"/>
      <c r="Q742" s="143"/>
      <c r="R742" s="143"/>
      <c r="S742" s="143"/>
      <c r="T742" s="143"/>
      <c r="U742" s="143"/>
      <c r="V742" s="145"/>
      <c r="W742" s="145"/>
      <c r="X742" s="145"/>
      <c r="Y742" s="136"/>
      <c r="Z742" s="136"/>
      <c r="AA742" s="146"/>
      <c r="AB742" s="136"/>
      <c r="AC742" s="136" t="s">
        <v>281</v>
      </c>
      <c r="AD742" s="136" t="s">
        <v>283</v>
      </c>
      <c r="AE742" s="136"/>
      <c r="AF742" s="147" t="e">
        <f t="shared" si="37"/>
        <v>#DIV/0!</v>
      </c>
      <c r="AG742" s="148"/>
      <c r="AH742" s="148" t="b">
        <f t="shared" si="38"/>
        <v>1</v>
      </c>
    </row>
    <row r="743" spans="1:34" ht="44.25" customHeight="1" thickBot="1" x14ac:dyDescent="0.3">
      <c r="A743" s="136"/>
      <c r="B743" s="136"/>
      <c r="C743" s="137"/>
      <c r="D743" s="136"/>
      <c r="E743" s="137"/>
      <c r="F743" s="137"/>
      <c r="G743" s="137"/>
      <c r="H743" s="138"/>
      <c r="I743" s="12"/>
      <c r="J743" s="136"/>
      <c r="K743" s="137"/>
      <c r="L743" s="140"/>
      <c r="M743" s="136"/>
      <c r="N743" s="153"/>
      <c r="O743" s="161"/>
      <c r="P743" s="144"/>
      <c r="Q743" s="143"/>
      <c r="R743" s="143"/>
      <c r="S743" s="143"/>
      <c r="T743" s="143"/>
      <c r="U743" s="143"/>
      <c r="V743" s="145"/>
      <c r="W743" s="145"/>
      <c r="X743" s="145"/>
      <c r="Y743" s="136"/>
      <c r="Z743" s="136"/>
      <c r="AA743" s="146"/>
      <c r="AB743" s="136"/>
      <c r="AC743" s="136" t="s">
        <v>281</v>
      </c>
      <c r="AD743" s="136" t="s">
        <v>283</v>
      </c>
      <c r="AE743" s="136"/>
      <c r="AF743" s="147" t="e">
        <f t="shared" si="37"/>
        <v>#DIV/0!</v>
      </c>
      <c r="AG743" s="148"/>
      <c r="AH743" s="148" t="b">
        <f t="shared" si="38"/>
        <v>1</v>
      </c>
    </row>
    <row r="744" spans="1:34" ht="44.25" customHeight="1" thickBot="1" x14ac:dyDescent="0.3">
      <c r="A744" s="136"/>
      <c r="B744" s="136"/>
      <c r="C744" s="137"/>
      <c r="D744" s="136"/>
      <c r="E744" s="137"/>
      <c r="F744" s="137"/>
      <c r="G744" s="137"/>
      <c r="H744" s="138"/>
      <c r="I744" s="12"/>
      <c r="J744" s="136"/>
      <c r="K744" s="137"/>
      <c r="L744" s="140"/>
      <c r="M744" s="136"/>
      <c r="N744" s="153"/>
      <c r="O744" s="161"/>
      <c r="P744" s="144"/>
      <c r="Q744" s="143"/>
      <c r="R744" s="143"/>
      <c r="S744" s="143"/>
      <c r="T744" s="143"/>
      <c r="U744" s="143"/>
      <c r="V744" s="145"/>
      <c r="W744" s="145"/>
      <c r="X744" s="145"/>
      <c r="Y744" s="136"/>
      <c r="Z744" s="136"/>
      <c r="AA744" s="146"/>
      <c r="AB744" s="136"/>
      <c r="AC744" s="136" t="s">
        <v>281</v>
      </c>
      <c r="AD744" s="136" t="s">
        <v>283</v>
      </c>
      <c r="AE744" s="136"/>
      <c r="AF744" s="147" t="e">
        <f t="shared" si="37"/>
        <v>#DIV/0!</v>
      </c>
      <c r="AG744" s="148"/>
      <c r="AH744" s="148" t="b">
        <f t="shared" si="38"/>
        <v>1</v>
      </c>
    </row>
    <row r="745" spans="1:34" ht="44.25" customHeight="1" thickBot="1" x14ac:dyDescent="0.3">
      <c r="A745" s="136"/>
      <c r="B745" s="136"/>
      <c r="C745" s="137"/>
      <c r="D745" s="136"/>
      <c r="E745" s="137"/>
      <c r="F745" s="137"/>
      <c r="G745" s="137"/>
      <c r="H745" s="138"/>
      <c r="I745" s="12"/>
      <c r="J745" s="136"/>
      <c r="K745" s="137"/>
      <c r="L745" s="140"/>
      <c r="M745" s="136"/>
      <c r="N745" s="153"/>
      <c r="O745" s="161"/>
      <c r="P745" s="144"/>
      <c r="Q745" s="143"/>
      <c r="R745" s="143"/>
      <c r="S745" s="143"/>
      <c r="T745" s="143"/>
      <c r="U745" s="143"/>
      <c r="V745" s="145"/>
      <c r="W745" s="145"/>
      <c r="X745" s="145"/>
      <c r="Y745" s="136"/>
      <c r="Z745" s="136"/>
      <c r="AA745" s="146"/>
      <c r="AB745" s="136"/>
      <c r="AC745" s="136" t="s">
        <v>281</v>
      </c>
      <c r="AD745" s="136" t="s">
        <v>283</v>
      </c>
      <c r="AE745" s="136"/>
      <c r="AF745" s="147" t="e">
        <f t="shared" si="37"/>
        <v>#DIV/0!</v>
      </c>
      <c r="AG745" s="148"/>
      <c r="AH745" s="148" t="b">
        <f t="shared" si="38"/>
        <v>1</v>
      </c>
    </row>
    <row r="746" spans="1:34" ht="44.25" customHeight="1" thickBot="1" x14ac:dyDescent="0.3">
      <c r="A746" s="136"/>
      <c r="B746" s="136"/>
      <c r="C746" s="137"/>
      <c r="D746" s="136"/>
      <c r="E746" s="137"/>
      <c r="F746" s="137"/>
      <c r="G746" s="137"/>
      <c r="H746" s="138"/>
      <c r="I746" s="12"/>
      <c r="J746" s="136"/>
      <c r="K746" s="137"/>
      <c r="L746" s="140"/>
      <c r="M746" s="136"/>
      <c r="N746" s="153"/>
      <c r="O746" s="161"/>
      <c r="P746" s="144"/>
      <c r="Q746" s="143"/>
      <c r="R746" s="143"/>
      <c r="S746" s="143"/>
      <c r="T746" s="143"/>
      <c r="U746" s="143"/>
      <c r="V746" s="145"/>
      <c r="W746" s="145"/>
      <c r="X746" s="145"/>
      <c r="Y746" s="136"/>
      <c r="Z746" s="136"/>
      <c r="AA746" s="146"/>
      <c r="AB746" s="136"/>
      <c r="AC746" s="136" t="s">
        <v>282</v>
      </c>
      <c r="AD746" s="136" t="s">
        <v>281</v>
      </c>
      <c r="AE746" s="136"/>
      <c r="AF746" s="147" t="e">
        <f t="shared" si="37"/>
        <v>#DIV/0!</v>
      </c>
      <c r="AG746" s="148"/>
      <c r="AH746" s="148" t="b">
        <f t="shared" si="38"/>
        <v>1</v>
      </c>
    </row>
    <row r="747" spans="1:34" ht="44.25" customHeight="1" thickBot="1" x14ac:dyDescent="0.3">
      <c r="A747" s="136"/>
      <c r="B747" s="136"/>
      <c r="C747" s="137"/>
      <c r="D747" s="136"/>
      <c r="E747" s="137"/>
      <c r="F747" s="137"/>
      <c r="G747" s="137"/>
      <c r="H747" s="138"/>
      <c r="I747" s="12"/>
      <c r="J747" s="136"/>
      <c r="K747" s="137"/>
      <c r="L747" s="140"/>
      <c r="M747" s="136"/>
      <c r="N747" s="153"/>
      <c r="O747" s="161"/>
      <c r="P747" s="144"/>
      <c r="Q747" s="143"/>
      <c r="R747" s="143"/>
      <c r="S747" s="143"/>
      <c r="T747" s="143"/>
      <c r="U747" s="143"/>
      <c r="V747" s="145"/>
      <c r="W747" s="145"/>
      <c r="X747" s="145"/>
      <c r="Y747" s="136"/>
      <c r="Z747" s="136"/>
      <c r="AA747" s="146"/>
      <c r="AB747" s="136"/>
      <c r="AC747" s="136" t="s">
        <v>281</v>
      </c>
      <c r="AD747" s="136" t="s">
        <v>283</v>
      </c>
      <c r="AE747" s="136"/>
      <c r="AF747" s="147" t="e">
        <f t="shared" si="37"/>
        <v>#DIV/0!</v>
      </c>
      <c r="AG747" s="148"/>
      <c r="AH747" s="148" t="b">
        <f t="shared" si="38"/>
        <v>1</v>
      </c>
    </row>
    <row r="748" spans="1:34" ht="44.25" customHeight="1" thickBot="1" x14ac:dyDescent="0.3">
      <c r="A748" s="136"/>
      <c r="B748" s="136"/>
      <c r="C748" s="137"/>
      <c r="D748" s="136"/>
      <c r="E748" s="137"/>
      <c r="F748" s="137"/>
      <c r="G748" s="137"/>
      <c r="H748" s="138"/>
      <c r="I748" s="12"/>
      <c r="J748" s="136"/>
      <c r="K748" s="137"/>
      <c r="L748" s="140"/>
      <c r="M748" s="136"/>
      <c r="N748" s="153"/>
      <c r="O748" s="161"/>
      <c r="P748" s="144"/>
      <c r="Q748" s="143"/>
      <c r="R748" s="143"/>
      <c r="S748" s="143"/>
      <c r="T748" s="143"/>
      <c r="U748" s="143"/>
      <c r="V748" s="145"/>
      <c r="W748" s="145"/>
      <c r="X748" s="145"/>
      <c r="Y748" s="136"/>
      <c r="Z748" s="136"/>
      <c r="AA748" s="146"/>
      <c r="AB748" s="136"/>
      <c r="AC748" s="136" t="s">
        <v>281</v>
      </c>
      <c r="AD748" s="136" t="s">
        <v>283</v>
      </c>
      <c r="AE748" s="136"/>
      <c r="AF748" s="147" t="e">
        <f t="shared" si="37"/>
        <v>#DIV/0!</v>
      </c>
      <c r="AG748" s="148"/>
      <c r="AH748" s="148" t="b">
        <f t="shared" si="38"/>
        <v>1</v>
      </c>
    </row>
    <row r="749" spans="1:34" ht="44.25" customHeight="1" thickBot="1" x14ac:dyDescent="0.3">
      <c r="A749" s="136"/>
      <c r="B749" s="136"/>
      <c r="C749" s="137"/>
      <c r="D749" s="136"/>
      <c r="E749" s="137"/>
      <c r="F749" s="137"/>
      <c r="G749" s="137"/>
      <c r="H749" s="138"/>
      <c r="I749" s="12"/>
      <c r="J749" s="136"/>
      <c r="K749" s="137"/>
      <c r="L749" s="140"/>
      <c r="M749" s="136"/>
      <c r="N749" s="153"/>
      <c r="O749" s="161"/>
      <c r="P749" s="144"/>
      <c r="Q749" s="143"/>
      <c r="R749" s="143"/>
      <c r="S749" s="143"/>
      <c r="T749" s="143"/>
      <c r="U749" s="143"/>
      <c r="V749" s="145"/>
      <c r="W749" s="145"/>
      <c r="X749" s="145"/>
      <c r="Y749" s="136"/>
      <c r="Z749" s="136"/>
      <c r="AA749" s="146"/>
      <c r="AB749" s="136"/>
      <c r="AC749" s="136" t="s">
        <v>281</v>
      </c>
      <c r="AD749" s="136" t="s">
        <v>283</v>
      </c>
      <c r="AE749" s="136"/>
      <c r="AF749" s="147" t="e">
        <f t="shared" si="37"/>
        <v>#DIV/0!</v>
      </c>
      <c r="AG749" s="148"/>
      <c r="AH749" s="148" t="b">
        <f t="shared" si="38"/>
        <v>1</v>
      </c>
    </row>
    <row r="750" spans="1:34" ht="44.25" customHeight="1" thickBot="1" x14ac:dyDescent="0.3">
      <c r="A750" s="136"/>
      <c r="B750" s="136"/>
      <c r="C750" s="137"/>
      <c r="D750" s="136"/>
      <c r="E750" s="137"/>
      <c r="F750" s="137"/>
      <c r="G750" s="137"/>
      <c r="H750" s="138"/>
      <c r="I750" s="12"/>
      <c r="J750" s="136"/>
      <c r="K750" s="137"/>
      <c r="L750" s="140"/>
      <c r="M750" s="136"/>
      <c r="N750" s="153"/>
      <c r="O750" s="161"/>
      <c r="P750" s="144"/>
      <c r="Q750" s="143"/>
      <c r="R750" s="143"/>
      <c r="S750" s="143"/>
      <c r="T750" s="143"/>
      <c r="U750" s="143"/>
      <c r="V750" s="145"/>
      <c r="W750" s="145"/>
      <c r="X750" s="145"/>
      <c r="Y750" s="136"/>
      <c r="Z750" s="136"/>
      <c r="AA750" s="146"/>
      <c r="AB750" s="136"/>
      <c r="AC750" s="136" t="s">
        <v>281</v>
      </c>
      <c r="AD750" s="136" t="s">
        <v>283</v>
      </c>
      <c r="AE750" s="136"/>
      <c r="AF750" s="147" t="e">
        <f t="shared" si="37"/>
        <v>#DIV/0!</v>
      </c>
      <c r="AG750" s="148"/>
      <c r="AH750" s="148" t="b">
        <f t="shared" si="38"/>
        <v>1</v>
      </c>
    </row>
    <row r="751" spans="1:34" ht="44.25" customHeight="1" thickBot="1" x14ac:dyDescent="0.3">
      <c r="A751" s="136"/>
      <c r="B751" s="136"/>
      <c r="C751" s="137"/>
      <c r="D751" s="136"/>
      <c r="E751" s="137"/>
      <c r="F751" s="137"/>
      <c r="G751" s="137"/>
      <c r="H751" s="138"/>
      <c r="I751" s="12"/>
      <c r="J751" s="136"/>
      <c r="K751" s="137"/>
      <c r="L751" s="140"/>
      <c r="M751" s="136"/>
      <c r="N751" s="153"/>
      <c r="O751" s="161"/>
      <c r="P751" s="144"/>
      <c r="Q751" s="143"/>
      <c r="R751" s="143"/>
      <c r="S751" s="143"/>
      <c r="T751" s="143"/>
      <c r="U751" s="143"/>
      <c r="V751" s="145"/>
      <c r="W751" s="145"/>
      <c r="X751" s="145"/>
      <c r="Y751" s="136"/>
      <c r="Z751" s="136"/>
      <c r="AA751" s="146"/>
      <c r="AB751" s="136"/>
      <c r="AC751" s="136" t="s">
        <v>281</v>
      </c>
      <c r="AD751" s="136" t="s">
        <v>283</v>
      </c>
      <c r="AE751" s="136"/>
      <c r="AF751" s="147" t="e">
        <f t="shared" si="37"/>
        <v>#DIV/0!</v>
      </c>
      <c r="AG751" s="148"/>
      <c r="AH751" s="148" t="b">
        <f t="shared" si="38"/>
        <v>1</v>
      </c>
    </row>
    <row r="752" spans="1:34" ht="44.25" customHeight="1" thickBot="1" x14ac:dyDescent="0.3">
      <c r="A752" s="136"/>
      <c r="B752" s="136"/>
      <c r="C752" s="137"/>
      <c r="D752" s="136"/>
      <c r="E752" s="137"/>
      <c r="F752" s="137"/>
      <c r="G752" s="137"/>
      <c r="H752" s="138"/>
      <c r="I752" s="12"/>
      <c r="J752" s="136"/>
      <c r="K752" s="137"/>
      <c r="L752" s="140"/>
      <c r="M752" s="136"/>
      <c r="N752" s="153"/>
      <c r="O752" s="161"/>
      <c r="P752" s="144"/>
      <c r="Q752" s="143"/>
      <c r="R752" s="143"/>
      <c r="S752" s="143"/>
      <c r="T752" s="143"/>
      <c r="U752" s="143"/>
      <c r="V752" s="145"/>
      <c r="W752" s="145"/>
      <c r="X752" s="145"/>
      <c r="Y752" s="136"/>
      <c r="Z752" s="136"/>
      <c r="AA752" s="146"/>
      <c r="AB752" s="136"/>
      <c r="AC752" s="136" t="s">
        <v>281</v>
      </c>
      <c r="AD752" s="136" t="s">
        <v>283</v>
      </c>
      <c r="AE752" s="136"/>
      <c r="AF752" s="147" t="e">
        <f t="shared" si="37"/>
        <v>#DIV/0!</v>
      </c>
      <c r="AG752" s="148"/>
      <c r="AH752" s="148" t="b">
        <f t="shared" si="38"/>
        <v>1</v>
      </c>
    </row>
    <row r="753" spans="1:34" ht="44.25" customHeight="1" thickBot="1" x14ac:dyDescent="0.3">
      <c r="A753" s="136"/>
      <c r="B753" s="136"/>
      <c r="C753" s="137"/>
      <c r="D753" s="136"/>
      <c r="E753" s="137"/>
      <c r="F753" s="137"/>
      <c r="G753" s="137"/>
      <c r="H753" s="138"/>
      <c r="I753" s="12"/>
      <c r="J753" s="136"/>
      <c r="K753" s="137"/>
      <c r="L753" s="140"/>
      <c r="M753" s="136"/>
      <c r="N753" s="153"/>
      <c r="O753" s="161"/>
      <c r="P753" s="144"/>
      <c r="Q753" s="143"/>
      <c r="R753" s="143"/>
      <c r="S753" s="143"/>
      <c r="T753" s="143"/>
      <c r="U753" s="143"/>
      <c r="V753" s="145"/>
      <c r="W753" s="145"/>
      <c r="X753" s="145"/>
      <c r="Y753" s="136"/>
      <c r="Z753" s="136"/>
      <c r="AA753" s="146"/>
      <c r="AB753" s="136"/>
      <c r="AC753" s="136" t="s">
        <v>282</v>
      </c>
      <c r="AD753" s="136" t="s">
        <v>281</v>
      </c>
      <c r="AE753" s="136"/>
      <c r="AF753" s="147" t="e">
        <f t="shared" si="37"/>
        <v>#DIV/0!</v>
      </c>
      <c r="AG753" s="148"/>
      <c r="AH753" s="148" t="b">
        <f t="shared" si="38"/>
        <v>1</v>
      </c>
    </row>
    <row r="754" spans="1:34" ht="44.25" customHeight="1" thickBot="1" x14ac:dyDescent="0.3">
      <c r="A754" s="136"/>
      <c r="B754" s="136"/>
      <c r="C754" s="137"/>
      <c r="D754" s="136"/>
      <c r="E754" s="137"/>
      <c r="F754" s="137"/>
      <c r="G754" s="137"/>
      <c r="H754" s="138"/>
      <c r="I754" s="12"/>
      <c r="J754" s="136"/>
      <c r="K754" s="137"/>
      <c r="L754" s="140"/>
      <c r="M754" s="136"/>
      <c r="N754" s="153"/>
      <c r="O754" s="161"/>
      <c r="P754" s="144"/>
      <c r="Q754" s="143"/>
      <c r="R754" s="143"/>
      <c r="S754" s="143"/>
      <c r="T754" s="143"/>
      <c r="U754" s="143"/>
      <c r="V754" s="145"/>
      <c r="W754" s="145"/>
      <c r="X754" s="145"/>
      <c r="Y754" s="136"/>
      <c r="Z754" s="136"/>
      <c r="AA754" s="146"/>
      <c r="AB754" s="136"/>
      <c r="AC754" s="136" t="s">
        <v>281</v>
      </c>
      <c r="AD754" s="136" t="s">
        <v>283</v>
      </c>
      <c r="AE754" s="136"/>
      <c r="AF754" s="147" t="e">
        <f t="shared" si="37"/>
        <v>#DIV/0!</v>
      </c>
      <c r="AG754" s="148"/>
      <c r="AH754" s="148" t="b">
        <f t="shared" si="38"/>
        <v>1</v>
      </c>
    </row>
    <row r="755" spans="1:34" ht="44.25" customHeight="1" thickBot="1" x14ac:dyDescent="0.3">
      <c r="A755" s="136"/>
      <c r="B755" s="136"/>
      <c r="C755" s="137"/>
      <c r="D755" s="136"/>
      <c r="E755" s="137"/>
      <c r="F755" s="137"/>
      <c r="G755" s="137"/>
      <c r="H755" s="138"/>
      <c r="I755" s="12"/>
      <c r="J755" s="136"/>
      <c r="K755" s="137"/>
      <c r="L755" s="140"/>
      <c r="M755" s="136"/>
      <c r="N755" s="153"/>
      <c r="O755" s="161"/>
      <c r="P755" s="144"/>
      <c r="Q755" s="143"/>
      <c r="R755" s="143"/>
      <c r="S755" s="143"/>
      <c r="T755" s="143"/>
      <c r="U755" s="143"/>
      <c r="V755" s="145"/>
      <c r="W755" s="145"/>
      <c r="X755" s="145"/>
      <c r="Y755" s="136"/>
      <c r="Z755" s="136"/>
      <c r="AA755" s="146"/>
      <c r="AB755" s="136"/>
      <c r="AC755" s="136" t="s">
        <v>281</v>
      </c>
      <c r="AD755" s="136" t="s">
        <v>283</v>
      </c>
      <c r="AE755" s="136"/>
      <c r="AF755" s="147" t="e">
        <f t="shared" si="37"/>
        <v>#DIV/0!</v>
      </c>
      <c r="AG755" s="148"/>
      <c r="AH755" s="148" t="b">
        <f t="shared" si="38"/>
        <v>1</v>
      </c>
    </row>
    <row r="756" spans="1:34" ht="44.25" customHeight="1" thickBot="1" x14ac:dyDescent="0.3">
      <c r="A756" s="136"/>
      <c r="B756" s="136"/>
      <c r="C756" s="137"/>
      <c r="D756" s="136"/>
      <c r="E756" s="137"/>
      <c r="F756" s="137"/>
      <c r="G756" s="137"/>
      <c r="H756" s="138"/>
      <c r="I756" s="12"/>
      <c r="J756" s="136"/>
      <c r="K756" s="137"/>
      <c r="L756" s="140"/>
      <c r="M756" s="136"/>
      <c r="N756" s="153"/>
      <c r="O756" s="161"/>
      <c r="P756" s="144"/>
      <c r="Q756" s="143"/>
      <c r="R756" s="143"/>
      <c r="S756" s="143"/>
      <c r="T756" s="143"/>
      <c r="U756" s="143"/>
      <c r="V756" s="145"/>
      <c r="W756" s="145"/>
      <c r="X756" s="145"/>
      <c r="Y756" s="136"/>
      <c r="Z756" s="136"/>
      <c r="AA756" s="146"/>
      <c r="AB756" s="136"/>
      <c r="AC756" s="136" t="s">
        <v>281</v>
      </c>
      <c r="AD756" s="136" t="s">
        <v>283</v>
      </c>
      <c r="AE756" s="136"/>
      <c r="AF756" s="147" t="e">
        <f t="shared" si="37"/>
        <v>#DIV/0!</v>
      </c>
      <c r="AG756" s="148"/>
      <c r="AH756" s="148" t="b">
        <f t="shared" si="38"/>
        <v>1</v>
      </c>
    </row>
    <row r="757" spans="1:34" ht="44.25" customHeight="1" thickBot="1" x14ac:dyDescent="0.3">
      <c r="A757" s="136"/>
      <c r="B757" s="136"/>
      <c r="C757" s="137"/>
      <c r="D757" s="136"/>
      <c r="E757" s="137"/>
      <c r="F757" s="137"/>
      <c r="G757" s="137"/>
      <c r="H757" s="138"/>
      <c r="I757" s="12"/>
      <c r="J757" s="136"/>
      <c r="K757" s="137"/>
      <c r="L757" s="140"/>
      <c r="M757" s="136"/>
      <c r="N757" s="153"/>
      <c r="O757" s="161"/>
      <c r="P757" s="144"/>
      <c r="Q757" s="143"/>
      <c r="R757" s="143"/>
      <c r="S757" s="143"/>
      <c r="T757" s="143"/>
      <c r="U757" s="143"/>
      <c r="V757" s="145"/>
      <c r="W757" s="145"/>
      <c r="X757" s="145"/>
      <c r="Y757" s="136"/>
      <c r="Z757" s="136"/>
      <c r="AA757" s="146"/>
      <c r="AB757" s="136"/>
      <c r="AC757" s="136" t="s">
        <v>281</v>
      </c>
      <c r="AD757" s="136" t="s">
        <v>283</v>
      </c>
      <c r="AE757" s="136"/>
      <c r="AF757" s="147" t="e">
        <f t="shared" si="37"/>
        <v>#DIV/0!</v>
      </c>
      <c r="AG757" s="148"/>
      <c r="AH757" s="148" t="b">
        <f t="shared" si="38"/>
        <v>1</v>
      </c>
    </row>
    <row r="758" spans="1:34" ht="44.25" customHeight="1" thickBot="1" x14ac:dyDescent="0.3">
      <c r="A758" s="136"/>
      <c r="B758" s="136"/>
      <c r="C758" s="137"/>
      <c r="D758" s="136"/>
      <c r="E758" s="137"/>
      <c r="F758" s="137"/>
      <c r="G758" s="137"/>
      <c r="H758" s="138"/>
      <c r="I758" s="12"/>
      <c r="J758" s="136"/>
      <c r="K758" s="137"/>
      <c r="L758" s="140"/>
      <c r="M758" s="136"/>
      <c r="N758" s="153"/>
      <c r="O758" s="161"/>
      <c r="P758" s="144"/>
      <c r="Q758" s="143"/>
      <c r="R758" s="143"/>
      <c r="S758" s="143"/>
      <c r="T758" s="143"/>
      <c r="U758" s="143"/>
      <c r="V758" s="145"/>
      <c r="W758" s="145"/>
      <c r="X758" s="145"/>
      <c r="Y758" s="136"/>
      <c r="Z758" s="136"/>
      <c r="AA758" s="146"/>
      <c r="AB758" s="136"/>
      <c r="AC758" s="136" t="s">
        <v>281</v>
      </c>
      <c r="AD758" s="136" t="s">
        <v>283</v>
      </c>
      <c r="AE758" s="136"/>
      <c r="AF758" s="147" t="e">
        <f t="shared" si="37"/>
        <v>#DIV/0!</v>
      </c>
      <c r="AG758" s="148"/>
      <c r="AH758" s="148" t="b">
        <f t="shared" si="38"/>
        <v>1</v>
      </c>
    </row>
    <row r="759" spans="1:34" ht="44.25" customHeight="1" thickBot="1" x14ac:dyDescent="0.3">
      <c r="A759" s="136"/>
      <c r="B759" s="136"/>
      <c r="C759" s="137"/>
      <c r="D759" s="136"/>
      <c r="E759" s="137"/>
      <c r="F759" s="137"/>
      <c r="G759" s="137"/>
      <c r="H759" s="138"/>
      <c r="I759" s="12"/>
      <c r="J759" s="136"/>
      <c r="K759" s="137"/>
      <c r="L759" s="140"/>
      <c r="M759" s="136"/>
      <c r="N759" s="153"/>
      <c r="O759" s="161"/>
      <c r="P759" s="144"/>
      <c r="Q759" s="143"/>
      <c r="R759" s="143"/>
      <c r="S759" s="143"/>
      <c r="T759" s="143"/>
      <c r="U759" s="143"/>
      <c r="V759" s="145"/>
      <c r="W759" s="145"/>
      <c r="X759" s="145"/>
      <c r="Y759" s="136"/>
      <c r="Z759" s="136"/>
      <c r="AA759" s="146"/>
      <c r="AB759" s="136"/>
      <c r="AC759" s="136" t="s">
        <v>281</v>
      </c>
      <c r="AD759" s="136" t="s">
        <v>283</v>
      </c>
      <c r="AE759" s="136"/>
      <c r="AF759" s="147" t="e">
        <f t="shared" si="37"/>
        <v>#DIV/0!</v>
      </c>
      <c r="AG759" s="148"/>
      <c r="AH759" s="148" t="b">
        <f t="shared" si="38"/>
        <v>1</v>
      </c>
    </row>
    <row r="760" spans="1:34" ht="44.25" customHeight="1" thickBot="1" x14ac:dyDescent="0.3">
      <c r="A760" s="136"/>
      <c r="B760" s="136"/>
      <c r="C760" s="137"/>
      <c r="D760" s="136"/>
      <c r="E760" s="137"/>
      <c r="F760" s="137"/>
      <c r="G760" s="137"/>
      <c r="H760" s="138"/>
      <c r="I760" s="12"/>
      <c r="J760" s="136"/>
      <c r="K760" s="137"/>
      <c r="L760" s="140"/>
      <c r="M760" s="136"/>
      <c r="N760" s="153"/>
      <c r="O760" s="161"/>
      <c r="P760" s="144"/>
      <c r="Q760" s="143"/>
      <c r="R760" s="143"/>
      <c r="S760" s="143"/>
      <c r="T760" s="143"/>
      <c r="U760" s="143"/>
      <c r="V760" s="145"/>
      <c r="W760" s="145"/>
      <c r="X760" s="145"/>
      <c r="Y760" s="136"/>
      <c r="Z760" s="136"/>
      <c r="AA760" s="146"/>
      <c r="AB760" s="136"/>
      <c r="AC760" s="136" t="s">
        <v>281</v>
      </c>
      <c r="AD760" s="136" t="s">
        <v>283</v>
      </c>
      <c r="AE760" s="136"/>
      <c r="AF760" s="147" t="e">
        <f t="shared" si="37"/>
        <v>#DIV/0!</v>
      </c>
      <c r="AG760" s="148"/>
      <c r="AH760" s="148" t="b">
        <f t="shared" si="38"/>
        <v>1</v>
      </c>
    </row>
    <row r="761" spans="1:34" ht="44.25" customHeight="1" thickBot="1" x14ac:dyDescent="0.3">
      <c r="A761" s="136"/>
      <c r="B761" s="136"/>
      <c r="C761" s="137"/>
      <c r="D761" s="136"/>
      <c r="E761" s="137"/>
      <c r="F761" s="137"/>
      <c r="G761" s="137"/>
      <c r="H761" s="138"/>
      <c r="I761" s="12"/>
      <c r="J761" s="136"/>
      <c r="K761" s="137"/>
      <c r="L761" s="140"/>
      <c r="M761" s="136"/>
      <c r="N761" s="153"/>
      <c r="O761" s="161"/>
      <c r="P761" s="144"/>
      <c r="Q761" s="143"/>
      <c r="R761" s="143"/>
      <c r="S761" s="143"/>
      <c r="T761" s="143"/>
      <c r="U761" s="143"/>
      <c r="V761" s="145"/>
      <c r="W761" s="145"/>
      <c r="X761" s="145"/>
      <c r="Y761" s="136"/>
      <c r="Z761" s="136"/>
      <c r="AA761" s="146"/>
      <c r="AB761" s="136"/>
      <c r="AC761" s="136" t="s">
        <v>281</v>
      </c>
      <c r="AD761" s="136" t="s">
        <v>283</v>
      </c>
      <c r="AE761" s="136"/>
      <c r="AF761" s="147" t="e">
        <f t="shared" si="37"/>
        <v>#DIV/0!</v>
      </c>
      <c r="AG761" s="148"/>
      <c r="AH761" s="148" t="b">
        <f t="shared" si="38"/>
        <v>1</v>
      </c>
    </row>
    <row r="762" spans="1:34" ht="44.25" customHeight="1" thickBot="1" x14ac:dyDescent="0.3">
      <c r="A762" s="136"/>
      <c r="B762" s="136"/>
      <c r="C762" s="137"/>
      <c r="D762" s="136"/>
      <c r="E762" s="137"/>
      <c r="F762" s="137"/>
      <c r="G762" s="137"/>
      <c r="H762" s="138"/>
      <c r="I762" s="12"/>
      <c r="J762" s="136"/>
      <c r="K762" s="137"/>
      <c r="L762" s="140"/>
      <c r="M762" s="136"/>
      <c r="N762" s="153"/>
      <c r="O762" s="161"/>
      <c r="P762" s="144"/>
      <c r="Q762" s="143"/>
      <c r="R762" s="143"/>
      <c r="S762" s="143"/>
      <c r="T762" s="143"/>
      <c r="U762" s="143"/>
      <c r="V762" s="145"/>
      <c r="W762" s="145"/>
      <c r="X762" s="145"/>
      <c r="Y762" s="136"/>
      <c r="Z762" s="136"/>
      <c r="AA762" s="146"/>
      <c r="AB762" s="136"/>
      <c r="AC762" s="136" t="s">
        <v>281</v>
      </c>
      <c r="AD762" s="136" t="s">
        <v>283</v>
      </c>
      <c r="AE762" s="136"/>
      <c r="AF762" s="147" t="e">
        <f t="shared" si="37"/>
        <v>#DIV/0!</v>
      </c>
      <c r="AG762" s="148"/>
      <c r="AH762" s="148" t="b">
        <f t="shared" si="38"/>
        <v>1</v>
      </c>
    </row>
    <row r="763" spans="1:34" ht="44.25" customHeight="1" thickBot="1" x14ac:dyDescent="0.3">
      <c r="A763" s="136"/>
      <c r="B763" s="136"/>
      <c r="C763" s="137"/>
      <c r="D763" s="136"/>
      <c r="E763" s="137"/>
      <c r="F763" s="137"/>
      <c r="G763" s="137"/>
      <c r="H763" s="138"/>
      <c r="I763" s="12"/>
      <c r="J763" s="136"/>
      <c r="K763" s="137"/>
      <c r="L763" s="140"/>
      <c r="M763" s="136"/>
      <c r="N763" s="153"/>
      <c r="O763" s="161"/>
      <c r="P763" s="144"/>
      <c r="Q763" s="143"/>
      <c r="R763" s="143"/>
      <c r="S763" s="143"/>
      <c r="T763" s="143"/>
      <c r="U763" s="143"/>
      <c r="V763" s="145"/>
      <c r="W763" s="145"/>
      <c r="X763" s="145"/>
      <c r="Y763" s="136"/>
      <c r="Z763" s="136"/>
      <c r="AA763" s="146"/>
      <c r="AB763" s="136"/>
      <c r="AC763" s="136" t="s">
        <v>281</v>
      </c>
      <c r="AD763" s="136" t="s">
        <v>283</v>
      </c>
      <c r="AE763" s="136"/>
      <c r="AF763" s="147" t="e">
        <f t="shared" si="37"/>
        <v>#DIV/0!</v>
      </c>
      <c r="AG763" s="148"/>
      <c r="AH763" s="148" t="b">
        <f t="shared" si="38"/>
        <v>1</v>
      </c>
    </row>
    <row r="764" spans="1:34" ht="44.25" customHeight="1" thickBot="1" x14ac:dyDescent="0.3">
      <c r="A764" s="136"/>
      <c r="B764" s="136"/>
      <c r="C764" s="137"/>
      <c r="D764" s="136"/>
      <c r="E764" s="137"/>
      <c r="F764" s="137"/>
      <c r="G764" s="137"/>
      <c r="H764" s="138"/>
      <c r="I764" s="12"/>
      <c r="J764" s="136"/>
      <c r="K764" s="137"/>
      <c r="L764" s="140"/>
      <c r="M764" s="136"/>
      <c r="N764" s="153"/>
      <c r="O764" s="161"/>
      <c r="P764" s="144"/>
      <c r="Q764" s="143"/>
      <c r="R764" s="143"/>
      <c r="S764" s="143"/>
      <c r="T764" s="143"/>
      <c r="U764" s="143"/>
      <c r="V764" s="145"/>
      <c r="W764" s="145"/>
      <c r="X764" s="145"/>
      <c r="Y764" s="136"/>
      <c r="Z764" s="136"/>
      <c r="AA764" s="146"/>
      <c r="AB764" s="136"/>
      <c r="AC764" s="136" t="s">
        <v>281</v>
      </c>
      <c r="AD764" s="136" t="s">
        <v>283</v>
      </c>
      <c r="AE764" s="136"/>
      <c r="AF764" s="147" t="e">
        <f t="shared" si="37"/>
        <v>#DIV/0!</v>
      </c>
      <c r="AG764" s="148"/>
      <c r="AH764" s="148" t="b">
        <f t="shared" si="38"/>
        <v>1</v>
      </c>
    </row>
    <row r="765" spans="1:34" ht="44.25" customHeight="1" thickBot="1" x14ac:dyDescent="0.3">
      <c r="A765" s="136"/>
      <c r="B765" s="136"/>
      <c r="C765" s="137"/>
      <c r="D765" s="136"/>
      <c r="E765" s="137"/>
      <c r="F765" s="137"/>
      <c r="G765" s="137"/>
      <c r="H765" s="138"/>
      <c r="I765" s="12"/>
      <c r="J765" s="136"/>
      <c r="K765" s="137"/>
      <c r="L765" s="140"/>
      <c r="M765" s="136"/>
      <c r="N765" s="153"/>
      <c r="O765" s="161"/>
      <c r="P765" s="144"/>
      <c r="Q765" s="143"/>
      <c r="R765" s="143"/>
      <c r="S765" s="143"/>
      <c r="T765" s="143"/>
      <c r="U765" s="143"/>
      <c r="V765" s="145"/>
      <c r="W765" s="145"/>
      <c r="X765" s="145"/>
      <c r="Y765" s="136"/>
      <c r="Z765" s="136"/>
      <c r="AA765" s="146"/>
      <c r="AB765" s="136"/>
      <c r="AC765" s="136" t="s">
        <v>281</v>
      </c>
      <c r="AD765" s="136" t="s">
        <v>283</v>
      </c>
      <c r="AE765" s="136"/>
      <c r="AF765" s="147" t="e">
        <f t="shared" si="37"/>
        <v>#DIV/0!</v>
      </c>
      <c r="AG765" s="148"/>
      <c r="AH765" s="148" t="b">
        <f t="shared" si="38"/>
        <v>1</v>
      </c>
    </row>
    <row r="766" spans="1:34" ht="44.25" customHeight="1" thickBot="1" x14ac:dyDescent="0.3">
      <c r="A766" s="136"/>
      <c r="B766" s="136"/>
      <c r="C766" s="137"/>
      <c r="D766" s="136"/>
      <c r="E766" s="137"/>
      <c r="F766" s="137"/>
      <c r="G766" s="137"/>
      <c r="H766" s="138"/>
      <c r="I766" s="12"/>
      <c r="J766" s="136"/>
      <c r="K766" s="137"/>
      <c r="L766" s="140"/>
      <c r="M766" s="136"/>
      <c r="N766" s="153"/>
      <c r="O766" s="161"/>
      <c r="P766" s="144"/>
      <c r="Q766" s="143"/>
      <c r="R766" s="143"/>
      <c r="S766" s="143"/>
      <c r="T766" s="143"/>
      <c r="U766" s="143"/>
      <c r="V766" s="145"/>
      <c r="W766" s="145"/>
      <c r="X766" s="145"/>
      <c r="Y766" s="136"/>
      <c r="Z766" s="136"/>
      <c r="AA766" s="146"/>
      <c r="AB766" s="136"/>
      <c r="AC766" s="136" t="s">
        <v>281</v>
      </c>
      <c r="AD766" s="136" t="s">
        <v>283</v>
      </c>
      <c r="AE766" s="136"/>
      <c r="AF766" s="147" t="e">
        <f t="shared" si="37"/>
        <v>#DIV/0!</v>
      </c>
      <c r="AG766" s="148"/>
      <c r="AH766" s="148" t="b">
        <f t="shared" si="38"/>
        <v>1</v>
      </c>
    </row>
    <row r="767" spans="1:34" ht="44.25" customHeight="1" thickBot="1" x14ac:dyDescent="0.3">
      <c r="A767" s="136"/>
      <c r="B767" s="136"/>
      <c r="C767" s="137"/>
      <c r="D767" s="136"/>
      <c r="E767" s="137"/>
      <c r="F767" s="137"/>
      <c r="G767" s="137"/>
      <c r="H767" s="138"/>
      <c r="I767" s="12"/>
      <c r="J767" s="136"/>
      <c r="K767" s="137"/>
      <c r="L767" s="140"/>
      <c r="M767" s="136"/>
      <c r="N767" s="153"/>
      <c r="O767" s="161"/>
      <c r="P767" s="144"/>
      <c r="Q767" s="143"/>
      <c r="R767" s="143"/>
      <c r="S767" s="143"/>
      <c r="T767" s="143"/>
      <c r="U767" s="143"/>
      <c r="V767" s="145"/>
      <c r="W767" s="145"/>
      <c r="X767" s="145"/>
      <c r="Y767" s="136"/>
      <c r="Z767" s="136"/>
      <c r="AA767" s="146"/>
      <c r="AB767" s="136"/>
      <c r="AC767" s="136" t="s">
        <v>281</v>
      </c>
      <c r="AD767" s="136" t="s">
        <v>283</v>
      </c>
      <c r="AE767" s="136"/>
      <c r="AF767" s="147" t="e">
        <f t="shared" si="37"/>
        <v>#DIV/0!</v>
      </c>
      <c r="AG767" s="148"/>
      <c r="AH767" s="148" t="b">
        <f t="shared" si="38"/>
        <v>1</v>
      </c>
    </row>
    <row r="768" spans="1:34" ht="44.25" customHeight="1" thickBot="1" x14ac:dyDescent="0.3">
      <c r="A768" s="136"/>
      <c r="B768" s="136"/>
      <c r="C768" s="137"/>
      <c r="D768" s="136"/>
      <c r="E768" s="137"/>
      <c r="F768" s="137"/>
      <c r="G768" s="137"/>
      <c r="H768" s="138"/>
      <c r="I768" s="12"/>
      <c r="J768" s="136"/>
      <c r="K768" s="137"/>
      <c r="L768" s="140"/>
      <c r="M768" s="136"/>
      <c r="N768" s="153"/>
      <c r="O768" s="161"/>
      <c r="P768" s="144"/>
      <c r="Q768" s="143"/>
      <c r="R768" s="143"/>
      <c r="S768" s="143"/>
      <c r="T768" s="143"/>
      <c r="U768" s="143"/>
      <c r="V768" s="145"/>
      <c r="W768" s="145"/>
      <c r="X768" s="145"/>
      <c r="Y768" s="136"/>
      <c r="Z768" s="136"/>
      <c r="AA768" s="146"/>
      <c r="AB768" s="136"/>
      <c r="AC768" s="136" t="s">
        <v>281</v>
      </c>
      <c r="AD768" s="136" t="s">
        <v>283</v>
      </c>
      <c r="AE768" s="136"/>
      <c r="AF768" s="147" t="e">
        <f t="shared" si="37"/>
        <v>#DIV/0!</v>
      </c>
      <c r="AG768" s="148"/>
      <c r="AH768" s="148" t="b">
        <f t="shared" si="38"/>
        <v>1</v>
      </c>
    </row>
    <row r="769" spans="1:34" ht="44.25" customHeight="1" thickBot="1" x14ac:dyDescent="0.3">
      <c r="A769" s="136"/>
      <c r="B769" s="136"/>
      <c r="C769" s="137"/>
      <c r="D769" s="136"/>
      <c r="E769" s="137"/>
      <c r="F769" s="137"/>
      <c r="G769" s="137"/>
      <c r="H769" s="138"/>
      <c r="I769" s="12"/>
      <c r="J769" s="136"/>
      <c r="K769" s="137"/>
      <c r="L769" s="140"/>
      <c r="M769" s="136"/>
      <c r="N769" s="153"/>
      <c r="O769" s="161"/>
      <c r="P769" s="144"/>
      <c r="Q769" s="143"/>
      <c r="R769" s="143"/>
      <c r="S769" s="143"/>
      <c r="T769" s="143"/>
      <c r="U769" s="143"/>
      <c r="V769" s="145"/>
      <c r="W769" s="145"/>
      <c r="X769" s="145"/>
      <c r="Y769" s="136"/>
      <c r="Z769" s="136"/>
      <c r="AA769" s="146"/>
      <c r="AB769" s="136"/>
      <c r="AC769" s="136" t="s">
        <v>281</v>
      </c>
      <c r="AD769" s="136" t="s">
        <v>283</v>
      </c>
      <c r="AE769" s="136"/>
      <c r="AF769" s="147" t="e">
        <f t="shared" si="37"/>
        <v>#DIV/0!</v>
      </c>
      <c r="AG769" s="148"/>
      <c r="AH769" s="148" t="b">
        <f t="shared" si="38"/>
        <v>1</v>
      </c>
    </row>
    <row r="770" spans="1:34" ht="44.25" customHeight="1" thickBot="1" x14ac:dyDescent="0.3">
      <c r="A770" s="136"/>
      <c r="B770" s="136"/>
      <c r="C770" s="137"/>
      <c r="D770" s="136"/>
      <c r="E770" s="137"/>
      <c r="F770" s="137"/>
      <c r="G770" s="137"/>
      <c r="H770" s="138"/>
      <c r="I770" s="12"/>
      <c r="J770" s="136"/>
      <c r="K770" s="137"/>
      <c r="L770" s="140"/>
      <c r="M770" s="136"/>
      <c r="N770" s="153"/>
      <c r="O770" s="161"/>
      <c r="P770" s="144"/>
      <c r="Q770" s="143"/>
      <c r="R770" s="143"/>
      <c r="S770" s="143"/>
      <c r="T770" s="143"/>
      <c r="U770" s="143"/>
      <c r="V770" s="145"/>
      <c r="W770" s="145"/>
      <c r="X770" s="145"/>
      <c r="Y770" s="136"/>
      <c r="Z770" s="136"/>
      <c r="AA770" s="146"/>
      <c r="AB770" s="136"/>
      <c r="AC770" s="136" t="s">
        <v>282</v>
      </c>
      <c r="AD770" s="136" t="s">
        <v>281</v>
      </c>
      <c r="AE770" s="136"/>
      <c r="AF770" s="147" t="e">
        <f t="shared" si="37"/>
        <v>#DIV/0!</v>
      </c>
      <c r="AG770" s="148"/>
      <c r="AH770" s="148" t="b">
        <f t="shared" si="38"/>
        <v>1</v>
      </c>
    </row>
    <row r="771" spans="1:34" ht="44.25" customHeight="1" thickBot="1" x14ac:dyDescent="0.3">
      <c r="A771" s="136"/>
      <c r="B771" s="136"/>
      <c r="C771" s="137"/>
      <c r="D771" s="136"/>
      <c r="E771" s="137"/>
      <c r="F771" s="137"/>
      <c r="G771" s="137"/>
      <c r="H771" s="138"/>
      <c r="I771" s="12"/>
      <c r="J771" s="136"/>
      <c r="K771" s="137"/>
      <c r="L771" s="140"/>
      <c r="M771" s="136"/>
      <c r="N771" s="153"/>
      <c r="O771" s="161"/>
      <c r="P771" s="144"/>
      <c r="Q771" s="143"/>
      <c r="R771" s="143"/>
      <c r="S771" s="143"/>
      <c r="T771" s="143"/>
      <c r="U771" s="143"/>
      <c r="V771" s="145"/>
      <c r="W771" s="145"/>
      <c r="X771" s="145"/>
      <c r="Y771" s="136"/>
      <c r="Z771" s="136"/>
      <c r="AA771" s="146"/>
      <c r="AB771" s="136"/>
      <c r="AC771" s="136" t="s">
        <v>281</v>
      </c>
      <c r="AD771" s="136" t="s">
        <v>283</v>
      </c>
      <c r="AE771" s="136"/>
      <c r="AF771" s="147" t="e">
        <f t="shared" si="37"/>
        <v>#DIV/0!</v>
      </c>
      <c r="AG771" s="148"/>
      <c r="AH771" s="148" t="b">
        <f t="shared" si="38"/>
        <v>1</v>
      </c>
    </row>
    <row r="772" spans="1:34" ht="44.25" customHeight="1" thickBot="1" x14ac:dyDescent="0.3">
      <c r="A772" s="136"/>
      <c r="B772" s="136"/>
      <c r="C772" s="137"/>
      <c r="D772" s="136"/>
      <c r="E772" s="137"/>
      <c r="F772" s="137"/>
      <c r="G772" s="137"/>
      <c r="H772" s="138"/>
      <c r="I772" s="12"/>
      <c r="J772" s="136"/>
      <c r="K772" s="137"/>
      <c r="L772" s="140"/>
      <c r="M772" s="136"/>
      <c r="N772" s="153"/>
      <c r="O772" s="161"/>
      <c r="P772" s="144"/>
      <c r="Q772" s="143"/>
      <c r="R772" s="143"/>
      <c r="S772" s="143"/>
      <c r="T772" s="143"/>
      <c r="U772" s="143"/>
      <c r="V772" s="145"/>
      <c r="W772" s="145"/>
      <c r="X772" s="145"/>
      <c r="Y772" s="136"/>
      <c r="Z772" s="136"/>
      <c r="AA772" s="146"/>
      <c r="AB772" s="136"/>
      <c r="AC772" s="136" t="s">
        <v>281</v>
      </c>
      <c r="AD772" s="136" t="s">
        <v>283</v>
      </c>
      <c r="AE772" s="136"/>
      <c r="AF772" s="147" t="e">
        <f t="shared" si="37"/>
        <v>#DIV/0!</v>
      </c>
      <c r="AG772" s="148"/>
      <c r="AH772" s="148" t="b">
        <f t="shared" si="38"/>
        <v>1</v>
      </c>
    </row>
    <row r="773" spans="1:34" ht="44.25" customHeight="1" thickBot="1" x14ac:dyDescent="0.3">
      <c r="A773" s="136"/>
      <c r="B773" s="136"/>
      <c r="C773" s="137"/>
      <c r="D773" s="136"/>
      <c r="E773" s="137"/>
      <c r="F773" s="137"/>
      <c r="G773" s="137"/>
      <c r="H773" s="138"/>
      <c r="I773" s="12"/>
      <c r="J773" s="136"/>
      <c r="K773" s="137"/>
      <c r="L773" s="140"/>
      <c r="M773" s="136"/>
      <c r="N773" s="153"/>
      <c r="O773" s="161"/>
      <c r="P773" s="144"/>
      <c r="Q773" s="143"/>
      <c r="R773" s="143"/>
      <c r="S773" s="143"/>
      <c r="T773" s="143"/>
      <c r="U773" s="143"/>
      <c r="V773" s="145"/>
      <c r="W773" s="145"/>
      <c r="X773" s="145"/>
      <c r="Y773" s="136"/>
      <c r="Z773" s="136"/>
      <c r="AA773" s="146"/>
      <c r="AB773" s="136"/>
      <c r="AC773" s="136" t="s">
        <v>281</v>
      </c>
      <c r="AD773" s="136" t="s">
        <v>283</v>
      </c>
      <c r="AE773" s="136"/>
      <c r="AF773" s="147" t="e">
        <f t="shared" si="37"/>
        <v>#DIV/0!</v>
      </c>
      <c r="AG773" s="148"/>
      <c r="AH773" s="148" t="b">
        <f t="shared" si="38"/>
        <v>1</v>
      </c>
    </row>
    <row r="774" spans="1:34" ht="44.25" customHeight="1" thickBot="1" x14ac:dyDescent="0.3">
      <c r="A774" s="136"/>
      <c r="B774" s="136"/>
      <c r="C774" s="137"/>
      <c r="D774" s="136"/>
      <c r="E774" s="137"/>
      <c r="F774" s="137"/>
      <c r="G774" s="137"/>
      <c r="H774" s="138"/>
      <c r="I774" s="12"/>
      <c r="J774" s="136"/>
      <c r="K774" s="137"/>
      <c r="L774" s="140"/>
      <c r="M774" s="136"/>
      <c r="N774" s="153"/>
      <c r="O774" s="161"/>
      <c r="P774" s="144"/>
      <c r="Q774" s="143"/>
      <c r="R774" s="143"/>
      <c r="S774" s="143"/>
      <c r="T774" s="143"/>
      <c r="U774" s="143"/>
      <c r="V774" s="145"/>
      <c r="W774" s="145"/>
      <c r="X774" s="145"/>
      <c r="Y774" s="136"/>
      <c r="Z774" s="136"/>
      <c r="AA774" s="146"/>
      <c r="AB774" s="136"/>
      <c r="AC774" s="136" t="s">
        <v>281</v>
      </c>
      <c r="AD774" s="136" t="s">
        <v>283</v>
      </c>
      <c r="AE774" s="136"/>
      <c r="AF774" s="147" t="e">
        <f t="shared" si="37"/>
        <v>#DIV/0!</v>
      </c>
      <c r="AG774" s="148"/>
      <c r="AH774" s="148" t="b">
        <f t="shared" si="38"/>
        <v>1</v>
      </c>
    </row>
    <row r="775" spans="1:34" ht="44.25" customHeight="1" thickBot="1" x14ac:dyDescent="0.3">
      <c r="A775" s="136"/>
      <c r="B775" s="136"/>
      <c r="C775" s="137"/>
      <c r="D775" s="136"/>
      <c r="E775" s="137"/>
      <c r="F775" s="137"/>
      <c r="G775" s="137"/>
      <c r="H775" s="138"/>
      <c r="I775" s="12"/>
      <c r="J775" s="136"/>
      <c r="K775" s="137"/>
      <c r="L775" s="140"/>
      <c r="M775" s="136"/>
      <c r="N775" s="153"/>
      <c r="O775" s="161"/>
      <c r="P775" s="144"/>
      <c r="Q775" s="143"/>
      <c r="R775" s="143"/>
      <c r="S775" s="143"/>
      <c r="T775" s="143"/>
      <c r="U775" s="143"/>
      <c r="V775" s="145"/>
      <c r="W775" s="145"/>
      <c r="X775" s="145"/>
      <c r="Y775" s="136"/>
      <c r="Z775" s="136"/>
      <c r="AA775" s="146"/>
      <c r="AB775" s="136"/>
      <c r="AC775" s="136" t="s">
        <v>281</v>
      </c>
      <c r="AD775" s="136" t="s">
        <v>283</v>
      </c>
      <c r="AE775" s="136"/>
      <c r="AF775" s="147" t="e">
        <f t="shared" si="37"/>
        <v>#DIV/0!</v>
      </c>
      <c r="AG775" s="148"/>
      <c r="AH775" s="148" t="b">
        <f t="shared" si="38"/>
        <v>1</v>
      </c>
    </row>
    <row r="776" spans="1:34" ht="44.25" customHeight="1" thickBot="1" x14ac:dyDescent="0.3">
      <c r="A776" s="136"/>
      <c r="B776" s="136"/>
      <c r="C776" s="137"/>
      <c r="D776" s="136"/>
      <c r="E776" s="137"/>
      <c r="F776" s="137"/>
      <c r="G776" s="137"/>
      <c r="H776" s="138"/>
      <c r="I776" s="12"/>
      <c r="J776" s="136"/>
      <c r="K776" s="137"/>
      <c r="L776" s="140"/>
      <c r="M776" s="136"/>
      <c r="N776" s="153"/>
      <c r="O776" s="161"/>
      <c r="P776" s="144"/>
      <c r="Q776" s="143"/>
      <c r="R776" s="143"/>
      <c r="S776" s="143"/>
      <c r="T776" s="143"/>
      <c r="U776" s="143"/>
      <c r="V776" s="145"/>
      <c r="W776" s="145"/>
      <c r="X776" s="145"/>
      <c r="Y776" s="136"/>
      <c r="Z776" s="136"/>
      <c r="AA776" s="146"/>
      <c r="AB776" s="136"/>
      <c r="AC776" s="136" t="s">
        <v>281</v>
      </c>
      <c r="AD776" s="136" t="s">
        <v>283</v>
      </c>
      <c r="AE776" s="136"/>
      <c r="AF776" s="147" t="e">
        <f t="shared" si="37"/>
        <v>#DIV/0!</v>
      </c>
      <c r="AG776" s="148"/>
      <c r="AH776" s="148" t="b">
        <f t="shared" si="38"/>
        <v>1</v>
      </c>
    </row>
    <row r="777" spans="1:34" ht="44.25" customHeight="1" thickBot="1" x14ac:dyDescent="0.3">
      <c r="A777" s="136"/>
      <c r="B777" s="136"/>
      <c r="C777" s="137"/>
      <c r="D777" s="136"/>
      <c r="E777" s="137"/>
      <c r="F777" s="137"/>
      <c r="G777" s="137"/>
      <c r="H777" s="138"/>
      <c r="I777" s="12"/>
      <c r="J777" s="136"/>
      <c r="K777" s="137"/>
      <c r="L777" s="140"/>
      <c r="M777" s="136"/>
      <c r="N777" s="153"/>
      <c r="O777" s="161"/>
      <c r="P777" s="144"/>
      <c r="Q777" s="143"/>
      <c r="R777" s="143"/>
      <c r="S777" s="143"/>
      <c r="T777" s="143"/>
      <c r="U777" s="143"/>
      <c r="V777" s="145"/>
      <c r="W777" s="145"/>
      <c r="X777" s="145"/>
      <c r="Y777" s="136"/>
      <c r="Z777" s="136"/>
      <c r="AA777" s="146"/>
      <c r="AB777" s="136"/>
      <c r="AC777" s="136" t="s">
        <v>281</v>
      </c>
      <c r="AD777" s="136" t="s">
        <v>283</v>
      </c>
      <c r="AE777" s="136"/>
      <c r="AF777" s="147" t="e">
        <f t="shared" si="37"/>
        <v>#DIV/0!</v>
      </c>
      <c r="AG777" s="148"/>
      <c r="AH777" s="148" t="b">
        <f t="shared" si="38"/>
        <v>1</v>
      </c>
    </row>
    <row r="778" spans="1:34" ht="44.25" customHeight="1" thickBot="1" x14ac:dyDescent="0.3">
      <c r="A778" s="136"/>
      <c r="B778" s="136"/>
      <c r="C778" s="137"/>
      <c r="D778" s="136"/>
      <c r="E778" s="137"/>
      <c r="F778" s="137"/>
      <c r="G778" s="137"/>
      <c r="H778" s="138"/>
      <c r="I778" s="12"/>
      <c r="J778" s="136"/>
      <c r="K778" s="137"/>
      <c r="L778" s="140"/>
      <c r="M778" s="136"/>
      <c r="N778" s="153"/>
      <c r="O778" s="161"/>
      <c r="P778" s="144"/>
      <c r="Q778" s="143"/>
      <c r="R778" s="143"/>
      <c r="S778" s="143"/>
      <c r="T778" s="143"/>
      <c r="U778" s="143"/>
      <c r="V778" s="145"/>
      <c r="W778" s="145"/>
      <c r="X778" s="145"/>
      <c r="Y778" s="136"/>
      <c r="Z778" s="136"/>
      <c r="AA778" s="146"/>
      <c r="AB778" s="136"/>
      <c r="AC778" s="136" t="s">
        <v>281</v>
      </c>
      <c r="AD778" s="136" t="s">
        <v>283</v>
      </c>
      <c r="AE778" s="136"/>
      <c r="AF778" s="147" t="e">
        <f t="shared" si="37"/>
        <v>#DIV/0!</v>
      </c>
      <c r="AG778" s="148"/>
      <c r="AH778" s="148" t="b">
        <f t="shared" si="38"/>
        <v>1</v>
      </c>
    </row>
    <row r="779" spans="1:34" ht="44.25" customHeight="1" thickBot="1" x14ac:dyDescent="0.3">
      <c r="A779" s="136"/>
      <c r="B779" s="136"/>
      <c r="C779" s="137"/>
      <c r="D779" s="136"/>
      <c r="E779" s="137"/>
      <c r="F779" s="137"/>
      <c r="G779" s="137"/>
      <c r="H779" s="138"/>
      <c r="I779" s="12"/>
      <c r="J779" s="136"/>
      <c r="K779" s="137"/>
      <c r="L779" s="140"/>
      <c r="M779" s="136"/>
      <c r="N779" s="153"/>
      <c r="O779" s="161"/>
      <c r="P779" s="144"/>
      <c r="Q779" s="143"/>
      <c r="R779" s="143"/>
      <c r="S779" s="143"/>
      <c r="T779" s="143"/>
      <c r="U779" s="143"/>
      <c r="V779" s="145"/>
      <c r="W779" s="145"/>
      <c r="X779" s="145"/>
      <c r="Y779" s="136"/>
      <c r="Z779" s="136"/>
      <c r="AA779" s="146"/>
      <c r="AB779" s="136"/>
      <c r="AC779" s="136" t="s">
        <v>281</v>
      </c>
      <c r="AD779" s="136" t="s">
        <v>283</v>
      </c>
      <c r="AE779" s="136"/>
      <c r="AF779" s="147" t="e">
        <f t="shared" si="37"/>
        <v>#DIV/0!</v>
      </c>
      <c r="AG779" s="148"/>
      <c r="AH779" s="148" t="b">
        <f t="shared" si="38"/>
        <v>1</v>
      </c>
    </row>
    <row r="780" spans="1:34" ht="44.25" customHeight="1" thickBot="1" x14ac:dyDescent="0.3">
      <c r="A780" s="136"/>
      <c r="B780" s="136"/>
      <c r="C780" s="137"/>
      <c r="D780" s="136"/>
      <c r="E780" s="137"/>
      <c r="F780" s="137"/>
      <c r="G780" s="137"/>
      <c r="H780" s="138"/>
      <c r="I780" s="12"/>
      <c r="J780" s="136"/>
      <c r="K780" s="137"/>
      <c r="L780" s="140"/>
      <c r="M780" s="136"/>
      <c r="N780" s="153"/>
      <c r="O780" s="161"/>
      <c r="P780" s="144"/>
      <c r="Q780" s="143"/>
      <c r="R780" s="143"/>
      <c r="S780" s="143"/>
      <c r="T780" s="143"/>
      <c r="U780" s="143"/>
      <c r="V780" s="145"/>
      <c r="W780" s="145"/>
      <c r="X780" s="145"/>
      <c r="Y780" s="136"/>
      <c r="Z780" s="136"/>
      <c r="AA780" s="146"/>
      <c r="AB780" s="136"/>
      <c r="AC780" s="136" t="s">
        <v>281</v>
      </c>
      <c r="AD780" s="136" t="s">
        <v>283</v>
      </c>
      <c r="AE780" s="136"/>
      <c r="AF780" s="147" t="e">
        <f t="shared" si="37"/>
        <v>#DIV/0!</v>
      </c>
      <c r="AG780" s="148"/>
      <c r="AH780" s="148" t="b">
        <f t="shared" si="38"/>
        <v>1</v>
      </c>
    </row>
    <row r="781" spans="1:34" ht="44.25" customHeight="1" thickBot="1" x14ac:dyDescent="0.3">
      <c r="A781" s="136"/>
      <c r="B781" s="136"/>
      <c r="C781" s="137"/>
      <c r="D781" s="136"/>
      <c r="E781" s="137"/>
      <c r="F781" s="137"/>
      <c r="G781" s="137"/>
      <c r="H781" s="138"/>
      <c r="I781" s="12"/>
      <c r="J781" s="136"/>
      <c r="K781" s="137"/>
      <c r="L781" s="140"/>
      <c r="M781" s="136"/>
      <c r="N781" s="153"/>
      <c r="O781" s="161"/>
      <c r="P781" s="144"/>
      <c r="Q781" s="143"/>
      <c r="R781" s="143"/>
      <c r="S781" s="143"/>
      <c r="T781" s="143"/>
      <c r="U781" s="143"/>
      <c r="V781" s="145"/>
      <c r="W781" s="145"/>
      <c r="X781" s="145"/>
      <c r="Y781" s="136"/>
      <c r="Z781" s="136"/>
      <c r="AA781" s="146"/>
      <c r="AB781" s="136"/>
      <c r="AC781" s="136" t="s">
        <v>281</v>
      </c>
      <c r="AD781" s="136" t="s">
        <v>283</v>
      </c>
      <c r="AE781" s="136"/>
      <c r="AF781" s="147" t="e">
        <f t="shared" si="37"/>
        <v>#DIV/0!</v>
      </c>
      <c r="AG781" s="148"/>
      <c r="AH781" s="148" t="b">
        <f t="shared" si="38"/>
        <v>1</v>
      </c>
    </row>
    <row r="782" spans="1:34" ht="44.25" customHeight="1" thickBot="1" x14ac:dyDescent="0.3">
      <c r="A782" s="136"/>
      <c r="B782" s="136"/>
      <c r="C782" s="137"/>
      <c r="D782" s="136"/>
      <c r="E782" s="137"/>
      <c r="F782" s="137"/>
      <c r="G782" s="137"/>
      <c r="H782" s="138"/>
      <c r="I782" s="12"/>
      <c r="J782" s="136"/>
      <c r="K782" s="137"/>
      <c r="L782" s="140"/>
      <c r="M782" s="136"/>
      <c r="N782" s="153"/>
      <c r="O782" s="161"/>
      <c r="P782" s="144"/>
      <c r="Q782" s="143"/>
      <c r="R782" s="143"/>
      <c r="S782" s="143"/>
      <c r="T782" s="143"/>
      <c r="U782" s="143"/>
      <c r="V782" s="145"/>
      <c r="W782" s="145"/>
      <c r="X782" s="145"/>
      <c r="Y782" s="136"/>
      <c r="Z782" s="136"/>
      <c r="AA782" s="146"/>
      <c r="AB782" s="136"/>
      <c r="AC782" s="136" t="s">
        <v>281</v>
      </c>
      <c r="AD782" s="136" t="s">
        <v>283</v>
      </c>
      <c r="AE782" s="136"/>
      <c r="AF782" s="147" t="e">
        <f t="shared" si="37"/>
        <v>#DIV/0!</v>
      </c>
      <c r="AG782" s="148"/>
      <c r="AH782" s="148" t="b">
        <f t="shared" si="38"/>
        <v>1</v>
      </c>
    </row>
    <row r="783" spans="1:34" ht="44.25" customHeight="1" thickBot="1" x14ac:dyDescent="0.3">
      <c r="A783" s="136"/>
      <c r="B783" s="136"/>
      <c r="C783" s="137"/>
      <c r="D783" s="136"/>
      <c r="E783" s="137"/>
      <c r="F783" s="137"/>
      <c r="G783" s="137"/>
      <c r="H783" s="138"/>
      <c r="I783" s="12"/>
      <c r="J783" s="136"/>
      <c r="K783" s="137"/>
      <c r="L783" s="140"/>
      <c r="M783" s="136"/>
      <c r="N783" s="153"/>
      <c r="O783" s="161"/>
      <c r="P783" s="144"/>
      <c r="Q783" s="143"/>
      <c r="R783" s="143"/>
      <c r="S783" s="143"/>
      <c r="T783" s="143"/>
      <c r="U783" s="143"/>
      <c r="V783" s="145"/>
      <c r="W783" s="145"/>
      <c r="X783" s="145"/>
      <c r="Y783" s="136"/>
      <c r="Z783" s="136"/>
      <c r="AA783" s="146"/>
      <c r="AB783" s="136"/>
      <c r="AC783" s="136" t="s">
        <v>281</v>
      </c>
      <c r="AD783" s="136" t="s">
        <v>283</v>
      </c>
      <c r="AE783" s="136"/>
      <c r="AF783" s="147" t="e">
        <f t="shared" si="37"/>
        <v>#DIV/0!</v>
      </c>
      <c r="AG783" s="148"/>
      <c r="AH783" s="148" t="b">
        <f t="shared" si="38"/>
        <v>1</v>
      </c>
    </row>
    <row r="784" spans="1:34" ht="44.25" customHeight="1" thickBot="1" x14ac:dyDescent="0.3">
      <c r="A784" s="136"/>
      <c r="B784" s="136"/>
      <c r="C784" s="137"/>
      <c r="D784" s="136"/>
      <c r="E784" s="137"/>
      <c r="F784" s="137"/>
      <c r="G784" s="137"/>
      <c r="H784" s="138"/>
      <c r="I784" s="12"/>
      <c r="J784" s="136"/>
      <c r="K784" s="137"/>
      <c r="L784" s="140"/>
      <c r="M784" s="136"/>
      <c r="N784" s="153"/>
      <c r="O784" s="161"/>
      <c r="P784" s="144"/>
      <c r="Q784" s="143"/>
      <c r="R784" s="143"/>
      <c r="S784" s="143"/>
      <c r="T784" s="143"/>
      <c r="U784" s="143"/>
      <c r="V784" s="145"/>
      <c r="W784" s="145"/>
      <c r="X784" s="145"/>
      <c r="Y784" s="136"/>
      <c r="Z784" s="136"/>
      <c r="AA784" s="146"/>
      <c r="AB784" s="136"/>
      <c r="AC784" s="136" t="s">
        <v>281</v>
      </c>
      <c r="AD784" s="136" t="s">
        <v>283</v>
      </c>
      <c r="AE784" s="136"/>
      <c r="AF784" s="147" t="e">
        <f t="shared" si="37"/>
        <v>#DIV/0!</v>
      </c>
      <c r="AG784" s="148"/>
      <c r="AH784" s="148" t="b">
        <f t="shared" si="38"/>
        <v>1</v>
      </c>
    </row>
    <row r="785" spans="1:34" ht="44.25" customHeight="1" thickBot="1" x14ac:dyDescent="0.3">
      <c r="A785" s="136"/>
      <c r="B785" s="136"/>
      <c r="C785" s="137"/>
      <c r="D785" s="136"/>
      <c r="E785" s="137"/>
      <c r="F785" s="137"/>
      <c r="G785" s="137"/>
      <c r="H785" s="138"/>
      <c r="I785" s="12"/>
      <c r="J785" s="136"/>
      <c r="K785" s="137"/>
      <c r="L785" s="140"/>
      <c r="M785" s="136"/>
      <c r="N785" s="153"/>
      <c r="O785" s="161"/>
      <c r="P785" s="144"/>
      <c r="Q785" s="143"/>
      <c r="R785" s="143"/>
      <c r="S785" s="143"/>
      <c r="T785" s="143"/>
      <c r="U785" s="143"/>
      <c r="V785" s="145"/>
      <c r="W785" s="145"/>
      <c r="X785" s="145"/>
      <c r="Y785" s="136"/>
      <c r="Z785" s="136"/>
      <c r="AA785" s="146"/>
      <c r="AB785" s="136"/>
      <c r="AC785" s="136" t="s">
        <v>281</v>
      </c>
      <c r="AD785" s="136" t="s">
        <v>283</v>
      </c>
      <c r="AE785" s="136"/>
      <c r="AF785" s="147" t="e">
        <f t="shared" si="37"/>
        <v>#DIV/0!</v>
      </c>
      <c r="AG785" s="148"/>
      <c r="AH785" s="148" t="b">
        <f t="shared" si="38"/>
        <v>1</v>
      </c>
    </row>
    <row r="786" spans="1:34" ht="44.25" customHeight="1" thickBot="1" x14ac:dyDescent="0.3">
      <c r="A786" s="136"/>
      <c r="B786" s="136"/>
      <c r="C786" s="137"/>
      <c r="D786" s="136"/>
      <c r="E786" s="137"/>
      <c r="F786" s="137"/>
      <c r="G786" s="137"/>
      <c r="H786" s="138"/>
      <c r="I786" s="12"/>
      <c r="J786" s="136"/>
      <c r="K786" s="137"/>
      <c r="L786" s="140"/>
      <c r="M786" s="136"/>
      <c r="N786" s="153"/>
      <c r="O786" s="161"/>
      <c r="P786" s="144"/>
      <c r="Q786" s="143"/>
      <c r="R786" s="143"/>
      <c r="S786" s="143"/>
      <c r="T786" s="143"/>
      <c r="U786" s="143"/>
      <c r="V786" s="145"/>
      <c r="W786" s="145"/>
      <c r="X786" s="145"/>
      <c r="Y786" s="136"/>
      <c r="Z786" s="136"/>
      <c r="AA786" s="146"/>
      <c r="AB786" s="136"/>
      <c r="AC786" s="136" t="s">
        <v>281</v>
      </c>
      <c r="AD786" s="136" t="s">
        <v>283</v>
      </c>
      <c r="AE786" s="136"/>
      <c r="AF786" s="147" t="e">
        <f t="shared" si="37"/>
        <v>#DIV/0!</v>
      </c>
      <c r="AG786" s="148"/>
      <c r="AH786" s="148" t="b">
        <f t="shared" si="38"/>
        <v>1</v>
      </c>
    </row>
    <row r="787" spans="1:34" ht="44.25" customHeight="1" thickBot="1" x14ac:dyDescent="0.3">
      <c r="A787" s="136"/>
      <c r="B787" s="136"/>
      <c r="C787" s="137"/>
      <c r="D787" s="136"/>
      <c r="E787" s="137"/>
      <c r="F787" s="137"/>
      <c r="G787" s="137"/>
      <c r="H787" s="138"/>
      <c r="I787" s="12"/>
      <c r="J787" s="136"/>
      <c r="K787" s="137"/>
      <c r="L787" s="140"/>
      <c r="M787" s="136"/>
      <c r="N787" s="153"/>
      <c r="O787" s="161"/>
      <c r="P787" s="144"/>
      <c r="Q787" s="143"/>
      <c r="R787" s="143"/>
      <c r="S787" s="143"/>
      <c r="T787" s="143"/>
      <c r="U787" s="143"/>
      <c r="V787" s="145"/>
      <c r="W787" s="145"/>
      <c r="X787" s="145"/>
      <c r="Y787" s="136"/>
      <c r="Z787" s="136"/>
      <c r="AA787" s="146"/>
      <c r="AB787" s="136"/>
      <c r="AC787" s="136" t="s">
        <v>281</v>
      </c>
      <c r="AD787" s="136" t="s">
        <v>283</v>
      </c>
      <c r="AE787" s="136"/>
      <c r="AF787" s="147" t="e">
        <f t="shared" si="37"/>
        <v>#DIV/0!</v>
      </c>
      <c r="AG787" s="148"/>
      <c r="AH787" s="148" t="b">
        <f t="shared" si="38"/>
        <v>1</v>
      </c>
    </row>
    <row r="788" spans="1:34" ht="44.25" customHeight="1" thickBot="1" x14ac:dyDescent="0.3">
      <c r="A788" s="136"/>
      <c r="B788" s="136"/>
      <c r="C788" s="137"/>
      <c r="D788" s="136"/>
      <c r="E788" s="137"/>
      <c r="F788" s="137"/>
      <c r="G788" s="137"/>
      <c r="H788" s="138"/>
      <c r="I788" s="12"/>
      <c r="J788" s="136"/>
      <c r="K788" s="137"/>
      <c r="L788" s="140"/>
      <c r="M788" s="136"/>
      <c r="N788" s="153"/>
      <c r="O788" s="161"/>
      <c r="P788" s="144"/>
      <c r="Q788" s="143"/>
      <c r="R788" s="143"/>
      <c r="S788" s="143"/>
      <c r="T788" s="143"/>
      <c r="U788" s="143"/>
      <c r="V788" s="145"/>
      <c r="W788" s="145"/>
      <c r="X788" s="145"/>
      <c r="Y788" s="136"/>
      <c r="Z788" s="136"/>
      <c r="AA788" s="146"/>
      <c r="AB788" s="136"/>
      <c r="AC788" s="136" t="s">
        <v>281</v>
      </c>
      <c r="AD788" s="136" t="s">
        <v>283</v>
      </c>
      <c r="AE788" s="136"/>
      <c r="AF788" s="147" t="e">
        <f t="shared" si="37"/>
        <v>#DIV/0!</v>
      </c>
      <c r="AG788" s="148"/>
      <c r="AH788" s="148" t="b">
        <f t="shared" si="38"/>
        <v>1</v>
      </c>
    </row>
    <row r="789" spans="1:34" ht="44.25" customHeight="1" thickBot="1" x14ac:dyDescent="0.3">
      <c r="A789" s="136"/>
      <c r="B789" s="136"/>
      <c r="C789" s="137"/>
      <c r="D789" s="136"/>
      <c r="E789" s="137"/>
      <c r="F789" s="137"/>
      <c r="G789" s="137"/>
      <c r="H789" s="138"/>
      <c r="I789" s="12"/>
      <c r="J789" s="136"/>
      <c r="K789" s="137"/>
      <c r="L789" s="140"/>
      <c r="M789" s="136"/>
      <c r="N789" s="153"/>
      <c r="O789" s="161"/>
      <c r="P789" s="144"/>
      <c r="Q789" s="143"/>
      <c r="R789" s="143"/>
      <c r="S789" s="143"/>
      <c r="T789" s="143"/>
      <c r="U789" s="143"/>
      <c r="V789" s="145"/>
      <c r="W789" s="145"/>
      <c r="X789" s="145"/>
      <c r="Y789" s="136"/>
      <c r="Z789" s="136"/>
      <c r="AA789" s="146"/>
      <c r="AB789" s="136"/>
      <c r="AC789" s="136" t="s">
        <v>282</v>
      </c>
      <c r="AD789" s="136" t="s">
        <v>281</v>
      </c>
      <c r="AE789" s="136"/>
      <c r="AF789" s="147" t="e">
        <f t="shared" si="37"/>
        <v>#DIV/0!</v>
      </c>
      <c r="AG789" s="148"/>
      <c r="AH789" s="148" t="b">
        <f t="shared" si="38"/>
        <v>1</v>
      </c>
    </row>
    <row r="790" spans="1:34" ht="44.25" customHeight="1" thickBot="1" x14ac:dyDescent="0.3">
      <c r="A790" s="136"/>
      <c r="B790" s="136"/>
      <c r="C790" s="137"/>
      <c r="D790" s="136"/>
      <c r="E790" s="137"/>
      <c r="F790" s="137"/>
      <c r="G790" s="137"/>
      <c r="H790" s="138"/>
      <c r="I790" s="12"/>
      <c r="J790" s="136"/>
      <c r="K790" s="137"/>
      <c r="L790" s="140"/>
      <c r="M790" s="136"/>
      <c r="N790" s="153"/>
      <c r="O790" s="161"/>
      <c r="P790" s="144"/>
      <c r="Q790" s="143"/>
      <c r="R790" s="143"/>
      <c r="S790" s="143"/>
      <c r="T790" s="143"/>
      <c r="U790" s="143"/>
      <c r="V790" s="145"/>
      <c r="W790" s="145"/>
      <c r="X790" s="145"/>
      <c r="Y790" s="136"/>
      <c r="Z790" s="136"/>
      <c r="AA790" s="146"/>
      <c r="AB790" s="136"/>
      <c r="AC790" s="136" t="s">
        <v>281</v>
      </c>
      <c r="AD790" s="136" t="s">
        <v>283</v>
      </c>
      <c r="AE790" s="136"/>
      <c r="AF790" s="147" t="e">
        <f t="shared" si="37"/>
        <v>#DIV/0!</v>
      </c>
      <c r="AG790" s="148"/>
      <c r="AH790" s="148" t="b">
        <f t="shared" si="38"/>
        <v>1</v>
      </c>
    </row>
    <row r="791" spans="1:34" ht="44.25" customHeight="1" thickBot="1" x14ac:dyDescent="0.3">
      <c r="A791" s="136"/>
      <c r="B791" s="136"/>
      <c r="C791" s="137"/>
      <c r="D791" s="136"/>
      <c r="E791" s="137"/>
      <c r="F791" s="137"/>
      <c r="G791" s="137"/>
      <c r="H791" s="138"/>
      <c r="I791" s="12"/>
      <c r="J791" s="136"/>
      <c r="K791" s="137"/>
      <c r="L791" s="140"/>
      <c r="M791" s="136"/>
      <c r="N791" s="153"/>
      <c r="O791" s="161"/>
      <c r="P791" s="144"/>
      <c r="Q791" s="143"/>
      <c r="R791" s="143"/>
      <c r="S791" s="143"/>
      <c r="T791" s="143"/>
      <c r="U791" s="143"/>
      <c r="V791" s="145"/>
      <c r="W791" s="145"/>
      <c r="X791" s="145"/>
      <c r="Y791" s="136"/>
      <c r="Z791" s="136"/>
      <c r="AA791" s="146"/>
      <c r="AB791" s="136"/>
      <c r="AC791" s="136" t="s">
        <v>281</v>
      </c>
      <c r="AD791" s="136" t="s">
        <v>283</v>
      </c>
      <c r="AE791" s="136"/>
      <c r="AF791" s="147" t="e">
        <f t="shared" si="37"/>
        <v>#DIV/0!</v>
      </c>
      <c r="AG791" s="148"/>
      <c r="AH791" s="148" t="b">
        <f t="shared" si="38"/>
        <v>1</v>
      </c>
    </row>
    <row r="792" spans="1:34" ht="44.25" customHeight="1" thickBot="1" x14ac:dyDescent="0.3">
      <c r="A792" s="136"/>
      <c r="B792" s="136"/>
      <c r="C792" s="137"/>
      <c r="D792" s="136"/>
      <c r="E792" s="137"/>
      <c r="F792" s="137"/>
      <c r="G792" s="137"/>
      <c r="H792" s="138"/>
      <c r="I792" s="12"/>
      <c r="J792" s="136"/>
      <c r="K792" s="137"/>
      <c r="L792" s="140"/>
      <c r="M792" s="136"/>
      <c r="N792" s="153"/>
      <c r="O792" s="161"/>
      <c r="P792" s="144"/>
      <c r="Q792" s="143"/>
      <c r="R792" s="143"/>
      <c r="S792" s="143"/>
      <c r="T792" s="143"/>
      <c r="U792" s="143"/>
      <c r="V792" s="145"/>
      <c r="W792" s="145"/>
      <c r="X792" s="145"/>
      <c r="Y792" s="136"/>
      <c r="Z792" s="136"/>
      <c r="AA792" s="146"/>
      <c r="AB792" s="136"/>
      <c r="AC792" s="136" t="s">
        <v>281</v>
      </c>
      <c r="AD792" s="136" t="s">
        <v>283</v>
      </c>
      <c r="AE792" s="136"/>
      <c r="AF792" s="147" t="e">
        <f t="shared" si="37"/>
        <v>#DIV/0!</v>
      </c>
      <c r="AG792" s="148"/>
      <c r="AH792" s="148" t="b">
        <f t="shared" si="38"/>
        <v>1</v>
      </c>
    </row>
    <row r="793" spans="1:34" ht="44.25" customHeight="1" thickBot="1" x14ac:dyDescent="0.3">
      <c r="A793" s="136"/>
      <c r="B793" s="136"/>
      <c r="C793" s="137"/>
      <c r="D793" s="136"/>
      <c r="E793" s="137"/>
      <c r="F793" s="137"/>
      <c r="G793" s="137"/>
      <c r="H793" s="138"/>
      <c r="I793" s="12"/>
      <c r="J793" s="136"/>
      <c r="K793" s="137"/>
      <c r="L793" s="140"/>
      <c r="M793" s="136"/>
      <c r="N793" s="153"/>
      <c r="O793" s="161"/>
      <c r="P793" s="144"/>
      <c r="Q793" s="143"/>
      <c r="R793" s="143"/>
      <c r="S793" s="143"/>
      <c r="T793" s="143"/>
      <c r="U793" s="143"/>
      <c r="V793" s="145"/>
      <c r="W793" s="145"/>
      <c r="X793" s="145"/>
      <c r="Y793" s="136"/>
      <c r="Z793" s="136"/>
      <c r="AA793" s="146"/>
      <c r="AB793" s="136"/>
      <c r="AC793" s="136" t="s">
        <v>281</v>
      </c>
      <c r="AD793" s="136" t="s">
        <v>283</v>
      </c>
      <c r="AE793" s="136"/>
      <c r="AF793" s="147" t="e">
        <f t="shared" si="37"/>
        <v>#DIV/0!</v>
      </c>
      <c r="AG793" s="148"/>
      <c r="AH793" s="148" t="b">
        <f t="shared" si="38"/>
        <v>1</v>
      </c>
    </row>
    <row r="794" spans="1:34" ht="44.25" customHeight="1" thickBot="1" x14ac:dyDescent="0.3">
      <c r="A794" s="136"/>
      <c r="B794" s="136"/>
      <c r="C794" s="137"/>
      <c r="D794" s="136"/>
      <c r="E794" s="137"/>
      <c r="F794" s="137"/>
      <c r="G794" s="137"/>
      <c r="H794" s="138"/>
      <c r="I794" s="12"/>
      <c r="J794" s="136"/>
      <c r="K794" s="137"/>
      <c r="L794" s="140"/>
      <c r="M794" s="136"/>
      <c r="N794" s="153"/>
      <c r="O794" s="161"/>
      <c r="P794" s="144"/>
      <c r="Q794" s="143"/>
      <c r="R794" s="143"/>
      <c r="S794" s="143"/>
      <c r="T794" s="143"/>
      <c r="U794" s="143"/>
      <c r="V794" s="145"/>
      <c r="W794" s="145"/>
      <c r="X794" s="145"/>
      <c r="Y794" s="136"/>
      <c r="Z794" s="136"/>
      <c r="AA794" s="146"/>
      <c r="AB794" s="136"/>
      <c r="AC794" s="136" t="s">
        <v>281</v>
      </c>
      <c r="AD794" s="136" t="s">
        <v>283</v>
      </c>
      <c r="AE794" s="136"/>
      <c r="AF794" s="147" t="e">
        <f t="shared" si="37"/>
        <v>#DIV/0!</v>
      </c>
      <c r="AG794" s="148"/>
      <c r="AH794" s="148" t="b">
        <f t="shared" si="38"/>
        <v>1</v>
      </c>
    </row>
    <row r="795" spans="1:34" ht="44.25" customHeight="1" thickBot="1" x14ac:dyDescent="0.3">
      <c r="A795" s="136"/>
      <c r="B795" s="136"/>
      <c r="C795" s="137"/>
      <c r="D795" s="136"/>
      <c r="E795" s="137"/>
      <c r="F795" s="137"/>
      <c r="G795" s="137"/>
      <c r="H795" s="138"/>
      <c r="I795" s="12"/>
      <c r="J795" s="136"/>
      <c r="K795" s="137"/>
      <c r="L795" s="140"/>
      <c r="M795" s="136"/>
      <c r="N795" s="153"/>
      <c r="O795" s="161"/>
      <c r="P795" s="144"/>
      <c r="Q795" s="143"/>
      <c r="R795" s="143"/>
      <c r="S795" s="143"/>
      <c r="T795" s="143"/>
      <c r="U795" s="143"/>
      <c r="V795" s="145"/>
      <c r="W795" s="145"/>
      <c r="X795" s="145"/>
      <c r="Y795" s="136"/>
      <c r="Z795" s="136"/>
      <c r="AA795" s="146"/>
      <c r="AB795" s="136"/>
      <c r="AC795" s="136" t="s">
        <v>281</v>
      </c>
      <c r="AD795" s="136" t="s">
        <v>283</v>
      </c>
      <c r="AE795" s="136"/>
      <c r="AF795" s="147" t="e">
        <f t="shared" si="37"/>
        <v>#DIV/0!</v>
      </c>
      <c r="AG795" s="148"/>
      <c r="AH795" s="148" t="b">
        <f t="shared" si="38"/>
        <v>1</v>
      </c>
    </row>
    <row r="796" spans="1:34" ht="44.25" customHeight="1" thickBot="1" x14ac:dyDescent="0.3">
      <c r="A796" s="136"/>
      <c r="B796" s="136"/>
      <c r="C796" s="137"/>
      <c r="D796" s="136"/>
      <c r="E796" s="137"/>
      <c r="F796" s="137"/>
      <c r="G796" s="137"/>
      <c r="H796" s="138"/>
      <c r="I796" s="12"/>
      <c r="J796" s="136"/>
      <c r="K796" s="137"/>
      <c r="L796" s="140"/>
      <c r="M796" s="136"/>
      <c r="N796" s="153"/>
      <c r="O796" s="161"/>
      <c r="P796" s="144"/>
      <c r="Q796" s="143"/>
      <c r="R796" s="143"/>
      <c r="S796" s="143"/>
      <c r="T796" s="143"/>
      <c r="U796" s="143"/>
      <c r="V796" s="145"/>
      <c r="W796" s="145"/>
      <c r="X796" s="145"/>
      <c r="Y796" s="136"/>
      <c r="Z796" s="136"/>
      <c r="AA796" s="146"/>
      <c r="AB796" s="136"/>
      <c r="AC796" s="136" t="s">
        <v>281</v>
      </c>
      <c r="AD796" s="136" t="s">
        <v>283</v>
      </c>
      <c r="AE796" s="136"/>
      <c r="AF796" s="147" t="e">
        <f t="shared" si="37"/>
        <v>#DIV/0!</v>
      </c>
      <c r="AG796" s="148"/>
      <c r="AH796" s="148" t="b">
        <f t="shared" si="38"/>
        <v>1</v>
      </c>
    </row>
    <row r="797" spans="1:34" ht="44.25" customHeight="1" thickBot="1" x14ac:dyDescent="0.3">
      <c r="A797" s="136"/>
      <c r="B797" s="136"/>
      <c r="C797" s="137"/>
      <c r="D797" s="136"/>
      <c r="E797" s="137"/>
      <c r="F797" s="137"/>
      <c r="G797" s="137"/>
      <c r="H797" s="138"/>
      <c r="I797" s="12"/>
      <c r="J797" s="136"/>
      <c r="K797" s="137"/>
      <c r="L797" s="140"/>
      <c r="M797" s="136"/>
      <c r="N797" s="153"/>
      <c r="O797" s="161"/>
      <c r="P797" s="144"/>
      <c r="Q797" s="143"/>
      <c r="R797" s="143"/>
      <c r="S797" s="143"/>
      <c r="T797" s="143"/>
      <c r="U797" s="143"/>
      <c r="V797" s="145"/>
      <c r="W797" s="145"/>
      <c r="X797" s="145"/>
      <c r="Y797" s="136"/>
      <c r="Z797" s="136"/>
      <c r="AA797" s="146"/>
      <c r="AB797" s="136"/>
      <c r="AC797" s="136" t="s">
        <v>281</v>
      </c>
      <c r="AD797" s="136" t="s">
        <v>283</v>
      </c>
      <c r="AE797" s="136"/>
      <c r="AF797" s="147" t="e">
        <f t="shared" ref="AF797:AF840" si="39">SUM(U797/T797)</f>
        <v>#DIV/0!</v>
      </c>
      <c r="AG797" s="148"/>
      <c r="AH797" s="148" t="b">
        <f t="shared" ref="AH797:AH840" si="40">IF(I797="Funcionamiento",J797=0,J797="")</f>
        <v>1</v>
      </c>
    </row>
    <row r="798" spans="1:34" ht="44.25" customHeight="1" thickBot="1" x14ac:dyDescent="0.3">
      <c r="A798" s="136"/>
      <c r="B798" s="136"/>
      <c r="C798" s="137"/>
      <c r="D798" s="136"/>
      <c r="E798" s="137"/>
      <c r="F798" s="137"/>
      <c r="G798" s="137"/>
      <c r="H798" s="138"/>
      <c r="I798" s="12"/>
      <c r="J798" s="136"/>
      <c r="K798" s="137"/>
      <c r="L798" s="140"/>
      <c r="M798" s="136"/>
      <c r="N798" s="153"/>
      <c r="O798" s="161"/>
      <c r="P798" s="144"/>
      <c r="Q798" s="143"/>
      <c r="R798" s="143"/>
      <c r="S798" s="143"/>
      <c r="T798" s="143"/>
      <c r="U798" s="143"/>
      <c r="V798" s="145"/>
      <c r="W798" s="145"/>
      <c r="X798" s="145"/>
      <c r="Y798" s="136"/>
      <c r="Z798" s="136"/>
      <c r="AA798" s="146"/>
      <c r="AB798" s="136"/>
      <c r="AC798" s="136" t="s">
        <v>281</v>
      </c>
      <c r="AD798" s="136" t="s">
        <v>283</v>
      </c>
      <c r="AE798" s="136"/>
      <c r="AF798" s="147" t="e">
        <f t="shared" si="39"/>
        <v>#DIV/0!</v>
      </c>
      <c r="AG798" s="148"/>
      <c r="AH798" s="148" t="b">
        <f t="shared" si="40"/>
        <v>1</v>
      </c>
    </row>
    <row r="799" spans="1:34" ht="44.25" customHeight="1" thickBot="1" x14ac:dyDescent="0.3">
      <c r="A799" s="136"/>
      <c r="B799" s="136"/>
      <c r="C799" s="137"/>
      <c r="D799" s="136"/>
      <c r="E799" s="137"/>
      <c r="F799" s="137"/>
      <c r="G799" s="137"/>
      <c r="H799" s="138"/>
      <c r="I799" s="12"/>
      <c r="J799" s="136"/>
      <c r="K799" s="137"/>
      <c r="L799" s="140"/>
      <c r="M799" s="136"/>
      <c r="N799" s="153"/>
      <c r="O799" s="161"/>
      <c r="P799" s="144"/>
      <c r="Q799" s="143"/>
      <c r="R799" s="143"/>
      <c r="S799" s="143"/>
      <c r="T799" s="143"/>
      <c r="U799" s="143"/>
      <c r="V799" s="145"/>
      <c r="W799" s="145"/>
      <c r="X799" s="145"/>
      <c r="Y799" s="136"/>
      <c r="Z799" s="136"/>
      <c r="AA799" s="146"/>
      <c r="AB799" s="136"/>
      <c r="AC799" s="136" t="s">
        <v>281</v>
      </c>
      <c r="AD799" s="136" t="s">
        <v>283</v>
      </c>
      <c r="AE799" s="136"/>
      <c r="AF799" s="147" t="e">
        <f t="shared" si="39"/>
        <v>#DIV/0!</v>
      </c>
      <c r="AG799" s="148"/>
      <c r="AH799" s="148" t="b">
        <f t="shared" si="40"/>
        <v>1</v>
      </c>
    </row>
    <row r="800" spans="1:34" ht="44.25" customHeight="1" thickBot="1" x14ac:dyDescent="0.3">
      <c r="A800" s="136"/>
      <c r="B800" s="136"/>
      <c r="C800" s="137"/>
      <c r="D800" s="136"/>
      <c r="E800" s="137"/>
      <c r="F800" s="137"/>
      <c r="G800" s="137"/>
      <c r="H800" s="138"/>
      <c r="I800" s="12"/>
      <c r="J800" s="136"/>
      <c r="K800" s="137"/>
      <c r="L800" s="140"/>
      <c r="M800" s="136"/>
      <c r="N800" s="153"/>
      <c r="O800" s="161"/>
      <c r="P800" s="144"/>
      <c r="Q800" s="143"/>
      <c r="R800" s="143"/>
      <c r="S800" s="143"/>
      <c r="T800" s="143"/>
      <c r="U800" s="143"/>
      <c r="V800" s="145"/>
      <c r="W800" s="145"/>
      <c r="X800" s="145"/>
      <c r="Y800" s="136"/>
      <c r="Z800" s="136"/>
      <c r="AA800" s="146"/>
      <c r="AB800" s="136"/>
      <c r="AC800" s="136" t="s">
        <v>281</v>
      </c>
      <c r="AD800" s="136" t="s">
        <v>283</v>
      </c>
      <c r="AE800" s="136"/>
      <c r="AF800" s="147" t="e">
        <f t="shared" si="39"/>
        <v>#DIV/0!</v>
      </c>
      <c r="AG800" s="148"/>
      <c r="AH800" s="148" t="b">
        <f t="shared" si="40"/>
        <v>1</v>
      </c>
    </row>
    <row r="801" spans="1:34" ht="44.25" customHeight="1" thickBot="1" x14ac:dyDescent="0.3">
      <c r="A801" s="136"/>
      <c r="B801" s="136"/>
      <c r="C801" s="137"/>
      <c r="D801" s="136"/>
      <c r="E801" s="137"/>
      <c r="F801" s="137"/>
      <c r="G801" s="137"/>
      <c r="H801" s="138"/>
      <c r="I801" s="12"/>
      <c r="J801" s="136"/>
      <c r="K801" s="137"/>
      <c r="L801" s="140"/>
      <c r="M801" s="136"/>
      <c r="N801" s="153"/>
      <c r="O801" s="161"/>
      <c r="P801" s="144"/>
      <c r="Q801" s="143"/>
      <c r="R801" s="143"/>
      <c r="S801" s="143"/>
      <c r="T801" s="143"/>
      <c r="U801" s="143"/>
      <c r="V801" s="145"/>
      <c r="W801" s="145"/>
      <c r="X801" s="145"/>
      <c r="Y801" s="136"/>
      <c r="Z801" s="136"/>
      <c r="AA801" s="146"/>
      <c r="AB801" s="136"/>
      <c r="AC801" s="136" t="s">
        <v>281</v>
      </c>
      <c r="AD801" s="136" t="s">
        <v>283</v>
      </c>
      <c r="AE801" s="136"/>
      <c r="AF801" s="147" t="e">
        <f t="shared" si="39"/>
        <v>#DIV/0!</v>
      </c>
      <c r="AG801" s="148"/>
      <c r="AH801" s="148" t="b">
        <f t="shared" si="40"/>
        <v>1</v>
      </c>
    </row>
    <row r="802" spans="1:34" ht="44.25" customHeight="1" thickBot="1" x14ac:dyDescent="0.3">
      <c r="A802" s="136"/>
      <c r="B802" s="136"/>
      <c r="C802" s="137"/>
      <c r="D802" s="136"/>
      <c r="E802" s="137"/>
      <c r="F802" s="137"/>
      <c r="G802" s="137"/>
      <c r="H802" s="138"/>
      <c r="I802" s="12"/>
      <c r="J802" s="136"/>
      <c r="K802" s="137"/>
      <c r="L802" s="140"/>
      <c r="M802" s="136"/>
      <c r="N802" s="153"/>
      <c r="O802" s="161"/>
      <c r="P802" s="144"/>
      <c r="Q802" s="143"/>
      <c r="R802" s="143"/>
      <c r="S802" s="143"/>
      <c r="T802" s="143"/>
      <c r="U802" s="143"/>
      <c r="V802" s="145"/>
      <c r="W802" s="145"/>
      <c r="X802" s="145"/>
      <c r="Y802" s="136"/>
      <c r="Z802" s="136"/>
      <c r="AA802" s="146"/>
      <c r="AB802" s="136"/>
      <c r="AC802" s="136" t="s">
        <v>281</v>
      </c>
      <c r="AD802" s="136" t="s">
        <v>283</v>
      </c>
      <c r="AE802" s="136"/>
      <c r="AF802" s="147" t="e">
        <f t="shared" si="39"/>
        <v>#DIV/0!</v>
      </c>
      <c r="AG802" s="148"/>
      <c r="AH802" s="148" t="b">
        <f t="shared" si="40"/>
        <v>1</v>
      </c>
    </row>
    <row r="803" spans="1:34" ht="44.25" customHeight="1" thickBot="1" x14ac:dyDescent="0.3">
      <c r="A803" s="136"/>
      <c r="B803" s="136"/>
      <c r="C803" s="137"/>
      <c r="D803" s="136"/>
      <c r="E803" s="137"/>
      <c r="F803" s="137"/>
      <c r="G803" s="137"/>
      <c r="H803" s="138"/>
      <c r="I803" s="12"/>
      <c r="J803" s="136"/>
      <c r="K803" s="137"/>
      <c r="L803" s="140"/>
      <c r="M803" s="136"/>
      <c r="N803" s="153"/>
      <c r="O803" s="161"/>
      <c r="P803" s="144"/>
      <c r="Q803" s="143"/>
      <c r="R803" s="143"/>
      <c r="S803" s="143"/>
      <c r="T803" s="143"/>
      <c r="U803" s="143"/>
      <c r="V803" s="145"/>
      <c r="W803" s="145"/>
      <c r="X803" s="145"/>
      <c r="Y803" s="136"/>
      <c r="Z803" s="136"/>
      <c r="AA803" s="146"/>
      <c r="AB803" s="136"/>
      <c r="AC803" s="136" t="s">
        <v>281</v>
      </c>
      <c r="AD803" s="136" t="s">
        <v>283</v>
      </c>
      <c r="AE803" s="136"/>
      <c r="AF803" s="147" t="e">
        <f t="shared" si="39"/>
        <v>#DIV/0!</v>
      </c>
      <c r="AG803" s="148"/>
      <c r="AH803" s="148" t="b">
        <f t="shared" si="40"/>
        <v>1</v>
      </c>
    </row>
    <row r="804" spans="1:34" ht="44.25" customHeight="1" thickBot="1" x14ac:dyDescent="0.3">
      <c r="A804" s="136"/>
      <c r="B804" s="136"/>
      <c r="C804" s="137"/>
      <c r="D804" s="136"/>
      <c r="E804" s="137"/>
      <c r="F804" s="137"/>
      <c r="G804" s="137"/>
      <c r="H804" s="138"/>
      <c r="I804" s="12"/>
      <c r="J804" s="136"/>
      <c r="K804" s="137"/>
      <c r="L804" s="140"/>
      <c r="M804" s="136"/>
      <c r="N804" s="153"/>
      <c r="O804" s="161"/>
      <c r="P804" s="144"/>
      <c r="Q804" s="143"/>
      <c r="R804" s="143"/>
      <c r="S804" s="143"/>
      <c r="T804" s="143"/>
      <c r="U804" s="143"/>
      <c r="V804" s="145"/>
      <c r="W804" s="145"/>
      <c r="X804" s="145"/>
      <c r="Y804" s="136"/>
      <c r="Z804" s="136"/>
      <c r="AA804" s="146"/>
      <c r="AB804" s="136"/>
      <c r="AC804" s="136" t="s">
        <v>281</v>
      </c>
      <c r="AD804" s="136" t="s">
        <v>283</v>
      </c>
      <c r="AE804" s="136"/>
      <c r="AF804" s="147" t="e">
        <f t="shared" si="39"/>
        <v>#DIV/0!</v>
      </c>
      <c r="AG804" s="148"/>
      <c r="AH804" s="148" t="b">
        <f t="shared" si="40"/>
        <v>1</v>
      </c>
    </row>
    <row r="805" spans="1:34" ht="44.25" customHeight="1" thickBot="1" x14ac:dyDescent="0.3">
      <c r="A805" s="136"/>
      <c r="B805" s="136"/>
      <c r="C805" s="137"/>
      <c r="D805" s="136"/>
      <c r="E805" s="137"/>
      <c r="F805" s="137"/>
      <c r="G805" s="137"/>
      <c r="H805" s="138"/>
      <c r="I805" s="12"/>
      <c r="J805" s="136"/>
      <c r="K805" s="137"/>
      <c r="L805" s="140"/>
      <c r="M805" s="136"/>
      <c r="N805" s="153"/>
      <c r="O805" s="161"/>
      <c r="P805" s="144"/>
      <c r="Q805" s="143"/>
      <c r="R805" s="143"/>
      <c r="S805" s="143"/>
      <c r="T805" s="143"/>
      <c r="U805" s="143"/>
      <c r="V805" s="145"/>
      <c r="W805" s="145"/>
      <c r="X805" s="145"/>
      <c r="Y805" s="136"/>
      <c r="Z805" s="136"/>
      <c r="AA805" s="146"/>
      <c r="AB805" s="136"/>
      <c r="AC805" s="136" t="s">
        <v>281</v>
      </c>
      <c r="AD805" s="136" t="s">
        <v>283</v>
      </c>
      <c r="AE805" s="136"/>
      <c r="AF805" s="147" t="e">
        <f t="shared" si="39"/>
        <v>#DIV/0!</v>
      </c>
      <c r="AG805" s="148"/>
      <c r="AH805" s="148" t="b">
        <f t="shared" si="40"/>
        <v>1</v>
      </c>
    </row>
    <row r="806" spans="1:34" ht="44.25" customHeight="1" thickBot="1" x14ac:dyDescent="0.3">
      <c r="A806" s="136"/>
      <c r="B806" s="136"/>
      <c r="C806" s="137"/>
      <c r="D806" s="136"/>
      <c r="E806" s="137"/>
      <c r="F806" s="137"/>
      <c r="G806" s="137"/>
      <c r="H806" s="138"/>
      <c r="I806" s="12"/>
      <c r="J806" s="136"/>
      <c r="K806" s="137"/>
      <c r="L806" s="140"/>
      <c r="M806" s="136"/>
      <c r="N806" s="153"/>
      <c r="O806" s="161"/>
      <c r="P806" s="144"/>
      <c r="Q806" s="143"/>
      <c r="R806" s="143"/>
      <c r="S806" s="143"/>
      <c r="T806" s="143"/>
      <c r="U806" s="143"/>
      <c r="V806" s="145"/>
      <c r="W806" s="145"/>
      <c r="X806" s="145"/>
      <c r="Y806" s="136"/>
      <c r="Z806" s="136"/>
      <c r="AA806" s="146"/>
      <c r="AB806" s="136"/>
      <c r="AC806" s="136" t="s">
        <v>282</v>
      </c>
      <c r="AD806" s="136" t="s">
        <v>281</v>
      </c>
      <c r="AE806" s="136"/>
      <c r="AF806" s="147" t="e">
        <f t="shared" si="39"/>
        <v>#DIV/0!</v>
      </c>
      <c r="AG806" s="148"/>
      <c r="AH806" s="148" t="b">
        <f t="shared" si="40"/>
        <v>1</v>
      </c>
    </row>
    <row r="807" spans="1:34" ht="44.25" customHeight="1" thickBot="1" x14ac:dyDescent="0.3">
      <c r="A807" s="136"/>
      <c r="B807" s="136"/>
      <c r="C807" s="137"/>
      <c r="D807" s="136"/>
      <c r="E807" s="137"/>
      <c r="F807" s="137"/>
      <c r="G807" s="137"/>
      <c r="H807" s="138"/>
      <c r="I807" s="12"/>
      <c r="J807" s="136"/>
      <c r="K807" s="137"/>
      <c r="L807" s="140"/>
      <c r="M807" s="136"/>
      <c r="N807" s="153"/>
      <c r="O807" s="161"/>
      <c r="P807" s="144"/>
      <c r="Q807" s="143"/>
      <c r="R807" s="143"/>
      <c r="S807" s="143"/>
      <c r="T807" s="143"/>
      <c r="U807" s="143"/>
      <c r="V807" s="145"/>
      <c r="W807" s="145"/>
      <c r="X807" s="145"/>
      <c r="Y807" s="136"/>
      <c r="Z807" s="136"/>
      <c r="AA807" s="146"/>
      <c r="AB807" s="136"/>
      <c r="AC807" s="136" t="s">
        <v>281</v>
      </c>
      <c r="AD807" s="136" t="s">
        <v>283</v>
      </c>
      <c r="AE807" s="136"/>
      <c r="AF807" s="147" t="e">
        <f t="shared" si="39"/>
        <v>#DIV/0!</v>
      </c>
      <c r="AG807" s="148"/>
      <c r="AH807" s="148" t="b">
        <f t="shared" si="40"/>
        <v>1</v>
      </c>
    </row>
    <row r="808" spans="1:34" ht="44.25" customHeight="1" thickBot="1" x14ac:dyDescent="0.3">
      <c r="A808" s="136"/>
      <c r="B808" s="136"/>
      <c r="C808" s="137"/>
      <c r="D808" s="136"/>
      <c r="E808" s="137"/>
      <c r="F808" s="137"/>
      <c r="G808" s="137"/>
      <c r="H808" s="138"/>
      <c r="I808" s="12"/>
      <c r="J808" s="136"/>
      <c r="K808" s="137"/>
      <c r="L808" s="140"/>
      <c r="M808" s="136"/>
      <c r="N808" s="153"/>
      <c r="O808" s="161"/>
      <c r="P808" s="144"/>
      <c r="Q808" s="143"/>
      <c r="R808" s="143"/>
      <c r="S808" s="143"/>
      <c r="T808" s="143"/>
      <c r="U808" s="143"/>
      <c r="V808" s="145"/>
      <c r="W808" s="145"/>
      <c r="X808" s="145"/>
      <c r="Y808" s="136"/>
      <c r="Z808" s="136"/>
      <c r="AA808" s="146"/>
      <c r="AB808" s="136"/>
      <c r="AC808" s="136" t="s">
        <v>281</v>
      </c>
      <c r="AD808" s="136" t="s">
        <v>283</v>
      </c>
      <c r="AE808" s="136"/>
      <c r="AF808" s="147" t="e">
        <f t="shared" si="39"/>
        <v>#DIV/0!</v>
      </c>
      <c r="AG808" s="148"/>
      <c r="AH808" s="148" t="b">
        <f t="shared" si="40"/>
        <v>1</v>
      </c>
    </row>
    <row r="809" spans="1:34" ht="44.25" customHeight="1" thickBot="1" x14ac:dyDescent="0.3">
      <c r="A809" s="136"/>
      <c r="B809" s="136"/>
      <c r="C809" s="137"/>
      <c r="D809" s="136"/>
      <c r="E809" s="137"/>
      <c r="F809" s="137"/>
      <c r="G809" s="137"/>
      <c r="H809" s="138"/>
      <c r="I809" s="12"/>
      <c r="J809" s="136"/>
      <c r="K809" s="137"/>
      <c r="L809" s="140"/>
      <c r="M809" s="136"/>
      <c r="N809" s="153"/>
      <c r="O809" s="161"/>
      <c r="P809" s="144"/>
      <c r="Q809" s="143"/>
      <c r="R809" s="143"/>
      <c r="S809" s="143"/>
      <c r="T809" s="143"/>
      <c r="U809" s="143"/>
      <c r="V809" s="145"/>
      <c r="W809" s="145"/>
      <c r="X809" s="145"/>
      <c r="Y809" s="136"/>
      <c r="Z809" s="136"/>
      <c r="AA809" s="146"/>
      <c r="AB809" s="136"/>
      <c r="AC809" s="136" t="s">
        <v>281</v>
      </c>
      <c r="AD809" s="136" t="s">
        <v>283</v>
      </c>
      <c r="AE809" s="136"/>
      <c r="AF809" s="147" t="e">
        <f t="shared" si="39"/>
        <v>#DIV/0!</v>
      </c>
      <c r="AG809" s="148"/>
      <c r="AH809" s="148" t="b">
        <f t="shared" si="40"/>
        <v>1</v>
      </c>
    </row>
    <row r="810" spans="1:34" ht="44.25" customHeight="1" thickBot="1" x14ac:dyDescent="0.3">
      <c r="A810" s="136"/>
      <c r="B810" s="136"/>
      <c r="C810" s="137"/>
      <c r="D810" s="136"/>
      <c r="E810" s="137"/>
      <c r="F810" s="137"/>
      <c r="G810" s="137"/>
      <c r="H810" s="138"/>
      <c r="I810" s="12"/>
      <c r="J810" s="136"/>
      <c r="K810" s="137"/>
      <c r="L810" s="140"/>
      <c r="M810" s="136"/>
      <c r="N810" s="153"/>
      <c r="O810" s="161"/>
      <c r="P810" s="144"/>
      <c r="Q810" s="143"/>
      <c r="R810" s="143"/>
      <c r="S810" s="143"/>
      <c r="T810" s="143"/>
      <c r="U810" s="143"/>
      <c r="V810" s="145"/>
      <c r="W810" s="145"/>
      <c r="X810" s="145"/>
      <c r="Y810" s="136"/>
      <c r="Z810" s="136"/>
      <c r="AA810" s="146"/>
      <c r="AB810" s="136"/>
      <c r="AC810" s="136" t="s">
        <v>281</v>
      </c>
      <c r="AD810" s="136" t="s">
        <v>283</v>
      </c>
      <c r="AE810" s="136"/>
      <c r="AF810" s="147" t="e">
        <f t="shared" si="39"/>
        <v>#DIV/0!</v>
      </c>
      <c r="AG810" s="148"/>
      <c r="AH810" s="148" t="b">
        <f t="shared" si="40"/>
        <v>1</v>
      </c>
    </row>
    <row r="811" spans="1:34" ht="44.25" customHeight="1" thickBot="1" x14ac:dyDescent="0.3">
      <c r="A811" s="136"/>
      <c r="B811" s="136"/>
      <c r="C811" s="137"/>
      <c r="D811" s="136"/>
      <c r="E811" s="137"/>
      <c r="F811" s="137"/>
      <c r="G811" s="137"/>
      <c r="H811" s="138"/>
      <c r="I811" s="12"/>
      <c r="J811" s="136"/>
      <c r="K811" s="137"/>
      <c r="L811" s="140"/>
      <c r="M811" s="136"/>
      <c r="N811" s="153"/>
      <c r="O811" s="161"/>
      <c r="P811" s="144"/>
      <c r="Q811" s="143"/>
      <c r="R811" s="143"/>
      <c r="S811" s="143"/>
      <c r="T811" s="143"/>
      <c r="U811" s="143"/>
      <c r="V811" s="145"/>
      <c r="W811" s="145"/>
      <c r="X811" s="145"/>
      <c r="Y811" s="136"/>
      <c r="Z811" s="136"/>
      <c r="AA811" s="146"/>
      <c r="AB811" s="136"/>
      <c r="AC811" s="136" t="s">
        <v>281</v>
      </c>
      <c r="AD811" s="136" t="s">
        <v>283</v>
      </c>
      <c r="AE811" s="136"/>
      <c r="AF811" s="147" t="e">
        <f t="shared" si="39"/>
        <v>#DIV/0!</v>
      </c>
      <c r="AG811" s="148"/>
      <c r="AH811" s="148" t="b">
        <f t="shared" si="40"/>
        <v>1</v>
      </c>
    </row>
    <row r="812" spans="1:34" ht="44.25" customHeight="1" thickBot="1" x14ac:dyDescent="0.3">
      <c r="A812" s="136"/>
      <c r="B812" s="136"/>
      <c r="C812" s="137"/>
      <c r="D812" s="136"/>
      <c r="E812" s="137"/>
      <c r="F812" s="137"/>
      <c r="G812" s="137"/>
      <c r="H812" s="138"/>
      <c r="I812" s="12"/>
      <c r="J812" s="136"/>
      <c r="K812" s="137"/>
      <c r="L812" s="140"/>
      <c r="M812" s="136"/>
      <c r="N812" s="153"/>
      <c r="O812" s="161"/>
      <c r="P812" s="144"/>
      <c r="Q812" s="143"/>
      <c r="R812" s="143"/>
      <c r="S812" s="143"/>
      <c r="T812" s="143"/>
      <c r="U812" s="143"/>
      <c r="V812" s="145"/>
      <c r="W812" s="145"/>
      <c r="X812" s="145"/>
      <c r="Y812" s="136"/>
      <c r="Z812" s="136"/>
      <c r="AA812" s="146"/>
      <c r="AB812" s="136"/>
      <c r="AC812" s="136" t="s">
        <v>282</v>
      </c>
      <c r="AD812" s="136" t="s">
        <v>281</v>
      </c>
      <c r="AE812" s="136"/>
      <c r="AF812" s="147" t="e">
        <f t="shared" si="39"/>
        <v>#DIV/0!</v>
      </c>
      <c r="AG812" s="148"/>
      <c r="AH812" s="148" t="b">
        <f t="shared" si="40"/>
        <v>1</v>
      </c>
    </row>
    <row r="813" spans="1:34" ht="44.25" customHeight="1" thickBot="1" x14ac:dyDescent="0.3">
      <c r="A813" s="136"/>
      <c r="B813" s="136"/>
      <c r="C813" s="137"/>
      <c r="D813" s="136"/>
      <c r="E813" s="137"/>
      <c r="F813" s="137"/>
      <c r="G813" s="137"/>
      <c r="H813" s="138"/>
      <c r="I813" s="12"/>
      <c r="J813" s="136"/>
      <c r="K813" s="137"/>
      <c r="L813" s="140"/>
      <c r="M813" s="136"/>
      <c r="N813" s="153"/>
      <c r="O813" s="161"/>
      <c r="P813" s="144"/>
      <c r="Q813" s="143"/>
      <c r="R813" s="143"/>
      <c r="S813" s="143"/>
      <c r="T813" s="143"/>
      <c r="U813" s="143"/>
      <c r="V813" s="145"/>
      <c r="W813" s="145"/>
      <c r="X813" s="145"/>
      <c r="Y813" s="136"/>
      <c r="Z813" s="136"/>
      <c r="AA813" s="146"/>
      <c r="AB813" s="136"/>
      <c r="AC813" s="136" t="s">
        <v>282</v>
      </c>
      <c r="AD813" s="136" t="s">
        <v>281</v>
      </c>
      <c r="AE813" s="136"/>
      <c r="AF813" s="147" t="e">
        <f t="shared" si="39"/>
        <v>#DIV/0!</v>
      </c>
      <c r="AG813" s="148"/>
      <c r="AH813" s="148" t="b">
        <f t="shared" si="40"/>
        <v>1</v>
      </c>
    </row>
    <row r="814" spans="1:34" ht="44.25" customHeight="1" thickBot="1" x14ac:dyDescent="0.3">
      <c r="A814" s="136"/>
      <c r="B814" s="136"/>
      <c r="C814" s="137"/>
      <c r="D814" s="136"/>
      <c r="E814" s="137"/>
      <c r="F814" s="137"/>
      <c r="G814" s="137"/>
      <c r="H814" s="138"/>
      <c r="I814" s="12"/>
      <c r="J814" s="136"/>
      <c r="K814" s="137"/>
      <c r="L814" s="140"/>
      <c r="M814" s="136"/>
      <c r="N814" s="153"/>
      <c r="O814" s="161"/>
      <c r="P814" s="144"/>
      <c r="Q814" s="143"/>
      <c r="R814" s="143"/>
      <c r="S814" s="143"/>
      <c r="T814" s="143"/>
      <c r="U814" s="143"/>
      <c r="V814" s="145"/>
      <c r="W814" s="145"/>
      <c r="X814" s="145"/>
      <c r="Y814" s="136"/>
      <c r="Z814" s="136"/>
      <c r="AA814" s="146"/>
      <c r="AB814" s="136"/>
      <c r="AC814" s="136" t="s">
        <v>281</v>
      </c>
      <c r="AD814" s="136" t="s">
        <v>283</v>
      </c>
      <c r="AE814" s="136"/>
      <c r="AF814" s="147" t="e">
        <f t="shared" si="39"/>
        <v>#DIV/0!</v>
      </c>
      <c r="AG814" s="148"/>
      <c r="AH814" s="148" t="b">
        <f t="shared" si="40"/>
        <v>1</v>
      </c>
    </row>
    <row r="815" spans="1:34" ht="44.25" customHeight="1" thickBot="1" x14ac:dyDescent="0.3">
      <c r="A815" s="136"/>
      <c r="B815" s="136"/>
      <c r="C815" s="137"/>
      <c r="D815" s="136"/>
      <c r="E815" s="137"/>
      <c r="F815" s="137"/>
      <c r="G815" s="137"/>
      <c r="H815" s="138"/>
      <c r="I815" s="12"/>
      <c r="J815" s="136"/>
      <c r="K815" s="137"/>
      <c r="L815" s="140"/>
      <c r="M815" s="136"/>
      <c r="N815" s="153"/>
      <c r="O815" s="161"/>
      <c r="P815" s="144"/>
      <c r="Q815" s="143"/>
      <c r="R815" s="143"/>
      <c r="S815" s="143"/>
      <c r="T815" s="143"/>
      <c r="U815" s="143"/>
      <c r="V815" s="145"/>
      <c r="W815" s="145"/>
      <c r="X815" s="145"/>
      <c r="Y815" s="136"/>
      <c r="Z815" s="136"/>
      <c r="AA815" s="146"/>
      <c r="AB815" s="136"/>
      <c r="AC815" s="136" t="s">
        <v>282</v>
      </c>
      <c r="AD815" s="136" t="s">
        <v>281</v>
      </c>
      <c r="AE815" s="136"/>
      <c r="AF815" s="147" t="e">
        <f t="shared" si="39"/>
        <v>#DIV/0!</v>
      </c>
      <c r="AG815" s="148"/>
      <c r="AH815" s="148" t="b">
        <f t="shared" si="40"/>
        <v>1</v>
      </c>
    </row>
    <row r="816" spans="1:34" ht="44.25" customHeight="1" thickBot="1" x14ac:dyDescent="0.3">
      <c r="A816" s="136"/>
      <c r="B816" s="136"/>
      <c r="C816" s="137"/>
      <c r="D816" s="136"/>
      <c r="E816" s="137"/>
      <c r="F816" s="137"/>
      <c r="G816" s="137"/>
      <c r="H816" s="138"/>
      <c r="I816" s="12"/>
      <c r="J816" s="136"/>
      <c r="K816" s="137"/>
      <c r="L816" s="140"/>
      <c r="M816" s="136"/>
      <c r="N816" s="153"/>
      <c r="O816" s="161"/>
      <c r="P816" s="144"/>
      <c r="Q816" s="143"/>
      <c r="R816" s="143"/>
      <c r="S816" s="143"/>
      <c r="T816" s="143"/>
      <c r="U816" s="143"/>
      <c r="V816" s="145"/>
      <c r="W816" s="145"/>
      <c r="X816" s="145"/>
      <c r="Y816" s="136"/>
      <c r="Z816" s="136"/>
      <c r="AA816" s="146"/>
      <c r="AB816" s="136"/>
      <c r="AC816" s="136" t="s">
        <v>282</v>
      </c>
      <c r="AD816" s="136" t="s">
        <v>281</v>
      </c>
      <c r="AE816" s="136"/>
      <c r="AF816" s="147" t="e">
        <f t="shared" si="39"/>
        <v>#DIV/0!</v>
      </c>
      <c r="AG816" s="148"/>
      <c r="AH816" s="148" t="b">
        <f t="shared" si="40"/>
        <v>1</v>
      </c>
    </row>
    <row r="817" spans="1:34" ht="44.25" customHeight="1" thickBot="1" x14ac:dyDescent="0.3">
      <c r="A817" s="136"/>
      <c r="B817" s="136"/>
      <c r="C817" s="137"/>
      <c r="D817" s="136"/>
      <c r="E817" s="137"/>
      <c r="F817" s="137"/>
      <c r="G817" s="137"/>
      <c r="H817" s="138"/>
      <c r="I817" s="12"/>
      <c r="J817" s="136"/>
      <c r="K817" s="137"/>
      <c r="L817" s="140"/>
      <c r="M817" s="136"/>
      <c r="N817" s="153"/>
      <c r="O817" s="161"/>
      <c r="P817" s="144"/>
      <c r="Q817" s="143"/>
      <c r="R817" s="143"/>
      <c r="S817" s="143"/>
      <c r="T817" s="143"/>
      <c r="U817" s="143"/>
      <c r="V817" s="145"/>
      <c r="W817" s="145"/>
      <c r="X817" s="145"/>
      <c r="Y817" s="136"/>
      <c r="Z817" s="136"/>
      <c r="AA817" s="146"/>
      <c r="AB817" s="136"/>
      <c r="AC817" s="136" t="s">
        <v>281</v>
      </c>
      <c r="AD817" s="136" t="s">
        <v>283</v>
      </c>
      <c r="AE817" s="136"/>
      <c r="AF817" s="147" t="e">
        <f t="shared" si="39"/>
        <v>#DIV/0!</v>
      </c>
      <c r="AG817" s="148"/>
      <c r="AH817" s="148" t="b">
        <f t="shared" si="40"/>
        <v>1</v>
      </c>
    </row>
    <row r="818" spans="1:34" ht="44.25" customHeight="1" thickBot="1" x14ac:dyDescent="0.3">
      <c r="A818" s="136"/>
      <c r="B818" s="136"/>
      <c r="C818" s="137"/>
      <c r="D818" s="136"/>
      <c r="E818" s="137"/>
      <c r="F818" s="137"/>
      <c r="G818" s="137"/>
      <c r="H818" s="138"/>
      <c r="I818" s="12"/>
      <c r="J818" s="136"/>
      <c r="K818" s="137"/>
      <c r="L818" s="140"/>
      <c r="M818" s="136"/>
      <c r="N818" s="153"/>
      <c r="O818" s="161"/>
      <c r="P818" s="144"/>
      <c r="Q818" s="143"/>
      <c r="R818" s="143"/>
      <c r="S818" s="143"/>
      <c r="T818" s="143"/>
      <c r="U818" s="143"/>
      <c r="V818" s="145"/>
      <c r="W818" s="145"/>
      <c r="X818" s="145"/>
      <c r="Y818" s="136"/>
      <c r="Z818" s="136"/>
      <c r="AA818" s="146"/>
      <c r="AB818" s="136"/>
      <c r="AC818" s="136" t="s">
        <v>281</v>
      </c>
      <c r="AD818" s="136" t="s">
        <v>283</v>
      </c>
      <c r="AE818" s="136"/>
      <c r="AF818" s="147" t="e">
        <f t="shared" si="39"/>
        <v>#DIV/0!</v>
      </c>
      <c r="AG818" s="148"/>
      <c r="AH818" s="148" t="b">
        <f t="shared" si="40"/>
        <v>1</v>
      </c>
    </row>
    <row r="819" spans="1:34" ht="44.25" customHeight="1" thickBot="1" x14ac:dyDescent="0.3">
      <c r="A819" s="136"/>
      <c r="B819" s="136"/>
      <c r="C819" s="137"/>
      <c r="D819" s="136"/>
      <c r="E819" s="137"/>
      <c r="F819" s="137"/>
      <c r="G819" s="137"/>
      <c r="H819" s="138"/>
      <c r="I819" s="12"/>
      <c r="J819" s="136"/>
      <c r="K819" s="137"/>
      <c r="L819" s="140"/>
      <c r="M819" s="136"/>
      <c r="N819" s="153"/>
      <c r="O819" s="161"/>
      <c r="P819" s="144"/>
      <c r="Q819" s="143"/>
      <c r="R819" s="143"/>
      <c r="S819" s="143"/>
      <c r="T819" s="143"/>
      <c r="U819" s="143"/>
      <c r="V819" s="145"/>
      <c r="W819" s="145"/>
      <c r="X819" s="145"/>
      <c r="Y819" s="136"/>
      <c r="Z819" s="136"/>
      <c r="AA819" s="146"/>
      <c r="AB819" s="136"/>
      <c r="AC819" s="136" t="s">
        <v>281</v>
      </c>
      <c r="AD819" s="136" t="s">
        <v>283</v>
      </c>
      <c r="AE819" s="136"/>
      <c r="AF819" s="147" t="e">
        <f t="shared" si="39"/>
        <v>#DIV/0!</v>
      </c>
      <c r="AG819" s="148"/>
      <c r="AH819" s="148" t="b">
        <f t="shared" si="40"/>
        <v>1</v>
      </c>
    </row>
    <row r="820" spans="1:34" ht="44.25" customHeight="1" thickBot="1" x14ac:dyDescent="0.3">
      <c r="A820" s="136"/>
      <c r="B820" s="136"/>
      <c r="C820" s="137"/>
      <c r="D820" s="136"/>
      <c r="E820" s="137"/>
      <c r="F820" s="137"/>
      <c r="G820" s="137"/>
      <c r="H820" s="138"/>
      <c r="I820" s="12"/>
      <c r="J820" s="136"/>
      <c r="K820" s="137"/>
      <c r="L820" s="140"/>
      <c r="M820" s="136"/>
      <c r="N820" s="153"/>
      <c r="O820" s="161"/>
      <c r="P820" s="144"/>
      <c r="Q820" s="143"/>
      <c r="R820" s="143"/>
      <c r="S820" s="143"/>
      <c r="T820" s="143"/>
      <c r="U820" s="143"/>
      <c r="V820" s="145"/>
      <c r="W820" s="145"/>
      <c r="X820" s="145"/>
      <c r="Y820" s="136"/>
      <c r="Z820" s="136"/>
      <c r="AA820" s="146"/>
      <c r="AB820" s="136"/>
      <c r="AC820" s="136" t="s">
        <v>281</v>
      </c>
      <c r="AD820" s="136" t="s">
        <v>283</v>
      </c>
      <c r="AE820" s="136"/>
      <c r="AF820" s="147" t="e">
        <f t="shared" si="39"/>
        <v>#DIV/0!</v>
      </c>
      <c r="AG820" s="148"/>
      <c r="AH820" s="148" t="b">
        <f t="shared" si="40"/>
        <v>1</v>
      </c>
    </row>
    <row r="821" spans="1:34" ht="44.25" customHeight="1" thickBot="1" x14ac:dyDescent="0.3">
      <c r="A821" s="136"/>
      <c r="B821" s="136"/>
      <c r="C821" s="137"/>
      <c r="D821" s="136"/>
      <c r="E821" s="137"/>
      <c r="F821" s="137"/>
      <c r="G821" s="137"/>
      <c r="H821" s="138"/>
      <c r="I821" s="12"/>
      <c r="J821" s="136"/>
      <c r="K821" s="137"/>
      <c r="L821" s="140"/>
      <c r="M821" s="136"/>
      <c r="N821" s="153"/>
      <c r="O821" s="161"/>
      <c r="P821" s="144"/>
      <c r="Q821" s="143"/>
      <c r="R821" s="143"/>
      <c r="S821" s="143"/>
      <c r="T821" s="143"/>
      <c r="U821" s="143"/>
      <c r="V821" s="145"/>
      <c r="W821" s="145"/>
      <c r="X821" s="145"/>
      <c r="Y821" s="136"/>
      <c r="Z821" s="136"/>
      <c r="AA821" s="146"/>
      <c r="AB821" s="136"/>
      <c r="AC821" s="136" t="s">
        <v>281</v>
      </c>
      <c r="AD821" s="136" t="s">
        <v>283</v>
      </c>
      <c r="AE821" s="136"/>
      <c r="AF821" s="147" t="e">
        <f t="shared" si="39"/>
        <v>#DIV/0!</v>
      </c>
      <c r="AG821" s="148"/>
      <c r="AH821" s="148" t="b">
        <f t="shared" si="40"/>
        <v>1</v>
      </c>
    </row>
    <row r="822" spans="1:34" ht="44.25" customHeight="1" thickBot="1" x14ac:dyDescent="0.3">
      <c r="A822" s="136"/>
      <c r="B822" s="136"/>
      <c r="C822" s="137"/>
      <c r="D822" s="136"/>
      <c r="E822" s="137"/>
      <c r="F822" s="137"/>
      <c r="G822" s="137"/>
      <c r="H822" s="138"/>
      <c r="I822" s="12"/>
      <c r="J822" s="136"/>
      <c r="K822" s="137"/>
      <c r="L822" s="140"/>
      <c r="M822" s="136"/>
      <c r="N822" s="153"/>
      <c r="O822" s="161"/>
      <c r="P822" s="144"/>
      <c r="Q822" s="143"/>
      <c r="R822" s="143"/>
      <c r="S822" s="143"/>
      <c r="T822" s="143"/>
      <c r="U822" s="143"/>
      <c r="V822" s="145"/>
      <c r="W822" s="145"/>
      <c r="X822" s="145"/>
      <c r="Y822" s="136"/>
      <c r="Z822" s="136"/>
      <c r="AA822" s="146"/>
      <c r="AB822" s="136"/>
      <c r="AC822" s="136" t="s">
        <v>281</v>
      </c>
      <c r="AD822" s="136" t="s">
        <v>283</v>
      </c>
      <c r="AE822" s="136"/>
      <c r="AF822" s="147" t="e">
        <f t="shared" si="39"/>
        <v>#DIV/0!</v>
      </c>
      <c r="AG822" s="148"/>
      <c r="AH822" s="148" t="b">
        <f t="shared" si="40"/>
        <v>1</v>
      </c>
    </row>
    <row r="823" spans="1:34" ht="44.25" customHeight="1" thickBot="1" x14ac:dyDescent="0.3">
      <c r="A823" s="136"/>
      <c r="B823" s="136"/>
      <c r="C823" s="137"/>
      <c r="D823" s="136"/>
      <c r="E823" s="137"/>
      <c r="F823" s="137"/>
      <c r="G823" s="137"/>
      <c r="H823" s="138"/>
      <c r="I823" s="12"/>
      <c r="J823" s="136"/>
      <c r="K823" s="137"/>
      <c r="L823" s="140"/>
      <c r="M823" s="136"/>
      <c r="N823" s="153"/>
      <c r="O823" s="161"/>
      <c r="P823" s="144"/>
      <c r="Q823" s="143"/>
      <c r="R823" s="143"/>
      <c r="S823" s="143"/>
      <c r="T823" s="143"/>
      <c r="U823" s="143"/>
      <c r="V823" s="145"/>
      <c r="W823" s="145"/>
      <c r="X823" s="145"/>
      <c r="Y823" s="136"/>
      <c r="Z823" s="136"/>
      <c r="AA823" s="146"/>
      <c r="AB823" s="136"/>
      <c r="AC823" s="136" t="s">
        <v>281</v>
      </c>
      <c r="AD823" s="136" t="s">
        <v>283</v>
      </c>
      <c r="AE823" s="136"/>
      <c r="AF823" s="147" t="e">
        <f t="shared" si="39"/>
        <v>#DIV/0!</v>
      </c>
      <c r="AG823" s="148"/>
      <c r="AH823" s="148" t="b">
        <f t="shared" si="40"/>
        <v>1</v>
      </c>
    </row>
    <row r="824" spans="1:34" ht="44.25" customHeight="1" thickBot="1" x14ac:dyDescent="0.3">
      <c r="A824" s="136"/>
      <c r="B824" s="136"/>
      <c r="C824" s="137"/>
      <c r="D824" s="136"/>
      <c r="E824" s="137"/>
      <c r="F824" s="137"/>
      <c r="G824" s="137"/>
      <c r="H824" s="138"/>
      <c r="I824" s="12"/>
      <c r="J824" s="136"/>
      <c r="K824" s="137"/>
      <c r="L824" s="140"/>
      <c r="M824" s="136"/>
      <c r="N824" s="153"/>
      <c r="O824" s="161"/>
      <c r="P824" s="144"/>
      <c r="Q824" s="143"/>
      <c r="R824" s="143"/>
      <c r="S824" s="143"/>
      <c r="T824" s="143"/>
      <c r="U824" s="143"/>
      <c r="V824" s="145"/>
      <c r="W824" s="145"/>
      <c r="X824" s="145"/>
      <c r="Y824" s="136"/>
      <c r="Z824" s="136"/>
      <c r="AA824" s="146"/>
      <c r="AB824" s="136"/>
      <c r="AC824" s="136" t="s">
        <v>281</v>
      </c>
      <c r="AD824" s="136" t="s">
        <v>283</v>
      </c>
      <c r="AE824" s="136"/>
      <c r="AF824" s="147" t="e">
        <f t="shared" si="39"/>
        <v>#DIV/0!</v>
      </c>
      <c r="AG824" s="148"/>
      <c r="AH824" s="148" t="b">
        <f t="shared" si="40"/>
        <v>1</v>
      </c>
    </row>
    <row r="825" spans="1:34" ht="44.25" customHeight="1" thickBot="1" x14ac:dyDescent="0.3">
      <c r="A825" s="136"/>
      <c r="B825" s="136"/>
      <c r="C825" s="137"/>
      <c r="D825" s="136"/>
      <c r="E825" s="137"/>
      <c r="F825" s="137"/>
      <c r="G825" s="137"/>
      <c r="H825" s="138"/>
      <c r="I825" s="12"/>
      <c r="J825" s="136"/>
      <c r="K825" s="137"/>
      <c r="L825" s="140"/>
      <c r="M825" s="136"/>
      <c r="N825" s="153"/>
      <c r="O825" s="161"/>
      <c r="P825" s="144"/>
      <c r="Q825" s="143"/>
      <c r="R825" s="143"/>
      <c r="S825" s="143"/>
      <c r="T825" s="143"/>
      <c r="U825" s="143"/>
      <c r="V825" s="145"/>
      <c r="W825" s="145"/>
      <c r="X825" s="145"/>
      <c r="Y825" s="136"/>
      <c r="Z825" s="136"/>
      <c r="AA825" s="146"/>
      <c r="AB825" s="136"/>
      <c r="AC825" s="136" t="s">
        <v>282</v>
      </c>
      <c r="AD825" s="136" t="s">
        <v>281</v>
      </c>
      <c r="AE825" s="136"/>
      <c r="AF825" s="147" t="e">
        <f t="shared" si="39"/>
        <v>#DIV/0!</v>
      </c>
      <c r="AG825" s="148"/>
      <c r="AH825" s="148" t="b">
        <f t="shared" si="40"/>
        <v>1</v>
      </c>
    </row>
    <row r="826" spans="1:34" ht="44.25" customHeight="1" thickBot="1" x14ac:dyDescent="0.3">
      <c r="A826" s="136"/>
      <c r="B826" s="136"/>
      <c r="C826" s="137"/>
      <c r="D826" s="136"/>
      <c r="E826" s="137"/>
      <c r="F826" s="137"/>
      <c r="G826" s="137"/>
      <c r="H826" s="138"/>
      <c r="I826" s="12"/>
      <c r="J826" s="136"/>
      <c r="K826" s="137"/>
      <c r="L826" s="140"/>
      <c r="M826" s="136"/>
      <c r="N826" s="153"/>
      <c r="O826" s="161"/>
      <c r="P826" s="144"/>
      <c r="Q826" s="143"/>
      <c r="R826" s="143"/>
      <c r="S826" s="143"/>
      <c r="T826" s="143"/>
      <c r="U826" s="143"/>
      <c r="V826" s="145"/>
      <c r="W826" s="145"/>
      <c r="X826" s="145"/>
      <c r="Y826" s="136"/>
      <c r="Z826" s="136"/>
      <c r="AA826" s="146"/>
      <c r="AB826" s="136"/>
      <c r="AC826" s="136" t="s">
        <v>282</v>
      </c>
      <c r="AD826" s="136" t="s">
        <v>281</v>
      </c>
      <c r="AE826" s="136"/>
      <c r="AF826" s="147" t="e">
        <f t="shared" si="39"/>
        <v>#DIV/0!</v>
      </c>
      <c r="AG826" s="148"/>
      <c r="AH826" s="148" t="b">
        <f t="shared" si="40"/>
        <v>1</v>
      </c>
    </row>
    <row r="827" spans="1:34" ht="44.25" customHeight="1" thickBot="1" x14ac:dyDescent="0.3">
      <c r="A827" s="136"/>
      <c r="B827" s="136"/>
      <c r="C827" s="137"/>
      <c r="D827" s="136"/>
      <c r="E827" s="137"/>
      <c r="F827" s="137"/>
      <c r="G827" s="137"/>
      <c r="H827" s="138"/>
      <c r="I827" s="12"/>
      <c r="J827" s="136"/>
      <c r="K827" s="137"/>
      <c r="L827" s="140"/>
      <c r="M827" s="136"/>
      <c r="N827" s="153"/>
      <c r="O827" s="161"/>
      <c r="P827" s="144"/>
      <c r="Q827" s="143"/>
      <c r="R827" s="143"/>
      <c r="S827" s="143"/>
      <c r="T827" s="143"/>
      <c r="U827" s="143"/>
      <c r="V827" s="145"/>
      <c r="W827" s="145"/>
      <c r="X827" s="145"/>
      <c r="Y827" s="136"/>
      <c r="Z827" s="136"/>
      <c r="AA827" s="146"/>
      <c r="AB827" s="136"/>
      <c r="AC827" s="136" t="s">
        <v>282</v>
      </c>
      <c r="AD827" s="136" t="s">
        <v>281</v>
      </c>
      <c r="AE827" s="136"/>
      <c r="AF827" s="147" t="e">
        <f t="shared" si="39"/>
        <v>#DIV/0!</v>
      </c>
      <c r="AG827" s="148"/>
      <c r="AH827" s="148" t="b">
        <f t="shared" si="40"/>
        <v>1</v>
      </c>
    </row>
    <row r="828" spans="1:34" ht="44.25" customHeight="1" thickBot="1" x14ac:dyDescent="0.3">
      <c r="A828" s="136"/>
      <c r="B828" s="136"/>
      <c r="C828" s="137"/>
      <c r="D828" s="136"/>
      <c r="E828" s="137"/>
      <c r="F828" s="137"/>
      <c r="G828" s="137"/>
      <c r="H828" s="138"/>
      <c r="I828" s="12"/>
      <c r="J828" s="136"/>
      <c r="K828" s="137"/>
      <c r="L828" s="140"/>
      <c r="M828" s="136"/>
      <c r="N828" s="153"/>
      <c r="O828" s="161"/>
      <c r="P828" s="144"/>
      <c r="Q828" s="143"/>
      <c r="R828" s="143"/>
      <c r="S828" s="143"/>
      <c r="T828" s="143"/>
      <c r="U828" s="143"/>
      <c r="V828" s="145"/>
      <c r="W828" s="145"/>
      <c r="X828" s="145"/>
      <c r="Y828" s="136"/>
      <c r="Z828" s="136"/>
      <c r="AA828" s="146"/>
      <c r="AB828" s="136"/>
      <c r="AC828" s="136" t="s">
        <v>281</v>
      </c>
      <c r="AD828" s="136" t="s">
        <v>283</v>
      </c>
      <c r="AE828" s="136"/>
      <c r="AF828" s="147" t="e">
        <f t="shared" si="39"/>
        <v>#DIV/0!</v>
      </c>
      <c r="AG828" s="148"/>
      <c r="AH828" s="148" t="b">
        <f t="shared" si="40"/>
        <v>1</v>
      </c>
    </row>
    <row r="829" spans="1:34" ht="44.25" customHeight="1" thickBot="1" x14ac:dyDescent="0.3">
      <c r="A829" s="136"/>
      <c r="B829" s="136"/>
      <c r="C829" s="137"/>
      <c r="D829" s="136"/>
      <c r="E829" s="137"/>
      <c r="F829" s="137"/>
      <c r="G829" s="137"/>
      <c r="H829" s="138"/>
      <c r="I829" s="12"/>
      <c r="J829" s="136"/>
      <c r="K829" s="137"/>
      <c r="L829" s="140"/>
      <c r="M829" s="136"/>
      <c r="N829" s="153"/>
      <c r="O829" s="161"/>
      <c r="P829" s="144"/>
      <c r="Q829" s="143"/>
      <c r="R829" s="143"/>
      <c r="S829" s="143"/>
      <c r="T829" s="143"/>
      <c r="U829" s="143"/>
      <c r="V829" s="145"/>
      <c r="W829" s="145"/>
      <c r="X829" s="145"/>
      <c r="Y829" s="136"/>
      <c r="Z829" s="136"/>
      <c r="AA829" s="146"/>
      <c r="AB829" s="136"/>
      <c r="AC829" s="136" t="s">
        <v>281</v>
      </c>
      <c r="AD829" s="136" t="s">
        <v>283</v>
      </c>
      <c r="AE829" s="136"/>
      <c r="AF829" s="147" t="e">
        <f t="shared" si="39"/>
        <v>#DIV/0!</v>
      </c>
      <c r="AG829" s="148"/>
      <c r="AH829" s="148" t="b">
        <f t="shared" si="40"/>
        <v>1</v>
      </c>
    </row>
    <row r="830" spans="1:34" ht="44.25" customHeight="1" thickBot="1" x14ac:dyDescent="0.3">
      <c r="A830" s="136"/>
      <c r="B830" s="136"/>
      <c r="C830" s="137"/>
      <c r="D830" s="136"/>
      <c r="E830" s="137"/>
      <c r="F830" s="137"/>
      <c r="G830" s="137"/>
      <c r="H830" s="138"/>
      <c r="I830" s="12"/>
      <c r="J830" s="136"/>
      <c r="K830" s="137"/>
      <c r="L830" s="140"/>
      <c r="M830" s="136"/>
      <c r="N830" s="153"/>
      <c r="O830" s="161"/>
      <c r="P830" s="144"/>
      <c r="Q830" s="143"/>
      <c r="R830" s="143"/>
      <c r="S830" s="143"/>
      <c r="T830" s="143"/>
      <c r="U830" s="143"/>
      <c r="V830" s="145"/>
      <c r="W830" s="145"/>
      <c r="X830" s="145"/>
      <c r="Y830" s="136"/>
      <c r="Z830" s="136"/>
      <c r="AA830" s="146"/>
      <c r="AB830" s="136"/>
      <c r="AC830" s="136" t="s">
        <v>282</v>
      </c>
      <c r="AD830" s="136" t="s">
        <v>281</v>
      </c>
      <c r="AE830" s="136"/>
      <c r="AF830" s="147" t="e">
        <f t="shared" si="39"/>
        <v>#DIV/0!</v>
      </c>
      <c r="AG830" s="148"/>
      <c r="AH830" s="148" t="b">
        <f t="shared" si="40"/>
        <v>1</v>
      </c>
    </row>
    <row r="831" spans="1:34" ht="44.25" customHeight="1" thickBot="1" x14ac:dyDescent="0.3">
      <c r="A831" s="136"/>
      <c r="B831" s="136"/>
      <c r="C831" s="137"/>
      <c r="D831" s="136"/>
      <c r="E831" s="137"/>
      <c r="F831" s="137"/>
      <c r="G831" s="137"/>
      <c r="H831" s="138"/>
      <c r="I831" s="12"/>
      <c r="J831" s="136"/>
      <c r="K831" s="137"/>
      <c r="L831" s="140"/>
      <c r="M831" s="136"/>
      <c r="N831" s="153"/>
      <c r="O831" s="161"/>
      <c r="P831" s="144"/>
      <c r="Q831" s="143"/>
      <c r="R831" s="143"/>
      <c r="S831" s="143"/>
      <c r="T831" s="143"/>
      <c r="U831" s="143"/>
      <c r="V831" s="145"/>
      <c r="W831" s="145"/>
      <c r="X831" s="145"/>
      <c r="Y831" s="136"/>
      <c r="Z831" s="136"/>
      <c r="AA831" s="146"/>
      <c r="AB831" s="136"/>
      <c r="AC831" s="136" t="s">
        <v>281</v>
      </c>
      <c r="AD831" s="136" t="s">
        <v>283</v>
      </c>
      <c r="AE831" s="136"/>
      <c r="AF831" s="147" t="e">
        <f t="shared" si="39"/>
        <v>#DIV/0!</v>
      </c>
      <c r="AG831" s="148"/>
      <c r="AH831" s="148" t="b">
        <f t="shared" si="40"/>
        <v>1</v>
      </c>
    </row>
    <row r="832" spans="1:34" ht="44.25" customHeight="1" thickBot="1" x14ac:dyDescent="0.3">
      <c r="A832" s="136"/>
      <c r="B832" s="136"/>
      <c r="C832" s="137"/>
      <c r="D832" s="136"/>
      <c r="E832" s="137"/>
      <c r="F832" s="137"/>
      <c r="G832" s="137"/>
      <c r="H832" s="138"/>
      <c r="I832" s="12"/>
      <c r="J832" s="136"/>
      <c r="K832" s="137"/>
      <c r="L832" s="140"/>
      <c r="M832" s="136"/>
      <c r="N832" s="153"/>
      <c r="O832" s="161"/>
      <c r="P832" s="144"/>
      <c r="Q832" s="143"/>
      <c r="R832" s="143"/>
      <c r="S832" s="143"/>
      <c r="T832" s="143"/>
      <c r="U832" s="143"/>
      <c r="V832" s="145"/>
      <c r="W832" s="145"/>
      <c r="X832" s="145"/>
      <c r="Y832" s="136"/>
      <c r="Z832" s="136"/>
      <c r="AA832" s="146"/>
      <c r="AB832" s="136"/>
      <c r="AC832" s="136" t="s">
        <v>281</v>
      </c>
      <c r="AD832" s="136" t="s">
        <v>283</v>
      </c>
      <c r="AE832" s="136"/>
      <c r="AF832" s="147" t="e">
        <f t="shared" si="39"/>
        <v>#DIV/0!</v>
      </c>
      <c r="AG832" s="148"/>
      <c r="AH832" s="148" t="b">
        <f t="shared" si="40"/>
        <v>1</v>
      </c>
    </row>
    <row r="833" spans="1:34" ht="44.25" customHeight="1" thickBot="1" x14ac:dyDescent="0.3">
      <c r="A833" s="136"/>
      <c r="B833" s="136"/>
      <c r="C833" s="137"/>
      <c r="D833" s="136"/>
      <c r="E833" s="137"/>
      <c r="F833" s="137"/>
      <c r="G833" s="137"/>
      <c r="H833" s="138"/>
      <c r="I833" s="12"/>
      <c r="J833" s="136"/>
      <c r="K833" s="137"/>
      <c r="L833" s="140"/>
      <c r="M833" s="136"/>
      <c r="N833" s="153"/>
      <c r="O833" s="161"/>
      <c r="P833" s="144"/>
      <c r="Q833" s="143"/>
      <c r="R833" s="143"/>
      <c r="S833" s="143"/>
      <c r="T833" s="143"/>
      <c r="U833" s="143"/>
      <c r="V833" s="145"/>
      <c r="W833" s="145"/>
      <c r="X833" s="145"/>
      <c r="Y833" s="136"/>
      <c r="Z833" s="136"/>
      <c r="AA833" s="146"/>
      <c r="AB833" s="136"/>
      <c r="AC833" s="136" t="s">
        <v>281</v>
      </c>
      <c r="AD833" s="136" t="s">
        <v>283</v>
      </c>
      <c r="AE833" s="136"/>
      <c r="AF833" s="147" t="e">
        <f t="shared" si="39"/>
        <v>#DIV/0!</v>
      </c>
      <c r="AG833" s="148"/>
      <c r="AH833" s="148" t="b">
        <f t="shared" si="40"/>
        <v>1</v>
      </c>
    </row>
    <row r="834" spans="1:34" ht="44.25" customHeight="1" thickBot="1" x14ac:dyDescent="0.3">
      <c r="A834" s="136"/>
      <c r="B834" s="136"/>
      <c r="C834" s="137"/>
      <c r="D834" s="136"/>
      <c r="E834" s="137"/>
      <c r="F834" s="137"/>
      <c r="G834" s="137"/>
      <c r="H834" s="138"/>
      <c r="I834" s="12"/>
      <c r="J834" s="136"/>
      <c r="K834" s="137"/>
      <c r="L834" s="140"/>
      <c r="M834" s="136"/>
      <c r="N834" s="153"/>
      <c r="O834" s="161"/>
      <c r="P834" s="144"/>
      <c r="Q834" s="143"/>
      <c r="R834" s="143"/>
      <c r="S834" s="143"/>
      <c r="T834" s="143"/>
      <c r="U834" s="143"/>
      <c r="V834" s="145"/>
      <c r="W834" s="145"/>
      <c r="X834" s="145"/>
      <c r="Y834" s="136"/>
      <c r="Z834" s="136"/>
      <c r="AA834" s="146"/>
      <c r="AB834" s="136"/>
      <c r="AC834" s="136" t="s">
        <v>282</v>
      </c>
      <c r="AD834" s="136" t="s">
        <v>281</v>
      </c>
      <c r="AE834" s="136"/>
      <c r="AF834" s="147" t="e">
        <f t="shared" si="39"/>
        <v>#DIV/0!</v>
      </c>
      <c r="AG834" s="148"/>
      <c r="AH834" s="148" t="b">
        <f t="shared" si="40"/>
        <v>1</v>
      </c>
    </row>
    <row r="835" spans="1:34" ht="44.25" customHeight="1" thickBot="1" x14ac:dyDescent="0.3">
      <c r="A835" s="136"/>
      <c r="B835" s="136"/>
      <c r="C835" s="137"/>
      <c r="D835" s="136"/>
      <c r="E835" s="137"/>
      <c r="F835" s="137"/>
      <c r="G835" s="137"/>
      <c r="H835" s="138"/>
      <c r="I835" s="12"/>
      <c r="J835" s="136"/>
      <c r="K835" s="137"/>
      <c r="L835" s="140"/>
      <c r="M835" s="136"/>
      <c r="N835" s="153"/>
      <c r="O835" s="161"/>
      <c r="P835" s="144"/>
      <c r="Q835" s="143"/>
      <c r="R835" s="143"/>
      <c r="S835" s="143"/>
      <c r="T835" s="143"/>
      <c r="U835" s="143"/>
      <c r="V835" s="145"/>
      <c r="W835" s="145"/>
      <c r="X835" s="145"/>
      <c r="Y835" s="136"/>
      <c r="Z835" s="136"/>
      <c r="AA835" s="146"/>
      <c r="AB835" s="136"/>
      <c r="AC835" s="136" t="s">
        <v>282</v>
      </c>
      <c r="AD835" s="136" t="s">
        <v>281</v>
      </c>
      <c r="AE835" s="136"/>
      <c r="AF835" s="147" t="e">
        <f t="shared" si="39"/>
        <v>#DIV/0!</v>
      </c>
      <c r="AG835" s="148"/>
      <c r="AH835" s="148" t="b">
        <f t="shared" si="40"/>
        <v>1</v>
      </c>
    </row>
    <row r="836" spans="1:34" ht="44.25" customHeight="1" thickBot="1" x14ac:dyDescent="0.3">
      <c r="A836" s="136"/>
      <c r="B836" s="136"/>
      <c r="C836" s="137"/>
      <c r="D836" s="136"/>
      <c r="E836" s="137"/>
      <c r="F836" s="137"/>
      <c r="G836" s="137"/>
      <c r="H836" s="138"/>
      <c r="I836" s="12"/>
      <c r="J836" s="136"/>
      <c r="K836" s="137"/>
      <c r="L836" s="140"/>
      <c r="M836" s="136"/>
      <c r="N836" s="153"/>
      <c r="O836" s="161"/>
      <c r="P836" s="144"/>
      <c r="Q836" s="143"/>
      <c r="R836" s="143"/>
      <c r="S836" s="143"/>
      <c r="T836" s="143"/>
      <c r="U836" s="143"/>
      <c r="V836" s="145"/>
      <c r="W836" s="145"/>
      <c r="X836" s="145"/>
      <c r="Y836" s="136"/>
      <c r="Z836" s="136"/>
      <c r="AA836" s="146"/>
      <c r="AB836" s="136"/>
      <c r="AC836" s="136" t="s">
        <v>281</v>
      </c>
      <c r="AD836" s="136" t="s">
        <v>283</v>
      </c>
      <c r="AE836" s="136"/>
      <c r="AF836" s="147" t="e">
        <f t="shared" si="39"/>
        <v>#DIV/0!</v>
      </c>
      <c r="AG836" s="148"/>
      <c r="AH836" s="148" t="b">
        <f t="shared" si="40"/>
        <v>1</v>
      </c>
    </row>
    <row r="837" spans="1:34" ht="44.25" customHeight="1" thickBot="1" x14ac:dyDescent="0.3">
      <c r="A837" s="136"/>
      <c r="B837" s="136"/>
      <c r="C837" s="137"/>
      <c r="D837" s="136"/>
      <c r="E837" s="137"/>
      <c r="F837" s="137"/>
      <c r="G837" s="137"/>
      <c r="H837" s="138"/>
      <c r="I837" s="12"/>
      <c r="J837" s="136"/>
      <c r="K837" s="137"/>
      <c r="L837" s="140"/>
      <c r="M837" s="136"/>
      <c r="N837" s="153"/>
      <c r="O837" s="161"/>
      <c r="P837" s="144"/>
      <c r="Q837" s="143"/>
      <c r="R837" s="143"/>
      <c r="S837" s="143"/>
      <c r="T837" s="143"/>
      <c r="U837" s="143"/>
      <c r="V837" s="145"/>
      <c r="W837" s="145"/>
      <c r="X837" s="145"/>
      <c r="Y837" s="136"/>
      <c r="Z837" s="136"/>
      <c r="AA837" s="146"/>
      <c r="AB837" s="136"/>
      <c r="AC837" s="136" t="s">
        <v>282</v>
      </c>
      <c r="AD837" s="136" t="s">
        <v>281</v>
      </c>
      <c r="AE837" s="136"/>
      <c r="AF837" s="147" t="e">
        <f t="shared" si="39"/>
        <v>#DIV/0!</v>
      </c>
      <c r="AG837" s="148"/>
      <c r="AH837" s="148" t="b">
        <f t="shared" si="40"/>
        <v>1</v>
      </c>
    </row>
    <row r="838" spans="1:34" ht="44.25" customHeight="1" thickBot="1" x14ac:dyDescent="0.3">
      <c r="A838" s="136"/>
      <c r="B838" s="136"/>
      <c r="C838" s="137"/>
      <c r="D838" s="136"/>
      <c r="E838" s="137"/>
      <c r="F838" s="137"/>
      <c r="G838" s="137"/>
      <c r="H838" s="138"/>
      <c r="I838" s="12"/>
      <c r="J838" s="136"/>
      <c r="K838" s="137"/>
      <c r="L838" s="140"/>
      <c r="M838" s="136"/>
      <c r="N838" s="153"/>
      <c r="O838" s="161"/>
      <c r="P838" s="144"/>
      <c r="Q838" s="143"/>
      <c r="R838" s="143"/>
      <c r="S838" s="143"/>
      <c r="T838" s="143"/>
      <c r="U838" s="143"/>
      <c r="V838" s="145"/>
      <c r="W838" s="145"/>
      <c r="X838" s="145"/>
      <c r="Y838" s="136"/>
      <c r="Z838" s="136"/>
      <c r="AA838" s="146"/>
      <c r="AB838" s="136"/>
      <c r="AC838" s="136" t="s">
        <v>281</v>
      </c>
      <c r="AD838" s="136" t="s">
        <v>283</v>
      </c>
      <c r="AE838" s="136"/>
      <c r="AF838" s="147" t="e">
        <f t="shared" si="39"/>
        <v>#DIV/0!</v>
      </c>
      <c r="AG838" s="148"/>
      <c r="AH838" s="148" t="b">
        <f t="shared" si="40"/>
        <v>1</v>
      </c>
    </row>
    <row r="839" spans="1:34" ht="44.25" customHeight="1" thickBot="1" x14ac:dyDescent="0.3">
      <c r="A839" s="136"/>
      <c r="B839" s="136"/>
      <c r="C839" s="137"/>
      <c r="D839" s="136"/>
      <c r="E839" s="137"/>
      <c r="F839" s="137"/>
      <c r="G839" s="137"/>
      <c r="H839" s="138"/>
      <c r="I839" s="12"/>
      <c r="J839" s="136"/>
      <c r="K839" s="137"/>
      <c r="L839" s="140"/>
      <c r="M839" s="136"/>
      <c r="N839" s="153"/>
      <c r="O839" s="161"/>
      <c r="P839" s="144"/>
      <c r="Q839" s="143"/>
      <c r="R839" s="143"/>
      <c r="S839" s="143"/>
      <c r="T839" s="143"/>
      <c r="U839" s="143"/>
      <c r="V839" s="145"/>
      <c r="W839" s="145"/>
      <c r="X839" s="145"/>
      <c r="Y839" s="136"/>
      <c r="Z839" s="136"/>
      <c r="AA839" s="146"/>
      <c r="AB839" s="136"/>
      <c r="AC839" s="136" t="s">
        <v>282</v>
      </c>
      <c r="AD839" s="136" t="s">
        <v>281</v>
      </c>
      <c r="AE839" s="136"/>
      <c r="AF839" s="147" t="e">
        <f t="shared" si="39"/>
        <v>#DIV/0!</v>
      </c>
      <c r="AG839" s="148"/>
      <c r="AH839" s="148" t="b">
        <f t="shared" si="40"/>
        <v>1</v>
      </c>
    </row>
    <row r="840" spans="1:34" ht="44.25" customHeight="1" thickBot="1" x14ac:dyDescent="0.3">
      <c r="A840" s="136"/>
      <c r="B840" s="136"/>
      <c r="C840" s="137"/>
      <c r="D840" s="136"/>
      <c r="E840" s="137"/>
      <c r="F840" s="137"/>
      <c r="G840" s="137"/>
      <c r="H840" s="138"/>
      <c r="I840" s="12"/>
      <c r="J840" s="136"/>
      <c r="K840" s="137"/>
      <c r="L840" s="140"/>
      <c r="M840" s="136"/>
      <c r="N840" s="153"/>
      <c r="O840" s="161"/>
      <c r="P840" s="144"/>
      <c r="Q840" s="143"/>
      <c r="R840" s="143"/>
      <c r="S840" s="143"/>
      <c r="T840" s="143"/>
      <c r="U840" s="143"/>
      <c r="V840" s="145"/>
      <c r="W840" s="145"/>
      <c r="X840" s="145"/>
      <c r="Y840" s="136"/>
      <c r="Z840" s="136"/>
      <c r="AA840" s="146"/>
      <c r="AB840" s="136"/>
      <c r="AC840" s="136" t="s">
        <v>282</v>
      </c>
      <c r="AD840" s="136" t="s">
        <v>281</v>
      </c>
      <c r="AE840" s="136"/>
      <c r="AF840" s="147" t="e">
        <f t="shared" si="39"/>
        <v>#DIV/0!</v>
      </c>
      <c r="AG840" s="148"/>
      <c r="AH840" s="148" t="b">
        <f t="shared" si="40"/>
        <v>1</v>
      </c>
    </row>
    <row r="841" spans="1:34" ht="44.25" customHeight="1" thickBot="1" x14ac:dyDescent="0.3">
      <c r="A841" s="136"/>
      <c r="B841" s="136"/>
      <c r="C841" s="137"/>
      <c r="D841" s="136"/>
      <c r="E841" s="137"/>
      <c r="F841" s="137"/>
      <c r="G841" s="137"/>
      <c r="H841" s="138"/>
      <c r="I841" s="12"/>
      <c r="J841" s="136"/>
      <c r="K841" s="137"/>
      <c r="L841" s="140"/>
      <c r="M841" s="136"/>
      <c r="N841" s="153"/>
      <c r="O841" s="161"/>
      <c r="P841" s="144"/>
      <c r="Q841" s="143"/>
      <c r="R841" s="143"/>
      <c r="S841" s="143"/>
      <c r="T841" s="143"/>
      <c r="U841" s="143"/>
      <c r="V841" s="145"/>
      <c r="W841" s="145"/>
      <c r="X841" s="145"/>
      <c r="Y841" s="136"/>
      <c r="Z841" s="136"/>
      <c r="AA841" s="146"/>
      <c r="AB841" s="136"/>
      <c r="AC841" s="136" t="s">
        <v>282</v>
      </c>
      <c r="AD841" s="136" t="s">
        <v>281</v>
      </c>
      <c r="AE841" s="136"/>
      <c r="AF841" s="147" t="e">
        <f t="shared" ref="AF841:AF904" si="41">SUM(U841/T841)</f>
        <v>#DIV/0!</v>
      </c>
      <c r="AG841" s="148"/>
      <c r="AH841" s="148" t="b">
        <f t="shared" ref="AH841:AH904" si="42">IF(I841="Funcionamiento",J841=0,J841="")</f>
        <v>1</v>
      </c>
    </row>
    <row r="842" spans="1:34" ht="44.25" customHeight="1" thickBot="1" x14ac:dyDescent="0.3">
      <c r="A842" s="136"/>
      <c r="B842" s="136"/>
      <c r="C842" s="137"/>
      <c r="D842" s="136"/>
      <c r="E842" s="137"/>
      <c r="F842" s="137"/>
      <c r="G842" s="137"/>
      <c r="H842" s="138"/>
      <c r="I842" s="12"/>
      <c r="J842" s="136"/>
      <c r="K842" s="137"/>
      <c r="L842" s="140"/>
      <c r="M842" s="136"/>
      <c r="N842" s="153"/>
      <c r="O842" s="161"/>
      <c r="P842" s="144"/>
      <c r="Q842" s="143"/>
      <c r="R842" s="143"/>
      <c r="S842" s="143"/>
      <c r="T842" s="143"/>
      <c r="U842" s="143"/>
      <c r="V842" s="145"/>
      <c r="W842" s="145"/>
      <c r="X842" s="145"/>
      <c r="Y842" s="136"/>
      <c r="Z842" s="136"/>
      <c r="AA842" s="146"/>
      <c r="AB842" s="136"/>
      <c r="AC842" s="136" t="s">
        <v>282</v>
      </c>
      <c r="AD842" s="136" t="s">
        <v>281</v>
      </c>
      <c r="AE842" s="136"/>
      <c r="AF842" s="147" t="e">
        <f t="shared" si="41"/>
        <v>#DIV/0!</v>
      </c>
      <c r="AG842" s="148"/>
      <c r="AH842" s="148" t="b">
        <f t="shared" si="42"/>
        <v>1</v>
      </c>
    </row>
    <row r="843" spans="1:34" ht="44.25" customHeight="1" thickBot="1" x14ac:dyDescent="0.3">
      <c r="A843" s="136"/>
      <c r="B843" s="136"/>
      <c r="C843" s="137"/>
      <c r="D843" s="136"/>
      <c r="E843" s="137"/>
      <c r="F843" s="137"/>
      <c r="G843" s="137"/>
      <c r="H843" s="138"/>
      <c r="I843" s="12"/>
      <c r="J843" s="136"/>
      <c r="K843" s="137"/>
      <c r="L843" s="140"/>
      <c r="M843" s="136"/>
      <c r="N843" s="153"/>
      <c r="O843" s="161"/>
      <c r="P843" s="144"/>
      <c r="Q843" s="143"/>
      <c r="R843" s="143"/>
      <c r="S843" s="143"/>
      <c r="T843" s="143"/>
      <c r="U843" s="143"/>
      <c r="V843" s="145"/>
      <c r="W843" s="145"/>
      <c r="X843" s="145"/>
      <c r="Y843" s="136"/>
      <c r="Z843" s="136"/>
      <c r="AA843" s="146"/>
      <c r="AB843" s="136"/>
      <c r="AC843" s="136" t="s">
        <v>282</v>
      </c>
      <c r="AD843" s="136" t="s">
        <v>281</v>
      </c>
      <c r="AE843" s="136"/>
      <c r="AF843" s="147" t="e">
        <f t="shared" si="41"/>
        <v>#DIV/0!</v>
      </c>
      <c r="AG843" s="148"/>
      <c r="AH843" s="148" t="b">
        <f t="shared" si="42"/>
        <v>1</v>
      </c>
    </row>
    <row r="844" spans="1:34" ht="44.25" customHeight="1" thickBot="1" x14ac:dyDescent="0.3">
      <c r="A844" s="136"/>
      <c r="B844" s="136"/>
      <c r="C844" s="137"/>
      <c r="D844" s="136"/>
      <c r="E844" s="137"/>
      <c r="F844" s="137"/>
      <c r="G844" s="137"/>
      <c r="H844" s="138"/>
      <c r="I844" s="12"/>
      <c r="J844" s="136"/>
      <c r="K844" s="137"/>
      <c r="L844" s="140"/>
      <c r="M844" s="136"/>
      <c r="N844" s="153"/>
      <c r="O844" s="161"/>
      <c r="P844" s="144"/>
      <c r="Q844" s="143"/>
      <c r="R844" s="143"/>
      <c r="S844" s="143"/>
      <c r="T844" s="143"/>
      <c r="U844" s="143"/>
      <c r="V844" s="145"/>
      <c r="W844" s="145"/>
      <c r="X844" s="145"/>
      <c r="Y844" s="136"/>
      <c r="Z844" s="136"/>
      <c r="AA844" s="146"/>
      <c r="AB844" s="136"/>
      <c r="AC844" s="136" t="s">
        <v>282</v>
      </c>
      <c r="AD844" s="136" t="s">
        <v>281</v>
      </c>
      <c r="AE844" s="136"/>
      <c r="AF844" s="147" t="e">
        <f t="shared" si="41"/>
        <v>#DIV/0!</v>
      </c>
      <c r="AG844" s="148"/>
      <c r="AH844" s="148" t="b">
        <f t="shared" si="42"/>
        <v>1</v>
      </c>
    </row>
    <row r="845" spans="1:34" ht="44.25" customHeight="1" thickBot="1" x14ac:dyDescent="0.3">
      <c r="A845" s="136"/>
      <c r="B845" s="136"/>
      <c r="C845" s="137"/>
      <c r="D845" s="136"/>
      <c r="E845" s="137"/>
      <c r="F845" s="137"/>
      <c r="G845" s="137"/>
      <c r="H845" s="138"/>
      <c r="I845" s="12"/>
      <c r="J845" s="136"/>
      <c r="K845" s="137"/>
      <c r="L845" s="140"/>
      <c r="M845" s="136"/>
      <c r="N845" s="153"/>
      <c r="O845" s="161"/>
      <c r="P845" s="144"/>
      <c r="Q845" s="143"/>
      <c r="R845" s="143"/>
      <c r="S845" s="143"/>
      <c r="T845" s="143"/>
      <c r="U845" s="143"/>
      <c r="V845" s="145"/>
      <c r="W845" s="145"/>
      <c r="X845" s="145"/>
      <c r="Y845" s="136"/>
      <c r="Z845" s="136"/>
      <c r="AA845" s="146"/>
      <c r="AB845" s="136"/>
      <c r="AC845" s="136" t="s">
        <v>282</v>
      </c>
      <c r="AD845" s="136" t="s">
        <v>281</v>
      </c>
      <c r="AE845" s="136"/>
      <c r="AF845" s="147" t="e">
        <f t="shared" si="41"/>
        <v>#DIV/0!</v>
      </c>
      <c r="AG845" s="148"/>
      <c r="AH845" s="148" t="b">
        <f t="shared" si="42"/>
        <v>1</v>
      </c>
    </row>
    <row r="846" spans="1:34" ht="44.25" customHeight="1" thickBot="1" x14ac:dyDescent="0.3">
      <c r="A846" s="136"/>
      <c r="B846" s="136"/>
      <c r="C846" s="137"/>
      <c r="D846" s="136"/>
      <c r="E846" s="137"/>
      <c r="F846" s="137"/>
      <c r="G846" s="137"/>
      <c r="H846" s="138"/>
      <c r="I846" s="12"/>
      <c r="J846" s="136"/>
      <c r="K846" s="137"/>
      <c r="L846" s="140"/>
      <c r="M846" s="136"/>
      <c r="N846" s="153"/>
      <c r="O846" s="161"/>
      <c r="P846" s="144"/>
      <c r="Q846" s="143"/>
      <c r="R846" s="143"/>
      <c r="S846" s="143"/>
      <c r="T846" s="143"/>
      <c r="U846" s="143"/>
      <c r="V846" s="145"/>
      <c r="W846" s="145"/>
      <c r="X846" s="145"/>
      <c r="Y846" s="136"/>
      <c r="Z846" s="136"/>
      <c r="AA846" s="146"/>
      <c r="AB846" s="136"/>
      <c r="AC846" s="136" t="s">
        <v>281</v>
      </c>
      <c r="AD846" s="136" t="s">
        <v>283</v>
      </c>
      <c r="AE846" s="136"/>
      <c r="AF846" s="147" t="e">
        <f t="shared" si="41"/>
        <v>#DIV/0!</v>
      </c>
      <c r="AG846" s="148"/>
      <c r="AH846" s="148" t="b">
        <f t="shared" si="42"/>
        <v>1</v>
      </c>
    </row>
    <row r="847" spans="1:34" ht="44.25" customHeight="1" thickBot="1" x14ac:dyDescent="0.3">
      <c r="A847" s="136"/>
      <c r="B847" s="136"/>
      <c r="C847" s="137"/>
      <c r="D847" s="136"/>
      <c r="E847" s="137"/>
      <c r="F847" s="137"/>
      <c r="G847" s="137"/>
      <c r="H847" s="138"/>
      <c r="I847" s="12"/>
      <c r="J847" s="136"/>
      <c r="K847" s="137"/>
      <c r="L847" s="140"/>
      <c r="M847" s="136"/>
      <c r="N847" s="153"/>
      <c r="O847" s="161"/>
      <c r="P847" s="144"/>
      <c r="Q847" s="143"/>
      <c r="R847" s="143"/>
      <c r="S847" s="143"/>
      <c r="T847" s="143"/>
      <c r="U847" s="143"/>
      <c r="V847" s="145"/>
      <c r="W847" s="145"/>
      <c r="X847" s="145"/>
      <c r="Y847" s="136"/>
      <c r="Z847" s="136"/>
      <c r="AA847" s="146"/>
      <c r="AB847" s="136"/>
      <c r="AC847" s="136" t="s">
        <v>281</v>
      </c>
      <c r="AD847" s="136" t="s">
        <v>281</v>
      </c>
      <c r="AE847" s="136"/>
      <c r="AF847" s="147" t="e">
        <f t="shared" si="41"/>
        <v>#DIV/0!</v>
      </c>
      <c r="AG847" s="148"/>
      <c r="AH847" s="148" t="b">
        <f t="shared" si="42"/>
        <v>1</v>
      </c>
    </row>
    <row r="848" spans="1:34" ht="44.25" customHeight="1" thickBot="1" x14ac:dyDescent="0.3">
      <c r="A848" s="136"/>
      <c r="B848" s="136"/>
      <c r="C848" s="137"/>
      <c r="D848" s="136"/>
      <c r="E848" s="137"/>
      <c r="F848" s="137"/>
      <c r="G848" s="137"/>
      <c r="H848" s="138"/>
      <c r="I848" s="12"/>
      <c r="J848" s="136"/>
      <c r="K848" s="137"/>
      <c r="L848" s="140"/>
      <c r="M848" s="136"/>
      <c r="N848" s="153"/>
      <c r="O848" s="161"/>
      <c r="P848" s="144"/>
      <c r="Q848" s="143"/>
      <c r="R848" s="143"/>
      <c r="S848" s="143"/>
      <c r="T848" s="143"/>
      <c r="U848" s="143"/>
      <c r="V848" s="145"/>
      <c r="W848" s="145"/>
      <c r="X848" s="145"/>
      <c r="Y848" s="136"/>
      <c r="Z848" s="136"/>
      <c r="AA848" s="146"/>
      <c r="AB848" s="136"/>
      <c r="AC848" s="136" t="s">
        <v>282</v>
      </c>
      <c r="AD848" s="136" t="s">
        <v>281</v>
      </c>
      <c r="AE848" s="136"/>
      <c r="AF848" s="147" t="e">
        <f t="shared" si="41"/>
        <v>#DIV/0!</v>
      </c>
      <c r="AG848" s="148"/>
      <c r="AH848" s="148" t="b">
        <f t="shared" si="42"/>
        <v>1</v>
      </c>
    </row>
    <row r="849" spans="1:34" ht="44.25" customHeight="1" thickBot="1" x14ac:dyDescent="0.3">
      <c r="A849" s="136"/>
      <c r="B849" s="136"/>
      <c r="C849" s="137"/>
      <c r="D849" s="136"/>
      <c r="E849" s="137"/>
      <c r="F849" s="137"/>
      <c r="G849" s="137"/>
      <c r="H849" s="138"/>
      <c r="I849" s="12"/>
      <c r="J849" s="136"/>
      <c r="K849" s="137"/>
      <c r="L849" s="140"/>
      <c r="M849" s="136"/>
      <c r="N849" s="153"/>
      <c r="O849" s="161"/>
      <c r="P849" s="144"/>
      <c r="Q849" s="143"/>
      <c r="R849" s="143"/>
      <c r="S849" s="143"/>
      <c r="T849" s="143"/>
      <c r="U849" s="143"/>
      <c r="V849" s="145"/>
      <c r="W849" s="145"/>
      <c r="X849" s="145"/>
      <c r="Y849" s="136"/>
      <c r="Z849" s="136"/>
      <c r="AA849" s="146"/>
      <c r="AB849" s="136"/>
      <c r="AC849" s="136" t="s">
        <v>282</v>
      </c>
      <c r="AD849" s="136" t="s">
        <v>281</v>
      </c>
      <c r="AE849" s="136"/>
      <c r="AF849" s="147" t="e">
        <f t="shared" si="41"/>
        <v>#DIV/0!</v>
      </c>
      <c r="AG849" s="148"/>
      <c r="AH849" s="148" t="b">
        <f t="shared" si="42"/>
        <v>1</v>
      </c>
    </row>
    <row r="850" spans="1:34" ht="44.25" customHeight="1" thickBot="1" x14ac:dyDescent="0.3">
      <c r="A850" s="136"/>
      <c r="B850" s="136"/>
      <c r="C850" s="137"/>
      <c r="D850" s="136"/>
      <c r="E850" s="137"/>
      <c r="F850" s="137"/>
      <c r="G850" s="137"/>
      <c r="H850" s="138"/>
      <c r="I850" s="12"/>
      <c r="J850" s="136"/>
      <c r="K850" s="137"/>
      <c r="L850" s="140"/>
      <c r="M850" s="136"/>
      <c r="N850" s="153"/>
      <c r="O850" s="161"/>
      <c r="P850" s="144"/>
      <c r="Q850" s="143"/>
      <c r="R850" s="143"/>
      <c r="S850" s="143"/>
      <c r="T850" s="143"/>
      <c r="U850" s="143"/>
      <c r="V850" s="145"/>
      <c r="W850" s="145"/>
      <c r="X850" s="145"/>
      <c r="Y850" s="136"/>
      <c r="Z850" s="136"/>
      <c r="AA850" s="146"/>
      <c r="AB850" s="136"/>
      <c r="AC850" s="136" t="s">
        <v>282</v>
      </c>
      <c r="AD850" s="136" t="s">
        <v>281</v>
      </c>
      <c r="AE850" s="136"/>
      <c r="AF850" s="147" t="e">
        <f t="shared" si="41"/>
        <v>#DIV/0!</v>
      </c>
      <c r="AG850" s="148"/>
      <c r="AH850" s="148" t="b">
        <f t="shared" si="42"/>
        <v>1</v>
      </c>
    </row>
    <row r="851" spans="1:34" ht="44.25" customHeight="1" thickBot="1" x14ac:dyDescent="0.3">
      <c r="A851" s="136"/>
      <c r="B851" s="136"/>
      <c r="C851" s="137"/>
      <c r="D851" s="136"/>
      <c r="E851" s="137"/>
      <c r="F851" s="137"/>
      <c r="G851" s="137"/>
      <c r="H851" s="138"/>
      <c r="I851" s="12"/>
      <c r="J851" s="136"/>
      <c r="K851" s="137"/>
      <c r="L851" s="140"/>
      <c r="M851" s="136"/>
      <c r="N851" s="153"/>
      <c r="O851" s="161"/>
      <c r="P851" s="144"/>
      <c r="Q851" s="143"/>
      <c r="R851" s="143"/>
      <c r="S851" s="143"/>
      <c r="T851" s="143"/>
      <c r="U851" s="143"/>
      <c r="V851" s="145"/>
      <c r="W851" s="145"/>
      <c r="X851" s="145"/>
      <c r="Y851" s="136"/>
      <c r="Z851" s="136"/>
      <c r="AA851" s="146"/>
      <c r="AB851" s="136"/>
      <c r="AC851" s="136" t="s">
        <v>281</v>
      </c>
      <c r="AD851" s="136" t="s">
        <v>283</v>
      </c>
      <c r="AE851" s="136"/>
      <c r="AF851" s="147" t="e">
        <f t="shared" si="41"/>
        <v>#DIV/0!</v>
      </c>
      <c r="AG851" s="148"/>
      <c r="AH851" s="148" t="b">
        <f t="shared" si="42"/>
        <v>1</v>
      </c>
    </row>
    <row r="852" spans="1:34" ht="44.25" customHeight="1" thickBot="1" x14ac:dyDescent="0.3">
      <c r="A852" s="136"/>
      <c r="B852" s="136"/>
      <c r="C852" s="137"/>
      <c r="D852" s="136"/>
      <c r="E852" s="137"/>
      <c r="F852" s="137"/>
      <c r="G852" s="137"/>
      <c r="H852" s="138"/>
      <c r="I852" s="12"/>
      <c r="J852" s="136"/>
      <c r="K852" s="137"/>
      <c r="L852" s="140"/>
      <c r="M852" s="136"/>
      <c r="N852" s="153"/>
      <c r="O852" s="161"/>
      <c r="P852" s="144"/>
      <c r="Q852" s="143"/>
      <c r="R852" s="143"/>
      <c r="S852" s="143"/>
      <c r="T852" s="143"/>
      <c r="U852" s="143"/>
      <c r="V852" s="145"/>
      <c r="W852" s="145"/>
      <c r="X852" s="145"/>
      <c r="Y852" s="136"/>
      <c r="Z852" s="136"/>
      <c r="AA852" s="146"/>
      <c r="AB852" s="136"/>
      <c r="AC852" s="136" t="s">
        <v>281</v>
      </c>
      <c r="AD852" s="136" t="s">
        <v>283</v>
      </c>
      <c r="AE852" s="136"/>
      <c r="AF852" s="147" t="e">
        <f t="shared" si="41"/>
        <v>#DIV/0!</v>
      </c>
      <c r="AG852" s="148"/>
      <c r="AH852" s="148" t="b">
        <f t="shared" si="42"/>
        <v>1</v>
      </c>
    </row>
    <row r="853" spans="1:34" ht="44.25" customHeight="1" thickBot="1" x14ac:dyDescent="0.3">
      <c r="A853" s="136"/>
      <c r="B853" s="136"/>
      <c r="C853" s="137"/>
      <c r="D853" s="136"/>
      <c r="E853" s="137"/>
      <c r="F853" s="137"/>
      <c r="G853" s="137"/>
      <c r="H853" s="138"/>
      <c r="I853" s="12"/>
      <c r="J853" s="136"/>
      <c r="K853" s="137"/>
      <c r="L853" s="140"/>
      <c r="M853" s="136"/>
      <c r="N853" s="153"/>
      <c r="O853" s="161"/>
      <c r="P853" s="144"/>
      <c r="Q853" s="143"/>
      <c r="R853" s="143"/>
      <c r="S853" s="143"/>
      <c r="T853" s="143"/>
      <c r="U853" s="143"/>
      <c r="V853" s="145"/>
      <c r="W853" s="145"/>
      <c r="X853" s="145"/>
      <c r="Y853" s="136"/>
      <c r="Z853" s="136"/>
      <c r="AA853" s="146"/>
      <c r="AB853" s="136"/>
      <c r="AC853" s="136" t="s">
        <v>281</v>
      </c>
      <c r="AD853" s="136" t="s">
        <v>283</v>
      </c>
      <c r="AE853" s="136"/>
      <c r="AF853" s="147" t="e">
        <f t="shared" si="41"/>
        <v>#DIV/0!</v>
      </c>
      <c r="AG853" s="148"/>
      <c r="AH853" s="148" t="b">
        <f t="shared" si="42"/>
        <v>1</v>
      </c>
    </row>
    <row r="854" spans="1:34" ht="44.25" customHeight="1" thickBot="1" x14ac:dyDescent="0.3">
      <c r="A854" s="136"/>
      <c r="B854" s="136"/>
      <c r="C854" s="137"/>
      <c r="D854" s="136"/>
      <c r="E854" s="137"/>
      <c r="F854" s="137"/>
      <c r="G854" s="137"/>
      <c r="H854" s="138"/>
      <c r="I854" s="12"/>
      <c r="J854" s="136"/>
      <c r="K854" s="137"/>
      <c r="L854" s="140"/>
      <c r="M854" s="136"/>
      <c r="N854" s="153"/>
      <c r="O854" s="161"/>
      <c r="P854" s="144"/>
      <c r="Q854" s="143"/>
      <c r="R854" s="143"/>
      <c r="S854" s="143"/>
      <c r="T854" s="143"/>
      <c r="U854" s="143"/>
      <c r="V854" s="145"/>
      <c r="W854" s="145"/>
      <c r="X854" s="145"/>
      <c r="Y854" s="136"/>
      <c r="Z854" s="136"/>
      <c r="AA854" s="146"/>
      <c r="AB854" s="136"/>
      <c r="AC854" s="136" t="s">
        <v>281</v>
      </c>
      <c r="AD854" s="136" t="s">
        <v>283</v>
      </c>
      <c r="AE854" s="136"/>
      <c r="AF854" s="147" t="e">
        <f t="shared" si="41"/>
        <v>#DIV/0!</v>
      </c>
      <c r="AG854" s="148"/>
      <c r="AH854" s="148" t="b">
        <f t="shared" si="42"/>
        <v>1</v>
      </c>
    </row>
    <row r="855" spans="1:34" ht="44.25" customHeight="1" thickBot="1" x14ac:dyDescent="0.3">
      <c r="A855" s="136"/>
      <c r="B855" s="136"/>
      <c r="C855" s="137"/>
      <c r="D855" s="136"/>
      <c r="E855" s="137"/>
      <c r="F855" s="137"/>
      <c r="G855" s="137"/>
      <c r="H855" s="138"/>
      <c r="I855" s="12"/>
      <c r="J855" s="136"/>
      <c r="K855" s="137"/>
      <c r="L855" s="140"/>
      <c r="M855" s="136"/>
      <c r="N855" s="153"/>
      <c r="O855" s="161"/>
      <c r="P855" s="144"/>
      <c r="Q855" s="143"/>
      <c r="R855" s="143"/>
      <c r="S855" s="143"/>
      <c r="T855" s="143"/>
      <c r="U855" s="143"/>
      <c r="V855" s="145"/>
      <c r="W855" s="145"/>
      <c r="X855" s="145"/>
      <c r="Y855" s="136"/>
      <c r="Z855" s="136"/>
      <c r="AA855" s="146"/>
      <c r="AB855" s="136"/>
      <c r="AC855" s="136" t="s">
        <v>282</v>
      </c>
      <c r="AD855" s="136" t="s">
        <v>281</v>
      </c>
      <c r="AE855" s="136"/>
      <c r="AF855" s="147" t="e">
        <f t="shared" si="41"/>
        <v>#DIV/0!</v>
      </c>
      <c r="AG855" s="148"/>
      <c r="AH855" s="148" t="b">
        <f t="shared" si="42"/>
        <v>1</v>
      </c>
    </row>
    <row r="856" spans="1:34" ht="44.25" customHeight="1" thickBot="1" x14ac:dyDescent="0.3">
      <c r="A856" s="136"/>
      <c r="B856" s="136"/>
      <c r="C856" s="137"/>
      <c r="D856" s="136"/>
      <c r="E856" s="137"/>
      <c r="F856" s="137"/>
      <c r="G856" s="137"/>
      <c r="H856" s="138"/>
      <c r="I856" s="12"/>
      <c r="J856" s="136"/>
      <c r="K856" s="137"/>
      <c r="L856" s="140"/>
      <c r="M856" s="136"/>
      <c r="N856" s="153"/>
      <c r="O856" s="161"/>
      <c r="P856" s="144"/>
      <c r="Q856" s="143"/>
      <c r="R856" s="143"/>
      <c r="S856" s="143"/>
      <c r="T856" s="143"/>
      <c r="U856" s="143"/>
      <c r="V856" s="145"/>
      <c r="W856" s="145"/>
      <c r="X856" s="145"/>
      <c r="Y856" s="136"/>
      <c r="Z856" s="136"/>
      <c r="AA856" s="146"/>
      <c r="AB856" s="136"/>
      <c r="AC856" s="136" t="s">
        <v>282</v>
      </c>
      <c r="AD856" s="136" t="s">
        <v>281</v>
      </c>
      <c r="AE856" s="136"/>
      <c r="AF856" s="147" t="e">
        <f t="shared" si="41"/>
        <v>#DIV/0!</v>
      </c>
      <c r="AG856" s="148"/>
      <c r="AH856" s="148" t="b">
        <f t="shared" si="42"/>
        <v>1</v>
      </c>
    </row>
    <row r="857" spans="1:34" ht="44.25" customHeight="1" thickBot="1" x14ac:dyDescent="0.3">
      <c r="A857" s="136"/>
      <c r="B857" s="136"/>
      <c r="C857" s="137"/>
      <c r="D857" s="136"/>
      <c r="E857" s="137"/>
      <c r="F857" s="137"/>
      <c r="G857" s="137"/>
      <c r="H857" s="138"/>
      <c r="I857" s="12"/>
      <c r="J857" s="136"/>
      <c r="K857" s="137"/>
      <c r="L857" s="140"/>
      <c r="M857" s="136"/>
      <c r="N857" s="153"/>
      <c r="O857" s="161"/>
      <c r="P857" s="144"/>
      <c r="Q857" s="143"/>
      <c r="R857" s="143"/>
      <c r="S857" s="143"/>
      <c r="T857" s="143"/>
      <c r="U857" s="143"/>
      <c r="V857" s="145"/>
      <c r="W857" s="145"/>
      <c r="X857" s="145"/>
      <c r="Y857" s="136"/>
      <c r="Z857" s="136"/>
      <c r="AA857" s="146"/>
      <c r="AB857" s="136"/>
      <c r="AC857" s="136" t="s">
        <v>281</v>
      </c>
      <c r="AD857" s="136" t="s">
        <v>283</v>
      </c>
      <c r="AE857" s="136"/>
      <c r="AF857" s="147" t="e">
        <f t="shared" si="41"/>
        <v>#DIV/0!</v>
      </c>
      <c r="AG857" s="148"/>
      <c r="AH857" s="148" t="b">
        <f t="shared" si="42"/>
        <v>1</v>
      </c>
    </row>
    <row r="858" spans="1:34" ht="44.25" customHeight="1" thickBot="1" x14ac:dyDescent="0.3">
      <c r="A858" s="136"/>
      <c r="B858" s="136"/>
      <c r="C858" s="137"/>
      <c r="D858" s="136"/>
      <c r="E858" s="137"/>
      <c r="F858" s="137"/>
      <c r="G858" s="137"/>
      <c r="H858" s="138"/>
      <c r="I858" s="12"/>
      <c r="J858" s="136"/>
      <c r="K858" s="137"/>
      <c r="L858" s="140"/>
      <c r="M858" s="136"/>
      <c r="N858" s="153"/>
      <c r="O858" s="161"/>
      <c r="P858" s="144"/>
      <c r="Q858" s="143"/>
      <c r="R858" s="143"/>
      <c r="S858" s="143"/>
      <c r="T858" s="143"/>
      <c r="U858" s="143"/>
      <c r="V858" s="145"/>
      <c r="W858" s="145"/>
      <c r="X858" s="145"/>
      <c r="Y858" s="136"/>
      <c r="Z858" s="136"/>
      <c r="AA858" s="146"/>
      <c r="AB858" s="136"/>
      <c r="AC858" s="136" t="s">
        <v>282</v>
      </c>
      <c r="AD858" s="136" t="s">
        <v>281</v>
      </c>
      <c r="AE858" s="136"/>
      <c r="AF858" s="147" t="e">
        <f t="shared" si="41"/>
        <v>#DIV/0!</v>
      </c>
      <c r="AG858" s="148"/>
      <c r="AH858" s="148" t="b">
        <f t="shared" si="42"/>
        <v>1</v>
      </c>
    </row>
    <row r="859" spans="1:34" ht="44.25" customHeight="1" thickBot="1" x14ac:dyDescent="0.3">
      <c r="A859" s="136"/>
      <c r="B859" s="136"/>
      <c r="C859" s="137"/>
      <c r="D859" s="136"/>
      <c r="E859" s="137"/>
      <c r="F859" s="137"/>
      <c r="G859" s="137"/>
      <c r="H859" s="138"/>
      <c r="I859" s="12"/>
      <c r="J859" s="136"/>
      <c r="K859" s="137"/>
      <c r="L859" s="140"/>
      <c r="M859" s="136"/>
      <c r="N859" s="153"/>
      <c r="O859" s="161"/>
      <c r="P859" s="144"/>
      <c r="Q859" s="143"/>
      <c r="R859" s="143"/>
      <c r="S859" s="143"/>
      <c r="T859" s="143"/>
      <c r="U859" s="143"/>
      <c r="V859" s="145"/>
      <c r="W859" s="145"/>
      <c r="X859" s="145"/>
      <c r="Y859" s="136"/>
      <c r="Z859" s="136"/>
      <c r="AA859" s="146"/>
      <c r="AB859" s="136"/>
      <c r="AC859" s="136" t="s">
        <v>281</v>
      </c>
      <c r="AD859" s="136" t="s">
        <v>283</v>
      </c>
      <c r="AE859" s="136"/>
      <c r="AF859" s="147" t="e">
        <f t="shared" si="41"/>
        <v>#DIV/0!</v>
      </c>
      <c r="AG859" s="148"/>
      <c r="AH859" s="148" t="b">
        <f t="shared" si="42"/>
        <v>1</v>
      </c>
    </row>
    <row r="860" spans="1:34" ht="44.25" customHeight="1" thickBot="1" x14ac:dyDescent="0.3">
      <c r="A860" s="136"/>
      <c r="B860" s="136"/>
      <c r="C860" s="137"/>
      <c r="D860" s="136"/>
      <c r="E860" s="137"/>
      <c r="F860" s="137"/>
      <c r="G860" s="137"/>
      <c r="H860" s="138"/>
      <c r="I860" s="12"/>
      <c r="J860" s="136"/>
      <c r="K860" s="137"/>
      <c r="L860" s="140"/>
      <c r="M860" s="136"/>
      <c r="N860" s="153"/>
      <c r="O860" s="161"/>
      <c r="P860" s="144"/>
      <c r="Q860" s="143"/>
      <c r="R860" s="143"/>
      <c r="S860" s="143"/>
      <c r="T860" s="143"/>
      <c r="U860" s="143"/>
      <c r="V860" s="145"/>
      <c r="W860" s="145"/>
      <c r="X860" s="145"/>
      <c r="Y860" s="136"/>
      <c r="Z860" s="136"/>
      <c r="AA860" s="146"/>
      <c r="AB860" s="136"/>
      <c r="AC860" s="136" t="s">
        <v>282</v>
      </c>
      <c r="AD860" s="136" t="s">
        <v>281</v>
      </c>
      <c r="AE860" s="136"/>
      <c r="AF860" s="147" t="e">
        <f t="shared" si="41"/>
        <v>#DIV/0!</v>
      </c>
      <c r="AG860" s="148"/>
      <c r="AH860" s="148" t="b">
        <f t="shared" si="42"/>
        <v>1</v>
      </c>
    </row>
    <row r="861" spans="1:34" ht="44.25" customHeight="1" thickBot="1" x14ac:dyDescent="0.3">
      <c r="A861" s="136"/>
      <c r="B861" s="136"/>
      <c r="C861" s="137"/>
      <c r="D861" s="136"/>
      <c r="E861" s="137"/>
      <c r="F861" s="137"/>
      <c r="G861" s="137"/>
      <c r="H861" s="138"/>
      <c r="I861" s="12"/>
      <c r="J861" s="136"/>
      <c r="K861" s="137"/>
      <c r="L861" s="140"/>
      <c r="M861" s="136"/>
      <c r="N861" s="153"/>
      <c r="O861" s="161"/>
      <c r="P861" s="144"/>
      <c r="Q861" s="143"/>
      <c r="R861" s="143"/>
      <c r="S861" s="143"/>
      <c r="T861" s="143"/>
      <c r="U861" s="143"/>
      <c r="V861" s="145"/>
      <c r="W861" s="145"/>
      <c r="X861" s="145"/>
      <c r="Y861" s="136"/>
      <c r="Z861" s="136"/>
      <c r="AA861" s="146"/>
      <c r="AB861" s="136"/>
      <c r="AC861" s="136" t="s">
        <v>281</v>
      </c>
      <c r="AD861" s="136" t="s">
        <v>283</v>
      </c>
      <c r="AE861" s="136"/>
      <c r="AF861" s="147" t="e">
        <f t="shared" si="41"/>
        <v>#DIV/0!</v>
      </c>
      <c r="AG861" s="148"/>
      <c r="AH861" s="148" t="b">
        <f t="shared" si="42"/>
        <v>1</v>
      </c>
    </row>
    <row r="862" spans="1:34" ht="44.25" customHeight="1" thickBot="1" x14ac:dyDescent="0.3">
      <c r="A862" s="136"/>
      <c r="B862" s="136"/>
      <c r="C862" s="137"/>
      <c r="D862" s="136"/>
      <c r="E862" s="137"/>
      <c r="F862" s="137"/>
      <c r="G862" s="137"/>
      <c r="H862" s="138"/>
      <c r="I862" s="12"/>
      <c r="J862" s="136"/>
      <c r="K862" s="137"/>
      <c r="L862" s="140"/>
      <c r="M862" s="136"/>
      <c r="N862" s="153"/>
      <c r="O862" s="161"/>
      <c r="P862" s="144"/>
      <c r="Q862" s="143"/>
      <c r="R862" s="143"/>
      <c r="S862" s="143"/>
      <c r="T862" s="143"/>
      <c r="U862" s="143"/>
      <c r="V862" s="145"/>
      <c r="W862" s="145"/>
      <c r="X862" s="145"/>
      <c r="Y862" s="136"/>
      <c r="Z862" s="136"/>
      <c r="AA862" s="146"/>
      <c r="AB862" s="136"/>
      <c r="AC862" s="136" t="s">
        <v>281</v>
      </c>
      <c r="AD862" s="136" t="s">
        <v>283</v>
      </c>
      <c r="AE862" s="136"/>
      <c r="AF862" s="147" t="e">
        <f t="shared" si="41"/>
        <v>#DIV/0!</v>
      </c>
      <c r="AG862" s="148"/>
      <c r="AH862" s="148" t="b">
        <f t="shared" si="42"/>
        <v>1</v>
      </c>
    </row>
    <row r="863" spans="1:34" ht="44.25" customHeight="1" thickBot="1" x14ac:dyDescent="0.3">
      <c r="A863" s="136"/>
      <c r="B863" s="136"/>
      <c r="C863" s="137"/>
      <c r="D863" s="136"/>
      <c r="E863" s="137"/>
      <c r="F863" s="137"/>
      <c r="G863" s="137"/>
      <c r="H863" s="138"/>
      <c r="I863" s="12"/>
      <c r="J863" s="136"/>
      <c r="K863" s="137"/>
      <c r="L863" s="140"/>
      <c r="M863" s="136"/>
      <c r="N863" s="153"/>
      <c r="O863" s="161"/>
      <c r="P863" s="144"/>
      <c r="Q863" s="143"/>
      <c r="R863" s="143"/>
      <c r="S863" s="143"/>
      <c r="T863" s="143"/>
      <c r="U863" s="143"/>
      <c r="V863" s="145"/>
      <c r="W863" s="145"/>
      <c r="X863" s="145"/>
      <c r="Y863" s="136"/>
      <c r="Z863" s="136"/>
      <c r="AA863" s="146"/>
      <c r="AB863" s="136"/>
      <c r="AC863" s="136" t="s">
        <v>282</v>
      </c>
      <c r="AD863" s="136" t="s">
        <v>281</v>
      </c>
      <c r="AE863" s="136"/>
      <c r="AF863" s="147" t="e">
        <f t="shared" si="41"/>
        <v>#DIV/0!</v>
      </c>
      <c r="AG863" s="148"/>
      <c r="AH863" s="148" t="b">
        <f t="shared" si="42"/>
        <v>1</v>
      </c>
    </row>
    <row r="864" spans="1:34" ht="44.25" customHeight="1" thickBot="1" x14ac:dyDescent="0.3">
      <c r="A864" s="136"/>
      <c r="B864" s="136"/>
      <c r="C864" s="137"/>
      <c r="D864" s="136"/>
      <c r="E864" s="137"/>
      <c r="F864" s="137"/>
      <c r="G864" s="137"/>
      <c r="H864" s="138"/>
      <c r="I864" s="12"/>
      <c r="J864" s="136"/>
      <c r="K864" s="137"/>
      <c r="L864" s="140"/>
      <c r="M864" s="136"/>
      <c r="N864" s="153"/>
      <c r="O864" s="161"/>
      <c r="P864" s="144"/>
      <c r="Q864" s="143"/>
      <c r="R864" s="143"/>
      <c r="S864" s="143"/>
      <c r="T864" s="143"/>
      <c r="U864" s="143"/>
      <c r="V864" s="145"/>
      <c r="W864" s="145"/>
      <c r="X864" s="145"/>
      <c r="Y864" s="136"/>
      <c r="Z864" s="136"/>
      <c r="AA864" s="146"/>
      <c r="AB864" s="136"/>
      <c r="AC864" s="136" t="s">
        <v>282</v>
      </c>
      <c r="AD864" s="136" t="s">
        <v>281</v>
      </c>
      <c r="AE864" s="136"/>
      <c r="AF864" s="147" t="e">
        <f t="shared" si="41"/>
        <v>#DIV/0!</v>
      </c>
      <c r="AG864" s="148"/>
      <c r="AH864" s="148" t="b">
        <f t="shared" si="42"/>
        <v>1</v>
      </c>
    </row>
    <row r="865" spans="1:34" ht="44.25" customHeight="1" thickBot="1" x14ac:dyDescent="0.3">
      <c r="A865" s="136"/>
      <c r="B865" s="136"/>
      <c r="C865" s="137"/>
      <c r="D865" s="136"/>
      <c r="E865" s="137"/>
      <c r="F865" s="137"/>
      <c r="G865" s="137"/>
      <c r="H865" s="138"/>
      <c r="I865" s="12"/>
      <c r="J865" s="136"/>
      <c r="K865" s="137"/>
      <c r="L865" s="140"/>
      <c r="M865" s="136"/>
      <c r="N865" s="153"/>
      <c r="O865" s="161"/>
      <c r="P865" s="144"/>
      <c r="Q865" s="143"/>
      <c r="R865" s="143"/>
      <c r="S865" s="143"/>
      <c r="T865" s="143"/>
      <c r="U865" s="143"/>
      <c r="V865" s="145"/>
      <c r="W865" s="145"/>
      <c r="X865" s="145"/>
      <c r="Y865" s="136"/>
      <c r="Z865" s="136"/>
      <c r="AA865" s="146"/>
      <c r="AB865" s="136"/>
      <c r="AC865" s="136" t="s">
        <v>281</v>
      </c>
      <c r="AD865" s="136" t="s">
        <v>283</v>
      </c>
      <c r="AE865" s="136"/>
      <c r="AF865" s="147" t="e">
        <f t="shared" si="41"/>
        <v>#DIV/0!</v>
      </c>
      <c r="AG865" s="148"/>
      <c r="AH865" s="148" t="b">
        <f t="shared" si="42"/>
        <v>1</v>
      </c>
    </row>
    <row r="866" spans="1:34" ht="44.25" customHeight="1" thickBot="1" x14ac:dyDescent="0.3">
      <c r="A866" s="136"/>
      <c r="B866" s="136"/>
      <c r="C866" s="137"/>
      <c r="D866" s="136"/>
      <c r="E866" s="137"/>
      <c r="F866" s="137"/>
      <c r="G866" s="137"/>
      <c r="H866" s="138"/>
      <c r="I866" s="12"/>
      <c r="J866" s="136"/>
      <c r="K866" s="137"/>
      <c r="L866" s="140"/>
      <c r="M866" s="136"/>
      <c r="N866" s="153"/>
      <c r="O866" s="161"/>
      <c r="P866" s="144"/>
      <c r="Q866" s="143"/>
      <c r="R866" s="143"/>
      <c r="S866" s="143"/>
      <c r="T866" s="143"/>
      <c r="U866" s="143"/>
      <c r="V866" s="145"/>
      <c r="W866" s="145"/>
      <c r="X866" s="145"/>
      <c r="Y866" s="136"/>
      <c r="Z866" s="136"/>
      <c r="AA866" s="146"/>
      <c r="AB866" s="136"/>
      <c r="AC866" s="136" t="s">
        <v>281</v>
      </c>
      <c r="AD866" s="136" t="s">
        <v>283</v>
      </c>
      <c r="AE866" s="136"/>
      <c r="AF866" s="147" t="e">
        <f t="shared" si="41"/>
        <v>#DIV/0!</v>
      </c>
      <c r="AG866" s="148"/>
      <c r="AH866" s="148" t="b">
        <f t="shared" si="42"/>
        <v>1</v>
      </c>
    </row>
    <row r="867" spans="1:34" ht="44.25" customHeight="1" thickBot="1" x14ac:dyDescent="0.3">
      <c r="A867" s="136"/>
      <c r="B867" s="136"/>
      <c r="C867" s="137"/>
      <c r="D867" s="136"/>
      <c r="E867" s="137"/>
      <c r="F867" s="137"/>
      <c r="G867" s="137"/>
      <c r="H867" s="138"/>
      <c r="I867" s="12"/>
      <c r="J867" s="136"/>
      <c r="K867" s="137"/>
      <c r="L867" s="140"/>
      <c r="M867" s="136"/>
      <c r="N867" s="153"/>
      <c r="O867" s="161"/>
      <c r="P867" s="144"/>
      <c r="Q867" s="143"/>
      <c r="R867" s="143"/>
      <c r="S867" s="143"/>
      <c r="T867" s="143"/>
      <c r="U867" s="143"/>
      <c r="V867" s="145"/>
      <c r="W867" s="145"/>
      <c r="X867" s="145"/>
      <c r="Y867" s="136"/>
      <c r="Z867" s="136"/>
      <c r="AA867" s="146"/>
      <c r="AB867" s="136"/>
      <c r="AC867" s="136" t="s">
        <v>281</v>
      </c>
      <c r="AD867" s="136" t="s">
        <v>283</v>
      </c>
      <c r="AE867" s="136"/>
      <c r="AF867" s="147" t="e">
        <f t="shared" si="41"/>
        <v>#DIV/0!</v>
      </c>
      <c r="AG867" s="148"/>
      <c r="AH867" s="148" t="b">
        <f t="shared" si="42"/>
        <v>1</v>
      </c>
    </row>
    <row r="868" spans="1:34" ht="44.25" customHeight="1" thickBot="1" x14ac:dyDescent="0.3">
      <c r="A868" s="136"/>
      <c r="B868" s="136"/>
      <c r="C868" s="137"/>
      <c r="D868" s="136"/>
      <c r="E868" s="137"/>
      <c r="F868" s="137"/>
      <c r="G868" s="137"/>
      <c r="H868" s="138"/>
      <c r="I868" s="12"/>
      <c r="J868" s="136"/>
      <c r="K868" s="137"/>
      <c r="L868" s="140"/>
      <c r="M868" s="136"/>
      <c r="N868" s="153"/>
      <c r="O868" s="161"/>
      <c r="P868" s="144"/>
      <c r="Q868" s="143"/>
      <c r="R868" s="143"/>
      <c r="S868" s="143"/>
      <c r="T868" s="143"/>
      <c r="U868" s="143"/>
      <c r="V868" s="145"/>
      <c r="W868" s="145"/>
      <c r="X868" s="145"/>
      <c r="Y868" s="136"/>
      <c r="Z868" s="136"/>
      <c r="AA868" s="146"/>
      <c r="AB868" s="136"/>
      <c r="AC868" s="136" t="s">
        <v>282</v>
      </c>
      <c r="AD868" s="136" t="s">
        <v>281</v>
      </c>
      <c r="AE868" s="136"/>
      <c r="AF868" s="147" t="e">
        <f t="shared" si="41"/>
        <v>#DIV/0!</v>
      </c>
      <c r="AG868" s="148"/>
      <c r="AH868" s="148" t="b">
        <f t="shared" si="42"/>
        <v>1</v>
      </c>
    </row>
    <row r="869" spans="1:34" ht="44.25" customHeight="1" thickBot="1" x14ac:dyDescent="0.3">
      <c r="A869" s="136"/>
      <c r="B869" s="136"/>
      <c r="C869" s="137"/>
      <c r="D869" s="136"/>
      <c r="E869" s="137"/>
      <c r="F869" s="137"/>
      <c r="G869" s="137"/>
      <c r="H869" s="138"/>
      <c r="I869" s="12"/>
      <c r="J869" s="136"/>
      <c r="K869" s="137"/>
      <c r="L869" s="140"/>
      <c r="M869" s="136"/>
      <c r="N869" s="153"/>
      <c r="O869" s="161"/>
      <c r="P869" s="144"/>
      <c r="Q869" s="143"/>
      <c r="R869" s="143"/>
      <c r="S869" s="143"/>
      <c r="T869" s="143"/>
      <c r="U869" s="143"/>
      <c r="V869" s="145"/>
      <c r="W869" s="145"/>
      <c r="X869" s="145"/>
      <c r="Y869" s="136"/>
      <c r="Z869" s="136"/>
      <c r="AA869" s="146"/>
      <c r="AB869" s="136"/>
      <c r="AC869" s="136" t="s">
        <v>282</v>
      </c>
      <c r="AD869" s="136" t="s">
        <v>281</v>
      </c>
      <c r="AE869" s="136"/>
      <c r="AF869" s="147" t="e">
        <f t="shared" si="41"/>
        <v>#DIV/0!</v>
      </c>
      <c r="AG869" s="148"/>
      <c r="AH869" s="148" t="b">
        <f t="shared" si="42"/>
        <v>1</v>
      </c>
    </row>
    <row r="870" spans="1:34" ht="44.25" customHeight="1" thickBot="1" x14ac:dyDescent="0.3">
      <c r="A870" s="136"/>
      <c r="B870" s="136"/>
      <c r="C870" s="137"/>
      <c r="D870" s="136"/>
      <c r="E870" s="137"/>
      <c r="F870" s="137"/>
      <c r="G870" s="137"/>
      <c r="H870" s="138"/>
      <c r="I870" s="12"/>
      <c r="J870" s="136"/>
      <c r="K870" s="137"/>
      <c r="L870" s="140"/>
      <c r="M870" s="136"/>
      <c r="N870" s="153"/>
      <c r="O870" s="161"/>
      <c r="P870" s="144"/>
      <c r="Q870" s="143"/>
      <c r="R870" s="143"/>
      <c r="S870" s="143"/>
      <c r="T870" s="143"/>
      <c r="U870" s="143"/>
      <c r="V870" s="145"/>
      <c r="W870" s="145"/>
      <c r="X870" s="145"/>
      <c r="Y870" s="136"/>
      <c r="Z870" s="136"/>
      <c r="AA870" s="146"/>
      <c r="AB870" s="136"/>
      <c r="AC870" s="136" t="s">
        <v>281</v>
      </c>
      <c r="AD870" s="136" t="s">
        <v>281</v>
      </c>
      <c r="AE870" s="136"/>
      <c r="AF870" s="147" t="e">
        <f t="shared" si="41"/>
        <v>#DIV/0!</v>
      </c>
      <c r="AG870" s="148"/>
      <c r="AH870" s="148" t="b">
        <f t="shared" si="42"/>
        <v>1</v>
      </c>
    </row>
    <row r="871" spans="1:34" ht="44.25" customHeight="1" thickBot="1" x14ac:dyDescent="0.3">
      <c r="A871" s="136"/>
      <c r="B871" s="136"/>
      <c r="C871" s="137"/>
      <c r="D871" s="136"/>
      <c r="E871" s="137"/>
      <c r="F871" s="137"/>
      <c r="G871" s="137"/>
      <c r="H871" s="138"/>
      <c r="I871" s="12"/>
      <c r="J871" s="136"/>
      <c r="K871" s="137"/>
      <c r="L871" s="140"/>
      <c r="M871" s="136"/>
      <c r="N871" s="153"/>
      <c r="O871" s="161"/>
      <c r="P871" s="144"/>
      <c r="Q871" s="143"/>
      <c r="R871" s="143"/>
      <c r="S871" s="143"/>
      <c r="T871" s="143"/>
      <c r="U871" s="143"/>
      <c r="V871" s="145"/>
      <c r="W871" s="145"/>
      <c r="X871" s="145"/>
      <c r="Y871" s="136"/>
      <c r="Z871" s="136"/>
      <c r="AA871" s="146"/>
      <c r="AB871" s="136"/>
      <c r="AC871" s="136" t="s">
        <v>282</v>
      </c>
      <c r="AD871" s="136" t="s">
        <v>281</v>
      </c>
      <c r="AE871" s="136"/>
      <c r="AF871" s="147" t="e">
        <f t="shared" si="41"/>
        <v>#DIV/0!</v>
      </c>
      <c r="AG871" s="148"/>
      <c r="AH871" s="148" t="b">
        <f t="shared" si="42"/>
        <v>1</v>
      </c>
    </row>
    <row r="872" spans="1:34" ht="44.25" customHeight="1" thickBot="1" x14ac:dyDescent="0.3">
      <c r="A872" s="136"/>
      <c r="B872" s="136"/>
      <c r="C872" s="137"/>
      <c r="D872" s="136"/>
      <c r="E872" s="137"/>
      <c r="F872" s="137"/>
      <c r="G872" s="137"/>
      <c r="H872" s="138"/>
      <c r="I872" s="12"/>
      <c r="J872" s="136"/>
      <c r="K872" s="137"/>
      <c r="L872" s="140"/>
      <c r="M872" s="136"/>
      <c r="N872" s="153"/>
      <c r="O872" s="161"/>
      <c r="P872" s="144"/>
      <c r="Q872" s="143"/>
      <c r="R872" s="143"/>
      <c r="S872" s="143"/>
      <c r="T872" s="143"/>
      <c r="U872" s="143"/>
      <c r="V872" s="145"/>
      <c r="W872" s="145"/>
      <c r="X872" s="145"/>
      <c r="Y872" s="136"/>
      <c r="Z872" s="136"/>
      <c r="AA872" s="146"/>
      <c r="AB872" s="136"/>
      <c r="AC872" s="136" t="s">
        <v>281</v>
      </c>
      <c r="AD872" s="136" t="s">
        <v>283</v>
      </c>
      <c r="AE872" s="136"/>
      <c r="AF872" s="147" t="e">
        <f t="shared" si="41"/>
        <v>#DIV/0!</v>
      </c>
      <c r="AG872" s="148"/>
      <c r="AH872" s="148" t="b">
        <f t="shared" si="42"/>
        <v>1</v>
      </c>
    </row>
    <row r="873" spans="1:34" ht="44.25" customHeight="1" thickBot="1" x14ac:dyDescent="0.3">
      <c r="A873" s="136"/>
      <c r="B873" s="136"/>
      <c r="C873" s="137"/>
      <c r="D873" s="136"/>
      <c r="E873" s="137"/>
      <c r="F873" s="137"/>
      <c r="G873" s="137"/>
      <c r="H873" s="138"/>
      <c r="I873" s="12"/>
      <c r="J873" s="136"/>
      <c r="K873" s="137"/>
      <c r="L873" s="140"/>
      <c r="M873" s="136"/>
      <c r="N873" s="153"/>
      <c r="O873" s="161"/>
      <c r="P873" s="144"/>
      <c r="Q873" s="143"/>
      <c r="R873" s="143"/>
      <c r="S873" s="143"/>
      <c r="T873" s="143"/>
      <c r="U873" s="143"/>
      <c r="V873" s="145"/>
      <c r="W873" s="145"/>
      <c r="X873" s="145"/>
      <c r="Y873" s="136"/>
      <c r="Z873" s="136"/>
      <c r="AA873" s="146"/>
      <c r="AB873" s="136"/>
      <c r="AC873" s="136" t="s">
        <v>281</v>
      </c>
      <c r="AD873" s="136" t="s">
        <v>281</v>
      </c>
      <c r="AE873" s="136"/>
      <c r="AF873" s="147" t="e">
        <f t="shared" si="41"/>
        <v>#DIV/0!</v>
      </c>
      <c r="AG873" s="148"/>
      <c r="AH873" s="148" t="b">
        <f t="shared" si="42"/>
        <v>1</v>
      </c>
    </row>
    <row r="874" spans="1:34" ht="44.25" customHeight="1" thickBot="1" x14ac:dyDescent="0.3">
      <c r="A874" s="136"/>
      <c r="B874" s="136"/>
      <c r="C874" s="137"/>
      <c r="D874" s="136"/>
      <c r="E874" s="137"/>
      <c r="F874" s="137"/>
      <c r="G874" s="137"/>
      <c r="H874" s="138"/>
      <c r="I874" s="12"/>
      <c r="J874" s="136"/>
      <c r="K874" s="137"/>
      <c r="L874" s="140"/>
      <c r="M874" s="136"/>
      <c r="N874" s="153"/>
      <c r="O874" s="161"/>
      <c r="P874" s="144"/>
      <c r="Q874" s="143"/>
      <c r="R874" s="143"/>
      <c r="S874" s="143"/>
      <c r="T874" s="143"/>
      <c r="U874" s="143"/>
      <c r="V874" s="145"/>
      <c r="W874" s="145"/>
      <c r="X874" s="145"/>
      <c r="Y874" s="136"/>
      <c r="Z874" s="136"/>
      <c r="AA874" s="146"/>
      <c r="AB874" s="136"/>
      <c r="AC874" s="136" t="s">
        <v>282</v>
      </c>
      <c r="AD874" s="136" t="s">
        <v>281</v>
      </c>
      <c r="AE874" s="136"/>
      <c r="AF874" s="147" t="e">
        <f t="shared" si="41"/>
        <v>#DIV/0!</v>
      </c>
      <c r="AG874" s="148"/>
      <c r="AH874" s="148" t="b">
        <f t="shared" si="42"/>
        <v>1</v>
      </c>
    </row>
    <row r="875" spans="1:34" ht="44.25" customHeight="1" thickBot="1" x14ac:dyDescent="0.3">
      <c r="A875" s="136"/>
      <c r="B875" s="136"/>
      <c r="C875" s="137"/>
      <c r="D875" s="136"/>
      <c r="E875" s="137"/>
      <c r="F875" s="137"/>
      <c r="G875" s="137"/>
      <c r="H875" s="138"/>
      <c r="I875" s="12"/>
      <c r="J875" s="136"/>
      <c r="K875" s="137"/>
      <c r="L875" s="140"/>
      <c r="M875" s="136"/>
      <c r="N875" s="153"/>
      <c r="O875" s="161"/>
      <c r="P875" s="144"/>
      <c r="Q875" s="143"/>
      <c r="R875" s="143"/>
      <c r="S875" s="143"/>
      <c r="T875" s="143"/>
      <c r="U875" s="143"/>
      <c r="V875" s="145"/>
      <c r="W875" s="145"/>
      <c r="X875" s="145"/>
      <c r="Y875" s="136"/>
      <c r="Z875" s="136"/>
      <c r="AA875" s="146"/>
      <c r="AB875" s="136"/>
      <c r="AC875" s="136" t="s">
        <v>282</v>
      </c>
      <c r="AD875" s="136" t="s">
        <v>281</v>
      </c>
      <c r="AE875" s="136"/>
      <c r="AF875" s="147" t="e">
        <f t="shared" si="41"/>
        <v>#DIV/0!</v>
      </c>
      <c r="AG875" s="148"/>
      <c r="AH875" s="148" t="b">
        <f t="shared" si="42"/>
        <v>1</v>
      </c>
    </row>
    <row r="876" spans="1:34" ht="44.25" customHeight="1" thickBot="1" x14ac:dyDescent="0.3">
      <c r="A876" s="136"/>
      <c r="B876" s="136"/>
      <c r="C876" s="137"/>
      <c r="D876" s="136"/>
      <c r="E876" s="137"/>
      <c r="F876" s="137"/>
      <c r="G876" s="137"/>
      <c r="H876" s="138"/>
      <c r="I876" s="12"/>
      <c r="J876" s="136"/>
      <c r="K876" s="137"/>
      <c r="L876" s="140"/>
      <c r="M876" s="136"/>
      <c r="N876" s="153"/>
      <c r="O876" s="161"/>
      <c r="P876" s="144"/>
      <c r="Q876" s="143"/>
      <c r="R876" s="143"/>
      <c r="S876" s="143"/>
      <c r="T876" s="143"/>
      <c r="U876" s="143"/>
      <c r="V876" s="145"/>
      <c r="W876" s="145"/>
      <c r="X876" s="145"/>
      <c r="Y876" s="136"/>
      <c r="Z876" s="136"/>
      <c r="AA876" s="146"/>
      <c r="AB876" s="136"/>
      <c r="AC876" s="136" t="s">
        <v>281</v>
      </c>
      <c r="AD876" s="136" t="s">
        <v>283</v>
      </c>
      <c r="AE876" s="136"/>
      <c r="AF876" s="147" t="e">
        <f t="shared" si="41"/>
        <v>#DIV/0!</v>
      </c>
      <c r="AG876" s="148"/>
      <c r="AH876" s="148" t="b">
        <f t="shared" si="42"/>
        <v>1</v>
      </c>
    </row>
    <row r="877" spans="1:34" ht="44.25" customHeight="1" thickBot="1" x14ac:dyDescent="0.3">
      <c r="A877" s="136"/>
      <c r="B877" s="136"/>
      <c r="C877" s="137"/>
      <c r="D877" s="136"/>
      <c r="E877" s="137"/>
      <c r="F877" s="137"/>
      <c r="G877" s="137"/>
      <c r="H877" s="138"/>
      <c r="I877" s="12"/>
      <c r="J877" s="136"/>
      <c r="K877" s="137"/>
      <c r="L877" s="140"/>
      <c r="M877" s="136"/>
      <c r="N877" s="153"/>
      <c r="O877" s="161"/>
      <c r="P877" s="144"/>
      <c r="Q877" s="143"/>
      <c r="R877" s="143"/>
      <c r="S877" s="143"/>
      <c r="T877" s="143"/>
      <c r="U877" s="143"/>
      <c r="V877" s="145"/>
      <c r="W877" s="145"/>
      <c r="X877" s="145"/>
      <c r="Y877" s="136"/>
      <c r="Z877" s="136"/>
      <c r="AA877" s="146"/>
      <c r="AB877" s="136"/>
      <c r="AC877" s="136" t="s">
        <v>281</v>
      </c>
      <c r="AD877" s="136" t="s">
        <v>283</v>
      </c>
      <c r="AE877" s="136"/>
      <c r="AF877" s="147" t="e">
        <f t="shared" si="41"/>
        <v>#DIV/0!</v>
      </c>
      <c r="AG877" s="148"/>
      <c r="AH877" s="148" t="b">
        <f t="shared" si="42"/>
        <v>1</v>
      </c>
    </row>
    <row r="878" spans="1:34" ht="44.25" customHeight="1" thickBot="1" x14ac:dyDescent="0.3">
      <c r="A878" s="136"/>
      <c r="B878" s="136"/>
      <c r="C878" s="137"/>
      <c r="D878" s="136"/>
      <c r="E878" s="137"/>
      <c r="F878" s="137"/>
      <c r="G878" s="137"/>
      <c r="H878" s="138"/>
      <c r="I878" s="12"/>
      <c r="J878" s="136"/>
      <c r="K878" s="137"/>
      <c r="L878" s="140"/>
      <c r="M878" s="136"/>
      <c r="N878" s="153"/>
      <c r="O878" s="161"/>
      <c r="P878" s="144"/>
      <c r="Q878" s="143"/>
      <c r="R878" s="143"/>
      <c r="S878" s="143"/>
      <c r="T878" s="143"/>
      <c r="U878" s="143"/>
      <c r="V878" s="145"/>
      <c r="W878" s="145"/>
      <c r="X878" s="145"/>
      <c r="Y878" s="136"/>
      <c r="Z878" s="136"/>
      <c r="AA878" s="146"/>
      <c r="AB878" s="136"/>
      <c r="AC878" s="136" t="s">
        <v>281</v>
      </c>
      <c r="AD878" s="136" t="s">
        <v>283</v>
      </c>
      <c r="AE878" s="136"/>
      <c r="AF878" s="147" t="e">
        <f t="shared" si="41"/>
        <v>#DIV/0!</v>
      </c>
      <c r="AG878" s="148"/>
      <c r="AH878" s="148" t="b">
        <f t="shared" si="42"/>
        <v>1</v>
      </c>
    </row>
    <row r="879" spans="1:34" ht="44.25" customHeight="1" thickBot="1" x14ac:dyDescent="0.3">
      <c r="A879" s="136"/>
      <c r="B879" s="136"/>
      <c r="C879" s="137"/>
      <c r="D879" s="136"/>
      <c r="E879" s="137"/>
      <c r="F879" s="137"/>
      <c r="G879" s="137"/>
      <c r="H879" s="138"/>
      <c r="I879" s="12"/>
      <c r="J879" s="136"/>
      <c r="K879" s="137"/>
      <c r="L879" s="140"/>
      <c r="M879" s="136"/>
      <c r="N879" s="153"/>
      <c r="O879" s="161"/>
      <c r="P879" s="144"/>
      <c r="Q879" s="143"/>
      <c r="R879" s="143"/>
      <c r="S879" s="143"/>
      <c r="T879" s="143"/>
      <c r="U879" s="143"/>
      <c r="V879" s="145"/>
      <c r="W879" s="145"/>
      <c r="X879" s="145"/>
      <c r="Y879" s="136"/>
      <c r="Z879" s="136"/>
      <c r="AA879" s="146"/>
      <c r="AB879" s="136"/>
      <c r="AC879" s="136" t="s">
        <v>281</v>
      </c>
      <c r="AD879" s="136" t="s">
        <v>283</v>
      </c>
      <c r="AE879" s="136"/>
      <c r="AF879" s="147" t="e">
        <f t="shared" si="41"/>
        <v>#DIV/0!</v>
      </c>
      <c r="AG879" s="148"/>
      <c r="AH879" s="148" t="b">
        <f t="shared" si="42"/>
        <v>1</v>
      </c>
    </row>
    <row r="880" spans="1:34" ht="44.25" customHeight="1" thickBot="1" x14ac:dyDescent="0.3">
      <c r="A880" s="136"/>
      <c r="B880" s="136"/>
      <c r="C880" s="137"/>
      <c r="D880" s="136"/>
      <c r="E880" s="137"/>
      <c r="F880" s="137"/>
      <c r="G880" s="137"/>
      <c r="H880" s="138"/>
      <c r="I880" s="12"/>
      <c r="J880" s="136"/>
      <c r="K880" s="137"/>
      <c r="L880" s="140"/>
      <c r="M880" s="136"/>
      <c r="N880" s="153"/>
      <c r="O880" s="161"/>
      <c r="P880" s="144"/>
      <c r="Q880" s="143"/>
      <c r="R880" s="143"/>
      <c r="S880" s="143"/>
      <c r="T880" s="143"/>
      <c r="U880" s="143"/>
      <c r="V880" s="145"/>
      <c r="W880" s="145"/>
      <c r="X880" s="145"/>
      <c r="Y880" s="136"/>
      <c r="Z880" s="136"/>
      <c r="AA880" s="146"/>
      <c r="AB880" s="136"/>
      <c r="AC880" s="136" t="s">
        <v>281</v>
      </c>
      <c r="AD880" s="136" t="s">
        <v>283</v>
      </c>
      <c r="AE880" s="136"/>
      <c r="AF880" s="147" t="e">
        <f t="shared" si="41"/>
        <v>#DIV/0!</v>
      </c>
      <c r="AG880" s="148"/>
      <c r="AH880" s="148" t="b">
        <f t="shared" si="42"/>
        <v>1</v>
      </c>
    </row>
    <row r="881" spans="1:34" ht="44.25" customHeight="1" thickBot="1" x14ac:dyDescent="0.3">
      <c r="A881" s="136"/>
      <c r="B881" s="136"/>
      <c r="C881" s="137"/>
      <c r="D881" s="136"/>
      <c r="E881" s="137"/>
      <c r="F881" s="137"/>
      <c r="G881" s="137"/>
      <c r="H881" s="138"/>
      <c r="I881" s="12"/>
      <c r="J881" s="136"/>
      <c r="K881" s="137"/>
      <c r="L881" s="140"/>
      <c r="M881" s="136"/>
      <c r="N881" s="153"/>
      <c r="O881" s="161"/>
      <c r="P881" s="144"/>
      <c r="Q881" s="143"/>
      <c r="R881" s="143"/>
      <c r="S881" s="143"/>
      <c r="T881" s="143"/>
      <c r="U881" s="143"/>
      <c r="V881" s="145"/>
      <c r="W881" s="145"/>
      <c r="X881" s="145"/>
      <c r="Y881" s="136"/>
      <c r="Z881" s="136"/>
      <c r="AA881" s="146"/>
      <c r="AB881" s="136"/>
      <c r="AC881" s="136" t="s">
        <v>281</v>
      </c>
      <c r="AD881" s="136" t="s">
        <v>283</v>
      </c>
      <c r="AE881" s="136"/>
      <c r="AF881" s="147" t="e">
        <f t="shared" si="41"/>
        <v>#DIV/0!</v>
      </c>
      <c r="AG881" s="148"/>
      <c r="AH881" s="148" t="b">
        <f t="shared" si="42"/>
        <v>1</v>
      </c>
    </row>
    <row r="882" spans="1:34" ht="44.25" customHeight="1" thickBot="1" x14ac:dyDescent="0.3">
      <c r="A882" s="136"/>
      <c r="B882" s="136"/>
      <c r="C882" s="137"/>
      <c r="D882" s="136"/>
      <c r="E882" s="137"/>
      <c r="F882" s="137"/>
      <c r="G882" s="137"/>
      <c r="H882" s="138"/>
      <c r="I882" s="12"/>
      <c r="J882" s="136"/>
      <c r="K882" s="137"/>
      <c r="L882" s="140"/>
      <c r="M882" s="136"/>
      <c r="N882" s="153"/>
      <c r="O882" s="161"/>
      <c r="P882" s="144"/>
      <c r="Q882" s="143"/>
      <c r="R882" s="143"/>
      <c r="S882" s="143"/>
      <c r="T882" s="143"/>
      <c r="U882" s="143"/>
      <c r="V882" s="145"/>
      <c r="W882" s="145"/>
      <c r="X882" s="145"/>
      <c r="Y882" s="136"/>
      <c r="Z882" s="136"/>
      <c r="AA882" s="146"/>
      <c r="AB882" s="136"/>
      <c r="AC882" s="136" t="s">
        <v>281</v>
      </c>
      <c r="AD882" s="136" t="s">
        <v>283</v>
      </c>
      <c r="AE882" s="136"/>
      <c r="AF882" s="147" t="e">
        <f t="shared" si="41"/>
        <v>#DIV/0!</v>
      </c>
      <c r="AG882" s="148"/>
      <c r="AH882" s="148" t="b">
        <f t="shared" si="42"/>
        <v>1</v>
      </c>
    </row>
    <row r="883" spans="1:34" ht="44.25" customHeight="1" thickBot="1" x14ac:dyDescent="0.3">
      <c r="A883" s="136"/>
      <c r="B883" s="136"/>
      <c r="C883" s="137"/>
      <c r="D883" s="136"/>
      <c r="E883" s="137"/>
      <c r="F883" s="137"/>
      <c r="G883" s="137"/>
      <c r="H883" s="138"/>
      <c r="I883" s="12"/>
      <c r="J883" s="136"/>
      <c r="K883" s="137"/>
      <c r="L883" s="140"/>
      <c r="M883" s="136"/>
      <c r="N883" s="153"/>
      <c r="O883" s="161"/>
      <c r="P883" s="144"/>
      <c r="Q883" s="143"/>
      <c r="R883" s="143"/>
      <c r="S883" s="143"/>
      <c r="T883" s="143"/>
      <c r="U883" s="143"/>
      <c r="V883" s="145"/>
      <c r="W883" s="145"/>
      <c r="X883" s="145"/>
      <c r="Y883" s="136"/>
      <c r="Z883" s="136"/>
      <c r="AA883" s="146"/>
      <c r="AB883" s="136"/>
      <c r="AC883" s="136" t="s">
        <v>281</v>
      </c>
      <c r="AD883" s="136" t="s">
        <v>283</v>
      </c>
      <c r="AE883" s="136"/>
      <c r="AF883" s="147" t="e">
        <f t="shared" si="41"/>
        <v>#DIV/0!</v>
      </c>
      <c r="AG883" s="148"/>
      <c r="AH883" s="148" t="b">
        <f t="shared" si="42"/>
        <v>1</v>
      </c>
    </row>
    <row r="884" spans="1:34" ht="44.25" customHeight="1" thickBot="1" x14ac:dyDescent="0.3">
      <c r="A884" s="136"/>
      <c r="B884" s="136"/>
      <c r="C884" s="137"/>
      <c r="D884" s="136"/>
      <c r="E884" s="137"/>
      <c r="F884" s="137"/>
      <c r="G884" s="137"/>
      <c r="H884" s="138"/>
      <c r="I884" s="12"/>
      <c r="J884" s="136"/>
      <c r="K884" s="137"/>
      <c r="L884" s="140"/>
      <c r="M884" s="136"/>
      <c r="N884" s="153"/>
      <c r="O884" s="161"/>
      <c r="P884" s="144"/>
      <c r="Q884" s="143"/>
      <c r="R884" s="143"/>
      <c r="S884" s="143"/>
      <c r="T884" s="143"/>
      <c r="U884" s="143"/>
      <c r="V884" s="145"/>
      <c r="W884" s="145"/>
      <c r="X884" s="145"/>
      <c r="Y884" s="136"/>
      <c r="Z884" s="136"/>
      <c r="AA884" s="146"/>
      <c r="AB884" s="136"/>
      <c r="AC884" s="136" t="s">
        <v>281</v>
      </c>
      <c r="AD884" s="136" t="s">
        <v>283</v>
      </c>
      <c r="AE884" s="136"/>
      <c r="AF884" s="147" t="e">
        <f t="shared" si="41"/>
        <v>#DIV/0!</v>
      </c>
      <c r="AG884" s="148"/>
      <c r="AH884" s="148" t="b">
        <f t="shared" si="42"/>
        <v>1</v>
      </c>
    </row>
    <row r="885" spans="1:34" ht="44.25" customHeight="1" thickBot="1" x14ac:dyDescent="0.3">
      <c r="A885" s="136"/>
      <c r="B885" s="136"/>
      <c r="C885" s="137"/>
      <c r="D885" s="136"/>
      <c r="E885" s="137"/>
      <c r="F885" s="137"/>
      <c r="G885" s="137"/>
      <c r="H885" s="138"/>
      <c r="I885" s="12"/>
      <c r="J885" s="136"/>
      <c r="K885" s="137"/>
      <c r="L885" s="140"/>
      <c r="M885" s="136"/>
      <c r="N885" s="153"/>
      <c r="O885" s="161"/>
      <c r="P885" s="144"/>
      <c r="Q885" s="143"/>
      <c r="R885" s="143"/>
      <c r="S885" s="143"/>
      <c r="T885" s="143"/>
      <c r="U885" s="143"/>
      <c r="V885" s="145"/>
      <c r="W885" s="145"/>
      <c r="X885" s="145"/>
      <c r="Y885" s="136"/>
      <c r="Z885" s="136"/>
      <c r="AA885" s="146"/>
      <c r="AB885" s="136"/>
      <c r="AC885" s="136" t="s">
        <v>282</v>
      </c>
      <c r="AD885" s="136" t="s">
        <v>281</v>
      </c>
      <c r="AE885" s="136"/>
      <c r="AF885" s="147" t="e">
        <f t="shared" si="41"/>
        <v>#DIV/0!</v>
      </c>
      <c r="AG885" s="148"/>
      <c r="AH885" s="148" t="b">
        <f t="shared" si="42"/>
        <v>1</v>
      </c>
    </row>
    <row r="886" spans="1:34" ht="44.25" customHeight="1" thickBot="1" x14ac:dyDescent="0.3">
      <c r="A886" s="136"/>
      <c r="B886" s="136"/>
      <c r="C886" s="137"/>
      <c r="D886" s="136"/>
      <c r="E886" s="137"/>
      <c r="F886" s="137"/>
      <c r="G886" s="137"/>
      <c r="H886" s="138"/>
      <c r="I886" s="12"/>
      <c r="J886" s="136"/>
      <c r="K886" s="137"/>
      <c r="L886" s="140"/>
      <c r="M886" s="136"/>
      <c r="N886" s="153"/>
      <c r="O886" s="161"/>
      <c r="P886" s="144"/>
      <c r="Q886" s="143"/>
      <c r="R886" s="143"/>
      <c r="S886" s="143"/>
      <c r="T886" s="143"/>
      <c r="U886" s="143"/>
      <c r="V886" s="145"/>
      <c r="W886" s="145"/>
      <c r="X886" s="145"/>
      <c r="Y886" s="136"/>
      <c r="Z886" s="136"/>
      <c r="AA886" s="146"/>
      <c r="AB886" s="136"/>
      <c r="AC886" s="136" t="s">
        <v>281</v>
      </c>
      <c r="AD886" s="136" t="s">
        <v>283</v>
      </c>
      <c r="AE886" s="136"/>
      <c r="AF886" s="147" t="e">
        <f t="shared" si="41"/>
        <v>#DIV/0!</v>
      </c>
      <c r="AG886" s="148"/>
      <c r="AH886" s="148" t="b">
        <f t="shared" si="42"/>
        <v>1</v>
      </c>
    </row>
    <row r="887" spans="1:34" ht="44.25" customHeight="1" thickBot="1" x14ac:dyDescent="0.3">
      <c r="A887" s="136"/>
      <c r="B887" s="136"/>
      <c r="C887" s="137"/>
      <c r="D887" s="136"/>
      <c r="E887" s="137"/>
      <c r="F887" s="137"/>
      <c r="G887" s="137"/>
      <c r="H887" s="138"/>
      <c r="I887" s="12"/>
      <c r="J887" s="136"/>
      <c r="K887" s="137"/>
      <c r="L887" s="140"/>
      <c r="M887" s="136"/>
      <c r="N887" s="153"/>
      <c r="O887" s="161"/>
      <c r="P887" s="144"/>
      <c r="Q887" s="143"/>
      <c r="R887" s="143"/>
      <c r="S887" s="143"/>
      <c r="T887" s="143"/>
      <c r="U887" s="143"/>
      <c r="V887" s="145"/>
      <c r="W887" s="145"/>
      <c r="X887" s="145"/>
      <c r="Y887" s="136"/>
      <c r="Z887" s="136"/>
      <c r="AA887" s="146"/>
      <c r="AB887" s="136"/>
      <c r="AC887" s="136" t="s">
        <v>281</v>
      </c>
      <c r="AD887" s="136" t="s">
        <v>283</v>
      </c>
      <c r="AE887" s="136"/>
      <c r="AF887" s="147" t="e">
        <f t="shared" si="41"/>
        <v>#DIV/0!</v>
      </c>
      <c r="AG887" s="148"/>
      <c r="AH887" s="148" t="b">
        <f t="shared" si="42"/>
        <v>1</v>
      </c>
    </row>
    <row r="888" spans="1:34" ht="44.25" customHeight="1" thickBot="1" x14ac:dyDescent="0.3">
      <c r="A888" s="136"/>
      <c r="B888" s="136"/>
      <c r="C888" s="137"/>
      <c r="D888" s="136"/>
      <c r="E888" s="137"/>
      <c r="F888" s="137"/>
      <c r="G888" s="137"/>
      <c r="H888" s="138"/>
      <c r="I888" s="12"/>
      <c r="J888" s="136"/>
      <c r="K888" s="137"/>
      <c r="L888" s="140"/>
      <c r="M888" s="136"/>
      <c r="N888" s="153"/>
      <c r="O888" s="161"/>
      <c r="P888" s="144"/>
      <c r="Q888" s="143"/>
      <c r="R888" s="143"/>
      <c r="S888" s="143"/>
      <c r="T888" s="143"/>
      <c r="U888" s="143"/>
      <c r="V888" s="145"/>
      <c r="W888" s="145"/>
      <c r="X888" s="145"/>
      <c r="Y888" s="136"/>
      <c r="Z888" s="136"/>
      <c r="AA888" s="146"/>
      <c r="AB888" s="136"/>
      <c r="AC888" s="136" t="s">
        <v>281</v>
      </c>
      <c r="AD888" s="136" t="s">
        <v>283</v>
      </c>
      <c r="AE888" s="136"/>
      <c r="AF888" s="147" t="e">
        <f t="shared" si="41"/>
        <v>#DIV/0!</v>
      </c>
      <c r="AG888" s="148"/>
      <c r="AH888" s="148" t="b">
        <f t="shared" si="42"/>
        <v>1</v>
      </c>
    </row>
    <row r="889" spans="1:34" ht="44.25" customHeight="1" thickBot="1" x14ac:dyDescent="0.3">
      <c r="A889" s="136"/>
      <c r="B889" s="136"/>
      <c r="C889" s="137"/>
      <c r="D889" s="136"/>
      <c r="E889" s="137"/>
      <c r="F889" s="137"/>
      <c r="G889" s="137"/>
      <c r="H889" s="138"/>
      <c r="I889" s="12"/>
      <c r="J889" s="136"/>
      <c r="K889" s="137"/>
      <c r="L889" s="140"/>
      <c r="M889" s="136"/>
      <c r="N889" s="153"/>
      <c r="O889" s="161"/>
      <c r="P889" s="144"/>
      <c r="Q889" s="143"/>
      <c r="R889" s="143"/>
      <c r="S889" s="143"/>
      <c r="T889" s="143"/>
      <c r="U889" s="143"/>
      <c r="V889" s="145"/>
      <c r="W889" s="145"/>
      <c r="X889" s="145"/>
      <c r="Y889" s="136"/>
      <c r="Z889" s="136"/>
      <c r="AA889" s="146"/>
      <c r="AB889" s="136"/>
      <c r="AC889" s="136" t="s">
        <v>281</v>
      </c>
      <c r="AD889" s="136" t="s">
        <v>283</v>
      </c>
      <c r="AE889" s="136"/>
      <c r="AF889" s="147" t="e">
        <f t="shared" si="41"/>
        <v>#DIV/0!</v>
      </c>
      <c r="AG889" s="148"/>
      <c r="AH889" s="148" t="b">
        <f t="shared" si="42"/>
        <v>1</v>
      </c>
    </row>
    <row r="890" spans="1:34" ht="44.25" customHeight="1" thickBot="1" x14ac:dyDescent="0.3">
      <c r="A890" s="136"/>
      <c r="B890" s="136"/>
      <c r="C890" s="137"/>
      <c r="D890" s="136"/>
      <c r="E890" s="137"/>
      <c r="F890" s="137"/>
      <c r="G890" s="137"/>
      <c r="H890" s="138"/>
      <c r="I890" s="12"/>
      <c r="J890" s="136"/>
      <c r="K890" s="137"/>
      <c r="L890" s="140"/>
      <c r="M890" s="136"/>
      <c r="N890" s="153"/>
      <c r="O890" s="161"/>
      <c r="P890" s="144"/>
      <c r="Q890" s="143"/>
      <c r="R890" s="143"/>
      <c r="S890" s="143"/>
      <c r="T890" s="143"/>
      <c r="U890" s="143"/>
      <c r="V890" s="145"/>
      <c r="W890" s="145"/>
      <c r="X890" s="145"/>
      <c r="Y890" s="136"/>
      <c r="Z890" s="136"/>
      <c r="AA890" s="146"/>
      <c r="AB890" s="136"/>
      <c r="AC890" s="136" t="s">
        <v>281</v>
      </c>
      <c r="AD890" s="136" t="s">
        <v>283</v>
      </c>
      <c r="AE890" s="136"/>
      <c r="AF890" s="147" t="e">
        <f t="shared" si="41"/>
        <v>#DIV/0!</v>
      </c>
      <c r="AG890" s="148"/>
      <c r="AH890" s="148" t="b">
        <f t="shared" si="42"/>
        <v>1</v>
      </c>
    </row>
    <row r="891" spans="1:34" ht="44.25" customHeight="1" thickBot="1" x14ac:dyDescent="0.3">
      <c r="A891" s="136"/>
      <c r="B891" s="136"/>
      <c r="C891" s="137"/>
      <c r="D891" s="136"/>
      <c r="E891" s="137"/>
      <c r="F891" s="137"/>
      <c r="G891" s="137"/>
      <c r="H891" s="138"/>
      <c r="I891" s="12"/>
      <c r="J891" s="136"/>
      <c r="K891" s="137"/>
      <c r="L891" s="140"/>
      <c r="M891" s="136"/>
      <c r="N891" s="153"/>
      <c r="O891" s="161"/>
      <c r="P891" s="144"/>
      <c r="Q891" s="143"/>
      <c r="R891" s="143"/>
      <c r="S891" s="143"/>
      <c r="T891" s="143"/>
      <c r="U891" s="143"/>
      <c r="V891" s="145"/>
      <c r="W891" s="145"/>
      <c r="X891" s="145"/>
      <c r="Y891" s="136"/>
      <c r="Z891" s="136"/>
      <c r="AA891" s="146"/>
      <c r="AB891" s="136"/>
      <c r="AC891" s="136" t="s">
        <v>281</v>
      </c>
      <c r="AD891" s="136" t="s">
        <v>283</v>
      </c>
      <c r="AE891" s="136"/>
      <c r="AF891" s="147" t="e">
        <f t="shared" si="41"/>
        <v>#DIV/0!</v>
      </c>
      <c r="AG891" s="148"/>
      <c r="AH891" s="148" t="b">
        <f t="shared" si="42"/>
        <v>1</v>
      </c>
    </row>
    <row r="892" spans="1:34" ht="44.25" customHeight="1" thickBot="1" x14ac:dyDescent="0.3">
      <c r="A892" s="136"/>
      <c r="B892" s="136"/>
      <c r="C892" s="137"/>
      <c r="D892" s="136"/>
      <c r="E892" s="137"/>
      <c r="F892" s="137"/>
      <c r="G892" s="137"/>
      <c r="H892" s="138"/>
      <c r="I892" s="12"/>
      <c r="J892" s="136"/>
      <c r="K892" s="137"/>
      <c r="L892" s="140"/>
      <c r="M892" s="136"/>
      <c r="N892" s="153"/>
      <c r="O892" s="161"/>
      <c r="P892" s="144"/>
      <c r="Q892" s="143"/>
      <c r="R892" s="143"/>
      <c r="S892" s="143"/>
      <c r="T892" s="143"/>
      <c r="U892" s="143"/>
      <c r="V892" s="145"/>
      <c r="W892" s="145"/>
      <c r="X892" s="145"/>
      <c r="Y892" s="136"/>
      <c r="Z892" s="136"/>
      <c r="AA892" s="146"/>
      <c r="AB892" s="136"/>
      <c r="AC892" s="136" t="s">
        <v>281</v>
      </c>
      <c r="AD892" s="136" t="s">
        <v>283</v>
      </c>
      <c r="AE892" s="136"/>
      <c r="AF892" s="147" t="e">
        <f t="shared" si="41"/>
        <v>#DIV/0!</v>
      </c>
      <c r="AG892" s="148"/>
      <c r="AH892" s="148" t="b">
        <f t="shared" si="42"/>
        <v>1</v>
      </c>
    </row>
    <row r="893" spans="1:34" ht="44.25" customHeight="1" thickBot="1" x14ac:dyDescent="0.3">
      <c r="A893" s="136"/>
      <c r="B893" s="136"/>
      <c r="C893" s="137"/>
      <c r="D893" s="136"/>
      <c r="E893" s="137"/>
      <c r="F893" s="137"/>
      <c r="G893" s="137"/>
      <c r="H893" s="138"/>
      <c r="I893" s="12"/>
      <c r="J893" s="136"/>
      <c r="K893" s="137"/>
      <c r="L893" s="140"/>
      <c r="M893" s="136"/>
      <c r="N893" s="153"/>
      <c r="O893" s="161"/>
      <c r="P893" s="144"/>
      <c r="Q893" s="143"/>
      <c r="R893" s="143"/>
      <c r="S893" s="143"/>
      <c r="T893" s="143"/>
      <c r="U893" s="143"/>
      <c r="V893" s="145"/>
      <c r="W893" s="145"/>
      <c r="X893" s="145"/>
      <c r="Y893" s="136"/>
      <c r="Z893" s="136"/>
      <c r="AA893" s="146"/>
      <c r="AB893" s="136"/>
      <c r="AC893" s="136" t="s">
        <v>281</v>
      </c>
      <c r="AD893" s="136" t="s">
        <v>283</v>
      </c>
      <c r="AE893" s="136"/>
      <c r="AF893" s="147" t="e">
        <f t="shared" si="41"/>
        <v>#DIV/0!</v>
      </c>
      <c r="AG893" s="148"/>
      <c r="AH893" s="148" t="b">
        <f t="shared" si="42"/>
        <v>1</v>
      </c>
    </row>
    <row r="894" spans="1:34" ht="44.25" customHeight="1" thickBot="1" x14ac:dyDescent="0.3">
      <c r="A894" s="136"/>
      <c r="B894" s="136"/>
      <c r="C894" s="137"/>
      <c r="D894" s="136"/>
      <c r="E894" s="137"/>
      <c r="F894" s="137"/>
      <c r="G894" s="137"/>
      <c r="H894" s="138"/>
      <c r="I894" s="12"/>
      <c r="J894" s="136"/>
      <c r="K894" s="137"/>
      <c r="L894" s="140"/>
      <c r="M894" s="136"/>
      <c r="N894" s="153"/>
      <c r="O894" s="161"/>
      <c r="P894" s="144"/>
      <c r="Q894" s="143"/>
      <c r="R894" s="143"/>
      <c r="S894" s="143"/>
      <c r="T894" s="143"/>
      <c r="U894" s="143"/>
      <c r="V894" s="145"/>
      <c r="W894" s="145"/>
      <c r="X894" s="145"/>
      <c r="Y894" s="136"/>
      <c r="Z894" s="136"/>
      <c r="AA894" s="146"/>
      <c r="AB894" s="136"/>
      <c r="AC894" s="136" t="s">
        <v>281</v>
      </c>
      <c r="AD894" s="136" t="s">
        <v>283</v>
      </c>
      <c r="AE894" s="136"/>
      <c r="AF894" s="147" t="e">
        <f t="shared" si="41"/>
        <v>#DIV/0!</v>
      </c>
      <c r="AG894" s="148"/>
      <c r="AH894" s="148" t="b">
        <f t="shared" si="42"/>
        <v>1</v>
      </c>
    </row>
    <row r="895" spans="1:34" ht="44.25" customHeight="1" thickBot="1" x14ac:dyDescent="0.3">
      <c r="A895" s="136"/>
      <c r="B895" s="136"/>
      <c r="C895" s="137"/>
      <c r="D895" s="136"/>
      <c r="E895" s="137"/>
      <c r="F895" s="137"/>
      <c r="G895" s="137"/>
      <c r="H895" s="138"/>
      <c r="I895" s="12"/>
      <c r="J895" s="136"/>
      <c r="K895" s="137"/>
      <c r="L895" s="140"/>
      <c r="M895" s="136"/>
      <c r="N895" s="153"/>
      <c r="O895" s="161"/>
      <c r="P895" s="144"/>
      <c r="Q895" s="143"/>
      <c r="R895" s="143"/>
      <c r="S895" s="143"/>
      <c r="T895" s="143"/>
      <c r="U895" s="143"/>
      <c r="V895" s="145"/>
      <c r="W895" s="145"/>
      <c r="X895" s="145"/>
      <c r="Y895" s="136"/>
      <c r="Z895" s="136"/>
      <c r="AA895" s="146"/>
      <c r="AB895" s="136"/>
      <c r="AC895" s="136" t="s">
        <v>281</v>
      </c>
      <c r="AD895" s="136" t="s">
        <v>283</v>
      </c>
      <c r="AE895" s="136"/>
      <c r="AF895" s="147" t="e">
        <f t="shared" si="41"/>
        <v>#DIV/0!</v>
      </c>
      <c r="AG895" s="148"/>
      <c r="AH895" s="148" t="b">
        <f t="shared" si="42"/>
        <v>1</v>
      </c>
    </row>
    <row r="896" spans="1:34" ht="44.25" customHeight="1" thickBot="1" x14ac:dyDescent="0.3">
      <c r="A896" s="136"/>
      <c r="B896" s="136"/>
      <c r="C896" s="137"/>
      <c r="D896" s="136"/>
      <c r="E896" s="137"/>
      <c r="F896" s="137"/>
      <c r="G896" s="137"/>
      <c r="H896" s="138"/>
      <c r="I896" s="12"/>
      <c r="J896" s="136"/>
      <c r="K896" s="137"/>
      <c r="L896" s="140"/>
      <c r="M896" s="136"/>
      <c r="N896" s="153"/>
      <c r="O896" s="161"/>
      <c r="P896" s="144"/>
      <c r="Q896" s="143"/>
      <c r="R896" s="143"/>
      <c r="S896" s="143"/>
      <c r="T896" s="143"/>
      <c r="U896" s="143"/>
      <c r="V896" s="145"/>
      <c r="W896" s="145"/>
      <c r="X896" s="145"/>
      <c r="Y896" s="136"/>
      <c r="Z896" s="136"/>
      <c r="AA896" s="146"/>
      <c r="AB896" s="136"/>
      <c r="AC896" s="136" t="s">
        <v>281</v>
      </c>
      <c r="AD896" s="136" t="s">
        <v>283</v>
      </c>
      <c r="AE896" s="136"/>
      <c r="AF896" s="147" t="e">
        <f t="shared" si="41"/>
        <v>#DIV/0!</v>
      </c>
      <c r="AG896" s="148"/>
      <c r="AH896" s="148" t="b">
        <f t="shared" si="42"/>
        <v>1</v>
      </c>
    </row>
    <row r="897" spans="1:34" ht="44.25" customHeight="1" thickBot="1" x14ac:dyDescent="0.3">
      <c r="A897" s="136"/>
      <c r="B897" s="136"/>
      <c r="C897" s="137"/>
      <c r="D897" s="136"/>
      <c r="E897" s="137"/>
      <c r="F897" s="137"/>
      <c r="G897" s="137"/>
      <c r="H897" s="138"/>
      <c r="I897" s="12"/>
      <c r="J897" s="136"/>
      <c r="K897" s="137"/>
      <c r="L897" s="140"/>
      <c r="M897" s="136"/>
      <c r="N897" s="153"/>
      <c r="O897" s="161"/>
      <c r="P897" s="144"/>
      <c r="Q897" s="143"/>
      <c r="R897" s="143"/>
      <c r="S897" s="143"/>
      <c r="T897" s="143"/>
      <c r="U897" s="143"/>
      <c r="V897" s="145"/>
      <c r="W897" s="145"/>
      <c r="X897" s="145"/>
      <c r="Y897" s="136"/>
      <c r="Z897" s="136"/>
      <c r="AA897" s="146"/>
      <c r="AB897" s="136"/>
      <c r="AC897" s="136" t="s">
        <v>281</v>
      </c>
      <c r="AD897" s="136" t="s">
        <v>283</v>
      </c>
      <c r="AE897" s="136"/>
      <c r="AF897" s="147" t="e">
        <f t="shared" si="41"/>
        <v>#DIV/0!</v>
      </c>
      <c r="AG897" s="148"/>
      <c r="AH897" s="148" t="b">
        <f t="shared" si="42"/>
        <v>1</v>
      </c>
    </row>
    <row r="898" spans="1:34" ht="44.25" customHeight="1" thickBot="1" x14ac:dyDescent="0.3">
      <c r="A898" s="136"/>
      <c r="B898" s="136"/>
      <c r="C898" s="137"/>
      <c r="D898" s="136"/>
      <c r="E898" s="137"/>
      <c r="F898" s="137"/>
      <c r="G898" s="137"/>
      <c r="H898" s="138"/>
      <c r="I898" s="12"/>
      <c r="J898" s="136"/>
      <c r="K898" s="137"/>
      <c r="L898" s="140"/>
      <c r="M898" s="136"/>
      <c r="N898" s="153"/>
      <c r="O898" s="161"/>
      <c r="P898" s="144"/>
      <c r="Q898" s="143"/>
      <c r="R898" s="143"/>
      <c r="S898" s="143"/>
      <c r="T898" s="143"/>
      <c r="U898" s="143"/>
      <c r="V898" s="145"/>
      <c r="W898" s="145"/>
      <c r="X898" s="145"/>
      <c r="Y898" s="136"/>
      <c r="Z898" s="136"/>
      <c r="AA898" s="146"/>
      <c r="AB898" s="136"/>
      <c r="AC898" s="136" t="s">
        <v>282</v>
      </c>
      <c r="AD898" s="136" t="s">
        <v>281</v>
      </c>
      <c r="AE898" s="136"/>
      <c r="AF898" s="147" t="e">
        <f t="shared" si="41"/>
        <v>#DIV/0!</v>
      </c>
      <c r="AG898" s="148"/>
      <c r="AH898" s="148" t="b">
        <f t="shared" si="42"/>
        <v>1</v>
      </c>
    </row>
    <row r="899" spans="1:34" ht="44.25" customHeight="1" thickBot="1" x14ac:dyDescent="0.3">
      <c r="A899" s="136"/>
      <c r="B899" s="136"/>
      <c r="C899" s="137"/>
      <c r="D899" s="136"/>
      <c r="E899" s="137"/>
      <c r="F899" s="137"/>
      <c r="G899" s="137"/>
      <c r="H899" s="138"/>
      <c r="I899" s="12"/>
      <c r="J899" s="136"/>
      <c r="K899" s="137"/>
      <c r="L899" s="140"/>
      <c r="M899" s="136"/>
      <c r="N899" s="153"/>
      <c r="O899" s="161"/>
      <c r="P899" s="144"/>
      <c r="Q899" s="143"/>
      <c r="R899" s="143"/>
      <c r="S899" s="143"/>
      <c r="T899" s="143"/>
      <c r="U899" s="143"/>
      <c r="V899" s="145"/>
      <c r="W899" s="145"/>
      <c r="X899" s="145"/>
      <c r="Y899" s="136"/>
      <c r="Z899" s="136"/>
      <c r="AA899" s="146"/>
      <c r="AB899" s="136"/>
      <c r="AC899" s="136" t="s">
        <v>282</v>
      </c>
      <c r="AD899" s="136" t="s">
        <v>281</v>
      </c>
      <c r="AE899" s="136"/>
      <c r="AF899" s="147" t="e">
        <f t="shared" si="41"/>
        <v>#DIV/0!</v>
      </c>
      <c r="AG899" s="148"/>
      <c r="AH899" s="148" t="b">
        <f t="shared" si="42"/>
        <v>1</v>
      </c>
    </row>
    <row r="900" spans="1:34" ht="44.25" customHeight="1" thickBot="1" x14ac:dyDescent="0.3">
      <c r="A900" s="136"/>
      <c r="B900" s="136"/>
      <c r="C900" s="137"/>
      <c r="D900" s="136"/>
      <c r="E900" s="137"/>
      <c r="F900" s="137"/>
      <c r="G900" s="137"/>
      <c r="H900" s="138"/>
      <c r="I900" s="12"/>
      <c r="J900" s="136"/>
      <c r="K900" s="137"/>
      <c r="L900" s="140"/>
      <c r="M900" s="136"/>
      <c r="N900" s="153"/>
      <c r="O900" s="161"/>
      <c r="P900" s="144"/>
      <c r="Q900" s="143"/>
      <c r="R900" s="143"/>
      <c r="S900" s="143"/>
      <c r="T900" s="143"/>
      <c r="U900" s="143"/>
      <c r="V900" s="145"/>
      <c r="W900" s="145"/>
      <c r="X900" s="145"/>
      <c r="Y900" s="136"/>
      <c r="Z900" s="136"/>
      <c r="AA900" s="146"/>
      <c r="AB900" s="136"/>
      <c r="AC900" s="136" t="s">
        <v>281</v>
      </c>
      <c r="AD900" s="136" t="s">
        <v>283</v>
      </c>
      <c r="AE900" s="136"/>
      <c r="AF900" s="147" t="e">
        <f t="shared" si="41"/>
        <v>#DIV/0!</v>
      </c>
      <c r="AG900" s="148"/>
      <c r="AH900" s="148" t="b">
        <f t="shared" si="42"/>
        <v>1</v>
      </c>
    </row>
    <row r="901" spans="1:34" ht="44.25" customHeight="1" thickBot="1" x14ac:dyDescent="0.3">
      <c r="A901" s="136"/>
      <c r="B901" s="136"/>
      <c r="C901" s="137"/>
      <c r="D901" s="136"/>
      <c r="E901" s="137"/>
      <c r="F901" s="137"/>
      <c r="G901" s="137"/>
      <c r="H901" s="138"/>
      <c r="I901" s="12"/>
      <c r="J901" s="136"/>
      <c r="K901" s="137"/>
      <c r="L901" s="140"/>
      <c r="M901" s="136"/>
      <c r="N901" s="153"/>
      <c r="O901" s="161"/>
      <c r="P901" s="144"/>
      <c r="Q901" s="143"/>
      <c r="R901" s="143"/>
      <c r="S901" s="143"/>
      <c r="T901" s="143"/>
      <c r="U901" s="143"/>
      <c r="V901" s="145"/>
      <c r="W901" s="145"/>
      <c r="X901" s="145"/>
      <c r="Y901" s="136"/>
      <c r="Z901" s="136"/>
      <c r="AA901" s="146"/>
      <c r="AB901" s="136"/>
      <c r="AC901" s="136" t="s">
        <v>281</v>
      </c>
      <c r="AD901" s="136" t="s">
        <v>283</v>
      </c>
      <c r="AE901" s="136"/>
      <c r="AF901" s="147" t="e">
        <f t="shared" si="41"/>
        <v>#DIV/0!</v>
      </c>
      <c r="AG901" s="148"/>
      <c r="AH901" s="148" t="b">
        <f t="shared" si="42"/>
        <v>1</v>
      </c>
    </row>
    <row r="902" spans="1:34" ht="44.25" customHeight="1" thickBot="1" x14ac:dyDescent="0.3">
      <c r="A902" s="136"/>
      <c r="B902" s="136"/>
      <c r="C902" s="137"/>
      <c r="D902" s="136"/>
      <c r="E902" s="137"/>
      <c r="F902" s="137"/>
      <c r="G902" s="137"/>
      <c r="H902" s="138"/>
      <c r="I902" s="138"/>
      <c r="J902" s="136"/>
      <c r="K902" s="137"/>
      <c r="L902" s="140"/>
      <c r="M902" s="136"/>
      <c r="N902" s="153"/>
      <c r="O902" s="161"/>
      <c r="P902" s="144"/>
      <c r="Q902" s="143"/>
      <c r="R902" s="143"/>
      <c r="S902" s="143"/>
      <c r="T902" s="143"/>
      <c r="U902" s="143"/>
      <c r="V902" s="145"/>
      <c r="W902" s="145"/>
      <c r="X902" s="145"/>
      <c r="Y902" s="136"/>
      <c r="Z902" s="136"/>
      <c r="AA902" s="146"/>
      <c r="AB902" s="136"/>
      <c r="AC902" s="136"/>
      <c r="AD902" s="136"/>
      <c r="AE902" s="136"/>
      <c r="AF902" s="147" t="e">
        <f t="shared" si="41"/>
        <v>#DIV/0!</v>
      </c>
      <c r="AG902" s="148"/>
      <c r="AH902" s="148" t="b">
        <f t="shared" si="42"/>
        <v>1</v>
      </c>
    </row>
    <row r="903" spans="1:34" ht="44.25" customHeight="1" thickBot="1" x14ac:dyDescent="0.3">
      <c r="A903" s="136"/>
      <c r="B903" s="136"/>
      <c r="C903" s="137"/>
      <c r="D903" s="136"/>
      <c r="E903" s="137"/>
      <c r="F903" s="137"/>
      <c r="G903" s="137"/>
      <c r="H903" s="138"/>
      <c r="I903" s="138"/>
      <c r="J903" s="136"/>
      <c r="K903" s="137"/>
      <c r="L903" s="140"/>
      <c r="M903" s="136"/>
      <c r="N903" s="153"/>
      <c r="O903" s="161"/>
      <c r="P903" s="144"/>
      <c r="Q903" s="143"/>
      <c r="R903" s="143"/>
      <c r="S903" s="143"/>
      <c r="T903" s="143"/>
      <c r="U903" s="143"/>
      <c r="V903" s="145"/>
      <c r="W903" s="145"/>
      <c r="X903" s="145"/>
      <c r="Y903" s="136"/>
      <c r="Z903" s="136"/>
      <c r="AA903" s="146"/>
      <c r="AB903" s="136"/>
      <c r="AC903" s="136"/>
      <c r="AD903" s="136"/>
      <c r="AE903" s="136"/>
      <c r="AF903" s="147" t="e">
        <f t="shared" si="41"/>
        <v>#DIV/0!</v>
      </c>
      <c r="AG903" s="148"/>
      <c r="AH903" s="148" t="b">
        <f t="shared" si="42"/>
        <v>1</v>
      </c>
    </row>
    <row r="904" spans="1:34" ht="44.25" customHeight="1" thickBot="1" x14ac:dyDescent="0.3">
      <c r="A904" s="136"/>
      <c r="B904" s="136"/>
      <c r="C904" s="137"/>
      <c r="D904" s="136"/>
      <c r="E904" s="137"/>
      <c r="F904" s="137"/>
      <c r="G904" s="137"/>
      <c r="H904" s="138"/>
      <c r="I904" s="138"/>
      <c r="J904" s="136"/>
      <c r="K904" s="137"/>
      <c r="L904" s="140"/>
      <c r="M904" s="136"/>
      <c r="N904" s="153"/>
      <c r="O904" s="161"/>
      <c r="P904" s="144"/>
      <c r="Q904" s="143"/>
      <c r="R904" s="143"/>
      <c r="S904" s="143"/>
      <c r="T904" s="143"/>
      <c r="U904" s="143"/>
      <c r="V904" s="145"/>
      <c r="W904" s="145"/>
      <c r="X904" s="145"/>
      <c r="Y904" s="136"/>
      <c r="Z904" s="136"/>
      <c r="AA904" s="146"/>
      <c r="AB904" s="136"/>
      <c r="AC904" s="136"/>
      <c r="AD904" s="136"/>
      <c r="AE904" s="136"/>
      <c r="AF904" s="147" t="e">
        <f t="shared" si="41"/>
        <v>#DIV/0!</v>
      </c>
      <c r="AG904" s="148"/>
      <c r="AH904" s="148" t="b">
        <f t="shared" si="42"/>
        <v>1</v>
      </c>
    </row>
    <row r="905" spans="1:34" ht="44.25" customHeight="1" thickBot="1" x14ac:dyDescent="0.3">
      <c r="A905" s="136"/>
      <c r="B905" s="136"/>
      <c r="C905" s="137"/>
      <c r="D905" s="136"/>
      <c r="E905" s="137"/>
      <c r="F905" s="137"/>
      <c r="G905" s="137"/>
      <c r="H905" s="138"/>
      <c r="I905" s="138"/>
      <c r="J905" s="136"/>
      <c r="K905" s="137"/>
      <c r="L905" s="140"/>
      <c r="M905" s="136"/>
      <c r="N905" s="153"/>
      <c r="O905" s="161"/>
      <c r="P905" s="144"/>
      <c r="Q905" s="143"/>
      <c r="R905" s="143"/>
      <c r="S905" s="143"/>
      <c r="T905" s="143"/>
      <c r="U905" s="143"/>
      <c r="V905" s="145"/>
      <c r="W905" s="145"/>
      <c r="X905" s="145"/>
      <c r="Y905" s="136"/>
      <c r="Z905" s="136"/>
      <c r="AA905" s="146"/>
      <c r="AB905" s="136"/>
      <c r="AC905" s="136"/>
      <c r="AD905" s="136"/>
      <c r="AE905" s="136"/>
      <c r="AF905" s="147" t="e">
        <f t="shared" ref="AF905:AF968" si="43">SUM(U905/T905)</f>
        <v>#DIV/0!</v>
      </c>
      <c r="AG905" s="148"/>
      <c r="AH905" s="148" t="b">
        <f t="shared" ref="AH905:AH968" si="44">IF(I905="Funcionamiento",J905=0,J905="")</f>
        <v>1</v>
      </c>
    </row>
    <row r="906" spans="1:34" ht="44.25" customHeight="1" thickBot="1" x14ac:dyDescent="0.3">
      <c r="A906" s="136"/>
      <c r="B906" s="136"/>
      <c r="C906" s="137"/>
      <c r="D906" s="136"/>
      <c r="E906" s="137"/>
      <c r="F906" s="137"/>
      <c r="G906" s="137"/>
      <c r="H906" s="138"/>
      <c r="I906" s="138"/>
      <c r="J906" s="136"/>
      <c r="K906" s="137"/>
      <c r="L906" s="140"/>
      <c r="M906" s="136"/>
      <c r="N906" s="153"/>
      <c r="O906" s="161"/>
      <c r="P906" s="144"/>
      <c r="Q906" s="143"/>
      <c r="R906" s="143"/>
      <c r="S906" s="143"/>
      <c r="T906" s="143"/>
      <c r="U906" s="143"/>
      <c r="V906" s="145"/>
      <c r="W906" s="145"/>
      <c r="X906" s="145"/>
      <c r="Y906" s="136"/>
      <c r="Z906" s="136"/>
      <c r="AA906" s="146"/>
      <c r="AB906" s="136"/>
      <c r="AC906" s="136"/>
      <c r="AD906" s="136"/>
      <c r="AE906" s="136"/>
      <c r="AF906" s="147" t="e">
        <f t="shared" si="43"/>
        <v>#DIV/0!</v>
      </c>
      <c r="AG906" s="148"/>
      <c r="AH906" s="148" t="b">
        <f t="shared" si="44"/>
        <v>1</v>
      </c>
    </row>
    <row r="907" spans="1:34" ht="44.25" customHeight="1" thickBot="1" x14ac:dyDescent="0.3">
      <c r="A907" s="136"/>
      <c r="B907" s="136"/>
      <c r="C907" s="137"/>
      <c r="D907" s="136"/>
      <c r="E907" s="137"/>
      <c r="F907" s="137"/>
      <c r="G907" s="137"/>
      <c r="H907" s="138"/>
      <c r="I907" s="138"/>
      <c r="J907" s="136"/>
      <c r="K907" s="137"/>
      <c r="L907" s="140"/>
      <c r="M907" s="136"/>
      <c r="N907" s="153"/>
      <c r="O907" s="161"/>
      <c r="P907" s="144"/>
      <c r="Q907" s="143"/>
      <c r="R907" s="143"/>
      <c r="S907" s="143"/>
      <c r="T907" s="143"/>
      <c r="U907" s="143"/>
      <c r="V907" s="145"/>
      <c r="W907" s="145"/>
      <c r="X907" s="145"/>
      <c r="Y907" s="136"/>
      <c r="Z907" s="136"/>
      <c r="AA907" s="146"/>
      <c r="AB907" s="136"/>
      <c r="AC907" s="136"/>
      <c r="AD907" s="136"/>
      <c r="AE907" s="136"/>
      <c r="AF907" s="147" t="e">
        <f t="shared" si="43"/>
        <v>#DIV/0!</v>
      </c>
      <c r="AG907" s="148"/>
      <c r="AH907" s="148" t="b">
        <f t="shared" si="44"/>
        <v>1</v>
      </c>
    </row>
    <row r="908" spans="1:34" ht="44.25" customHeight="1" thickBot="1" x14ac:dyDescent="0.3">
      <c r="A908" s="136"/>
      <c r="B908" s="136"/>
      <c r="C908" s="137"/>
      <c r="D908" s="136"/>
      <c r="E908" s="137"/>
      <c r="F908" s="137"/>
      <c r="G908" s="137"/>
      <c r="H908" s="138"/>
      <c r="I908" s="138"/>
      <c r="J908" s="136"/>
      <c r="K908" s="137"/>
      <c r="L908" s="140"/>
      <c r="M908" s="136"/>
      <c r="N908" s="153"/>
      <c r="O908" s="161"/>
      <c r="P908" s="144"/>
      <c r="Q908" s="143"/>
      <c r="R908" s="143"/>
      <c r="S908" s="143"/>
      <c r="T908" s="143"/>
      <c r="U908" s="143"/>
      <c r="V908" s="145"/>
      <c r="W908" s="145"/>
      <c r="X908" s="145"/>
      <c r="Y908" s="136"/>
      <c r="Z908" s="136"/>
      <c r="AA908" s="146"/>
      <c r="AB908" s="136"/>
      <c r="AC908" s="136"/>
      <c r="AD908" s="136"/>
      <c r="AE908" s="136"/>
      <c r="AF908" s="147" t="e">
        <f t="shared" si="43"/>
        <v>#DIV/0!</v>
      </c>
      <c r="AG908" s="148"/>
      <c r="AH908" s="148" t="b">
        <f t="shared" si="44"/>
        <v>1</v>
      </c>
    </row>
    <row r="909" spans="1:34" ht="44.25" customHeight="1" thickBot="1" x14ac:dyDescent="0.3">
      <c r="A909" s="136"/>
      <c r="B909" s="136"/>
      <c r="C909" s="137"/>
      <c r="D909" s="136"/>
      <c r="E909" s="137"/>
      <c r="F909" s="137"/>
      <c r="G909" s="137"/>
      <c r="H909" s="138"/>
      <c r="I909" s="138"/>
      <c r="J909" s="136"/>
      <c r="K909" s="137"/>
      <c r="L909" s="140"/>
      <c r="M909" s="136"/>
      <c r="N909" s="153"/>
      <c r="O909" s="161"/>
      <c r="P909" s="144"/>
      <c r="Q909" s="143"/>
      <c r="R909" s="143"/>
      <c r="S909" s="143"/>
      <c r="T909" s="143"/>
      <c r="U909" s="143"/>
      <c r="V909" s="145"/>
      <c r="W909" s="145"/>
      <c r="X909" s="145"/>
      <c r="Y909" s="136"/>
      <c r="Z909" s="136"/>
      <c r="AA909" s="146"/>
      <c r="AB909" s="136"/>
      <c r="AC909" s="136"/>
      <c r="AD909" s="136"/>
      <c r="AE909" s="136"/>
      <c r="AF909" s="147" t="e">
        <f t="shared" si="43"/>
        <v>#DIV/0!</v>
      </c>
      <c r="AG909" s="148"/>
      <c r="AH909" s="148" t="b">
        <f t="shared" si="44"/>
        <v>1</v>
      </c>
    </row>
    <row r="910" spans="1:34" ht="44.25" customHeight="1" thickBot="1" x14ac:dyDescent="0.3">
      <c r="A910" s="136"/>
      <c r="B910" s="136"/>
      <c r="C910" s="137"/>
      <c r="D910" s="136"/>
      <c r="E910" s="137"/>
      <c r="F910" s="137"/>
      <c r="G910" s="137"/>
      <c r="H910" s="138"/>
      <c r="I910" s="138"/>
      <c r="J910" s="136"/>
      <c r="K910" s="137"/>
      <c r="L910" s="140"/>
      <c r="M910" s="136"/>
      <c r="N910" s="153"/>
      <c r="O910" s="161"/>
      <c r="P910" s="144"/>
      <c r="Q910" s="143"/>
      <c r="R910" s="143"/>
      <c r="S910" s="143"/>
      <c r="T910" s="143"/>
      <c r="U910" s="143"/>
      <c r="V910" s="145"/>
      <c r="W910" s="145"/>
      <c r="X910" s="145"/>
      <c r="Y910" s="136"/>
      <c r="Z910" s="136"/>
      <c r="AA910" s="146"/>
      <c r="AB910" s="136"/>
      <c r="AC910" s="136"/>
      <c r="AD910" s="136"/>
      <c r="AE910" s="136"/>
      <c r="AF910" s="147" t="e">
        <f t="shared" si="43"/>
        <v>#DIV/0!</v>
      </c>
      <c r="AG910" s="148"/>
      <c r="AH910" s="148" t="b">
        <f t="shared" si="44"/>
        <v>1</v>
      </c>
    </row>
    <row r="911" spans="1:34" ht="44.25" customHeight="1" thickBot="1" x14ac:dyDescent="0.3">
      <c r="A911" s="136"/>
      <c r="B911" s="136"/>
      <c r="C911" s="137"/>
      <c r="D911" s="136"/>
      <c r="E911" s="137"/>
      <c r="F911" s="137"/>
      <c r="G911" s="137"/>
      <c r="H911" s="138"/>
      <c r="I911" s="138"/>
      <c r="J911" s="136"/>
      <c r="K911" s="137"/>
      <c r="L911" s="140"/>
      <c r="M911" s="136"/>
      <c r="N911" s="153"/>
      <c r="O911" s="161"/>
      <c r="P911" s="144"/>
      <c r="Q911" s="143"/>
      <c r="R911" s="143"/>
      <c r="S911" s="143"/>
      <c r="T911" s="143"/>
      <c r="U911" s="143"/>
      <c r="V911" s="145"/>
      <c r="W911" s="145"/>
      <c r="X911" s="145"/>
      <c r="Y911" s="136"/>
      <c r="Z911" s="136"/>
      <c r="AA911" s="146"/>
      <c r="AB911" s="136"/>
      <c r="AC911" s="136"/>
      <c r="AD911" s="136"/>
      <c r="AE911" s="136"/>
      <c r="AF911" s="147" t="e">
        <f t="shared" si="43"/>
        <v>#DIV/0!</v>
      </c>
      <c r="AG911" s="148"/>
      <c r="AH911" s="148" t="b">
        <f t="shared" si="44"/>
        <v>1</v>
      </c>
    </row>
    <row r="912" spans="1:34" ht="44.25" customHeight="1" thickBot="1" x14ac:dyDescent="0.3">
      <c r="A912" s="136"/>
      <c r="B912" s="136"/>
      <c r="C912" s="137"/>
      <c r="D912" s="136"/>
      <c r="E912" s="137"/>
      <c r="F912" s="137"/>
      <c r="G912" s="137"/>
      <c r="H912" s="138"/>
      <c r="I912" s="138"/>
      <c r="J912" s="136"/>
      <c r="K912" s="137"/>
      <c r="L912" s="140"/>
      <c r="M912" s="136"/>
      <c r="N912" s="153"/>
      <c r="O912" s="161"/>
      <c r="P912" s="144"/>
      <c r="Q912" s="143"/>
      <c r="R912" s="143"/>
      <c r="S912" s="143"/>
      <c r="T912" s="143"/>
      <c r="U912" s="143"/>
      <c r="V912" s="145"/>
      <c r="W912" s="145"/>
      <c r="X912" s="145"/>
      <c r="Y912" s="136"/>
      <c r="Z912" s="136"/>
      <c r="AA912" s="146"/>
      <c r="AB912" s="136"/>
      <c r="AC912" s="136"/>
      <c r="AD912" s="136"/>
      <c r="AE912" s="136"/>
      <c r="AF912" s="147" t="e">
        <f t="shared" si="43"/>
        <v>#DIV/0!</v>
      </c>
      <c r="AG912" s="148"/>
      <c r="AH912" s="148" t="b">
        <f t="shared" si="44"/>
        <v>1</v>
      </c>
    </row>
    <row r="913" spans="1:34" ht="44.25" customHeight="1" thickBot="1" x14ac:dyDescent="0.3">
      <c r="A913" s="136"/>
      <c r="B913" s="136"/>
      <c r="C913" s="137"/>
      <c r="D913" s="136"/>
      <c r="E913" s="137"/>
      <c r="F913" s="137"/>
      <c r="G913" s="137"/>
      <c r="H913" s="138"/>
      <c r="I913" s="138"/>
      <c r="J913" s="136"/>
      <c r="K913" s="137"/>
      <c r="L913" s="140"/>
      <c r="M913" s="136"/>
      <c r="N913" s="153"/>
      <c r="O913" s="161"/>
      <c r="P913" s="144"/>
      <c r="Q913" s="143"/>
      <c r="R913" s="143"/>
      <c r="S913" s="143"/>
      <c r="T913" s="143"/>
      <c r="U913" s="143"/>
      <c r="V913" s="145"/>
      <c r="W913" s="145"/>
      <c r="X913" s="145"/>
      <c r="Y913" s="136"/>
      <c r="Z913" s="136"/>
      <c r="AA913" s="146"/>
      <c r="AB913" s="136"/>
      <c r="AC913" s="136"/>
      <c r="AD913" s="136"/>
      <c r="AE913" s="136"/>
      <c r="AF913" s="147" t="e">
        <f t="shared" si="43"/>
        <v>#DIV/0!</v>
      </c>
      <c r="AG913" s="148"/>
      <c r="AH913" s="148" t="b">
        <f t="shared" si="44"/>
        <v>1</v>
      </c>
    </row>
    <row r="914" spans="1:34" ht="44.25" customHeight="1" thickBot="1" x14ac:dyDescent="0.3">
      <c r="A914" s="136"/>
      <c r="B914" s="136"/>
      <c r="C914" s="137"/>
      <c r="D914" s="136"/>
      <c r="E914" s="137"/>
      <c r="F914" s="137"/>
      <c r="G914" s="137"/>
      <c r="H914" s="138"/>
      <c r="I914" s="138"/>
      <c r="J914" s="136"/>
      <c r="K914" s="137"/>
      <c r="L914" s="140"/>
      <c r="M914" s="136"/>
      <c r="N914" s="153"/>
      <c r="O914" s="161"/>
      <c r="P914" s="144"/>
      <c r="Q914" s="143"/>
      <c r="R914" s="143"/>
      <c r="S914" s="143"/>
      <c r="T914" s="143"/>
      <c r="U914" s="143"/>
      <c r="V914" s="145"/>
      <c r="W914" s="145"/>
      <c r="X914" s="145"/>
      <c r="Y914" s="136"/>
      <c r="Z914" s="136"/>
      <c r="AA914" s="146"/>
      <c r="AB914" s="136"/>
      <c r="AC914" s="136"/>
      <c r="AD914" s="136"/>
      <c r="AE914" s="136"/>
      <c r="AF914" s="147" t="e">
        <f t="shared" si="43"/>
        <v>#DIV/0!</v>
      </c>
      <c r="AG914" s="148"/>
      <c r="AH914" s="148" t="b">
        <f t="shared" si="44"/>
        <v>1</v>
      </c>
    </row>
    <row r="915" spans="1:34" ht="44.25" customHeight="1" thickBot="1" x14ac:dyDescent="0.3">
      <c r="A915" s="136"/>
      <c r="B915" s="136"/>
      <c r="C915" s="137"/>
      <c r="D915" s="136"/>
      <c r="E915" s="137"/>
      <c r="F915" s="137"/>
      <c r="G915" s="137"/>
      <c r="H915" s="138"/>
      <c r="I915" s="138"/>
      <c r="J915" s="136"/>
      <c r="K915" s="137"/>
      <c r="L915" s="140"/>
      <c r="M915" s="136"/>
      <c r="N915" s="153"/>
      <c r="O915" s="161"/>
      <c r="P915" s="144"/>
      <c r="Q915" s="143"/>
      <c r="R915" s="143"/>
      <c r="S915" s="143"/>
      <c r="T915" s="143"/>
      <c r="U915" s="143"/>
      <c r="V915" s="145"/>
      <c r="W915" s="145"/>
      <c r="X915" s="145"/>
      <c r="Y915" s="136"/>
      <c r="Z915" s="136"/>
      <c r="AA915" s="146"/>
      <c r="AB915" s="136"/>
      <c r="AC915" s="136"/>
      <c r="AD915" s="136"/>
      <c r="AE915" s="136"/>
      <c r="AF915" s="147" t="e">
        <f t="shared" si="43"/>
        <v>#DIV/0!</v>
      </c>
      <c r="AG915" s="148"/>
      <c r="AH915" s="148" t="b">
        <f t="shared" si="44"/>
        <v>1</v>
      </c>
    </row>
    <row r="916" spans="1:34" ht="44.25" customHeight="1" thickBot="1" x14ac:dyDescent="0.3">
      <c r="A916" s="136"/>
      <c r="B916" s="136"/>
      <c r="C916" s="137"/>
      <c r="D916" s="136"/>
      <c r="E916" s="137"/>
      <c r="F916" s="137"/>
      <c r="G916" s="137"/>
      <c r="H916" s="138"/>
      <c r="I916" s="138"/>
      <c r="J916" s="136"/>
      <c r="K916" s="137"/>
      <c r="L916" s="140"/>
      <c r="M916" s="136"/>
      <c r="N916" s="153"/>
      <c r="O916" s="161"/>
      <c r="P916" s="144"/>
      <c r="Q916" s="143"/>
      <c r="R916" s="143"/>
      <c r="S916" s="143"/>
      <c r="T916" s="143"/>
      <c r="U916" s="143"/>
      <c r="V916" s="145"/>
      <c r="W916" s="145"/>
      <c r="X916" s="145"/>
      <c r="Y916" s="136"/>
      <c r="Z916" s="136"/>
      <c r="AA916" s="146"/>
      <c r="AB916" s="136"/>
      <c r="AC916" s="136"/>
      <c r="AD916" s="136"/>
      <c r="AE916" s="136"/>
      <c r="AF916" s="147" t="e">
        <f t="shared" si="43"/>
        <v>#DIV/0!</v>
      </c>
      <c r="AG916" s="148"/>
      <c r="AH916" s="148" t="b">
        <f t="shared" si="44"/>
        <v>1</v>
      </c>
    </row>
    <row r="917" spans="1:34" ht="44.25" customHeight="1" thickBot="1" x14ac:dyDescent="0.3">
      <c r="A917" s="136"/>
      <c r="B917" s="136"/>
      <c r="C917" s="137"/>
      <c r="D917" s="136"/>
      <c r="E917" s="137"/>
      <c r="F917" s="137"/>
      <c r="G917" s="137"/>
      <c r="H917" s="138"/>
      <c r="I917" s="138"/>
      <c r="J917" s="136"/>
      <c r="K917" s="137"/>
      <c r="L917" s="140"/>
      <c r="M917" s="136"/>
      <c r="N917" s="153"/>
      <c r="O917" s="161"/>
      <c r="P917" s="144"/>
      <c r="Q917" s="143"/>
      <c r="R917" s="143"/>
      <c r="S917" s="143"/>
      <c r="T917" s="143"/>
      <c r="U917" s="143"/>
      <c r="V917" s="145"/>
      <c r="W917" s="145"/>
      <c r="X917" s="145"/>
      <c r="Y917" s="136"/>
      <c r="Z917" s="136"/>
      <c r="AA917" s="146"/>
      <c r="AB917" s="136"/>
      <c r="AC917" s="136"/>
      <c r="AD917" s="136"/>
      <c r="AE917" s="136"/>
      <c r="AF917" s="147" t="e">
        <f t="shared" si="43"/>
        <v>#DIV/0!</v>
      </c>
      <c r="AG917" s="148"/>
      <c r="AH917" s="148" t="b">
        <f t="shared" si="44"/>
        <v>1</v>
      </c>
    </row>
    <row r="918" spans="1:34" ht="44.25" customHeight="1" thickBot="1" x14ac:dyDescent="0.3">
      <c r="A918" s="136"/>
      <c r="B918" s="136"/>
      <c r="C918" s="137"/>
      <c r="D918" s="136"/>
      <c r="E918" s="137"/>
      <c r="F918" s="137"/>
      <c r="G918" s="137"/>
      <c r="H918" s="138"/>
      <c r="I918" s="138"/>
      <c r="J918" s="136"/>
      <c r="K918" s="137"/>
      <c r="L918" s="140"/>
      <c r="M918" s="136"/>
      <c r="N918" s="153"/>
      <c r="O918" s="161"/>
      <c r="P918" s="144"/>
      <c r="Q918" s="143"/>
      <c r="R918" s="143"/>
      <c r="S918" s="143"/>
      <c r="T918" s="143"/>
      <c r="U918" s="143"/>
      <c r="V918" s="145"/>
      <c r="W918" s="145"/>
      <c r="X918" s="145"/>
      <c r="Y918" s="136"/>
      <c r="Z918" s="136"/>
      <c r="AA918" s="146"/>
      <c r="AB918" s="136"/>
      <c r="AC918" s="136"/>
      <c r="AD918" s="136"/>
      <c r="AE918" s="136"/>
      <c r="AF918" s="147" t="e">
        <f t="shared" si="43"/>
        <v>#DIV/0!</v>
      </c>
      <c r="AG918" s="148"/>
      <c r="AH918" s="148" t="b">
        <f t="shared" si="44"/>
        <v>1</v>
      </c>
    </row>
    <row r="919" spans="1:34" ht="44.25" customHeight="1" thickBot="1" x14ac:dyDescent="0.3">
      <c r="A919" s="136"/>
      <c r="B919" s="136"/>
      <c r="C919" s="137"/>
      <c r="D919" s="136"/>
      <c r="E919" s="137"/>
      <c r="F919" s="137"/>
      <c r="G919" s="137"/>
      <c r="H919" s="138"/>
      <c r="I919" s="138"/>
      <c r="J919" s="136"/>
      <c r="K919" s="137"/>
      <c r="L919" s="140"/>
      <c r="M919" s="136"/>
      <c r="N919" s="153"/>
      <c r="O919" s="161"/>
      <c r="P919" s="144"/>
      <c r="Q919" s="143"/>
      <c r="R919" s="143"/>
      <c r="S919" s="143"/>
      <c r="T919" s="143"/>
      <c r="U919" s="143"/>
      <c r="V919" s="145"/>
      <c r="W919" s="145"/>
      <c r="X919" s="145"/>
      <c r="Y919" s="136"/>
      <c r="Z919" s="136"/>
      <c r="AA919" s="146"/>
      <c r="AB919" s="136"/>
      <c r="AC919" s="136"/>
      <c r="AD919" s="136"/>
      <c r="AE919" s="136"/>
      <c r="AF919" s="147" t="e">
        <f t="shared" si="43"/>
        <v>#DIV/0!</v>
      </c>
      <c r="AG919" s="148"/>
      <c r="AH919" s="148" t="b">
        <f t="shared" si="44"/>
        <v>1</v>
      </c>
    </row>
    <row r="920" spans="1:34" ht="44.25" customHeight="1" thickBot="1" x14ac:dyDescent="0.3">
      <c r="A920" s="136"/>
      <c r="B920" s="136"/>
      <c r="C920" s="137"/>
      <c r="D920" s="136"/>
      <c r="E920" s="137"/>
      <c r="F920" s="137"/>
      <c r="G920" s="137"/>
      <c r="H920" s="138"/>
      <c r="I920" s="138"/>
      <c r="J920" s="136"/>
      <c r="K920" s="137"/>
      <c r="L920" s="140"/>
      <c r="M920" s="136"/>
      <c r="N920" s="153"/>
      <c r="O920" s="161"/>
      <c r="P920" s="144"/>
      <c r="Q920" s="143"/>
      <c r="R920" s="143"/>
      <c r="S920" s="143"/>
      <c r="T920" s="143"/>
      <c r="U920" s="143"/>
      <c r="V920" s="145"/>
      <c r="W920" s="145"/>
      <c r="X920" s="145"/>
      <c r="Y920" s="136"/>
      <c r="Z920" s="136"/>
      <c r="AA920" s="146"/>
      <c r="AB920" s="136"/>
      <c r="AC920" s="136"/>
      <c r="AD920" s="136"/>
      <c r="AE920" s="136"/>
      <c r="AF920" s="147" t="e">
        <f t="shared" si="43"/>
        <v>#DIV/0!</v>
      </c>
      <c r="AG920" s="148"/>
      <c r="AH920" s="148" t="b">
        <f t="shared" si="44"/>
        <v>1</v>
      </c>
    </row>
    <row r="921" spans="1:34" ht="44.25" customHeight="1" thickBot="1" x14ac:dyDescent="0.3">
      <c r="A921" s="136"/>
      <c r="B921" s="136"/>
      <c r="C921" s="137"/>
      <c r="D921" s="136"/>
      <c r="E921" s="137"/>
      <c r="F921" s="137"/>
      <c r="G921" s="137"/>
      <c r="H921" s="138"/>
      <c r="I921" s="138"/>
      <c r="J921" s="136"/>
      <c r="K921" s="137"/>
      <c r="L921" s="140"/>
      <c r="M921" s="136"/>
      <c r="N921" s="153"/>
      <c r="O921" s="161"/>
      <c r="P921" s="144"/>
      <c r="Q921" s="143"/>
      <c r="R921" s="143"/>
      <c r="S921" s="143"/>
      <c r="T921" s="143"/>
      <c r="U921" s="143"/>
      <c r="V921" s="145"/>
      <c r="W921" s="145"/>
      <c r="X921" s="145"/>
      <c r="Y921" s="136"/>
      <c r="Z921" s="136"/>
      <c r="AA921" s="146"/>
      <c r="AB921" s="136"/>
      <c r="AC921" s="136"/>
      <c r="AD921" s="136"/>
      <c r="AE921" s="136"/>
      <c r="AF921" s="147" t="e">
        <f t="shared" si="43"/>
        <v>#DIV/0!</v>
      </c>
      <c r="AG921" s="148"/>
      <c r="AH921" s="148" t="b">
        <f t="shared" si="44"/>
        <v>1</v>
      </c>
    </row>
    <row r="922" spans="1:34" ht="44.25" customHeight="1" thickBot="1" x14ac:dyDescent="0.3">
      <c r="A922" s="136"/>
      <c r="B922" s="136"/>
      <c r="C922" s="137"/>
      <c r="D922" s="136"/>
      <c r="E922" s="137"/>
      <c r="F922" s="137"/>
      <c r="G922" s="137"/>
      <c r="H922" s="138"/>
      <c r="I922" s="138"/>
      <c r="J922" s="136"/>
      <c r="K922" s="137"/>
      <c r="L922" s="140"/>
      <c r="M922" s="136"/>
      <c r="N922" s="153"/>
      <c r="O922" s="161"/>
      <c r="P922" s="144"/>
      <c r="Q922" s="143"/>
      <c r="R922" s="143"/>
      <c r="S922" s="143"/>
      <c r="T922" s="143"/>
      <c r="U922" s="143"/>
      <c r="V922" s="145"/>
      <c r="W922" s="145"/>
      <c r="X922" s="145"/>
      <c r="Y922" s="136"/>
      <c r="Z922" s="136"/>
      <c r="AA922" s="146"/>
      <c r="AB922" s="136"/>
      <c r="AC922" s="136"/>
      <c r="AD922" s="136"/>
      <c r="AE922" s="136"/>
      <c r="AF922" s="147" t="e">
        <f t="shared" si="43"/>
        <v>#DIV/0!</v>
      </c>
      <c r="AG922" s="148"/>
      <c r="AH922" s="148" t="b">
        <f t="shared" si="44"/>
        <v>1</v>
      </c>
    </row>
    <row r="923" spans="1:34" ht="44.25" customHeight="1" thickBot="1" x14ac:dyDescent="0.3">
      <c r="A923" s="136"/>
      <c r="B923" s="136"/>
      <c r="C923" s="137"/>
      <c r="D923" s="136"/>
      <c r="E923" s="137"/>
      <c r="F923" s="137"/>
      <c r="G923" s="137"/>
      <c r="H923" s="138"/>
      <c r="I923" s="138"/>
      <c r="J923" s="136"/>
      <c r="K923" s="137"/>
      <c r="L923" s="140"/>
      <c r="M923" s="136"/>
      <c r="N923" s="153"/>
      <c r="O923" s="161"/>
      <c r="P923" s="144"/>
      <c r="Q923" s="143"/>
      <c r="R923" s="143"/>
      <c r="S923" s="143"/>
      <c r="T923" s="143"/>
      <c r="U923" s="143"/>
      <c r="V923" s="145"/>
      <c r="W923" s="145"/>
      <c r="X923" s="145"/>
      <c r="Y923" s="136"/>
      <c r="Z923" s="136"/>
      <c r="AA923" s="146"/>
      <c r="AB923" s="136"/>
      <c r="AC923" s="136"/>
      <c r="AD923" s="136"/>
      <c r="AE923" s="136"/>
      <c r="AF923" s="147" t="e">
        <f t="shared" si="43"/>
        <v>#DIV/0!</v>
      </c>
      <c r="AG923" s="148"/>
      <c r="AH923" s="148" t="b">
        <f t="shared" si="44"/>
        <v>1</v>
      </c>
    </row>
    <row r="924" spans="1:34" ht="44.25" customHeight="1" thickBot="1" x14ac:dyDescent="0.3">
      <c r="A924" s="136"/>
      <c r="B924" s="136"/>
      <c r="C924" s="137"/>
      <c r="D924" s="136"/>
      <c r="E924" s="137"/>
      <c r="F924" s="137"/>
      <c r="G924" s="137"/>
      <c r="H924" s="138"/>
      <c r="I924" s="138"/>
      <c r="J924" s="136"/>
      <c r="K924" s="137"/>
      <c r="L924" s="140"/>
      <c r="M924" s="136"/>
      <c r="N924" s="153"/>
      <c r="O924" s="161"/>
      <c r="P924" s="144"/>
      <c r="Q924" s="143"/>
      <c r="R924" s="143"/>
      <c r="S924" s="143"/>
      <c r="T924" s="143"/>
      <c r="U924" s="143"/>
      <c r="V924" s="145"/>
      <c r="W924" s="145"/>
      <c r="X924" s="145"/>
      <c r="Y924" s="136"/>
      <c r="Z924" s="136"/>
      <c r="AA924" s="146"/>
      <c r="AB924" s="136"/>
      <c r="AC924" s="136"/>
      <c r="AD924" s="136"/>
      <c r="AE924" s="136"/>
      <c r="AF924" s="147" t="e">
        <f t="shared" si="43"/>
        <v>#DIV/0!</v>
      </c>
      <c r="AG924" s="148"/>
      <c r="AH924" s="148" t="b">
        <f t="shared" si="44"/>
        <v>1</v>
      </c>
    </row>
    <row r="925" spans="1:34" ht="44.25" customHeight="1" thickBot="1" x14ac:dyDescent="0.3">
      <c r="A925" s="136"/>
      <c r="B925" s="136"/>
      <c r="C925" s="137"/>
      <c r="D925" s="136"/>
      <c r="E925" s="137"/>
      <c r="F925" s="137"/>
      <c r="G925" s="137"/>
      <c r="H925" s="138"/>
      <c r="I925" s="138"/>
      <c r="J925" s="136"/>
      <c r="K925" s="137"/>
      <c r="L925" s="140"/>
      <c r="M925" s="136"/>
      <c r="N925" s="153"/>
      <c r="O925" s="161"/>
      <c r="P925" s="144"/>
      <c r="Q925" s="143"/>
      <c r="R925" s="143"/>
      <c r="S925" s="143"/>
      <c r="T925" s="143"/>
      <c r="U925" s="143"/>
      <c r="V925" s="145"/>
      <c r="W925" s="145"/>
      <c r="X925" s="145"/>
      <c r="Y925" s="136"/>
      <c r="Z925" s="136"/>
      <c r="AA925" s="146"/>
      <c r="AB925" s="136"/>
      <c r="AC925" s="136"/>
      <c r="AD925" s="136"/>
      <c r="AE925" s="136"/>
      <c r="AF925" s="147" t="e">
        <f t="shared" si="43"/>
        <v>#DIV/0!</v>
      </c>
      <c r="AG925" s="148"/>
      <c r="AH925" s="148" t="b">
        <f t="shared" si="44"/>
        <v>1</v>
      </c>
    </row>
    <row r="926" spans="1:34" ht="44.25" customHeight="1" thickBot="1" x14ac:dyDescent="0.3">
      <c r="A926" s="136"/>
      <c r="B926" s="136"/>
      <c r="C926" s="137"/>
      <c r="D926" s="136"/>
      <c r="E926" s="137"/>
      <c r="F926" s="137"/>
      <c r="G926" s="137"/>
      <c r="H926" s="138"/>
      <c r="I926" s="138"/>
      <c r="J926" s="136"/>
      <c r="K926" s="137"/>
      <c r="L926" s="140"/>
      <c r="M926" s="136"/>
      <c r="N926" s="153"/>
      <c r="O926" s="161"/>
      <c r="P926" s="144"/>
      <c r="Q926" s="143"/>
      <c r="R926" s="143"/>
      <c r="S926" s="143"/>
      <c r="T926" s="143"/>
      <c r="U926" s="143"/>
      <c r="V926" s="145"/>
      <c r="W926" s="145"/>
      <c r="X926" s="145"/>
      <c r="Y926" s="136"/>
      <c r="Z926" s="136"/>
      <c r="AA926" s="146"/>
      <c r="AB926" s="136"/>
      <c r="AC926" s="136"/>
      <c r="AD926" s="136"/>
      <c r="AE926" s="136"/>
      <c r="AF926" s="147" t="e">
        <f t="shared" si="43"/>
        <v>#DIV/0!</v>
      </c>
      <c r="AG926" s="148"/>
      <c r="AH926" s="148" t="b">
        <f t="shared" si="44"/>
        <v>1</v>
      </c>
    </row>
    <row r="927" spans="1:34" ht="44.25" customHeight="1" thickBot="1" x14ac:dyDescent="0.3">
      <c r="A927" s="136"/>
      <c r="B927" s="136"/>
      <c r="C927" s="137"/>
      <c r="D927" s="136"/>
      <c r="E927" s="137"/>
      <c r="F927" s="137"/>
      <c r="G927" s="137"/>
      <c r="H927" s="138"/>
      <c r="I927" s="138"/>
      <c r="J927" s="136"/>
      <c r="K927" s="137"/>
      <c r="L927" s="140"/>
      <c r="M927" s="136"/>
      <c r="N927" s="153"/>
      <c r="O927" s="161"/>
      <c r="P927" s="144"/>
      <c r="Q927" s="143"/>
      <c r="R927" s="143"/>
      <c r="S927" s="143"/>
      <c r="T927" s="143"/>
      <c r="U927" s="143"/>
      <c r="V927" s="145"/>
      <c r="W927" s="145"/>
      <c r="X927" s="145"/>
      <c r="Y927" s="136"/>
      <c r="Z927" s="136"/>
      <c r="AA927" s="146"/>
      <c r="AB927" s="136"/>
      <c r="AC927" s="136"/>
      <c r="AD927" s="136"/>
      <c r="AE927" s="136"/>
      <c r="AF927" s="147" t="e">
        <f t="shared" si="43"/>
        <v>#DIV/0!</v>
      </c>
      <c r="AG927" s="148"/>
      <c r="AH927" s="148" t="b">
        <f t="shared" si="44"/>
        <v>1</v>
      </c>
    </row>
    <row r="928" spans="1:34" ht="44.25" customHeight="1" thickBot="1" x14ac:dyDescent="0.3">
      <c r="A928" s="136"/>
      <c r="B928" s="136"/>
      <c r="C928" s="137"/>
      <c r="D928" s="136"/>
      <c r="E928" s="137"/>
      <c r="F928" s="137"/>
      <c r="G928" s="137"/>
      <c r="H928" s="138"/>
      <c r="I928" s="138"/>
      <c r="J928" s="136"/>
      <c r="K928" s="137"/>
      <c r="L928" s="140"/>
      <c r="M928" s="136"/>
      <c r="N928" s="153"/>
      <c r="O928" s="161"/>
      <c r="P928" s="144"/>
      <c r="Q928" s="143"/>
      <c r="R928" s="143"/>
      <c r="S928" s="143"/>
      <c r="T928" s="143"/>
      <c r="U928" s="143"/>
      <c r="V928" s="145"/>
      <c r="W928" s="145"/>
      <c r="X928" s="145"/>
      <c r="Y928" s="136"/>
      <c r="Z928" s="136"/>
      <c r="AA928" s="146"/>
      <c r="AB928" s="136"/>
      <c r="AC928" s="136"/>
      <c r="AD928" s="136"/>
      <c r="AE928" s="136"/>
      <c r="AF928" s="147" t="e">
        <f t="shared" si="43"/>
        <v>#DIV/0!</v>
      </c>
      <c r="AG928" s="148"/>
      <c r="AH928" s="148" t="b">
        <f t="shared" si="44"/>
        <v>1</v>
      </c>
    </row>
    <row r="929" spans="1:34" ht="44.25" customHeight="1" thickBot="1" x14ac:dyDescent="0.3">
      <c r="A929" s="136"/>
      <c r="B929" s="136"/>
      <c r="C929" s="137"/>
      <c r="D929" s="136"/>
      <c r="E929" s="137"/>
      <c r="F929" s="137"/>
      <c r="G929" s="137"/>
      <c r="H929" s="138"/>
      <c r="I929" s="138"/>
      <c r="J929" s="136"/>
      <c r="K929" s="137"/>
      <c r="L929" s="140"/>
      <c r="M929" s="136"/>
      <c r="N929" s="153"/>
      <c r="O929" s="161"/>
      <c r="P929" s="144"/>
      <c r="Q929" s="143"/>
      <c r="R929" s="143"/>
      <c r="S929" s="143"/>
      <c r="T929" s="143"/>
      <c r="U929" s="143"/>
      <c r="V929" s="145"/>
      <c r="W929" s="145"/>
      <c r="X929" s="145"/>
      <c r="Y929" s="136"/>
      <c r="Z929" s="136"/>
      <c r="AA929" s="146"/>
      <c r="AB929" s="136"/>
      <c r="AC929" s="136"/>
      <c r="AD929" s="136"/>
      <c r="AE929" s="136"/>
      <c r="AF929" s="147" t="e">
        <f t="shared" si="43"/>
        <v>#DIV/0!</v>
      </c>
      <c r="AG929" s="148"/>
      <c r="AH929" s="148" t="b">
        <f t="shared" si="44"/>
        <v>1</v>
      </c>
    </row>
    <row r="930" spans="1:34" ht="44.25" customHeight="1" thickBot="1" x14ac:dyDescent="0.3">
      <c r="A930" s="136"/>
      <c r="B930" s="136"/>
      <c r="C930" s="137"/>
      <c r="D930" s="136"/>
      <c r="E930" s="137"/>
      <c r="F930" s="137"/>
      <c r="G930" s="137"/>
      <c r="H930" s="138"/>
      <c r="I930" s="138"/>
      <c r="J930" s="136"/>
      <c r="K930" s="137"/>
      <c r="L930" s="140"/>
      <c r="M930" s="136"/>
      <c r="N930" s="153"/>
      <c r="O930" s="161"/>
      <c r="P930" s="144"/>
      <c r="Q930" s="143"/>
      <c r="R930" s="143"/>
      <c r="S930" s="143"/>
      <c r="T930" s="143"/>
      <c r="U930" s="143"/>
      <c r="V930" s="145"/>
      <c r="W930" s="145"/>
      <c r="X930" s="145"/>
      <c r="Y930" s="136"/>
      <c r="Z930" s="136"/>
      <c r="AA930" s="146"/>
      <c r="AB930" s="136"/>
      <c r="AC930" s="136"/>
      <c r="AD930" s="136"/>
      <c r="AE930" s="136"/>
      <c r="AF930" s="147" t="e">
        <f t="shared" si="43"/>
        <v>#DIV/0!</v>
      </c>
      <c r="AG930" s="148"/>
      <c r="AH930" s="148" t="b">
        <f t="shared" si="44"/>
        <v>1</v>
      </c>
    </row>
    <row r="931" spans="1:34" ht="44.25" customHeight="1" thickBot="1" x14ac:dyDescent="0.3">
      <c r="A931" s="136"/>
      <c r="B931" s="136"/>
      <c r="C931" s="137"/>
      <c r="D931" s="136"/>
      <c r="E931" s="137"/>
      <c r="F931" s="137"/>
      <c r="G931" s="137"/>
      <c r="H931" s="138"/>
      <c r="I931" s="138"/>
      <c r="J931" s="136"/>
      <c r="K931" s="137"/>
      <c r="L931" s="140"/>
      <c r="M931" s="136"/>
      <c r="N931" s="153"/>
      <c r="O931" s="161"/>
      <c r="P931" s="144"/>
      <c r="Q931" s="143"/>
      <c r="R931" s="143"/>
      <c r="S931" s="143"/>
      <c r="T931" s="143"/>
      <c r="U931" s="143"/>
      <c r="V931" s="145"/>
      <c r="W931" s="145"/>
      <c r="X931" s="145"/>
      <c r="Y931" s="136"/>
      <c r="Z931" s="136"/>
      <c r="AA931" s="146"/>
      <c r="AB931" s="136"/>
      <c r="AC931" s="136"/>
      <c r="AD931" s="136"/>
      <c r="AE931" s="136"/>
      <c r="AF931" s="147" t="e">
        <f t="shared" si="43"/>
        <v>#DIV/0!</v>
      </c>
      <c r="AG931" s="148"/>
      <c r="AH931" s="148" t="b">
        <f t="shared" si="44"/>
        <v>1</v>
      </c>
    </row>
    <row r="932" spans="1:34" ht="44.25" customHeight="1" thickBot="1" x14ac:dyDescent="0.3">
      <c r="A932" s="136"/>
      <c r="B932" s="136"/>
      <c r="C932" s="137"/>
      <c r="D932" s="136"/>
      <c r="E932" s="137"/>
      <c r="F932" s="137"/>
      <c r="G932" s="137"/>
      <c r="H932" s="138"/>
      <c r="I932" s="138"/>
      <c r="J932" s="136"/>
      <c r="K932" s="137"/>
      <c r="L932" s="140"/>
      <c r="M932" s="136"/>
      <c r="N932" s="153"/>
      <c r="O932" s="161"/>
      <c r="P932" s="144"/>
      <c r="Q932" s="143"/>
      <c r="R932" s="143"/>
      <c r="S932" s="143"/>
      <c r="T932" s="143"/>
      <c r="U932" s="143"/>
      <c r="V932" s="145"/>
      <c r="W932" s="145"/>
      <c r="X932" s="145"/>
      <c r="Y932" s="136"/>
      <c r="Z932" s="136"/>
      <c r="AA932" s="146"/>
      <c r="AB932" s="136"/>
      <c r="AC932" s="136"/>
      <c r="AD932" s="136"/>
      <c r="AE932" s="136"/>
      <c r="AF932" s="147" t="e">
        <f t="shared" si="43"/>
        <v>#DIV/0!</v>
      </c>
      <c r="AG932" s="148"/>
      <c r="AH932" s="148" t="b">
        <f t="shared" si="44"/>
        <v>1</v>
      </c>
    </row>
    <row r="933" spans="1:34" ht="44.25" customHeight="1" thickBot="1" x14ac:dyDescent="0.3">
      <c r="A933" s="136"/>
      <c r="B933" s="136"/>
      <c r="C933" s="137"/>
      <c r="D933" s="136"/>
      <c r="E933" s="137"/>
      <c r="F933" s="137"/>
      <c r="G933" s="137"/>
      <c r="H933" s="138"/>
      <c r="I933" s="138"/>
      <c r="J933" s="136"/>
      <c r="K933" s="137"/>
      <c r="L933" s="140"/>
      <c r="M933" s="136"/>
      <c r="N933" s="153"/>
      <c r="O933" s="161"/>
      <c r="P933" s="144"/>
      <c r="Q933" s="143"/>
      <c r="R933" s="143"/>
      <c r="S933" s="143"/>
      <c r="T933" s="143"/>
      <c r="U933" s="143"/>
      <c r="V933" s="145"/>
      <c r="W933" s="145"/>
      <c r="X933" s="145"/>
      <c r="Y933" s="136"/>
      <c r="Z933" s="136"/>
      <c r="AA933" s="146"/>
      <c r="AB933" s="136"/>
      <c r="AC933" s="136"/>
      <c r="AD933" s="136"/>
      <c r="AE933" s="136"/>
      <c r="AF933" s="147" t="e">
        <f t="shared" si="43"/>
        <v>#DIV/0!</v>
      </c>
      <c r="AG933" s="148"/>
      <c r="AH933" s="148" t="b">
        <f t="shared" si="44"/>
        <v>1</v>
      </c>
    </row>
    <row r="934" spans="1:34" ht="44.25" customHeight="1" thickBot="1" x14ac:dyDescent="0.3">
      <c r="A934" s="136"/>
      <c r="B934" s="136"/>
      <c r="C934" s="137"/>
      <c r="D934" s="136"/>
      <c r="E934" s="137"/>
      <c r="F934" s="137"/>
      <c r="G934" s="137"/>
      <c r="H934" s="138"/>
      <c r="I934" s="138"/>
      <c r="J934" s="136"/>
      <c r="K934" s="137"/>
      <c r="L934" s="140"/>
      <c r="M934" s="136"/>
      <c r="N934" s="153"/>
      <c r="O934" s="161"/>
      <c r="P934" s="144"/>
      <c r="Q934" s="143"/>
      <c r="R934" s="143"/>
      <c r="S934" s="143"/>
      <c r="T934" s="143"/>
      <c r="U934" s="143"/>
      <c r="V934" s="145"/>
      <c r="W934" s="145"/>
      <c r="X934" s="145"/>
      <c r="Y934" s="136"/>
      <c r="Z934" s="136"/>
      <c r="AA934" s="146"/>
      <c r="AB934" s="136"/>
      <c r="AC934" s="136"/>
      <c r="AD934" s="136"/>
      <c r="AE934" s="136"/>
      <c r="AF934" s="147" t="e">
        <f t="shared" si="43"/>
        <v>#DIV/0!</v>
      </c>
      <c r="AG934" s="148"/>
      <c r="AH934" s="148" t="b">
        <f t="shared" si="44"/>
        <v>1</v>
      </c>
    </row>
    <row r="935" spans="1:34" ht="44.25" customHeight="1" thickBot="1" x14ac:dyDescent="0.3">
      <c r="A935" s="136"/>
      <c r="B935" s="136"/>
      <c r="C935" s="137"/>
      <c r="D935" s="136"/>
      <c r="E935" s="137"/>
      <c r="F935" s="137"/>
      <c r="G935" s="137"/>
      <c r="H935" s="138"/>
      <c r="I935" s="138"/>
      <c r="J935" s="136"/>
      <c r="K935" s="137"/>
      <c r="L935" s="140"/>
      <c r="M935" s="136"/>
      <c r="N935" s="153"/>
      <c r="O935" s="161"/>
      <c r="P935" s="144"/>
      <c r="Q935" s="143"/>
      <c r="R935" s="143"/>
      <c r="S935" s="143"/>
      <c r="T935" s="143"/>
      <c r="U935" s="143"/>
      <c r="V935" s="145"/>
      <c r="W935" s="145"/>
      <c r="X935" s="145"/>
      <c r="Y935" s="136"/>
      <c r="Z935" s="136"/>
      <c r="AA935" s="146"/>
      <c r="AB935" s="136"/>
      <c r="AC935" s="136"/>
      <c r="AD935" s="136"/>
      <c r="AE935" s="136"/>
      <c r="AF935" s="147" t="e">
        <f t="shared" si="43"/>
        <v>#DIV/0!</v>
      </c>
      <c r="AG935" s="148"/>
      <c r="AH935" s="148" t="b">
        <f t="shared" si="44"/>
        <v>1</v>
      </c>
    </row>
    <row r="936" spans="1:34" ht="44.25" customHeight="1" thickBot="1" x14ac:dyDescent="0.3">
      <c r="A936" s="136"/>
      <c r="B936" s="136"/>
      <c r="C936" s="137"/>
      <c r="D936" s="136"/>
      <c r="E936" s="137"/>
      <c r="F936" s="137"/>
      <c r="G936" s="137"/>
      <c r="H936" s="138"/>
      <c r="I936" s="138"/>
      <c r="J936" s="136"/>
      <c r="K936" s="137"/>
      <c r="L936" s="140"/>
      <c r="M936" s="136"/>
      <c r="N936" s="153"/>
      <c r="O936" s="161"/>
      <c r="P936" s="144"/>
      <c r="Q936" s="143"/>
      <c r="R936" s="143"/>
      <c r="S936" s="143"/>
      <c r="T936" s="143"/>
      <c r="U936" s="143"/>
      <c r="V936" s="145"/>
      <c r="W936" s="145"/>
      <c r="X936" s="145"/>
      <c r="Y936" s="136"/>
      <c r="Z936" s="136"/>
      <c r="AA936" s="146"/>
      <c r="AB936" s="136"/>
      <c r="AC936" s="136"/>
      <c r="AD936" s="136"/>
      <c r="AE936" s="136"/>
      <c r="AF936" s="147" t="e">
        <f t="shared" si="43"/>
        <v>#DIV/0!</v>
      </c>
      <c r="AG936" s="148"/>
      <c r="AH936" s="148" t="b">
        <f t="shared" si="44"/>
        <v>1</v>
      </c>
    </row>
    <row r="937" spans="1:34" ht="44.25" customHeight="1" thickBot="1" x14ac:dyDescent="0.3">
      <c r="A937" s="136"/>
      <c r="B937" s="136"/>
      <c r="C937" s="137"/>
      <c r="D937" s="136"/>
      <c r="E937" s="137"/>
      <c r="F937" s="137"/>
      <c r="G937" s="137"/>
      <c r="H937" s="138"/>
      <c r="I937" s="138"/>
      <c r="J937" s="136"/>
      <c r="K937" s="137"/>
      <c r="L937" s="140"/>
      <c r="M937" s="136"/>
      <c r="N937" s="153"/>
      <c r="O937" s="161"/>
      <c r="P937" s="144"/>
      <c r="Q937" s="143"/>
      <c r="R937" s="143"/>
      <c r="S937" s="143"/>
      <c r="T937" s="143"/>
      <c r="U937" s="143"/>
      <c r="V937" s="145"/>
      <c r="W937" s="145"/>
      <c r="X937" s="145"/>
      <c r="Y937" s="136"/>
      <c r="Z937" s="136"/>
      <c r="AA937" s="146"/>
      <c r="AB937" s="136"/>
      <c r="AC937" s="136"/>
      <c r="AD937" s="136"/>
      <c r="AE937" s="136"/>
      <c r="AF937" s="147" t="e">
        <f t="shared" si="43"/>
        <v>#DIV/0!</v>
      </c>
      <c r="AG937" s="148"/>
      <c r="AH937" s="148" t="b">
        <f t="shared" si="44"/>
        <v>1</v>
      </c>
    </row>
    <row r="938" spans="1:34" ht="44.25" customHeight="1" thickBot="1" x14ac:dyDescent="0.3">
      <c r="A938" s="136"/>
      <c r="B938" s="136"/>
      <c r="C938" s="137"/>
      <c r="D938" s="136"/>
      <c r="E938" s="137"/>
      <c r="F938" s="137"/>
      <c r="G938" s="137"/>
      <c r="H938" s="138"/>
      <c r="I938" s="138"/>
      <c r="J938" s="136"/>
      <c r="K938" s="137"/>
      <c r="L938" s="140"/>
      <c r="M938" s="136"/>
      <c r="N938" s="153"/>
      <c r="O938" s="161"/>
      <c r="P938" s="144"/>
      <c r="Q938" s="143"/>
      <c r="R938" s="143"/>
      <c r="S938" s="143"/>
      <c r="T938" s="143"/>
      <c r="U938" s="143"/>
      <c r="V938" s="145"/>
      <c r="W938" s="145"/>
      <c r="X938" s="145"/>
      <c r="Y938" s="136"/>
      <c r="Z938" s="136"/>
      <c r="AA938" s="146"/>
      <c r="AB938" s="136"/>
      <c r="AC938" s="136"/>
      <c r="AD938" s="136"/>
      <c r="AE938" s="136"/>
      <c r="AF938" s="147" t="e">
        <f t="shared" si="43"/>
        <v>#DIV/0!</v>
      </c>
      <c r="AG938" s="148"/>
      <c r="AH938" s="148" t="b">
        <f t="shared" si="44"/>
        <v>1</v>
      </c>
    </row>
    <row r="939" spans="1:34" ht="44.25" customHeight="1" thickBot="1" x14ac:dyDescent="0.3">
      <c r="A939" s="136"/>
      <c r="B939" s="136"/>
      <c r="C939" s="137"/>
      <c r="D939" s="136"/>
      <c r="E939" s="137"/>
      <c r="F939" s="137"/>
      <c r="G939" s="137"/>
      <c r="H939" s="138"/>
      <c r="I939" s="138"/>
      <c r="J939" s="136"/>
      <c r="K939" s="137"/>
      <c r="L939" s="140"/>
      <c r="M939" s="136"/>
      <c r="N939" s="153"/>
      <c r="O939" s="161"/>
      <c r="P939" s="144"/>
      <c r="Q939" s="143"/>
      <c r="R939" s="143"/>
      <c r="S939" s="143"/>
      <c r="T939" s="143"/>
      <c r="U939" s="143"/>
      <c r="V939" s="145"/>
      <c r="W939" s="145"/>
      <c r="X939" s="145"/>
      <c r="Y939" s="136"/>
      <c r="Z939" s="136"/>
      <c r="AA939" s="146"/>
      <c r="AB939" s="136"/>
      <c r="AC939" s="136"/>
      <c r="AD939" s="136"/>
      <c r="AE939" s="136"/>
      <c r="AF939" s="147" t="e">
        <f t="shared" si="43"/>
        <v>#DIV/0!</v>
      </c>
      <c r="AG939" s="148"/>
      <c r="AH939" s="148" t="b">
        <f t="shared" si="44"/>
        <v>1</v>
      </c>
    </row>
    <row r="940" spans="1:34" ht="44.25" customHeight="1" thickBot="1" x14ac:dyDescent="0.3">
      <c r="A940" s="136"/>
      <c r="B940" s="136"/>
      <c r="C940" s="137"/>
      <c r="D940" s="136"/>
      <c r="E940" s="137"/>
      <c r="F940" s="137"/>
      <c r="G940" s="137"/>
      <c r="H940" s="138"/>
      <c r="I940" s="138"/>
      <c r="J940" s="136"/>
      <c r="K940" s="137"/>
      <c r="L940" s="140"/>
      <c r="M940" s="136"/>
      <c r="N940" s="153"/>
      <c r="O940" s="161"/>
      <c r="P940" s="144"/>
      <c r="Q940" s="143"/>
      <c r="R940" s="143"/>
      <c r="S940" s="143"/>
      <c r="T940" s="143"/>
      <c r="U940" s="143"/>
      <c r="V940" s="145"/>
      <c r="W940" s="145"/>
      <c r="X940" s="145"/>
      <c r="Y940" s="136"/>
      <c r="Z940" s="136"/>
      <c r="AA940" s="146"/>
      <c r="AB940" s="136"/>
      <c r="AC940" s="136"/>
      <c r="AD940" s="136"/>
      <c r="AE940" s="136"/>
      <c r="AF940" s="147" t="e">
        <f t="shared" si="43"/>
        <v>#DIV/0!</v>
      </c>
      <c r="AG940" s="148"/>
      <c r="AH940" s="148" t="b">
        <f t="shared" si="44"/>
        <v>1</v>
      </c>
    </row>
    <row r="941" spans="1:34" ht="44.25" customHeight="1" thickBot="1" x14ac:dyDescent="0.3">
      <c r="A941" s="136"/>
      <c r="B941" s="136"/>
      <c r="C941" s="137"/>
      <c r="D941" s="136"/>
      <c r="E941" s="137"/>
      <c r="F941" s="137"/>
      <c r="G941" s="137"/>
      <c r="H941" s="138"/>
      <c r="I941" s="138"/>
      <c r="J941" s="136"/>
      <c r="K941" s="137"/>
      <c r="L941" s="140"/>
      <c r="M941" s="136"/>
      <c r="N941" s="153"/>
      <c r="O941" s="161"/>
      <c r="P941" s="144"/>
      <c r="Q941" s="143"/>
      <c r="R941" s="143"/>
      <c r="S941" s="143"/>
      <c r="T941" s="143"/>
      <c r="U941" s="143"/>
      <c r="V941" s="145"/>
      <c r="W941" s="145"/>
      <c r="X941" s="145"/>
      <c r="Y941" s="136"/>
      <c r="Z941" s="136"/>
      <c r="AA941" s="146"/>
      <c r="AB941" s="136"/>
      <c r="AC941" s="136"/>
      <c r="AD941" s="136"/>
      <c r="AE941" s="136"/>
      <c r="AF941" s="147" t="e">
        <f t="shared" si="43"/>
        <v>#DIV/0!</v>
      </c>
      <c r="AG941" s="148"/>
      <c r="AH941" s="148" t="b">
        <f t="shared" si="44"/>
        <v>1</v>
      </c>
    </row>
    <row r="942" spans="1:34" ht="44.25" customHeight="1" thickBot="1" x14ac:dyDescent="0.3">
      <c r="A942" s="136"/>
      <c r="B942" s="136"/>
      <c r="C942" s="137"/>
      <c r="D942" s="136"/>
      <c r="E942" s="137"/>
      <c r="F942" s="137"/>
      <c r="G942" s="137"/>
      <c r="H942" s="138"/>
      <c r="I942" s="138"/>
      <c r="J942" s="136"/>
      <c r="K942" s="137"/>
      <c r="L942" s="140"/>
      <c r="M942" s="136"/>
      <c r="N942" s="153"/>
      <c r="O942" s="161"/>
      <c r="P942" s="144"/>
      <c r="Q942" s="143"/>
      <c r="R942" s="143"/>
      <c r="S942" s="143"/>
      <c r="T942" s="143"/>
      <c r="U942" s="143"/>
      <c r="V942" s="145"/>
      <c r="W942" s="145"/>
      <c r="X942" s="145"/>
      <c r="Y942" s="136"/>
      <c r="Z942" s="136"/>
      <c r="AA942" s="146"/>
      <c r="AB942" s="136"/>
      <c r="AC942" s="136"/>
      <c r="AD942" s="136"/>
      <c r="AE942" s="136"/>
      <c r="AF942" s="147" t="e">
        <f t="shared" si="43"/>
        <v>#DIV/0!</v>
      </c>
      <c r="AG942" s="148"/>
      <c r="AH942" s="148" t="b">
        <f t="shared" si="44"/>
        <v>1</v>
      </c>
    </row>
    <row r="943" spans="1:34" ht="44.25" customHeight="1" thickBot="1" x14ac:dyDescent="0.3">
      <c r="A943" s="136"/>
      <c r="B943" s="136"/>
      <c r="C943" s="137"/>
      <c r="D943" s="136"/>
      <c r="E943" s="137"/>
      <c r="F943" s="137"/>
      <c r="G943" s="137"/>
      <c r="H943" s="138"/>
      <c r="I943" s="138"/>
      <c r="J943" s="136"/>
      <c r="K943" s="137"/>
      <c r="L943" s="140"/>
      <c r="M943" s="136"/>
      <c r="N943" s="153"/>
      <c r="O943" s="161"/>
      <c r="P943" s="144"/>
      <c r="Q943" s="143"/>
      <c r="R943" s="143"/>
      <c r="S943" s="143"/>
      <c r="T943" s="143"/>
      <c r="U943" s="143"/>
      <c r="V943" s="145"/>
      <c r="W943" s="145"/>
      <c r="X943" s="145"/>
      <c r="Y943" s="136"/>
      <c r="Z943" s="136"/>
      <c r="AA943" s="146"/>
      <c r="AB943" s="136"/>
      <c r="AC943" s="136"/>
      <c r="AD943" s="136"/>
      <c r="AE943" s="136"/>
      <c r="AF943" s="147" t="e">
        <f t="shared" si="43"/>
        <v>#DIV/0!</v>
      </c>
      <c r="AG943" s="148"/>
      <c r="AH943" s="148" t="b">
        <f t="shared" si="44"/>
        <v>1</v>
      </c>
    </row>
    <row r="944" spans="1:34" ht="44.25" customHeight="1" thickBot="1" x14ac:dyDescent="0.3">
      <c r="A944" s="136"/>
      <c r="B944" s="136"/>
      <c r="C944" s="137"/>
      <c r="D944" s="136"/>
      <c r="E944" s="137"/>
      <c r="F944" s="137"/>
      <c r="G944" s="137"/>
      <c r="H944" s="138"/>
      <c r="I944" s="138"/>
      <c r="J944" s="136"/>
      <c r="K944" s="137"/>
      <c r="L944" s="140"/>
      <c r="M944" s="136"/>
      <c r="N944" s="153"/>
      <c r="O944" s="161"/>
      <c r="P944" s="144"/>
      <c r="Q944" s="143"/>
      <c r="R944" s="143"/>
      <c r="S944" s="143"/>
      <c r="T944" s="143"/>
      <c r="U944" s="143"/>
      <c r="V944" s="145"/>
      <c r="W944" s="145"/>
      <c r="X944" s="145"/>
      <c r="Y944" s="136"/>
      <c r="Z944" s="136"/>
      <c r="AA944" s="146"/>
      <c r="AB944" s="136"/>
      <c r="AC944" s="136"/>
      <c r="AD944" s="136"/>
      <c r="AE944" s="136"/>
      <c r="AF944" s="147" t="e">
        <f t="shared" si="43"/>
        <v>#DIV/0!</v>
      </c>
      <c r="AG944" s="148"/>
      <c r="AH944" s="148" t="b">
        <f t="shared" si="44"/>
        <v>1</v>
      </c>
    </row>
    <row r="945" spans="1:34" ht="44.25" customHeight="1" thickBot="1" x14ac:dyDescent="0.3">
      <c r="A945" s="136"/>
      <c r="B945" s="136"/>
      <c r="C945" s="137"/>
      <c r="D945" s="136"/>
      <c r="E945" s="137"/>
      <c r="F945" s="137"/>
      <c r="G945" s="137"/>
      <c r="H945" s="138"/>
      <c r="I945" s="138"/>
      <c r="J945" s="136"/>
      <c r="K945" s="137"/>
      <c r="L945" s="140"/>
      <c r="M945" s="136"/>
      <c r="N945" s="153"/>
      <c r="O945" s="161"/>
      <c r="P945" s="144"/>
      <c r="Q945" s="143"/>
      <c r="R945" s="143"/>
      <c r="S945" s="143"/>
      <c r="T945" s="143"/>
      <c r="U945" s="143"/>
      <c r="V945" s="145"/>
      <c r="W945" s="145"/>
      <c r="X945" s="145"/>
      <c r="Y945" s="136"/>
      <c r="Z945" s="136"/>
      <c r="AA945" s="146"/>
      <c r="AB945" s="136"/>
      <c r="AC945" s="136"/>
      <c r="AD945" s="136"/>
      <c r="AE945" s="136"/>
      <c r="AF945" s="147" t="e">
        <f t="shared" si="43"/>
        <v>#DIV/0!</v>
      </c>
      <c r="AG945" s="148"/>
      <c r="AH945" s="148" t="b">
        <f t="shared" si="44"/>
        <v>1</v>
      </c>
    </row>
    <row r="946" spans="1:34" ht="44.25" customHeight="1" thickBot="1" x14ac:dyDescent="0.3">
      <c r="A946" s="136"/>
      <c r="B946" s="136"/>
      <c r="C946" s="137"/>
      <c r="D946" s="136"/>
      <c r="E946" s="137"/>
      <c r="F946" s="137"/>
      <c r="G946" s="137"/>
      <c r="H946" s="138"/>
      <c r="I946" s="138"/>
      <c r="J946" s="136"/>
      <c r="K946" s="137"/>
      <c r="L946" s="140"/>
      <c r="M946" s="136"/>
      <c r="N946" s="153"/>
      <c r="O946" s="161"/>
      <c r="P946" s="144"/>
      <c r="Q946" s="143"/>
      <c r="R946" s="143"/>
      <c r="S946" s="143"/>
      <c r="T946" s="143"/>
      <c r="U946" s="143"/>
      <c r="V946" s="145"/>
      <c r="W946" s="145"/>
      <c r="X946" s="145"/>
      <c r="Y946" s="136"/>
      <c r="Z946" s="136"/>
      <c r="AA946" s="146"/>
      <c r="AB946" s="136"/>
      <c r="AC946" s="136"/>
      <c r="AD946" s="136"/>
      <c r="AE946" s="136"/>
      <c r="AF946" s="147" t="e">
        <f t="shared" si="43"/>
        <v>#DIV/0!</v>
      </c>
      <c r="AG946" s="148"/>
      <c r="AH946" s="148" t="b">
        <f t="shared" si="44"/>
        <v>1</v>
      </c>
    </row>
    <row r="947" spans="1:34" ht="44.25" customHeight="1" thickBot="1" x14ac:dyDescent="0.3">
      <c r="A947" s="136"/>
      <c r="B947" s="136"/>
      <c r="C947" s="137"/>
      <c r="D947" s="136"/>
      <c r="E947" s="137"/>
      <c r="F947" s="137"/>
      <c r="G947" s="137"/>
      <c r="H947" s="138"/>
      <c r="I947" s="138"/>
      <c r="J947" s="136"/>
      <c r="K947" s="137"/>
      <c r="L947" s="140"/>
      <c r="M947" s="136"/>
      <c r="N947" s="153"/>
      <c r="O947" s="161"/>
      <c r="P947" s="144"/>
      <c r="Q947" s="143"/>
      <c r="R947" s="143"/>
      <c r="S947" s="143"/>
      <c r="T947" s="143"/>
      <c r="U947" s="143"/>
      <c r="V947" s="145"/>
      <c r="W947" s="145"/>
      <c r="X947" s="145"/>
      <c r="Y947" s="136"/>
      <c r="Z947" s="136"/>
      <c r="AA947" s="146"/>
      <c r="AB947" s="136"/>
      <c r="AC947" s="136"/>
      <c r="AD947" s="136"/>
      <c r="AE947" s="136"/>
      <c r="AF947" s="147" t="e">
        <f t="shared" si="43"/>
        <v>#DIV/0!</v>
      </c>
      <c r="AG947" s="148"/>
      <c r="AH947" s="148" t="b">
        <f t="shared" si="44"/>
        <v>1</v>
      </c>
    </row>
    <row r="948" spans="1:34" ht="44.25" customHeight="1" thickBot="1" x14ac:dyDescent="0.3">
      <c r="A948" s="136"/>
      <c r="B948" s="136"/>
      <c r="C948" s="137"/>
      <c r="D948" s="136"/>
      <c r="E948" s="137"/>
      <c r="F948" s="137"/>
      <c r="G948" s="137"/>
      <c r="H948" s="138"/>
      <c r="I948" s="138"/>
      <c r="J948" s="136"/>
      <c r="K948" s="137"/>
      <c r="L948" s="140"/>
      <c r="M948" s="136"/>
      <c r="N948" s="153"/>
      <c r="O948" s="161"/>
      <c r="P948" s="144"/>
      <c r="Q948" s="143"/>
      <c r="R948" s="143"/>
      <c r="S948" s="143"/>
      <c r="T948" s="143"/>
      <c r="U948" s="143"/>
      <c r="V948" s="145"/>
      <c r="W948" s="145"/>
      <c r="X948" s="145"/>
      <c r="Y948" s="136"/>
      <c r="Z948" s="136"/>
      <c r="AA948" s="146"/>
      <c r="AB948" s="136"/>
      <c r="AC948" s="136"/>
      <c r="AD948" s="136"/>
      <c r="AE948" s="136"/>
      <c r="AF948" s="147" t="e">
        <f t="shared" si="43"/>
        <v>#DIV/0!</v>
      </c>
      <c r="AG948" s="148"/>
      <c r="AH948" s="148" t="b">
        <f t="shared" si="44"/>
        <v>1</v>
      </c>
    </row>
    <row r="949" spans="1:34" ht="44.25" customHeight="1" thickBot="1" x14ac:dyDescent="0.3">
      <c r="A949" s="136"/>
      <c r="B949" s="136"/>
      <c r="C949" s="137"/>
      <c r="D949" s="136"/>
      <c r="E949" s="137"/>
      <c r="F949" s="137"/>
      <c r="G949" s="137"/>
      <c r="H949" s="138"/>
      <c r="I949" s="138"/>
      <c r="J949" s="136"/>
      <c r="K949" s="137"/>
      <c r="L949" s="140"/>
      <c r="M949" s="136"/>
      <c r="N949" s="153"/>
      <c r="O949" s="161"/>
      <c r="P949" s="144"/>
      <c r="Q949" s="143"/>
      <c r="R949" s="143"/>
      <c r="S949" s="143"/>
      <c r="T949" s="143"/>
      <c r="U949" s="143"/>
      <c r="V949" s="145"/>
      <c r="W949" s="145"/>
      <c r="X949" s="145"/>
      <c r="Y949" s="136"/>
      <c r="Z949" s="136"/>
      <c r="AA949" s="146"/>
      <c r="AB949" s="136"/>
      <c r="AC949" s="136"/>
      <c r="AD949" s="136"/>
      <c r="AE949" s="136"/>
      <c r="AF949" s="147" t="e">
        <f t="shared" si="43"/>
        <v>#DIV/0!</v>
      </c>
      <c r="AG949" s="148"/>
      <c r="AH949" s="148" t="b">
        <f t="shared" si="44"/>
        <v>1</v>
      </c>
    </row>
    <row r="950" spans="1:34" ht="44.25" customHeight="1" thickBot="1" x14ac:dyDescent="0.3">
      <c r="A950" s="136"/>
      <c r="B950" s="136"/>
      <c r="C950" s="137"/>
      <c r="D950" s="136"/>
      <c r="E950" s="137"/>
      <c r="F950" s="137"/>
      <c r="G950" s="137"/>
      <c r="H950" s="138"/>
      <c r="I950" s="138"/>
      <c r="J950" s="136"/>
      <c r="K950" s="137"/>
      <c r="L950" s="140"/>
      <c r="M950" s="136"/>
      <c r="N950" s="153"/>
      <c r="O950" s="161"/>
      <c r="P950" s="144"/>
      <c r="Q950" s="143"/>
      <c r="R950" s="143"/>
      <c r="S950" s="143"/>
      <c r="T950" s="143"/>
      <c r="U950" s="143"/>
      <c r="V950" s="145"/>
      <c r="W950" s="145"/>
      <c r="X950" s="145"/>
      <c r="Y950" s="136"/>
      <c r="Z950" s="136"/>
      <c r="AA950" s="146"/>
      <c r="AB950" s="136"/>
      <c r="AC950" s="136"/>
      <c r="AD950" s="136"/>
      <c r="AE950" s="136"/>
      <c r="AF950" s="147" t="e">
        <f t="shared" si="43"/>
        <v>#DIV/0!</v>
      </c>
      <c r="AG950" s="148"/>
      <c r="AH950" s="148" t="b">
        <f t="shared" si="44"/>
        <v>1</v>
      </c>
    </row>
    <row r="951" spans="1:34" ht="44.25" customHeight="1" thickBot="1" x14ac:dyDescent="0.3">
      <c r="A951" s="136"/>
      <c r="B951" s="136"/>
      <c r="C951" s="137"/>
      <c r="D951" s="136"/>
      <c r="E951" s="137"/>
      <c r="F951" s="137"/>
      <c r="G951" s="137"/>
      <c r="H951" s="138"/>
      <c r="I951" s="138"/>
      <c r="J951" s="136"/>
      <c r="K951" s="137"/>
      <c r="L951" s="140"/>
      <c r="M951" s="136"/>
      <c r="N951" s="153"/>
      <c r="O951" s="161"/>
      <c r="P951" s="144"/>
      <c r="Q951" s="143"/>
      <c r="R951" s="143"/>
      <c r="S951" s="143"/>
      <c r="T951" s="143"/>
      <c r="U951" s="143"/>
      <c r="V951" s="145"/>
      <c r="W951" s="145"/>
      <c r="X951" s="145"/>
      <c r="Y951" s="136"/>
      <c r="Z951" s="136"/>
      <c r="AA951" s="146"/>
      <c r="AB951" s="136"/>
      <c r="AC951" s="136"/>
      <c r="AD951" s="136"/>
      <c r="AE951" s="136"/>
      <c r="AF951" s="147" t="e">
        <f t="shared" si="43"/>
        <v>#DIV/0!</v>
      </c>
      <c r="AG951" s="148"/>
      <c r="AH951" s="148" t="b">
        <f t="shared" si="44"/>
        <v>1</v>
      </c>
    </row>
    <row r="952" spans="1:34" ht="44.25" customHeight="1" thickBot="1" x14ac:dyDescent="0.3">
      <c r="A952" s="136"/>
      <c r="B952" s="136"/>
      <c r="C952" s="137"/>
      <c r="D952" s="136"/>
      <c r="E952" s="137"/>
      <c r="F952" s="137"/>
      <c r="G952" s="137"/>
      <c r="H952" s="138"/>
      <c r="I952" s="138"/>
      <c r="J952" s="136"/>
      <c r="K952" s="137"/>
      <c r="L952" s="140"/>
      <c r="M952" s="136"/>
      <c r="N952" s="153"/>
      <c r="O952" s="161"/>
      <c r="P952" s="144"/>
      <c r="Q952" s="143"/>
      <c r="R952" s="143"/>
      <c r="S952" s="143"/>
      <c r="T952" s="143"/>
      <c r="U952" s="143"/>
      <c r="V952" s="145"/>
      <c r="W952" s="145"/>
      <c r="X952" s="145"/>
      <c r="Y952" s="136"/>
      <c r="Z952" s="136"/>
      <c r="AA952" s="146"/>
      <c r="AB952" s="136"/>
      <c r="AC952" s="136"/>
      <c r="AD952" s="136"/>
      <c r="AE952" s="136"/>
      <c r="AF952" s="147" t="e">
        <f t="shared" si="43"/>
        <v>#DIV/0!</v>
      </c>
      <c r="AG952" s="148"/>
      <c r="AH952" s="148" t="b">
        <f t="shared" si="44"/>
        <v>1</v>
      </c>
    </row>
    <row r="953" spans="1:34" ht="44.25" customHeight="1" thickBot="1" x14ac:dyDescent="0.3">
      <c r="A953" s="136"/>
      <c r="B953" s="136"/>
      <c r="C953" s="137"/>
      <c r="D953" s="136"/>
      <c r="E953" s="137"/>
      <c r="F953" s="137"/>
      <c r="G953" s="137"/>
      <c r="H953" s="138"/>
      <c r="I953" s="138"/>
      <c r="J953" s="136"/>
      <c r="K953" s="137"/>
      <c r="L953" s="140"/>
      <c r="M953" s="136"/>
      <c r="N953" s="153"/>
      <c r="O953" s="161"/>
      <c r="P953" s="144"/>
      <c r="Q953" s="143"/>
      <c r="R953" s="143"/>
      <c r="S953" s="143"/>
      <c r="T953" s="143"/>
      <c r="U953" s="143"/>
      <c r="V953" s="145"/>
      <c r="W953" s="145"/>
      <c r="X953" s="145"/>
      <c r="Y953" s="136"/>
      <c r="Z953" s="136"/>
      <c r="AA953" s="146"/>
      <c r="AB953" s="136"/>
      <c r="AC953" s="136"/>
      <c r="AD953" s="136"/>
      <c r="AE953" s="136"/>
      <c r="AF953" s="147" t="e">
        <f t="shared" si="43"/>
        <v>#DIV/0!</v>
      </c>
      <c r="AG953" s="148"/>
      <c r="AH953" s="148" t="b">
        <f t="shared" si="44"/>
        <v>1</v>
      </c>
    </row>
    <row r="954" spans="1:34" ht="44.25" customHeight="1" thickBot="1" x14ac:dyDescent="0.3">
      <c r="A954" s="136"/>
      <c r="B954" s="136"/>
      <c r="C954" s="137"/>
      <c r="D954" s="136"/>
      <c r="E954" s="137"/>
      <c r="F954" s="137"/>
      <c r="G954" s="137"/>
      <c r="H954" s="138"/>
      <c r="I954" s="138"/>
      <c r="J954" s="136"/>
      <c r="K954" s="137"/>
      <c r="L954" s="140"/>
      <c r="M954" s="136"/>
      <c r="N954" s="153"/>
      <c r="O954" s="161"/>
      <c r="P954" s="144"/>
      <c r="Q954" s="143"/>
      <c r="R954" s="143"/>
      <c r="S954" s="143"/>
      <c r="T954" s="143"/>
      <c r="U954" s="143"/>
      <c r="V954" s="145"/>
      <c r="W954" s="145"/>
      <c r="X954" s="145"/>
      <c r="Y954" s="136"/>
      <c r="Z954" s="136"/>
      <c r="AA954" s="146"/>
      <c r="AB954" s="136"/>
      <c r="AC954" s="136"/>
      <c r="AD954" s="136"/>
      <c r="AE954" s="136"/>
      <c r="AF954" s="147" t="e">
        <f t="shared" si="43"/>
        <v>#DIV/0!</v>
      </c>
      <c r="AG954" s="148"/>
      <c r="AH954" s="148" t="b">
        <f t="shared" si="44"/>
        <v>1</v>
      </c>
    </row>
    <row r="955" spans="1:34" ht="44.25" customHeight="1" thickBot="1" x14ac:dyDescent="0.3">
      <c r="A955" s="136"/>
      <c r="B955" s="136"/>
      <c r="C955" s="137"/>
      <c r="D955" s="136"/>
      <c r="E955" s="137"/>
      <c r="F955" s="137"/>
      <c r="G955" s="137"/>
      <c r="H955" s="138"/>
      <c r="I955" s="138"/>
      <c r="J955" s="136"/>
      <c r="K955" s="137"/>
      <c r="L955" s="140"/>
      <c r="M955" s="136"/>
      <c r="N955" s="153"/>
      <c r="O955" s="161"/>
      <c r="P955" s="144"/>
      <c r="Q955" s="143"/>
      <c r="R955" s="143"/>
      <c r="S955" s="143"/>
      <c r="T955" s="143"/>
      <c r="U955" s="143"/>
      <c r="V955" s="145"/>
      <c r="W955" s="145"/>
      <c r="X955" s="145"/>
      <c r="Y955" s="136"/>
      <c r="Z955" s="136"/>
      <c r="AA955" s="146"/>
      <c r="AB955" s="136"/>
      <c r="AC955" s="136"/>
      <c r="AD955" s="136"/>
      <c r="AE955" s="136"/>
      <c r="AF955" s="147" t="e">
        <f t="shared" si="43"/>
        <v>#DIV/0!</v>
      </c>
      <c r="AG955" s="148"/>
      <c r="AH955" s="148" t="b">
        <f t="shared" si="44"/>
        <v>1</v>
      </c>
    </row>
    <row r="956" spans="1:34" ht="44.25" customHeight="1" thickBot="1" x14ac:dyDescent="0.3">
      <c r="A956" s="136"/>
      <c r="B956" s="136"/>
      <c r="C956" s="137"/>
      <c r="D956" s="136"/>
      <c r="E956" s="137"/>
      <c r="F956" s="137"/>
      <c r="G956" s="137"/>
      <c r="H956" s="138"/>
      <c r="I956" s="138"/>
      <c r="J956" s="136"/>
      <c r="K956" s="137"/>
      <c r="L956" s="140"/>
      <c r="M956" s="136"/>
      <c r="N956" s="153"/>
      <c r="O956" s="161"/>
      <c r="P956" s="144"/>
      <c r="Q956" s="143"/>
      <c r="R956" s="143"/>
      <c r="S956" s="143"/>
      <c r="T956" s="143"/>
      <c r="U956" s="143"/>
      <c r="V956" s="145"/>
      <c r="W956" s="145"/>
      <c r="X956" s="145"/>
      <c r="Y956" s="136"/>
      <c r="Z956" s="136"/>
      <c r="AA956" s="146"/>
      <c r="AB956" s="136"/>
      <c r="AC956" s="136"/>
      <c r="AD956" s="136"/>
      <c r="AE956" s="136"/>
      <c r="AF956" s="147" t="e">
        <f t="shared" si="43"/>
        <v>#DIV/0!</v>
      </c>
      <c r="AG956" s="148"/>
      <c r="AH956" s="148" t="b">
        <f t="shared" si="44"/>
        <v>1</v>
      </c>
    </row>
    <row r="957" spans="1:34" ht="44.25" customHeight="1" thickBot="1" x14ac:dyDescent="0.3">
      <c r="A957" s="136"/>
      <c r="B957" s="136"/>
      <c r="C957" s="137"/>
      <c r="D957" s="136"/>
      <c r="E957" s="137"/>
      <c r="F957" s="137"/>
      <c r="G957" s="137"/>
      <c r="H957" s="138"/>
      <c r="I957" s="138"/>
      <c r="J957" s="136"/>
      <c r="K957" s="137"/>
      <c r="L957" s="140"/>
      <c r="M957" s="136"/>
      <c r="N957" s="153"/>
      <c r="O957" s="161"/>
      <c r="P957" s="144"/>
      <c r="Q957" s="143"/>
      <c r="R957" s="143"/>
      <c r="S957" s="143"/>
      <c r="T957" s="143"/>
      <c r="U957" s="143"/>
      <c r="V957" s="145"/>
      <c r="W957" s="145"/>
      <c r="X957" s="145"/>
      <c r="Y957" s="136"/>
      <c r="Z957" s="136"/>
      <c r="AA957" s="146"/>
      <c r="AB957" s="136"/>
      <c r="AC957" s="136"/>
      <c r="AD957" s="136"/>
      <c r="AE957" s="136"/>
      <c r="AF957" s="147" t="e">
        <f t="shared" si="43"/>
        <v>#DIV/0!</v>
      </c>
      <c r="AG957" s="148"/>
      <c r="AH957" s="148" t="b">
        <f t="shared" si="44"/>
        <v>1</v>
      </c>
    </row>
    <row r="958" spans="1:34" ht="44.25" customHeight="1" thickBot="1" x14ac:dyDescent="0.3">
      <c r="A958" s="136"/>
      <c r="B958" s="136"/>
      <c r="C958" s="137"/>
      <c r="D958" s="136"/>
      <c r="E958" s="137"/>
      <c r="F958" s="137"/>
      <c r="G958" s="137"/>
      <c r="H958" s="138"/>
      <c r="I958" s="138"/>
      <c r="J958" s="136"/>
      <c r="K958" s="137"/>
      <c r="L958" s="140"/>
      <c r="M958" s="136"/>
      <c r="N958" s="153"/>
      <c r="O958" s="161"/>
      <c r="P958" s="144"/>
      <c r="Q958" s="143"/>
      <c r="R958" s="143"/>
      <c r="S958" s="143"/>
      <c r="T958" s="143"/>
      <c r="U958" s="143"/>
      <c r="V958" s="145"/>
      <c r="W958" s="145"/>
      <c r="X958" s="145"/>
      <c r="Y958" s="136"/>
      <c r="Z958" s="136"/>
      <c r="AA958" s="146"/>
      <c r="AB958" s="136"/>
      <c r="AC958" s="136"/>
      <c r="AD958" s="136"/>
      <c r="AE958" s="136"/>
      <c r="AF958" s="147" t="e">
        <f t="shared" si="43"/>
        <v>#DIV/0!</v>
      </c>
      <c r="AG958" s="148"/>
      <c r="AH958" s="148" t="b">
        <f t="shared" si="44"/>
        <v>1</v>
      </c>
    </row>
    <row r="959" spans="1:34" ht="44.25" customHeight="1" thickBot="1" x14ac:dyDescent="0.3">
      <c r="A959" s="136"/>
      <c r="B959" s="136"/>
      <c r="C959" s="137"/>
      <c r="D959" s="136"/>
      <c r="E959" s="137"/>
      <c r="F959" s="137"/>
      <c r="G959" s="137"/>
      <c r="H959" s="138"/>
      <c r="I959" s="138"/>
      <c r="J959" s="136"/>
      <c r="K959" s="137"/>
      <c r="L959" s="140"/>
      <c r="M959" s="136"/>
      <c r="N959" s="153"/>
      <c r="O959" s="161"/>
      <c r="P959" s="144"/>
      <c r="Q959" s="143"/>
      <c r="R959" s="143"/>
      <c r="S959" s="143"/>
      <c r="T959" s="143"/>
      <c r="U959" s="143"/>
      <c r="V959" s="145"/>
      <c r="W959" s="145"/>
      <c r="X959" s="145"/>
      <c r="Y959" s="136"/>
      <c r="Z959" s="136"/>
      <c r="AA959" s="146"/>
      <c r="AB959" s="136"/>
      <c r="AC959" s="136"/>
      <c r="AD959" s="136"/>
      <c r="AE959" s="136"/>
      <c r="AF959" s="147" t="e">
        <f t="shared" si="43"/>
        <v>#DIV/0!</v>
      </c>
      <c r="AG959" s="148"/>
      <c r="AH959" s="148" t="b">
        <f t="shared" si="44"/>
        <v>1</v>
      </c>
    </row>
    <row r="960" spans="1:34" ht="44.25" customHeight="1" thickBot="1" x14ac:dyDescent="0.3">
      <c r="A960" s="136"/>
      <c r="B960" s="136"/>
      <c r="C960" s="137"/>
      <c r="D960" s="136"/>
      <c r="E960" s="137"/>
      <c r="F960" s="137"/>
      <c r="G960" s="137"/>
      <c r="H960" s="138"/>
      <c r="I960" s="138"/>
      <c r="J960" s="136"/>
      <c r="K960" s="137"/>
      <c r="L960" s="140"/>
      <c r="M960" s="136"/>
      <c r="N960" s="153"/>
      <c r="O960" s="161"/>
      <c r="P960" s="144"/>
      <c r="Q960" s="143"/>
      <c r="R960" s="143"/>
      <c r="S960" s="143"/>
      <c r="T960" s="143"/>
      <c r="U960" s="143"/>
      <c r="V960" s="145"/>
      <c r="W960" s="145"/>
      <c r="X960" s="145"/>
      <c r="Y960" s="136"/>
      <c r="Z960" s="136"/>
      <c r="AA960" s="146"/>
      <c r="AB960" s="136"/>
      <c r="AC960" s="136"/>
      <c r="AD960" s="136"/>
      <c r="AE960" s="136"/>
      <c r="AF960" s="147" t="e">
        <f t="shared" si="43"/>
        <v>#DIV/0!</v>
      </c>
      <c r="AG960" s="148"/>
      <c r="AH960" s="148" t="b">
        <f t="shared" si="44"/>
        <v>1</v>
      </c>
    </row>
    <row r="961" spans="1:34" ht="44.25" customHeight="1" thickBot="1" x14ac:dyDescent="0.3">
      <c r="A961" s="136"/>
      <c r="B961" s="136"/>
      <c r="C961" s="137"/>
      <c r="D961" s="136"/>
      <c r="E961" s="137"/>
      <c r="F961" s="137"/>
      <c r="G961" s="137"/>
      <c r="H961" s="138"/>
      <c r="I961" s="138"/>
      <c r="J961" s="136"/>
      <c r="K961" s="137"/>
      <c r="L961" s="140"/>
      <c r="M961" s="136"/>
      <c r="N961" s="153"/>
      <c r="O961" s="161"/>
      <c r="P961" s="144"/>
      <c r="Q961" s="143"/>
      <c r="R961" s="143"/>
      <c r="S961" s="143"/>
      <c r="T961" s="143"/>
      <c r="U961" s="143"/>
      <c r="V961" s="145"/>
      <c r="W961" s="145"/>
      <c r="X961" s="145"/>
      <c r="Y961" s="136"/>
      <c r="Z961" s="136"/>
      <c r="AA961" s="146"/>
      <c r="AB961" s="136"/>
      <c r="AC961" s="136"/>
      <c r="AD961" s="136"/>
      <c r="AE961" s="136"/>
      <c r="AF961" s="147" t="e">
        <f t="shared" si="43"/>
        <v>#DIV/0!</v>
      </c>
      <c r="AG961" s="148"/>
      <c r="AH961" s="148" t="b">
        <f t="shared" si="44"/>
        <v>1</v>
      </c>
    </row>
    <row r="962" spans="1:34" ht="44.25" customHeight="1" thickBot="1" x14ac:dyDescent="0.3">
      <c r="A962" s="136"/>
      <c r="B962" s="136"/>
      <c r="C962" s="137"/>
      <c r="D962" s="136"/>
      <c r="E962" s="137"/>
      <c r="F962" s="137"/>
      <c r="G962" s="137"/>
      <c r="H962" s="138"/>
      <c r="I962" s="138"/>
      <c r="J962" s="136"/>
      <c r="K962" s="137"/>
      <c r="L962" s="140"/>
      <c r="M962" s="136"/>
      <c r="N962" s="153"/>
      <c r="O962" s="161"/>
      <c r="P962" s="144"/>
      <c r="Q962" s="143"/>
      <c r="R962" s="143"/>
      <c r="S962" s="143"/>
      <c r="T962" s="143"/>
      <c r="U962" s="143"/>
      <c r="V962" s="145"/>
      <c r="W962" s="145"/>
      <c r="X962" s="145"/>
      <c r="Y962" s="136"/>
      <c r="Z962" s="136"/>
      <c r="AA962" s="146"/>
      <c r="AB962" s="136"/>
      <c r="AC962" s="136"/>
      <c r="AD962" s="136"/>
      <c r="AE962" s="136"/>
      <c r="AF962" s="147" t="e">
        <f t="shared" si="43"/>
        <v>#DIV/0!</v>
      </c>
      <c r="AG962" s="148"/>
      <c r="AH962" s="148" t="b">
        <f t="shared" si="44"/>
        <v>1</v>
      </c>
    </row>
    <row r="963" spans="1:34" ht="44.25" customHeight="1" thickBot="1" x14ac:dyDescent="0.3">
      <c r="A963" s="136"/>
      <c r="B963" s="136"/>
      <c r="C963" s="137"/>
      <c r="D963" s="136"/>
      <c r="E963" s="137"/>
      <c r="F963" s="137"/>
      <c r="G963" s="137"/>
      <c r="H963" s="138"/>
      <c r="I963" s="138"/>
      <c r="J963" s="136"/>
      <c r="K963" s="137"/>
      <c r="L963" s="140"/>
      <c r="M963" s="136"/>
      <c r="N963" s="153"/>
      <c r="O963" s="161"/>
      <c r="P963" s="144"/>
      <c r="Q963" s="143"/>
      <c r="R963" s="143"/>
      <c r="S963" s="143"/>
      <c r="T963" s="143"/>
      <c r="U963" s="143"/>
      <c r="V963" s="145"/>
      <c r="W963" s="145"/>
      <c r="X963" s="145"/>
      <c r="Y963" s="136"/>
      <c r="Z963" s="136"/>
      <c r="AA963" s="146"/>
      <c r="AB963" s="136"/>
      <c r="AC963" s="136"/>
      <c r="AD963" s="136"/>
      <c r="AE963" s="136"/>
      <c r="AF963" s="147" t="e">
        <f t="shared" si="43"/>
        <v>#DIV/0!</v>
      </c>
      <c r="AG963" s="148"/>
      <c r="AH963" s="148" t="b">
        <f t="shared" si="44"/>
        <v>1</v>
      </c>
    </row>
    <row r="964" spans="1:34" ht="44.25" customHeight="1" thickBot="1" x14ac:dyDescent="0.3">
      <c r="A964" s="136"/>
      <c r="B964" s="136"/>
      <c r="C964" s="137"/>
      <c r="D964" s="136"/>
      <c r="E964" s="137"/>
      <c r="F964" s="137"/>
      <c r="G964" s="137"/>
      <c r="H964" s="138"/>
      <c r="I964" s="138"/>
      <c r="J964" s="136"/>
      <c r="K964" s="137"/>
      <c r="L964" s="140"/>
      <c r="M964" s="136"/>
      <c r="N964" s="153"/>
      <c r="O964" s="161"/>
      <c r="P964" s="144"/>
      <c r="Q964" s="143"/>
      <c r="R964" s="143"/>
      <c r="S964" s="143"/>
      <c r="T964" s="143"/>
      <c r="U964" s="143"/>
      <c r="V964" s="145"/>
      <c r="W964" s="145"/>
      <c r="X964" s="145"/>
      <c r="Y964" s="136"/>
      <c r="Z964" s="136"/>
      <c r="AA964" s="146"/>
      <c r="AB964" s="136"/>
      <c r="AC964" s="136"/>
      <c r="AD964" s="136"/>
      <c r="AE964" s="136"/>
      <c r="AF964" s="147" t="e">
        <f t="shared" si="43"/>
        <v>#DIV/0!</v>
      </c>
      <c r="AG964" s="148"/>
      <c r="AH964" s="148" t="b">
        <f t="shared" si="44"/>
        <v>1</v>
      </c>
    </row>
    <row r="965" spans="1:34" ht="44.25" customHeight="1" thickBot="1" x14ac:dyDescent="0.3">
      <c r="A965" s="136"/>
      <c r="B965" s="136"/>
      <c r="C965" s="137"/>
      <c r="D965" s="136"/>
      <c r="E965" s="137"/>
      <c r="F965" s="137"/>
      <c r="G965" s="137"/>
      <c r="H965" s="138"/>
      <c r="I965" s="138"/>
      <c r="J965" s="136"/>
      <c r="K965" s="137"/>
      <c r="L965" s="140"/>
      <c r="M965" s="136"/>
      <c r="N965" s="153"/>
      <c r="O965" s="161"/>
      <c r="P965" s="144"/>
      <c r="Q965" s="143"/>
      <c r="R965" s="143"/>
      <c r="S965" s="143"/>
      <c r="T965" s="143"/>
      <c r="U965" s="143"/>
      <c r="V965" s="145"/>
      <c r="W965" s="145"/>
      <c r="X965" s="145"/>
      <c r="Y965" s="136"/>
      <c r="Z965" s="136"/>
      <c r="AA965" s="146"/>
      <c r="AB965" s="136"/>
      <c r="AC965" s="136"/>
      <c r="AD965" s="136"/>
      <c r="AE965" s="136"/>
      <c r="AF965" s="147" t="e">
        <f t="shared" si="43"/>
        <v>#DIV/0!</v>
      </c>
      <c r="AG965" s="148"/>
      <c r="AH965" s="148" t="b">
        <f t="shared" si="44"/>
        <v>1</v>
      </c>
    </row>
    <row r="966" spans="1:34" ht="44.25" customHeight="1" thickBot="1" x14ac:dyDescent="0.3">
      <c r="A966" s="136"/>
      <c r="B966" s="136"/>
      <c r="C966" s="137"/>
      <c r="D966" s="136"/>
      <c r="E966" s="137"/>
      <c r="F966" s="137"/>
      <c r="G966" s="137"/>
      <c r="H966" s="138"/>
      <c r="I966" s="138"/>
      <c r="J966" s="136"/>
      <c r="K966" s="137"/>
      <c r="L966" s="140"/>
      <c r="M966" s="136"/>
      <c r="N966" s="153"/>
      <c r="O966" s="161"/>
      <c r="P966" s="144"/>
      <c r="Q966" s="143"/>
      <c r="R966" s="143"/>
      <c r="S966" s="143"/>
      <c r="T966" s="143"/>
      <c r="U966" s="143"/>
      <c r="V966" s="145"/>
      <c r="W966" s="145"/>
      <c r="X966" s="145"/>
      <c r="Y966" s="136"/>
      <c r="Z966" s="136"/>
      <c r="AA966" s="146"/>
      <c r="AB966" s="136"/>
      <c r="AC966" s="136"/>
      <c r="AD966" s="136"/>
      <c r="AE966" s="136"/>
      <c r="AF966" s="147" t="e">
        <f t="shared" si="43"/>
        <v>#DIV/0!</v>
      </c>
      <c r="AG966" s="148"/>
      <c r="AH966" s="148" t="b">
        <f t="shared" si="44"/>
        <v>1</v>
      </c>
    </row>
    <row r="967" spans="1:34" ht="44.25" customHeight="1" thickBot="1" x14ac:dyDescent="0.3">
      <c r="A967" s="136"/>
      <c r="B967" s="136"/>
      <c r="C967" s="137"/>
      <c r="D967" s="136"/>
      <c r="E967" s="137"/>
      <c r="F967" s="137"/>
      <c r="G967" s="137"/>
      <c r="H967" s="138"/>
      <c r="I967" s="138"/>
      <c r="J967" s="136"/>
      <c r="K967" s="137"/>
      <c r="L967" s="140"/>
      <c r="M967" s="136"/>
      <c r="N967" s="153"/>
      <c r="O967" s="161"/>
      <c r="P967" s="144"/>
      <c r="Q967" s="143"/>
      <c r="R967" s="143"/>
      <c r="S967" s="143"/>
      <c r="T967" s="143"/>
      <c r="U967" s="143"/>
      <c r="V967" s="145"/>
      <c r="W967" s="145"/>
      <c r="X967" s="145"/>
      <c r="Y967" s="136"/>
      <c r="Z967" s="136"/>
      <c r="AA967" s="146"/>
      <c r="AB967" s="136"/>
      <c r="AC967" s="136"/>
      <c r="AD967" s="136"/>
      <c r="AE967" s="136"/>
      <c r="AF967" s="147" t="e">
        <f t="shared" si="43"/>
        <v>#DIV/0!</v>
      </c>
      <c r="AG967" s="148"/>
      <c r="AH967" s="148" t="b">
        <f t="shared" si="44"/>
        <v>1</v>
      </c>
    </row>
    <row r="968" spans="1:34" ht="44.25" customHeight="1" thickBot="1" x14ac:dyDescent="0.3">
      <c r="A968" s="136"/>
      <c r="B968" s="136"/>
      <c r="C968" s="137"/>
      <c r="D968" s="136"/>
      <c r="E968" s="137"/>
      <c r="F968" s="137"/>
      <c r="G968" s="137"/>
      <c r="H968" s="138"/>
      <c r="I968" s="138"/>
      <c r="J968" s="136"/>
      <c r="K968" s="137"/>
      <c r="L968" s="140"/>
      <c r="M968" s="136"/>
      <c r="N968" s="153"/>
      <c r="O968" s="161"/>
      <c r="P968" s="144"/>
      <c r="Q968" s="143"/>
      <c r="R968" s="143"/>
      <c r="S968" s="143"/>
      <c r="T968" s="143"/>
      <c r="U968" s="143"/>
      <c r="V968" s="145"/>
      <c r="W968" s="145"/>
      <c r="X968" s="145"/>
      <c r="Y968" s="136"/>
      <c r="Z968" s="136"/>
      <c r="AA968" s="146"/>
      <c r="AB968" s="136"/>
      <c r="AC968" s="136"/>
      <c r="AD968" s="136"/>
      <c r="AE968" s="136"/>
      <c r="AF968" s="147" t="e">
        <f t="shared" si="43"/>
        <v>#DIV/0!</v>
      </c>
      <c r="AG968" s="148"/>
      <c r="AH968" s="148" t="b">
        <f t="shared" si="44"/>
        <v>1</v>
      </c>
    </row>
    <row r="969" spans="1:34" ht="44.25" customHeight="1" thickBot="1" x14ac:dyDescent="0.3">
      <c r="A969" s="136"/>
      <c r="B969" s="136"/>
      <c r="C969" s="137"/>
      <c r="D969" s="136"/>
      <c r="E969" s="137"/>
      <c r="F969" s="137"/>
      <c r="G969" s="137"/>
      <c r="H969" s="138"/>
      <c r="I969" s="138"/>
      <c r="J969" s="136"/>
      <c r="K969" s="137"/>
      <c r="L969" s="140"/>
      <c r="M969" s="136"/>
      <c r="N969" s="153"/>
      <c r="O969" s="161"/>
      <c r="P969" s="144"/>
      <c r="Q969" s="143"/>
      <c r="R969" s="143"/>
      <c r="S969" s="143"/>
      <c r="T969" s="143"/>
      <c r="U969" s="143"/>
      <c r="V969" s="145"/>
      <c r="W969" s="145"/>
      <c r="X969" s="145"/>
      <c r="Y969" s="136"/>
      <c r="Z969" s="136"/>
      <c r="AA969" s="146"/>
      <c r="AB969" s="136"/>
      <c r="AC969" s="136"/>
      <c r="AD969" s="136"/>
      <c r="AE969" s="136"/>
      <c r="AF969" s="147" t="e">
        <f t="shared" ref="AF969:AF1032" si="45">SUM(U969/T969)</f>
        <v>#DIV/0!</v>
      </c>
      <c r="AG969" s="148"/>
      <c r="AH969" s="148" t="b">
        <f t="shared" ref="AH969:AH1032" si="46">IF(I969="Funcionamiento",J969=0,J969="")</f>
        <v>1</v>
      </c>
    </row>
    <row r="970" spans="1:34" ht="44.25" customHeight="1" thickBot="1" x14ac:dyDescent="0.3">
      <c r="A970" s="136"/>
      <c r="B970" s="136"/>
      <c r="C970" s="137"/>
      <c r="D970" s="136"/>
      <c r="E970" s="137"/>
      <c r="F970" s="137"/>
      <c r="G970" s="137"/>
      <c r="H970" s="138"/>
      <c r="I970" s="138"/>
      <c r="J970" s="136"/>
      <c r="K970" s="137"/>
      <c r="L970" s="140"/>
      <c r="M970" s="136"/>
      <c r="N970" s="153"/>
      <c r="O970" s="161"/>
      <c r="P970" s="144"/>
      <c r="Q970" s="143"/>
      <c r="R970" s="143"/>
      <c r="S970" s="143"/>
      <c r="T970" s="143"/>
      <c r="U970" s="143"/>
      <c r="V970" s="145"/>
      <c r="W970" s="145"/>
      <c r="X970" s="145"/>
      <c r="Y970" s="136"/>
      <c r="Z970" s="136"/>
      <c r="AA970" s="146"/>
      <c r="AB970" s="136"/>
      <c r="AC970" s="136"/>
      <c r="AD970" s="136"/>
      <c r="AE970" s="136"/>
      <c r="AF970" s="147" t="e">
        <f t="shared" si="45"/>
        <v>#DIV/0!</v>
      </c>
      <c r="AG970" s="148"/>
      <c r="AH970" s="148" t="b">
        <f t="shared" si="46"/>
        <v>1</v>
      </c>
    </row>
    <row r="971" spans="1:34" ht="44.25" customHeight="1" thickBot="1" x14ac:dyDescent="0.3">
      <c r="A971" s="136"/>
      <c r="B971" s="136"/>
      <c r="C971" s="137"/>
      <c r="D971" s="136"/>
      <c r="E971" s="137"/>
      <c r="F971" s="137"/>
      <c r="G971" s="137"/>
      <c r="H971" s="138"/>
      <c r="I971" s="138"/>
      <c r="J971" s="136"/>
      <c r="K971" s="137"/>
      <c r="L971" s="140"/>
      <c r="M971" s="136"/>
      <c r="N971" s="153"/>
      <c r="O971" s="161"/>
      <c r="P971" s="144"/>
      <c r="Q971" s="143"/>
      <c r="R971" s="143"/>
      <c r="S971" s="143"/>
      <c r="T971" s="143"/>
      <c r="U971" s="143"/>
      <c r="V971" s="145"/>
      <c r="W971" s="145"/>
      <c r="X971" s="145"/>
      <c r="Y971" s="136"/>
      <c r="Z971" s="136"/>
      <c r="AA971" s="146"/>
      <c r="AB971" s="136"/>
      <c r="AC971" s="136"/>
      <c r="AD971" s="136"/>
      <c r="AE971" s="136"/>
      <c r="AF971" s="147" t="e">
        <f t="shared" si="45"/>
        <v>#DIV/0!</v>
      </c>
      <c r="AG971" s="148"/>
      <c r="AH971" s="148" t="b">
        <f t="shared" si="46"/>
        <v>1</v>
      </c>
    </row>
    <row r="972" spans="1:34" ht="44.25" customHeight="1" thickBot="1" x14ac:dyDescent="0.3">
      <c r="A972" s="136"/>
      <c r="B972" s="136"/>
      <c r="C972" s="137"/>
      <c r="D972" s="136"/>
      <c r="E972" s="137"/>
      <c r="F972" s="137"/>
      <c r="G972" s="137"/>
      <c r="H972" s="138"/>
      <c r="I972" s="138"/>
      <c r="J972" s="136"/>
      <c r="K972" s="137"/>
      <c r="L972" s="140"/>
      <c r="M972" s="136"/>
      <c r="N972" s="153"/>
      <c r="O972" s="161"/>
      <c r="P972" s="144"/>
      <c r="Q972" s="143"/>
      <c r="R972" s="143"/>
      <c r="S972" s="143"/>
      <c r="T972" s="143"/>
      <c r="U972" s="143"/>
      <c r="V972" s="145"/>
      <c r="W972" s="145"/>
      <c r="X972" s="145"/>
      <c r="Y972" s="136"/>
      <c r="Z972" s="136"/>
      <c r="AA972" s="146"/>
      <c r="AB972" s="136"/>
      <c r="AC972" s="136"/>
      <c r="AD972" s="136"/>
      <c r="AE972" s="136"/>
      <c r="AF972" s="147" t="e">
        <f t="shared" si="45"/>
        <v>#DIV/0!</v>
      </c>
      <c r="AG972" s="148"/>
      <c r="AH972" s="148" t="b">
        <f t="shared" si="46"/>
        <v>1</v>
      </c>
    </row>
    <row r="973" spans="1:34" ht="44.25" customHeight="1" thickBot="1" x14ac:dyDescent="0.3">
      <c r="A973" s="136"/>
      <c r="B973" s="136"/>
      <c r="C973" s="137"/>
      <c r="D973" s="136"/>
      <c r="E973" s="137"/>
      <c r="F973" s="137"/>
      <c r="G973" s="137"/>
      <c r="H973" s="138"/>
      <c r="I973" s="138"/>
      <c r="J973" s="136"/>
      <c r="K973" s="137"/>
      <c r="L973" s="140"/>
      <c r="M973" s="136"/>
      <c r="N973" s="153"/>
      <c r="O973" s="161"/>
      <c r="P973" s="144"/>
      <c r="Q973" s="143"/>
      <c r="R973" s="143"/>
      <c r="S973" s="143"/>
      <c r="T973" s="143"/>
      <c r="U973" s="143"/>
      <c r="V973" s="145"/>
      <c r="W973" s="145"/>
      <c r="X973" s="145"/>
      <c r="Y973" s="136"/>
      <c r="Z973" s="136"/>
      <c r="AA973" s="146"/>
      <c r="AB973" s="136"/>
      <c r="AC973" s="136"/>
      <c r="AD973" s="136"/>
      <c r="AE973" s="136"/>
      <c r="AF973" s="147" t="e">
        <f t="shared" si="45"/>
        <v>#DIV/0!</v>
      </c>
      <c r="AG973" s="148"/>
      <c r="AH973" s="148" t="b">
        <f t="shared" si="46"/>
        <v>1</v>
      </c>
    </row>
    <row r="974" spans="1:34" ht="44.25" customHeight="1" thickBot="1" x14ac:dyDescent="0.3">
      <c r="A974" s="136"/>
      <c r="B974" s="136"/>
      <c r="C974" s="137"/>
      <c r="D974" s="136"/>
      <c r="E974" s="137"/>
      <c r="F974" s="137"/>
      <c r="G974" s="137"/>
      <c r="H974" s="138"/>
      <c r="I974" s="138"/>
      <c r="J974" s="136"/>
      <c r="K974" s="137"/>
      <c r="L974" s="140"/>
      <c r="M974" s="136"/>
      <c r="N974" s="153"/>
      <c r="O974" s="161"/>
      <c r="P974" s="144"/>
      <c r="Q974" s="143"/>
      <c r="R974" s="143"/>
      <c r="S974" s="143"/>
      <c r="T974" s="143"/>
      <c r="U974" s="143"/>
      <c r="V974" s="145"/>
      <c r="W974" s="145"/>
      <c r="X974" s="145"/>
      <c r="Y974" s="136"/>
      <c r="Z974" s="136"/>
      <c r="AA974" s="146"/>
      <c r="AB974" s="136"/>
      <c r="AC974" s="136"/>
      <c r="AD974" s="136"/>
      <c r="AE974" s="136"/>
      <c r="AF974" s="147" t="e">
        <f t="shared" si="45"/>
        <v>#DIV/0!</v>
      </c>
      <c r="AG974" s="148"/>
      <c r="AH974" s="148" t="b">
        <f t="shared" si="46"/>
        <v>1</v>
      </c>
    </row>
    <row r="975" spans="1:34" ht="44.25" customHeight="1" thickBot="1" x14ac:dyDescent="0.3">
      <c r="A975" s="136"/>
      <c r="B975" s="136"/>
      <c r="C975" s="137"/>
      <c r="D975" s="136"/>
      <c r="E975" s="137"/>
      <c r="F975" s="137"/>
      <c r="G975" s="137"/>
      <c r="H975" s="138"/>
      <c r="I975" s="138"/>
      <c r="J975" s="136"/>
      <c r="K975" s="137"/>
      <c r="L975" s="140"/>
      <c r="M975" s="136"/>
      <c r="N975" s="153"/>
      <c r="O975" s="161"/>
      <c r="P975" s="144"/>
      <c r="Q975" s="143"/>
      <c r="R975" s="143"/>
      <c r="S975" s="143"/>
      <c r="T975" s="143"/>
      <c r="U975" s="143"/>
      <c r="V975" s="145"/>
      <c r="W975" s="145"/>
      <c r="X975" s="145"/>
      <c r="Y975" s="136"/>
      <c r="Z975" s="136"/>
      <c r="AA975" s="146"/>
      <c r="AB975" s="136"/>
      <c r="AC975" s="136"/>
      <c r="AD975" s="136"/>
      <c r="AE975" s="136"/>
      <c r="AF975" s="147" t="e">
        <f t="shared" si="45"/>
        <v>#DIV/0!</v>
      </c>
      <c r="AG975" s="148"/>
      <c r="AH975" s="148" t="b">
        <f t="shared" si="46"/>
        <v>1</v>
      </c>
    </row>
    <row r="976" spans="1:34" ht="44.25" customHeight="1" thickBot="1" x14ac:dyDescent="0.3">
      <c r="A976" s="136"/>
      <c r="B976" s="136"/>
      <c r="C976" s="137"/>
      <c r="D976" s="136"/>
      <c r="E976" s="137"/>
      <c r="F976" s="137"/>
      <c r="G976" s="137"/>
      <c r="H976" s="138"/>
      <c r="I976" s="138"/>
      <c r="J976" s="136"/>
      <c r="K976" s="137"/>
      <c r="L976" s="140"/>
      <c r="M976" s="136"/>
      <c r="N976" s="153"/>
      <c r="O976" s="161"/>
      <c r="P976" s="144"/>
      <c r="Q976" s="143"/>
      <c r="R976" s="143"/>
      <c r="S976" s="143"/>
      <c r="T976" s="143"/>
      <c r="U976" s="143"/>
      <c r="V976" s="145"/>
      <c r="W976" s="145"/>
      <c r="X976" s="145"/>
      <c r="Y976" s="136"/>
      <c r="Z976" s="136"/>
      <c r="AA976" s="146"/>
      <c r="AB976" s="136"/>
      <c r="AC976" s="136"/>
      <c r="AD976" s="136"/>
      <c r="AE976" s="136"/>
      <c r="AF976" s="147" t="e">
        <f t="shared" si="45"/>
        <v>#DIV/0!</v>
      </c>
      <c r="AG976" s="148"/>
      <c r="AH976" s="148" t="b">
        <f t="shared" si="46"/>
        <v>1</v>
      </c>
    </row>
    <row r="977" spans="1:34" ht="44.25" customHeight="1" thickBot="1" x14ac:dyDescent="0.3">
      <c r="A977" s="136"/>
      <c r="B977" s="136"/>
      <c r="C977" s="137"/>
      <c r="D977" s="136"/>
      <c r="E977" s="137"/>
      <c r="F977" s="137"/>
      <c r="G977" s="137"/>
      <c r="H977" s="138"/>
      <c r="I977" s="138"/>
      <c r="J977" s="136"/>
      <c r="K977" s="137"/>
      <c r="L977" s="140"/>
      <c r="M977" s="136"/>
      <c r="N977" s="153"/>
      <c r="O977" s="161"/>
      <c r="P977" s="144"/>
      <c r="Q977" s="143"/>
      <c r="R977" s="143"/>
      <c r="S977" s="143"/>
      <c r="T977" s="143"/>
      <c r="U977" s="143"/>
      <c r="V977" s="145"/>
      <c r="W977" s="145"/>
      <c r="X977" s="145"/>
      <c r="Y977" s="136"/>
      <c r="Z977" s="136"/>
      <c r="AA977" s="146"/>
      <c r="AB977" s="136"/>
      <c r="AC977" s="136"/>
      <c r="AD977" s="136"/>
      <c r="AE977" s="136"/>
      <c r="AF977" s="147" t="e">
        <f t="shared" si="45"/>
        <v>#DIV/0!</v>
      </c>
      <c r="AG977" s="148"/>
      <c r="AH977" s="148" t="b">
        <f t="shared" si="46"/>
        <v>1</v>
      </c>
    </row>
    <row r="978" spans="1:34" ht="44.25" customHeight="1" thickBot="1" x14ac:dyDescent="0.3">
      <c r="A978" s="136"/>
      <c r="B978" s="136"/>
      <c r="C978" s="137"/>
      <c r="D978" s="136"/>
      <c r="E978" s="137"/>
      <c r="F978" s="137"/>
      <c r="G978" s="137"/>
      <c r="H978" s="138"/>
      <c r="I978" s="138"/>
      <c r="J978" s="136"/>
      <c r="K978" s="137"/>
      <c r="L978" s="140"/>
      <c r="M978" s="136"/>
      <c r="N978" s="153"/>
      <c r="O978" s="161"/>
      <c r="P978" s="144"/>
      <c r="Q978" s="143"/>
      <c r="R978" s="143"/>
      <c r="S978" s="143"/>
      <c r="T978" s="143"/>
      <c r="U978" s="143"/>
      <c r="V978" s="145"/>
      <c r="W978" s="145"/>
      <c r="X978" s="145"/>
      <c r="Y978" s="136"/>
      <c r="Z978" s="136"/>
      <c r="AA978" s="146"/>
      <c r="AB978" s="136"/>
      <c r="AC978" s="136"/>
      <c r="AD978" s="136"/>
      <c r="AE978" s="136"/>
      <c r="AF978" s="147" t="e">
        <f t="shared" si="45"/>
        <v>#DIV/0!</v>
      </c>
      <c r="AG978" s="148"/>
      <c r="AH978" s="148" t="b">
        <f t="shared" si="46"/>
        <v>1</v>
      </c>
    </row>
    <row r="979" spans="1:34" ht="44.25" customHeight="1" thickBot="1" x14ac:dyDescent="0.3">
      <c r="A979" s="136"/>
      <c r="B979" s="136"/>
      <c r="C979" s="137"/>
      <c r="D979" s="136"/>
      <c r="E979" s="137"/>
      <c r="F979" s="137"/>
      <c r="G979" s="137"/>
      <c r="H979" s="138"/>
      <c r="I979" s="138"/>
      <c r="J979" s="136"/>
      <c r="K979" s="137"/>
      <c r="L979" s="140"/>
      <c r="M979" s="136"/>
      <c r="N979" s="153"/>
      <c r="O979" s="161"/>
      <c r="P979" s="144"/>
      <c r="Q979" s="143"/>
      <c r="R979" s="143"/>
      <c r="S979" s="143"/>
      <c r="T979" s="143"/>
      <c r="U979" s="143"/>
      <c r="V979" s="145"/>
      <c r="W979" s="145"/>
      <c r="X979" s="145"/>
      <c r="Y979" s="136"/>
      <c r="Z979" s="136"/>
      <c r="AA979" s="146"/>
      <c r="AB979" s="136"/>
      <c r="AC979" s="136"/>
      <c r="AD979" s="136"/>
      <c r="AE979" s="136"/>
      <c r="AF979" s="147" t="e">
        <f t="shared" si="45"/>
        <v>#DIV/0!</v>
      </c>
      <c r="AG979" s="148"/>
      <c r="AH979" s="148" t="b">
        <f t="shared" si="46"/>
        <v>1</v>
      </c>
    </row>
    <row r="980" spans="1:34" ht="44.25" customHeight="1" thickBot="1" x14ac:dyDescent="0.3">
      <c r="A980" s="136"/>
      <c r="B980" s="136"/>
      <c r="C980" s="137"/>
      <c r="D980" s="136"/>
      <c r="E980" s="137"/>
      <c r="F980" s="137"/>
      <c r="G980" s="137"/>
      <c r="H980" s="138"/>
      <c r="I980" s="138"/>
      <c r="J980" s="136"/>
      <c r="K980" s="137"/>
      <c r="L980" s="140"/>
      <c r="M980" s="136"/>
      <c r="N980" s="153"/>
      <c r="O980" s="161"/>
      <c r="P980" s="144"/>
      <c r="Q980" s="143"/>
      <c r="R980" s="143"/>
      <c r="S980" s="143"/>
      <c r="T980" s="143"/>
      <c r="U980" s="143"/>
      <c r="V980" s="145"/>
      <c r="W980" s="145"/>
      <c r="X980" s="145"/>
      <c r="Y980" s="136"/>
      <c r="Z980" s="136"/>
      <c r="AA980" s="146"/>
      <c r="AB980" s="136"/>
      <c r="AC980" s="136"/>
      <c r="AD980" s="136"/>
      <c r="AE980" s="136"/>
      <c r="AF980" s="147" t="e">
        <f t="shared" si="45"/>
        <v>#DIV/0!</v>
      </c>
      <c r="AG980" s="148"/>
      <c r="AH980" s="148" t="b">
        <f t="shared" si="46"/>
        <v>1</v>
      </c>
    </row>
    <row r="981" spans="1:34" ht="44.25" customHeight="1" thickBot="1" x14ac:dyDescent="0.3">
      <c r="A981" s="136"/>
      <c r="B981" s="136"/>
      <c r="C981" s="137"/>
      <c r="D981" s="136"/>
      <c r="E981" s="137"/>
      <c r="F981" s="137"/>
      <c r="G981" s="137"/>
      <c r="H981" s="138"/>
      <c r="I981" s="138"/>
      <c r="J981" s="136"/>
      <c r="K981" s="137"/>
      <c r="L981" s="140"/>
      <c r="M981" s="136"/>
      <c r="N981" s="153"/>
      <c r="O981" s="161"/>
      <c r="P981" s="144"/>
      <c r="Q981" s="143"/>
      <c r="R981" s="143"/>
      <c r="S981" s="143"/>
      <c r="T981" s="143"/>
      <c r="U981" s="143"/>
      <c r="V981" s="145"/>
      <c r="W981" s="145"/>
      <c r="X981" s="145"/>
      <c r="Y981" s="136"/>
      <c r="Z981" s="136"/>
      <c r="AA981" s="146"/>
      <c r="AB981" s="136"/>
      <c r="AC981" s="136"/>
      <c r="AD981" s="136"/>
      <c r="AE981" s="136"/>
      <c r="AF981" s="147" t="e">
        <f t="shared" si="45"/>
        <v>#DIV/0!</v>
      </c>
      <c r="AG981" s="148"/>
      <c r="AH981" s="148" t="b">
        <f t="shared" si="46"/>
        <v>1</v>
      </c>
    </row>
    <row r="982" spans="1:34" ht="44.25" customHeight="1" thickBot="1" x14ac:dyDescent="0.3">
      <c r="A982" s="136"/>
      <c r="B982" s="136"/>
      <c r="C982" s="137"/>
      <c r="D982" s="136"/>
      <c r="E982" s="137"/>
      <c r="F982" s="137"/>
      <c r="G982" s="137"/>
      <c r="H982" s="138"/>
      <c r="I982" s="138"/>
      <c r="J982" s="136"/>
      <c r="K982" s="137"/>
      <c r="L982" s="140"/>
      <c r="M982" s="136"/>
      <c r="N982" s="153"/>
      <c r="O982" s="161"/>
      <c r="P982" s="144"/>
      <c r="Q982" s="143"/>
      <c r="R982" s="143"/>
      <c r="S982" s="143"/>
      <c r="T982" s="143"/>
      <c r="U982" s="143"/>
      <c r="V982" s="145"/>
      <c r="W982" s="145"/>
      <c r="X982" s="145"/>
      <c r="Y982" s="136"/>
      <c r="Z982" s="136"/>
      <c r="AA982" s="146"/>
      <c r="AB982" s="136"/>
      <c r="AC982" s="136"/>
      <c r="AD982" s="136"/>
      <c r="AE982" s="136"/>
      <c r="AF982" s="147" t="e">
        <f t="shared" si="45"/>
        <v>#DIV/0!</v>
      </c>
      <c r="AG982" s="148"/>
      <c r="AH982" s="148" t="b">
        <f t="shared" si="46"/>
        <v>1</v>
      </c>
    </row>
    <row r="983" spans="1:34" ht="44.25" customHeight="1" thickBot="1" x14ac:dyDescent="0.3">
      <c r="A983" s="136"/>
      <c r="B983" s="136"/>
      <c r="C983" s="137"/>
      <c r="D983" s="136"/>
      <c r="E983" s="137"/>
      <c r="F983" s="137"/>
      <c r="G983" s="137"/>
      <c r="H983" s="138"/>
      <c r="I983" s="138"/>
      <c r="J983" s="136"/>
      <c r="K983" s="137"/>
      <c r="L983" s="140"/>
      <c r="M983" s="136"/>
      <c r="N983" s="153"/>
      <c r="O983" s="161"/>
      <c r="P983" s="144"/>
      <c r="Q983" s="143"/>
      <c r="R983" s="143"/>
      <c r="S983" s="143"/>
      <c r="T983" s="143"/>
      <c r="U983" s="143"/>
      <c r="V983" s="145"/>
      <c r="W983" s="145"/>
      <c r="X983" s="145"/>
      <c r="Y983" s="136"/>
      <c r="Z983" s="136"/>
      <c r="AA983" s="146"/>
      <c r="AB983" s="136"/>
      <c r="AC983" s="136"/>
      <c r="AD983" s="136"/>
      <c r="AE983" s="136"/>
      <c r="AF983" s="147" t="e">
        <f t="shared" si="45"/>
        <v>#DIV/0!</v>
      </c>
      <c r="AG983" s="148"/>
      <c r="AH983" s="148" t="b">
        <f t="shared" si="46"/>
        <v>1</v>
      </c>
    </row>
    <row r="984" spans="1:34" ht="44.25" customHeight="1" thickBot="1" x14ac:dyDescent="0.3">
      <c r="A984" s="136"/>
      <c r="B984" s="136"/>
      <c r="C984" s="137"/>
      <c r="D984" s="136"/>
      <c r="E984" s="137"/>
      <c r="F984" s="137"/>
      <c r="G984" s="137"/>
      <c r="H984" s="138"/>
      <c r="I984" s="138"/>
      <c r="J984" s="136"/>
      <c r="K984" s="137"/>
      <c r="L984" s="140"/>
      <c r="M984" s="136"/>
      <c r="N984" s="153"/>
      <c r="O984" s="161"/>
      <c r="P984" s="144"/>
      <c r="Q984" s="143"/>
      <c r="R984" s="143"/>
      <c r="S984" s="143"/>
      <c r="T984" s="143"/>
      <c r="U984" s="143"/>
      <c r="V984" s="145"/>
      <c r="W984" s="145"/>
      <c r="X984" s="145"/>
      <c r="Y984" s="136"/>
      <c r="Z984" s="136"/>
      <c r="AA984" s="146"/>
      <c r="AB984" s="136"/>
      <c r="AC984" s="136"/>
      <c r="AD984" s="136"/>
      <c r="AE984" s="136"/>
      <c r="AF984" s="147" t="e">
        <f t="shared" si="45"/>
        <v>#DIV/0!</v>
      </c>
      <c r="AG984" s="148"/>
      <c r="AH984" s="148" t="b">
        <f t="shared" si="46"/>
        <v>1</v>
      </c>
    </row>
    <row r="985" spans="1:34" ht="44.25" customHeight="1" thickBot="1" x14ac:dyDescent="0.3">
      <c r="A985" s="136"/>
      <c r="B985" s="136"/>
      <c r="C985" s="137"/>
      <c r="D985" s="136"/>
      <c r="E985" s="137"/>
      <c r="F985" s="137"/>
      <c r="G985" s="137"/>
      <c r="H985" s="138"/>
      <c r="I985" s="138"/>
      <c r="J985" s="136"/>
      <c r="K985" s="137"/>
      <c r="L985" s="140"/>
      <c r="M985" s="136"/>
      <c r="N985" s="153"/>
      <c r="O985" s="161"/>
      <c r="P985" s="144"/>
      <c r="Q985" s="143"/>
      <c r="R985" s="143"/>
      <c r="S985" s="143"/>
      <c r="T985" s="143"/>
      <c r="U985" s="143"/>
      <c r="V985" s="145"/>
      <c r="W985" s="145"/>
      <c r="X985" s="145"/>
      <c r="Y985" s="136"/>
      <c r="Z985" s="136"/>
      <c r="AA985" s="146"/>
      <c r="AB985" s="136"/>
      <c r="AC985" s="136"/>
      <c r="AD985" s="136"/>
      <c r="AE985" s="136"/>
      <c r="AF985" s="147" t="e">
        <f t="shared" si="45"/>
        <v>#DIV/0!</v>
      </c>
      <c r="AG985" s="148"/>
      <c r="AH985" s="148" t="b">
        <f t="shared" si="46"/>
        <v>1</v>
      </c>
    </row>
    <row r="986" spans="1:34" ht="44.25" customHeight="1" thickBot="1" x14ac:dyDescent="0.3">
      <c r="A986" s="136"/>
      <c r="B986" s="136"/>
      <c r="C986" s="137"/>
      <c r="D986" s="136"/>
      <c r="E986" s="137"/>
      <c r="F986" s="137"/>
      <c r="G986" s="137"/>
      <c r="H986" s="138"/>
      <c r="I986" s="138"/>
      <c r="J986" s="136"/>
      <c r="K986" s="137"/>
      <c r="L986" s="140"/>
      <c r="M986" s="136"/>
      <c r="N986" s="153"/>
      <c r="O986" s="161"/>
      <c r="P986" s="144"/>
      <c r="Q986" s="143"/>
      <c r="R986" s="143"/>
      <c r="S986" s="143"/>
      <c r="T986" s="143"/>
      <c r="U986" s="143"/>
      <c r="V986" s="145"/>
      <c r="W986" s="145"/>
      <c r="X986" s="145"/>
      <c r="Y986" s="136"/>
      <c r="Z986" s="136"/>
      <c r="AA986" s="146"/>
      <c r="AB986" s="136"/>
      <c r="AC986" s="136"/>
      <c r="AD986" s="136"/>
      <c r="AE986" s="136"/>
      <c r="AF986" s="147" t="e">
        <f t="shared" si="45"/>
        <v>#DIV/0!</v>
      </c>
      <c r="AG986" s="148"/>
      <c r="AH986" s="148" t="b">
        <f t="shared" si="46"/>
        <v>1</v>
      </c>
    </row>
    <row r="987" spans="1:34" ht="44.25" customHeight="1" thickBot="1" x14ac:dyDescent="0.3">
      <c r="A987" s="136"/>
      <c r="B987" s="136"/>
      <c r="C987" s="137"/>
      <c r="D987" s="136"/>
      <c r="E987" s="137"/>
      <c r="F987" s="137"/>
      <c r="G987" s="137"/>
      <c r="H987" s="138"/>
      <c r="I987" s="138"/>
      <c r="J987" s="136"/>
      <c r="K987" s="137"/>
      <c r="L987" s="140"/>
      <c r="M987" s="136"/>
      <c r="N987" s="153"/>
      <c r="O987" s="161"/>
      <c r="P987" s="144"/>
      <c r="Q987" s="143"/>
      <c r="R987" s="143"/>
      <c r="S987" s="143"/>
      <c r="T987" s="143"/>
      <c r="U987" s="143"/>
      <c r="V987" s="145"/>
      <c r="W987" s="145"/>
      <c r="X987" s="145"/>
      <c r="Y987" s="136"/>
      <c r="Z987" s="136"/>
      <c r="AA987" s="146"/>
      <c r="AB987" s="136"/>
      <c r="AC987" s="136"/>
      <c r="AD987" s="136"/>
      <c r="AE987" s="136"/>
      <c r="AF987" s="147" t="e">
        <f t="shared" si="45"/>
        <v>#DIV/0!</v>
      </c>
      <c r="AG987" s="148"/>
      <c r="AH987" s="148" t="b">
        <f t="shared" si="46"/>
        <v>1</v>
      </c>
    </row>
    <row r="988" spans="1:34" ht="44.25" customHeight="1" thickBot="1" x14ac:dyDescent="0.3">
      <c r="A988" s="136"/>
      <c r="B988" s="136"/>
      <c r="C988" s="137"/>
      <c r="D988" s="136"/>
      <c r="E988" s="137"/>
      <c r="F988" s="137"/>
      <c r="G988" s="137"/>
      <c r="H988" s="138"/>
      <c r="I988" s="138"/>
      <c r="J988" s="136"/>
      <c r="K988" s="137"/>
      <c r="L988" s="140"/>
      <c r="M988" s="136"/>
      <c r="N988" s="153"/>
      <c r="O988" s="161"/>
      <c r="P988" s="144"/>
      <c r="Q988" s="143"/>
      <c r="R988" s="143"/>
      <c r="S988" s="143"/>
      <c r="T988" s="143"/>
      <c r="U988" s="143"/>
      <c r="V988" s="145"/>
      <c r="W988" s="145"/>
      <c r="X988" s="145"/>
      <c r="Y988" s="136"/>
      <c r="Z988" s="136"/>
      <c r="AA988" s="146"/>
      <c r="AB988" s="136"/>
      <c r="AC988" s="136"/>
      <c r="AD988" s="136"/>
      <c r="AE988" s="136"/>
      <c r="AF988" s="147" t="e">
        <f t="shared" si="45"/>
        <v>#DIV/0!</v>
      </c>
      <c r="AG988" s="148"/>
      <c r="AH988" s="148" t="b">
        <f t="shared" si="46"/>
        <v>1</v>
      </c>
    </row>
    <row r="989" spans="1:34" ht="44.25" customHeight="1" thickBot="1" x14ac:dyDescent="0.3">
      <c r="A989" s="136"/>
      <c r="B989" s="136"/>
      <c r="C989" s="137"/>
      <c r="D989" s="136"/>
      <c r="E989" s="137"/>
      <c r="F989" s="137"/>
      <c r="G989" s="137"/>
      <c r="H989" s="138"/>
      <c r="I989" s="138"/>
      <c r="J989" s="136"/>
      <c r="K989" s="137"/>
      <c r="L989" s="140"/>
      <c r="M989" s="136"/>
      <c r="N989" s="153"/>
      <c r="O989" s="161"/>
      <c r="P989" s="144"/>
      <c r="Q989" s="143"/>
      <c r="R989" s="143"/>
      <c r="S989" s="143"/>
      <c r="T989" s="143"/>
      <c r="U989" s="143"/>
      <c r="V989" s="145"/>
      <c r="W989" s="145"/>
      <c r="X989" s="145"/>
      <c r="Y989" s="136"/>
      <c r="Z989" s="136"/>
      <c r="AA989" s="146"/>
      <c r="AB989" s="136"/>
      <c r="AC989" s="136"/>
      <c r="AD989" s="136"/>
      <c r="AE989" s="136"/>
      <c r="AF989" s="147" t="e">
        <f t="shared" si="45"/>
        <v>#DIV/0!</v>
      </c>
      <c r="AG989" s="148"/>
      <c r="AH989" s="148" t="b">
        <f t="shared" si="46"/>
        <v>1</v>
      </c>
    </row>
    <row r="990" spans="1:34" ht="44.25" customHeight="1" thickBot="1" x14ac:dyDescent="0.3">
      <c r="A990" s="136"/>
      <c r="B990" s="136"/>
      <c r="C990" s="137"/>
      <c r="D990" s="136"/>
      <c r="E990" s="137"/>
      <c r="F990" s="137"/>
      <c r="G990" s="137"/>
      <c r="H990" s="138"/>
      <c r="I990" s="138"/>
      <c r="J990" s="136"/>
      <c r="K990" s="137"/>
      <c r="L990" s="140"/>
      <c r="M990" s="136"/>
      <c r="N990" s="153"/>
      <c r="O990" s="161"/>
      <c r="P990" s="144"/>
      <c r="Q990" s="143"/>
      <c r="R990" s="143"/>
      <c r="S990" s="143"/>
      <c r="T990" s="143"/>
      <c r="U990" s="143"/>
      <c r="V990" s="145"/>
      <c r="W990" s="145"/>
      <c r="X990" s="145"/>
      <c r="Y990" s="136"/>
      <c r="Z990" s="136"/>
      <c r="AA990" s="146"/>
      <c r="AB990" s="136"/>
      <c r="AC990" s="136"/>
      <c r="AD990" s="136"/>
      <c r="AE990" s="136"/>
      <c r="AF990" s="147" t="e">
        <f t="shared" si="45"/>
        <v>#DIV/0!</v>
      </c>
      <c r="AG990" s="148"/>
      <c r="AH990" s="148" t="b">
        <f t="shared" si="46"/>
        <v>1</v>
      </c>
    </row>
    <row r="991" spans="1:34" ht="44.25" customHeight="1" thickBot="1" x14ac:dyDescent="0.3">
      <c r="A991" s="136"/>
      <c r="B991" s="136"/>
      <c r="C991" s="137"/>
      <c r="D991" s="136"/>
      <c r="E991" s="137"/>
      <c r="F991" s="137"/>
      <c r="G991" s="137"/>
      <c r="H991" s="138"/>
      <c r="I991" s="138"/>
      <c r="J991" s="136"/>
      <c r="K991" s="137"/>
      <c r="L991" s="140"/>
      <c r="M991" s="136"/>
      <c r="N991" s="153"/>
      <c r="O991" s="161"/>
      <c r="P991" s="144"/>
      <c r="Q991" s="143"/>
      <c r="R991" s="143"/>
      <c r="S991" s="143"/>
      <c r="T991" s="143"/>
      <c r="U991" s="143"/>
      <c r="V991" s="145"/>
      <c r="W991" s="145"/>
      <c r="X991" s="145"/>
      <c r="Y991" s="136"/>
      <c r="Z991" s="136"/>
      <c r="AA991" s="146"/>
      <c r="AB991" s="136"/>
      <c r="AC991" s="136"/>
      <c r="AD991" s="136"/>
      <c r="AE991" s="136"/>
      <c r="AF991" s="147" t="e">
        <f t="shared" si="45"/>
        <v>#DIV/0!</v>
      </c>
      <c r="AG991" s="148"/>
      <c r="AH991" s="148" t="b">
        <f t="shared" si="46"/>
        <v>1</v>
      </c>
    </row>
    <row r="992" spans="1:34" ht="44.25" customHeight="1" thickBot="1" x14ac:dyDescent="0.3">
      <c r="A992" s="136"/>
      <c r="B992" s="136"/>
      <c r="C992" s="137"/>
      <c r="D992" s="136"/>
      <c r="E992" s="137"/>
      <c r="F992" s="137"/>
      <c r="G992" s="137"/>
      <c r="H992" s="138"/>
      <c r="I992" s="138"/>
      <c r="J992" s="136"/>
      <c r="K992" s="137"/>
      <c r="L992" s="140"/>
      <c r="M992" s="136"/>
      <c r="N992" s="153"/>
      <c r="O992" s="161"/>
      <c r="P992" s="144"/>
      <c r="Q992" s="143"/>
      <c r="R992" s="143"/>
      <c r="S992" s="143"/>
      <c r="T992" s="143"/>
      <c r="U992" s="143"/>
      <c r="V992" s="145"/>
      <c r="W992" s="145"/>
      <c r="X992" s="145"/>
      <c r="Y992" s="136"/>
      <c r="Z992" s="136"/>
      <c r="AA992" s="146"/>
      <c r="AB992" s="136"/>
      <c r="AC992" s="136"/>
      <c r="AD992" s="136"/>
      <c r="AE992" s="136"/>
      <c r="AF992" s="147" t="e">
        <f t="shared" si="45"/>
        <v>#DIV/0!</v>
      </c>
      <c r="AG992" s="148"/>
      <c r="AH992" s="148" t="b">
        <f t="shared" si="46"/>
        <v>1</v>
      </c>
    </row>
    <row r="993" spans="1:34" ht="44.25" customHeight="1" thickBot="1" x14ac:dyDescent="0.3">
      <c r="A993" s="136"/>
      <c r="B993" s="136"/>
      <c r="C993" s="137"/>
      <c r="D993" s="136"/>
      <c r="E993" s="137"/>
      <c r="F993" s="137"/>
      <c r="G993" s="137"/>
      <c r="H993" s="138"/>
      <c r="I993" s="138"/>
      <c r="J993" s="136"/>
      <c r="K993" s="137"/>
      <c r="L993" s="140"/>
      <c r="M993" s="136"/>
      <c r="N993" s="153"/>
      <c r="O993" s="161"/>
      <c r="P993" s="144"/>
      <c r="Q993" s="143"/>
      <c r="R993" s="143"/>
      <c r="S993" s="143"/>
      <c r="T993" s="143"/>
      <c r="U993" s="143"/>
      <c r="V993" s="145"/>
      <c r="W993" s="145"/>
      <c r="X993" s="145"/>
      <c r="Y993" s="136"/>
      <c r="Z993" s="136"/>
      <c r="AA993" s="146"/>
      <c r="AB993" s="136"/>
      <c r="AC993" s="136"/>
      <c r="AD993" s="136"/>
      <c r="AE993" s="136"/>
      <c r="AF993" s="147" t="e">
        <f t="shared" si="45"/>
        <v>#DIV/0!</v>
      </c>
      <c r="AG993" s="148"/>
      <c r="AH993" s="148" t="b">
        <f t="shared" si="46"/>
        <v>1</v>
      </c>
    </row>
    <row r="994" spans="1:34" ht="44.25" customHeight="1" thickBot="1" x14ac:dyDescent="0.3">
      <c r="A994" s="136"/>
      <c r="B994" s="136"/>
      <c r="C994" s="137"/>
      <c r="D994" s="136"/>
      <c r="E994" s="137"/>
      <c r="F994" s="137"/>
      <c r="G994" s="137"/>
      <c r="H994" s="138"/>
      <c r="I994" s="138"/>
      <c r="J994" s="136"/>
      <c r="K994" s="137"/>
      <c r="L994" s="140"/>
      <c r="M994" s="136"/>
      <c r="N994" s="153"/>
      <c r="O994" s="161"/>
      <c r="P994" s="144"/>
      <c r="Q994" s="143"/>
      <c r="R994" s="143"/>
      <c r="S994" s="143"/>
      <c r="T994" s="143"/>
      <c r="U994" s="143"/>
      <c r="V994" s="145"/>
      <c r="W994" s="145"/>
      <c r="X994" s="145"/>
      <c r="Y994" s="136"/>
      <c r="Z994" s="136"/>
      <c r="AA994" s="146"/>
      <c r="AB994" s="136"/>
      <c r="AC994" s="136"/>
      <c r="AD994" s="136"/>
      <c r="AE994" s="136"/>
      <c r="AF994" s="147" t="e">
        <f t="shared" si="45"/>
        <v>#DIV/0!</v>
      </c>
      <c r="AG994" s="148"/>
      <c r="AH994" s="148" t="b">
        <f t="shared" si="46"/>
        <v>1</v>
      </c>
    </row>
    <row r="995" spans="1:34" ht="44.25" customHeight="1" thickBot="1" x14ac:dyDescent="0.3">
      <c r="A995" s="136"/>
      <c r="B995" s="136"/>
      <c r="C995" s="137"/>
      <c r="D995" s="136"/>
      <c r="E995" s="137"/>
      <c r="F995" s="137"/>
      <c r="G995" s="137"/>
      <c r="H995" s="138"/>
      <c r="I995" s="138"/>
      <c r="J995" s="136"/>
      <c r="K995" s="137"/>
      <c r="L995" s="140"/>
      <c r="M995" s="136"/>
      <c r="N995" s="153"/>
      <c r="O995" s="161"/>
      <c r="P995" s="144"/>
      <c r="Q995" s="143"/>
      <c r="R995" s="143"/>
      <c r="S995" s="143"/>
      <c r="T995" s="143"/>
      <c r="U995" s="143"/>
      <c r="V995" s="145"/>
      <c r="W995" s="145"/>
      <c r="X995" s="145"/>
      <c r="Y995" s="136"/>
      <c r="Z995" s="136"/>
      <c r="AA995" s="146"/>
      <c r="AB995" s="136"/>
      <c r="AC995" s="136"/>
      <c r="AD995" s="136"/>
      <c r="AE995" s="136"/>
      <c r="AF995" s="147" t="e">
        <f t="shared" si="45"/>
        <v>#DIV/0!</v>
      </c>
      <c r="AG995" s="148"/>
      <c r="AH995" s="148" t="b">
        <f t="shared" si="46"/>
        <v>1</v>
      </c>
    </row>
    <row r="996" spans="1:34" ht="44.25" customHeight="1" thickBot="1" x14ac:dyDescent="0.3">
      <c r="A996" s="136"/>
      <c r="B996" s="136"/>
      <c r="C996" s="137"/>
      <c r="D996" s="136"/>
      <c r="E996" s="137"/>
      <c r="F996" s="137"/>
      <c r="G996" s="137"/>
      <c r="H996" s="138"/>
      <c r="I996" s="138"/>
      <c r="J996" s="136"/>
      <c r="K996" s="137"/>
      <c r="L996" s="140"/>
      <c r="M996" s="136"/>
      <c r="N996" s="153"/>
      <c r="O996" s="161"/>
      <c r="P996" s="144"/>
      <c r="Q996" s="143"/>
      <c r="R996" s="143"/>
      <c r="S996" s="143"/>
      <c r="T996" s="143"/>
      <c r="U996" s="143"/>
      <c r="V996" s="145"/>
      <c r="W996" s="145"/>
      <c r="X996" s="145"/>
      <c r="Y996" s="136"/>
      <c r="Z996" s="136"/>
      <c r="AA996" s="146"/>
      <c r="AB996" s="136"/>
      <c r="AC996" s="136"/>
      <c r="AD996" s="136"/>
      <c r="AE996" s="136"/>
      <c r="AF996" s="147" t="e">
        <f t="shared" si="45"/>
        <v>#DIV/0!</v>
      </c>
      <c r="AG996" s="148"/>
      <c r="AH996" s="148" t="b">
        <f t="shared" si="46"/>
        <v>1</v>
      </c>
    </row>
    <row r="997" spans="1:34" ht="44.25" customHeight="1" thickBot="1" x14ac:dyDescent="0.3">
      <c r="A997" s="136"/>
      <c r="B997" s="136"/>
      <c r="C997" s="137"/>
      <c r="D997" s="136"/>
      <c r="E997" s="137"/>
      <c r="F997" s="137"/>
      <c r="G997" s="137"/>
      <c r="H997" s="138"/>
      <c r="I997" s="138"/>
      <c r="J997" s="136"/>
      <c r="K997" s="137"/>
      <c r="L997" s="140"/>
      <c r="M997" s="136"/>
      <c r="N997" s="153"/>
      <c r="O997" s="161"/>
      <c r="P997" s="144"/>
      <c r="Q997" s="143"/>
      <c r="R997" s="143"/>
      <c r="S997" s="143"/>
      <c r="T997" s="143"/>
      <c r="U997" s="143"/>
      <c r="V997" s="145"/>
      <c r="W997" s="145"/>
      <c r="X997" s="145"/>
      <c r="Y997" s="136"/>
      <c r="Z997" s="136"/>
      <c r="AA997" s="146"/>
      <c r="AB997" s="136"/>
      <c r="AC997" s="136"/>
      <c r="AD997" s="136"/>
      <c r="AE997" s="136"/>
      <c r="AF997" s="147" t="e">
        <f t="shared" si="45"/>
        <v>#DIV/0!</v>
      </c>
      <c r="AG997" s="148"/>
      <c r="AH997" s="148" t="b">
        <f t="shared" si="46"/>
        <v>1</v>
      </c>
    </row>
    <row r="998" spans="1:34" ht="44.25" customHeight="1" thickBot="1" x14ac:dyDescent="0.3">
      <c r="A998" s="136"/>
      <c r="B998" s="136"/>
      <c r="C998" s="137"/>
      <c r="D998" s="136"/>
      <c r="E998" s="137"/>
      <c r="F998" s="137"/>
      <c r="G998" s="137"/>
      <c r="H998" s="138"/>
      <c r="I998" s="138"/>
      <c r="J998" s="136"/>
      <c r="K998" s="137"/>
      <c r="L998" s="140"/>
      <c r="M998" s="136"/>
      <c r="N998" s="153"/>
      <c r="O998" s="161"/>
      <c r="P998" s="144"/>
      <c r="Q998" s="143"/>
      <c r="R998" s="143"/>
      <c r="S998" s="143"/>
      <c r="T998" s="143"/>
      <c r="U998" s="143"/>
      <c r="V998" s="145"/>
      <c r="W998" s="145"/>
      <c r="X998" s="145"/>
      <c r="Y998" s="136"/>
      <c r="Z998" s="136"/>
      <c r="AA998" s="146"/>
      <c r="AB998" s="136"/>
      <c r="AC998" s="136"/>
      <c r="AD998" s="136"/>
      <c r="AE998" s="136"/>
      <c r="AF998" s="147" t="e">
        <f t="shared" si="45"/>
        <v>#DIV/0!</v>
      </c>
      <c r="AG998" s="148"/>
      <c r="AH998" s="148" t="b">
        <f t="shared" si="46"/>
        <v>1</v>
      </c>
    </row>
    <row r="999" spans="1:34" ht="44.25" customHeight="1" thickBot="1" x14ac:dyDescent="0.3">
      <c r="A999" s="136"/>
      <c r="B999" s="136"/>
      <c r="C999" s="137"/>
      <c r="D999" s="136"/>
      <c r="E999" s="137"/>
      <c r="F999" s="137"/>
      <c r="G999" s="137"/>
      <c r="H999" s="138"/>
      <c r="I999" s="138"/>
      <c r="J999" s="136"/>
      <c r="K999" s="137"/>
      <c r="L999" s="140"/>
      <c r="M999" s="136"/>
      <c r="N999" s="153"/>
      <c r="O999" s="161"/>
      <c r="P999" s="144"/>
      <c r="Q999" s="143"/>
      <c r="R999" s="143"/>
      <c r="S999" s="143"/>
      <c r="T999" s="143"/>
      <c r="U999" s="143"/>
      <c r="V999" s="145"/>
      <c r="W999" s="145"/>
      <c r="X999" s="145"/>
      <c r="Y999" s="136"/>
      <c r="Z999" s="136"/>
      <c r="AA999" s="146"/>
      <c r="AB999" s="136"/>
      <c r="AC999" s="136"/>
      <c r="AD999" s="136"/>
      <c r="AE999" s="136"/>
      <c r="AF999" s="147" t="e">
        <f t="shared" si="45"/>
        <v>#DIV/0!</v>
      </c>
      <c r="AG999" s="148"/>
      <c r="AH999" s="148" t="b">
        <f t="shared" si="46"/>
        <v>1</v>
      </c>
    </row>
    <row r="1000" spans="1:34" ht="44.25" customHeight="1" thickBot="1" x14ac:dyDescent="0.3">
      <c r="A1000" s="136"/>
      <c r="B1000" s="136"/>
      <c r="C1000" s="137"/>
      <c r="D1000" s="136"/>
      <c r="E1000" s="137"/>
      <c r="F1000" s="137"/>
      <c r="G1000" s="137"/>
      <c r="H1000" s="138"/>
      <c r="I1000" s="138"/>
      <c r="J1000" s="136"/>
      <c r="K1000" s="137"/>
      <c r="L1000" s="140"/>
      <c r="M1000" s="136"/>
      <c r="N1000" s="153"/>
      <c r="O1000" s="161"/>
      <c r="P1000" s="144"/>
      <c r="Q1000" s="143"/>
      <c r="R1000" s="143"/>
      <c r="S1000" s="143"/>
      <c r="T1000" s="143"/>
      <c r="U1000" s="143"/>
      <c r="V1000" s="145"/>
      <c r="W1000" s="145"/>
      <c r="X1000" s="145"/>
      <c r="Y1000" s="136"/>
      <c r="Z1000" s="136"/>
      <c r="AA1000" s="146"/>
      <c r="AB1000" s="136"/>
      <c r="AC1000" s="136"/>
      <c r="AD1000" s="136"/>
      <c r="AE1000" s="136"/>
      <c r="AF1000" s="147" t="e">
        <f t="shared" si="45"/>
        <v>#DIV/0!</v>
      </c>
      <c r="AG1000" s="148"/>
      <c r="AH1000" s="148" t="b">
        <f t="shared" si="46"/>
        <v>1</v>
      </c>
    </row>
    <row r="1001" spans="1:34" ht="44.25" customHeight="1" thickBot="1" x14ac:dyDescent="0.3">
      <c r="A1001" s="136"/>
      <c r="B1001" s="136"/>
      <c r="C1001" s="137"/>
      <c r="D1001" s="136"/>
      <c r="E1001" s="137"/>
      <c r="F1001" s="137"/>
      <c r="G1001" s="137"/>
      <c r="H1001" s="138"/>
      <c r="I1001" s="138"/>
      <c r="J1001" s="136"/>
      <c r="K1001" s="137"/>
      <c r="L1001" s="140"/>
      <c r="M1001" s="136"/>
      <c r="N1001" s="153"/>
      <c r="O1001" s="161"/>
      <c r="P1001" s="144"/>
      <c r="Q1001" s="143"/>
      <c r="R1001" s="143"/>
      <c r="S1001" s="143"/>
      <c r="T1001" s="143"/>
      <c r="U1001" s="143"/>
      <c r="V1001" s="145"/>
      <c r="W1001" s="145"/>
      <c r="X1001" s="145"/>
      <c r="Y1001" s="136"/>
      <c r="Z1001" s="136"/>
      <c r="AA1001" s="146"/>
      <c r="AB1001" s="136"/>
      <c r="AC1001" s="136"/>
      <c r="AD1001" s="136"/>
      <c r="AE1001" s="136"/>
      <c r="AF1001" s="147" t="e">
        <f t="shared" si="45"/>
        <v>#DIV/0!</v>
      </c>
      <c r="AG1001" s="148"/>
      <c r="AH1001" s="148" t="b">
        <f t="shared" si="46"/>
        <v>1</v>
      </c>
    </row>
    <row r="1002" spans="1:34" ht="44.25" customHeight="1" thickBot="1" x14ac:dyDescent="0.3">
      <c r="A1002" s="136"/>
      <c r="B1002" s="136"/>
      <c r="C1002" s="137"/>
      <c r="D1002" s="136"/>
      <c r="E1002" s="137"/>
      <c r="F1002" s="137"/>
      <c r="G1002" s="137"/>
      <c r="H1002" s="138"/>
      <c r="I1002" s="138"/>
      <c r="J1002" s="136"/>
      <c r="K1002" s="137"/>
      <c r="L1002" s="140"/>
      <c r="M1002" s="136"/>
      <c r="N1002" s="153"/>
      <c r="O1002" s="161"/>
      <c r="P1002" s="144"/>
      <c r="Q1002" s="143"/>
      <c r="R1002" s="143"/>
      <c r="S1002" s="143"/>
      <c r="T1002" s="143"/>
      <c r="U1002" s="143"/>
      <c r="V1002" s="145"/>
      <c r="W1002" s="145"/>
      <c r="X1002" s="145"/>
      <c r="Y1002" s="136"/>
      <c r="Z1002" s="136"/>
      <c r="AA1002" s="146"/>
      <c r="AB1002" s="136"/>
      <c r="AC1002" s="136"/>
      <c r="AD1002" s="136"/>
      <c r="AE1002" s="136"/>
      <c r="AF1002" s="147" t="e">
        <f t="shared" si="45"/>
        <v>#DIV/0!</v>
      </c>
      <c r="AG1002" s="148"/>
      <c r="AH1002" s="148" t="b">
        <f t="shared" si="46"/>
        <v>1</v>
      </c>
    </row>
    <row r="1003" spans="1:34" ht="44.25" customHeight="1" thickBot="1" x14ac:dyDescent="0.3">
      <c r="A1003" s="136"/>
      <c r="B1003" s="136"/>
      <c r="C1003" s="137"/>
      <c r="D1003" s="136"/>
      <c r="E1003" s="137"/>
      <c r="F1003" s="137"/>
      <c r="G1003" s="137"/>
      <c r="H1003" s="138"/>
      <c r="I1003" s="138"/>
      <c r="J1003" s="136"/>
      <c r="K1003" s="137"/>
      <c r="L1003" s="140"/>
      <c r="M1003" s="136"/>
      <c r="N1003" s="153"/>
      <c r="O1003" s="161"/>
      <c r="P1003" s="144"/>
      <c r="Q1003" s="143"/>
      <c r="R1003" s="143"/>
      <c r="S1003" s="143"/>
      <c r="T1003" s="143"/>
      <c r="U1003" s="143"/>
      <c r="V1003" s="145"/>
      <c r="W1003" s="145"/>
      <c r="X1003" s="145"/>
      <c r="Y1003" s="136"/>
      <c r="Z1003" s="136"/>
      <c r="AA1003" s="146"/>
      <c r="AB1003" s="136"/>
      <c r="AC1003" s="136"/>
      <c r="AD1003" s="136"/>
      <c r="AE1003" s="136"/>
      <c r="AF1003" s="147" t="e">
        <f t="shared" si="45"/>
        <v>#DIV/0!</v>
      </c>
      <c r="AG1003" s="148"/>
      <c r="AH1003" s="148" t="b">
        <f t="shared" si="46"/>
        <v>1</v>
      </c>
    </row>
    <row r="1004" spans="1:34" ht="44.25" customHeight="1" thickBot="1" x14ac:dyDescent="0.3">
      <c r="A1004" s="136"/>
      <c r="B1004" s="136"/>
      <c r="C1004" s="137"/>
      <c r="D1004" s="136"/>
      <c r="E1004" s="137"/>
      <c r="F1004" s="137"/>
      <c r="G1004" s="137"/>
      <c r="H1004" s="138"/>
      <c r="I1004" s="138"/>
      <c r="J1004" s="136"/>
      <c r="K1004" s="137"/>
      <c r="L1004" s="140"/>
      <c r="M1004" s="136"/>
      <c r="N1004" s="153"/>
      <c r="O1004" s="161"/>
      <c r="P1004" s="144"/>
      <c r="Q1004" s="143"/>
      <c r="R1004" s="143"/>
      <c r="S1004" s="143"/>
      <c r="T1004" s="143"/>
      <c r="U1004" s="143"/>
      <c r="V1004" s="145"/>
      <c r="W1004" s="145"/>
      <c r="X1004" s="145"/>
      <c r="Y1004" s="136"/>
      <c r="Z1004" s="136"/>
      <c r="AA1004" s="146"/>
      <c r="AB1004" s="136"/>
      <c r="AC1004" s="136"/>
      <c r="AD1004" s="136"/>
      <c r="AE1004" s="136"/>
      <c r="AF1004" s="147" t="e">
        <f t="shared" si="45"/>
        <v>#DIV/0!</v>
      </c>
      <c r="AG1004" s="148"/>
      <c r="AH1004" s="148" t="b">
        <f t="shared" si="46"/>
        <v>1</v>
      </c>
    </row>
    <row r="1005" spans="1:34" ht="44.25" customHeight="1" thickBot="1" x14ac:dyDescent="0.3">
      <c r="A1005" s="136"/>
      <c r="B1005" s="136"/>
      <c r="C1005" s="137"/>
      <c r="D1005" s="136"/>
      <c r="E1005" s="137"/>
      <c r="F1005" s="137"/>
      <c r="G1005" s="137"/>
      <c r="H1005" s="138"/>
      <c r="I1005" s="138"/>
      <c r="J1005" s="136"/>
      <c r="K1005" s="137"/>
      <c r="L1005" s="140"/>
      <c r="M1005" s="136"/>
      <c r="N1005" s="153"/>
      <c r="O1005" s="161"/>
      <c r="P1005" s="144"/>
      <c r="Q1005" s="143"/>
      <c r="R1005" s="143"/>
      <c r="S1005" s="143"/>
      <c r="T1005" s="143"/>
      <c r="U1005" s="143"/>
      <c r="V1005" s="145"/>
      <c r="W1005" s="145"/>
      <c r="X1005" s="145"/>
      <c r="Y1005" s="136"/>
      <c r="Z1005" s="136"/>
      <c r="AA1005" s="146"/>
      <c r="AB1005" s="136"/>
      <c r="AC1005" s="136"/>
      <c r="AD1005" s="136"/>
      <c r="AE1005" s="136"/>
      <c r="AF1005" s="147" t="e">
        <f t="shared" si="45"/>
        <v>#DIV/0!</v>
      </c>
      <c r="AG1005" s="148"/>
      <c r="AH1005" s="148" t="b">
        <f t="shared" si="46"/>
        <v>1</v>
      </c>
    </row>
    <row r="1006" spans="1:34" ht="44.25" customHeight="1" thickBot="1" x14ac:dyDescent="0.3">
      <c r="A1006" s="136"/>
      <c r="B1006" s="136"/>
      <c r="C1006" s="137"/>
      <c r="D1006" s="136"/>
      <c r="E1006" s="137"/>
      <c r="F1006" s="137"/>
      <c r="G1006" s="137"/>
      <c r="H1006" s="138"/>
      <c r="I1006" s="138"/>
      <c r="J1006" s="136"/>
      <c r="K1006" s="137"/>
      <c r="L1006" s="140"/>
      <c r="M1006" s="136"/>
      <c r="N1006" s="153"/>
      <c r="O1006" s="161"/>
      <c r="P1006" s="144"/>
      <c r="Q1006" s="143"/>
      <c r="R1006" s="143"/>
      <c r="S1006" s="143"/>
      <c r="T1006" s="143"/>
      <c r="U1006" s="143"/>
      <c r="V1006" s="145"/>
      <c r="W1006" s="145"/>
      <c r="X1006" s="145"/>
      <c r="Y1006" s="136"/>
      <c r="Z1006" s="136"/>
      <c r="AA1006" s="146"/>
      <c r="AB1006" s="136"/>
      <c r="AC1006" s="136"/>
      <c r="AD1006" s="136"/>
      <c r="AE1006" s="136"/>
      <c r="AF1006" s="147" t="e">
        <f t="shared" si="45"/>
        <v>#DIV/0!</v>
      </c>
      <c r="AG1006" s="148"/>
      <c r="AH1006" s="148" t="b">
        <f t="shared" si="46"/>
        <v>1</v>
      </c>
    </row>
    <row r="1007" spans="1:34" ht="44.25" customHeight="1" thickBot="1" x14ac:dyDescent="0.3">
      <c r="A1007" s="136"/>
      <c r="B1007" s="136"/>
      <c r="C1007" s="137"/>
      <c r="D1007" s="136"/>
      <c r="E1007" s="137"/>
      <c r="F1007" s="137"/>
      <c r="G1007" s="137"/>
      <c r="H1007" s="138"/>
      <c r="I1007" s="138"/>
      <c r="J1007" s="136"/>
      <c r="K1007" s="137"/>
      <c r="L1007" s="140"/>
      <c r="M1007" s="136"/>
      <c r="N1007" s="153"/>
      <c r="O1007" s="161"/>
      <c r="P1007" s="144"/>
      <c r="Q1007" s="143"/>
      <c r="R1007" s="143"/>
      <c r="S1007" s="143"/>
      <c r="T1007" s="143"/>
      <c r="U1007" s="143"/>
      <c r="V1007" s="145"/>
      <c r="W1007" s="145"/>
      <c r="X1007" s="145"/>
      <c r="Y1007" s="136"/>
      <c r="Z1007" s="136"/>
      <c r="AA1007" s="146"/>
      <c r="AB1007" s="136"/>
      <c r="AC1007" s="136"/>
      <c r="AD1007" s="136"/>
      <c r="AE1007" s="136"/>
      <c r="AF1007" s="147" t="e">
        <f t="shared" si="45"/>
        <v>#DIV/0!</v>
      </c>
      <c r="AG1007" s="148"/>
      <c r="AH1007" s="148" t="b">
        <f t="shared" si="46"/>
        <v>1</v>
      </c>
    </row>
    <row r="1008" spans="1:34" ht="44.25" customHeight="1" thickBot="1" x14ac:dyDescent="0.3">
      <c r="A1008" s="136"/>
      <c r="B1008" s="136"/>
      <c r="C1008" s="137"/>
      <c r="D1008" s="136"/>
      <c r="E1008" s="137"/>
      <c r="F1008" s="137"/>
      <c r="G1008" s="137"/>
      <c r="H1008" s="138"/>
      <c r="I1008" s="138"/>
      <c r="J1008" s="136"/>
      <c r="K1008" s="137"/>
      <c r="L1008" s="140"/>
      <c r="M1008" s="136"/>
      <c r="N1008" s="153"/>
      <c r="O1008" s="161"/>
      <c r="P1008" s="144"/>
      <c r="Q1008" s="143"/>
      <c r="R1008" s="143"/>
      <c r="S1008" s="143"/>
      <c r="T1008" s="143"/>
      <c r="U1008" s="143"/>
      <c r="V1008" s="145"/>
      <c r="W1008" s="145"/>
      <c r="X1008" s="145"/>
      <c r="Y1008" s="136"/>
      <c r="Z1008" s="136"/>
      <c r="AA1008" s="146"/>
      <c r="AB1008" s="136"/>
      <c r="AC1008" s="136"/>
      <c r="AD1008" s="136"/>
      <c r="AE1008" s="136"/>
      <c r="AF1008" s="147" t="e">
        <f t="shared" si="45"/>
        <v>#DIV/0!</v>
      </c>
      <c r="AG1008" s="148"/>
      <c r="AH1008" s="148" t="b">
        <f t="shared" si="46"/>
        <v>1</v>
      </c>
    </row>
    <row r="1009" spans="1:34" ht="44.25" customHeight="1" thickBot="1" x14ac:dyDescent="0.3">
      <c r="A1009" s="136"/>
      <c r="B1009" s="136"/>
      <c r="C1009" s="137"/>
      <c r="D1009" s="136"/>
      <c r="E1009" s="137"/>
      <c r="F1009" s="137"/>
      <c r="G1009" s="137"/>
      <c r="H1009" s="138"/>
      <c r="I1009" s="138"/>
      <c r="J1009" s="136"/>
      <c r="K1009" s="137"/>
      <c r="L1009" s="140"/>
      <c r="M1009" s="136"/>
      <c r="N1009" s="153"/>
      <c r="O1009" s="161"/>
      <c r="P1009" s="144"/>
      <c r="Q1009" s="143"/>
      <c r="R1009" s="143"/>
      <c r="S1009" s="143"/>
      <c r="T1009" s="143"/>
      <c r="U1009" s="143"/>
      <c r="V1009" s="145"/>
      <c r="W1009" s="145"/>
      <c r="X1009" s="145"/>
      <c r="Y1009" s="136"/>
      <c r="Z1009" s="136"/>
      <c r="AA1009" s="146"/>
      <c r="AB1009" s="136"/>
      <c r="AC1009" s="136"/>
      <c r="AD1009" s="136"/>
      <c r="AE1009" s="136"/>
      <c r="AF1009" s="147" t="e">
        <f t="shared" si="45"/>
        <v>#DIV/0!</v>
      </c>
      <c r="AG1009" s="148"/>
      <c r="AH1009" s="148" t="b">
        <f t="shared" si="46"/>
        <v>1</v>
      </c>
    </row>
    <row r="1010" spans="1:34" ht="44.25" customHeight="1" thickBot="1" x14ac:dyDescent="0.3">
      <c r="A1010" s="136"/>
      <c r="B1010" s="136"/>
      <c r="C1010" s="137"/>
      <c r="D1010" s="136"/>
      <c r="E1010" s="137"/>
      <c r="F1010" s="137"/>
      <c r="G1010" s="137"/>
      <c r="H1010" s="138"/>
      <c r="I1010" s="138"/>
      <c r="J1010" s="136"/>
      <c r="K1010" s="137"/>
      <c r="L1010" s="140"/>
      <c r="M1010" s="136"/>
      <c r="N1010" s="153"/>
      <c r="O1010" s="161"/>
      <c r="P1010" s="144"/>
      <c r="Q1010" s="143"/>
      <c r="R1010" s="143"/>
      <c r="S1010" s="143"/>
      <c r="T1010" s="143"/>
      <c r="U1010" s="143"/>
      <c r="V1010" s="145"/>
      <c r="W1010" s="145"/>
      <c r="X1010" s="145"/>
      <c r="Y1010" s="136"/>
      <c r="Z1010" s="136"/>
      <c r="AA1010" s="146"/>
      <c r="AB1010" s="136"/>
      <c r="AC1010" s="136"/>
      <c r="AD1010" s="136"/>
      <c r="AE1010" s="136"/>
      <c r="AF1010" s="147" t="e">
        <f t="shared" si="45"/>
        <v>#DIV/0!</v>
      </c>
      <c r="AG1010" s="148"/>
      <c r="AH1010" s="148" t="b">
        <f t="shared" si="46"/>
        <v>1</v>
      </c>
    </row>
    <row r="1011" spans="1:34" ht="44.25" customHeight="1" thickBot="1" x14ac:dyDescent="0.3">
      <c r="A1011" s="136"/>
      <c r="B1011" s="136"/>
      <c r="C1011" s="137"/>
      <c r="D1011" s="136"/>
      <c r="E1011" s="137"/>
      <c r="F1011" s="137"/>
      <c r="G1011" s="137"/>
      <c r="H1011" s="138"/>
      <c r="I1011" s="138"/>
      <c r="J1011" s="136"/>
      <c r="K1011" s="137"/>
      <c r="L1011" s="140"/>
      <c r="M1011" s="136"/>
      <c r="N1011" s="153"/>
      <c r="O1011" s="161"/>
      <c r="P1011" s="144"/>
      <c r="Q1011" s="143"/>
      <c r="R1011" s="143"/>
      <c r="S1011" s="143"/>
      <c r="T1011" s="143"/>
      <c r="U1011" s="143"/>
      <c r="V1011" s="145"/>
      <c r="W1011" s="145"/>
      <c r="X1011" s="145"/>
      <c r="Y1011" s="136"/>
      <c r="Z1011" s="136"/>
      <c r="AA1011" s="146"/>
      <c r="AB1011" s="136"/>
      <c r="AC1011" s="136"/>
      <c r="AD1011" s="136"/>
      <c r="AE1011" s="136"/>
      <c r="AF1011" s="147" t="e">
        <f t="shared" si="45"/>
        <v>#DIV/0!</v>
      </c>
      <c r="AG1011" s="148"/>
      <c r="AH1011" s="148" t="b">
        <f t="shared" si="46"/>
        <v>1</v>
      </c>
    </row>
    <row r="1012" spans="1:34" ht="44.25" customHeight="1" thickBot="1" x14ac:dyDescent="0.3">
      <c r="A1012" s="136"/>
      <c r="B1012" s="136"/>
      <c r="C1012" s="137"/>
      <c r="D1012" s="136"/>
      <c r="E1012" s="137"/>
      <c r="F1012" s="137"/>
      <c r="G1012" s="137"/>
      <c r="H1012" s="138"/>
      <c r="I1012" s="138"/>
      <c r="J1012" s="136"/>
      <c r="K1012" s="137"/>
      <c r="L1012" s="140"/>
      <c r="M1012" s="136"/>
      <c r="N1012" s="153"/>
      <c r="O1012" s="161"/>
      <c r="P1012" s="144"/>
      <c r="Q1012" s="143"/>
      <c r="R1012" s="143"/>
      <c r="S1012" s="143"/>
      <c r="T1012" s="143"/>
      <c r="U1012" s="143"/>
      <c r="V1012" s="145"/>
      <c r="W1012" s="145"/>
      <c r="X1012" s="145"/>
      <c r="Y1012" s="136"/>
      <c r="Z1012" s="136"/>
      <c r="AA1012" s="146"/>
      <c r="AB1012" s="136"/>
      <c r="AC1012" s="136"/>
      <c r="AD1012" s="136"/>
      <c r="AE1012" s="136"/>
      <c r="AF1012" s="147" t="e">
        <f t="shared" si="45"/>
        <v>#DIV/0!</v>
      </c>
      <c r="AG1012" s="148"/>
      <c r="AH1012" s="148" t="b">
        <f t="shared" si="46"/>
        <v>1</v>
      </c>
    </row>
    <row r="1013" spans="1:34" ht="44.25" customHeight="1" thickBot="1" x14ac:dyDescent="0.3">
      <c r="A1013" s="136"/>
      <c r="B1013" s="136"/>
      <c r="C1013" s="137"/>
      <c r="D1013" s="136"/>
      <c r="E1013" s="137"/>
      <c r="F1013" s="137"/>
      <c r="G1013" s="137"/>
      <c r="H1013" s="138"/>
      <c r="I1013" s="138"/>
      <c r="J1013" s="136"/>
      <c r="K1013" s="137"/>
      <c r="L1013" s="140"/>
      <c r="M1013" s="136"/>
      <c r="N1013" s="153"/>
      <c r="O1013" s="161"/>
      <c r="P1013" s="144"/>
      <c r="Q1013" s="143"/>
      <c r="R1013" s="143"/>
      <c r="S1013" s="143"/>
      <c r="T1013" s="143"/>
      <c r="U1013" s="143"/>
      <c r="V1013" s="145"/>
      <c r="W1013" s="145"/>
      <c r="X1013" s="145"/>
      <c r="Y1013" s="136"/>
      <c r="Z1013" s="136"/>
      <c r="AA1013" s="146"/>
      <c r="AB1013" s="136"/>
      <c r="AC1013" s="136"/>
      <c r="AD1013" s="136"/>
      <c r="AE1013" s="136"/>
      <c r="AF1013" s="147" t="e">
        <f t="shared" si="45"/>
        <v>#DIV/0!</v>
      </c>
      <c r="AG1013" s="148"/>
      <c r="AH1013" s="148" t="b">
        <f t="shared" si="46"/>
        <v>1</v>
      </c>
    </row>
    <row r="1014" spans="1:34" ht="44.25" customHeight="1" thickBot="1" x14ac:dyDescent="0.3">
      <c r="A1014" s="136"/>
      <c r="B1014" s="136"/>
      <c r="C1014" s="137"/>
      <c r="D1014" s="136"/>
      <c r="E1014" s="137"/>
      <c r="F1014" s="137"/>
      <c r="G1014" s="137"/>
      <c r="H1014" s="138"/>
      <c r="I1014" s="138"/>
      <c r="J1014" s="136"/>
      <c r="K1014" s="137"/>
      <c r="L1014" s="140"/>
      <c r="M1014" s="136"/>
      <c r="N1014" s="153"/>
      <c r="O1014" s="161"/>
      <c r="P1014" s="144"/>
      <c r="Q1014" s="143"/>
      <c r="R1014" s="143"/>
      <c r="S1014" s="143"/>
      <c r="T1014" s="143"/>
      <c r="U1014" s="143"/>
      <c r="V1014" s="145"/>
      <c r="W1014" s="145"/>
      <c r="X1014" s="145"/>
      <c r="Y1014" s="136"/>
      <c r="Z1014" s="136"/>
      <c r="AA1014" s="146"/>
      <c r="AB1014" s="136"/>
      <c r="AC1014" s="136"/>
      <c r="AD1014" s="136"/>
      <c r="AE1014" s="136"/>
      <c r="AF1014" s="147" t="e">
        <f t="shared" si="45"/>
        <v>#DIV/0!</v>
      </c>
      <c r="AG1014" s="148"/>
      <c r="AH1014" s="148" t="b">
        <f t="shared" si="46"/>
        <v>1</v>
      </c>
    </row>
    <row r="1015" spans="1:34" ht="44.25" customHeight="1" thickBot="1" x14ac:dyDescent="0.3">
      <c r="A1015" s="136"/>
      <c r="B1015" s="136"/>
      <c r="C1015" s="137"/>
      <c r="D1015" s="136"/>
      <c r="E1015" s="137"/>
      <c r="F1015" s="137"/>
      <c r="G1015" s="137"/>
      <c r="H1015" s="138"/>
      <c r="I1015" s="138"/>
      <c r="J1015" s="136"/>
      <c r="K1015" s="137"/>
      <c r="L1015" s="140"/>
      <c r="M1015" s="136"/>
      <c r="N1015" s="153"/>
      <c r="O1015" s="161"/>
      <c r="P1015" s="144"/>
      <c r="Q1015" s="143"/>
      <c r="R1015" s="143"/>
      <c r="S1015" s="143"/>
      <c r="T1015" s="143"/>
      <c r="U1015" s="143"/>
      <c r="V1015" s="145"/>
      <c r="W1015" s="145"/>
      <c r="X1015" s="145"/>
      <c r="Y1015" s="136"/>
      <c r="Z1015" s="136"/>
      <c r="AA1015" s="146"/>
      <c r="AB1015" s="136"/>
      <c r="AC1015" s="136"/>
      <c r="AD1015" s="136"/>
      <c r="AE1015" s="136"/>
      <c r="AF1015" s="147" t="e">
        <f t="shared" si="45"/>
        <v>#DIV/0!</v>
      </c>
      <c r="AG1015" s="148"/>
      <c r="AH1015" s="148" t="b">
        <f t="shared" si="46"/>
        <v>1</v>
      </c>
    </row>
    <row r="1016" spans="1:34" ht="44.25" customHeight="1" thickBot="1" x14ac:dyDescent="0.3">
      <c r="A1016" s="136"/>
      <c r="B1016" s="136"/>
      <c r="C1016" s="137"/>
      <c r="D1016" s="136"/>
      <c r="E1016" s="137"/>
      <c r="F1016" s="137"/>
      <c r="G1016" s="137"/>
      <c r="H1016" s="138"/>
      <c r="I1016" s="138"/>
      <c r="J1016" s="136"/>
      <c r="K1016" s="137"/>
      <c r="L1016" s="140"/>
      <c r="M1016" s="136"/>
      <c r="N1016" s="153"/>
      <c r="O1016" s="161"/>
      <c r="P1016" s="144"/>
      <c r="Q1016" s="143"/>
      <c r="R1016" s="143"/>
      <c r="S1016" s="143"/>
      <c r="T1016" s="143"/>
      <c r="U1016" s="143"/>
      <c r="V1016" s="145"/>
      <c r="W1016" s="145"/>
      <c r="X1016" s="145"/>
      <c r="Y1016" s="136"/>
      <c r="Z1016" s="136"/>
      <c r="AA1016" s="146"/>
      <c r="AB1016" s="136"/>
      <c r="AC1016" s="136"/>
      <c r="AD1016" s="136"/>
      <c r="AE1016" s="136"/>
      <c r="AF1016" s="147" t="e">
        <f t="shared" si="45"/>
        <v>#DIV/0!</v>
      </c>
      <c r="AG1016" s="148"/>
      <c r="AH1016" s="148" t="b">
        <f t="shared" si="46"/>
        <v>1</v>
      </c>
    </row>
    <row r="1017" spans="1:34" ht="44.25" customHeight="1" thickBot="1" x14ac:dyDescent="0.3">
      <c r="A1017" s="136"/>
      <c r="B1017" s="136"/>
      <c r="C1017" s="137"/>
      <c r="D1017" s="136"/>
      <c r="E1017" s="137"/>
      <c r="F1017" s="137"/>
      <c r="G1017" s="137"/>
      <c r="H1017" s="138"/>
      <c r="I1017" s="138"/>
      <c r="J1017" s="136"/>
      <c r="K1017" s="137"/>
      <c r="L1017" s="140"/>
      <c r="M1017" s="136"/>
      <c r="N1017" s="153"/>
      <c r="O1017" s="161"/>
      <c r="P1017" s="144"/>
      <c r="Q1017" s="143"/>
      <c r="R1017" s="143"/>
      <c r="S1017" s="143"/>
      <c r="T1017" s="143"/>
      <c r="U1017" s="143"/>
      <c r="V1017" s="145"/>
      <c r="W1017" s="145"/>
      <c r="X1017" s="145"/>
      <c r="Y1017" s="136"/>
      <c r="Z1017" s="136"/>
      <c r="AA1017" s="146"/>
      <c r="AB1017" s="136"/>
      <c r="AC1017" s="136"/>
      <c r="AD1017" s="136"/>
      <c r="AE1017" s="136"/>
      <c r="AF1017" s="147" t="e">
        <f t="shared" si="45"/>
        <v>#DIV/0!</v>
      </c>
      <c r="AG1017" s="148"/>
      <c r="AH1017" s="148" t="b">
        <f t="shared" si="46"/>
        <v>1</v>
      </c>
    </row>
    <row r="1018" spans="1:34" ht="44.25" customHeight="1" thickBot="1" x14ac:dyDescent="0.3">
      <c r="A1018" s="136"/>
      <c r="B1018" s="136"/>
      <c r="C1018" s="137"/>
      <c r="D1018" s="136"/>
      <c r="E1018" s="137"/>
      <c r="F1018" s="137"/>
      <c r="G1018" s="137"/>
      <c r="H1018" s="138"/>
      <c r="I1018" s="138"/>
      <c r="J1018" s="136"/>
      <c r="K1018" s="137"/>
      <c r="L1018" s="140"/>
      <c r="M1018" s="136"/>
      <c r="N1018" s="153"/>
      <c r="O1018" s="161"/>
      <c r="P1018" s="144"/>
      <c r="Q1018" s="143"/>
      <c r="R1018" s="143"/>
      <c r="S1018" s="143"/>
      <c r="T1018" s="143"/>
      <c r="U1018" s="143"/>
      <c r="V1018" s="145"/>
      <c r="W1018" s="145"/>
      <c r="X1018" s="145"/>
      <c r="Y1018" s="136"/>
      <c r="Z1018" s="136"/>
      <c r="AA1018" s="146"/>
      <c r="AB1018" s="136"/>
      <c r="AC1018" s="136"/>
      <c r="AD1018" s="136"/>
      <c r="AE1018" s="136"/>
      <c r="AF1018" s="147" t="e">
        <f t="shared" si="45"/>
        <v>#DIV/0!</v>
      </c>
      <c r="AG1018" s="148"/>
      <c r="AH1018" s="148" t="b">
        <f t="shared" si="46"/>
        <v>1</v>
      </c>
    </row>
    <row r="1019" spans="1:34" ht="44.25" customHeight="1" thickBot="1" x14ac:dyDescent="0.3">
      <c r="A1019" s="136"/>
      <c r="B1019" s="136"/>
      <c r="C1019" s="137"/>
      <c r="D1019" s="136"/>
      <c r="E1019" s="137"/>
      <c r="F1019" s="137"/>
      <c r="G1019" s="137"/>
      <c r="H1019" s="138"/>
      <c r="I1019" s="138"/>
      <c r="J1019" s="136"/>
      <c r="K1019" s="137"/>
      <c r="L1019" s="140"/>
      <c r="M1019" s="136"/>
      <c r="N1019" s="153"/>
      <c r="O1019" s="161"/>
      <c r="P1019" s="144"/>
      <c r="Q1019" s="143"/>
      <c r="R1019" s="143"/>
      <c r="S1019" s="143"/>
      <c r="T1019" s="143"/>
      <c r="U1019" s="143"/>
      <c r="V1019" s="145"/>
      <c r="W1019" s="145"/>
      <c r="X1019" s="145"/>
      <c r="Y1019" s="136"/>
      <c r="Z1019" s="136"/>
      <c r="AA1019" s="146"/>
      <c r="AB1019" s="136"/>
      <c r="AC1019" s="136"/>
      <c r="AD1019" s="136"/>
      <c r="AE1019" s="136"/>
      <c r="AF1019" s="147" t="e">
        <f t="shared" si="45"/>
        <v>#DIV/0!</v>
      </c>
      <c r="AG1019" s="148"/>
      <c r="AH1019" s="148" t="b">
        <f t="shared" si="46"/>
        <v>1</v>
      </c>
    </row>
    <row r="1020" spans="1:34" ht="44.25" customHeight="1" thickBot="1" x14ac:dyDescent="0.3">
      <c r="A1020" s="136"/>
      <c r="B1020" s="136"/>
      <c r="C1020" s="137"/>
      <c r="D1020" s="136"/>
      <c r="E1020" s="137"/>
      <c r="F1020" s="137"/>
      <c r="G1020" s="137"/>
      <c r="H1020" s="138"/>
      <c r="I1020" s="138"/>
      <c r="J1020" s="136"/>
      <c r="K1020" s="137"/>
      <c r="L1020" s="140"/>
      <c r="M1020" s="136"/>
      <c r="N1020" s="153"/>
      <c r="O1020" s="161"/>
      <c r="P1020" s="144"/>
      <c r="Q1020" s="143"/>
      <c r="R1020" s="143"/>
      <c r="S1020" s="143"/>
      <c r="T1020" s="143"/>
      <c r="U1020" s="143"/>
      <c r="V1020" s="145"/>
      <c r="W1020" s="145"/>
      <c r="X1020" s="145"/>
      <c r="Y1020" s="136"/>
      <c r="Z1020" s="136"/>
      <c r="AA1020" s="146"/>
      <c r="AB1020" s="136"/>
      <c r="AC1020" s="136"/>
      <c r="AD1020" s="136"/>
      <c r="AE1020" s="136"/>
      <c r="AF1020" s="147" t="e">
        <f t="shared" si="45"/>
        <v>#DIV/0!</v>
      </c>
      <c r="AG1020" s="148"/>
      <c r="AH1020" s="148" t="b">
        <f t="shared" si="46"/>
        <v>1</v>
      </c>
    </row>
    <row r="1021" spans="1:34" ht="44.25" customHeight="1" thickBot="1" x14ac:dyDescent="0.3">
      <c r="A1021" s="136"/>
      <c r="B1021" s="136"/>
      <c r="C1021" s="137"/>
      <c r="D1021" s="136"/>
      <c r="E1021" s="137"/>
      <c r="F1021" s="137"/>
      <c r="G1021" s="137"/>
      <c r="H1021" s="138"/>
      <c r="I1021" s="138"/>
      <c r="J1021" s="136"/>
      <c r="K1021" s="137"/>
      <c r="L1021" s="140"/>
      <c r="M1021" s="136"/>
      <c r="N1021" s="153"/>
      <c r="O1021" s="161"/>
      <c r="P1021" s="144"/>
      <c r="Q1021" s="143"/>
      <c r="R1021" s="143"/>
      <c r="S1021" s="143"/>
      <c r="T1021" s="143"/>
      <c r="U1021" s="143"/>
      <c r="V1021" s="145"/>
      <c r="W1021" s="145"/>
      <c r="X1021" s="145"/>
      <c r="Y1021" s="136"/>
      <c r="Z1021" s="136"/>
      <c r="AA1021" s="146"/>
      <c r="AB1021" s="136"/>
      <c r="AC1021" s="136"/>
      <c r="AD1021" s="136"/>
      <c r="AE1021" s="136"/>
      <c r="AF1021" s="147" t="e">
        <f t="shared" si="45"/>
        <v>#DIV/0!</v>
      </c>
      <c r="AG1021" s="148"/>
      <c r="AH1021" s="148" t="b">
        <f t="shared" si="46"/>
        <v>1</v>
      </c>
    </row>
    <row r="1022" spans="1:34" ht="44.25" customHeight="1" thickBot="1" x14ac:dyDescent="0.3">
      <c r="A1022" s="136"/>
      <c r="B1022" s="136"/>
      <c r="C1022" s="137"/>
      <c r="D1022" s="136"/>
      <c r="E1022" s="137"/>
      <c r="F1022" s="137"/>
      <c r="G1022" s="137"/>
      <c r="H1022" s="138"/>
      <c r="I1022" s="138"/>
      <c r="J1022" s="136"/>
      <c r="K1022" s="137"/>
      <c r="L1022" s="140"/>
      <c r="M1022" s="136"/>
      <c r="N1022" s="153"/>
      <c r="O1022" s="161"/>
      <c r="P1022" s="144"/>
      <c r="Q1022" s="143"/>
      <c r="R1022" s="143"/>
      <c r="S1022" s="143"/>
      <c r="T1022" s="143"/>
      <c r="U1022" s="143"/>
      <c r="V1022" s="145"/>
      <c r="W1022" s="145"/>
      <c r="X1022" s="145"/>
      <c r="Y1022" s="136"/>
      <c r="Z1022" s="136"/>
      <c r="AA1022" s="146"/>
      <c r="AB1022" s="136"/>
      <c r="AC1022" s="136"/>
      <c r="AD1022" s="136"/>
      <c r="AE1022" s="136"/>
      <c r="AF1022" s="147" t="e">
        <f t="shared" si="45"/>
        <v>#DIV/0!</v>
      </c>
      <c r="AG1022" s="148"/>
      <c r="AH1022" s="148" t="b">
        <f t="shared" si="46"/>
        <v>1</v>
      </c>
    </row>
    <row r="1023" spans="1:34" ht="44.25" customHeight="1" thickBot="1" x14ac:dyDescent="0.3">
      <c r="A1023" s="136"/>
      <c r="B1023" s="136"/>
      <c r="C1023" s="137"/>
      <c r="D1023" s="136"/>
      <c r="E1023" s="137"/>
      <c r="F1023" s="137"/>
      <c r="G1023" s="137"/>
      <c r="H1023" s="138"/>
      <c r="I1023" s="138"/>
      <c r="J1023" s="136"/>
      <c r="K1023" s="137"/>
      <c r="L1023" s="140"/>
      <c r="M1023" s="136"/>
      <c r="N1023" s="153"/>
      <c r="O1023" s="161"/>
      <c r="P1023" s="144"/>
      <c r="Q1023" s="143"/>
      <c r="R1023" s="143"/>
      <c r="S1023" s="143"/>
      <c r="T1023" s="143"/>
      <c r="U1023" s="143"/>
      <c r="V1023" s="145"/>
      <c r="W1023" s="145"/>
      <c r="X1023" s="145"/>
      <c r="Y1023" s="136"/>
      <c r="Z1023" s="136"/>
      <c r="AA1023" s="146"/>
      <c r="AB1023" s="136"/>
      <c r="AC1023" s="136"/>
      <c r="AD1023" s="136"/>
      <c r="AE1023" s="136"/>
      <c r="AF1023" s="147" t="e">
        <f t="shared" si="45"/>
        <v>#DIV/0!</v>
      </c>
      <c r="AG1023" s="148"/>
      <c r="AH1023" s="148" t="b">
        <f t="shared" si="46"/>
        <v>1</v>
      </c>
    </row>
    <row r="1024" spans="1:34" ht="44.25" customHeight="1" thickBot="1" x14ac:dyDescent="0.3">
      <c r="A1024" s="136"/>
      <c r="B1024" s="136"/>
      <c r="C1024" s="137"/>
      <c r="D1024" s="136"/>
      <c r="E1024" s="137"/>
      <c r="F1024" s="137"/>
      <c r="G1024" s="137"/>
      <c r="H1024" s="138"/>
      <c r="I1024" s="138"/>
      <c r="J1024" s="136"/>
      <c r="K1024" s="137"/>
      <c r="L1024" s="140"/>
      <c r="M1024" s="136"/>
      <c r="N1024" s="153"/>
      <c r="O1024" s="161"/>
      <c r="P1024" s="144"/>
      <c r="Q1024" s="143"/>
      <c r="R1024" s="143"/>
      <c r="S1024" s="143"/>
      <c r="T1024" s="143"/>
      <c r="U1024" s="143"/>
      <c r="V1024" s="145"/>
      <c r="W1024" s="145"/>
      <c r="X1024" s="145"/>
      <c r="Y1024" s="136"/>
      <c r="Z1024" s="136"/>
      <c r="AA1024" s="146"/>
      <c r="AB1024" s="136"/>
      <c r="AC1024" s="136"/>
      <c r="AD1024" s="136"/>
      <c r="AE1024" s="136"/>
      <c r="AF1024" s="147" t="e">
        <f t="shared" si="45"/>
        <v>#DIV/0!</v>
      </c>
      <c r="AG1024" s="148"/>
      <c r="AH1024" s="148" t="b">
        <f t="shared" si="46"/>
        <v>1</v>
      </c>
    </row>
    <row r="1025" spans="1:34" ht="44.25" customHeight="1" thickBot="1" x14ac:dyDescent="0.3">
      <c r="A1025" s="136"/>
      <c r="B1025" s="136"/>
      <c r="C1025" s="137"/>
      <c r="D1025" s="136"/>
      <c r="E1025" s="137"/>
      <c r="F1025" s="137"/>
      <c r="G1025" s="137"/>
      <c r="H1025" s="138"/>
      <c r="I1025" s="138"/>
      <c r="J1025" s="136"/>
      <c r="K1025" s="137"/>
      <c r="L1025" s="140"/>
      <c r="M1025" s="136"/>
      <c r="N1025" s="153"/>
      <c r="O1025" s="161"/>
      <c r="P1025" s="144"/>
      <c r="Q1025" s="143"/>
      <c r="R1025" s="143"/>
      <c r="S1025" s="143"/>
      <c r="T1025" s="143"/>
      <c r="U1025" s="143"/>
      <c r="V1025" s="145"/>
      <c r="W1025" s="145"/>
      <c r="X1025" s="145"/>
      <c r="Y1025" s="136"/>
      <c r="Z1025" s="136"/>
      <c r="AA1025" s="146"/>
      <c r="AB1025" s="136"/>
      <c r="AC1025" s="136"/>
      <c r="AD1025" s="136"/>
      <c r="AE1025" s="136"/>
      <c r="AF1025" s="147" t="e">
        <f t="shared" si="45"/>
        <v>#DIV/0!</v>
      </c>
      <c r="AG1025" s="148"/>
      <c r="AH1025" s="148" t="b">
        <f t="shared" si="46"/>
        <v>1</v>
      </c>
    </row>
    <row r="1026" spans="1:34" ht="44.25" customHeight="1" thickBot="1" x14ac:dyDescent="0.3">
      <c r="A1026" s="136"/>
      <c r="B1026" s="136"/>
      <c r="C1026" s="137"/>
      <c r="D1026" s="136"/>
      <c r="E1026" s="137"/>
      <c r="F1026" s="137"/>
      <c r="G1026" s="137"/>
      <c r="H1026" s="138"/>
      <c r="I1026" s="138"/>
      <c r="J1026" s="136"/>
      <c r="K1026" s="137"/>
      <c r="L1026" s="140"/>
      <c r="M1026" s="136"/>
      <c r="N1026" s="153"/>
      <c r="O1026" s="161"/>
      <c r="P1026" s="144"/>
      <c r="Q1026" s="143"/>
      <c r="R1026" s="143"/>
      <c r="S1026" s="143"/>
      <c r="T1026" s="143"/>
      <c r="U1026" s="143"/>
      <c r="V1026" s="145"/>
      <c r="W1026" s="145"/>
      <c r="X1026" s="145"/>
      <c r="Y1026" s="136"/>
      <c r="Z1026" s="136"/>
      <c r="AA1026" s="146"/>
      <c r="AB1026" s="136"/>
      <c r="AC1026" s="136"/>
      <c r="AD1026" s="136"/>
      <c r="AE1026" s="136"/>
      <c r="AF1026" s="147" t="e">
        <f t="shared" si="45"/>
        <v>#DIV/0!</v>
      </c>
      <c r="AG1026" s="148"/>
      <c r="AH1026" s="148" t="b">
        <f t="shared" si="46"/>
        <v>1</v>
      </c>
    </row>
    <row r="1027" spans="1:34" ht="44.25" customHeight="1" thickBot="1" x14ac:dyDescent="0.3">
      <c r="A1027" s="136"/>
      <c r="B1027" s="136"/>
      <c r="C1027" s="137"/>
      <c r="D1027" s="136"/>
      <c r="E1027" s="137"/>
      <c r="F1027" s="137"/>
      <c r="G1027" s="137"/>
      <c r="H1027" s="138"/>
      <c r="I1027" s="138"/>
      <c r="J1027" s="136"/>
      <c r="K1027" s="137"/>
      <c r="L1027" s="140"/>
      <c r="M1027" s="136"/>
      <c r="N1027" s="153"/>
      <c r="O1027" s="161"/>
      <c r="P1027" s="144"/>
      <c r="Q1027" s="143"/>
      <c r="R1027" s="143"/>
      <c r="S1027" s="143"/>
      <c r="T1027" s="143"/>
      <c r="U1027" s="143"/>
      <c r="V1027" s="145"/>
      <c r="W1027" s="145"/>
      <c r="X1027" s="145"/>
      <c r="Y1027" s="136"/>
      <c r="Z1027" s="136"/>
      <c r="AA1027" s="146"/>
      <c r="AB1027" s="136"/>
      <c r="AC1027" s="136"/>
      <c r="AD1027" s="136"/>
      <c r="AE1027" s="136"/>
      <c r="AF1027" s="147" t="e">
        <f t="shared" si="45"/>
        <v>#DIV/0!</v>
      </c>
      <c r="AG1027" s="148"/>
      <c r="AH1027" s="148" t="b">
        <f t="shared" si="46"/>
        <v>1</v>
      </c>
    </row>
    <row r="1028" spans="1:34" ht="44.25" customHeight="1" thickBot="1" x14ac:dyDescent="0.3">
      <c r="A1028" s="136"/>
      <c r="B1028" s="136"/>
      <c r="C1028" s="137"/>
      <c r="D1028" s="136"/>
      <c r="E1028" s="137"/>
      <c r="F1028" s="137"/>
      <c r="G1028" s="137"/>
      <c r="H1028" s="138"/>
      <c r="I1028" s="138"/>
      <c r="J1028" s="136"/>
      <c r="K1028" s="137"/>
      <c r="L1028" s="140"/>
      <c r="M1028" s="136"/>
      <c r="N1028" s="153"/>
      <c r="O1028" s="161"/>
      <c r="P1028" s="144"/>
      <c r="Q1028" s="143"/>
      <c r="R1028" s="143"/>
      <c r="S1028" s="143"/>
      <c r="T1028" s="143"/>
      <c r="U1028" s="143"/>
      <c r="V1028" s="145"/>
      <c r="W1028" s="145"/>
      <c r="X1028" s="145"/>
      <c r="Y1028" s="136"/>
      <c r="Z1028" s="136"/>
      <c r="AA1028" s="146"/>
      <c r="AB1028" s="136"/>
      <c r="AC1028" s="136"/>
      <c r="AD1028" s="136"/>
      <c r="AE1028" s="136"/>
      <c r="AF1028" s="147" t="e">
        <f t="shared" si="45"/>
        <v>#DIV/0!</v>
      </c>
      <c r="AG1028" s="148"/>
      <c r="AH1028" s="148" t="b">
        <f t="shared" si="46"/>
        <v>1</v>
      </c>
    </row>
    <row r="1029" spans="1:34" ht="44.25" customHeight="1" thickBot="1" x14ac:dyDescent="0.3">
      <c r="A1029" s="136"/>
      <c r="B1029" s="136"/>
      <c r="C1029" s="137"/>
      <c r="D1029" s="136"/>
      <c r="E1029" s="137"/>
      <c r="F1029" s="137"/>
      <c r="G1029" s="137"/>
      <c r="H1029" s="138"/>
      <c r="I1029" s="138"/>
      <c r="J1029" s="136"/>
      <c r="K1029" s="137"/>
      <c r="L1029" s="140"/>
      <c r="M1029" s="136"/>
      <c r="N1029" s="153"/>
      <c r="O1029" s="161"/>
      <c r="P1029" s="144"/>
      <c r="Q1029" s="143"/>
      <c r="R1029" s="143"/>
      <c r="S1029" s="143"/>
      <c r="T1029" s="143"/>
      <c r="U1029" s="143"/>
      <c r="V1029" s="145"/>
      <c r="W1029" s="145"/>
      <c r="X1029" s="145"/>
      <c r="Y1029" s="136"/>
      <c r="Z1029" s="136"/>
      <c r="AA1029" s="146"/>
      <c r="AB1029" s="136"/>
      <c r="AC1029" s="136"/>
      <c r="AD1029" s="136"/>
      <c r="AE1029" s="136"/>
      <c r="AF1029" s="147" t="e">
        <f t="shared" si="45"/>
        <v>#DIV/0!</v>
      </c>
      <c r="AG1029" s="148"/>
      <c r="AH1029" s="148" t="b">
        <f t="shared" si="46"/>
        <v>1</v>
      </c>
    </row>
    <row r="1030" spans="1:34" ht="44.25" customHeight="1" thickBot="1" x14ac:dyDescent="0.3">
      <c r="A1030" s="136"/>
      <c r="B1030" s="136"/>
      <c r="C1030" s="137"/>
      <c r="D1030" s="136"/>
      <c r="E1030" s="137"/>
      <c r="F1030" s="137"/>
      <c r="G1030" s="137"/>
      <c r="H1030" s="138"/>
      <c r="I1030" s="138"/>
      <c r="J1030" s="136"/>
      <c r="K1030" s="137"/>
      <c r="L1030" s="140"/>
      <c r="M1030" s="136"/>
      <c r="N1030" s="153"/>
      <c r="O1030" s="161"/>
      <c r="P1030" s="144"/>
      <c r="Q1030" s="143"/>
      <c r="R1030" s="143"/>
      <c r="S1030" s="143"/>
      <c r="T1030" s="143"/>
      <c r="U1030" s="143"/>
      <c r="V1030" s="145"/>
      <c r="W1030" s="145"/>
      <c r="X1030" s="145"/>
      <c r="Y1030" s="136"/>
      <c r="Z1030" s="136"/>
      <c r="AA1030" s="146"/>
      <c r="AB1030" s="136"/>
      <c r="AC1030" s="136"/>
      <c r="AD1030" s="136"/>
      <c r="AE1030" s="136"/>
      <c r="AF1030" s="147" t="e">
        <f t="shared" si="45"/>
        <v>#DIV/0!</v>
      </c>
      <c r="AG1030" s="148"/>
      <c r="AH1030" s="148" t="b">
        <f t="shared" si="46"/>
        <v>1</v>
      </c>
    </row>
    <row r="1031" spans="1:34" ht="44.25" customHeight="1" thickBot="1" x14ac:dyDescent="0.3">
      <c r="A1031" s="136"/>
      <c r="B1031" s="136"/>
      <c r="C1031" s="137"/>
      <c r="D1031" s="136"/>
      <c r="E1031" s="137"/>
      <c r="F1031" s="137"/>
      <c r="G1031" s="137"/>
      <c r="H1031" s="138"/>
      <c r="I1031" s="138"/>
      <c r="J1031" s="136"/>
      <c r="K1031" s="137"/>
      <c r="L1031" s="140"/>
      <c r="M1031" s="136"/>
      <c r="N1031" s="153"/>
      <c r="O1031" s="161"/>
      <c r="P1031" s="144"/>
      <c r="Q1031" s="143"/>
      <c r="R1031" s="143"/>
      <c r="S1031" s="143"/>
      <c r="T1031" s="143"/>
      <c r="U1031" s="143"/>
      <c r="V1031" s="145"/>
      <c r="W1031" s="145"/>
      <c r="X1031" s="145"/>
      <c r="Y1031" s="136"/>
      <c r="Z1031" s="136"/>
      <c r="AA1031" s="146"/>
      <c r="AB1031" s="136"/>
      <c r="AC1031" s="136"/>
      <c r="AD1031" s="136"/>
      <c r="AE1031" s="136"/>
      <c r="AF1031" s="147" t="e">
        <f t="shared" si="45"/>
        <v>#DIV/0!</v>
      </c>
      <c r="AG1031" s="148"/>
      <c r="AH1031" s="148" t="b">
        <f t="shared" si="46"/>
        <v>1</v>
      </c>
    </row>
    <row r="1032" spans="1:34" ht="44.25" customHeight="1" thickBot="1" x14ac:dyDescent="0.3">
      <c r="A1032" s="136"/>
      <c r="B1032" s="136"/>
      <c r="C1032" s="137"/>
      <c r="D1032" s="136"/>
      <c r="E1032" s="137"/>
      <c r="F1032" s="137"/>
      <c r="G1032" s="137"/>
      <c r="H1032" s="138"/>
      <c r="I1032" s="138"/>
      <c r="J1032" s="136"/>
      <c r="K1032" s="137"/>
      <c r="L1032" s="140"/>
      <c r="M1032" s="136"/>
      <c r="N1032" s="153"/>
      <c r="O1032" s="161"/>
      <c r="P1032" s="144"/>
      <c r="Q1032" s="143"/>
      <c r="R1032" s="143"/>
      <c r="S1032" s="143"/>
      <c r="T1032" s="143"/>
      <c r="U1032" s="143"/>
      <c r="V1032" s="145"/>
      <c r="W1032" s="145"/>
      <c r="X1032" s="145"/>
      <c r="Y1032" s="136"/>
      <c r="Z1032" s="136"/>
      <c r="AA1032" s="146"/>
      <c r="AB1032" s="136"/>
      <c r="AC1032" s="136"/>
      <c r="AD1032" s="136"/>
      <c r="AE1032" s="136"/>
      <c r="AF1032" s="147" t="e">
        <f t="shared" si="45"/>
        <v>#DIV/0!</v>
      </c>
      <c r="AG1032" s="148"/>
      <c r="AH1032" s="148" t="b">
        <f t="shared" si="46"/>
        <v>1</v>
      </c>
    </row>
    <row r="1033" spans="1:34" ht="44.25" customHeight="1" thickBot="1" x14ac:dyDescent="0.3">
      <c r="A1033" s="136"/>
      <c r="B1033" s="136"/>
      <c r="C1033" s="137"/>
      <c r="D1033" s="136"/>
      <c r="E1033" s="137"/>
      <c r="F1033" s="137"/>
      <c r="G1033" s="137"/>
      <c r="H1033" s="138"/>
      <c r="I1033" s="138"/>
      <c r="J1033" s="136"/>
      <c r="K1033" s="137"/>
      <c r="L1033" s="140"/>
      <c r="M1033" s="136"/>
      <c r="N1033" s="153"/>
      <c r="O1033" s="161"/>
      <c r="P1033" s="144"/>
      <c r="Q1033" s="143"/>
      <c r="R1033" s="143"/>
      <c r="S1033" s="143"/>
      <c r="T1033" s="143"/>
      <c r="U1033" s="143"/>
      <c r="V1033" s="145"/>
      <c r="W1033" s="145"/>
      <c r="X1033" s="145"/>
      <c r="Y1033" s="136"/>
      <c r="Z1033" s="136"/>
      <c r="AA1033" s="146"/>
      <c r="AB1033" s="136"/>
      <c r="AC1033" s="136"/>
      <c r="AD1033" s="136"/>
      <c r="AE1033" s="136"/>
      <c r="AF1033" s="147" t="e">
        <f t="shared" ref="AF1033:AF1096" si="47">SUM(U1033/T1033)</f>
        <v>#DIV/0!</v>
      </c>
      <c r="AG1033" s="148"/>
      <c r="AH1033" s="148" t="b">
        <f t="shared" ref="AH1033:AH1096" si="48">IF(I1033="Funcionamiento",J1033=0,J1033="")</f>
        <v>1</v>
      </c>
    </row>
    <row r="1034" spans="1:34" ht="44.25" customHeight="1" thickBot="1" x14ac:dyDescent="0.3">
      <c r="A1034" s="136"/>
      <c r="B1034" s="136"/>
      <c r="C1034" s="137"/>
      <c r="D1034" s="136"/>
      <c r="E1034" s="137"/>
      <c r="F1034" s="137"/>
      <c r="G1034" s="137"/>
      <c r="H1034" s="138"/>
      <c r="I1034" s="138"/>
      <c r="J1034" s="136"/>
      <c r="K1034" s="137"/>
      <c r="L1034" s="140"/>
      <c r="M1034" s="136"/>
      <c r="N1034" s="153"/>
      <c r="O1034" s="161"/>
      <c r="P1034" s="144"/>
      <c r="Q1034" s="143"/>
      <c r="R1034" s="143"/>
      <c r="S1034" s="143"/>
      <c r="T1034" s="143"/>
      <c r="U1034" s="143"/>
      <c r="V1034" s="145"/>
      <c r="W1034" s="145"/>
      <c r="X1034" s="145"/>
      <c r="Y1034" s="136"/>
      <c r="Z1034" s="136"/>
      <c r="AA1034" s="146"/>
      <c r="AB1034" s="136"/>
      <c r="AC1034" s="136"/>
      <c r="AD1034" s="136"/>
      <c r="AE1034" s="136"/>
      <c r="AF1034" s="147" t="e">
        <f t="shared" si="47"/>
        <v>#DIV/0!</v>
      </c>
      <c r="AG1034" s="148"/>
      <c r="AH1034" s="148" t="b">
        <f t="shared" si="48"/>
        <v>1</v>
      </c>
    </row>
    <row r="1035" spans="1:34" ht="44.25" customHeight="1" thickBot="1" x14ac:dyDescent="0.3">
      <c r="A1035" s="136"/>
      <c r="B1035" s="136"/>
      <c r="C1035" s="137"/>
      <c r="D1035" s="136"/>
      <c r="E1035" s="137"/>
      <c r="F1035" s="137"/>
      <c r="G1035" s="137"/>
      <c r="H1035" s="138"/>
      <c r="I1035" s="138"/>
      <c r="J1035" s="136"/>
      <c r="K1035" s="137"/>
      <c r="L1035" s="140"/>
      <c r="M1035" s="136"/>
      <c r="N1035" s="153"/>
      <c r="O1035" s="161"/>
      <c r="P1035" s="144"/>
      <c r="Q1035" s="143"/>
      <c r="R1035" s="143"/>
      <c r="S1035" s="143"/>
      <c r="T1035" s="143"/>
      <c r="U1035" s="143"/>
      <c r="V1035" s="145"/>
      <c r="W1035" s="145"/>
      <c r="X1035" s="145"/>
      <c r="Y1035" s="136"/>
      <c r="Z1035" s="136"/>
      <c r="AA1035" s="146"/>
      <c r="AB1035" s="136"/>
      <c r="AC1035" s="136"/>
      <c r="AD1035" s="136"/>
      <c r="AE1035" s="136"/>
      <c r="AF1035" s="147" t="e">
        <f t="shared" si="47"/>
        <v>#DIV/0!</v>
      </c>
      <c r="AG1035" s="148"/>
      <c r="AH1035" s="148" t="b">
        <f t="shared" si="48"/>
        <v>1</v>
      </c>
    </row>
    <row r="1036" spans="1:34" ht="44.25" customHeight="1" thickBot="1" x14ac:dyDescent="0.3">
      <c r="A1036" s="136"/>
      <c r="B1036" s="136"/>
      <c r="C1036" s="137"/>
      <c r="D1036" s="136"/>
      <c r="E1036" s="137" t="str">
        <f>IF(D1036=1,'Tipo '!$B$2,IF(D1036=2,'Tipo '!$B$3,IF(D1036=3,'Tipo '!$B$4,IF(D1036=4,'Tipo '!$B$5,IF(D1036=5,'Tipo '!$B$6,IF(D1036=6,'Tipo '!$B$7,IF(D1036=7,'Tipo '!$B$8,IF(D1036=8,'Tipo '!$B$9,IF(D1036=9,'Tipo '!$B$10,IF(D1036=10,'Tipo '!$B$11,IF(D1036=11,'Tipo '!$B$12,IF(D1036=12,'Tipo '!$B$13,IF(D1036=13,'Tipo '!$B$14,IF(D1036=14,'Tipo '!$B$15,IF(D1036=15,'Tipo '!$B$16,IF(D1036=16,'Tipo '!$B$17,IF(D1036=17,'Tipo '!$B$18,IF(D1036=18,'Tipo '!$B$19,IF(D1036=19,'Tipo '!$B$20,IF(D1036=20,'Tipo '!$B$21,"No ha seleccionado un tipo de contrato válido"))))))))))))))))))))</f>
        <v>No ha seleccionado un tipo de contrato válido</v>
      </c>
      <c r="F1036" s="137"/>
      <c r="G1036" s="137"/>
      <c r="H1036" s="138"/>
      <c r="I1036" s="138"/>
      <c r="J1036" s="136"/>
      <c r="K1036" s="137" t="str">
        <f>IF(J1036=1,'Equivalencia BH-BMPT'!$D$2,IF(J1036=2,'Equivalencia BH-BMPT'!$D$3,IF(J1036=3,'Equivalencia BH-BMPT'!$D$4,IF(J1036=4,'Equivalencia BH-BMPT'!$D$5,IF(J1036=5,'Equivalencia BH-BMPT'!$D$6,IF(J1036=6,'Equivalencia BH-BMPT'!$D$7,IF(J1036=7,'Equivalencia BH-BMPT'!$D$8,IF(J1036=8,'Equivalencia BH-BMPT'!$D$9,IF(J1036=9,'Equivalencia BH-BMPT'!$D$10,IF(J1036=10,'Equivalencia BH-BMPT'!$D$11,IF(J1036=11,'Equivalencia BH-BMPT'!$D$12,IF(J1036=12,'Equivalencia BH-BMPT'!$D$13,IF(J1036=13,'Equivalencia BH-BMPT'!$D$14,IF(J1036=14,'Equivalencia BH-BMPT'!$D$15,IF(J1036=15,'Equivalencia BH-BMPT'!$D$16,IF(J1036=16,'Equivalencia BH-BMPT'!$D$17,IF(J1036=17,'Equivalencia BH-BMPT'!$D$18,IF(J1036=18,'Equivalencia BH-BMPT'!$D$19,IF(J1036=19,'Equivalencia BH-BMPT'!$D$20,IF(J1036=20,'Equivalencia BH-BMPT'!$D$21,IF(J1036=21,'Equivalencia BH-BMPT'!$D$22,IF(J1036=22,'Equivalencia BH-BMPT'!$D$23,IF(J1036=23,'Equivalencia BH-BMPT'!#REF!,IF(J1036=24,'Equivalencia BH-BMPT'!$D$25,IF(J1036=25,'Equivalencia BH-BMPT'!$D$26,IF(J1036=26,'Equivalencia BH-BMPT'!$D$27,IF(J1036=27,'Equivalencia BH-BMPT'!$D$28,IF(J1036=28,'Equivalencia BH-BMPT'!$D$29,IF(J1036=29,'Equivalencia BH-BMPT'!$D$30,IF(J1036=30,'Equivalencia BH-BMPT'!$D$31,IF(J1036=31,'Equivalencia BH-BMPT'!$D$32,IF(J1036=32,'Equivalencia BH-BMPT'!$D$33,IF(J1036=33,'Equivalencia BH-BMPT'!$D$34,IF(J1036=34,'Equivalencia BH-BMPT'!$D$35,IF(J1036=35,'Equivalencia BH-BMPT'!$D$36,IF(J1036=36,'Equivalencia BH-BMPT'!$D$37,IF(J1036=37,'Equivalencia BH-BMPT'!$D$38,IF(J1036=38,'Equivalencia BH-BMPT'!#REF!,IF(J1036=39,'Equivalencia BH-BMPT'!$D$40,IF(J1036=40,'Equivalencia BH-BMPT'!$D$41,IF(J1036=41,'Equivalencia BH-BMPT'!$D$42,IF(J1036=42,'Equivalencia BH-BMPT'!$D$43,IF(J1036=43,'Equivalencia BH-BMPT'!$D$44,IF(J1036=44,'Equivalencia BH-BMPT'!$D$45,IF(J1036=45,'Equivalencia BH-BMPT'!$D$46,"No ha seleccionado un número de programa")))))))))))))))))))))))))))))))))))))))))))))</f>
        <v>No ha seleccionado un número de programa</v>
      </c>
      <c r="L1036" s="140"/>
      <c r="M1036" s="136"/>
      <c r="N1036" s="153"/>
      <c r="O1036" s="161"/>
      <c r="P1036" s="144"/>
      <c r="Q1036" s="143"/>
      <c r="R1036" s="143"/>
      <c r="S1036" s="143"/>
      <c r="T1036" s="143"/>
      <c r="U1036" s="143"/>
      <c r="V1036" s="145"/>
      <c r="W1036" s="145"/>
      <c r="X1036" s="145"/>
      <c r="Y1036" s="136"/>
      <c r="Z1036" s="136"/>
      <c r="AA1036" s="146"/>
      <c r="AB1036" s="136"/>
      <c r="AC1036" s="136"/>
      <c r="AD1036" s="136"/>
      <c r="AE1036" s="136"/>
      <c r="AF1036" s="147" t="e">
        <f t="shared" si="47"/>
        <v>#DIV/0!</v>
      </c>
      <c r="AG1036" s="148"/>
      <c r="AH1036" s="148" t="b">
        <f t="shared" si="48"/>
        <v>1</v>
      </c>
    </row>
    <row r="1037" spans="1:34" ht="44.25" customHeight="1" thickBot="1" x14ac:dyDescent="0.3">
      <c r="A1037" s="136"/>
      <c r="B1037" s="136"/>
      <c r="C1037" s="137"/>
      <c r="D1037" s="136"/>
      <c r="E1037" s="137" t="str">
        <f>IF(D1037=1,'Tipo '!$B$2,IF(D1037=2,'Tipo '!$B$3,IF(D1037=3,'Tipo '!$B$4,IF(D1037=4,'Tipo '!$B$5,IF(D1037=5,'Tipo '!$B$6,IF(D1037=6,'Tipo '!$B$7,IF(D1037=7,'Tipo '!$B$8,IF(D1037=8,'Tipo '!$B$9,IF(D1037=9,'Tipo '!$B$10,IF(D1037=10,'Tipo '!$B$11,IF(D1037=11,'Tipo '!$B$12,IF(D1037=12,'Tipo '!$B$13,IF(D1037=13,'Tipo '!$B$14,IF(D1037=14,'Tipo '!$B$15,IF(D1037=15,'Tipo '!$B$16,IF(D1037=16,'Tipo '!$B$17,IF(D1037=17,'Tipo '!$B$18,IF(D1037=18,'Tipo '!$B$19,IF(D1037=19,'Tipo '!$B$20,IF(D1037=20,'Tipo '!$B$21,"No ha seleccionado un tipo de contrato válido"))))))))))))))))))))</f>
        <v>No ha seleccionado un tipo de contrato válido</v>
      </c>
      <c r="F1037" s="137"/>
      <c r="G1037" s="137"/>
      <c r="H1037" s="138"/>
      <c r="I1037" s="138"/>
      <c r="J1037" s="136"/>
      <c r="K1037" s="137" t="str">
        <f>IF(J1037=1,'Equivalencia BH-BMPT'!$D$2,IF(J1037=2,'Equivalencia BH-BMPT'!$D$3,IF(J1037=3,'Equivalencia BH-BMPT'!$D$4,IF(J1037=4,'Equivalencia BH-BMPT'!$D$5,IF(J1037=5,'Equivalencia BH-BMPT'!$D$6,IF(J1037=6,'Equivalencia BH-BMPT'!$D$7,IF(J1037=7,'Equivalencia BH-BMPT'!$D$8,IF(J1037=8,'Equivalencia BH-BMPT'!$D$9,IF(J1037=9,'Equivalencia BH-BMPT'!$D$10,IF(J1037=10,'Equivalencia BH-BMPT'!$D$11,IF(J1037=11,'Equivalencia BH-BMPT'!$D$12,IF(J1037=12,'Equivalencia BH-BMPT'!$D$13,IF(J1037=13,'Equivalencia BH-BMPT'!$D$14,IF(J1037=14,'Equivalencia BH-BMPT'!$D$15,IF(J1037=15,'Equivalencia BH-BMPT'!$D$16,IF(J1037=16,'Equivalencia BH-BMPT'!$D$17,IF(J1037=17,'Equivalencia BH-BMPT'!$D$18,IF(J1037=18,'Equivalencia BH-BMPT'!$D$19,IF(J1037=19,'Equivalencia BH-BMPT'!$D$20,IF(J1037=20,'Equivalencia BH-BMPT'!$D$21,IF(J1037=21,'Equivalencia BH-BMPT'!$D$22,IF(J1037=22,'Equivalencia BH-BMPT'!$D$23,IF(J1037=23,'Equivalencia BH-BMPT'!#REF!,IF(J1037=24,'Equivalencia BH-BMPT'!$D$25,IF(J1037=25,'Equivalencia BH-BMPT'!$D$26,IF(J1037=26,'Equivalencia BH-BMPT'!$D$27,IF(J1037=27,'Equivalencia BH-BMPT'!$D$28,IF(J1037=28,'Equivalencia BH-BMPT'!$D$29,IF(J1037=29,'Equivalencia BH-BMPT'!$D$30,IF(J1037=30,'Equivalencia BH-BMPT'!$D$31,IF(J1037=31,'Equivalencia BH-BMPT'!$D$32,IF(J1037=32,'Equivalencia BH-BMPT'!$D$33,IF(J1037=33,'Equivalencia BH-BMPT'!$D$34,IF(J1037=34,'Equivalencia BH-BMPT'!$D$35,IF(J1037=35,'Equivalencia BH-BMPT'!$D$36,IF(J1037=36,'Equivalencia BH-BMPT'!$D$37,IF(J1037=37,'Equivalencia BH-BMPT'!$D$38,IF(J1037=38,'Equivalencia BH-BMPT'!#REF!,IF(J1037=39,'Equivalencia BH-BMPT'!$D$40,IF(J1037=40,'Equivalencia BH-BMPT'!$D$41,IF(J1037=41,'Equivalencia BH-BMPT'!$D$42,IF(J1037=42,'Equivalencia BH-BMPT'!$D$43,IF(J1037=43,'Equivalencia BH-BMPT'!$D$44,IF(J1037=44,'Equivalencia BH-BMPT'!$D$45,IF(J1037=45,'Equivalencia BH-BMPT'!$D$46,"No ha seleccionado un número de programa")))))))))))))))))))))))))))))))))))))))))))))</f>
        <v>No ha seleccionado un número de programa</v>
      </c>
      <c r="L1037" s="140"/>
      <c r="M1037" s="136"/>
      <c r="N1037" s="153"/>
      <c r="O1037" s="161"/>
      <c r="P1037" s="144"/>
      <c r="Q1037" s="143"/>
      <c r="R1037" s="143"/>
      <c r="S1037" s="143"/>
      <c r="T1037" s="143"/>
      <c r="U1037" s="143"/>
      <c r="V1037" s="145"/>
      <c r="W1037" s="145"/>
      <c r="X1037" s="145"/>
      <c r="Y1037" s="136"/>
      <c r="Z1037" s="136"/>
      <c r="AA1037" s="146"/>
      <c r="AB1037" s="136"/>
      <c r="AC1037" s="136"/>
      <c r="AD1037" s="136"/>
      <c r="AE1037" s="136"/>
      <c r="AF1037" s="147" t="e">
        <f t="shared" si="47"/>
        <v>#DIV/0!</v>
      </c>
      <c r="AG1037" s="148"/>
      <c r="AH1037" s="148" t="b">
        <f t="shared" si="48"/>
        <v>1</v>
      </c>
    </row>
    <row r="1038" spans="1:34" ht="44.25" customHeight="1" thickBot="1" x14ac:dyDescent="0.3">
      <c r="A1038" s="136"/>
      <c r="B1038" s="136"/>
      <c r="C1038" s="137"/>
      <c r="D1038" s="136"/>
      <c r="E1038" s="137" t="str">
        <f>IF(D1038=1,'Tipo '!$B$2,IF(D1038=2,'Tipo '!$B$3,IF(D1038=3,'Tipo '!$B$4,IF(D1038=4,'Tipo '!$B$5,IF(D1038=5,'Tipo '!$B$6,IF(D1038=6,'Tipo '!$B$7,IF(D1038=7,'Tipo '!$B$8,IF(D1038=8,'Tipo '!$B$9,IF(D1038=9,'Tipo '!$B$10,IF(D1038=10,'Tipo '!$B$11,IF(D1038=11,'Tipo '!$B$12,IF(D1038=12,'Tipo '!$B$13,IF(D1038=13,'Tipo '!$B$14,IF(D1038=14,'Tipo '!$B$15,IF(D1038=15,'Tipo '!$B$16,IF(D1038=16,'Tipo '!$B$17,IF(D1038=17,'Tipo '!$B$18,IF(D1038=18,'Tipo '!$B$19,IF(D1038=19,'Tipo '!$B$20,IF(D1038=20,'Tipo '!$B$21,"No ha seleccionado un tipo de contrato válido"))))))))))))))))))))</f>
        <v>No ha seleccionado un tipo de contrato válido</v>
      </c>
      <c r="F1038" s="137"/>
      <c r="G1038" s="137"/>
      <c r="H1038" s="138"/>
      <c r="I1038" s="138"/>
      <c r="J1038" s="136"/>
      <c r="K1038" s="137" t="str">
        <f>IF(J1038=1,'Equivalencia BH-BMPT'!$D$2,IF(J1038=2,'Equivalencia BH-BMPT'!$D$3,IF(J1038=3,'Equivalencia BH-BMPT'!$D$4,IF(J1038=4,'Equivalencia BH-BMPT'!$D$5,IF(J1038=5,'Equivalencia BH-BMPT'!$D$6,IF(J1038=6,'Equivalencia BH-BMPT'!$D$7,IF(J1038=7,'Equivalencia BH-BMPT'!$D$8,IF(J1038=8,'Equivalencia BH-BMPT'!$D$9,IF(J1038=9,'Equivalencia BH-BMPT'!$D$10,IF(J1038=10,'Equivalencia BH-BMPT'!$D$11,IF(J1038=11,'Equivalencia BH-BMPT'!$D$12,IF(J1038=12,'Equivalencia BH-BMPT'!$D$13,IF(J1038=13,'Equivalencia BH-BMPT'!$D$14,IF(J1038=14,'Equivalencia BH-BMPT'!$D$15,IF(J1038=15,'Equivalencia BH-BMPT'!$D$16,IF(J1038=16,'Equivalencia BH-BMPT'!$D$17,IF(J1038=17,'Equivalencia BH-BMPT'!$D$18,IF(J1038=18,'Equivalencia BH-BMPT'!$D$19,IF(J1038=19,'Equivalencia BH-BMPT'!$D$20,IF(J1038=20,'Equivalencia BH-BMPT'!$D$21,IF(J1038=21,'Equivalencia BH-BMPT'!$D$22,IF(J1038=22,'Equivalencia BH-BMPT'!$D$23,IF(J1038=23,'Equivalencia BH-BMPT'!#REF!,IF(J1038=24,'Equivalencia BH-BMPT'!$D$25,IF(J1038=25,'Equivalencia BH-BMPT'!$D$26,IF(J1038=26,'Equivalencia BH-BMPT'!$D$27,IF(J1038=27,'Equivalencia BH-BMPT'!$D$28,IF(J1038=28,'Equivalencia BH-BMPT'!$D$29,IF(J1038=29,'Equivalencia BH-BMPT'!$D$30,IF(J1038=30,'Equivalencia BH-BMPT'!$D$31,IF(J1038=31,'Equivalencia BH-BMPT'!$D$32,IF(J1038=32,'Equivalencia BH-BMPT'!$D$33,IF(J1038=33,'Equivalencia BH-BMPT'!$D$34,IF(J1038=34,'Equivalencia BH-BMPT'!$D$35,IF(J1038=35,'Equivalencia BH-BMPT'!$D$36,IF(J1038=36,'Equivalencia BH-BMPT'!$D$37,IF(J1038=37,'Equivalencia BH-BMPT'!$D$38,IF(J1038=38,'Equivalencia BH-BMPT'!#REF!,IF(J1038=39,'Equivalencia BH-BMPT'!$D$40,IF(J1038=40,'Equivalencia BH-BMPT'!$D$41,IF(J1038=41,'Equivalencia BH-BMPT'!$D$42,IF(J1038=42,'Equivalencia BH-BMPT'!$D$43,IF(J1038=43,'Equivalencia BH-BMPT'!$D$44,IF(J1038=44,'Equivalencia BH-BMPT'!$D$45,IF(J1038=45,'Equivalencia BH-BMPT'!$D$46,"No ha seleccionado un número de programa")))))))))))))))))))))))))))))))))))))))))))))</f>
        <v>No ha seleccionado un número de programa</v>
      </c>
      <c r="L1038" s="140"/>
      <c r="M1038" s="136"/>
      <c r="N1038" s="153"/>
      <c r="O1038" s="161"/>
      <c r="P1038" s="144"/>
      <c r="Q1038" s="143"/>
      <c r="R1038" s="143"/>
      <c r="S1038" s="143"/>
      <c r="T1038" s="143"/>
      <c r="U1038" s="143"/>
      <c r="V1038" s="145"/>
      <c r="W1038" s="145"/>
      <c r="X1038" s="145"/>
      <c r="Y1038" s="136"/>
      <c r="Z1038" s="136"/>
      <c r="AA1038" s="146"/>
      <c r="AB1038" s="136"/>
      <c r="AC1038" s="136"/>
      <c r="AD1038" s="136"/>
      <c r="AE1038" s="136"/>
      <c r="AF1038" s="147" t="e">
        <f t="shared" si="47"/>
        <v>#DIV/0!</v>
      </c>
      <c r="AG1038" s="148"/>
      <c r="AH1038" s="148" t="b">
        <f t="shared" si="48"/>
        <v>1</v>
      </c>
    </row>
    <row r="1039" spans="1:34" ht="44.25" customHeight="1" thickBot="1" x14ac:dyDescent="0.3">
      <c r="A1039" s="136"/>
      <c r="B1039" s="136"/>
      <c r="C1039" s="137"/>
      <c r="D1039" s="136"/>
      <c r="E1039" s="137" t="str">
        <f>IF(D1039=1,'Tipo '!$B$2,IF(D1039=2,'Tipo '!$B$3,IF(D1039=3,'Tipo '!$B$4,IF(D1039=4,'Tipo '!$B$5,IF(D1039=5,'Tipo '!$B$6,IF(D1039=6,'Tipo '!$B$7,IF(D1039=7,'Tipo '!$B$8,IF(D1039=8,'Tipo '!$B$9,IF(D1039=9,'Tipo '!$B$10,IF(D1039=10,'Tipo '!$B$11,IF(D1039=11,'Tipo '!$B$12,IF(D1039=12,'Tipo '!$B$13,IF(D1039=13,'Tipo '!$B$14,IF(D1039=14,'Tipo '!$B$15,IF(D1039=15,'Tipo '!$B$16,IF(D1039=16,'Tipo '!$B$17,IF(D1039=17,'Tipo '!$B$18,IF(D1039=18,'Tipo '!$B$19,IF(D1039=19,'Tipo '!$B$20,IF(D1039=20,'Tipo '!$B$21,"No ha seleccionado un tipo de contrato válido"))))))))))))))))))))</f>
        <v>No ha seleccionado un tipo de contrato válido</v>
      </c>
      <c r="F1039" s="137"/>
      <c r="G1039" s="137"/>
      <c r="H1039" s="138"/>
      <c r="I1039" s="138"/>
      <c r="J1039" s="136"/>
      <c r="K1039" s="137" t="str">
        <f>IF(J1039=1,'Equivalencia BH-BMPT'!$D$2,IF(J1039=2,'Equivalencia BH-BMPT'!$D$3,IF(J1039=3,'Equivalencia BH-BMPT'!$D$4,IF(J1039=4,'Equivalencia BH-BMPT'!$D$5,IF(J1039=5,'Equivalencia BH-BMPT'!$D$6,IF(J1039=6,'Equivalencia BH-BMPT'!$D$7,IF(J1039=7,'Equivalencia BH-BMPT'!$D$8,IF(J1039=8,'Equivalencia BH-BMPT'!$D$9,IF(J1039=9,'Equivalencia BH-BMPT'!$D$10,IF(J1039=10,'Equivalencia BH-BMPT'!$D$11,IF(J1039=11,'Equivalencia BH-BMPT'!$D$12,IF(J1039=12,'Equivalencia BH-BMPT'!$D$13,IF(J1039=13,'Equivalencia BH-BMPT'!$D$14,IF(J1039=14,'Equivalencia BH-BMPT'!$D$15,IF(J1039=15,'Equivalencia BH-BMPT'!$D$16,IF(J1039=16,'Equivalencia BH-BMPT'!$D$17,IF(J1039=17,'Equivalencia BH-BMPT'!$D$18,IF(J1039=18,'Equivalencia BH-BMPT'!$D$19,IF(J1039=19,'Equivalencia BH-BMPT'!$D$20,IF(J1039=20,'Equivalencia BH-BMPT'!$D$21,IF(J1039=21,'Equivalencia BH-BMPT'!$D$22,IF(J1039=22,'Equivalencia BH-BMPT'!$D$23,IF(J1039=23,'Equivalencia BH-BMPT'!#REF!,IF(J1039=24,'Equivalencia BH-BMPT'!$D$25,IF(J1039=25,'Equivalencia BH-BMPT'!$D$26,IF(J1039=26,'Equivalencia BH-BMPT'!$D$27,IF(J1039=27,'Equivalencia BH-BMPT'!$D$28,IF(J1039=28,'Equivalencia BH-BMPT'!$D$29,IF(J1039=29,'Equivalencia BH-BMPT'!$D$30,IF(J1039=30,'Equivalencia BH-BMPT'!$D$31,IF(J1039=31,'Equivalencia BH-BMPT'!$D$32,IF(J1039=32,'Equivalencia BH-BMPT'!$D$33,IF(J1039=33,'Equivalencia BH-BMPT'!$D$34,IF(J1039=34,'Equivalencia BH-BMPT'!$D$35,IF(J1039=35,'Equivalencia BH-BMPT'!$D$36,IF(J1039=36,'Equivalencia BH-BMPT'!$D$37,IF(J1039=37,'Equivalencia BH-BMPT'!$D$38,IF(J1039=38,'Equivalencia BH-BMPT'!#REF!,IF(J1039=39,'Equivalencia BH-BMPT'!$D$40,IF(J1039=40,'Equivalencia BH-BMPT'!$D$41,IF(J1039=41,'Equivalencia BH-BMPT'!$D$42,IF(J1039=42,'Equivalencia BH-BMPT'!$D$43,IF(J1039=43,'Equivalencia BH-BMPT'!$D$44,IF(J1039=44,'Equivalencia BH-BMPT'!$D$45,IF(J1039=45,'Equivalencia BH-BMPT'!$D$46,"No ha seleccionado un número de programa")))))))))))))))))))))))))))))))))))))))))))))</f>
        <v>No ha seleccionado un número de programa</v>
      </c>
      <c r="L1039" s="140"/>
      <c r="M1039" s="136"/>
      <c r="N1039" s="153"/>
      <c r="O1039" s="161"/>
      <c r="P1039" s="144"/>
      <c r="Q1039" s="143"/>
      <c r="R1039" s="143"/>
      <c r="S1039" s="143"/>
      <c r="T1039" s="143"/>
      <c r="U1039" s="143"/>
      <c r="V1039" s="145"/>
      <c r="W1039" s="145"/>
      <c r="X1039" s="145"/>
      <c r="Y1039" s="136"/>
      <c r="Z1039" s="136"/>
      <c r="AA1039" s="146"/>
      <c r="AB1039" s="136"/>
      <c r="AC1039" s="136"/>
      <c r="AD1039" s="136"/>
      <c r="AE1039" s="136"/>
      <c r="AF1039" s="147" t="e">
        <f t="shared" si="47"/>
        <v>#DIV/0!</v>
      </c>
      <c r="AG1039" s="148"/>
      <c r="AH1039" s="148" t="b">
        <f t="shared" si="48"/>
        <v>1</v>
      </c>
    </row>
    <row r="1040" spans="1:34" ht="44.25" customHeight="1" thickBot="1" x14ac:dyDescent="0.3">
      <c r="A1040" s="136"/>
      <c r="B1040" s="136"/>
      <c r="C1040" s="137"/>
      <c r="D1040" s="136"/>
      <c r="E1040" s="137" t="str">
        <f>IF(D1040=1,'Tipo '!$B$2,IF(D1040=2,'Tipo '!$B$3,IF(D1040=3,'Tipo '!$B$4,IF(D1040=4,'Tipo '!$B$5,IF(D1040=5,'Tipo '!$B$6,IF(D1040=6,'Tipo '!$B$7,IF(D1040=7,'Tipo '!$B$8,IF(D1040=8,'Tipo '!$B$9,IF(D1040=9,'Tipo '!$B$10,IF(D1040=10,'Tipo '!$B$11,IF(D1040=11,'Tipo '!$B$12,IF(D1040=12,'Tipo '!$B$13,IF(D1040=13,'Tipo '!$B$14,IF(D1040=14,'Tipo '!$B$15,IF(D1040=15,'Tipo '!$B$16,IF(D1040=16,'Tipo '!$B$17,IF(D1040=17,'Tipo '!$B$18,IF(D1040=18,'Tipo '!$B$19,IF(D1040=19,'Tipo '!$B$20,IF(D1040=20,'Tipo '!$B$21,"No ha seleccionado un tipo de contrato válido"))))))))))))))))))))</f>
        <v>No ha seleccionado un tipo de contrato válido</v>
      </c>
      <c r="F1040" s="137"/>
      <c r="G1040" s="137"/>
      <c r="H1040" s="138"/>
      <c r="I1040" s="138"/>
      <c r="J1040" s="136"/>
      <c r="K1040" s="137" t="str">
        <f>IF(J1040=1,'Equivalencia BH-BMPT'!$D$2,IF(J1040=2,'Equivalencia BH-BMPT'!$D$3,IF(J1040=3,'Equivalencia BH-BMPT'!$D$4,IF(J1040=4,'Equivalencia BH-BMPT'!$D$5,IF(J1040=5,'Equivalencia BH-BMPT'!$D$6,IF(J1040=6,'Equivalencia BH-BMPT'!$D$7,IF(J1040=7,'Equivalencia BH-BMPT'!$D$8,IF(J1040=8,'Equivalencia BH-BMPT'!$D$9,IF(J1040=9,'Equivalencia BH-BMPT'!$D$10,IF(J1040=10,'Equivalencia BH-BMPT'!$D$11,IF(J1040=11,'Equivalencia BH-BMPT'!$D$12,IF(J1040=12,'Equivalencia BH-BMPT'!$D$13,IF(J1040=13,'Equivalencia BH-BMPT'!$D$14,IF(J1040=14,'Equivalencia BH-BMPT'!$D$15,IF(J1040=15,'Equivalencia BH-BMPT'!$D$16,IF(J1040=16,'Equivalencia BH-BMPT'!$D$17,IF(J1040=17,'Equivalencia BH-BMPT'!$D$18,IF(J1040=18,'Equivalencia BH-BMPT'!$D$19,IF(J1040=19,'Equivalencia BH-BMPT'!$D$20,IF(J1040=20,'Equivalencia BH-BMPT'!$D$21,IF(J1040=21,'Equivalencia BH-BMPT'!$D$22,IF(J1040=22,'Equivalencia BH-BMPT'!$D$23,IF(J1040=23,'Equivalencia BH-BMPT'!#REF!,IF(J1040=24,'Equivalencia BH-BMPT'!$D$25,IF(J1040=25,'Equivalencia BH-BMPT'!$D$26,IF(J1040=26,'Equivalencia BH-BMPT'!$D$27,IF(J1040=27,'Equivalencia BH-BMPT'!$D$28,IF(J1040=28,'Equivalencia BH-BMPT'!$D$29,IF(J1040=29,'Equivalencia BH-BMPT'!$D$30,IF(J1040=30,'Equivalencia BH-BMPT'!$D$31,IF(J1040=31,'Equivalencia BH-BMPT'!$D$32,IF(J1040=32,'Equivalencia BH-BMPT'!$D$33,IF(J1040=33,'Equivalencia BH-BMPT'!$D$34,IF(J1040=34,'Equivalencia BH-BMPT'!$D$35,IF(J1040=35,'Equivalencia BH-BMPT'!$D$36,IF(J1040=36,'Equivalencia BH-BMPT'!$D$37,IF(J1040=37,'Equivalencia BH-BMPT'!$D$38,IF(J1040=38,'Equivalencia BH-BMPT'!#REF!,IF(J1040=39,'Equivalencia BH-BMPT'!$D$40,IF(J1040=40,'Equivalencia BH-BMPT'!$D$41,IF(J1040=41,'Equivalencia BH-BMPT'!$D$42,IF(J1040=42,'Equivalencia BH-BMPT'!$D$43,IF(J1040=43,'Equivalencia BH-BMPT'!$D$44,IF(J1040=44,'Equivalencia BH-BMPT'!$D$45,IF(J1040=45,'Equivalencia BH-BMPT'!$D$46,"No ha seleccionado un número de programa")))))))))))))))))))))))))))))))))))))))))))))</f>
        <v>No ha seleccionado un número de programa</v>
      </c>
      <c r="L1040" s="140"/>
      <c r="M1040" s="136"/>
      <c r="N1040" s="153"/>
      <c r="O1040" s="161"/>
      <c r="P1040" s="144"/>
      <c r="Q1040" s="143"/>
      <c r="R1040" s="143"/>
      <c r="S1040" s="143"/>
      <c r="T1040" s="143"/>
      <c r="U1040" s="143"/>
      <c r="V1040" s="145"/>
      <c r="W1040" s="145"/>
      <c r="X1040" s="145"/>
      <c r="Y1040" s="136"/>
      <c r="Z1040" s="136"/>
      <c r="AA1040" s="146"/>
      <c r="AB1040" s="136"/>
      <c r="AC1040" s="136"/>
      <c r="AD1040" s="136"/>
      <c r="AE1040" s="136"/>
      <c r="AF1040" s="147" t="e">
        <f t="shared" si="47"/>
        <v>#DIV/0!</v>
      </c>
      <c r="AG1040" s="148"/>
      <c r="AH1040" s="148" t="b">
        <f t="shared" si="48"/>
        <v>1</v>
      </c>
    </row>
    <row r="1041" spans="1:34" ht="44.25" customHeight="1" thickBot="1" x14ac:dyDescent="0.3">
      <c r="A1041" s="136"/>
      <c r="B1041" s="136"/>
      <c r="C1041" s="137"/>
      <c r="D1041" s="136"/>
      <c r="E1041" s="137" t="str">
        <f>IF(D1041=1,'Tipo '!$B$2,IF(D1041=2,'Tipo '!$B$3,IF(D1041=3,'Tipo '!$B$4,IF(D1041=4,'Tipo '!$B$5,IF(D1041=5,'Tipo '!$B$6,IF(D1041=6,'Tipo '!$B$7,IF(D1041=7,'Tipo '!$B$8,IF(D1041=8,'Tipo '!$B$9,IF(D1041=9,'Tipo '!$B$10,IF(D1041=10,'Tipo '!$B$11,IF(D1041=11,'Tipo '!$B$12,IF(D1041=12,'Tipo '!$B$13,IF(D1041=13,'Tipo '!$B$14,IF(D1041=14,'Tipo '!$B$15,IF(D1041=15,'Tipo '!$B$16,IF(D1041=16,'Tipo '!$B$17,IF(D1041=17,'Tipo '!$B$18,IF(D1041=18,'Tipo '!$B$19,IF(D1041=19,'Tipo '!$B$20,IF(D1041=20,'Tipo '!$B$21,"No ha seleccionado un tipo de contrato válido"))))))))))))))))))))</f>
        <v>No ha seleccionado un tipo de contrato válido</v>
      </c>
      <c r="F1041" s="137"/>
      <c r="G1041" s="137"/>
      <c r="H1041" s="138"/>
      <c r="I1041" s="138"/>
      <c r="J1041" s="136"/>
      <c r="K1041" s="137" t="str">
        <f>IF(J1041=1,'Equivalencia BH-BMPT'!$D$2,IF(J1041=2,'Equivalencia BH-BMPT'!$D$3,IF(J1041=3,'Equivalencia BH-BMPT'!$D$4,IF(J1041=4,'Equivalencia BH-BMPT'!$D$5,IF(J1041=5,'Equivalencia BH-BMPT'!$D$6,IF(J1041=6,'Equivalencia BH-BMPT'!$D$7,IF(J1041=7,'Equivalencia BH-BMPT'!$D$8,IF(J1041=8,'Equivalencia BH-BMPT'!$D$9,IF(J1041=9,'Equivalencia BH-BMPT'!$D$10,IF(J1041=10,'Equivalencia BH-BMPT'!$D$11,IF(J1041=11,'Equivalencia BH-BMPT'!$D$12,IF(J1041=12,'Equivalencia BH-BMPT'!$D$13,IF(J1041=13,'Equivalencia BH-BMPT'!$D$14,IF(J1041=14,'Equivalencia BH-BMPT'!$D$15,IF(J1041=15,'Equivalencia BH-BMPT'!$D$16,IF(J1041=16,'Equivalencia BH-BMPT'!$D$17,IF(J1041=17,'Equivalencia BH-BMPT'!$D$18,IF(J1041=18,'Equivalencia BH-BMPT'!$D$19,IF(J1041=19,'Equivalencia BH-BMPT'!$D$20,IF(J1041=20,'Equivalencia BH-BMPT'!$D$21,IF(J1041=21,'Equivalencia BH-BMPT'!$D$22,IF(J1041=22,'Equivalencia BH-BMPT'!$D$23,IF(J1041=23,'Equivalencia BH-BMPT'!#REF!,IF(J1041=24,'Equivalencia BH-BMPT'!$D$25,IF(J1041=25,'Equivalencia BH-BMPT'!$D$26,IF(J1041=26,'Equivalencia BH-BMPT'!$D$27,IF(J1041=27,'Equivalencia BH-BMPT'!$D$28,IF(J1041=28,'Equivalencia BH-BMPT'!$D$29,IF(J1041=29,'Equivalencia BH-BMPT'!$D$30,IF(J1041=30,'Equivalencia BH-BMPT'!$D$31,IF(J1041=31,'Equivalencia BH-BMPT'!$D$32,IF(J1041=32,'Equivalencia BH-BMPT'!$D$33,IF(J1041=33,'Equivalencia BH-BMPT'!$D$34,IF(J1041=34,'Equivalencia BH-BMPT'!$D$35,IF(J1041=35,'Equivalencia BH-BMPT'!$D$36,IF(J1041=36,'Equivalencia BH-BMPT'!$D$37,IF(J1041=37,'Equivalencia BH-BMPT'!$D$38,IF(J1041=38,'Equivalencia BH-BMPT'!#REF!,IF(J1041=39,'Equivalencia BH-BMPT'!$D$40,IF(J1041=40,'Equivalencia BH-BMPT'!$D$41,IF(J1041=41,'Equivalencia BH-BMPT'!$D$42,IF(J1041=42,'Equivalencia BH-BMPT'!$D$43,IF(J1041=43,'Equivalencia BH-BMPT'!$D$44,IF(J1041=44,'Equivalencia BH-BMPT'!$D$45,IF(J1041=45,'Equivalencia BH-BMPT'!$D$46,"No ha seleccionado un número de programa")))))))))))))))))))))))))))))))))))))))))))))</f>
        <v>No ha seleccionado un número de programa</v>
      </c>
      <c r="L1041" s="140"/>
      <c r="M1041" s="136"/>
      <c r="N1041" s="153"/>
      <c r="O1041" s="161"/>
      <c r="P1041" s="144"/>
      <c r="Q1041" s="143"/>
      <c r="R1041" s="143"/>
      <c r="S1041" s="143"/>
      <c r="T1041" s="143"/>
      <c r="U1041" s="143"/>
      <c r="V1041" s="145"/>
      <c r="W1041" s="145"/>
      <c r="X1041" s="145"/>
      <c r="Y1041" s="136"/>
      <c r="Z1041" s="136"/>
      <c r="AA1041" s="146"/>
      <c r="AB1041" s="136"/>
      <c r="AC1041" s="136"/>
      <c r="AD1041" s="136"/>
      <c r="AE1041" s="136"/>
      <c r="AF1041" s="147" t="e">
        <f t="shared" si="47"/>
        <v>#DIV/0!</v>
      </c>
      <c r="AG1041" s="148"/>
      <c r="AH1041" s="148" t="b">
        <f t="shared" si="48"/>
        <v>1</v>
      </c>
    </row>
    <row r="1042" spans="1:34" ht="44.25" customHeight="1" thickBot="1" x14ac:dyDescent="0.3">
      <c r="A1042" s="136"/>
      <c r="B1042" s="136"/>
      <c r="C1042" s="137"/>
      <c r="D1042" s="136"/>
      <c r="E1042" s="137" t="str">
        <f>IF(D1042=1,'Tipo '!$B$2,IF(D1042=2,'Tipo '!$B$3,IF(D1042=3,'Tipo '!$B$4,IF(D1042=4,'Tipo '!$B$5,IF(D1042=5,'Tipo '!$B$6,IF(D1042=6,'Tipo '!$B$7,IF(D1042=7,'Tipo '!$B$8,IF(D1042=8,'Tipo '!$B$9,IF(D1042=9,'Tipo '!$B$10,IF(D1042=10,'Tipo '!$B$11,IF(D1042=11,'Tipo '!$B$12,IF(D1042=12,'Tipo '!$B$13,IF(D1042=13,'Tipo '!$B$14,IF(D1042=14,'Tipo '!$B$15,IF(D1042=15,'Tipo '!$B$16,IF(D1042=16,'Tipo '!$B$17,IF(D1042=17,'Tipo '!$B$18,IF(D1042=18,'Tipo '!$B$19,IF(D1042=19,'Tipo '!$B$20,IF(D1042=20,'Tipo '!$B$21,"No ha seleccionado un tipo de contrato válido"))))))))))))))))))))</f>
        <v>No ha seleccionado un tipo de contrato válido</v>
      </c>
      <c r="F1042" s="137"/>
      <c r="G1042" s="137"/>
      <c r="H1042" s="138"/>
      <c r="I1042" s="138"/>
      <c r="J1042" s="136"/>
      <c r="K1042" s="137" t="str">
        <f>IF(J1042=1,'Equivalencia BH-BMPT'!$D$2,IF(J1042=2,'Equivalencia BH-BMPT'!$D$3,IF(J1042=3,'Equivalencia BH-BMPT'!$D$4,IF(J1042=4,'Equivalencia BH-BMPT'!$D$5,IF(J1042=5,'Equivalencia BH-BMPT'!$D$6,IF(J1042=6,'Equivalencia BH-BMPT'!$D$7,IF(J1042=7,'Equivalencia BH-BMPT'!$D$8,IF(J1042=8,'Equivalencia BH-BMPT'!$D$9,IF(J1042=9,'Equivalencia BH-BMPT'!$D$10,IF(J1042=10,'Equivalencia BH-BMPT'!$D$11,IF(J1042=11,'Equivalencia BH-BMPT'!$D$12,IF(J1042=12,'Equivalencia BH-BMPT'!$D$13,IF(J1042=13,'Equivalencia BH-BMPT'!$D$14,IF(J1042=14,'Equivalencia BH-BMPT'!$D$15,IF(J1042=15,'Equivalencia BH-BMPT'!$D$16,IF(J1042=16,'Equivalencia BH-BMPT'!$D$17,IF(J1042=17,'Equivalencia BH-BMPT'!$D$18,IF(J1042=18,'Equivalencia BH-BMPT'!$D$19,IF(J1042=19,'Equivalencia BH-BMPT'!$D$20,IF(J1042=20,'Equivalencia BH-BMPT'!$D$21,IF(J1042=21,'Equivalencia BH-BMPT'!$D$22,IF(J1042=22,'Equivalencia BH-BMPT'!$D$23,IF(J1042=23,'Equivalencia BH-BMPT'!#REF!,IF(J1042=24,'Equivalencia BH-BMPT'!$D$25,IF(J1042=25,'Equivalencia BH-BMPT'!$D$26,IF(J1042=26,'Equivalencia BH-BMPT'!$D$27,IF(J1042=27,'Equivalencia BH-BMPT'!$D$28,IF(J1042=28,'Equivalencia BH-BMPT'!$D$29,IF(J1042=29,'Equivalencia BH-BMPT'!$D$30,IF(J1042=30,'Equivalencia BH-BMPT'!$D$31,IF(J1042=31,'Equivalencia BH-BMPT'!$D$32,IF(J1042=32,'Equivalencia BH-BMPT'!$D$33,IF(J1042=33,'Equivalencia BH-BMPT'!$D$34,IF(J1042=34,'Equivalencia BH-BMPT'!$D$35,IF(J1042=35,'Equivalencia BH-BMPT'!$D$36,IF(J1042=36,'Equivalencia BH-BMPT'!$D$37,IF(J1042=37,'Equivalencia BH-BMPT'!$D$38,IF(J1042=38,'Equivalencia BH-BMPT'!#REF!,IF(J1042=39,'Equivalencia BH-BMPT'!$D$40,IF(J1042=40,'Equivalencia BH-BMPT'!$D$41,IF(J1042=41,'Equivalencia BH-BMPT'!$D$42,IF(J1042=42,'Equivalencia BH-BMPT'!$D$43,IF(J1042=43,'Equivalencia BH-BMPT'!$D$44,IF(J1042=44,'Equivalencia BH-BMPT'!$D$45,IF(J1042=45,'Equivalencia BH-BMPT'!$D$46,"No ha seleccionado un número de programa")))))))))))))))))))))))))))))))))))))))))))))</f>
        <v>No ha seleccionado un número de programa</v>
      </c>
      <c r="L1042" s="140"/>
      <c r="M1042" s="136"/>
      <c r="N1042" s="153"/>
      <c r="O1042" s="161"/>
      <c r="P1042" s="144"/>
      <c r="Q1042" s="143"/>
      <c r="R1042" s="143"/>
      <c r="S1042" s="143"/>
      <c r="T1042" s="143"/>
      <c r="U1042" s="143"/>
      <c r="V1042" s="145"/>
      <c r="W1042" s="145"/>
      <c r="X1042" s="145"/>
      <c r="Y1042" s="136"/>
      <c r="Z1042" s="136"/>
      <c r="AA1042" s="146"/>
      <c r="AB1042" s="136"/>
      <c r="AC1042" s="136"/>
      <c r="AD1042" s="136"/>
      <c r="AE1042" s="136"/>
      <c r="AF1042" s="147" t="e">
        <f t="shared" si="47"/>
        <v>#DIV/0!</v>
      </c>
      <c r="AG1042" s="148"/>
      <c r="AH1042" s="148" t="b">
        <f t="shared" si="48"/>
        <v>1</v>
      </c>
    </row>
    <row r="1043" spans="1:34" ht="44.25" customHeight="1" thickBot="1" x14ac:dyDescent="0.3">
      <c r="A1043" s="136"/>
      <c r="B1043" s="136"/>
      <c r="C1043" s="137"/>
      <c r="D1043" s="136"/>
      <c r="E1043" s="137" t="str">
        <f>IF(D1043=1,'Tipo '!$B$2,IF(D1043=2,'Tipo '!$B$3,IF(D1043=3,'Tipo '!$B$4,IF(D1043=4,'Tipo '!$B$5,IF(D1043=5,'Tipo '!$B$6,IF(D1043=6,'Tipo '!$B$7,IF(D1043=7,'Tipo '!$B$8,IF(D1043=8,'Tipo '!$B$9,IF(D1043=9,'Tipo '!$B$10,IF(D1043=10,'Tipo '!$B$11,IF(D1043=11,'Tipo '!$B$12,IF(D1043=12,'Tipo '!$B$13,IF(D1043=13,'Tipo '!$B$14,IF(D1043=14,'Tipo '!$B$15,IF(D1043=15,'Tipo '!$B$16,IF(D1043=16,'Tipo '!$B$17,IF(D1043=17,'Tipo '!$B$18,IF(D1043=18,'Tipo '!$B$19,IF(D1043=19,'Tipo '!$B$20,IF(D1043=20,'Tipo '!$B$21,"No ha seleccionado un tipo de contrato válido"))))))))))))))))))))</f>
        <v>No ha seleccionado un tipo de contrato válido</v>
      </c>
      <c r="F1043" s="137"/>
      <c r="G1043" s="137"/>
      <c r="H1043" s="138"/>
      <c r="I1043" s="138"/>
      <c r="J1043" s="136"/>
      <c r="K1043" s="137" t="str">
        <f>IF(J1043=1,'Equivalencia BH-BMPT'!$D$2,IF(J1043=2,'Equivalencia BH-BMPT'!$D$3,IF(J1043=3,'Equivalencia BH-BMPT'!$D$4,IF(J1043=4,'Equivalencia BH-BMPT'!$D$5,IF(J1043=5,'Equivalencia BH-BMPT'!$D$6,IF(J1043=6,'Equivalencia BH-BMPT'!$D$7,IF(J1043=7,'Equivalencia BH-BMPT'!$D$8,IF(J1043=8,'Equivalencia BH-BMPT'!$D$9,IF(J1043=9,'Equivalencia BH-BMPT'!$D$10,IF(J1043=10,'Equivalencia BH-BMPT'!$D$11,IF(J1043=11,'Equivalencia BH-BMPT'!$D$12,IF(J1043=12,'Equivalencia BH-BMPT'!$D$13,IF(J1043=13,'Equivalencia BH-BMPT'!$D$14,IF(J1043=14,'Equivalencia BH-BMPT'!$D$15,IF(J1043=15,'Equivalencia BH-BMPT'!$D$16,IF(J1043=16,'Equivalencia BH-BMPT'!$D$17,IF(J1043=17,'Equivalencia BH-BMPT'!$D$18,IF(J1043=18,'Equivalencia BH-BMPT'!$D$19,IF(J1043=19,'Equivalencia BH-BMPT'!$D$20,IF(J1043=20,'Equivalencia BH-BMPT'!$D$21,IF(J1043=21,'Equivalencia BH-BMPT'!$D$22,IF(J1043=22,'Equivalencia BH-BMPT'!$D$23,IF(J1043=23,'Equivalencia BH-BMPT'!#REF!,IF(J1043=24,'Equivalencia BH-BMPT'!$D$25,IF(J1043=25,'Equivalencia BH-BMPT'!$D$26,IF(J1043=26,'Equivalencia BH-BMPT'!$D$27,IF(J1043=27,'Equivalencia BH-BMPT'!$D$28,IF(J1043=28,'Equivalencia BH-BMPT'!$D$29,IF(J1043=29,'Equivalencia BH-BMPT'!$D$30,IF(J1043=30,'Equivalencia BH-BMPT'!$D$31,IF(J1043=31,'Equivalencia BH-BMPT'!$D$32,IF(J1043=32,'Equivalencia BH-BMPT'!$D$33,IF(J1043=33,'Equivalencia BH-BMPT'!$D$34,IF(J1043=34,'Equivalencia BH-BMPT'!$D$35,IF(J1043=35,'Equivalencia BH-BMPT'!$D$36,IF(J1043=36,'Equivalencia BH-BMPT'!$D$37,IF(J1043=37,'Equivalencia BH-BMPT'!$D$38,IF(J1043=38,'Equivalencia BH-BMPT'!#REF!,IF(J1043=39,'Equivalencia BH-BMPT'!$D$40,IF(J1043=40,'Equivalencia BH-BMPT'!$D$41,IF(J1043=41,'Equivalencia BH-BMPT'!$D$42,IF(J1043=42,'Equivalencia BH-BMPT'!$D$43,IF(J1043=43,'Equivalencia BH-BMPT'!$D$44,IF(J1043=44,'Equivalencia BH-BMPT'!$D$45,IF(J1043=45,'Equivalencia BH-BMPT'!$D$46,"No ha seleccionado un número de programa")))))))))))))))))))))))))))))))))))))))))))))</f>
        <v>No ha seleccionado un número de programa</v>
      </c>
      <c r="L1043" s="140"/>
      <c r="M1043" s="136"/>
      <c r="N1043" s="153"/>
      <c r="O1043" s="161"/>
      <c r="P1043" s="144"/>
      <c r="Q1043" s="143"/>
      <c r="R1043" s="143"/>
      <c r="S1043" s="143"/>
      <c r="T1043" s="143"/>
      <c r="U1043" s="143"/>
      <c r="V1043" s="145"/>
      <c r="W1043" s="145"/>
      <c r="X1043" s="145"/>
      <c r="Y1043" s="136"/>
      <c r="Z1043" s="136"/>
      <c r="AA1043" s="146"/>
      <c r="AB1043" s="136"/>
      <c r="AC1043" s="136"/>
      <c r="AD1043" s="136"/>
      <c r="AE1043" s="136"/>
      <c r="AF1043" s="147" t="e">
        <f t="shared" si="47"/>
        <v>#DIV/0!</v>
      </c>
      <c r="AG1043" s="148"/>
      <c r="AH1043" s="148" t="b">
        <f t="shared" si="48"/>
        <v>1</v>
      </c>
    </row>
    <row r="1044" spans="1:34" ht="44.25" customHeight="1" thickBot="1" x14ac:dyDescent="0.3">
      <c r="A1044" s="136"/>
      <c r="B1044" s="136"/>
      <c r="C1044" s="137"/>
      <c r="D1044" s="136"/>
      <c r="E1044" s="137" t="str">
        <f>IF(D1044=1,'Tipo '!$B$2,IF(D1044=2,'Tipo '!$B$3,IF(D1044=3,'Tipo '!$B$4,IF(D1044=4,'Tipo '!$B$5,IF(D1044=5,'Tipo '!$B$6,IF(D1044=6,'Tipo '!$B$7,IF(D1044=7,'Tipo '!$B$8,IF(D1044=8,'Tipo '!$B$9,IF(D1044=9,'Tipo '!$B$10,IF(D1044=10,'Tipo '!$B$11,IF(D1044=11,'Tipo '!$B$12,IF(D1044=12,'Tipo '!$B$13,IF(D1044=13,'Tipo '!$B$14,IF(D1044=14,'Tipo '!$B$15,IF(D1044=15,'Tipo '!$B$16,IF(D1044=16,'Tipo '!$B$17,IF(D1044=17,'Tipo '!$B$18,IF(D1044=18,'Tipo '!$B$19,IF(D1044=19,'Tipo '!$B$20,IF(D1044=20,'Tipo '!$B$21,"No ha seleccionado un tipo de contrato válido"))))))))))))))))))))</f>
        <v>No ha seleccionado un tipo de contrato válido</v>
      </c>
      <c r="F1044" s="137"/>
      <c r="G1044" s="137"/>
      <c r="H1044" s="138"/>
      <c r="I1044" s="138"/>
      <c r="J1044" s="136"/>
      <c r="K1044" s="137" t="str">
        <f>IF(J1044=1,'Equivalencia BH-BMPT'!$D$2,IF(J1044=2,'Equivalencia BH-BMPT'!$D$3,IF(J1044=3,'Equivalencia BH-BMPT'!$D$4,IF(J1044=4,'Equivalencia BH-BMPT'!$D$5,IF(J1044=5,'Equivalencia BH-BMPT'!$D$6,IF(J1044=6,'Equivalencia BH-BMPT'!$D$7,IF(J1044=7,'Equivalencia BH-BMPT'!$D$8,IF(J1044=8,'Equivalencia BH-BMPT'!$D$9,IF(J1044=9,'Equivalencia BH-BMPT'!$D$10,IF(J1044=10,'Equivalencia BH-BMPT'!$D$11,IF(J1044=11,'Equivalencia BH-BMPT'!$D$12,IF(J1044=12,'Equivalencia BH-BMPT'!$D$13,IF(J1044=13,'Equivalencia BH-BMPT'!$D$14,IF(J1044=14,'Equivalencia BH-BMPT'!$D$15,IF(J1044=15,'Equivalencia BH-BMPT'!$D$16,IF(J1044=16,'Equivalencia BH-BMPT'!$D$17,IF(J1044=17,'Equivalencia BH-BMPT'!$D$18,IF(J1044=18,'Equivalencia BH-BMPT'!$D$19,IF(J1044=19,'Equivalencia BH-BMPT'!$D$20,IF(J1044=20,'Equivalencia BH-BMPT'!$D$21,IF(J1044=21,'Equivalencia BH-BMPT'!$D$22,IF(J1044=22,'Equivalencia BH-BMPT'!$D$23,IF(J1044=23,'Equivalencia BH-BMPT'!#REF!,IF(J1044=24,'Equivalencia BH-BMPT'!$D$25,IF(J1044=25,'Equivalencia BH-BMPT'!$D$26,IF(J1044=26,'Equivalencia BH-BMPT'!$D$27,IF(J1044=27,'Equivalencia BH-BMPT'!$D$28,IF(J1044=28,'Equivalencia BH-BMPT'!$D$29,IF(J1044=29,'Equivalencia BH-BMPT'!$D$30,IF(J1044=30,'Equivalencia BH-BMPT'!$D$31,IF(J1044=31,'Equivalencia BH-BMPT'!$D$32,IF(J1044=32,'Equivalencia BH-BMPT'!$D$33,IF(J1044=33,'Equivalencia BH-BMPT'!$D$34,IF(J1044=34,'Equivalencia BH-BMPT'!$D$35,IF(J1044=35,'Equivalencia BH-BMPT'!$D$36,IF(J1044=36,'Equivalencia BH-BMPT'!$D$37,IF(J1044=37,'Equivalencia BH-BMPT'!$D$38,IF(J1044=38,'Equivalencia BH-BMPT'!#REF!,IF(J1044=39,'Equivalencia BH-BMPT'!$D$40,IF(J1044=40,'Equivalencia BH-BMPT'!$D$41,IF(J1044=41,'Equivalencia BH-BMPT'!$D$42,IF(J1044=42,'Equivalencia BH-BMPT'!$D$43,IF(J1044=43,'Equivalencia BH-BMPT'!$D$44,IF(J1044=44,'Equivalencia BH-BMPT'!$D$45,IF(J1044=45,'Equivalencia BH-BMPT'!$D$46,"No ha seleccionado un número de programa")))))))))))))))))))))))))))))))))))))))))))))</f>
        <v>No ha seleccionado un número de programa</v>
      </c>
      <c r="L1044" s="140"/>
      <c r="M1044" s="136"/>
      <c r="N1044" s="153"/>
      <c r="O1044" s="161"/>
      <c r="P1044" s="144"/>
      <c r="Q1044" s="143"/>
      <c r="R1044" s="143"/>
      <c r="S1044" s="143"/>
      <c r="T1044" s="143"/>
      <c r="U1044" s="143"/>
      <c r="V1044" s="145"/>
      <c r="W1044" s="145"/>
      <c r="X1044" s="145"/>
      <c r="Y1044" s="136"/>
      <c r="Z1044" s="136"/>
      <c r="AA1044" s="146"/>
      <c r="AB1044" s="136"/>
      <c r="AC1044" s="136"/>
      <c r="AD1044" s="136"/>
      <c r="AE1044" s="136"/>
      <c r="AF1044" s="147" t="e">
        <f t="shared" si="47"/>
        <v>#DIV/0!</v>
      </c>
      <c r="AG1044" s="148"/>
      <c r="AH1044" s="148" t="b">
        <f t="shared" si="48"/>
        <v>1</v>
      </c>
    </row>
    <row r="1045" spans="1:34" ht="44.25" customHeight="1" thickBot="1" x14ac:dyDescent="0.3">
      <c r="A1045" s="136"/>
      <c r="B1045" s="136"/>
      <c r="C1045" s="137"/>
      <c r="D1045" s="136"/>
      <c r="E1045" s="137" t="str">
        <f>IF(D1045=1,'Tipo '!$B$2,IF(D1045=2,'Tipo '!$B$3,IF(D1045=3,'Tipo '!$B$4,IF(D1045=4,'Tipo '!$B$5,IF(D1045=5,'Tipo '!$B$6,IF(D1045=6,'Tipo '!$B$7,IF(D1045=7,'Tipo '!$B$8,IF(D1045=8,'Tipo '!$B$9,IF(D1045=9,'Tipo '!$B$10,IF(D1045=10,'Tipo '!$B$11,IF(D1045=11,'Tipo '!$B$12,IF(D1045=12,'Tipo '!$B$13,IF(D1045=13,'Tipo '!$B$14,IF(D1045=14,'Tipo '!$B$15,IF(D1045=15,'Tipo '!$B$16,IF(D1045=16,'Tipo '!$B$17,IF(D1045=17,'Tipo '!$B$18,IF(D1045=18,'Tipo '!$B$19,IF(D1045=19,'Tipo '!$B$20,IF(D1045=20,'Tipo '!$B$21,"No ha seleccionado un tipo de contrato válido"))))))))))))))))))))</f>
        <v>No ha seleccionado un tipo de contrato válido</v>
      </c>
      <c r="F1045" s="137"/>
      <c r="G1045" s="137"/>
      <c r="H1045" s="138"/>
      <c r="I1045" s="138"/>
      <c r="J1045" s="136"/>
      <c r="K1045" s="137" t="str">
        <f>IF(J1045=1,'Equivalencia BH-BMPT'!$D$2,IF(J1045=2,'Equivalencia BH-BMPT'!$D$3,IF(J1045=3,'Equivalencia BH-BMPT'!$D$4,IF(J1045=4,'Equivalencia BH-BMPT'!$D$5,IF(J1045=5,'Equivalencia BH-BMPT'!$D$6,IF(J1045=6,'Equivalencia BH-BMPT'!$D$7,IF(J1045=7,'Equivalencia BH-BMPT'!$D$8,IF(J1045=8,'Equivalencia BH-BMPT'!$D$9,IF(J1045=9,'Equivalencia BH-BMPT'!$D$10,IF(J1045=10,'Equivalencia BH-BMPT'!$D$11,IF(J1045=11,'Equivalencia BH-BMPT'!$D$12,IF(J1045=12,'Equivalencia BH-BMPT'!$D$13,IF(J1045=13,'Equivalencia BH-BMPT'!$D$14,IF(J1045=14,'Equivalencia BH-BMPT'!$D$15,IF(J1045=15,'Equivalencia BH-BMPT'!$D$16,IF(J1045=16,'Equivalencia BH-BMPT'!$D$17,IF(J1045=17,'Equivalencia BH-BMPT'!$D$18,IF(J1045=18,'Equivalencia BH-BMPT'!$D$19,IF(J1045=19,'Equivalencia BH-BMPT'!$D$20,IF(J1045=20,'Equivalencia BH-BMPT'!$D$21,IF(J1045=21,'Equivalencia BH-BMPT'!$D$22,IF(J1045=22,'Equivalencia BH-BMPT'!$D$23,IF(J1045=23,'Equivalencia BH-BMPT'!#REF!,IF(J1045=24,'Equivalencia BH-BMPT'!$D$25,IF(J1045=25,'Equivalencia BH-BMPT'!$D$26,IF(J1045=26,'Equivalencia BH-BMPT'!$D$27,IF(J1045=27,'Equivalencia BH-BMPT'!$D$28,IF(J1045=28,'Equivalencia BH-BMPT'!$D$29,IF(J1045=29,'Equivalencia BH-BMPT'!$D$30,IF(J1045=30,'Equivalencia BH-BMPT'!$D$31,IF(J1045=31,'Equivalencia BH-BMPT'!$D$32,IF(J1045=32,'Equivalencia BH-BMPT'!$D$33,IF(J1045=33,'Equivalencia BH-BMPT'!$D$34,IF(J1045=34,'Equivalencia BH-BMPT'!$D$35,IF(J1045=35,'Equivalencia BH-BMPT'!$D$36,IF(J1045=36,'Equivalencia BH-BMPT'!$D$37,IF(J1045=37,'Equivalencia BH-BMPT'!$D$38,IF(J1045=38,'Equivalencia BH-BMPT'!#REF!,IF(J1045=39,'Equivalencia BH-BMPT'!$D$40,IF(J1045=40,'Equivalencia BH-BMPT'!$D$41,IF(J1045=41,'Equivalencia BH-BMPT'!$D$42,IF(J1045=42,'Equivalencia BH-BMPT'!$D$43,IF(J1045=43,'Equivalencia BH-BMPT'!$D$44,IF(J1045=44,'Equivalencia BH-BMPT'!$D$45,IF(J1045=45,'Equivalencia BH-BMPT'!$D$46,"No ha seleccionado un número de programa")))))))))))))))))))))))))))))))))))))))))))))</f>
        <v>No ha seleccionado un número de programa</v>
      </c>
      <c r="L1045" s="140"/>
      <c r="M1045" s="136"/>
      <c r="N1045" s="153"/>
      <c r="O1045" s="161"/>
      <c r="P1045" s="144"/>
      <c r="Q1045" s="143"/>
      <c r="R1045" s="143"/>
      <c r="S1045" s="143"/>
      <c r="T1045" s="143"/>
      <c r="U1045" s="143"/>
      <c r="V1045" s="145"/>
      <c r="W1045" s="145"/>
      <c r="X1045" s="145"/>
      <c r="Y1045" s="136"/>
      <c r="Z1045" s="136"/>
      <c r="AA1045" s="146"/>
      <c r="AB1045" s="136"/>
      <c r="AC1045" s="136"/>
      <c r="AD1045" s="136"/>
      <c r="AE1045" s="136"/>
      <c r="AF1045" s="147" t="e">
        <f t="shared" si="47"/>
        <v>#DIV/0!</v>
      </c>
      <c r="AG1045" s="148"/>
      <c r="AH1045" s="148" t="b">
        <f t="shared" si="48"/>
        <v>1</v>
      </c>
    </row>
    <row r="1046" spans="1:34" ht="44.25" customHeight="1" thickBot="1" x14ac:dyDescent="0.3">
      <c r="A1046" s="136"/>
      <c r="B1046" s="136"/>
      <c r="C1046" s="137"/>
      <c r="D1046" s="136"/>
      <c r="E1046" s="137" t="str">
        <f>IF(D1046=1,'Tipo '!$B$2,IF(D1046=2,'Tipo '!$B$3,IF(D1046=3,'Tipo '!$B$4,IF(D1046=4,'Tipo '!$B$5,IF(D1046=5,'Tipo '!$B$6,IF(D1046=6,'Tipo '!$B$7,IF(D1046=7,'Tipo '!$B$8,IF(D1046=8,'Tipo '!$B$9,IF(D1046=9,'Tipo '!$B$10,IF(D1046=10,'Tipo '!$B$11,IF(D1046=11,'Tipo '!$B$12,IF(D1046=12,'Tipo '!$B$13,IF(D1046=13,'Tipo '!$B$14,IF(D1046=14,'Tipo '!$B$15,IF(D1046=15,'Tipo '!$B$16,IF(D1046=16,'Tipo '!$B$17,IF(D1046=17,'Tipo '!$B$18,IF(D1046=18,'Tipo '!$B$19,IF(D1046=19,'Tipo '!$B$20,IF(D1046=20,'Tipo '!$B$21,"No ha seleccionado un tipo de contrato válido"))))))))))))))))))))</f>
        <v>No ha seleccionado un tipo de contrato válido</v>
      </c>
      <c r="F1046" s="137"/>
      <c r="G1046" s="137"/>
      <c r="H1046" s="138"/>
      <c r="I1046" s="138"/>
      <c r="J1046" s="136"/>
      <c r="K1046" s="137" t="str">
        <f>IF(J1046=1,'Equivalencia BH-BMPT'!$D$2,IF(J1046=2,'Equivalencia BH-BMPT'!$D$3,IF(J1046=3,'Equivalencia BH-BMPT'!$D$4,IF(J1046=4,'Equivalencia BH-BMPT'!$D$5,IF(J1046=5,'Equivalencia BH-BMPT'!$D$6,IF(J1046=6,'Equivalencia BH-BMPT'!$D$7,IF(J1046=7,'Equivalencia BH-BMPT'!$D$8,IF(J1046=8,'Equivalencia BH-BMPT'!$D$9,IF(J1046=9,'Equivalencia BH-BMPT'!$D$10,IF(J1046=10,'Equivalencia BH-BMPT'!$D$11,IF(J1046=11,'Equivalencia BH-BMPT'!$D$12,IF(J1046=12,'Equivalencia BH-BMPT'!$D$13,IF(J1046=13,'Equivalencia BH-BMPT'!$D$14,IF(J1046=14,'Equivalencia BH-BMPT'!$D$15,IF(J1046=15,'Equivalencia BH-BMPT'!$D$16,IF(J1046=16,'Equivalencia BH-BMPT'!$D$17,IF(J1046=17,'Equivalencia BH-BMPT'!$D$18,IF(J1046=18,'Equivalencia BH-BMPT'!$D$19,IF(J1046=19,'Equivalencia BH-BMPT'!$D$20,IF(J1046=20,'Equivalencia BH-BMPT'!$D$21,IF(J1046=21,'Equivalencia BH-BMPT'!$D$22,IF(J1046=22,'Equivalencia BH-BMPT'!$D$23,IF(J1046=23,'Equivalencia BH-BMPT'!#REF!,IF(J1046=24,'Equivalencia BH-BMPT'!$D$25,IF(J1046=25,'Equivalencia BH-BMPT'!$D$26,IF(J1046=26,'Equivalencia BH-BMPT'!$D$27,IF(J1046=27,'Equivalencia BH-BMPT'!$D$28,IF(J1046=28,'Equivalencia BH-BMPT'!$D$29,IF(J1046=29,'Equivalencia BH-BMPT'!$D$30,IF(J1046=30,'Equivalencia BH-BMPT'!$D$31,IF(J1046=31,'Equivalencia BH-BMPT'!$D$32,IF(J1046=32,'Equivalencia BH-BMPT'!$D$33,IF(J1046=33,'Equivalencia BH-BMPT'!$D$34,IF(J1046=34,'Equivalencia BH-BMPT'!$D$35,IF(J1046=35,'Equivalencia BH-BMPT'!$D$36,IF(J1046=36,'Equivalencia BH-BMPT'!$D$37,IF(J1046=37,'Equivalencia BH-BMPT'!$D$38,IF(J1046=38,'Equivalencia BH-BMPT'!#REF!,IF(J1046=39,'Equivalencia BH-BMPT'!$D$40,IF(J1046=40,'Equivalencia BH-BMPT'!$D$41,IF(J1046=41,'Equivalencia BH-BMPT'!$D$42,IF(J1046=42,'Equivalencia BH-BMPT'!$D$43,IF(J1046=43,'Equivalencia BH-BMPT'!$D$44,IF(J1046=44,'Equivalencia BH-BMPT'!$D$45,IF(J1046=45,'Equivalencia BH-BMPT'!$D$46,"No ha seleccionado un número de programa")))))))))))))))))))))))))))))))))))))))))))))</f>
        <v>No ha seleccionado un número de programa</v>
      </c>
      <c r="L1046" s="140"/>
      <c r="M1046" s="136"/>
      <c r="N1046" s="153"/>
      <c r="O1046" s="161"/>
      <c r="P1046" s="144"/>
      <c r="Q1046" s="143"/>
      <c r="R1046" s="143"/>
      <c r="S1046" s="143"/>
      <c r="T1046" s="143"/>
      <c r="U1046" s="143"/>
      <c r="V1046" s="145"/>
      <c r="W1046" s="145"/>
      <c r="X1046" s="145"/>
      <c r="Y1046" s="136"/>
      <c r="Z1046" s="136"/>
      <c r="AA1046" s="146"/>
      <c r="AB1046" s="136"/>
      <c r="AC1046" s="136"/>
      <c r="AD1046" s="136"/>
      <c r="AE1046" s="136"/>
      <c r="AF1046" s="147" t="e">
        <f t="shared" si="47"/>
        <v>#DIV/0!</v>
      </c>
      <c r="AG1046" s="148"/>
      <c r="AH1046" s="148" t="b">
        <f t="shared" si="48"/>
        <v>1</v>
      </c>
    </row>
    <row r="1047" spans="1:34" ht="44.25" customHeight="1" thickBot="1" x14ac:dyDescent="0.3">
      <c r="A1047" s="136"/>
      <c r="B1047" s="136"/>
      <c r="C1047" s="137"/>
      <c r="D1047" s="136"/>
      <c r="E1047" s="137" t="str">
        <f>IF(D1047=1,'Tipo '!$B$2,IF(D1047=2,'Tipo '!$B$3,IF(D1047=3,'Tipo '!$B$4,IF(D1047=4,'Tipo '!$B$5,IF(D1047=5,'Tipo '!$B$6,IF(D1047=6,'Tipo '!$B$7,IF(D1047=7,'Tipo '!$B$8,IF(D1047=8,'Tipo '!$B$9,IF(D1047=9,'Tipo '!$B$10,IF(D1047=10,'Tipo '!$B$11,IF(D1047=11,'Tipo '!$B$12,IF(D1047=12,'Tipo '!$B$13,IF(D1047=13,'Tipo '!$B$14,IF(D1047=14,'Tipo '!$B$15,IF(D1047=15,'Tipo '!$B$16,IF(D1047=16,'Tipo '!$B$17,IF(D1047=17,'Tipo '!$B$18,IF(D1047=18,'Tipo '!$B$19,IF(D1047=19,'Tipo '!$B$20,IF(D1047=20,'Tipo '!$B$21,"No ha seleccionado un tipo de contrato válido"))))))))))))))))))))</f>
        <v>No ha seleccionado un tipo de contrato válido</v>
      </c>
      <c r="F1047" s="137"/>
      <c r="G1047" s="137"/>
      <c r="H1047" s="138"/>
      <c r="I1047" s="138"/>
      <c r="J1047" s="136"/>
      <c r="K1047" s="137" t="str">
        <f>IF(J1047=1,'Equivalencia BH-BMPT'!$D$2,IF(J1047=2,'Equivalencia BH-BMPT'!$D$3,IF(J1047=3,'Equivalencia BH-BMPT'!$D$4,IF(J1047=4,'Equivalencia BH-BMPT'!$D$5,IF(J1047=5,'Equivalencia BH-BMPT'!$D$6,IF(J1047=6,'Equivalencia BH-BMPT'!$D$7,IF(J1047=7,'Equivalencia BH-BMPT'!$D$8,IF(J1047=8,'Equivalencia BH-BMPT'!$D$9,IF(J1047=9,'Equivalencia BH-BMPT'!$D$10,IF(J1047=10,'Equivalencia BH-BMPT'!$D$11,IF(J1047=11,'Equivalencia BH-BMPT'!$D$12,IF(J1047=12,'Equivalencia BH-BMPT'!$D$13,IF(J1047=13,'Equivalencia BH-BMPT'!$D$14,IF(J1047=14,'Equivalencia BH-BMPT'!$D$15,IF(J1047=15,'Equivalencia BH-BMPT'!$D$16,IF(J1047=16,'Equivalencia BH-BMPT'!$D$17,IF(J1047=17,'Equivalencia BH-BMPT'!$D$18,IF(J1047=18,'Equivalencia BH-BMPT'!$D$19,IF(J1047=19,'Equivalencia BH-BMPT'!$D$20,IF(J1047=20,'Equivalencia BH-BMPT'!$D$21,IF(J1047=21,'Equivalencia BH-BMPT'!$D$22,IF(J1047=22,'Equivalencia BH-BMPT'!$D$23,IF(J1047=23,'Equivalencia BH-BMPT'!#REF!,IF(J1047=24,'Equivalencia BH-BMPT'!$D$25,IF(J1047=25,'Equivalencia BH-BMPT'!$D$26,IF(J1047=26,'Equivalencia BH-BMPT'!$D$27,IF(J1047=27,'Equivalencia BH-BMPT'!$D$28,IF(J1047=28,'Equivalencia BH-BMPT'!$D$29,IF(J1047=29,'Equivalencia BH-BMPT'!$D$30,IF(J1047=30,'Equivalencia BH-BMPT'!$D$31,IF(J1047=31,'Equivalencia BH-BMPT'!$D$32,IF(J1047=32,'Equivalencia BH-BMPT'!$D$33,IF(J1047=33,'Equivalencia BH-BMPT'!$D$34,IF(J1047=34,'Equivalencia BH-BMPT'!$D$35,IF(J1047=35,'Equivalencia BH-BMPT'!$D$36,IF(J1047=36,'Equivalencia BH-BMPT'!$D$37,IF(J1047=37,'Equivalencia BH-BMPT'!$D$38,IF(J1047=38,'Equivalencia BH-BMPT'!#REF!,IF(J1047=39,'Equivalencia BH-BMPT'!$D$40,IF(J1047=40,'Equivalencia BH-BMPT'!$D$41,IF(J1047=41,'Equivalencia BH-BMPT'!$D$42,IF(J1047=42,'Equivalencia BH-BMPT'!$D$43,IF(J1047=43,'Equivalencia BH-BMPT'!$D$44,IF(J1047=44,'Equivalencia BH-BMPT'!$D$45,IF(J1047=45,'Equivalencia BH-BMPT'!$D$46,"No ha seleccionado un número de programa")))))))))))))))))))))))))))))))))))))))))))))</f>
        <v>No ha seleccionado un número de programa</v>
      </c>
      <c r="L1047" s="140"/>
      <c r="M1047" s="136"/>
      <c r="N1047" s="153"/>
      <c r="O1047" s="161"/>
      <c r="P1047" s="144"/>
      <c r="Q1047" s="143"/>
      <c r="R1047" s="143"/>
      <c r="S1047" s="143"/>
      <c r="T1047" s="143"/>
      <c r="U1047" s="143"/>
      <c r="V1047" s="145"/>
      <c r="W1047" s="145"/>
      <c r="X1047" s="145"/>
      <c r="Y1047" s="136"/>
      <c r="Z1047" s="136"/>
      <c r="AA1047" s="146"/>
      <c r="AB1047" s="136"/>
      <c r="AC1047" s="136"/>
      <c r="AD1047" s="136"/>
      <c r="AE1047" s="136"/>
      <c r="AF1047" s="147" t="e">
        <f t="shared" si="47"/>
        <v>#DIV/0!</v>
      </c>
      <c r="AG1047" s="148"/>
      <c r="AH1047" s="148" t="b">
        <f t="shared" si="48"/>
        <v>1</v>
      </c>
    </row>
    <row r="1048" spans="1:34" ht="44.25" customHeight="1" thickBot="1" x14ac:dyDescent="0.3">
      <c r="A1048" s="136"/>
      <c r="B1048" s="136"/>
      <c r="C1048" s="137"/>
      <c r="D1048" s="136"/>
      <c r="E1048" s="137" t="str">
        <f>IF(D1048=1,'Tipo '!$B$2,IF(D1048=2,'Tipo '!$B$3,IF(D1048=3,'Tipo '!$B$4,IF(D1048=4,'Tipo '!$B$5,IF(D1048=5,'Tipo '!$B$6,IF(D1048=6,'Tipo '!$B$7,IF(D1048=7,'Tipo '!$B$8,IF(D1048=8,'Tipo '!$B$9,IF(D1048=9,'Tipo '!$B$10,IF(D1048=10,'Tipo '!$B$11,IF(D1048=11,'Tipo '!$B$12,IF(D1048=12,'Tipo '!$B$13,IF(D1048=13,'Tipo '!$B$14,IF(D1048=14,'Tipo '!$B$15,IF(D1048=15,'Tipo '!$B$16,IF(D1048=16,'Tipo '!$B$17,IF(D1048=17,'Tipo '!$B$18,IF(D1048=18,'Tipo '!$B$19,IF(D1048=19,'Tipo '!$B$20,IF(D1048=20,'Tipo '!$B$21,"No ha seleccionado un tipo de contrato válido"))))))))))))))))))))</f>
        <v>No ha seleccionado un tipo de contrato válido</v>
      </c>
      <c r="F1048" s="137"/>
      <c r="G1048" s="137"/>
      <c r="H1048" s="138"/>
      <c r="I1048" s="138"/>
      <c r="J1048" s="136"/>
      <c r="K1048" s="137" t="str">
        <f>IF(J1048=1,'Equivalencia BH-BMPT'!$D$2,IF(J1048=2,'Equivalencia BH-BMPT'!$D$3,IF(J1048=3,'Equivalencia BH-BMPT'!$D$4,IF(J1048=4,'Equivalencia BH-BMPT'!$D$5,IF(J1048=5,'Equivalencia BH-BMPT'!$D$6,IF(J1048=6,'Equivalencia BH-BMPT'!$D$7,IF(J1048=7,'Equivalencia BH-BMPT'!$D$8,IF(J1048=8,'Equivalencia BH-BMPT'!$D$9,IF(J1048=9,'Equivalencia BH-BMPT'!$D$10,IF(J1048=10,'Equivalencia BH-BMPT'!$D$11,IF(J1048=11,'Equivalencia BH-BMPT'!$D$12,IF(J1048=12,'Equivalencia BH-BMPT'!$D$13,IF(J1048=13,'Equivalencia BH-BMPT'!$D$14,IF(J1048=14,'Equivalencia BH-BMPT'!$D$15,IF(J1048=15,'Equivalencia BH-BMPT'!$D$16,IF(J1048=16,'Equivalencia BH-BMPT'!$D$17,IF(J1048=17,'Equivalencia BH-BMPT'!$D$18,IF(J1048=18,'Equivalencia BH-BMPT'!$D$19,IF(J1048=19,'Equivalencia BH-BMPT'!$D$20,IF(J1048=20,'Equivalencia BH-BMPT'!$D$21,IF(J1048=21,'Equivalencia BH-BMPT'!$D$22,IF(J1048=22,'Equivalencia BH-BMPT'!$D$23,IF(J1048=23,'Equivalencia BH-BMPT'!#REF!,IF(J1048=24,'Equivalencia BH-BMPT'!$D$25,IF(J1048=25,'Equivalencia BH-BMPT'!$D$26,IF(J1048=26,'Equivalencia BH-BMPT'!$D$27,IF(J1048=27,'Equivalencia BH-BMPT'!$D$28,IF(J1048=28,'Equivalencia BH-BMPT'!$D$29,IF(J1048=29,'Equivalencia BH-BMPT'!$D$30,IF(J1048=30,'Equivalencia BH-BMPT'!$D$31,IF(J1048=31,'Equivalencia BH-BMPT'!$D$32,IF(J1048=32,'Equivalencia BH-BMPT'!$D$33,IF(J1048=33,'Equivalencia BH-BMPT'!$D$34,IF(J1048=34,'Equivalencia BH-BMPT'!$D$35,IF(J1048=35,'Equivalencia BH-BMPT'!$D$36,IF(J1048=36,'Equivalencia BH-BMPT'!$D$37,IF(J1048=37,'Equivalencia BH-BMPT'!$D$38,IF(J1048=38,'Equivalencia BH-BMPT'!#REF!,IF(J1048=39,'Equivalencia BH-BMPT'!$D$40,IF(J1048=40,'Equivalencia BH-BMPT'!$D$41,IF(J1048=41,'Equivalencia BH-BMPT'!$D$42,IF(J1048=42,'Equivalencia BH-BMPT'!$D$43,IF(J1048=43,'Equivalencia BH-BMPT'!$D$44,IF(J1048=44,'Equivalencia BH-BMPT'!$D$45,IF(J1048=45,'Equivalencia BH-BMPT'!$D$46,"No ha seleccionado un número de programa")))))))))))))))))))))))))))))))))))))))))))))</f>
        <v>No ha seleccionado un número de programa</v>
      </c>
      <c r="L1048" s="140"/>
      <c r="M1048" s="136"/>
      <c r="N1048" s="153"/>
      <c r="O1048" s="161"/>
      <c r="P1048" s="144"/>
      <c r="Q1048" s="143"/>
      <c r="R1048" s="143"/>
      <c r="S1048" s="143"/>
      <c r="T1048" s="143"/>
      <c r="U1048" s="143"/>
      <c r="V1048" s="145"/>
      <c r="W1048" s="145"/>
      <c r="X1048" s="145"/>
      <c r="Y1048" s="136"/>
      <c r="Z1048" s="136"/>
      <c r="AA1048" s="146"/>
      <c r="AB1048" s="136"/>
      <c r="AC1048" s="136"/>
      <c r="AD1048" s="136"/>
      <c r="AE1048" s="136"/>
      <c r="AF1048" s="147" t="e">
        <f t="shared" si="47"/>
        <v>#DIV/0!</v>
      </c>
      <c r="AG1048" s="148"/>
      <c r="AH1048" s="148" t="b">
        <f t="shared" si="48"/>
        <v>1</v>
      </c>
    </row>
    <row r="1049" spans="1:34" ht="44.25" customHeight="1" thickBot="1" x14ac:dyDescent="0.3">
      <c r="A1049" s="136"/>
      <c r="B1049" s="136"/>
      <c r="C1049" s="137"/>
      <c r="D1049" s="136"/>
      <c r="E1049" s="137" t="str">
        <f>IF(D1049=1,'Tipo '!$B$2,IF(D1049=2,'Tipo '!$B$3,IF(D1049=3,'Tipo '!$B$4,IF(D1049=4,'Tipo '!$B$5,IF(D1049=5,'Tipo '!$B$6,IF(D1049=6,'Tipo '!$B$7,IF(D1049=7,'Tipo '!$B$8,IF(D1049=8,'Tipo '!$B$9,IF(D1049=9,'Tipo '!$B$10,IF(D1049=10,'Tipo '!$B$11,IF(D1049=11,'Tipo '!$B$12,IF(D1049=12,'Tipo '!$B$13,IF(D1049=13,'Tipo '!$B$14,IF(D1049=14,'Tipo '!$B$15,IF(D1049=15,'Tipo '!$B$16,IF(D1049=16,'Tipo '!$B$17,IF(D1049=17,'Tipo '!$B$18,IF(D1049=18,'Tipo '!$B$19,IF(D1049=19,'Tipo '!$B$20,IF(D1049=20,'Tipo '!$B$21,"No ha seleccionado un tipo de contrato válido"))))))))))))))))))))</f>
        <v>No ha seleccionado un tipo de contrato válido</v>
      </c>
      <c r="F1049" s="137"/>
      <c r="G1049" s="137"/>
      <c r="H1049" s="138"/>
      <c r="I1049" s="138"/>
      <c r="J1049" s="136"/>
      <c r="K1049" s="137" t="str">
        <f>IF(J1049=1,'Equivalencia BH-BMPT'!$D$2,IF(J1049=2,'Equivalencia BH-BMPT'!$D$3,IF(J1049=3,'Equivalencia BH-BMPT'!$D$4,IF(J1049=4,'Equivalencia BH-BMPT'!$D$5,IF(J1049=5,'Equivalencia BH-BMPT'!$D$6,IF(J1049=6,'Equivalencia BH-BMPT'!$D$7,IF(J1049=7,'Equivalencia BH-BMPT'!$D$8,IF(J1049=8,'Equivalencia BH-BMPT'!$D$9,IF(J1049=9,'Equivalencia BH-BMPT'!$D$10,IF(J1049=10,'Equivalencia BH-BMPT'!$D$11,IF(J1049=11,'Equivalencia BH-BMPT'!$D$12,IF(J1049=12,'Equivalencia BH-BMPT'!$D$13,IF(J1049=13,'Equivalencia BH-BMPT'!$D$14,IF(J1049=14,'Equivalencia BH-BMPT'!$D$15,IF(J1049=15,'Equivalencia BH-BMPT'!$D$16,IF(J1049=16,'Equivalencia BH-BMPT'!$D$17,IF(J1049=17,'Equivalencia BH-BMPT'!$D$18,IF(J1049=18,'Equivalencia BH-BMPT'!$D$19,IF(J1049=19,'Equivalencia BH-BMPT'!$D$20,IF(J1049=20,'Equivalencia BH-BMPT'!$D$21,IF(J1049=21,'Equivalencia BH-BMPT'!$D$22,IF(J1049=22,'Equivalencia BH-BMPT'!$D$23,IF(J1049=23,'Equivalencia BH-BMPT'!#REF!,IF(J1049=24,'Equivalencia BH-BMPT'!$D$25,IF(J1049=25,'Equivalencia BH-BMPT'!$D$26,IF(J1049=26,'Equivalencia BH-BMPT'!$D$27,IF(J1049=27,'Equivalencia BH-BMPT'!$D$28,IF(J1049=28,'Equivalencia BH-BMPT'!$D$29,IF(J1049=29,'Equivalencia BH-BMPT'!$D$30,IF(J1049=30,'Equivalencia BH-BMPT'!$D$31,IF(J1049=31,'Equivalencia BH-BMPT'!$D$32,IF(J1049=32,'Equivalencia BH-BMPT'!$D$33,IF(J1049=33,'Equivalencia BH-BMPT'!$D$34,IF(J1049=34,'Equivalencia BH-BMPT'!$D$35,IF(J1049=35,'Equivalencia BH-BMPT'!$D$36,IF(J1049=36,'Equivalencia BH-BMPT'!$D$37,IF(J1049=37,'Equivalencia BH-BMPT'!$D$38,IF(J1049=38,'Equivalencia BH-BMPT'!#REF!,IF(J1049=39,'Equivalencia BH-BMPT'!$D$40,IF(J1049=40,'Equivalencia BH-BMPT'!$D$41,IF(J1049=41,'Equivalencia BH-BMPT'!$D$42,IF(J1049=42,'Equivalencia BH-BMPT'!$D$43,IF(J1049=43,'Equivalencia BH-BMPT'!$D$44,IF(J1049=44,'Equivalencia BH-BMPT'!$D$45,IF(J1049=45,'Equivalencia BH-BMPT'!$D$46,"No ha seleccionado un número de programa")))))))))))))))))))))))))))))))))))))))))))))</f>
        <v>No ha seleccionado un número de programa</v>
      </c>
      <c r="L1049" s="140"/>
      <c r="M1049" s="136"/>
      <c r="N1049" s="153"/>
      <c r="O1049" s="161"/>
      <c r="P1049" s="144"/>
      <c r="Q1049" s="143"/>
      <c r="R1049" s="143"/>
      <c r="S1049" s="143"/>
      <c r="T1049" s="143"/>
      <c r="U1049" s="143"/>
      <c r="V1049" s="145"/>
      <c r="W1049" s="145"/>
      <c r="X1049" s="145"/>
      <c r="Y1049" s="136"/>
      <c r="Z1049" s="136"/>
      <c r="AA1049" s="146"/>
      <c r="AB1049" s="136"/>
      <c r="AC1049" s="136"/>
      <c r="AD1049" s="136"/>
      <c r="AE1049" s="136"/>
      <c r="AF1049" s="147" t="e">
        <f t="shared" si="47"/>
        <v>#DIV/0!</v>
      </c>
      <c r="AG1049" s="148"/>
      <c r="AH1049" s="148" t="b">
        <f t="shared" si="48"/>
        <v>1</v>
      </c>
    </row>
    <row r="1050" spans="1:34" ht="44.25" customHeight="1" thickBot="1" x14ac:dyDescent="0.3">
      <c r="A1050" s="136"/>
      <c r="B1050" s="136"/>
      <c r="C1050" s="137"/>
      <c r="D1050" s="136"/>
      <c r="E1050" s="137" t="str">
        <f>IF(D1050=1,'Tipo '!$B$2,IF(D1050=2,'Tipo '!$B$3,IF(D1050=3,'Tipo '!$B$4,IF(D1050=4,'Tipo '!$B$5,IF(D1050=5,'Tipo '!$B$6,IF(D1050=6,'Tipo '!$B$7,IF(D1050=7,'Tipo '!$B$8,IF(D1050=8,'Tipo '!$B$9,IF(D1050=9,'Tipo '!$B$10,IF(D1050=10,'Tipo '!$B$11,IF(D1050=11,'Tipo '!$B$12,IF(D1050=12,'Tipo '!$B$13,IF(D1050=13,'Tipo '!$B$14,IF(D1050=14,'Tipo '!$B$15,IF(D1050=15,'Tipo '!$B$16,IF(D1050=16,'Tipo '!$B$17,IF(D1050=17,'Tipo '!$B$18,IF(D1050=18,'Tipo '!$B$19,IF(D1050=19,'Tipo '!$B$20,IF(D1050=20,'Tipo '!$B$21,"No ha seleccionado un tipo de contrato válido"))))))))))))))))))))</f>
        <v>No ha seleccionado un tipo de contrato válido</v>
      </c>
      <c r="F1050" s="137"/>
      <c r="G1050" s="137"/>
      <c r="H1050" s="138"/>
      <c r="I1050" s="138"/>
      <c r="J1050" s="136"/>
      <c r="K1050" s="137" t="str">
        <f>IF(J1050=1,'Equivalencia BH-BMPT'!$D$2,IF(J1050=2,'Equivalencia BH-BMPT'!$D$3,IF(J1050=3,'Equivalencia BH-BMPT'!$D$4,IF(J1050=4,'Equivalencia BH-BMPT'!$D$5,IF(J1050=5,'Equivalencia BH-BMPT'!$D$6,IF(J1050=6,'Equivalencia BH-BMPT'!$D$7,IF(J1050=7,'Equivalencia BH-BMPT'!$D$8,IF(J1050=8,'Equivalencia BH-BMPT'!$D$9,IF(J1050=9,'Equivalencia BH-BMPT'!$D$10,IF(J1050=10,'Equivalencia BH-BMPT'!$D$11,IF(J1050=11,'Equivalencia BH-BMPT'!$D$12,IF(J1050=12,'Equivalencia BH-BMPT'!$D$13,IF(J1050=13,'Equivalencia BH-BMPT'!$D$14,IF(J1050=14,'Equivalencia BH-BMPT'!$D$15,IF(J1050=15,'Equivalencia BH-BMPT'!$D$16,IF(J1050=16,'Equivalencia BH-BMPT'!$D$17,IF(J1050=17,'Equivalencia BH-BMPT'!$D$18,IF(J1050=18,'Equivalencia BH-BMPT'!$D$19,IF(J1050=19,'Equivalencia BH-BMPT'!$D$20,IF(J1050=20,'Equivalencia BH-BMPT'!$D$21,IF(J1050=21,'Equivalencia BH-BMPT'!$D$22,IF(J1050=22,'Equivalencia BH-BMPT'!$D$23,IF(J1050=23,'Equivalencia BH-BMPT'!#REF!,IF(J1050=24,'Equivalencia BH-BMPT'!$D$25,IF(J1050=25,'Equivalencia BH-BMPT'!$D$26,IF(J1050=26,'Equivalencia BH-BMPT'!$D$27,IF(J1050=27,'Equivalencia BH-BMPT'!$D$28,IF(J1050=28,'Equivalencia BH-BMPT'!$D$29,IF(J1050=29,'Equivalencia BH-BMPT'!$D$30,IF(J1050=30,'Equivalencia BH-BMPT'!$D$31,IF(J1050=31,'Equivalencia BH-BMPT'!$D$32,IF(J1050=32,'Equivalencia BH-BMPT'!$D$33,IF(J1050=33,'Equivalencia BH-BMPT'!$D$34,IF(J1050=34,'Equivalencia BH-BMPT'!$D$35,IF(J1050=35,'Equivalencia BH-BMPT'!$D$36,IF(J1050=36,'Equivalencia BH-BMPT'!$D$37,IF(J1050=37,'Equivalencia BH-BMPT'!$D$38,IF(J1050=38,'Equivalencia BH-BMPT'!#REF!,IF(J1050=39,'Equivalencia BH-BMPT'!$D$40,IF(J1050=40,'Equivalencia BH-BMPT'!$D$41,IF(J1050=41,'Equivalencia BH-BMPT'!$D$42,IF(J1050=42,'Equivalencia BH-BMPT'!$D$43,IF(J1050=43,'Equivalencia BH-BMPT'!$D$44,IF(J1050=44,'Equivalencia BH-BMPT'!$D$45,IF(J1050=45,'Equivalencia BH-BMPT'!$D$46,"No ha seleccionado un número de programa")))))))))))))))))))))))))))))))))))))))))))))</f>
        <v>No ha seleccionado un número de programa</v>
      </c>
      <c r="L1050" s="140"/>
      <c r="M1050" s="136"/>
      <c r="N1050" s="153"/>
      <c r="O1050" s="161"/>
      <c r="P1050" s="144"/>
      <c r="Q1050" s="143"/>
      <c r="R1050" s="143"/>
      <c r="S1050" s="143"/>
      <c r="T1050" s="143"/>
      <c r="U1050" s="143"/>
      <c r="V1050" s="145"/>
      <c r="W1050" s="145"/>
      <c r="X1050" s="145"/>
      <c r="Y1050" s="136"/>
      <c r="Z1050" s="136"/>
      <c r="AA1050" s="146"/>
      <c r="AB1050" s="136"/>
      <c r="AC1050" s="136"/>
      <c r="AD1050" s="136"/>
      <c r="AE1050" s="136"/>
      <c r="AF1050" s="147" t="e">
        <f t="shared" si="47"/>
        <v>#DIV/0!</v>
      </c>
      <c r="AG1050" s="148"/>
      <c r="AH1050" s="148" t="b">
        <f t="shared" si="48"/>
        <v>1</v>
      </c>
    </row>
    <row r="1051" spans="1:34" ht="44.25" customHeight="1" thickBot="1" x14ac:dyDescent="0.3">
      <c r="A1051" s="136"/>
      <c r="B1051" s="136"/>
      <c r="C1051" s="137"/>
      <c r="D1051" s="136"/>
      <c r="E1051" s="137" t="str">
        <f>IF(D1051=1,'Tipo '!$B$2,IF(D1051=2,'Tipo '!$B$3,IF(D1051=3,'Tipo '!$B$4,IF(D1051=4,'Tipo '!$B$5,IF(D1051=5,'Tipo '!$B$6,IF(D1051=6,'Tipo '!$B$7,IF(D1051=7,'Tipo '!$B$8,IF(D1051=8,'Tipo '!$B$9,IF(D1051=9,'Tipo '!$B$10,IF(D1051=10,'Tipo '!$B$11,IF(D1051=11,'Tipo '!$B$12,IF(D1051=12,'Tipo '!$B$13,IF(D1051=13,'Tipo '!$B$14,IF(D1051=14,'Tipo '!$B$15,IF(D1051=15,'Tipo '!$B$16,IF(D1051=16,'Tipo '!$B$17,IF(D1051=17,'Tipo '!$B$18,IF(D1051=18,'Tipo '!$B$19,IF(D1051=19,'Tipo '!$B$20,IF(D1051=20,'Tipo '!$B$21,"No ha seleccionado un tipo de contrato válido"))))))))))))))))))))</f>
        <v>No ha seleccionado un tipo de contrato válido</v>
      </c>
      <c r="F1051" s="137"/>
      <c r="G1051" s="137"/>
      <c r="H1051" s="138"/>
      <c r="I1051" s="138"/>
      <c r="J1051" s="136"/>
      <c r="K1051" s="137" t="str">
        <f>IF(J1051=1,'Equivalencia BH-BMPT'!$D$2,IF(J1051=2,'Equivalencia BH-BMPT'!$D$3,IF(J1051=3,'Equivalencia BH-BMPT'!$D$4,IF(J1051=4,'Equivalencia BH-BMPT'!$D$5,IF(J1051=5,'Equivalencia BH-BMPT'!$D$6,IF(J1051=6,'Equivalencia BH-BMPT'!$D$7,IF(J1051=7,'Equivalencia BH-BMPT'!$D$8,IF(J1051=8,'Equivalencia BH-BMPT'!$D$9,IF(J1051=9,'Equivalencia BH-BMPT'!$D$10,IF(J1051=10,'Equivalencia BH-BMPT'!$D$11,IF(J1051=11,'Equivalencia BH-BMPT'!$D$12,IF(J1051=12,'Equivalencia BH-BMPT'!$D$13,IF(J1051=13,'Equivalencia BH-BMPT'!$D$14,IF(J1051=14,'Equivalencia BH-BMPT'!$D$15,IF(J1051=15,'Equivalencia BH-BMPT'!$D$16,IF(J1051=16,'Equivalencia BH-BMPT'!$D$17,IF(J1051=17,'Equivalencia BH-BMPT'!$D$18,IF(J1051=18,'Equivalencia BH-BMPT'!$D$19,IF(J1051=19,'Equivalencia BH-BMPT'!$D$20,IF(J1051=20,'Equivalencia BH-BMPT'!$D$21,IF(J1051=21,'Equivalencia BH-BMPT'!$D$22,IF(J1051=22,'Equivalencia BH-BMPT'!$D$23,IF(J1051=23,'Equivalencia BH-BMPT'!#REF!,IF(J1051=24,'Equivalencia BH-BMPT'!$D$25,IF(J1051=25,'Equivalencia BH-BMPT'!$D$26,IF(J1051=26,'Equivalencia BH-BMPT'!$D$27,IF(J1051=27,'Equivalencia BH-BMPT'!$D$28,IF(J1051=28,'Equivalencia BH-BMPT'!$D$29,IF(J1051=29,'Equivalencia BH-BMPT'!$D$30,IF(J1051=30,'Equivalencia BH-BMPT'!$D$31,IF(J1051=31,'Equivalencia BH-BMPT'!$D$32,IF(J1051=32,'Equivalencia BH-BMPT'!$D$33,IF(J1051=33,'Equivalencia BH-BMPT'!$D$34,IF(J1051=34,'Equivalencia BH-BMPT'!$D$35,IF(J1051=35,'Equivalencia BH-BMPT'!$D$36,IF(J1051=36,'Equivalencia BH-BMPT'!$D$37,IF(J1051=37,'Equivalencia BH-BMPT'!$D$38,IF(J1051=38,'Equivalencia BH-BMPT'!#REF!,IF(J1051=39,'Equivalencia BH-BMPT'!$D$40,IF(J1051=40,'Equivalencia BH-BMPT'!$D$41,IF(J1051=41,'Equivalencia BH-BMPT'!$D$42,IF(J1051=42,'Equivalencia BH-BMPT'!$D$43,IF(J1051=43,'Equivalencia BH-BMPT'!$D$44,IF(J1051=44,'Equivalencia BH-BMPT'!$D$45,IF(J1051=45,'Equivalencia BH-BMPT'!$D$46,"No ha seleccionado un número de programa")))))))))))))))))))))))))))))))))))))))))))))</f>
        <v>No ha seleccionado un número de programa</v>
      </c>
      <c r="L1051" s="140"/>
      <c r="M1051" s="136"/>
      <c r="N1051" s="153"/>
      <c r="O1051" s="161"/>
      <c r="P1051" s="144"/>
      <c r="Q1051" s="143"/>
      <c r="R1051" s="143"/>
      <c r="S1051" s="143"/>
      <c r="T1051" s="143"/>
      <c r="U1051" s="143"/>
      <c r="V1051" s="145"/>
      <c r="W1051" s="145"/>
      <c r="X1051" s="145"/>
      <c r="Y1051" s="136"/>
      <c r="Z1051" s="136"/>
      <c r="AA1051" s="146"/>
      <c r="AB1051" s="136"/>
      <c r="AC1051" s="136"/>
      <c r="AD1051" s="136"/>
      <c r="AE1051" s="136"/>
      <c r="AF1051" s="147" t="e">
        <f t="shared" si="47"/>
        <v>#DIV/0!</v>
      </c>
      <c r="AG1051" s="148"/>
      <c r="AH1051" s="148" t="b">
        <f t="shared" si="48"/>
        <v>1</v>
      </c>
    </row>
    <row r="1052" spans="1:34" ht="44.25" customHeight="1" thickBot="1" x14ac:dyDescent="0.3">
      <c r="A1052" s="136"/>
      <c r="B1052" s="136"/>
      <c r="C1052" s="137"/>
      <c r="D1052" s="136"/>
      <c r="E1052" s="137" t="str">
        <f>IF(D1052=1,'Tipo '!$B$2,IF(D1052=2,'Tipo '!$B$3,IF(D1052=3,'Tipo '!$B$4,IF(D1052=4,'Tipo '!$B$5,IF(D1052=5,'Tipo '!$B$6,IF(D1052=6,'Tipo '!$B$7,IF(D1052=7,'Tipo '!$B$8,IF(D1052=8,'Tipo '!$B$9,IF(D1052=9,'Tipo '!$B$10,IF(D1052=10,'Tipo '!$B$11,IF(D1052=11,'Tipo '!$B$12,IF(D1052=12,'Tipo '!$B$13,IF(D1052=13,'Tipo '!$B$14,IF(D1052=14,'Tipo '!$B$15,IF(D1052=15,'Tipo '!$B$16,IF(D1052=16,'Tipo '!$B$17,IF(D1052=17,'Tipo '!$B$18,IF(D1052=18,'Tipo '!$B$19,IF(D1052=19,'Tipo '!$B$20,IF(D1052=20,'Tipo '!$B$21,"No ha seleccionado un tipo de contrato válido"))))))))))))))))))))</f>
        <v>No ha seleccionado un tipo de contrato válido</v>
      </c>
      <c r="F1052" s="137"/>
      <c r="G1052" s="137"/>
      <c r="H1052" s="138"/>
      <c r="I1052" s="138"/>
      <c r="J1052" s="136"/>
      <c r="K1052" s="137" t="str">
        <f>IF(J1052=1,'Equivalencia BH-BMPT'!$D$2,IF(J1052=2,'Equivalencia BH-BMPT'!$D$3,IF(J1052=3,'Equivalencia BH-BMPT'!$D$4,IF(J1052=4,'Equivalencia BH-BMPT'!$D$5,IF(J1052=5,'Equivalencia BH-BMPT'!$D$6,IF(J1052=6,'Equivalencia BH-BMPT'!$D$7,IF(J1052=7,'Equivalencia BH-BMPT'!$D$8,IF(J1052=8,'Equivalencia BH-BMPT'!$D$9,IF(J1052=9,'Equivalencia BH-BMPT'!$D$10,IF(J1052=10,'Equivalencia BH-BMPT'!$D$11,IF(J1052=11,'Equivalencia BH-BMPT'!$D$12,IF(J1052=12,'Equivalencia BH-BMPT'!$D$13,IF(J1052=13,'Equivalencia BH-BMPT'!$D$14,IF(J1052=14,'Equivalencia BH-BMPT'!$D$15,IF(J1052=15,'Equivalencia BH-BMPT'!$D$16,IF(J1052=16,'Equivalencia BH-BMPT'!$D$17,IF(J1052=17,'Equivalencia BH-BMPT'!$D$18,IF(J1052=18,'Equivalencia BH-BMPT'!$D$19,IF(J1052=19,'Equivalencia BH-BMPT'!$D$20,IF(J1052=20,'Equivalencia BH-BMPT'!$D$21,IF(J1052=21,'Equivalencia BH-BMPT'!$D$22,IF(J1052=22,'Equivalencia BH-BMPT'!$D$23,IF(J1052=23,'Equivalencia BH-BMPT'!#REF!,IF(J1052=24,'Equivalencia BH-BMPT'!$D$25,IF(J1052=25,'Equivalencia BH-BMPT'!$D$26,IF(J1052=26,'Equivalencia BH-BMPT'!$D$27,IF(J1052=27,'Equivalencia BH-BMPT'!$D$28,IF(J1052=28,'Equivalencia BH-BMPT'!$D$29,IF(J1052=29,'Equivalencia BH-BMPT'!$D$30,IF(J1052=30,'Equivalencia BH-BMPT'!$D$31,IF(J1052=31,'Equivalencia BH-BMPT'!$D$32,IF(J1052=32,'Equivalencia BH-BMPT'!$D$33,IF(J1052=33,'Equivalencia BH-BMPT'!$D$34,IF(J1052=34,'Equivalencia BH-BMPT'!$D$35,IF(J1052=35,'Equivalencia BH-BMPT'!$D$36,IF(J1052=36,'Equivalencia BH-BMPT'!$D$37,IF(J1052=37,'Equivalencia BH-BMPT'!$D$38,IF(J1052=38,'Equivalencia BH-BMPT'!#REF!,IF(J1052=39,'Equivalencia BH-BMPT'!$D$40,IF(J1052=40,'Equivalencia BH-BMPT'!$D$41,IF(J1052=41,'Equivalencia BH-BMPT'!$D$42,IF(J1052=42,'Equivalencia BH-BMPT'!$D$43,IF(J1052=43,'Equivalencia BH-BMPT'!$D$44,IF(J1052=44,'Equivalencia BH-BMPT'!$D$45,IF(J1052=45,'Equivalencia BH-BMPT'!$D$46,"No ha seleccionado un número de programa")))))))))))))))))))))))))))))))))))))))))))))</f>
        <v>No ha seleccionado un número de programa</v>
      </c>
      <c r="L1052" s="140"/>
      <c r="M1052" s="136"/>
      <c r="N1052" s="153"/>
      <c r="O1052" s="161"/>
      <c r="P1052" s="144"/>
      <c r="Q1052" s="143"/>
      <c r="R1052" s="143"/>
      <c r="S1052" s="143"/>
      <c r="T1052" s="143"/>
      <c r="U1052" s="143"/>
      <c r="V1052" s="145"/>
      <c r="W1052" s="145"/>
      <c r="X1052" s="145"/>
      <c r="Y1052" s="136"/>
      <c r="Z1052" s="136"/>
      <c r="AA1052" s="146"/>
      <c r="AB1052" s="136"/>
      <c r="AC1052" s="136"/>
      <c r="AD1052" s="136"/>
      <c r="AE1052" s="136"/>
      <c r="AF1052" s="147" t="e">
        <f t="shared" si="47"/>
        <v>#DIV/0!</v>
      </c>
      <c r="AG1052" s="148"/>
      <c r="AH1052" s="148" t="b">
        <f t="shared" si="48"/>
        <v>1</v>
      </c>
    </row>
    <row r="1053" spans="1:34" ht="44.25" customHeight="1" thickBot="1" x14ac:dyDescent="0.3">
      <c r="A1053" s="136"/>
      <c r="B1053" s="136"/>
      <c r="C1053" s="137"/>
      <c r="D1053" s="136"/>
      <c r="E1053" s="137" t="str">
        <f>IF(D1053=1,'Tipo '!$B$2,IF(D1053=2,'Tipo '!$B$3,IF(D1053=3,'Tipo '!$B$4,IF(D1053=4,'Tipo '!$B$5,IF(D1053=5,'Tipo '!$B$6,IF(D1053=6,'Tipo '!$B$7,IF(D1053=7,'Tipo '!$B$8,IF(D1053=8,'Tipo '!$B$9,IF(D1053=9,'Tipo '!$B$10,IF(D1053=10,'Tipo '!$B$11,IF(D1053=11,'Tipo '!$B$12,IF(D1053=12,'Tipo '!$B$13,IF(D1053=13,'Tipo '!$B$14,IF(D1053=14,'Tipo '!$B$15,IF(D1053=15,'Tipo '!$B$16,IF(D1053=16,'Tipo '!$B$17,IF(D1053=17,'Tipo '!$B$18,IF(D1053=18,'Tipo '!$B$19,IF(D1053=19,'Tipo '!$B$20,IF(D1053=20,'Tipo '!$B$21,"No ha seleccionado un tipo de contrato válido"))))))))))))))))))))</f>
        <v>No ha seleccionado un tipo de contrato válido</v>
      </c>
      <c r="F1053" s="137"/>
      <c r="G1053" s="137"/>
      <c r="H1053" s="138"/>
      <c r="I1053" s="138"/>
      <c r="J1053" s="136"/>
      <c r="K1053" s="137" t="str">
        <f>IF(J1053=1,'Equivalencia BH-BMPT'!$D$2,IF(J1053=2,'Equivalencia BH-BMPT'!$D$3,IF(J1053=3,'Equivalencia BH-BMPT'!$D$4,IF(J1053=4,'Equivalencia BH-BMPT'!$D$5,IF(J1053=5,'Equivalencia BH-BMPT'!$D$6,IF(J1053=6,'Equivalencia BH-BMPT'!$D$7,IF(J1053=7,'Equivalencia BH-BMPT'!$D$8,IF(J1053=8,'Equivalencia BH-BMPT'!$D$9,IF(J1053=9,'Equivalencia BH-BMPT'!$D$10,IF(J1053=10,'Equivalencia BH-BMPT'!$D$11,IF(J1053=11,'Equivalencia BH-BMPT'!$D$12,IF(J1053=12,'Equivalencia BH-BMPT'!$D$13,IF(J1053=13,'Equivalencia BH-BMPT'!$D$14,IF(J1053=14,'Equivalencia BH-BMPT'!$D$15,IF(J1053=15,'Equivalencia BH-BMPT'!$D$16,IF(J1053=16,'Equivalencia BH-BMPT'!$D$17,IF(J1053=17,'Equivalencia BH-BMPT'!$D$18,IF(J1053=18,'Equivalencia BH-BMPT'!$D$19,IF(J1053=19,'Equivalencia BH-BMPT'!$D$20,IF(J1053=20,'Equivalencia BH-BMPT'!$D$21,IF(J1053=21,'Equivalencia BH-BMPT'!$D$22,IF(J1053=22,'Equivalencia BH-BMPT'!$D$23,IF(J1053=23,'Equivalencia BH-BMPT'!#REF!,IF(J1053=24,'Equivalencia BH-BMPT'!$D$25,IF(J1053=25,'Equivalencia BH-BMPT'!$D$26,IF(J1053=26,'Equivalencia BH-BMPT'!$D$27,IF(J1053=27,'Equivalencia BH-BMPT'!$D$28,IF(J1053=28,'Equivalencia BH-BMPT'!$D$29,IF(J1053=29,'Equivalencia BH-BMPT'!$D$30,IF(J1053=30,'Equivalencia BH-BMPT'!$D$31,IF(J1053=31,'Equivalencia BH-BMPT'!$D$32,IF(J1053=32,'Equivalencia BH-BMPT'!$D$33,IF(J1053=33,'Equivalencia BH-BMPT'!$D$34,IF(J1053=34,'Equivalencia BH-BMPT'!$D$35,IF(J1053=35,'Equivalencia BH-BMPT'!$D$36,IF(J1053=36,'Equivalencia BH-BMPT'!$D$37,IF(J1053=37,'Equivalencia BH-BMPT'!$D$38,IF(J1053=38,'Equivalencia BH-BMPT'!#REF!,IF(J1053=39,'Equivalencia BH-BMPT'!$D$40,IF(J1053=40,'Equivalencia BH-BMPT'!$D$41,IF(J1053=41,'Equivalencia BH-BMPT'!$D$42,IF(J1053=42,'Equivalencia BH-BMPT'!$D$43,IF(J1053=43,'Equivalencia BH-BMPT'!$D$44,IF(J1053=44,'Equivalencia BH-BMPT'!$D$45,IF(J1053=45,'Equivalencia BH-BMPT'!$D$46,"No ha seleccionado un número de programa")))))))))))))))))))))))))))))))))))))))))))))</f>
        <v>No ha seleccionado un número de programa</v>
      </c>
      <c r="L1053" s="140"/>
      <c r="M1053" s="136"/>
      <c r="N1053" s="153"/>
      <c r="O1053" s="161"/>
      <c r="P1053" s="144"/>
      <c r="Q1053" s="143"/>
      <c r="R1053" s="143"/>
      <c r="S1053" s="143"/>
      <c r="T1053" s="143"/>
      <c r="U1053" s="143"/>
      <c r="V1053" s="145"/>
      <c r="W1053" s="145"/>
      <c r="X1053" s="145"/>
      <c r="Y1053" s="136"/>
      <c r="Z1053" s="136"/>
      <c r="AA1053" s="146"/>
      <c r="AB1053" s="136"/>
      <c r="AC1053" s="136"/>
      <c r="AD1053" s="136"/>
      <c r="AE1053" s="136"/>
      <c r="AF1053" s="147" t="e">
        <f t="shared" si="47"/>
        <v>#DIV/0!</v>
      </c>
      <c r="AG1053" s="148"/>
      <c r="AH1053" s="148" t="b">
        <f t="shared" si="48"/>
        <v>1</v>
      </c>
    </row>
    <row r="1054" spans="1:34" ht="44.25" customHeight="1" thickBot="1" x14ac:dyDescent="0.3">
      <c r="A1054" s="136"/>
      <c r="B1054" s="136"/>
      <c r="C1054" s="137"/>
      <c r="D1054" s="136"/>
      <c r="E1054" s="137" t="str">
        <f>IF(D1054=1,'Tipo '!$B$2,IF(D1054=2,'Tipo '!$B$3,IF(D1054=3,'Tipo '!$B$4,IF(D1054=4,'Tipo '!$B$5,IF(D1054=5,'Tipo '!$B$6,IF(D1054=6,'Tipo '!$B$7,IF(D1054=7,'Tipo '!$B$8,IF(D1054=8,'Tipo '!$B$9,IF(D1054=9,'Tipo '!$B$10,IF(D1054=10,'Tipo '!$B$11,IF(D1054=11,'Tipo '!$B$12,IF(D1054=12,'Tipo '!$B$13,IF(D1054=13,'Tipo '!$B$14,IF(D1054=14,'Tipo '!$B$15,IF(D1054=15,'Tipo '!$B$16,IF(D1054=16,'Tipo '!$B$17,IF(D1054=17,'Tipo '!$B$18,IF(D1054=18,'Tipo '!$B$19,IF(D1054=19,'Tipo '!$B$20,IF(D1054=20,'Tipo '!$B$21,"No ha seleccionado un tipo de contrato válido"))))))))))))))))))))</f>
        <v>No ha seleccionado un tipo de contrato válido</v>
      </c>
      <c r="F1054" s="137"/>
      <c r="G1054" s="137"/>
      <c r="H1054" s="138"/>
      <c r="I1054" s="138"/>
      <c r="J1054" s="136"/>
      <c r="K1054" s="137" t="str">
        <f>IF(J1054=1,'Equivalencia BH-BMPT'!$D$2,IF(J1054=2,'Equivalencia BH-BMPT'!$D$3,IF(J1054=3,'Equivalencia BH-BMPT'!$D$4,IF(J1054=4,'Equivalencia BH-BMPT'!$D$5,IF(J1054=5,'Equivalencia BH-BMPT'!$D$6,IF(J1054=6,'Equivalencia BH-BMPT'!$D$7,IF(J1054=7,'Equivalencia BH-BMPT'!$D$8,IF(J1054=8,'Equivalencia BH-BMPT'!$D$9,IF(J1054=9,'Equivalencia BH-BMPT'!$D$10,IF(J1054=10,'Equivalencia BH-BMPT'!$D$11,IF(J1054=11,'Equivalencia BH-BMPT'!$D$12,IF(J1054=12,'Equivalencia BH-BMPT'!$D$13,IF(J1054=13,'Equivalencia BH-BMPT'!$D$14,IF(J1054=14,'Equivalencia BH-BMPT'!$D$15,IF(J1054=15,'Equivalencia BH-BMPT'!$D$16,IF(J1054=16,'Equivalencia BH-BMPT'!$D$17,IF(J1054=17,'Equivalencia BH-BMPT'!$D$18,IF(J1054=18,'Equivalencia BH-BMPT'!$D$19,IF(J1054=19,'Equivalencia BH-BMPT'!$D$20,IF(J1054=20,'Equivalencia BH-BMPT'!$D$21,IF(J1054=21,'Equivalencia BH-BMPT'!$D$22,IF(J1054=22,'Equivalencia BH-BMPT'!$D$23,IF(J1054=23,'Equivalencia BH-BMPT'!#REF!,IF(J1054=24,'Equivalencia BH-BMPT'!$D$25,IF(J1054=25,'Equivalencia BH-BMPT'!$D$26,IF(J1054=26,'Equivalencia BH-BMPT'!$D$27,IF(J1054=27,'Equivalencia BH-BMPT'!$D$28,IF(J1054=28,'Equivalencia BH-BMPT'!$D$29,IF(J1054=29,'Equivalencia BH-BMPT'!$D$30,IF(J1054=30,'Equivalencia BH-BMPT'!$D$31,IF(J1054=31,'Equivalencia BH-BMPT'!$D$32,IF(J1054=32,'Equivalencia BH-BMPT'!$D$33,IF(J1054=33,'Equivalencia BH-BMPT'!$D$34,IF(J1054=34,'Equivalencia BH-BMPT'!$D$35,IF(J1054=35,'Equivalencia BH-BMPT'!$D$36,IF(J1054=36,'Equivalencia BH-BMPT'!$D$37,IF(J1054=37,'Equivalencia BH-BMPT'!$D$38,IF(J1054=38,'Equivalencia BH-BMPT'!#REF!,IF(J1054=39,'Equivalencia BH-BMPT'!$D$40,IF(J1054=40,'Equivalencia BH-BMPT'!$D$41,IF(J1054=41,'Equivalencia BH-BMPT'!$D$42,IF(J1054=42,'Equivalencia BH-BMPT'!$D$43,IF(J1054=43,'Equivalencia BH-BMPT'!$D$44,IF(J1054=44,'Equivalencia BH-BMPT'!$D$45,IF(J1054=45,'Equivalencia BH-BMPT'!$D$46,"No ha seleccionado un número de programa")))))))))))))))))))))))))))))))))))))))))))))</f>
        <v>No ha seleccionado un número de programa</v>
      </c>
      <c r="L1054" s="140"/>
      <c r="M1054" s="136"/>
      <c r="N1054" s="153"/>
      <c r="O1054" s="161"/>
      <c r="P1054" s="144"/>
      <c r="Q1054" s="143"/>
      <c r="R1054" s="143"/>
      <c r="S1054" s="143"/>
      <c r="T1054" s="143"/>
      <c r="U1054" s="143"/>
      <c r="V1054" s="145"/>
      <c r="W1054" s="145"/>
      <c r="X1054" s="145"/>
      <c r="Y1054" s="136"/>
      <c r="Z1054" s="136"/>
      <c r="AA1054" s="146"/>
      <c r="AB1054" s="136"/>
      <c r="AC1054" s="136"/>
      <c r="AD1054" s="136"/>
      <c r="AE1054" s="136"/>
      <c r="AF1054" s="147" t="e">
        <f t="shared" si="47"/>
        <v>#DIV/0!</v>
      </c>
      <c r="AG1054" s="148"/>
      <c r="AH1054" s="148" t="b">
        <f t="shared" si="48"/>
        <v>1</v>
      </c>
    </row>
    <row r="1055" spans="1:34" ht="44.25" customHeight="1" thickBot="1" x14ac:dyDescent="0.3">
      <c r="A1055" s="136"/>
      <c r="B1055" s="136"/>
      <c r="C1055" s="137"/>
      <c r="D1055" s="136"/>
      <c r="E1055" s="137" t="str">
        <f>IF(D1055=1,'Tipo '!$B$2,IF(D1055=2,'Tipo '!$B$3,IF(D1055=3,'Tipo '!$B$4,IF(D1055=4,'Tipo '!$B$5,IF(D1055=5,'Tipo '!$B$6,IF(D1055=6,'Tipo '!$B$7,IF(D1055=7,'Tipo '!$B$8,IF(D1055=8,'Tipo '!$B$9,IF(D1055=9,'Tipo '!$B$10,IF(D1055=10,'Tipo '!$B$11,IF(D1055=11,'Tipo '!$B$12,IF(D1055=12,'Tipo '!$B$13,IF(D1055=13,'Tipo '!$B$14,IF(D1055=14,'Tipo '!$B$15,IF(D1055=15,'Tipo '!$B$16,IF(D1055=16,'Tipo '!$B$17,IF(D1055=17,'Tipo '!$B$18,IF(D1055=18,'Tipo '!$B$19,IF(D1055=19,'Tipo '!$B$20,IF(D1055=20,'Tipo '!$B$21,"No ha seleccionado un tipo de contrato válido"))))))))))))))))))))</f>
        <v>No ha seleccionado un tipo de contrato válido</v>
      </c>
      <c r="F1055" s="137"/>
      <c r="G1055" s="137"/>
      <c r="H1055" s="138"/>
      <c r="I1055" s="138"/>
      <c r="J1055" s="136"/>
      <c r="K1055" s="137" t="str">
        <f>IF(J1055=1,'Equivalencia BH-BMPT'!$D$2,IF(J1055=2,'Equivalencia BH-BMPT'!$D$3,IF(J1055=3,'Equivalencia BH-BMPT'!$D$4,IF(J1055=4,'Equivalencia BH-BMPT'!$D$5,IF(J1055=5,'Equivalencia BH-BMPT'!$D$6,IF(J1055=6,'Equivalencia BH-BMPT'!$D$7,IF(J1055=7,'Equivalencia BH-BMPT'!$D$8,IF(J1055=8,'Equivalencia BH-BMPT'!$D$9,IF(J1055=9,'Equivalencia BH-BMPT'!$D$10,IF(J1055=10,'Equivalencia BH-BMPT'!$D$11,IF(J1055=11,'Equivalencia BH-BMPT'!$D$12,IF(J1055=12,'Equivalencia BH-BMPT'!$D$13,IF(J1055=13,'Equivalencia BH-BMPT'!$D$14,IF(J1055=14,'Equivalencia BH-BMPT'!$D$15,IF(J1055=15,'Equivalencia BH-BMPT'!$D$16,IF(J1055=16,'Equivalencia BH-BMPT'!$D$17,IF(J1055=17,'Equivalencia BH-BMPT'!$D$18,IF(J1055=18,'Equivalencia BH-BMPT'!$D$19,IF(J1055=19,'Equivalencia BH-BMPT'!$D$20,IF(J1055=20,'Equivalencia BH-BMPT'!$D$21,IF(J1055=21,'Equivalencia BH-BMPT'!$D$22,IF(J1055=22,'Equivalencia BH-BMPT'!$D$23,IF(J1055=23,'Equivalencia BH-BMPT'!#REF!,IF(J1055=24,'Equivalencia BH-BMPT'!$D$25,IF(J1055=25,'Equivalencia BH-BMPT'!$D$26,IF(J1055=26,'Equivalencia BH-BMPT'!$D$27,IF(J1055=27,'Equivalencia BH-BMPT'!$D$28,IF(J1055=28,'Equivalencia BH-BMPT'!$D$29,IF(J1055=29,'Equivalencia BH-BMPT'!$D$30,IF(J1055=30,'Equivalencia BH-BMPT'!$D$31,IF(J1055=31,'Equivalencia BH-BMPT'!$D$32,IF(J1055=32,'Equivalencia BH-BMPT'!$D$33,IF(J1055=33,'Equivalencia BH-BMPT'!$D$34,IF(J1055=34,'Equivalencia BH-BMPT'!$D$35,IF(J1055=35,'Equivalencia BH-BMPT'!$D$36,IF(J1055=36,'Equivalencia BH-BMPT'!$D$37,IF(J1055=37,'Equivalencia BH-BMPT'!$D$38,IF(J1055=38,'Equivalencia BH-BMPT'!#REF!,IF(J1055=39,'Equivalencia BH-BMPT'!$D$40,IF(J1055=40,'Equivalencia BH-BMPT'!$D$41,IF(J1055=41,'Equivalencia BH-BMPT'!$D$42,IF(J1055=42,'Equivalencia BH-BMPT'!$D$43,IF(J1055=43,'Equivalencia BH-BMPT'!$D$44,IF(J1055=44,'Equivalencia BH-BMPT'!$D$45,IF(J1055=45,'Equivalencia BH-BMPT'!$D$46,"No ha seleccionado un número de programa")))))))))))))))))))))))))))))))))))))))))))))</f>
        <v>No ha seleccionado un número de programa</v>
      </c>
      <c r="L1055" s="140"/>
      <c r="M1055" s="136"/>
      <c r="N1055" s="153"/>
      <c r="O1055" s="161"/>
      <c r="P1055" s="144"/>
      <c r="Q1055" s="143"/>
      <c r="R1055" s="143"/>
      <c r="S1055" s="143"/>
      <c r="T1055" s="143"/>
      <c r="U1055" s="143"/>
      <c r="V1055" s="145"/>
      <c r="W1055" s="145"/>
      <c r="X1055" s="145"/>
      <c r="Y1055" s="136"/>
      <c r="Z1055" s="136"/>
      <c r="AA1055" s="146"/>
      <c r="AB1055" s="136"/>
      <c r="AC1055" s="136"/>
      <c r="AD1055" s="136"/>
      <c r="AE1055" s="136"/>
      <c r="AF1055" s="147" t="e">
        <f t="shared" si="47"/>
        <v>#DIV/0!</v>
      </c>
      <c r="AG1055" s="148"/>
      <c r="AH1055" s="148" t="b">
        <f t="shared" si="48"/>
        <v>1</v>
      </c>
    </row>
    <row r="1056" spans="1:34" ht="44.25" customHeight="1" thickBot="1" x14ac:dyDescent="0.3">
      <c r="A1056" s="136"/>
      <c r="B1056" s="136"/>
      <c r="C1056" s="137"/>
      <c r="D1056" s="136"/>
      <c r="E1056" s="137" t="str">
        <f>IF(D1056=1,'Tipo '!$B$2,IF(D1056=2,'Tipo '!$B$3,IF(D1056=3,'Tipo '!$B$4,IF(D1056=4,'Tipo '!$B$5,IF(D1056=5,'Tipo '!$B$6,IF(D1056=6,'Tipo '!$B$7,IF(D1056=7,'Tipo '!$B$8,IF(D1056=8,'Tipo '!$B$9,IF(D1056=9,'Tipo '!$B$10,IF(D1056=10,'Tipo '!$B$11,IF(D1056=11,'Tipo '!$B$12,IF(D1056=12,'Tipo '!$B$13,IF(D1056=13,'Tipo '!$B$14,IF(D1056=14,'Tipo '!$B$15,IF(D1056=15,'Tipo '!$B$16,IF(D1056=16,'Tipo '!$B$17,IF(D1056=17,'Tipo '!$B$18,IF(D1056=18,'Tipo '!$B$19,IF(D1056=19,'Tipo '!$B$20,IF(D1056=20,'Tipo '!$B$21,"No ha seleccionado un tipo de contrato válido"))))))))))))))))))))</f>
        <v>No ha seleccionado un tipo de contrato válido</v>
      </c>
      <c r="F1056" s="137"/>
      <c r="G1056" s="137"/>
      <c r="H1056" s="138"/>
      <c r="I1056" s="138"/>
      <c r="J1056" s="136"/>
      <c r="K1056" s="137" t="str">
        <f>IF(J1056=1,'Equivalencia BH-BMPT'!$D$2,IF(J1056=2,'Equivalencia BH-BMPT'!$D$3,IF(J1056=3,'Equivalencia BH-BMPT'!$D$4,IF(J1056=4,'Equivalencia BH-BMPT'!$D$5,IF(J1056=5,'Equivalencia BH-BMPT'!$D$6,IF(J1056=6,'Equivalencia BH-BMPT'!$D$7,IF(J1056=7,'Equivalencia BH-BMPT'!$D$8,IF(J1056=8,'Equivalencia BH-BMPT'!$D$9,IF(J1056=9,'Equivalencia BH-BMPT'!$D$10,IF(J1056=10,'Equivalencia BH-BMPT'!$D$11,IF(J1056=11,'Equivalencia BH-BMPT'!$D$12,IF(J1056=12,'Equivalencia BH-BMPT'!$D$13,IF(J1056=13,'Equivalencia BH-BMPT'!$D$14,IF(J1056=14,'Equivalencia BH-BMPT'!$D$15,IF(J1056=15,'Equivalencia BH-BMPT'!$D$16,IF(J1056=16,'Equivalencia BH-BMPT'!$D$17,IF(J1056=17,'Equivalencia BH-BMPT'!$D$18,IF(J1056=18,'Equivalencia BH-BMPT'!$D$19,IF(J1056=19,'Equivalencia BH-BMPT'!$D$20,IF(J1056=20,'Equivalencia BH-BMPT'!$D$21,IF(J1056=21,'Equivalencia BH-BMPT'!$D$22,IF(J1056=22,'Equivalencia BH-BMPT'!$D$23,IF(J1056=23,'Equivalencia BH-BMPT'!#REF!,IF(J1056=24,'Equivalencia BH-BMPT'!$D$25,IF(J1056=25,'Equivalencia BH-BMPT'!$D$26,IF(J1056=26,'Equivalencia BH-BMPT'!$D$27,IF(J1056=27,'Equivalencia BH-BMPT'!$D$28,IF(J1056=28,'Equivalencia BH-BMPT'!$D$29,IF(J1056=29,'Equivalencia BH-BMPT'!$D$30,IF(J1056=30,'Equivalencia BH-BMPT'!$D$31,IF(J1056=31,'Equivalencia BH-BMPT'!$D$32,IF(J1056=32,'Equivalencia BH-BMPT'!$D$33,IF(J1056=33,'Equivalencia BH-BMPT'!$D$34,IF(J1056=34,'Equivalencia BH-BMPT'!$D$35,IF(J1056=35,'Equivalencia BH-BMPT'!$D$36,IF(J1056=36,'Equivalencia BH-BMPT'!$D$37,IF(J1056=37,'Equivalencia BH-BMPT'!$D$38,IF(J1056=38,'Equivalencia BH-BMPT'!#REF!,IF(J1056=39,'Equivalencia BH-BMPT'!$D$40,IF(J1056=40,'Equivalencia BH-BMPT'!$D$41,IF(J1056=41,'Equivalencia BH-BMPT'!$D$42,IF(J1056=42,'Equivalencia BH-BMPT'!$D$43,IF(J1056=43,'Equivalencia BH-BMPT'!$D$44,IF(J1056=44,'Equivalencia BH-BMPT'!$D$45,IF(J1056=45,'Equivalencia BH-BMPT'!$D$46,"No ha seleccionado un número de programa")))))))))))))))))))))))))))))))))))))))))))))</f>
        <v>No ha seleccionado un número de programa</v>
      </c>
      <c r="L1056" s="140"/>
      <c r="M1056" s="136"/>
      <c r="N1056" s="153"/>
      <c r="O1056" s="161"/>
      <c r="P1056" s="144"/>
      <c r="Q1056" s="143"/>
      <c r="R1056" s="143"/>
      <c r="S1056" s="143"/>
      <c r="T1056" s="143"/>
      <c r="U1056" s="143"/>
      <c r="V1056" s="145"/>
      <c r="W1056" s="145"/>
      <c r="X1056" s="145"/>
      <c r="Y1056" s="136"/>
      <c r="Z1056" s="136"/>
      <c r="AA1056" s="146"/>
      <c r="AB1056" s="136"/>
      <c r="AC1056" s="136"/>
      <c r="AD1056" s="136"/>
      <c r="AE1056" s="136"/>
      <c r="AF1056" s="147" t="e">
        <f t="shared" si="47"/>
        <v>#DIV/0!</v>
      </c>
      <c r="AG1056" s="148"/>
      <c r="AH1056" s="148" t="b">
        <f t="shared" si="48"/>
        <v>1</v>
      </c>
    </row>
    <row r="1057" spans="1:34" ht="44.25" customHeight="1" thickBot="1" x14ac:dyDescent="0.3">
      <c r="A1057" s="136"/>
      <c r="B1057" s="136"/>
      <c r="C1057" s="137"/>
      <c r="D1057" s="136"/>
      <c r="E1057" s="137" t="str">
        <f>IF(D1057=1,'Tipo '!$B$2,IF(D1057=2,'Tipo '!$B$3,IF(D1057=3,'Tipo '!$B$4,IF(D1057=4,'Tipo '!$B$5,IF(D1057=5,'Tipo '!$B$6,IF(D1057=6,'Tipo '!$B$7,IF(D1057=7,'Tipo '!$B$8,IF(D1057=8,'Tipo '!$B$9,IF(D1057=9,'Tipo '!$B$10,IF(D1057=10,'Tipo '!$B$11,IF(D1057=11,'Tipo '!$B$12,IF(D1057=12,'Tipo '!$B$13,IF(D1057=13,'Tipo '!$B$14,IF(D1057=14,'Tipo '!$B$15,IF(D1057=15,'Tipo '!$B$16,IF(D1057=16,'Tipo '!$B$17,IF(D1057=17,'Tipo '!$B$18,IF(D1057=18,'Tipo '!$B$19,IF(D1057=19,'Tipo '!$B$20,IF(D1057=20,'Tipo '!$B$21,"No ha seleccionado un tipo de contrato válido"))))))))))))))))))))</f>
        <v>No ha seleccionado un tipo de contrato válido</v>
      </c>
      <c r="F1057" s="137"/>
      <c r="G1057" s="137"/>
      <c r="H1057" s="138"/>
      <c r="I1057" s="138"/>
      <c r="J1057" s="136"/>
      <c r="K1057" s="137" t="str">
        <f>IF(J1057=1,'Equivalencia BH-BMPT'!$D$2,IF(J1057=2,'Equivalencia BH-BMPT'!$D$3,IF(J1057=3,'Equivalencia BH-BMPT'!$D$4,IF(J1057=4,'Equivalencia BH-BMPT'!$D$5,IF(J1057=5,'Equivalencia BH-BMPT'!$D$6,IF(J1057=6,'Equivalencia BH-BMPT'!$D$7,IF(J1057=7,'Equivalencia BH-BMPT'!$D$8,IF(J1057=8,'Equivalencia BH-BMPT'!$D$9,IF(J1057=9,'Equivalencia BH-BMPT'!$D$10,IF(J1057=10,'Equivalencia BH-BMPT'!$D$11,IF(J1057=11,'Equivalencia BH-BMPT'!$D$12,IF(J1057=12,'Equivalencia BH-BMPT'!$D$13,IF(J1057=13,'Equivalencia BH-BMPT'!$D$14,IF(J1057=14,'Equivalencia BH-BMPT'!$D$15,IF(J1057=15,'Equivalencia BH-BMPT'!$D$16,IF(J1057=16,'Equivalencia BH-BMPT'!$D$17,IF(J1057=17,'Equivalencia BH-BMPT'!$D$18,IF(J1057=18,'Equivalencia BH-BMPT'!$D$19,IF(J1057=19,'Equivalencia BH-BMPT'!$D$20,IF(J1057=20,'Equivalencia BH-BMPT'!$D$21,IF(J1057=21,'Equivalencia BH-BMPT'!$D$22,IF(J1057=22,'Equivalencia BH-BMPT'!$D$23,IF(J1057=23,'Equivalencia BH-BMPT'!#REF!,IF(J1057=24,'Equivalencia BH-BMPT'!$D$25,IF(J1057=25,'Equivalencia BH-BMPT'!$D$26,IF(J1057=26,'Equivalencia BH-BMPT'!$D$27,IF(J1057=27,'Equivalencia BH-BMPT'!$D$28,IF(J1057=28,'Equivalencia BH-BMPT'!$D$29,IF(J1057=29,'Equivalencia BH-BMPT'!$D$30,IF(J1057=30,'Equivalencia BH-BMPT'!$D$31,IF(J1057=31,'Equivalencia BH-BMPT'!$D$32,IF(J1057=32,'Equivalencia BH-BMPT'!$D$33,IF(J1057=33,'Equivalencia BH-BMPT'!$D$34,IF(J1057=34,'Equivalencia BH-BMPT'!$D$35,IF(J1057=35,'Equivalencia BH-BMPT'!$D$36,IF(J1057=36,'Equivalencia BH-BMPT'!$D$37,IF(J1057=37,'Equivalencia BH-BMPT'!$D$38,IF(J1057=38,'Equivalencia BH-BMPT'!#REF!,IF(J1057=39,'Equivalencia BH-BMPT'!$D$40,IF(J1057=40,'Equivalencia BH-BMPT'!$D$41,IF(J1057=41,'Equivalencia BH-BMPT'!$D$42,IF(J1057=42,'Equivalencia BH-BMPT'!$D$43,IF(J1057=43,'Equivalencia BH-BMPT'!$D$44,IF(J1057=44,'Equivalencia BH-BMPT'!$D$45,IF(J1057=45,'Equivalencia BH-BMPT'!$D$46,"No ha seleccionado un número de programa")))))))))))))))))))))))))))))))))))))))))))))</f>
        <v>No ha seleccionado un número de programa</v>
      </c>
      <c r="L1057" s="140"/>
      <c r="M1057" s="136"/>
      <c r="N1057" s="153"/>
      <c r="O1057" s="161"/>
      <c r="P1057" s="144"/>
      <c r="Q1057" s="143"/>
      <c r="R1057" s="143"/>
      <c r="S1057" s="143"/>
      <c r="T1057" s="143"/>
      <c r="U1057" s="143"/>
      <c r="V1057" s="145"/>
      <c r="W1057" s="145"/>
      <c r="X1057" s="145"/>
      <c r="Y1057" s="136"/>
      <c r="Z1057" s="136"/>
      <c r="AA1057" s="146"/>
      <c r="AB1057" s="136"/>
      <c r="AC1057" s="136"/>
      <c r="AD1057" s="136"/>
      <c r="AE1057" s="136"/>
      <c r="AF1057" s="147" t="e">
        <f t="shared" si="47"/>
        <v>#DIV/0!</v>
      </c>
      <c r="AG1057" s="148"/>
      <c r="AH1057" s="148" t="b">
        <f t="shared" si="48"/>
        <v>1</v>
      </c>
    </row>
    <row r="1058" spans="1:34" ht="44.25" customHeight="1" thickBot="1" x14ac:dyDescent="0.3">
      <c r="A1058" s="136"/>
      <c r="B1058" s="136"/>
      <c r="C1058" s="137"/>
      <c r="D1058" s="136"/>
      <c r="E1058" s="137" t="str">
        <f>IF(D1058=1,'Tipo '!$B$2,IF(D1058=2,'Tipo '!$B$3,IF(D1058=3,'Tipo '!$B$4,IF(D1058=4,'Tipo '!$B$5,IF(D1058=5,'Tipo '!$B$6,IF(D1058=6,'Tipo '!$B$7,IF(D1058=7,'Tipo '!$B$8,IF(D1058=8,'Tipo '!$B$9,IF(D1058=9,'Tipo '!$B$10,IF(D1058=10,'Tipo '!$B$11,IF(D1058=11,'Tipo '!$B$12,IF(D1058=12,'Tipo '!$B$13,IF(D1058=13,'Tipo '!$B$14,IF(D1058=14,'Tipo '!$B$15,IF(D1058=15,'Tipo '!$B$16,IF(D1058=16,'Tipo '!$B$17,IF(D1058=17,'Tipo '!$B$18,IF(D1058=18,'Tipo '!$B$19,IF(D1058=19,'Tipo '!$B$20,IF(D1058=20,'Tipo '!$B$21,"No ha seleccionado un tipo de contrato válido"))))))))))))))))))))</f>
        <v>No ha seleccionado un tipo de contrato válido</v>
      </c>
      <c r="F1058" s="137"/>
      <c r="G1058" s="137"/>
      <c r="H1058" s="138"/>
      <c r="I1058" s="138"/>
      <c r="J1058" s="136"/>
      <c r="K1058" s="137" t="str">
        <f>IF(J1058=1,'Equivalencia BH-BMPT'!$D$2,IF(J1058=2,'Equivalencia BH-BMPT'!$D$3,IF(J1058=3,'Equivalencia BH-BMPT'!$D$4,IF(J1058=4,'Equivalencia BH-BMPT'!$D$5,IF(J1058=5,'Equivalencia BH-BMPT'!$D$6,IF(J1058=6,'Equivalencia BH-BMPT'!$D$7,IF(J1058=7,'Equivalencia BH-BMPT'!$D$8,IF(J1058=8,'Equivalencia BH-BMPT'!$D$9,IF(J1058=9,'Equivalencia BH-BMPT'!$D$10,IF(J1058=10,'Equivalencia BH-BMPT'!$D$11,IF(J1058=11,'Equivalencia BH-BMPT'!$D$12,IF(J1058=12,'Equivalencia BH-BMPT'!$D$13,IF(J1058=13,'Equivalencia BH-BMPT'!$D$14,IF(J1058=14,'Equivalencia BH-BMPT'!$D$15,IF(J1058=15,'Equivalencia BH-BMPT'!$D$16,IF(J1058=16,'Equivalencia BH-BMPT'!$D$17,IF(J1058=17,'Equivalencia BH-BMPT'!$D$18,IF(J1058=18,'Equivalencia BH-BMPT'!$D$19,IF(J1058=19,'Equivalencia BH-BMPT'!$D$20,IF(J1058=20,'Equivalencia BH-BMPT'!$D$21,IF(J1058=21,'Equivalencia BH-BMPT'!$D$22,IF(J1058=22,'Equivalencia BH-BMPT'!$D$23,IF(J1058=23,'Equivalencia BH-BMPT'!#REF!,IF(J1058=24,'Equivalencia BH-BMPT'!$D$25,IF(J1058=25,'Equivalencia BH-BMPT'!$D$26,IF(J1058=26,'Equivalencia BH-BMPT'!$D$27,IF(J1058=27,'Equivalencia BH-BMPT'!$D$28,IF(J1058=28,'Equivalencia BH-BMPT'!$D$29,IF(J1058=29,'Equivalencia BH-BMPT'!$D$30,IF(J1058=30,'Equivalencia BH-BMPT'!$D$31,IF(J1058=31,'Equivalencia BH-BMPT'!$D$32,IF(J1058=32,'Equivalencia BH-BMPT'!$D$33,IF(J1058=33,'Equivalencia BH-BMPT'!$D$34,IF(J1058=34,'Equivalencia BH-BMPT'!$D$35,IF(J1058=35,'Equivalencia BH-BMPT'!$D$36,IF(J1058=36,'Equivalencia BH-BMPT'!$D$37,IF(J1058=37,'Equivalencia BH-BMPT'!$D$38,IF(J1058=38,'Equivalencia BH-BMPT'!#REF!,IF(J1058=39,'Equivalencia BH-BMPT'!$D$40,IF(J1058=40,'Equivalencia BH-BMPT'!$D$41,IF(J1058=41,'Equivalencia BH-BMPT'!$D$42,IF(J1058=42,'Equivalencia BH-BMPT'!$D$43,IF(J1058=43,'Equivalencia BH-BMPT'!$D$44,IF(J1058=44,'Equivalencia BH-BMPT'!$D$45,IF(J1058=45,'Equivalencia BH-BMPT'!$D$46,"No ha seleccionado un número de programa")))))))))))))))))))))))))))))))))))))))))))))</f>
        <v>No ha seleccionado un número de programa</v>
      </c>
      <c r="L1058" s="140"/>
      <c r="M1058" s="136"/>
      <c r="N1058" s="153"/>
      <c r="O1058" s="161"/>
      <c r="P1058" s="144"/>
      <c r="Q1058" s="143"/>
      <c r="R1058" s="143"/>
      <c r="S1058" s="143"/>
      <c r="T1058" s="143"/>
      <c r="U1058" s="143"/>
      <c r="V1058" s="145"/>
      <c r="W1058" s="145"/>
      <c r="X1058" s="145"/>
      <c r="Y1058" s="136"/>
      <c r="Z1058" s="136"/>
      <c r="AA1058" s="146"/>
      <c r="AB1058" s="136"/>
      <c r="AC1058" s="136"/>
      <c r="AD1058" s="136"/>
      <c r="AE1058" s="136"/>
      <c r="AF1058" s="147" t="e">
        <f t="shared" si="47"/>
        <v>#DIV/0!</v>
      </c>
      <c r="AG1058" s="148"/>
      <c r="AH1058" s="148" t="b">
        <f t="shared" si="48"/>
        <v>1</v>
      </c>
    </row>
    <row r="1059" spans="1:34" ht="44.25" customHeight="1" thickBot="1" x14ac:dyDescent="0.3">
      <c r="A1059" s="136"/>
      <c r="B1059" s="136"/>
      <c r="C1059" s="137"/>
      <c r="D1059" s="136"/>
      <c r="E1059" s="137" t="str">
        <f>IF(D1059=1,'Tipo '!$B$2,IF(D1059=2,'Tipo '!$B$3,IF(D1059=3,'Tipo '!$B$4,IF(D1059=4,'Tipo '!$B$5,IF(D1059=5,'Tipo '!$B$6,IF(D1059=6,'Tipo '!$B$7,IF(D1059=7,'Tipo '!$B$8,IF(D1059=8,'Tipo '!$B$9,IF(D1059=9,'Tipo '!$B$10,IF(D1059=10,'Tipo '!$B$11,IF(D1059=11,'Tipo '!$B$12,IF(D1059=12,'Tipo '!$B$13,IF(D1059=13,'Tipo '!$B$14,IF(D1059=14,'Tipo '!$B$15,IF(D1059=15,'Tipo '!$B$16,IF(D1059=16,'Tipo '!$B$17,IF(D1059=17,'Tipo '!$B$18,IF(D1059=18,'Tipo '!$B$19,IF(D1059=19,'Tipo '!$B$20,IF(D1059=20,'Tipo '!$B$21,"No ha seleccionado un tipo de contrato válido"))))))))))))))))))))</f>
        <v>No ha seleccionado un tipo de contrato válido</v>
      </c>
      <c r="F1059" s="137"/>
      <c r="G1059" s="137"/>
      <c r="H1059" s="138"/>
      <c r="I1059" s="138"/>
      <c r="J1059" s="136"/>
      <c r="K1059" s="137" t="str">
        <f>IF(J1059=1,'Equivalencia BH-BMPT'!$D$2,IF(J1059=2,'Equivalencia BH-BMPT'!$D$3,IF(J1059=3,'Equivalencia BH-BMPT'!$D$4,IF(J1059=4,'Equivalencia BH-BMPT'!$D$5,IF(J1059=5,'Equivalencia BH-BMPT'!$D$6,IF(J1059=6,'Equivalencia BH-BMPT'!$D$7,IF(J1059=7,'Equivalencia BH-BMPT'!$D$8,IF(J1059=8,'Equivalencia BH-BMPT'!$D$9,IF(J1059=9,'Equivalencia BH-BMPT'!$D$10,IF(J1059=10,'Equivalencia BH-BMPT'!$D$11,IF(J1059=11,'Equivalencia BH-BMPT'!$D$12,IF(J1059=12,'Equivalencia BH-BMPT'!$D$13,IF(J1059=13,'Equivalencia BH-BMPT'!$D$14,IF(J1059=14,'Equivalencia BH-BMPT'!$D$15,IF(J1059=15,'Equivalencia BH-BMPT'!$D$16,IF(J1059=16,'Equivalencia BH-BMPT'!$D$17,IF(J1059=17,'Equivalencia BH-BMPT'!$D$18,IF(J1059=18,'Equivalencia BH-BMPT'!$D$19,IF(J1059=19,'Equivalencia BH-BMPT'!$D$20,IF(J1059=20,'Equivalencia BH-BMPT'!$D$21,IF(J1059=21,'Equivalencia BH-BMPT'!$D$22,IF(J1059=22,'Equivalencia BH-BMPT'!$D$23,IF(J1059=23,'Equivalencia BH-BMPT'!#REF!,IF(J1059=24,'Equivalencia BH-BMPT'!$D$25,IF(J1059=25,'Equivalencia BH-BMPT'!$D$26,IF(J1059=26,'Equivalencia BH-BMPT'!$D$27,IF(J1059=27,'Equivalencia BH-BMPT'!$D$28,IF(J1059=28,'Equivalencia BH-BMPT'!$D$29,IF(J1059=29,'Equivalencia BH-BMPT'!$D$30,IF(J1059=30,'Equivalencia BH-BMPT'!$D$31,IF(J1059=31,'Equivalencia BH-BMPT'!$D$32,IF(J1059=32,'Equivalencia BH-BMPT'!$D$33,IF(J1059=33,'Equivalencia BH-BMPT'!$D$34,IF(J1059=34,'Equivalencia BH-BMPT'!$D$35,IF(J1059=35,'Equivalencia BH-BMPT'!$D$36,IF(J1059=36,'Equivalencia BH-BMPT'!$D$37,IF(J1059=37,'Equivalencia BH-BMPT'!$D$38,IF(J1059=38,'Equivalencia BH-BMPT'!#REF!,IF(J1059=39,'Equivalencia BH-BMPT'!$D$40,IF(J1059=40,'Equivalencia BH-BMPT'!$D$41,IF(J1059=41,'Equivalencia BH-BMPT'!$D$42,IF(J1059=42,'Equivalencia BH-BMPT'!$D$43,IF(J1059=43,'Equivalencia BH-BMPT'!$D$44,IF(J1059=44,'Equivalencia BH-BMPT'!$D$45,IF(J1059=45,'Equivalencia BH-BMPT'!$D$46,"No ha seleccionado un número de programa")))))))))))))))))))))))))))))))))))))))))))))</f>
        <v>No ha seleccionado un número de programa</v>
      </c>
      <c r="L1059" s="140"/>
      <c r="M1059" s="136"/>
      <c r="N1059" s="153"/>
      <c r="O1059" s="161"/>
      <c r="P1059" s="144"/>
      <c r="Q1059" s="143"/>
      <c r="R1059" s="143"/>
      <c r="S1059" s="143"/>
      <c r="T1059" s="143"/>
      <c r="U1059" s="143"/>
      <c r="V1059" s="145"/>
      <c r="W1059" s="145"/>
      <c r="X1059" s="145"/>
      <c r="Y1059" s="136"/>
      <c r="Z1059" s="136"/>
      <c r="AA1059" s="146"/>
      <c r="AB1059" s="136"/>
      <c r="AC1059" s="136"/>
      <c r="AD1059" s="136"/>
      <c r="AE1059" s="136"/>
      <c r="AF1059" s="147" t="e">
        <f t="shared" si="47"/>
        <v>#DIV/0!</v>
      </c>
      <c r="AG1059" s="148"/>
      <c r="AH1059" s="148" t="b">
        <f t="shared" si="48"/>
        <v>1</v>
      </c>
    </row>
    <row r="1060" spans="1:34" ht="44.25" customHeight="1" thickBot="1" x14ac:dyDescent="0.3">
      <c r="A1060" s="136"/>
      <c r="B1060" s="136"/>
      <c r="C1060" s="137"/>
      <c r="D1060" s="136"/>
      <c r="E1060" s="137" t="str">
        <f>IF(D1060=1,'Tipo '!$B$2,IF(D1060=2,'Tipo '!$B$3,IF(D1060=3,'Tipo '!$B$4,IF(D1060=4,'Tipo '!$B$5,IF(D1060=5,'Tipo '!$B$6,IF(D1060=6,'Tipo '!$B$7,IF(D1060=7,'Tipo '!$B$8,IF(D1060=8,'Tipo '!$B$9,IF(D1060=9,'Tipo '!$B$10,IF(D1060=10,'Tipo '!$B$11,IF(D1060=11,'Tipo '!$B$12,IF(D1060=12,'Tipo '!$B$13,IF(D1060=13,'Tipo '!$B$14,IF(D1060=14,'Tipo '!$B$15,IF(D1060=15,'Tipo '!$B$16,IF(D1060=16,'Tipo '!$B$17,IF(D1060=17,'Tipo '!$B$18,IF(D1060=18,'Tipo '!$B$19,IF(D1060=19,'Tipo '!$B$20,IF(D1060=20,'Tipo '!$B$21,"No ha seleccionado un tipo de contrato válido"))))))))))))))))))))</f>
        <v>No ha seleccionado un tipo de contrato válido</v>
      </c>
      <c r="F1060" s="137"/>
      <c r="G1060" s="137"/>
      <c r="H1060" s="138"/>
      <c r="I1060" s="138"/>
      <c r="J1060" s="136"/>
      <c r="K1060" s="137" t="str">
        <f>IF(J1060=1,'Equivalencia BH-BMPT'!$D$2,IF(J1060=2,'Equivalencia BH-BMPT'!$D$3,IF(J1060=3,'Equivalencia BH-BMPT'!$D$4,IF(J1060=4,'Equivalencia BH-BMPT'!$D$5,IF(J1060=5,'Equivalencia BH-BMPT'!$D$6,IF(J1060=6,'Equivalencia BH-BMPT'!$D$7,IF(J1060=7,'Equivalencia BH-BMPT'!$D$8,IF(J1060=8,'Equivalencia BH-BMPT'!$D$9,IF(J1060=9,'Equivalencia BH-BMPT'!$D$10,IF(J1060=10,'Equivalencia BH-BMPT'!$D$11,IF(J1060=11,'Equivalencia BH-BMPT'!$D$12,IF(J1060=12,'Equivalencia BH-BMPT'!$D$13,IF(J1060=13,'Equivalencia BH-BMPT'!$D$14,IF(J1060=14,'Equivalencia BH-BMPT'!$D$15,IF(J1060=15,'Equivalencia BH-BMPT'!$D$16,IF(J1060=16,'Equivalencia BH-BMPT'!$D$17,IF(J1060=17,'Equivalencia BH-BMPT'!$D$18,IF(J1060=18,'Equivalencia BH-BMPT'!$D$19,IF(J1060=19,'Equivalencia BH-BMPT'!$D$20,IF(J1060=20,'Equivalencia BH-BMPT'!$D$21,IF(J1060=21,'Equivalencia BH-BMPT'!$D$22,IF(J1060=22,'Equivalencia BH-BMPT'!$D$23,IF(J1060=23,'Equivalencia BH-BMPT'!#REF!,IF(J1060=24,'Equivalencia BH-BMPT'!$D$25,IF(J1060=25,'Equivalencia BH-BMPT'!$D$26,IF(J1060=26,'Equivalencia BH-BMPT'!$D$27,IF(J1060=27,'Equivalencia BH-BMPT'!$D$28,IF(J1060=28,'Equivalencia BH-BMPT'!$D$29,IF(J1060=29,'Equivalencia BH-BMPT'!$D$30,IF(J1060=30,'Equivalencia BH-BMPT'!$D$31,IF(J1060=31,'Equivalencia BH-BMPT'!$D$32,IF(J1060=32,'Equivalencia BH-BMPT'!$D$33,IF(J1060=33,'Equivalencia BH-BMPT'!$D$34,IF(J1060=34,'Equivalencia BH-BMPT'!$D$35,IF(J1060=35,'Equivalencia BH-BMPT'!$D$36,IF(J1060=36,'Equivalencia BH-BMPT'!$D$37,IF(J1060=37,'Equivalencia BH-BMPT'!$D$38,IF(J1060=38,'Equivalencia BH-BMPT'!#REF!,IF(J1060=39,'Equivalencia BH-BMPT'!$D$40,IF(J1060=40,'Equivalencia BH-BMPT'!$D$41,IF(J1060=41,'Equivalencia BH-BMPT'!$D$42,IF(J1060=42,'Equivalencia BH-BMPT'!$D$43,IF(J1060=43,'Equivalencia BH-BMPT'!$D$44,IF(J1060=44,'Equivalencia BH-BMPT'!$D$45,IF(J1060=45,'Equivalencia BH-BMPT'!$D$46,"No ha seleccionado un número de programa")))))))))))))))))))))))))))))))))))))))))))))</f>
        <v>No ha seleccionado un número de programa</v>
      </c>
      <c r="L1060" s="140"/>
      <c r="M1060" s="136"/>
      <c r="N1060" s="153"/>
      <c r="O1060" s="161"/>
      <c r="P1060" s="144"/>
      <c r="Q1060" s="143"/>
      <c r="R1060" s="143"/>
      <c r="S1060" s="143"/>
      <c r="T1060" s="143"/>
      <c r="U1060" s="143"/>
      <c r="V1060" s="145"/>
      <c r="W1060" s="145"/>
      <c r="X1060" s="145"/>
      <c r="Y1060" s="136"/>
      <c r="Z1060" s="136"/>
      <c r="AA1060" s="146"/>
      <c r="AB1060" s="136"/>
      <c r="AC1060" s="136"/>
      <c r="AD1060" s="136"/>
      <c r="AE1060" s="136"/>
      <c r="AF1060" s="147" t="e">
        <f t="shared" si="47"/>
        <v>#DIV/0!</v>
      </c>
      <c r="AG1060" s="148"/>
      <c r="AH1060" s="148" t="b">
        <f t="shared" si="48"/>
        <v>1</v>
      </c>
    </row>
    <row r="1061" spans="1:34" ht="44.25" customHeight="1" thickBot="1" x14ac:dyDescent="0.3">
      <c r="A1061" s="136"/>
      <c r="B1061" s="136"/>
      <c r="C1061" s="137"/>
      <c r="D1061" s="136"/>
      <c r="E1061" s="137" t="str">
        <f>IF(D1061=1,'Tipo '!$B$2,IF(D1061=2,'Tipo '!$B$3,IF(D1061=3,'Tipo '!$B$4,IF(D1061=4,'Tipo '!$B$5,IF(D1061=5,'Tipo '!$B$6,IF(D1061=6,'Tipo '!$B$7,IF(D1061=7,'Tipo '!$B$8,IF(D1061=8,'Tipo '!$B$9,IF(D1061=9,'Tipo '!$B$10,IF(D1061=10,'Tipo '!$B$11,IF(D1061=11,'Tipo '!$B$12,IF(D1061=12,'Tipo '!$B$13,IF(D1061=13,'Tipo '!$B$14,IF(D1061=14,'Tipo '!$B$15,IF(D1061=15,'Tipo '!$B$16,IF(D1061=16,'Tipo '!$B$17,IF(D1061=17,'Tipo '!$B$18,IF(D1061=18,'Tipo '!$B$19,IF(D1061=19,'Tipo '!$B$20,IF(D1061=20,'Tipo '!$B$21,"No ha seleccionado un tipo de contrato válido"))))))))))))))))))))</f>
        <v>No ha seleccionado un tipo de contrato válido</v>
      </c>
      <c r="F1061" s="137"/>
      <c r="G1061" s="137"/>
      <c r="H1061" s="138"/>
      <c r="I1061" s="138"/>
      <c r="J1061" s="136"/>
      <c r="K1061" s="137" t="str">
        <f>IF(J1061=1,'Equivalencia BH-BMPT'!$D$2,IF(J1061=2,'Equivalencia BH-BMPT'!$D$3,IF(J1061=3,'Equivalencia BH-BMPT'!$D$4,IF(J1061=4,'Equivalencia BH-BMPT'!$D$5,IF(J1061=5,'Equivalencia BH-BMPT'!$D$6,IF(J1061=6,'Equivalencia BH-BMPT'!$D$7,IF(J1061=7,'Equivalencia BH-BMPT'!$D$8,IF(J1061=8,'Equivalencia BH-BMPT'!$D$9,IF(J1061=9,'Equivalencia BH-BMPT'!$D$10,IF(J1061=10,'Equivalencia BH-BMPT'!$D$11,IF(J1061=11,'Equivalencia BH-BMPT'!$D$12,IF(J1061=12,'Equivalencia BH-BMPT'!$D$13,IF(J1061=13,'Equivalencia BH-BMPT'!$D$14,IF(J1061=14,'Equivalencia BH-BMPT'!$D$15,IF(J1061=15,'Equivalencia BH-BMPT'!$D$16,IF(J1061=16,'Equivalencia BH-BMPT'!$D$17,IF(J1061=17,'Equivalencia BH-BMPT'!$D$18,IF(J1061=18,'Equivalencia BH-BMPT'!$D$19,IF(J1061=19,'Equivalencia BH-BMPT'!$D$20,IF(J1061=20,'Equivalencia BH-BMPT'!$D$21,IF(J1061=21,'Equivalencia BH-BMPT'!$D$22,IF(J1061=22,'Equivalencia BH-BMPT'!$D$23,IF(J1061=23,'Equivalencia BH-BMPT'!#REF!,IF(J1061=24,'Equivalencia BH-BMPT'!$D$25,IF(J1061=25,'Equivalencia BH-BMPT'!$D$26,IF(J1061=26,'Equivalencia BH-BMPT'!$D$27,IF(J1061=27,'Equivalencia BH-BMPT'!$D$28,IF(J1061=28,'Equivalencia BH-BMPT'!$D$29,IF(J1061=29,'Equivalencia BH-BMPT'!$D$30,IF(J1061=30,'Equivalencia BH-BMPT'!$D$31,IF(J1061=31,'Equivalencia BH-BMPT'!$D$32,IF(J1061=32,'Equivalencia BH-BMPT'!$D$33,IF(J1061=33,'Equivalencia BH-BMPT'!$D$34,IF(J1061=34,'Equivalencia BH-BMPT'!$D$35,IF(J1061=35,'Equivalencia BH-BMPT'!$D$36,IF(J1061=36,'Equivalencia BH-BMPT'!$D$37,IF(J1061=37,'Equivalencia BH-BMPT'!$D$38,IF(J1061=38,'Equivalencia BH-BMPT'!#REF!,IF(J1061=39,'Equivalencia BH-BMPT'!$D$40,IF(J1061=40,'Equivalencia BH-BMPT'!$D$41,IF(J1061=41,'Equivalencia BH-BMPT'!$D$42,IF(J1061=42,'Equivalencia BH-BMPT'!$D$43,IF(J1061=43,'Equivalencia BH-BMPT'!$D$44,IF(J1061=44,'Equivalencia BH-BMPT'!$D$45,IF(J1061=45,'Equivalencia BH-BMPT'!$D$46,"No ha seleccionado un número de programa")))))))))))))))))))))))))))))))))))))))))))))</f>
        <v>No ha seleccionado un número de programa</v>
      </c>
      <c r="L1061" s="140"/>
      <c r="M1061" s="136"/>
      <c r="N1061" s="153"/>
      <c r="O1061" s="161"/>
      <c r="P1061" s="144"/>
      <c r="Q1061" s="143"/>
      <c r="R1061" s="143"/>
      <c r="S1061" s="143"/>
      <c r="T1061" s="143"/>
      <c r="U1061" s="143"/>
      <c r="V1061" s="145"/>
      <c r="W1061" s="145"/>
      <c r="X1061" s="145"/>
      <c r="Y1061" s="136"/>
      <c r="Z1061" s="136"/>
      <c r="AA1061" s="146"/>
      <c r="AB1061" s="136"/>
      <c r="AC1061" s="136"/>
      <c r="AD1061" s="136"/>
      <c r="AE1061" s="136"/>
      <c r="AF1061" s="147" t="e">
        <f t="shared" si="47"/>
        <v>#DIV/0!</v>
      </c>
      <c r="AG1061" s="148"/>
      <c r="AH1061" s="148" t="b">
        <f t="shared" si="48"/>
        <v>1</v>
      </c>
    </row>
    <row r="1062" spans="1:34" ht="44.25" customHeight="1" thickBot="1" x14ac:dyDescent="0.3">
      <c r="A1062" s="136"/>
      <c r="B1062" s="136"/>
      <c r="C1062" s="137"/>
      <c r="D1062" s="136"/>
      <c r="E1062" s="137" t="str">
        <f>IF(D1062=1,'Tipo '!$B$2,IF(D1062=2,'Tipo '!$B$3,IF(D1062=3,'Tipo '!$B$4,IF(D1062=4,'Tipo '!$B$5,IF(D1062=5,'Tipo '!$B$6,IF(D1062=6,'Tipo '!$B$7,IF(D1062=7,'Tipo '!$B$8,IF(D1062=8,'Tipo '!$B$9,IF(D1062=9,'Tipo '!$B$10,IF(D1062=10,'Tipo '!$B$11,IF(D1062=11,'Tipo '!$B$12,IF(D1062=12,'Tipo '!$B$13,IF(D1062=13,'Tipo '!$B$14,IF(D1062=14,'Tipo '!$B$15,IF(D1062=15,'Tipo '!$B$16,IF(D1062=16,'Tipo '!$B$17,IF(D1062=17,'Tipo '!$B$18,IF(D1062=18,'Tipo '!$B$19,IF(D1062=19,'Tipo '!$B$20,IF(D1062=20,'Tipo '!$B$21,"No ha seleccionado un tipo de contrato válido"))))))))))))))))))))</f>
        <v>No ha seleccionado un tipo de contrato válido</v>
      </c>
      <c r="F1062" s="137"/>
      <c r="G1062" s="137"/>
      <c r="H1062" s="138"/>
      <c r="I1062" s="138"/>
      <c r="J1062" s="136"/>
      <c r="K1062" s="137" t="str">
        <f>IF(J1062=1,'Equivalencia BH-BMPT'!$D$2,IF(J1062=2,'Equivalencia BH-BMPT'!$D$3,IF(J1062=3,'Equivalencia BH-BMPT'!$D$4,IF(J1062=4,'Equivalencia BH-BMPT'!$D$5,IF(J1062=5,'Equivalencia BH-BMPT'!$D$6,IF(J1062=6,'Equivalencia BH-BMPT'!$D$7,IF(J1062=7,'Equivalencia BH-BMPT'!$D$8,IF(J1062=8,'Equivalencia BH-BMPT'!$D$9,IF(J1062=9,'Equivalencia BH-BMPT'!$D$10,IF(J1062=10,'Equivalencia BH-BMPT'!$D$11,IF(J1062=11,'Equivalencia BH-BMPT'!$D$12,IF(J1062=12,'Equivalencia BH-BMPT'!$D$13,IF(J1062=13,'Equivalencia BH-BMPT'!$D$14,IF(J1062=14,'Equivalencia BH-BMPT'!$D$15,IF(J1062=15,'Equivalencia BH-BMPT'!$D$16,IF(J1062=16,'Equivalencia BH-BMPT'!$D$17,IF(J1062=17,'Equivalencia BH-BMPT'!$D$18,IF(J1062=18,'Equivalencia BH-BMPT'!$D$19,IF(J1062=19,'Equivalencia BH-BMPT'!$D$20,IF(J1062=20,'Equivalencia BH-BMPT'!$D$21,IF(J1062=21,'Equivalencia BH-BMPT'!$D$22,IF(J1062=22,'Equivalencia BH-BMPT'!$D$23,IF(J1062=23,'Equivalencia BH-BMPT'!#REF!,IF(J1062=24,'Equivalencia BH-BMPT'!$D$25,IF(J1062=25,'Equivalencia BH-BMPT'!$D$26,IF(J1062=26,'Equivalencia BH-BMPT'!$D$27,IF(J1062=27,'Equivalencia BH-BMPT'!$D$28,IF(J1062=28,'Equivalencia BH-BMPT'!$D$29,IF(J1062=29,'Equivalencia BH-BMPT'!$D$30,IF(J1062=30,'Equivalencia BH-BMPT'!$D$31,IF(J1062=31,'Equivalencia BH-BMPT'!$D$32,IF(J1062=32,'Equivalencia BH-BMPT'!$D$33,IF(J1062=33,'Equivalencia BH-BMPT'!$D$34,IF(J1062=34,'Equivalencia BH-BMPT'!$D$35,IF(J1062=35,'Equivalencia BH-BMPT'!$D$36,IF(J1062=36,'Equivalencia BH-BMPT'!$D$37,IF(J1062=37,'Equivalencia BH-BMPT'!$D$38,IF(J1062=38,'Equivalencia BH-BMPT'!#REF!,IF(J1062=39,'Equivalencia BH-BMPT'!$D$40,IF(J1062=40,'Equivalencia BH-BMPT'!$D$41,IF(J1062=41,'Equivalencia BH-BMPT'!$D$42,IF(J1062=42,'Equivalencia BH-BMPT'!$D$43,IF(J1062=43,'Equivalencia BH-BMPT'!$D$44,IF(J1062=44,'Equivalencia BH-BMPT'!$D$45,IF(J1062=45,'Equivalencia BH-BMPT'!$D$46,"No ha seleccionado un número de programa")))))))))))))))))))))))))))))))))))))))))))))</f>
        <v>No ha seleccionado un número de programa</v>
      </c>
      <c r="L1062" s="140"/>
      <c r="M1062" s="136"/>
      <c r="N1062" s="153"/>
      <c r="O1062" s="161"/>
      <c r="P1062" s="144"/>
      <c r="Q1062" s="143"/>
      <c r="R1062" s="143"/>
      <c r="S1062" s="143"/>
      <c r="T1062" s="143"/>
      <c r="U1062" s="143"/>
      <c r="V1062" s="145"/>
      <c r="W1062" s="145"/>
      <c r="X1062" s="145"/>
      <c r="Y1062" s="136"/>
      <c r="Z1062" s="136"/>
      <c r="AA1062" s="146"/>
      <c r="AB1062" s="136"/>
      <c r="AC1062" s="136"/>
      <c r="AD1062" s="136"/>
      <c r="AE1062" s="136"/>
      <c r="AF1062" s="147" t="e">
        <f t="shared" si="47"/>
        <v>#DIV/0!</v>
      </c>
      <c r="AG1062" s="148"/>
      <c r="AH1062" s="148" t="b">
        <f t="shared" si="48"/>
        <v>1</v>
      </c>
    </row>
    <row r="1063" spans="1:34" ht="44.25" customHeight="1" thickBot="1" x14ac:dyDescent="0.3">
      <c r="A1063" s="136"/>
      <c r="B1063" s="136"/>
      <c r="C1063" s="137"/>
      <c r="D1063" s="136"/>
      <c r="E1063" s="137" t="str">
        <f>IF(D1063=1,'Tipo '!$B$2,IF(D1063=2,'Tipo '!$B$3,IF(D1063=3,'Tipo '!$B$4,IF(D1063=4,'Tipo '!$B$5,IF(D1063=5,'Tipo '!$B$6,IF(D1063=6,'Tipo '!$B$7,IF(D1063=7,'Tipo '!$B$8,IF(D1063=8,'Tipo '!$B$9,IF(D1063=9,'Tipo '!$B$10,IF(D1063=10,'Tipo '!$B$11,IF(D1063=11,'Tipo '!$B$12,IF(D1063=12,'Tipo '!$B$13,IF(D1063=13,'Tipo '!$B$14,IF(D1063=14,'Tipo '!$B$15,IF(D1063=15,'Tipo '!$B$16,IF(D1063=16,'Tipo '!$B$17,IF(D1063=17,'Tipo '!$B$18,IF(D1063=18,'Tipo '!$B$19,IF(D1063=19,'Tipo '!$B$20,IF(D1063=20,'Tipo '!$B$21,"No ha seleccionado un tipo de contrato válido"))))))))))))))))))))</f>
        <v>No ha seleccionado un tipo de contrato válido</v>
      </c>
      <c r="F1063" s="137"/>
      <c r="G1063" s="137"/>
      <c r="H1063" s="138"/>
      <c r="I1063" s="138"/>
      <c r="J1063" s="136"/>
      <c r="K1063" s="137" t="str">
        <f>IF(J1063=1,'Equivalencia BH-BMPT'!$D$2,IF(J1063=2,'Equivalencia BH-BMPT'!$D$3,IF(J1063=3,'Equivalencia BH-BMPT'!$D$4,IF(J1063=4,'Equivalencia BH-BMPT'!$D$5,IF(J1063=5,'Equivalencia BH-BMPT'!$D$6,IF(J1063=6,'Equivalencia BH-BMPT'!$D$7,IF(J1063=7,'Equivalencia BH-BMPT'!$D$8,IF(J1063=8,'Equivalencia BH-BMPT'!$D$9,IF(J1063=9,'Equivalencia BH-BMPT'!$D$10,IF(J1063=10,'Equivalencia BH-BMPT'!$D$11,IF(J1063=11,'Equivalencia BH-BMPT'!$D$12,IF(J1063=12,'Equivalencia BH-BMPT'!$D$13,IF(J1063=13,'Equivalencia BH-BMPT'!$D$14,IF(J1063=14,'Equivalencia BH-BMPT'!$D$15,IF(J1063=15,'Equivalencia BH-BMPT'!$D$16,IF(J1063=16,'Equivalencia BH-BMPT'!$D$17,IF(J1063=17,'Equivalencia BH-BMPT'!$D$18,IF(J1063=18,'Equivalencia BH-BMPT'!$D$19,IF(J1063=19,'Equivalencia BH-BMPT'!$D$20,IF(J1063=20,'Equivalencia BH-BMPT'!$D$21,IF(J1063=21,'Equivalencia BH-BMPT'!$D$22,IF(J1063=22,'Equivalencia BH-BMPT'!$D$23,IF(J1063=23,'Equivalencia BH-BMPT'!#REF!,IF(J1063=24,'Equivalencia BH-BMPT'!$D$25,IF(J1063=25,'Equivalencia BH-BMPT'!$D$26,IF(J1063=26,'Equivalencia BH-BMPT'!$D$27,IF(J1063=27,'Equivalencia BH-BMPT'!$D$28,IF(J1063=28,'Equivalencia BH-BMPT'!$D$29,IF(J1063=29,'Equivalencia BH-BMPT'!$D$30,IF(J1063=30,'Equivalencia BH-BMPT'!$D$31,IF(J1063=31,'Equivalencia BH-BMPT'!$D$32,IF(J1063=32,'Equivalencia BH-BMPT'!$D$33,IF(J1063=33,'Equivalencia BH-BMPT'!$D$34,IF(J1063=34,'Equivalencia BH-BMPT'!$D$35,IF(J1063=35,'Equivalencia BH-BMPT'!$D$36,IF(J1063=36,'Equivalencia BH-BMPT'!$D$37,IF(J1063=37,'Equivalencia BH-BMPT'!$D$38,IF(J1063=38,'Equivalencia BH-BMPT'!#REF!,IF(J1063=39,'Equivalencia BH-BMPT'!$D$40,IF(J1063=40,'Equivalencia BH-BMPT'!$D$41,IF(J1063=41,'Equivalencia BH-BMPT'!$D$42,IF(J1063=42,'Equivalencia BH-BMPT'!$D$43,IF(J1063=43,'Equivalencia BH-BMPT'!$D$44,IF(J1063=44,'Equivalencia BH-BMPT'!$D$45,IF(J1063=45,'Equivalencia BH-BMPT'!$D$46,"No ha seleccionado un número de programa")))))))))))))))))))))))))))))))))))))))))))))</f>
        <v>No ha seleccionado un número de programa</v>
      </c>
      <c r="L1063" s="140"/>
      <c r="M1063" s="136"/>
      <c r="N1063" s="153"/>
      <c r="O1063" s="161"/>
      <c r="P1063" s="144"/>
      <c r="Q1063" s="143"/>
      <c r="R1063" s="143"/>
      <c r="S1063" s="143"/>
      <c r="T1063" s="143"/>
      <c r="U1063" s="143"/>
      <c r="V1063" s="145"/>
      <c r="W1063" s="145"/>
      <c r="X1063" s="145"/>
      <c r="Y1063" s="136"/>
      <c r="Z1063" s="136"/>
      <c r="AA1063" s="146"/>
      <c r="AB1063" s="136"/>
      <c r="AC1063" s="136"/>
      <c r="AD1063" s="136"/>
      <c r="AE1063" s="136"/>
      <c r="AF1063" s="147" t="e">
        <f t="shared" si="47"/>
        <v>#DIV/0!</v>
      </c>
      <c r="AG1063" s="148"/>
      <c r="AH1063" s="148" t="b">
        <f t="shared" si="48"/>
        <v>1</v>
      </c>
    </row>
    <row r="1064" spans="1:34" ht="44.25" customHeight="1" thickBot="1" x14ac:dyDescent="0.3">
      <c r="A1064" s="136"/>
      <c r="B1064" s="136"/>
      <c r="C1064" s="137"/>
      <c r="D1064" s="136"/>
      <c r="E1064" s="137" t="str">
        <f>IF(D1064=1,'Tipo '!$B$2,IF(D1064=2,'Tipo '!$B$3,IF(D1064=3,'Tipo '!$B$4,IF(D1064=4,'Tipo '!$B$5,IF(D1064=5,'Tipo '!$B$6,IF(D1064=6,'Tipo '!$B$7,IF(D1064=7,'Tipo '!$B$8,IF(D1064=8,'Tipo '!$B$9,IF(D1064=9,'Tipo '!$B$10,IF(D1064=10,'Tipo '!$B$11,IF(D1064=11,'Tipo '!$B$12,IF(D1064=12,'Tipo '!$B$13,IF(D1064=13,'Tipo '!$B$14,IF(D1064=14,'Tipo '!$B$15,IF(D1064=15,'Tipo '!$B$16,IF(D1064=16,'Tipo '!$B$17,IF(D1064=17,'Tipo '!$B$18,IF(D1064=18,'Tipo '!$B$19,IF(D1064=19,'Tipo '!$B$20,IF(D1064=20,'Tipo '!$B$21,"No ha seleccionado un tipo de contrato válido"))))))))))))))))))))</f>
        <v>No ha seleccionado un tipo de contrato válido</v>
      </c>
      <c r="F1064" s="137"/>
      <c r="G1064" s="137"/>
      <c r="H1064" s="138"/>
      <c r="I1064" s="138"/>
      <c r="J1064" s="136"/>
      <c r="K1064" s="137" t="str">
        <f>IF(J1064=1,'Equivalencia BH-BMPT'!$D$2,IF(J1064=2,'Equivalencia BH-BMPT'!$D$3,IF(J1064=3,'Equivalencia BH-BMPT'!$D$4,IF(J1064=4,'Equivalencia BH-BMPT'!$D$5,IF(J1064=5,'Equivalencia BH-BMPT'!$D$6,IF(J1064=6,'Equivalencia BH-BMPT'!$D$7,IF(J1064=7,'Equivalencia BH-BMPT'!$D$8,IF(J1064=8,'Equivalencia BH-BMPT'!$D$9,IF(J1064=9,'Equivalencia BH-BMPT'!$D$10,IF(J1064=10,'Equivalencia BH-BMPT'!$D$11,IF(J1064=11,'Equivalencia BH-BMPT'!$D$12,IF(J1064=12,'Equivalencia BH-BMPT'!$D$13,IF(J1064=13,'Equivalencia BH-BMPT'!$D$14,IF(J1064=14,'Equivalencia BH-BMPT'!$D$15,IF(J1064=15,'Equivalencia BH-BMPT'!$D$16,IF(J1064=16,'Equivalencia BH-BMPT'!$D$17,IF(J1064=17,'Equivalencia BH-BMPT'!$D$18,IF(J1064=18,'Equivalencia BH-BMPT'!$D$19,IF(J1064=19,'Equivalencia BH-BMPT'!$D$20,IF(J1064=20,'Equivalencia BH-BMPT'!$D$21,IF(J1064=21,'Equivalencia BH-BMPT'!$D$22,IF(J1064=22,'Equivalencia BH-BMPT'!$D$23,IF(J1064=23,'Equivalencia BH-BMPT'!#REF!,IF(J1064=24,'Equivalencia BH-BMPT'!$D$25,IF(J1064=25,'Equivalencia BH-BMPT'!$D$26,IF(J1064=26,'Equivalencia BH-BMPT'!$D$27,IF(J1064=27,'Equivalencia BH-BMPT'!$D$28,IF(J1064=28,'Equivalencia BH-BMPT'!$D$29,IF(J1064=29,'Equivalencia BH-BMPT'!$D$30,IF(J1064=30,'Equivalencia BH-BMPT'!$D$31,IF(J1064=31,'Equivalencia BH-BMPT'!$D$32,IF(J1064=32,'Equivalencia BH-BMPT'!$D$33,IF(J1064=33,'Equivalencia BH-BMPT'!$D$34,IF(J1064=34,'Equivalencia BH-BMPT'!$D$35,IF(J1064=35,'Equivalencia BH-BMPT'!$D$36,IF(J1064=36,'Equivalencia BH-BMPT'!$D$37,IF(J1064=37,'Equivalencia BH-BMPT'!$D$38,IF(J1064=38,'Equivalencia BH-BMPT'!#REF!,IF(J1064=39,'Equivalencia BH-BMPT'!$D$40,IF(J1064=40,'Equivalencia BH-BMPT'!$D$41,IF(J1064=41,'Equivalencia BH-BMPT'!$D$42,IF(J1064=42,'Equivalencia BH-BMPT'!$D$43,IF(J1064=43,'Equivalencia BH-BMPT'!$D$44,IF(J1064=44,'Equivalencia BH-BMPT'!$D$45,IF(J1064=45,'Equivalencia BH-BMPT'!$D$46,"No ha seleccionado un número de programa")))))))))))))))))))))))))))))))))))))))))))))</f>
        <v>No ha seleccionado un número de programa</v>
      </c>
      <c r="L1064" s="140"/>
      <c r="M1064" s="136"/>
      <c r="N1064" s="153"/>
      <c r="O1064" s="161"/>
      <c r="P1064" s="144"/>
      <c r="Q1064" s="143"/>
      <c r="R1064" s="143"/>
      <c r="S1064" s="143"/>
      <c r="T1064" s="143"/>
      <c r="U1064" s="143"/>
      <c r="V1064" s="145"/>
      <c r="W1064" s="145"/>
      <c r="X1064" s="145"/>
      <c r="Y1064" s="136"/>
      <c r="Z1064" s="136"/>
      <c r="AA1064" s="146"/>
      <c r="AB1064" s="136"/>
      <c r="AC1064" s="136"/>
      <c r="AD1064" s="136"/>
      <c r="AE1064" s="136"/>
      <c r="AF1064" s="147" t="e">
        <f t="shared" si="47"/>
        <v>#DIV/0!</v>
      </c>
      <c r="AG1064" s="148"/>
      <c r="AH1064" s="148" t="b">
        <f t="shared" si="48"/>
        <v>1</v>
      </c>
    </row>
    <row r="1065" spans="1:34" ht="44.25" customHeight="1" thickBot="1" x14ac:dyDescent="0.3">
      <c r="A1065" s="136"/>
      <c r="B1065" s="136"/>
      <c r="C1065" s="137"/>
      <c r="D1065" s="136"/>
      <c r="E1065" s="137" t="str">
        <f>IF(D1065=1,'Tipo '!$B$2,IF(D1065=2,'Tipo '!$B$3,IF(D1065=3,'Tipo '!$B$4,IF(D1065=4,'Tipo '!$B$5,IF(D1065=5,'Tipo '!$B$6,IF(D1065=6,'Tipo '!$B$7,IF(D1065=7,'Tipo '!$B$8,IF(D1065=8,'Tipo '!$B$9,IF(D1065=9,'Tipo '!$B$10,IF(D1065=10,'Tipo '!$B$11,IF(D1065=11,'Tipo '!$B$12,IF(D1065=12,'Tipo '!$B$13,IF(D1065=13,'Tipo '!$B$14,IF(D1065=14,'Tipo '!$B$15,IF(D1065=15,'Tipo '!$B$16,IF(D1065=16,'Tipo '!$B$17,IF(D1065=17,'Tipo '!$B$18,IF(D1065=18,'Tipo '!$B$19,IF(D1065=19,'Tipo '!$B$20,IF(D1065=20,'Tipo '!$B$21,"No ha seleccionado un tipo de contrato válido"))))))))))))))))))))</f>
        <v>No ha seleccionado un tipo de contrato válido</v>
      </c>
      <c r="F1065" s="137"/>
      <c r="G1065" s="137"/>
      <c r="H1065" s="138"/>
      <c r="I1065" s="138"/>
      <c r="J1065" s="136"/>
      <c r="K1065" s="137" t="str">
        <f>IF(J1065=1,'Equivalencia BH-BMPT'!$D$2,IF(J1065=2,'Equivalencia BH-BMPT'!$D$3,IF(J1065=3,'Equivalencia BH-BMPT'!$D$4,IF(J1065=4,'Equivalencia BH-BMPT'!$D$5,IF(J1065=5,'Equivalencia BH-BMPT'!$D$6,IF(J1065=6,'Equivalencia BH-BMPT'!$D$7,IF(J1065=7,'Equivalencia BH-BMPT'!$D$8,IF(J1065=8,'Equivalencia BH-BMPT'!$D$9,IF(J1065=9,'Equivalencia BH-BMPT'!$D$10,IF(J1065=10,'Equivalencia BH-BMPT'!$D$11,IF(J1065=11,'Equivalencia BH-BMPT'!$D$12,IF(J1065=12,'Equivalencia BH-BMPT'!$D$13,IF(J1065=13,'Equivalencia BH-BMPT'!$D$14,IF(J1065=14,'Equivalencia BH-BMPT'!$D$15,IF(J1065=15,'Equivalencia BH-BMPT'!$D$16,IF(J1065=16,'Equivalencia BH-BMPT'!$D$17,IF(J1065=17,'Equivalencia BH-BMPT'!$D$18,IF(J1065=18,'Equivalencia BH-BMPT'!$D$19,IF(J1065=19,'Equivalencia BH-BMPT'!$D$20,IF(J1065=20,'Equivalencia BH-BMPT'!$D$21,IF(J1065=21,'Equivalencia BH-BMPT'!$D$22,IF(J1065=22,'Equivalencia BH-BMPT'!$D$23,IF(J1065=23,'Equivalencia BH-BMPT'!#REF!,IF(J1065=24,'Equivalencia BH-BMPT'!$D$25,IF(J1065=25,'Equivalencia BH-BMPT'!$D$26,IF(J1065=26,'Equivalencia BH-BMPT'!$D$27,IF(J1065=27,'Equivalencia BH-BMPT'!$D$28,IF(J1065=28,'Equivalencia BH-BMPT'!$D$29,IF(J1065=29,'Equivalencia BH-BMPT'!$D$30,IF(J1065=30,'Equivalencia BH-BMPT'!$D$31,IF(J1065=31,'Equivalencia BH-BMPT'!$D$32,IF(J1065=32,'Equivalencia BH-BMPT'!$D$33,IF(J1065=33,'Equivalencia BH-BMPT'!$D$34,IF(J1065=34,'Equivalencia BH-BMPT'!$D$35,IF(J1065=35,'Equivalencia BH-BMPT'!$D$36,IF(J1065=36,'Equivalencia BH-BMPT'!$D$37,IF(J1065=37,'Equivalencia BH-BMPT'!$D$38,IF(J1065=38,'Equivalencia BH-BMPT'!#REF!,IF(J1065=39,'Equivalencia BH-BMPT'!$D$40,IF(J1065=40,'Equivalencia BH-BMPT'!$D$41,IF(J1065=41,'Equivalencia BH-BMPT'!$D$42,IF(J1065=42,'Equivalencia BH-BMPT'!$D$43,IF(J1065=43,'Equivalencia BH-BMPT'!$D$44,IF(J1065=44,'Equivalencia BH-BMPT'!$D$45,IF(J1065=45,'Equivalencia BH-BMPT'!$D$46,"No ha seleccionado un número de programa")))))))))))))))))))))))))))))))))))))))))))))</f>
        <v>No ha seleccionado un número de programa</v>
      </c>
      <c r="L1065" s="140"/>
      <c r="M1065" s="136"/>
      <c r="N1065" s="153"/>
      <c r="O1065" s="161"/>
      <c r="P1065" s="144"/>
      <c r="Q1065" s="143"/>
      <c r="R1065" s="143"/>
      <c r="S1065" s="143"/>
      <c r="T1065" s="143"/>
      <c r="U1065" s="143"/>
      <c r="V1065" s="145"/>
      <c r="W1065" s="145"/>
      <c r="X1065" s="145"/>
      <c r="Y1065" s="136"/>
      <c r="Z1065" s="136"/>
      <c r="AA1065" s="146"/>
      <c r="AB1065" s="136"/>
      <c r="AC1065" s="136"/>
      <c r="AD1065" s="136"/>
      <c r="AE1065" s="136"/>
      <c r="AF1065" s="147" t="e">
        <f t="shared" si="47"/>
        <v>#DIV/0!</v>
      </c>
      <c r="AG1065" s="148"/>
      <c r="AH1065" s="148" t="b">
        <f t="shared" si="48"/>
        <v>1</v>
      </c>
    </row>
    <row r="1066" spans="1:34" ht="44.25" customHeight="1" thickBot="1" x14ac:dyDescent="0.3">
      <c r="A1066" s="136"/>
      <c r="B1066" s="136"/>
      <c r="C1066" s="137"/>
      <c r="D1066" s="136"/>
      <c r="E1066" s="137" t="str">
        <f>IF(D1066=1,'Tipo '!$B$2,IF(D1066=2,'Tipo '!$B$3,IF(D1066=3,'Tipo '!$B$4,IF(D1066=4,'Tipo '!$B$5,IF(D1066=5,'Tipo '!$B$6,IF(D1066=6,'Tipo '!$B$7,IF(D1066=7,'Tipo '!$B$8,IF(D1066=8,'Tipo '!$B$9,IF(D1066=9,'Tipo '!$B$10,IF(D1066=10,'Tipo '!$B$11,IF(D1066=11,'Tipo '!$B$12,IF(D1066=12,'Tipo '!$B$13,IF(D1066=13,'Tipo '!$B$14,IF(D1066=14,'Tipo '!$B$15,IF(D1066=15,'Tipo '!$B$16,IF(D1066=16,'Tipo '!$B$17,IF(D1066=17,'Tipo '!$B$18,IF(D1066=18,'Tipo '!$B$19,IF(D1066=19,'Tipo '!$B$20,IF(D1066=20,'Tipo '!$B$21,"No ha seleccionado un tipo de contrato válido"))))))))))))))))))))</f>
        <v>No ha seleccionado un tipo de contrato válido</v>
      </c>
      <c r="F1066" s="137"/>
      <c r="G1066" s="137"/>
      <c r="H1066" s="138"/>
      <c r="I1066" s="138"/>
      <c r="J1066" s="136"/>
      <c r="K1066" s="137" t="str">
        <f>IF(J1066=1,'Equivalencia BH-BMPT'!$D$2,IF(J1066=2,'Equivalencia BH-BMPT'!$D$3,IF(J1066=3,'Equivalencia BH-BMPT'!$D$4,IF(J1066=4,'Equivalencia BH-BMPT'!$D$5,IF(J1066=5,'Equivalencia BH-BMPT'!$D$6,IF(J1066=6,'Equivalencia BH-BMPT'!$D$7,IF(J1066=7,'Equivalencia BH-BMPT'!$D$8,IF(J1066=8,'Equivalencia BH-BMPT'!$D$9,IF(J1066=9,'Equivalencia BH-BMPT'!$D$10,IF(J1066=10,'Equivalencia BH-BMPT'!$D$11,IF(J1066=11,'Equivalencia BH-BMPT'!$D$12,IF(J1066=12,'Equivalencia BH-BMPT'!$D$13,IF(J1066=13,'Equivalencia BH-BMPT'!$D$14,IF(J1066=14,'Equivalencia BH-BMPT'!$D$15,IF(J1066=15,'Equivalencia BH-BMPT'!$D$16,IF(J1066=16,'Equivalencia BH-BMPT'!$D$17,IF(J1066=17,'Equivalencia BH-BMPT'!$D$18,IF(J1066=18,'Equivalencia BH-BMPT'!$D$19,IF(J1066=19,'Equivalencia BH-BMPT'!$D$20,IF(J1066=20,'Equivalencia BH-BMPT'!$D$21,IF(J1066=21,'Equivalencia BH-BMPT'!$D$22,IF(J1066=22,'Equivalencia BH-BMPT'!$D$23,IF(J1066=23,'Equivalencia BH-BMPT'!#REF!,IF(J1066=24,'Equivalencia BH-BMPT'!$D$25,IF(J1066=25,'Equivalencia BH-BMPT'!$D$26,IF(J1066=26,'Equivalencia BH-BMPT'!$D$27,IF(J1066=27,'Equivalencia BH-BMPT'!$D$28,IF(J1066=28,'Equivalencia BH-BMPT'!$D$29,IF(J1066=29,'Equivalencia BH-BMPT'!$D$30,IF(J1066=30,'Equivalencia BH-BMPT'!$D$31,IF(J1066=31,'Equivalencia BH-BMPT'!$D$32,IF(J1066=32,'Equivalencia BH-BMPT'!$D$33,IF(J1066=33,'Equivalencia BH-BMPT'!$D$34,IF(J1066=34,'Equivalencia BH-BMPT'!$D$35,IF(J1066=35,'Equivalencia BH-BMPT'!$D$36,IF(J1066=36,'Equivalencia BH-BMPT'!$D$37,IF(J1066=37,'Equivalencia BH-BMPT'!$D$38,IF(J1066=38,'Equivalencia BH-BMPT'!#REF!,IF(J1066=39,'Equivalencia BH-BMPT'!$D$40,IF(J1066=40,'Equivalencia BH-BMPT'!$D$41,IF(J1066=41,'Equivalencia BH-BMPT'!$D$42,IF(J1066=42,'Equivalencia BH-BMPT'!$D$43,IF(J1066=43,'Equivalencia BH-BMPT'!$D$44,IF(J1066=44,'Equivalencia BH-BMPT'!$D$45,IF(J1066=45,'Equivalencia BH-BMPT'!$D$46,"No ha seleccionado un número de programa")))))))))))))))))))))))))))))))))))))))))))))</f>
        <v>No ha seleccionado un número de programa</v>
      </c>
      <c r="L1066" s="140"/>
      <c r="M1066" s="136"/>
      <c r="N1066" s="153"/>
      <c r="O1066" s="161"/>
      <c r="P1066" s="144"/>
      <c r="Q1066" s="143"/>
      <c r="R1066" s="143"/>
      <c r="S1066" s="143"/>
      <c r="T1066" s="143"/>
      <c r="U1066" s="143"/>
      <c r="V1066" s="145"/>
      <c r="W1066" s="145"/>
      <c r="X1066" s="145"/>
      <c r="Y1066" s="136"/>
      <c r="Z1066" s="136"/>
      <c r="AA1066" s="146"/>
      <c r="AB1066" s="136"/>
      <c r="AC1066" s="136"/>
      <c r="AD1066" s="136"/>
      <c r="AE1066" s="136"/>
      <c r="AF1066" s="147" t="e">
        <f t="shared" si="47"/>
        <v>#DIV/0!</v>
      </c>
      <c r="AG1066" s="148"/>
      <c r="AH1066" s="148" t="b">
        <f t="shared" si="48"/>
        <v>1</v>
      </c>
    </row>
    <row r="1067" spans="1:34" ht="44.25" customHeight="1" thickBot="1" x14ac:dyDescent="0.3">
      <c r="A1067" s="136"/>
      <c r="B1067" s="136"/>
      <c r="C1067" s="137"/>
      <c r="D1067" s="136"/>
      <c r="E1067" s="137" t="str">
        <f>IF(D1067=1,'Tipo '!$B$2,IF(D1067=2,'Tipo '!$B$3,IF(D1067=3,'Tipo '!$B$4,IF(D1067=4,'Tipo '!$B$5,IF(D1067=5,'Tipo '!$B$6,IF(D1067=6,'Tipo '!$B$7,IF(D1067=7,'Tipo '!$B$8,IF(D1067=8,'Tipo '!$B$9,IF(D1067=9,'Tipo '!$B$10,IF(D1067=10,'Tipo '!$B$11,IF(D1067=11,'Tipo '!$B$12,IF(D1067=12,'Tipo '!$B$13,IF(D1067=13,'Tipo '!$B$14,IF(D1067=14,'Tipo '!$B$15,IF(D1067=15,'Tipo '!$B$16,IF(D1067=16,'Tipo '!$B$17,IF(D1067=17,'Tipo '!$B$18,IF(D1067=18,'Tipo '!$B$19,IF(D1067=19,'Tipo '!$B$20,IF(D1067=20,'Tipo '!$B$21,"No ha seleccionado un tipo de contrato válido"))))))))))))))))))))</f>
        <v>No ha seleccionado un tipo de contrato válido</v>
      </c>
      <c r="F1067" s="137"/>
      <c r="G1067" s="137"/>
      <c r="H1067" s="138"/>
      <c r="I1067" s="138"/>
      <c r="J1067" s="136"/>
      <c r="K1067" s="137" t="str">
        <f>IF(J1067=1,'Equivalencia BH-BMPT'!$D$2,IF(J1067=2,'Equivalencia BH-BMPT'!$D$3,IF(J1067=3,'Equivalencia BH-BMPT'!$D$4,IF(J1067=4,'Equivalencia BH-BMPT'!$D$5,IF(J1067=5,'Equivalencia BH-BMPT'!$D$6,IF(J1067=6,'Equivalencia BH-BMPT'!$D$7,IF(J1067=7,'Equivalencia BH-BMPT'!$D$8,IF(J1067=8,'Equivalencia BH-BMPT'!$D$9,IF(J1067=9,'Equivalencia BH-BMPT'!$D$10,IF(J1067=10,'Equivalencia BH-BMPT'!$D$11,IF(J1067=11,'Equivalencia BH-BMPT'!$D$12,IF(J1067=12,'Equivalencia BH-BMPT'!$D$13,IF(J1067=13,'Equivalencia BH-BMPT'!$D$14,IF(J1067=14,'Equivalencia BH-BMPT'!$D$15,IF(J1067=15,'Equivalencia BH-BMPT'!$D$16,IF(J1067=16,'Equivalencia BH-BMPT'!$D$17,IF(J1067=17,'Equivalencia BH-BMPT'!$D$18,IF(J1067=18,'Equivalencia BH-BMPT'!$D$19,IF(J1067=19,'Equivalencia BH-BMPT'!$D$20,IF(J1067=20,'Equivalencia BH-BMPT'!$D$21,IF(J1067=21,'Equivalencia BH-BMPT'!$D$22,IF(J1067=22,'Equivalencia BH-BMPT'!$D$23,IF(J1067=23,'Equivalencia BH-BMPT'!#REF!,IF(J1067=24,'Equivalencia BH-BMPT'!$D$25,IF(J1067=25,'Equivalencia BH-BMPT'!$D$26,IF(J1067=26,'Equivalencia BH-BMPT'!$D$27,IF(J1067=27,'Equivalencia BH-BMPT'!$D$28,IF(J1067=28,'Equivalencia BH-BMPT'!$D$29,IF(J1067=29,'Equivalencia BH-BMPT'!$D$30,IF(J1067=30,'Equivalencia BH-BMPT'!$D$31,IF(J1067=31,'Equivalencia BH-BMPT'!$D$32,IF(J1067=32,'Equivalencia BH-BMPT'!$D$33,IF(J1067=33,'Equivalencia BH-BMPT'!$D$34,IF(J1067=34,'Equivalencia BH-BMPT'!$D$35,IF(J1067=35,'Equivalencia BH-BMPT'!$D$36,IF(J1067=36,'Equivalencia BH-BMPT'!$D$37,IF(J1067=37,'Equivalencia BH-BMPT'!$D$38,IF(J1067=38,'Equivalencia BH-BMPT'!#REF!,IF(J1067=39,'Equivalencia BH-BMPT'!$D$40,IF(J1067=40,'Equivalencia BH-BMPT'!$D$41,IF(J1067=41,'Equivalencia BH-BMPT'!$D$42,IF(J1067=42,'Equivalencia BH-BMPT'!$D$43,IF(J1067=43,'Equivalencia BH-BMPT'!$D$44,IF(J1067=44,'Equivalencia BH-BMPT'!$D$45,IF(J1067=45,'Equivalencia BH-BMPT'!$D$46,"No ha seleccionado un número de programa")))))))))))))))))))))))))))))))))))))))))))))</f>
        <v>No ha seleccionado un número de programa</v>
      </c>
      <c r="L1067" s="140"/>
      <c r="M1067" s="136"/>
      <c r="N1067" s="153"/>
      <c r="O1067" s="161"/>
      <c r="P1067" s="144"/>
      <c r="Q1067" s="143"/>
      <c r="R1067" s="143"/>
      <c r="S1067" s="143"/>
      <c r="T1067" s="143"/>
      <c r="U1067" s="143"/>
      <c r="V1067" s="145"/>
      <c r="W1067" s="145"/>
      <c r="X1067" s="145"/>
      <c r="Y1067" s="136"/>
      <c r="Z1067" s="136"/>
      <c r="AA1067" s="146"/>
      <c r="AB1067" s="136"/>
      <c r="AC1067" s="136"/>
      <c r="AD1067" s="136"/>
      <c r="AE1067" s="136"/>
      <c r="AF1067" s="147" t="e">
        <f t="shared" si="47"/>
        <v>#DIV/0!</v>
      </c>
      <c r="AG1067" s="148"/>
      <c r="AH1067" s="148" t="b">
        <f t="shared" si="48"/>
        <v>1</v>
      </c>
    </row>
    <row r="1068" spans="1:34" ht="44.25" customHeight="1" thickBot="1" x14ac:dyDescent="0.3">
      <c r="A1068" s="136"/>
      <c r="B1068" s="136"/>
      <c r="C1068" s="137"/>
      <c r="D1068" s="136"/>
      <c r="E1068" s="137" t="str">
        <f>IF(D1068=1,'Tipo '!$B$2,IF(D1068=2,'Tipo '!$B$3,IF(D1068=3,'Tipo '!$B$4,IF(D1068=4,'Tipo '!$B$5,IF(D1068=5,'Tipo '!$B$6,IF(D1068=6,'Tipo '!$B$7,IF(D1068=7,'Tipo '!$B$8,IF(D1068=8,'Tipo '!$B$9,IF(D1068=9,'Tipo '!$B$10,IF(D1068=10,'Tipo '!$B$11,IF(D1068=11,'Tipo '!$B$12,IF(D1068=12,'Tipo '!$B$13,IF(D1068=13,'Tipo '!$B$14,IF(D1068=14,'Tipo '!$B$15,IF(D1068=15,'Tipo '!$B$16,IF(D1068=16,'Tipo '!$B$17,IF(D1068=17,'Tipo '!$B$18,IF(D1068=18,'Tipo '!$B$19,IF(D1068=19,'Tipo '!$B$20,IF(D1068=20,'Tipo '!$B$21,"No ha seleccionado un tipo de contrato válido"))))))))))))))))))))</f>
        <v>No ha seleccionado un tipo de contrato válido</v>
      </c>
      <c r="F1068" s="137"/>
      <c r="G1068" s="137"/>
      <c r="H1068" s="138"/>
      <c r="I1068" s="138"/>
      <c r="J1068" s="136"/>
      <c r="K1068" s="137" t="str">
        <f>IF(J1068=1,'Equivalencia BH-BMPT'!$D$2,IF(J1068=2,'Equivalencia BH-BMPT'!$D$3,IF(J1068=3,'Equivalencia BH-BMPT'!$D$4,IF(J1068=4,'Equivalencia BH-BMPT'!$D$5,IF(J1068=5,'Equivalencia BH-BMPT'!$D$6,IF(J1068=6,'Equivalencia BH-BMPT'!$D$7,IF(J1068=7,'Equivalencia BH-BMPT'!$D$8,IF(J1068=8,'Equivalencia BH-BMPT'!$D$9,IF(J1068=9,'Equivalencia BH-BMPT'!$D$10,IF(J1068=10,'Equivalencia BH-BMPT'!$D$11,IF(J1068=11,'Equivalencia BH-BMPT'!$D$12,IF(J1068=12,'Equivalencia BH-BMPT'!$D$13,IF(J1068=13,'Equivalencia BH-BMPT'!$D$14,IF(J1068=14,'Equivalencia BH-BMPT'!$D$15,IF(J1068=15,'Equivalencia BH-BMPT'!$D$16,IF(J1068=16,'Equivalencia BH-BMPT'!$D$17,IF(J1068=17,'Equivalencia BH-BMPT'!$D$18,IF(J1068=18,'Equivalencia BH-BMPT'!$D$19,IF(J1068=19,'Equivalencia BH-BMPT'!$D$20,IF(J1068=20,'Equivalencia BH-BMPT'!$D$21,IF(J1068=21,'Equivalencia BH-BMPT'!$D$22,IF(J1068=22,'Equivalencia BH-BMPT'!$D$23,IF(J1068=23,'Equivalencia BH-BMPT'!#REF!,IF(J1068=24,'Equivalencia BH-BMPT'!$D$25,IF(J1068=25,'Equivalencia BH-BMPT'!$D$26,IF(J1068=26,'Equivalencia BH-BMPT'!$D$27,IF(J1068=27,'Equivalencia BH-BMPT'!$D$28,IF(J1068=28,'Equivalencia BH-BMPT'!$D$29,IF(J1068=29,'Equivalencia BH-BMPT'!$D$30,IF(J1068=30,'Equivalencia BH-BMPT'!$D$31,IF(J1068=31,'Equivalencia BH-BMPT'!$D$32,IF(J1068=32,'Equivalencia BH-BMPT'!$D$33,IF(J1068=33,'Equivalencia BH-BMPT'!$D$34,IF(J1068=34,'Equivalencia BH-BMPT'!$D$35,IF(J1068=35,'Equivalencia BH-BMPT'!$D$36,IF(J1068=36,'Equivalencia BH-BMPT'!$D$37,IF(J1068=37,'Equivalencia BH-BMPT'!$D$38,IF(J1068=38,'Equivalencia BH-BMPT'!#REF!,IF(J1068=39,'Equivalencia BH-BMPT'!$D$40,IF(J1068=40,'Equivalencia BH-BMPT'!$D$41,IF(J1068=41,'Equivalencia BH-BMPT'!$D$42,IF(J1068=42,'Equivalencia BH-BMPT'!$D$43,IF(J1068=43,'Equivalencia BH-BMPT'!$D$44,IF(J1068=44,'Equivalencia BH-BMPT'!$D$45,IF(J1068=45,'Equivalencia BH-BMPT'!$D$46,"No ha seleccionado un número de programa")))))))))))))))))))))))))))))))))))))))))))))</f>
        <v>No ha seleccionado un número de programa</v>
      </c>
      <c r="L1068" s="140"/>
      <c r="M1068" s="136"/>
      <c r="N1068" s="153"/>
      <c r="O1068" s="161"/>
      <c r="P1068" s="144"/>
      <c r="Q1068" s="143"/>
      <c r="R1068" s="143"/>
      <c r="S1068" s="143"/>
      <c r="T1068" s="143"/>
      <c r="U1068" s="143"/>
      <c r="V1068" s="145"/>
      <c r="W1068" s="145"/>
      <c r="X1068" s="145"/>
      <c r="Y1068" s="136"/>
      <c r="Z1068" s="136"/>
      <c r="AA1068" s="146"/>
      <c r="AB1068" s="136"/>
      <c r="AC1068" s="136"/>
      <c r="AD1068" s="136"/>
      <c r="AE1068" s="136"/>
      <c r="AF1068" s="147" t="e">
        <f t="shared" si="47"/>
        <v>#DIV/0!</v>
      </c>
      <c r="AG1068" s="148"/>
      <c r="AH1068" s="148" t="b">
        <f t="shared" si="48"/>
        <v>1</v>
      </c>
    </row>
    <row r="1069" spans="1:34" ht="44.25" customHeight="1" thickBot="1" x14ac:dyDescent="0.3">
      <c r="A1069" s="136"/>
      <c r="B1069" s="136"/>
      <c r="C1069" s="137"/>
      <c r="D1069" s="136"/>
      <c r="E1069" s="137" t="str">
        <f>IF(D1069=1,'Tipo '!$B$2,IF(D1069=2,'Tipo '!$B$3,IF(D1069=3,'Tipo '!$B$4,IF(D1069=4,'Tipo '!$B$5,IF(D1069=5,'Tipo '!$B$6,IF(D1069=6,'Tipo '!$B$7,IF(D1069=7,'Tipo '!$B$8,IF(D1069=8,'Tipo '!$B$9,IF(D1069=9,'Tipo '!$B$10,IF(D1069=10,'Tipo '!$B$11,IF(D1069=11,'Tipo '!$B$12,IF(D1069=12,'Tipo '!$B$13,IF(D1069=13,'Tipo '!$B$14,IF(D1069=14,'Tipo '!$B$15,IF(D1069=15,'Tipo '!$B$16,IF(D1069=16,'Tipo '!$B$17,IF(D1069=17,'Tipo '!$B$18,IF(D1069=18,'Tipo '!$B$19,IF(D1069=19,'Tipo '!$B$20,IF(D1069=20,'Tipo '!$B$21,"No ha seleccionado un tipo de contrato válido"))))))))))))))))))))</f>
        <v>No ha seleccionado un tipo de contrato válido</v>
      </c>
      <c r="F1069" s="137"/>
      <c r="G1069" s="137"/>
      <c r="H1069" s="138"/>
      <c r="I1069" s="138"/>
      <c r="J1069" s="136"/>
      <c r="K1069" s="137" t="str">
        <f>IF(J1069=1,'Equivalencia BH-BMPT'!$D$2,IF(J1069=2,'Equivalencia BH-BMPT'!$D$3,IF(J1069=3,'Equivalencia BH-BMPT'!$D$4,IF(J1069=4,'Equivalencia BH-BMPT'!$D$5,IF(J1069=5,'Equivalencia BH-BMPT'!$D$6,IF(J1069=6,'Equivalencia BH-BMPT'!$D$7,IF(J1069=7,'Equivalencia BH-BMPT'!$D$8,IF(J1069=8,'Equivalencia BH-BMPT'!$D$9,IF(J1069=9,'Equivalencia BH-BMPT'!$D$10,IF(J1069=10,'Equivalencia BH-BMPT'!$D$11,IF(J1069=11,'Equivalencia BH-BMPT'!$D$12,IF(J1069=12,'Equivalencia BH-BMPT'!$D$13,IF(J1069=13,'Equivalencia BH-BMPT'!$D$14,IF(J1069=14,'Equivalencia BH-BMPT'!$D$15,IF(J1069=15,'Equivalencia BH-BMPT'!$D$16,IF(J1069=16,'Equivalencia BH-BMPT'!$D$17,IF(J1069=17,'Equivalencia BH-BMPT'!$D$18,IF(J1069=18,'Equivalencia BH-BMPT'!$D$19,IF(J1069=19,'Equivalencia BH-BMPT'!$D$20,IF(J1069=20,'Equivalencia BH-BMPT'!$D$21,IF(J1069=21,'Equivalencia BH-BMPT'!$D$22,IF(J1069=22,'Equivalencia BH-BMPT'!$D$23,IF(J1069=23,'Equivalencia BH-BMPT'!#REF!,IF(J1069=24,'Equivalencia BH-BMPT'!$D$25,IF(J1069=25,'Equivalencia BH-BMPT'!$D$26,IF(J1069=26,'Equivalencia BH-BMPT'!$D$27,IF(J1069=27,'Equivalencia BH-BMPT'!$D$28,IF(J1069=28,'Equivalencia BH-BMPT'!$D$29,IF(J1069=29,'Equivalencia BH-BMPT'!$D$30,IF(J1069=30,'Equivalencia BH-BMPT'!$D$31,IF(J1069=31,'Equivalencia BH-BMPT'!$D$32,IF(J1069=32,'Equivalencia BH-BMPT'!$D$33,IF(J1069=33,'Equivalencia BH-BMPT'!$D$34,IF(J1069=34,'Equivalencia BH-BMPT'!$D$35,IF(J1069=35,'Equivalencia BH-BMPT'!$D$36,IF(J1069=36,'Equivalencia BH-BMPT'!$D$37,IF(J1069=37,'Equivalencia BH-BMPT'!$D$38,IF(J1069=38,'Equivalencia BH-BMPT'!#REF!,IF(J1069=39,'Equivalencia BH-BMPT'!$D$40,IF(J1069=40,'Equivalencia BH-BMPT'!$D$41,IF(J1069=41,'Equivalencia BH-BMPT'!$D$42,IF(J1069=42,'Equivalencia BH-BMPT'!$D$43,IF(J1069=43,'Equivalencia BH-BMPT'!$D$44,IF(J1069=44,'Equivalencia BH-BMPT'!$D$45,IF(J1069=45,'Equivalencia BH-BMPT'!$D$46,"No ha seleccionado un número de programa")))))))))))))))))))))))))))))))))))))))))))))</f>
        <v>No ha seleccionado un número de programa</v>
      </c>
      <c r="L1069" s="140"/>
      <c r="M1069" s="136"/>
      <c r="N1069" s="153"/>
      <c r="O1069" s="161"/>
      <c r="P1069" s="144"/>
      <c r="Q1069" s="143"/>
      <c r="R1069" s="143"/>
      <c r="S1069" s="143"/>
      <c r="T1069" s="143"/>
      <c r="U1069" s="143"/>
      <c r="V1069" s="145"/>
      <c r="W1069" s="145"/>
      <c r="X1069" s="145"/>
      <c r="Y1069" s="136"/>
      <c r="Z1069" s="136"/>
      <c r="AA1069" s="146"/>
      <c r="AB1069" s="136"/>
      <c r="AC1069" s="136"/>
      <c r="AD1069" s="136"/>
      <c r="AE1069" s="136"/>
      <c r="AF1069" s="147" t="e">
        <f t="shared" si="47"/>
        <v>#DIV/0!</v>
      </c>
      <c r="AG1069" s="148"/>
      <c r="AH1069" s="148" t="b">
        <f t="shared" si="48"/>
        <v>1</v>
      </c>
    </row>
    <row r="1070" spans="1:34" ht="44.25" customHeight="1" thickBot="1" x14ac:dyDescent="0.3">
      <c r="A1070" s="136"/>
      <c r="B1070" s="136"/>
      <c r="C1070" s="137"/>
      <c r="D1070" s="136"/>
      <c r="E1070" s="137" t="str">
        <f>IF(D1070=1,'Tipo '!$B$2,IF(D1070=2,'Tipo '!$B$3,IF(D1070=3,'Tipo '!$B$4,IF(D1070=4,'Tipo '!$B$5,IF(D1070=5,'Tipo '!$B$6,IF(D1070=6,'Tipo '!$B$7,IF(D1070=7,'Tipo '!$B$8,IF(D1070=8,'Tipo '!$B$9,IF(D1070=9,'Tipo '!$B$10,IF(D1070=10,'Tipo '!$B$11,IF(D1070=11,'Tipo '!$B$12,IF(D1070=12,'Tipo '!$B$13,IF(D1070=13,'Tipo '!$B$14,IF(D1070=14,'Tipo '!$B$15,IF(D1070=15,'Tipo '!$B$16,IF(D1070=16,'Tipo '!$B$17,IF(D1070=17,'Tipo '!$B$18,IF(D1070=18,'Tipo '!$B$19,IF(D1070=19,'Tipo '!$B$20,IF(D1070=20,'Tipo '!$B$21,"No ha seleccionado un tipo de contrato válido"))))))))))))))))))))</f>
        <v>No ha seleccionado un tipo de contrato válido</v>
      </c>
      <c r="F1070" s="137"/>
      <c r="G1070" s="137"/>
      <c r="H1070" s="138"/>
      <c r="I1070" s="138"/>
      <c r="J1070" s="136"/>
      <c r="K1070" s="137" t="str">
        <f>IF(J1070=1,'Equivalencia BH-BMPT'!$D$2,IF(J1070=2,'Equivalencia BH-BMPT'!$D$3,IF(J1070=3,'Equivalencia BH-BMPT'!$D$4,IF(J1070=4,'Equivalencia BH-BMPT'!$D$5,IF(J1070=5,'Equivalencia BH-BMPT'!$D$6,IF(J1070=6,'Equivalencia BH-BMPT'!$D$7,IF(J1070=7,'Equivalencia BH-BMPT'!$D$8,IF(J1070=8,'Equivalencia BH-BMPT'!$D$9,IF(J1070=9,'Equivalencia BH-BMPT'!$D$10,IF(J1070=10,'Equivalencia BH-BMPT'!$D$11,IF(J1070=11,'Equivalencia BH-BMPT'!$D$12,IF(J1070=12,'Equivalencia BH-BMPT'!$D$13,IF(J1070=13,'Equivalencia BH-BMPT'!$D$14,IF(J1070=14,'Equivalencia BH-BMPT'!$D$15,IF(J1070=15,'Equivalencia BH-BMPT'!$D$16,IF(J1070=16,'Equivalencia BH-BMPT'!$D$17,IF(J1070=17,'Equivalencia BH-BMPT'!$D$18,IF(J1070=18,'Equivalencia BH-BMPT'!$D$19,IF(J1070=19,'Equivalencia BH-BMPT'!$D$20,IF(J1070=20,'Equivalencia BH-BMPT'!$D$21,IF(J1070=21,'Equivalencia BH-BMPT'!$D$22,IF(J1070=22,'Equivalencia BH-BMPT'!$D$23,IF(J1070=23,'Equivalencia BH-BMPT'!#REF!,IF(J1070=24,'Equivalencia BH-BMPT'!$D$25,IF(J1070=25,'Equivalencia BH-BMPT'!$D$26,IF(J1070=26,'Equivalencia BH-BMPT'!$D$27,IF(J1070=27,'Equivalencia BH-BMPT'!$D$28,IF(J1070=28,'Equivalencia BH-BMPT'!$D$29,IF(J1070=29,'Equivalencia BH-BMPT'!$D$30,IF(J1070=30,'Equivalencia BH-BMPT'!$D$31,IF(J1070=31,'Equivalencia BH-BMPT'!$D$32,IF(J1070=32,'Equivalencia BH-BMPT'!$D$33,IF(J1070=33,'Equivalencia BH-BMPT'!$D$34,IF(J1070=34,'Equivalencia BH-BMPT'!$D$35,IF(J1070=35,'Equivalencia BH-BMPT'!$D$36,IF(J1070=36,'Equivalencia BH-BMPT'!$D$37,IF(J1070=37,'Equivalencia BH-BMPT'!$D$38,IF(J1070=38,'Equivalencia BH-BMPT'!#REF!,IF(J1070=39,'Equivalencia BH-BMPT'!$D$40,IF(J1070=40,'Equivalencia BH-BMPT'!$D$41,IF(J1070=41,'Equivalencia BH-BMPT'!$D$42,IF(J1070=42,'Equivalencia BH-BMPT'!$D$43,IF(J1070=43,'Equivalencia BH-BMPT'!$D$44,IF(J1070=44,'Equivalencia BH-BMPT'!$D$45,IF(J1070=45,'Equivalencia BH-BMPT'!$D$46,"No ha seleccionado un número de programa")))))))))))))))))))))))))))))))))))))))))))))</f>
        <v>No ha seleccionado un número de programa</v>
      </c>
      <c r="L1070" s="140"/>
      <c r="M1070" s="136"/>
      <c r="N1070" s="153"/>
      <c r="O1070" s="161"/>
      <c r="P1070" s="144"/>
      <c r="Q1070" s="143"/>
      <c r="R1070" s="143"/>
      <c r="S1070" s="143"/>
      <c r="T1070" s="143"/>
      <c r="U1070" s="143"/>
      <c r="V1070" s="145"/>
      <c r="W1070" s="145"/>
      <c r="X1070" s="145"/>
      <c r="Y1070" s="136"/>
      <c r="Z1070" s="136"/>
      <c r="AA1070" s="146"/>
      <c r="AB1070" s="136"/>
      <c r="AC1070" s="136"/>
      <c r="AD1070" s="136"/>
      <c r="AE1070" s="136"/>
      <c r="AF1070" s="147" t="e">
        <f t="shared" si="47"/>
        <v>#DIV/0!</v>
      </c>
      <c r="AG1070" s="148"/>
      <c r="AH1070" s="148" t="b">
        <f t="shared" si="48"/>
        <v>1</v>
      </c>
    </row>
    <row r="1071" spans="1:34" ht="44.25" customHeight="1" thickBot="1" x14ac:dyDescent="0.3">
      <c r="A1071" s="136"/>
      <c r="B1071" s="136"/>
      <c r="C1071" s="137"/>
      <c r="D1071" s="136"/>
      <c r="E1071" s="137" t="str">
        <f>IF(D1071=1,'Tipo '!$B$2,IF(D1071=2,'Tipo '!$B$3,IF(D1071=3,'Tipo '!$B$4,IF(D1071=4,'Tipo '!$B$5,IF(D1071=5,'Tipo '!$B$6,IF(D1071=6,'Tipo '!$B$7,IF(D1071=7,'Tipo '!$B$8,IF(D1071=8,'Tipo '!$B$9,IF(D1071=9,'Tipo '!$B$10,IF(D1071=10,'Tipo '!$B$11,IF(D1071=11,'Tipo '!$B$12,IF(D1071=12,'Tipo '!$B$13,IF(D1071=13,'Tipo '!$B$14,IF(D1071=14,'Tipo '!$B$15,IF(D1071=15,'Tipo '!$B$16,IF(D1071=16,'Tipo '!$B$17,IF(D1071=17,'Tipo '!$B$18,IF(D1071=18,'Tipo '!$B$19,IF(D1071=19,'Tipo '!$B$20,IF(D1071=20,'Tipo '!$B$21,"No ha seleccionado un tipo de contrato válido"))))))))))))))))))))</f>
        <v>No ha seleccionado un tipo de contrato válido</v>
      </c>
      <c r="F1071" s="137"/>
      <c r="G1071" s="137"/>
      <c r="H1071" s="138"/>
      <c r="I1071" s="138"/>
      <c r="J1071" s="136"/>
      <c r="K1071" s="137" t="str">
        <f>IF(J1071=1,'Equivalencia BH-BMPT'!$D$2,IF(J1071=2,'Equivalencia BH-BMPT'!$D$3,IF(J1071=3,'Equivalencia BH-BMPT'!$D$4,IF(J1071=4,'Equivalencia BH-BMPT'!$D$5,IF(J1071=5,'Equivalencia BH-BMPT'!$D$6,IF(J1071=6,'Equivalencia BH-BMPT'!$D$7,IF(J1071=7,'Equivalencia BH-BMPT'!$D$8,IF(J1071=8,'Equivalencia BH-BMPT'!$D$9,IF(J1071=9,'Equivalencia BH-BMPT'!$D$10,IF(J1071=10,'Equivalencia BH-BMPT'!$D$11,IF(J1071=11,'Equivalencia BH-BMPT'!$D$12,IF(J1071=12,'Equivalencia BH-BMPT'!$D$13,IF(J1071=13,'Equivalencia BH-BMPT'!$D$14,IF(J1071=14,'Equivalencia BH-BMPT'!$D$15,IF(J1071=15,'Equivalencia BH-BMPT'!$D$16,IF(J1071=16,'Equivalencia BH-BMPT'!$D$17,IF(J1071=17,'Equivalencia BH-BMPT'!$D$18,IF(J1071=18,'Equivalencia BH-BMPT'!$D$19,IF(J1071=19,'Equivalencia BH-BMPT'!$D$20,IF(J1071=20,'Equivalencia BH-BMPT'!$D$21,IF(J1071=21,'Equivalencia BH-BMPT'!$D$22,IF(J1071=22,'Equivalencia BH-BMPT'!$D$23,IF(J1071=23,'Equivalencia BH-BMPT'!#REF!,IF(J1071=24,'Equivalencia BH-BMPT'!$D$25,IF(J1071=25,'Equivalencia BH-BMPT'!$D$26,IF(J1071=26,'Equivalencia BH-BMPT'!$D$27,IF(J1071=27,'Equivalencia BH-BMPT'!$D$28,IF(J1071=28,'Equivalencia BH-BMPT'!$D$29,IF(J1071=29,'Equivalencia BH-BMPT'!$D$30,IF(J1071=30,'Equivalencia BH-BMPT'!$D$31,IF(J1071=31,'Equivalencia BH-BMPT'!$D$32,IF(J1071=32,'Equivalencia BH-BMPT'!$D$33,IF(J1071=33,'Equivalencia BH-BMPT'!$D$34,IF(J1071=34,'Equivalencia BH-BMPT'!$D$35,IF(J1071=35,'Equivalencia BH-BMPT'!$D$36,IF(J1071=36,'Equivalencia BH-BMPT'!$D$37,IF(J1071=37,'Equivalencia BH-BMPT'!$D$38,IF(J1071=38,'Equivalencia BH-BMPT'!#REF!,IF(J1071=39,'Equivalencia BH-BMPT'!$D$40,IF(J1071=40,'Equivalencia BH-BMPT'!$D$41,IF(J1071=41,'Equivalencia BH-BMPT'!$D$42,IF(J1071=42,'Equivalencia BH-BMPT'!$D$43,IF(J1071=43,'Equivalencia BH-BMPT'!$D$44,IF(J1071=44,'Equivalencia BH-BMPT'!$D$45,IF(J1071=45,'Equivalencia BH-BMPT'!$D$46,"No ha seleccionado un número de programa")))))))))))))))))))))))))))))))))))))))))))))</f>
        <v>No ha seleccionado un número de programa</v>
      </c>
      <c r="L1071" s="140"/>
      <c r="M1071" s="136"/>
      <c r="N1071" s="153"/>
      <c r="O1071" s="161"/>
      <c r="P1071" s="144"/>
      <c r="Q1071" s="143"/>
      <c r="R1071" s="143"/>
      <c r="S1071" s="143"/>
      <c r="T1071" s="143"/>
      <c r="U1071" s="143"/>
      <c r="V1071" s="145"/>
      <c r="W1071" s="145"/>
      <c r="X1071" s="145"/>
      <c r="Y1071" s="136"/>
      <c r="Z1071" s="136"/>
      <c r="AA1071" s="146"/>
      <c r="AB1071" s="136"/>
      <c r="AC1071" s="136"/>
      <c r="AD1071" s="136"/>
      <c r="AE1071" s="136"/>
      <c r="AF1071" s="147" t="e">
        <f t="shared" si="47"/>
        <v>#DIV/0!</v>
      </c>
      <c r="AG1071" s="148"/>
      <c r="AH1071" s="148" t="b">
        <f t="shared" si="48"/>
        <v>1</v>
      </c>
    </row>
    <row r="1072" spans="1:34" ht="44.25" customHeight="1" thickBot="1" x14ac:dyDescent="0.3">
      <c r="A1072" s="136"/>
      <c r="B1072" s="136"/>
      <c r="C1072" s="137"/>
      <c r="D1072" s="136"/>
      <c r="E1072" s="137" t="str">
        <f>IF(D1072=1,'Tipo '!$B$2,IF(D1072=2,'Tipo '!$B$3,IF(D1072=3,'Tipo '!$B$4,IF(D1072=4,'Tipo '!$B$5,IF(D1072=5,'Tipo '!$B$6,IF(D1072=6,'Tipo '!$B$7,IF(D1072=7,'Tipo '!$B$8,IF(D1072=8,'Tipo '!$B$9,IF(D1072=9,'Tipo '!$B$10,IF(D1072=10,'Tipo '!$B$11,IF(D1072=11,'Tipo '!$B$12,IF(D1072=12,'Tipo '!$B$13,IF(D1072=13,'Tipo '!$B$14,IF(D1072=14,'Tipo '!$B$15,IF(D1072=15,'Tipo '!$B$16,IF(D1072=16,'Tipo '!$B$17,IF(D1072=17,'Tipo '!$B$18,IF(D1072=18,'Tipo '!$B$19,IF(D1072=19,'Tipo '!$B$20,IF(D1072=20,'Tipo '!$B$21,"No ha seleccionado un tipo de contrato válido"))))))))))))))))))))</f>
        <v>No ha seleccionado un tipo de contrato válido</v>
      </c>
      <c r="F1072" s="137"/>
      <c r="G1072" s="137"/>
      <c r="H1072" s="138"/>
      <c r="I1072" s="138"/>
      <c r="J1072" s="136"/>
      <c r="K1072" s="137" t="str">
        <f>IF(J1072=1,'Equivalencia BH-BMPT'!$D$2,IF(J1072=2,'Equivalencia BH-BMPT'!$D$3,IF(J1072=3,'Equivalencia BH-BMPT'!$D$4,IF(J1072=4,'Equivalencia BH-BMPT'!$D$5,IF(J1072=5,'Equivalencia BH-BMPT'!$D$6,IF(J1072=6,'Equivalencia BH-BMPT'!$D$7,IF(J1072=7,'Equivalencia BH-BMPT'!$D$8,IF(J1072=8,'Equivalencia BH-BMPT'!$D$9,IF(J1072=9,'Equivalencia BH-BMPT'!$D$10,IF(J1072=10,'Equivalencia BH-BMPT'!$D$11,IF(J1072=11,'Equivalencia BH-BMPT'!$D$12,IF(J1072=12,'Equivalencia BH-BMPT'!$D$13,IF(J1072=13,'Equivalencia BH-BMPT'!$D$14,IF(J1072=14,'Equivalencia BH-BMPT'!$D$15,IF(J1072=15,'Equivalencia BH-BMPT'!$D$16,IF(J1072=16,'Equivalencia BH-BMPT'!$D$17,IF(J1072=17,'Equivalencia BH-BMPT'!$D$18,IF(J1072=18,'Equivalencia BH-BMPT'!$D$19,IF(J1072=19,'Equivalencia BH-BMPT'!$D$20,IF(J1072=20,'Equivalencia BH-BMPT'!$D$21,IF(J1072=21,'Equivalencia BH-BMPT'!$D$22,IF(J1072=22,'Equivalencia BH-BMPT'!$D$23,IF(J1072=23,'Equivalencia BH-BMPT'!#REF!,IF(J1072=24,'Equivalencia BH-BMPT'!$D$25,IF(J1072=25,'Equivalencia BH-BMPT'!$D$26,IF(J1072=26,'Equivalencia BH-BMPT'!$D$27,IF(J1072=27,'Equivalencia BH-BMPT'!$D$28,IF(J1072=28,'Equivalencia BH-BMPT'!$D$29,IF(J1072=29,'Equivalencia BH-BMPT'!$D$30,IF(J1072=30,'Equivalencia BH-BMPT'!$D$31,IF(J1072=31,'Equivalencia BH-BMPT'!$D$32,IF(J1072=32,'Equivalencia BH-BMPT'!$D$33,IF(J1072=33,'Equivalencia BH-BMPT'!$D$34,IF(J1072=34,'Equivalencia BH-BMPT'!$D$35,IF(J1072=35,'Equivalencia BH-BMPT'!$D$36,IF(J1072=36,'Equivalencia BH-BMPT'!$D$37,IF(J1072=37,'Equivalencia BH-BMPT'!$D$38,IF(J1072=38,'Equivalencia BH-BMPT'!#REF!,IF(J1072=39,'Equivalencia BH-BMPT'!$D$40,IF(J1072=40,'Equivalencia BH-BMPT'!$D$41,IF(J1072=41,'Equivalencia BH-BMPT'!$D$42,IF(J1072=42,'Equivalencia BH-BMPT'!$D$43,IF(J1072=43,'Equivalencia BH-BMPT'!$D$44,IF(J1072=44,'Equivalencia BH-BMPT'!$D$45,IF(J1072=45,'Equivalencia BH-BMPT'!$D$46,"No ha seleccionado un número de programa")))))))))))))))))))))))))))))))))))))))))))))</f>
        <v>No ha seleccionado un número de programa</v>
      </c>
      <c r="L1072" s="140"/>
      <c r="M1072" s="136"/>
      <c r="N1072" s="153"/>
      <c r="O1072" s="161"/>
      <c r="P1072" s="144"/>
      <c r="Q1072" s="143"/>
      <c r="R1072" s="143"/>
      <c r="S1072" s="143"/>
      <c r="T1072" s="143"/>
      <c r="U1072" s="143"/>
      <c r="V1072" s="145"/>
      <c r="W1072" s="145"/>
      <c r="X1072" s="145"/>
      <c r="Y1072" s="136"/>
      <c r="Z1072" s="136"/>
      <c r="AA1072" s="146"/>
      <c r="AB1072" s="136"/>
      <c r="AC1072" s="136"/>
      <c r="AD1072" s="136"/>
      <c r="AE1072" s="136"/>
      <c r="AF1072" s="147" t="e">
        <f t="shared" si="47"/>
        <v>#DIV/0!</v>
      </c>
      <c r="AG1072" s="148"/>
      <c r="AH1072" s="148" t="b">
        <f t="shared" si="48"/>
        <v>1</v>
      </c>
    </row>
    <row r="1073" spans="1:34" ht="44.25" customHeight="1" thickBot="1" x14ac:dyDescent="0.3">
      <c r="A1073" s="136"/>
      <c r="B1073" s="136"/>
      <c r="C1073" s="137"/>
      <c r="D1073" s="136"/>
      <c r="E1073" s="137" t="str">
        <f>IF(D1073=1,'Tipo '!$B$2,IF(D1073=2,'Tipo '!$B$3,IF(D1073=3,'Tipo '!$B$4,IF(D1073=4,'Tipo '!$B$5,IF(D1073=5,'Tipo '!$B$6,IF(D1073=6,'Tipo '!$B$7,IF(D1073=7,'Tipo '!$B$8,IF(D1073=8,'Tipo '!$B$9,IF(D1073=9,'Tipo '!$B$10,IF(D1073=10,'Tipo '!$B$11,IF(D1073=11,'Tipo '!$B$12,IF(D1073=12,'Tipo '!$B$13,IF(D1073=13,'Tipo '!$B$14,IF(D1073=14,'Tipo '!$B$15,IF(D1073=15,'Tipo '!$B$16,IF(D1073=16,'Tipo '!$B$17,IF(D1073=17,'Tipo '!$B$18,IF(D1073=18,'Tipo '!$B$19,IF(D1073=19,'Tipo '!$B$20,IF(D1073=20,'Tipo '!$B$21,"No ha seleccionado un tipo de contrato válido"))))))))))))))))))))</f>
        <v>No ha seleccionado un tipo de contrato válido</v>
      </c>
      <c r="F1073" s="137"/>
      <c r="G1073" s="137"/>
      <c r="H1073" s="138"/>
      <c r="I1073" s="138"/>
      <c r="J1073" s="136"/>
      <c r="K1073" s="137" t="str">
        <f>IF(J1073=1,'Equivalencia BH-BMPT'!$D$2,IF(J1073=2,'Equivalencia BH-BMPT'!$D$3,IF(J1073=3,'Equivalencia BH-BMPT'!$D$4,IF(J1073=4,'Equivalencia BH-BMPT'!$D$5,IF(J1073=5,'Equivalencia BH-BMPT'!$D$6,IF(J1073=6,'Equivalencia BH-BMPT'!$D$7,IF(J1073=7,'Equivalencia BH-BMPT'!$D$8,IF(J1073=8,'Equivalencia BH-BMPT'!$D$9,IF(J1073=9,'Equivalencia BH-BMPT'!$D$10,IF(J1073=10,'Equivalencia BH-BMPT'!$D$11,IF(J1073=11,'Equivalencia BH-BMPT'!$D$12,IF(J1073=12,'Equivalencia BH-BMPT'!$D$13,IF(J1073=13,'Equivalencia BH-BMPT'!$D$14,IF(J1073=14,'Equivalencia BH-BMPT'!$D$15,IF(J1073=15,'Equivalencia BH-BMPT'!$D$16,IF(J1073=16,'Equivalencia BH-BMPT'!$D$17,IF(J1073=17,'Equivalencia BH-BMPT'!$D$18,IF(J1073=18,'Equivalencia BH-BMPT'!$D$19,IF(J1073=19,'Equivalencia BH-BMPT'!$D$20,IF(J1073=20,'Equivalencia BH-BMPT'!$D$21,IF(J1073=21,'Equivalencia BH-BMPT'!$D$22,IF(J1073=22,'Equivalencia BH-BMPT'!$D$23,IF(J1073=23,'Equivalencia BH-BMPT'!#REF!,IF(J1073=24,'Equivalencia BH-BMPT'!$D$25,IF(J1073=25,'Equivalencia BH-BMPT'!$D$26,IF(J1073=26,'Equivalencia BH-BMPT'!$D$27,IF(J1073=27,'Equivalencia BH-BMPT'!$D$28,IF(J1073=28,'Equivalencia BH-BMPT'!$D$29,IF(J1073=29,'Equivalencia BH-BMPT'!$D$30,IF(J1073=30,'Equivalencia BH-BMPT'!$D$31,IF(J1073=31,'Equivalencia BH-BMPT'!$D$32,IF(J1073=32,'Equivalencia BH-BMPT'!$D$33,IF(J1073=33,'Equivalencia BH-BMPT'!$D$34,IF(J1073=34,'Equivalencia BH-BMPT'!$D$35,IF(J1073=35,'Equivalencia BH-BMPT'!$D$36,IF(J1073=36,'Equivalencia BH-BMPT'!$D$37,IF(J1073=37,'Equivalencia BH-BMPT'!$D$38,IF(J1073=38,'Equivalencia BH-BMPT'!#REF!,IF(J1073=39,'Equivalencia BH-BMPT'!$D$40,IF(J1073=40,'Equivalencia BH-BMPT'!$D$41,IF(J1073=41,'Equivalencia BH-BMPT'!$D$42,IF(J1073=42,'Equivalencia BH-BMPT'!$D$43,IF(J1073=43,'Equivalencia BH-BMPT'!$D$44,IF(J1073=44,'Equivalencia BH-BMPT'!$D$45,IF(J1073=45,'Equivalencia BH-BMPT'!$D$46,"No ha seleccionado un número de programa")))))))))))))))))))))))))))))))))))))))))))))</f>
        <v>No ha seleccionado un número de programa</v>
      </c>
      <c r="L1073" s="140"/>
      <c r="M1073" s="136"/>
      <c r="N1073" s="153"/>
      <c r="O1073" s="161"/>
      <c r="P1073" s="144"/>
      <c r="Q1073" s="143"/>
      <c r="R1073" s="143"/>
      <c r="S1073" s="143"/>
      <c r="T1073" s="143"/>
      <c r="U1073" s="143"/>
      <c r="V1073" s="145"/>
      <c r="W1073" s="145"/>
      <c r="X1073" s="145"/>
      <c r="Y1073" s="136"/>
      <c r="Z1073" s="136"/>
      <c r="AA1073" s="146"/>
      <c r="AB1073" s="136"/>
      <c r="AC1073" s="136"/>
      <c r="AD1073" s="136"/>
      <c r="AE1073" s="136"/>
      <c r="AF1073" s="147" t="e">
        <f t="shared" si="47"/>
        <v>#DIV/0!</v>
      </c>
      <c r="AG1073" s="148"/>
      <c r="AH1073" s="148" t="b">
        <f t="shared" si="48"/>
        <v>1</v>
      </c>
    </row>
    <row r="1074" spans="1:34" ht="44.25" customHeight="1" thickBot="1" x14ac:dyDescent="0.3">
      <c r="A1074" s="136"/>
      <c r="B1074" s="136"/>
      <c r="C1074" s="137"/>
      <c r="D1074" s="136"/>
      <c r="E1074" s="137" t="str">
        <f>IF(D1074=1,'Tipo '!$B$2,IF(D1074=2,'Tipo '!$B$3,IF(D1074=3,'Tipo '!$B$4,IF(D1074=4,'Tipo '!$B$5,IF(D1074=5,'Tipo '!$B$6,IF(D1074=6,'Tipo '!$B$7,IF(D1074=7,'Tipo '!$B$8,IF(D1074=8,'Tipo '!$B$9,IF(D1074=9,'Tipo '!$B$10,IF(D1074=10,'Tipo '!$B$11,IF(D1074=11,'Tipo '!$B$12,IF(D1074=12,'Tipo '!$B$13,IF(D1074=13,'Tipo '!$B$14,IF(D1074=14,'Tipo '!$B$15,IF(D1074=15,'Tipo '!$B$16,IF(D1074=16,'Tipo '!$B$17,IF(D1074=17,'Tipo '!$B$18,IF(D1074=18,'Tipo '!$B$19,IF(D1074=19,'Tipo '!$B$20,IF(D1074=20,'Tipo '!$B$21,"No ha seleccionado un tipo de contrato válido"))))))))))))))))))))</f>
        <v>No ha seleccionado un tipo de contrato válido</v>
      </c>
      <c r="F1074" s="137"/>
      <c r="G1074" s="137"/>
      <c r="H1074" s="138"/>
      <c r="I1074" s="138"/>
      <c r="J1074" s="136"/>
      <c r="K1074" s="137" t="str">
        <f>IF(J1074=1,'Equivalencia BH-BMPT'!$D$2,IF(J1074=2,'Equivalencia BH-BMPT'!$D$3,IF(J1074=3,'Equivalencia BH-BMPT'!$D$4,IF(J1074=4,'Equivalencia BH-BMPT'!$D$5,IF(J1074=5,'Equivalencia BH-BMPT'!$D$6,IF(J1074=6,'Equivalencia BH-BMPT'!$D$7,IF(J1074=7,'Equivalencia BH-BMPT'!$D$8,IF(J1074=8,'Equivalencia BH-BMPT'!$D$9,IF(J1074=9,'Equivalencia BH-BMPT'!$D$10,IF(J1074=10,'Equivalencia BH-BMPT'!$D$11,IF(J1074=11,'Equivalencia BH-BMPT'!$D$12,IF(J1074=12,'Equivalencia BH-BMPT'!$D$13,IF(J1074=13,'Equivalencia BH-BMPT'!$D$14,IF(J1074=14,'Equivalencia BH-BMPT'!$D$15,IF(J1074=15,'Equivalencia BH-BMPT'!$D$16,IF(J1074=16,'Equivalencia BH-BMPT'!$D$17,IF(J1074=17,'Equivalencia BH-BMPT'!$D$18,IF(J1074=18,'Equivalencia BH-BMPT'!$D$19,IF(J1074=19,'Equivalencia BH-BMPT'!$D$20,IF(J1074=20,'Equivalencia BH-BMPT'!$D$21,IF(J1074=21,'Equivalencia BH-BMPT'!$D$22,IF(J1074=22,'Equivalencia BH-BMPT'!$D$23,IF(J1074=23,'Equivalencia BH-BMPT'!#REF!,IF(J1074=24,'Equivalencia BH-BMPT'!$D$25,IF(J1074=25,'Equivalencia BH-BMPT'!$D$26,IF(J1074=26,'Equivalencia BH-BMPT'!$D$27,IF(J1074=27,'Equivalencia BH-BMPT'!$D$28,IF(J1074=28,'Equivalencia BH-BMPT'!$D$29,IF(J1074=29,'Equivalencia BH-BMPT'!$D$30,IF(J1074=30,'Equivalencia BH-BMPT'!$D$31,IF(J1074=31,'Equivalencia BH-BMPT'!$D$32,IF(J1074=32,'Equivalencia BH-BMPT'!$D$33,IF(J1074=33,'Equivalencia BH-BMPT'!$D$34,IF(J1074=34,'Equivalencia BH-BMPT'!$D$35,IF(J1074=35,'Equivalencia BH-BMPT'!$D$36,IF(J1074=36,'Equivalencia BH-BMPT'!$D$37,IF(J1074=37,'Equivalencia BH-BMPT'!$D$38,IF(J1074=38,'Equivalencia BH-BMPT'!#REF!,IF(J1074=39,'Equivalencia BH-BMPT'!$D$40,IF(J1074=40,'Equivalencia BH-BMPT'!$D$41,IF(J1074=41,'Equivalencia BH-BMPT'!$D$42,IF(J1074=42,'Equivalencia BH-BMPT'!$D$43,IF(J1074=43,'Equivalencia BH-BMPT'!$D$44,IF(J1074=44,'Equivalencia BH-BMPT'!$D$45,IF(J1074=45,'Equivalencia BH-BMPT'!$D$46,"No ha seleccionado un número de programa")))))))))))))))))))))))))))))))))))))))))))))</f>
        <v>No ha seleccionado un número de programa</v>
      </c>
      <c r="L1074" s="140"/>
      <c r="M1074" s="136"/>
      <c r="N1074" s="153"/>
      <c r="O1074" s="161"/>
      <c r="P1074" s="144"/>
      <c r="Q1074" s="143"/>
      <c r="R1074" s="143"/>
      <c r="S1074" s="143"/>
      <c r="T1074" s="143"/>
      <c r="U1074" s="143"/>
      <c r="V1074" s="145"/>
      <c r="W1074" s="145"/>
      <c r="X1074" s="145"/>
      <c r="Y1074" s="136"/>
      <c r="Z1074" s="136"/>
      <c r="AA1074" s="146"/>
      <c r="AB1074" s="136"/>
      <c r="AC1074" s="136"/>
      <c r="AD1074" s="136"/>
      <c r="AE1074" s="136"/>
      <c r="AF1074" s="147" t="e">
        <f t="shared" si="47"/>
        <v>#DIV/0!</v>
      </c>
      <c r="AG1074" s="148"/>
      <c r="AH1074" s="148" t="b">
        <f t="shared" si="48"/>
        <v>1</v>
      </c>
    </row>
    <row r="1075" spans="1:34" ht="44.25" customHeight="1" thickBot="1" x14ac:dyDescent="0.3">
      <c r="A1075" s="136"/>
      <c r="B1075" s="136"/>
      <c r="C1075" s="137"/>
      <c r="D1075" s="136"/>
      <c r="E1075" s="137" t="str">
        <f>IF(D1075=1,'Tipo '!$B$2,IF(D1075=2,'Tipo '!$B$3,IF(D1075=3,'Tipo '!$B$4,IF(D1075=4,'Tipo '!$B$5,IF(D1075=5,'Tipo '!$B$6,IF(D1075=6,'Tipo '!$B$7,IF(D1075=7,'Tipo '!$B$8,IF(D1075=8,'Tipo '!$B$9,IF(D1075=9,'Tipo '!$B$10,IF(D1075=10,'Tipo '!$B$11,IF(D1075=11,'Tipo '!$B$12,IF(D1075=12,'Tipo '!$B$13,IF(D1075=13,'Tipo '!$B$14,IF(D1075=14,'Tipo '!$B$15,IF(D1075=15,'Tipo '!$B$16,IF(D1075=16,'Tipo '!$B$17,IF(D1075=17,'Tipo '!$B$18,IF(D1075=18,'Tipo '!$B$19,IF(D1075=19,'Tipo '!$B$20,IF(D1075=20,'Tipo '!$B$21,"No ha seleccionado un tipo de contrato válido"))))))))))))))))))))</f>
        <v>No ha seleccionado un tipo de contrato válido</v>
      </c>
      <c r="F1075" s="137"/>
      <c r="G1075" s="137"/>
      <c r="H1075" s="138"/>
      <c r="I1075" s="138"/>
      <c r="J1075" s="136"/>
      <c r="K1075" s="137" t="str">
        <f>IF(J1075=1,'Equivalencia BH-BMPT'!$D$2,IF(J1075=2,'Equivalencia BH-BMPT'!$D$3,IF(J1075=3,'Equivalencia BH-BMPT'!$D$4,IF(J1075=4,'Equivalencia BH-BMPT'!$D$5,IF(J1075=5,'Equivalencia BH-BMPT'!$D$6,IF(J1075=6,'Equivalencia BH-BMPT'!$D$7,IF(J1075=7,'Equivalencia BH-BMPT'!$D$8,IF(J1075=8,'Equivalencia BH-BMPT'!$D$9,IF(J1075=9,'Equivalencia BH-BMPT'!$D$10,IF(J1075=10,'Equivalencia BH-BMPT'!$D$11,IF(J1075=11,'Equivalencia BH-BMPT'!$D$12,IF(J1075=12,'Equivalencia BH-BMPT'!$D$13,IF(J1075=13,'Equivalencia BH-BMPT'!$D$14,IF(J1075=14,'Equivalencia BH-BMPT'!$D$15,IF(J1075=15,'Equivalencia BH-BMPT'!$D$16,IF(J1075=16,'Equivalencia BH-BMPT'!$D$17,IF(J1075=17,'Equivalencia BH-BMPT'!$D$18,IF(J1075=18,'Equivalencia BH-BMPT'!$D$19,IF(J1075=19,'Equivalencia BH-BMPT'!$D$20,IF(J1075=20,'Equivalencia BH-BMPT'!$D$21,IF(J1075=21,'Equivalencia BH-BMPT'!$D$22,IF(J1075=22,'Equivalencia BH-BMPT'!$D$23,IF(J1075=23,'Equivalencia BH-BMPT'!#REF!,IF(J1075=24,'Equivalencia BH-BMPT'!$D$25,IF(J1075=25,'Equivalencia BH-BMPT'!$D$26,IF(J1075=26,'Equivalencia BH-BMPT'!$D$27,IF(J1075=27,'Equivalencia BH-BMPT'!$D$28,IF(J1075=28,'Equivalencia BH-BMPT'!$D$29,IF(J1075=29,'Equivalencia BH-BMPT'!$D$30,IF(J1075=30,'Equivalencia BH-BMPT'!$D$31,IF(J1075=31,'Equivalencia BH-BMPT'!$D$32,IF(J1075=32,'Equivalencia BH-BMPT'!$D$33,IF(J1075=33,'Equivalencia BH-BMPT'!$D$34,IF(J1075=34,'Equivalencia BH-BMPT'!$D$35,IF(J1075=35,'Equivalencia BH-BMPT'!$D$36,IF(J1075=36,'Equivalencia BH-BMPT'!$D$37,IF(J1075=37,'Equivalencia BH-BMPT'!$D$38,IF(J1075=38,'Equivalencia BH-BMPT'!#REF!,IF(J1075=39,'Equivalencia BH-BMPT'!$D$40,IF(J1075=40,'Equivalencia BH-BMPT'!$D$41,IF(J1075=41,'Equivalencia BH-BMPT'!$D$42,IF(J1075=42,'Equivalencia BH-BMPT'!$D$43,IF(J1075=43,'Equivalencia BH-BMPT'!$D$44,IF(J1075=44,'Equivalencia BH-BMPT'!$D$45,IF(J1075=45,'Equivalencia BH-BMPT'!$D$46,"No ha seleccionado un número de programa")))))))))))))))))))))))))))))))))))))))))))))</f>
        <v>No ha seleccionado un número de programa</v>
      </c>
      <c r="L1075" s="140"/>
      <c r="M1075" s="136"/>
      <c r="N1075" s="153"/>
      <c r="O1075" s="161"/>
      <c r="P1075" s="144"/>
      <c r="Q1075" s="143"/>
      <c r="R1075" s="143"/>
      <c r="S1075" s="143"/>
      <c r="T1075" s="143"/>
      <c r="U1075" s="143"/>
      <c r="V1075" s="145"/>
      <c r="W1075" s="145"/>
      <c r="X1075" s="145"/>
      <c r="Y1075" s="136"/>
      <c r="Z1075" s="136"/>
      <c r="AA1075" s="146"/>
      <c r="AB1075" s="136"/>
      <c r="AC1075" s="136"/>
      <c r="AD1075" s="136"/>
      <c r="AE1075" s="136"/>
      <c r="AF1075" s="147" t="e">
        <f t="shared" si="47"/>
        <v>#DIV/0!</v>
      </c>
      <c r="AG1075" s="148"/>
      <c r="AH1075" s="148" t="b">
        <f t="shared" si="48"/>
        <v>1</v>
      </c>
    </row>
    <row r="1076" spans="1:34" ht="44.25" customHeight="1" thickBot="1" x14ac:dyDescent="0.3">
      <c r="A1076" s="136"/>
      <c r="B1076" s="136"/>
      <c r="C1076" s="137"/>
      <c r="D1076" s="136"/>
      <c r="E1076" s="137" t="str">
        <f>IF(D1076=1,'Tipo '!$B$2,IF(D1076=2,'Tipo '!$B$3,IF(D1076=3,'Tipo '!$B$4,IF(D1076=4,'Tipo '!$B$5,IF(D1076=5,'Tipo '!$B$6,IF(D1076=6,'Tipo '!$B$7,IF(D1076=7,'Tipo '!$B$8,IF(D1076=8,'Tipo '!$B$9,IF(D1076=9,'Tipo '!$B$10,IF(D1076=10,'Tipo '!$B$11,IF(D1076=11,'Tipo '!$B$12,IF(D1076=12,'Tipo '!$B$13,IF(D1076=13,'Tipo '!$B$14,IF(D1076=14,'Tipo '!$B$15,IF(D1076=15,'Tipo '!$B$16,IF(D1076=16,'Tipo '!$B$17,IF(D1076=17,'Tipo '!$B$18,IF(D1076=18,'Tipo '!$B$19,IF(D1076=19,'Tipo '!$B$20,IF(D1076=20,'Tipo '!$B$21,"No ha seleccionado un tipo de contrato válido"))))))))))))))))))))</f>
        <v>No ha seleccionado un tipo de contrato válido</v>
      </c>
      <c r="F1076" s="137"/>
      <c r="G1076" s="137"/>
      <c r="H1076" s="138"/>
      <c r="I1076" s="138"/>
      <c r="J1076" s="136"/>
      <c r="K1076" s="137" t="str">
        <f>IF(J1076=1,'Equivalencia BH-BMPT'!$D$2,IF(J1076=2,'Equivalencia BH-BMPT'!$D$3,IF(J1076=3,'Equivalencia BH-BMPT'!$D$4,IF(J1076=4,'Equivalencia BH-BMPT'!$D$5,IF(J1076=5,'Equivalencia BH-BMPT'!$D$6,IF(J1076=6,'Equivalencia BH-BMPT'!$D$7,IF(J1076=7,'Equivalencia BH-BMPT'!$D$8,IF(J1076=8,'Equivalencia BH-BMPT'!$D$9,IF(J1076=9,'Equivalencia BH-BMPT'!$D$10,IF(J1076=10,'Equivalencia BH-BMPT'!$D$11,IF(J1076=11,'Equivalencia BH-BMPT'!$D$12,IF(J1076=12,'Equivalencia BH-BMPT'!$D$13,IF(J1076=13,'Equivalencia BH-BMPT'!$D$14,IF(J1076=14,'Equivalencia BH-BMPT'!$D$15,IF(J1076=15,'Equivalencia BH-BMPT'!$D$16,IF(J1076=16,'Equivalencia BH-BMPT'!$D$17,IF(J1076=17,'Equivalencia BH-BMPT'!$D$18,IF(J1076=18,'Equivalencia BH-BMPT'!$D$19,IF(J1076=19,'Equivalencia BH-BMPT'!$D$20,IF(J1076=20,'Equivalencia BH-BMPT'!$D$21,IF(J1076=21,'Equivalencia BH-BMPT'!$D$22,IF(J1076=22,'Equivalencia BH-BMPT'!$D$23,IF(J1076=23,'Equivalencia BH-BMPT'!#REF!,IF(J1076=24,'Equivalencia BH-BMPT'!$D$25,IF(J1076=25,'Equivalencia BH-BMPT'!$D$26,IF(J1076=26,'Equivalencia BH-BMPT'!$D$27,IF(J1076=27,'Equivalencia BH-BMPT'!$D$28,IF(J1076=28,'Equivalencia BH-BMPT'!$D$29,IF(J1076=29,'Equivalencia BH-BMPT'!$D$30,IF(J1076=30,'Equivalencia BH-BMPT'!$D$31,IF(J1076=31,'Equivalencia BH-BMPT'!$D$32,IF(J1076=32,'Equivalencia BH-BMPT'!$D$33,IF(J1076=33,'Equivalencia BH-BMPT'!$D$34,IF(J1076=34,'Equivalencia BH-BMPT'!$D$35,IF(J1076=35,'Equivalencia BH-BMPT'!$D$36,IF(J1076=36,'Equivalencia BH-BMPT'!$D$37,IF(J1076=37,'Equivalencia BH-BMPT'!$D$38,IF(J1076=38,'Equivalencia BH-BMPT'!#REF!,IF(J1076=39,'Equivalencia BH-BMPT'!$D$40,IF(J1076=40,'Equivalencia BH-BMPT'!$D$41,IF(J1076=41,'Equivalencia BH-BMPT'!$D$42,IF(J1076=42,'Equivalencia BH-BMPT'!$D$43,IF(J1076=43,'Equivalencia BH-BMPT'!$D$44,IF(J1076=44,'Equivalencia BH-BMPT'!$D$45,IF(J1076=45,'Equivalencia BH-BMPT'!$D$46,"No ha seleccionado un número de programa")))))))))))))))))))))))))))))))))))))))))))))</f>
        <v>No ha seleccionado un número de programa</v>
      </c>
      <c r="L1076" s="140"/>
      <c r="M1076" s="136"/>
      <c r="N1076" s="153"/>
      <c r="O1076" s="161"/>
      <c r="P1076" s="144"/>
      <c r="Q1076" s="143"/>
      <c r="R1076" s="143"/>
      <c r="S1076" s="143"/>
      <c r="T1076" s="143"/>
      <c r="U1076" s="143"/>
      <c r="V1076" s="145"/>
      <c r="W1076" s="145"/>
      <c r="X1076" s="145"/>
      <c r="Y1076" s="136"/>
      <c r="Z1076" s="136"/>
      <c r="AA1076" s="146"/>
      <c r="AB1076" s="136"/>
      <c r="AC1076" s="136"/>
      <c r="AD1076" s="136"/>
      <c r="AE1076" s="136"/>
      <c r="AF1076" s="147" t="e">
        <f t="shared" si="47"/>
        <v>#DIV/0!</v>
      </c>
      <c r="AG1076" s="148"/>
      <c r="AH1076" s="148" t="b">
        <f t="shared" si="48"/>
        <v>1</v>
      </c>
    </row>
    <row r="1077" spans="1:34" ht="44.25" customHeight="1" thickBot="1" x14ac:dyDescent="0.3">
      <c r="A1077" s="136"/>
      <c r="B1077" s="136"/>
      <c r="C1077" s="137"/>
      <c r="D1077" s="136"/>
      <c r="E1077" s="137" t="str">
        <f>IF(D1077=1,'Tipo '!$B$2,IF(D1077=2,'Tipo '!$B$3,IF(D1077=3,'Tipo '!$B$4,IF(D1077=4,'Tipo '!$B$5,IF(D1077=5,'Tipo '!$B$6,IF(D1077=6,'Tipo '!$B$7,IF(D1077=7,'Tipo '!$B$8,IF(D1077=8,'Tipo '!$B$9,IF(D1077=9,'Tipo '!$B$10,IF(D1077=10,'Tipo '!$B$11,IF(D1077=11,'Tipo '!$B$12,IF(D1077=12,'Tipo '!$B$13,IF(D1077=13,'Tipo '!$B$14,IF(D1077=14,'Tipo '!$B$15,IF(D1077=15,'Tipo '!$B$16,IF(D1077=16,'Tipo '!$B$17,IF(D1077=17,'Tipo '!$B$18,IF(D1077=18,'Tipo '!$B$19,IF(D1077=19,'Tipo '!$B$20,IF(D1077=20,'Tipo '!$B$21,"No ha seleccionado un tipo de contrato válido"))))))))))))))))))))</f>
        <v>No ha seleccionado un tipo de contrato válido</v>
      </c>
      <c r="F1077" s="137"/>
      <c r="G1077" s="137"/>
      <c r="H1077" s="138"/>
      <c r="I1077" s="138"/>
      <c r="J1077" s="136"/>
      <c r="K1077" s="137" t="str">
        <f>IF(J1077=1,'Equivalencia BH-BMPT'!$D$2,IF(J1077=2,'Equivalencia BH-BMPT'!$D$3,IF(J1077=3,'Equivalencia BH-BMPT'!$D$4,IF(J1077=4,'Equivalencia BH-BMPT'!$D$5,IF(J1077=5,'Equivalencia BH-BMPT'!$D$6,IF(J1077=6,'Equivalencia BH-BMPT'!$D$7,IF(J1077=7,'Equivalencia BH-BMPT'!$D$8,IF(J1077=8,'Equivalencia BH-BMPT'!$D$9,IF(J1077=9,'Equivalencia BH-BMPT'!$D$10,IF(J1077=10,'Equivalencia BH-BMPT'!$D$11,IF(J1077=11,'Equivalencia BH-BMPT'!$D$12,IF(J1077=12,'Equivalencia BH-BMPT'!$D$13,IF(J1077=13,'Equivalencia BH-BMPT'!$D$14,IF(J1077=14,'Equivalencia BH-BMPT'!$D$15,IF(J1077=15,'Equivalencia BH-BMPT'!$D$16,IF(J1077=16,'Equivalencia BH-BMPT'!$D$17,IF(J1077=17,'Equivalencia BH-BMPT'!$D$18,IF(J1077=18,'Equivalencia BH-BMPT'!$D$19,IF(J1077=19,'Equivalencia BH-BMPT'!$D$20,IF(J1077=20,'Equivalencia BH-BMPT'!$D$21,IF(J1077=21,'Equivalencia BH-BMPT'!$D$22,IF(J1077=22,'Equivalencia BH-BMPT'!$D$23,IF(J1077=23,'Equivalencia BH-BMPT'!#REF!,IF(J1077=24,'Equivalencia BH-BMPT'!$D$25,IF(J1077=25,'Equivalencia BH-BMPT'!$D$26,IF(J1077=26,'Equivalencia BH-BMPT'!$D$27,IF(J1077=27,'Equivalencia BH-BMPT'!$D$28,IF(J1077=28,'Equivalencia BH-BMPT'!$D$29,IF(J1077=29,'Equivalencia BH-BMPT'!$D$30,IF(J1077=30,'Equivalencia BH-BMPT'!$D$31,IF(J1077=31,'Equivalencia BH-BMPT'!$D$32,IF(J1077=32,'Equivalencia BH-BMPT'!$D$33,IF(J1077=33,'Equivalencia BH-BMPT'!$D$34,IF(J1077=34,'Equivalencia BH-BMPT'!$D$35,IF(J1077=35,'Equivalencia BH-BMPT'!$D$36,IF(J1077=36,'Equivalencia BH-BMPT'!$D$37,IF(J1077=37,'Equivalencia BH-BMPT'!$D$38,IF(J1077=38,'Equivalencia BH-BMPT'!#REF!,IF(J1077=39,'Equivalencia BH-BMPT'!$D$40,IF(J1077=40,'Equivalencia BH-BMPT'!$D$41,IF(J1077=41,'Equivalencia BH-BMPT'!$D$42,IF(J1077=42,'Equivalencia BH-BMPT'!$D$43,IF(J1077=43,'Equivalencia BH-BMPT'!$D$44,IF(J1077=44,'Equivalencia BH-BMPT'!$D$45,IF(J1077=45,'Equivalencia BH-BMPT'!$D$46,"No ha seleccionado un número de programa")))))))))))))))))))))))))))))))))))))))))))))</f>
        <v>No ha seleccionado un número de programa</v>
      </c>
      <c r="L1077" s="140"/>
      <c r="M1077" s="136"/>
      <c r="N1077" s="153"/>
      <c r="O1077" s="161"/>
      <c r="P1077" s="144"/>
      <c r="Q1077" s="143"/>
      <c r="R1077" s="143"/>
      <c r="S1077" s="143"/>
      <c r="T1077" s="143"/>
      <c r="U1077" s="143"/>
      <c r="V1077" s="145"/>
      <c r="W1077" s="145"/>
      <c r="X1077" s="145"/>
      <c r="Y1077" s="136"/>
      <c r="Z1077" s="136"/>
      <c r="AA1077" s="146"/>
      <c r="AB1077" s="136"/>
      <c r="AC1077" s="136"/>
      <c r="AD1077" s="136"/>
      <c r="AE1077" s="136"/>
      <c r="AF1077" s="147" t="e">
        <f t="shared" si="47"/>
        <v>#DIV/0!</v>
      </c>
      <c r="AG1077" s="148"/>
      <c r="AH1077" s="148" t="b">
        <f t="shared" si="48"/>
        <v>1</v>
      </c>
    </row>
    <row r="1078" spans="1:34" ht="44.25" customHeight="1" thickBot="1" x14ac:dyDescent="0.3">
      <c r="A1078" s="136"/>
      <c r="B1078" s="136"/>
      <c r="C1078" s="137"/>
      <c r="D1078" s="136"/>
      <c r="E1078" s="137" t="str">
        <f>IF(D1078=1,'Tipo '!$B$2,IF(D1078=2,'Tipo '!$B$3,IF(D1078=3,'Tipo '!$B$4,IF(D1078=4,'Tipo '!$B$5,IF(D1078=5,'Tipo '!$B$6,IF(D1078=6,'Tipo '!$B$7,IF(D1078=7,'Tipo '!$B$8,IF(D1078=8,'Tipo '!$B$9,IF(D1078=9,'Tipo '!$B$10,IF(D1078=10,'Tipo '!$B$11,IF(D1078=11,'Tipo '!$B$12,IF(D1078=12,'Tipo '!$B$13,IF(D1078=13,'Tipo '!$B$14,IF(D1078=14,'Tipo '!$B$15,IF(D1078=15,'Tipo '!$B$16,IF(D1078=16,'Tipo '!$B$17,IF(D1078=17,'Tipo '!$B$18,IF(D1078=18,'Tipo '!$B$19,IF(D1078=19,'Tipo '!$B$20,IF(D1078=20,'Tipo '!$B$21,"No ha seleccionado un tipo de contrato válido"))))))))))))))))))))</f>
        <v>No ha seleccionado un tipo de contrato válido</v>
      </c>
      <c r="F1078" s="137"/>
      <c r="G1078" s="137"/>
      <c r="H1078" s="138"/>
      <c r="I1078" s="138"/>
      <c r="J1078" s="136"/>
      <c r="K1078" s="137" t="str">
        <f>IF(J1078=1,'Equivalencia BH-BMPT'!$D$2,IF(J1078=2,'Equivalencia BH-BMPT'!$D$3,IF(J1078=3,'Equivalencia BH-BMPT'!$D$4,IF(J1078=4,'Equivalencia BH-BMPT'!$D$5,IF(J1078=5,'Equivalencia BH-BMPT'!$D$6,IF(J1078=6,'Equivalencia BH-BMPT'!$D$7,IF(J1078=7,'Equivalencia BH-BMPT'!$D$8,IF(J1078=8,'Equivalencia BH-BMPT'!$D$9,IF(J1078=9,'Equivalencia BH-BMPT'!$D$10,IF(J1078=10,'Equivalencia BH-BMPT'!$D$11,IF(J1078=11,'Equivalencia BH-BMPT'!$D$12,IF(J1078=12,'Equivalencia BH-BMPT'!$D$13,IF(J1078=13,'Equivalencia BH-BMPT'!$D$14,IF(J1078=14,'Equivalencia BH-BMPT'!$D$15,IF(J1078=15,'Equivalencia BH-BMPT'!$D$16,IF(J1078=16,'Equivalencia BH-BMPT'!$D$17,IF(J1078=17,'Equivalencia BH-BMPT'!$D$18,IF(J1078=18,'Equivalencia BH-BMPT'!$D$19,IF(J1078=19,'Equivalencia BH-BMPT'!$D$20,IF(J1078=20,'Equivalencia BH-BMPT'!$D$21,IF(J1078=21,'Equivalencia BH-BMPT'!$D$22,IF(J1078=22,'Equivalencia BH-BMPT'!$D$23,IF(J1078=23,'Equivalencia BH-BMPT'!#REF!,IF(J1078=24,'Equivalencia BH-BMPT'!$D$25,IF(J1078=25,'Equivalencia BH-BMPT'!$D$26,IF(J1078=26,'Equivalencia BH-BMPT'!$D$27,IF(J1078=27,'Equivalencia BH-BMPT'!$D$28,IF(J1078=28,'Equivalencia BH-BMPT'!$D$29,IF(J1078=29,'Equivalencia BH-BMPT'!$D$30,IF(J1078=30,'Equivalencia BH-BMPT'!$D$31,IF(J1078=31,'Equivalencia BH-BMPT'!$D$32,IF(J1078=32,'Equivalencia BH-BMPT'!$D$33,IF(J1078=33,'Equivalencia BH-BMPT'!$D$34,IF(J1078=34,'Equivalencia BH-BMPT'!$D$35,IF(J1078=35,'Equivalencia BH-BMPT'!$D$36,IF(J1078=36,'Equivalencia BH-BMPT'!$D$37,IF(J1078=37,'Equivalencia BH-BMPT'!$D$38,IF(J1078=38,'Equivalencia BH-BMPT'!#REF!,IF(J1078=39,'Equivalencia BH-BMPT'!$D$40,IF(J1078=40,'Equivalencia BH-BMPT'!$D$41,IF(J1078=41,'Equivalencia BH-BMPT'!$D$42,IF(J1078=42,'Equivalencia BH-BMPT'!$D$43,IF(J1078=43,'Equivalencia BH-BMPT'!$D$44,IF(J1078=44,'Equivalencia BH-BMPT'!$D$45,IF(J1078=45,'Equivalencia BH-BMPT'!$D$46,"No ha seleccionado un número de programa")))))))))))))))))))))))))))))))))))))))))))))</f>
        <v>No ha seleccionado un número de programa</v>
      </c>
      <c r="L1078" s="140"/>
      <c r="M1078" s="136"/>
      <c r="N1078" s="153"/>
      <c r="O1078" s="161"/>
      <c r="P1078" s="144"/>
      <c r="Q1078" s="143"/>
      <c r="R1078" s="143"/>
      <c r="S1078" s="143"/>
      <c r="T1078" s="143"/>
      <c r="U1078" s="143"/>
      <c r="V1078" s="145"/>
      <c r="W1078" s="145"/>
      <c r="X1078" s="145"/>
      <c r="Y1078" s="136"/>
      <c r="Z1078" s="136"/>
      <c r="AA1078" s="146"/>
      <c r="AB1078" s="136"/>
      <c r="AC1078" s="136"/>
      <c r="AD1078" s="136"/>
      <c r="AE1078" s="136"/>
      <c r="AF1078" s="147" t="e">
        <f t="shared" si="47"/>
        <v>#DIV/0!</v>
      </c>
      <c r="AG1078" s="148"/>
      <c r="AH1078" s="148" t="b">
        <f t="shared" si="48"/>
        <v>1</v>
      </c>
    </row>
    <row r="1079" spans="1:34" ht="44.25" customHeight="1" thickBot="1" x14ac:dyDescent="0.3">
      <c r="A1079" s="136"/>
      <c r="B1079" s="136"/>
      <c r="C1079" s="137"/>
      <c r="D1079" s="136"/>
      <c r="E1079" s="137" t="str">
        <f>IF(D1079=1,'Tipo '!$B$2,IF(D1079=2,'Tipo '!$B$3,IF(D1079=3,'Tipo '!$B$4,IF(D1079=4,'Tipo '!$B$5,IF(D1079=5,'Tipo '!$B$6,IF(D1079=6,'Tipo '!$B$7,IF(D1079=7,'Tipo '!$B$8,IF(D1079=8,'Tipo '!$B$9,IF(D1079=9,'Tipo '!$B$10,IF(D1079=10,'Tipo '!$B$11,IF(D1079=11,'Tipo '!$B$12,IF(D1079=12,'Tipo '!$B$13,IF(D1079=13,'Tipo '!$B$14,IF(D1079=14,'Tipo '!$B$15,IF(D1079=15,'Tipo '!$B$16,IF(D1079=16,'Tipo '!$B$17,IF(D1079=17,'Tipo '!$B$18,IF(D1079=18,'Tipo '!$B$19,IF(D1079=19,'Tipo '!$B$20,IF(D1079=20,'Tipo '!$B$21,"No ha seleccionado un tipo de contrato válido"))))))))))))))))))))</f>
        <v>No ha seleccionado un tipo de contrato válido</v>
      </c>
      <c r="F1079" s="137"/>
      <c r="G1079" s="137"/>
      <c r="H1079" s="138"/>
      <c r="I1079" s="138"/>
      <c r="J1079" s="136"/>
      <c r="K1079" s="137" t="str">
        <f>IF(J1079=1,'Equivalencia BH-BMPT'!$D$2,IF(J1079=2,'Equivalencia BH-BMPT'!$D$3,IF(J1079=3,'Equivalencia BH-BMPT'!$D$4,IF(J1079=4,'Equivalencia BH-BMPT'!$D$5,IF(J1079=5,'Equivalencia BH-BMPT'!$D$6,IF(J1079=6,'Equivalencia BH-BMPT'!$D$7,IF(J1079=7,'Equivalencia BH-BMPT'!$D$8,IF(J1079=8,'Equivalencia BH-BMPT'!$D$9,IF(J1079=9,'Equivalencia BH-BMPT'!$D$10,IF(J1079=10,'Equivalencia BH-BMPT'!$D$11,IF(J1079=11,'Equivalencia BH-BMPT'!$D$12,IF(J1079=12,'Equivalencia BH-BMPT'!$D$13,IF(J1079=13,'Equivalencia BH-BMPT'!$D$14,IF(J1079=14,'Equivalencia BH-BMPT'!$D$15,IF(J1079=15,'Equivalencia BH-BMPT'!$D$16,IF(J1079=16,'Equivalencia BH-BMPT'!$D$17,IF(J1079=17,'Equivalencia BH-BMPT'!$D$18,IF(J1079=18,'Equivalencia BH-BMPT'!$D$19,IF(J1079=19,'Equivalencia BH-BMPT'!$D$20,IF(J1079=20,'Equivalencia BH-BMPT'!$D$21,IF(J1079=21,'Equivalencia BH-BMPT'!$D$22,IF(J1079=22,'Equivalencia BH-BMPT'!$D$23,IF(J1079=23,'Equivalencia BH-BMPT'!#REF!,IF(J1079=24,'Equivalencia BH-BMPT'!$D$25,IF(J1079=25,'Equivalencia BH-BMPT'!$D$26,IF(J1079=26,'Equivalencia BH-BMPT'!$D$27,IF(J1079=27,'Equivalencia BH-BMPT'!$D$28,IF(J1079=28,'Equivalencia BH-BMPT'!$D$29,IF(J1079=29,'Equivalencia BH-BMPT'!$D$30,IF(J1079=30,'Equivalencia BH-BMPT'!$D$31,IF(J1079=31,'Equivalencia BH-BMPT'!$D$32,IF(J1079=32,'Equivalencia BH-BMPT'!$D$33,IF(J1079=33,'Equivalencia BH-BMPT'!$D$34,IF(J1079=34,'Equivalencia BH-BMPT'!$D$35,IF(J1079=35,'Equivalencia BH-BMPT'!$D$36,IF(J1079=36,'Equivalencia BH-BMPT'!$D$37,IF(J1079=37,'Equivalencia BH-BMPT'!$D$38,IF(J1079=38,'Equivalencia BH-BMPT'!#REF!,IF(J1079=39,'Equivalencia BH-BMPT'!$D$40,IF(J1079=40,'Equivalencia BH-BMPT'!$D$41,IF(J1079=41,'Equivalencia BH-BMPT'!$D$42,IF(J1079=42,'Equivalencia BH-BMPT'!$D$43,IF(J1079=43,'Equivalencia BH-BMPT'!$D$44,IF(J1079=44,'Equivalencia BH-BMPT'!$D$45,IF(J1079=45,'Equivalencia BH-BMPT'!$D$46,"No ha seleccionado un número de programa")))))))))))))))))))))))))))))))))))))))))))))</f>
        <v>No ha seleccionado un número de programa</v>
      </c>
      <c r="L1079" s="140"/>
      <c r="M1079" s="136"/>
      <c r="N1079" s="153"/>
      <c r="O1079" s="161"/>
      <c r="P1079" s="144"/>
      <c r="Q1079" s="143"/>
      <c r="R1079" s="143"/>
      <c r="S1079" s="143"/>
      <c r="T1079" s="143"/>
      <c r="U1079" s="143"/>
      <c r="V1079" s="145"/>
      <c r="W1079" s="145"/>
      <c r="X1079" s="145"/>
      <c r="Y1079" s="136"/>
      <c r="Z1079" s="136"/>
      <c r="AA1079" s="146"/>
      <c r="AB1079" s="136"/>
      <c r="AC1079" s="136"/>
      <c r="AD1079" s="136"/>
      <c r="AE1079" s="136"/>
      <c r="AF1079" s="147" t="e">
        <f t="shared" si="47"/>
        <v>#DIV/0!</v>
      </c>
      <c r="AG1079" s="148"/>
      <c r="AH1079" s="148" t="b">
        <f t="shared" si="48"/>
        <v>1</v>
      </c>
    </row>
    <row r="1080" spans="1:34" ht="44.25" customHeight="1" thickBot="1" x14ac:dyDescent="0.3">
      <c r="A1080" s="136"/>
      <c r="B1080" s="136"/>
      <c r="C1080" s="137"/>
      <c r="D1080" s="136"/>
      <c r="E1080" s="137" t="str">
        <f>IF(D1080=1,'Tipo '!$B$2,IF(D1080=2,'Tipo '!$B$3,IF(D1080=3,'Tipo '!$B$4,IF(D1080=4,'Tipo '!$B$5,IF(D1080=5,'Tipo '!$B$6,IF(D1080=6,'Tipo '!$B$7,IF(D1080=7,'Tipo '!$B$8,IF(D1080=8,'Tipo '!$B$9,IF(D1080=9,'Tipo '!$B$10,IF(D1080=10,'Tipo '!$B$11,IF(D1080=11,'Tipo '!$B$12,IF(D1080=12,'Tipo '!$B$13,IF(D1080=13,'Tipo '!$B$14,IF(D1080=14,'Tipo '!$B$15,IF(D1080=15,'Tipo '!$B$16,IF(D1080=16,'Tipo '!$B$17,IF(D1080=17,'Tipo '!$B$18,IF(D1080=18,'Tipo '!$B$19,IF(D1080=19,'Tipo '!$B$20,IF(D1080=20,'Tipo '!$B$21,"No ha seleccionado un tipo de contrato válido"))))))))))))))))))))</f>
        <v>No ha seleccionado un tipo de contrato válido</v>
      </c>
      <c r="F1080" s="137"/>
      <c r="G1080" s="137"/>
      <c r="H1080" s="138"/>
      <c r="I1080" s="138"/>
      <c r="J1080" s="136"/>
      <c r="K1080" s="137" t="str">
        <f>IF(J1080=1,'Equivalencia BH-BMPT'!$D$2,IF(J1080=2,'Equivalencia BH-BMPT'!$D$3,IF(J1080=3,'Equivalencia BH-BMPT'!$D$4,IF(J1080=4,'Equivalencia BH-BMPT'!$D$5,IF(J1080=5,'Equivalencia BH-BMPT'!$D$6,IF(J1080=6,'Equivalencia BH-BMPT'!$D$7,IF(J1080=7,'Equivalencia BH-BMPT'!$D$8,IF(J1080=8,'Equivalencia BH-BMPT'!$D$9,IF(J1080=9,'Equivalencia BH-BMPT'!$D$10,IF(J1080=10,'Equivalencia BH-BMPT'!$D$11,IF(J1080=11,'Equivalencia BH-BMPT'!$D$12,IF(J1080=12,'Equivalencia BH-BMPT'!$D$13,IF(J1080=13,'Equivalencia BH-BMPT'!$D$14,IF(J1080=14,'Equivalencia BH-BMPT'!$D$15,IF(J1080=15,'Equivalencia BH-BMPT'!$D$16,IF(J1080=16,'Equivalencia BH-BMPT'!$D$17,IF(J1080=17,'Equivalencia BH-BMPT'!$D$18,IF(J1080=18,'Equivalencia BH-BMPT'!$D$19,IF(J1080=19,'Equivalencia BH-BMPT'!$D$20,IF(J1080=20,'Equivalencia BH-BMPT'!$D$21,IF(J1080=21,'Equivalencia BH-BMPT'!$D$22,IF(J1080=22,'Equivalencia BH-BMPT'!$D$23,IF(J1080=23,'Equivalencia BH-BMPT'!#REF!,IF(J1080=24,'Equivalencia BH-BMPT'!$D$25,IF(J1080=25,'Equivalencia BH-BMPT'!$D$26,IF(J1080=26,'Equivalencia BH-BMPT'!$D$27,IF(J1080=27,'Equivalencia BH-BMPT'!$D$28,IF(J1080=28,'Equivalencia BH-BMPT'!$D$29,IF(J1080=29,'Equivalencia BH-BMPT'!$D$30,IF(J1080=30,'Equivalencia BH-BMPT'!$D$31,IF(J1080=31,'Equivalencia BH-BMPT'!$D$32,IF(J1080=32,'Equivalencia BH-BMPT'!$D$33,IF(J1080=33,'Equivalencia BH-BMPT'!$D$34,IF(J1080=34,'Equivalencia BH-BMPT'!$D$35,IF(J1080=35,'Equivalencia BH-BMPT'!$D$36,IF(J1080=36,'Equivalencia BH-BMPT'!$D$37,IF(J1080=37,'Equivalencia BH-BMPT'!$D$38,IF(J1080=38,'Equivalencia BH-BMPT'!#REF!,IF(J1080=39,'Equivalencia BH-BMPT'!$D$40,IF(J1080=40,'Equivalencia BH-BMPT'!$D$41,IF(J1080=41,'Equivalencia BH-BMPT'!$D$42,IF(J1080=42,'Equivalencia BH-BMPT'!$D$43,IF(J1080=43,'Equivalencia BH-BMPT'!$D$44,IF(J1080=44,'Equivalencia BH-BMPT'!$D$45,IF(J1080=45,'Equivalencia BH-BMPT'!$D$46,"No ha seleccionado un número de programa")))))))))))))))))))))))))))))))))))))))))))))</f>
        <v>No ha seleccionado un número de programa</v>
      </c>
      <c r="L1080" s="140"/>
      <c r="M1080" s="136"/>
      <c r="N1080" s="153"/>
      <c r="O1080" s="161"/>
      <c r="P1080" s="144"/>
      <c r="Q1080" s="143"/>
      <c r="R1080" s="143"/>
      <c r="S1080" s="143"/>
      <c r="T1080" s="143"/>
      <c r="U1080" s="143"/>
      <c r="V1080" s="145"/>
      <c r="W1080" s="145"/>
      <c r="X1080" s="145"/>
      <c r="Y1080" s="136"/>
      <c r="Z1080" s="136"/>
      <c r="AA1080" s="146"/>
      <c r="AB1080" s="136"/>
      <c r="AC1080" s="136"/>
      <c r="AD1080" s="136"/>
      <c r="AE1080" s="136"/>
      <c r="AF1080" s="147" t="e">
        <f t="shared" si="47"/>
        <v>#DIV/0!</v>
      </c>
      <c r="AG1080" s="148"/>
      <c r="AH1080" s="148" t="b">
        <f t="shared" si="48"/>
        <v>1</v>
      </c>
    </row>
    <row r="1081" spans="1:34" ht="44.25" customHeight="1" thickBot="1" x14ac:dyDescent="0.3">
      <c r="A1081" s="136"/>
      <c r="B1081" s="136"/>
      <c r="C1081" s="137"/>
      <c r="D1081" s="136"/>
      <c r="E1081" s="137" t="str">
        <f>IF(D1081=1,'Tipo '!$B$2,IF(D1081=2,'Tipo '!$B$3,IF(D1081=3,'Tipo '!$B$4,IF(D1081=4,'Tipo '!$B$5,IF(D1081=5,'Tipo '!$B$6,IF(D1081=6,'Tipo '!$B$7,IF(D1081=7,'Tipo '!$B$8,IF(D1081=8,'Tipo '!$B$9,IF(D1081=9,'Tipo '!$B$10,IF(D1081=10,'Tipo '!$B$11,IF(D1081=11,'Tipo '!$B$12,IF(D1081=12,'Tipo '!$B$13,IF(D1081=13,'Tipo '!$B$14,IF(D1081=14,'Tipo '!$B$15,IF(D1081=15,'Tipo '!$B$16,IF(D1081=16,'Tipo '!$B$17,IF(D1081=17,'Tipo '!$B$18,IF(D1081=18,'Tipo '!$B$19,IF(D1081=19,'Tipo '!$B$20,IF(D1081=20,'Tipo '!$B$21,"No ha seleccionado un tipo de contrato válido"))))))))))))))))))))</f>
        <v>No ha seleccionado un tipo de contrato válido</v>
      </c>
      <c r="F1081" s="137"/>
      <c r="G1081" s="137"/>
      <c r="H1081" s="138"/>
      <c r="I1081" s="138"/>
      <c r="J1081" s="136"/>
      <c r="K1081" s="137" t="str">
        <f>IF(J1081=1,'Equivalencia BH-BMPT'!$D$2,IF(J1081=2,'Equivalencia BH-BMPT'!$D$3,IF(J1081=3,'Equivalencia BH-BMPT'!$D$4,IF(J1081=4,'Equivalencia BH-BMPT'!$D$5,IF(J1081=5,'Equivalencia BH-BMPT'!$D$6,IF(J1081=6,'Equivalencia BH-BMPT'!$D$7,IF(J1081=7,'Equivalencia BH-BMPT'!$D$8,IF(J1081=8,'Equivalencia BH-BMPT'!$D$9,IF(J1081=9,'Equivalencia BH-BMPT'!$D$10,IF(J1081=10,'Equivalencia BH-BMPT'!$D$11,IF(J1081=11,'Equivalencia BH-BMPT'!$D$12,IF(J1081=12,'Equivalencia BH-BMPT'!$D$13,IF(J1081=13,'Equivalencia BH-BMPT'!$D$14,IF(J1081=14,'Equivalencia BH-BMPT'!$D$15,IF(J1081=15,'Equivalencia BH-BMPT'!$D$16,IF(J1081=16,'Equivalencia BH-BMPT'!$D$17,IF(J1081=17,'Equivalencia BH-BMPT'!$D$18,IF(J1081=18,'Equivalencia BH-BMPT'!$D$19,IF(J1081=19,'Equivalencia BH-BMPT'!$D$20,IF(J1081=20,'Equivalencia BH-BMPT'!$D$21,IF(J1081=21,'Equivalencia BH-BMPT'!$D$22,IF(J1081=22,'Equivalencia BH-BMPT'!$D$23,IF(J1081=23,'Equivalencia BH-BMPT'!#REF!,IF(J1081=24,'Equivalencia BH-BMPT'!$D$25,IF(J1081=25,'Equivalencia BH-BMPT'!$D$26,IF(J1081=26,'Equivalencia BH-BMPT'!$D$27,IF(J1081=27,'Equivalencia BH-BMPT'!$D$28,IF(J1081=28,'Equivalencia BH-BMPT'!$D$29,IF(J1081=29,'Equivalencia BH-BMPT'!$D$30,IF(J1081=30,'Equivalencia BH-BMPT'!$D$31,IF(J1081=31,'Equivalencia BH-BMPT'!$D$32,IF(J1081=32,'Equivalencia BH-BMPT'!$D$33,IF(J1081=33,'Equivalencia BH-BMPT'!$D$34,IF(J1081=34,'Equivalencia BH-BMPT'!$D$35,IF(J1081=35,'Equivalencia BH-BMPT'!$D$36,IF(J1081=36,'Equivalencia BH-BMPT'!$D$37,IF(J1081=37,'Equivalencia BH-BMPT'!$D$38,IF(J1081=38,'Equivalencia BH-BMPT'!#REF!,IF(J1081=39,'Equivalencia BH-BMPT'!$D$40,IF(J1081=40,'Equivalencia BH-BMPT'!$D$41,IF(J1081=41,'Equivalencia BH-BMPT'!$D$42,IF(J1081=42,'Equivalencia BH-BMPT'!$D$43,IF(J1081=43,'Equivalencia BH-BMPT'!$D$44,IF(J1081=44,'Equivalencia BH-BMPT'!$D$45,IF(J1081=45,'Equivalencia BH-BMPT'!$D$46,"No ha seleccionado un número de programa")))))))))))))))))))))))))))))))))))))))))))))</f>
        <v>No ha seleccionado un número de programa</v>
      </c>
      <c r="L1081" s="140"/>
      <c r="M1081" s="136"/>
      <c r="N1081" s="153"/>
      <c r="O1081" s="161"/>
      <c r="P1081" s="144"/>
      <c r="Q1081" s="143"/>
      <c r="R1081" s="143"/>
      <c r="S1081" s="143"/>
      <c r="T1081" s="143"/>
      <c r="U1081" s="143"/>
      <c r="V1081" s="145"/>
      <c r="W1081" s="145"/>
      <c r="X1081" s="145"/>
      <c r="Y1081" s="136"/>
      <c r="Z1081" s="136"/>
      <c r="AA1081" s="146"/>
      <c r="AB1081" s="136"/>
      <c r="AC1081" s="136"/>
      <c r="AD1081" s="136"/>
      <c r="AE1081" s="136"/>
      <c r="AF1081" s="147" t="e">
        <f t="shared" si="47"/>
        <v>#DIV/0!</v>
      </c>
      <c r="AG1081" s="148"/>
      <c r="AH1081" s="148" t="b">
        <f t="shared" si="48"/>
        <v>1</v>
      </c>
    </row>
    <row r="1082" spans="1:34" ht="44.25" customHeight="1" thickBot="1" x14ac:dyDescent="0.3">
      <c r="A1082" s="136"/>
      <c r="B1082" s="136"/>
      <c r="C1082" s="137"/>
      <c r="D1082" s="136"/>
      <c r="E1082" s="137" t="str">
        <f>IF(D1082=1,'Tipo '!$B$2,IF(D1082=2,'Tipo '!$B$3,IF(D1082=3,'Tipo '!$B$4,IF(D1082=4,'Tipo '!$B$5,IF(D1082=5,'Tipo '!$B$6,IF(D1082=6,'Tipo '!$B$7,IF(D1082=7,'Tipo '!$B$8,IF(D1082=8,'Tipo '!$B$9,IF(D1082=9,'Tipo '!$B$10,IF(D1082=10,'Tipo '!$B$11,IF(D1082=11,'Tipo '!$B$12,IF(D1082=12,'Tipo '!$B$13,IF(D1082=13,'Tipo '!$B$14,IF(D1082=14,'Tipo '!$B$15,IF(D1082=15,'Tipo '!$B$16,IF(D1082=16,'Tipo '!$B$17,IF(D1082=17,'Tipo '!$B$18,IF(D1082=18,'Tipo '!$B$19,IF(D1082=19,'Tipo '!$B$20,IF(D1082=20,'Tipo '!$B$21,"No ha seleccionado un tipo de contrato válido"))))))))))))))))))))</f>
        <v>No ha seleccionado un tipo de contrato válido</v>
      </c>
      <c r="F1082" s="137"/>
      <c r="G1082" s="137"/>
      <c r="H1082" s="138"/>
      <c r="I1082" s="138"/>
      <c r="J1082" s="136"/>
      <c r="K1082" s="137" t="str">
        <f>IF(J1082=1,'Equivalencia BH-BMPT'!$D$2,IF(J1082=2,'Equivalencia BH-BMPT'!$D$3,IF(J1082=3,'Equivalencia BH-BMPT'!$D$4,IF(J1082=4,'Equivalencia BH-BMPT'!$D$5,IF(J1082=5,'Equivalencia BH-BMPT'!$D$6,IF(J1082=6,'Equivalencia BH-BMPT'!$D$7,IF(J1082=7,'Equivalencia BH-BMPT'!$D$8,IF(J1082=8,'Equivalencia BH-BMPT'!$D$9,IF(J1082=9,'Equivalencia BH-BMPT'!$D$10,IF(J1082=10,'Equivalencia BH-BMPT'!$D$11,IF(J1082=11,'Equivalencia BH-BMPT'!$D$12,IF(J1082=12,'Equivalencia BH-BMPT'!$D$13,IF(J1082=13,'Equivalencia BH-BMPT'!$D$14,IF(J1082=14,'Equivalencia BH-BMPT'!$D$15,IF(J1082=15,'Equivalencia BH-BMPT'!$D$16,IF(J1082=16,'Equivalencia BH-BMPT'!$D$17,IF(J1082=17,'Equivalencia BH-BMPT'!$D$18,IF(J1082=18,'Equivalencia BH-BMPT'!$D$19,IF(J1082=19,'Equivalencia BH-BMPT'!$D$20,IF(J1082=20,'Equivalencia BH-BMPT'!$D$21,IF(J1082=21,'Equivalencia BH-BMPT'!$D$22,IF(J1082=22,'Equivalencia BH-BMPT'!$D$23,IF(J1082=23,'Equivalencia BH-BMPT'!#REF!,IF(J1082=24,'Equivalencia BH-BMPT'!$D$25,IF(J1082=25,'Equivalencia BH-BMPT'!$D$26,IF(J1082=26,'Equivalencia BH-BMPT'!$D$27,IF(J1082=27,'Equivalencia BH-BMPT'!$D$28,IF(J1082=28,'Equivalencia BH-BMPT'!$D$29,IF(J1082=29,'Equivalencia BH-BMPT'!$D$30,IF(J1082=30,'Equivalencia BH-BMPT'!$D$31,IF(J1082=31,'Equivalencia BH-BMPT'!$D$32,IF(J1082=32,'Equivalencia BH-BMPT'!$D$33,IF(J1082=33,'Equivalencia BH-BMPT'!$D$34,IF(J1082=34,'Equivalencia BH-BMPT'!$D$35,IF(J1082=35,'Equivalencia BH-BMPT'!$D$36,IF(J1082=36,'Equivalencia BH-BMPT'!$D$37,IF(J1082=37,'Equivalencia BH-BMPT'!$D$38,IF(J1082=38,'Equivalencia BH-BMPT'!#REF!,IF(J1082=39,'Equivalencia BH-BMPT'!$D$40,IF(J1082=40,'Equivalencia BH-BMPT'!$D$41,IF(J1082=41,'Equivalencia BH-BMPT'!$D$42,IF(J1082=42,'Equivalencia BH-BMPT'!$D$43,IF(J1082=43,'Equivalencia BH-BMPT'!$D$44,IF(J1082=44,'Equivalencia BH-BMPT'!$D$45,IF(J1082=45,'Equivalencia BH-BMPT'!$D$46,"No ha seleccionado un número de programa")))))))))))))))))))))))))))))))))))))))))))))</f>
        <v>No ha seleccionado un número de programa</v>
      </c>
      <c r="L1082" s="140"/>
      <c r="M1082" s="136"/>
      <c r="N1082" s="153"/>
      <c r="O1082" s="161"/>
      <c r="P1082" s="144"/>
      <c r="Q1082" s="143"/>
      <c r="R1082" s="143"/>
      <c r="S1082" s="143"/>
      <c r="T1082" s="143"/>
      <c r="U1082" s="143"/>
      <c r="V1082" s="145"/>
      <c r="W1082" s="145"/>
      <c r="X1082" s="145"/>
      <c r="Y1082" s="136"/>
      <c r="Z1082" s="136"/>
      <c r="AA1082" s="146"/>
      <c r="AB1082" s="136"/>
      <c r="AC1082" s="136"/>
      <c r="AD1082" s="136"/>
      <c r="AE1082" s="136"/>
      <c r="AF1082" s="147" t="e">
        <f t="shared" si="47"/>
        <v>#DIV/0!</v>
      </c>
      <c r="AG1082" s="148"/>
      <c r="AH1082" s="148" t="b">
        <f t="shared" si="48"/>
        <v>1</v>
      </c>
    </row>
    <row r="1083" spans="1:34" ht="44.25" customHeight="1" thickBot="1" x14ac:dyDescent="0.3">
      <c r="A1083" s="136"/>
      <c r="B1083" s="136"/>
      <c r="C1083" s="137"/>
      <c r="D1083" s="136"/>
      <c r="E1083" s="137" t="str">
        <f>IF(D1083=1,'Tipo '!$B$2,IF(D1083=2,'Tipo '!$B$3,IF(D1083=3,'Tipo '!$B$4,IF(D1083=4,'Tipo '!$B$5,IF(D1083=5,'Tipo '!$B$6,IF(D1083=6,'Tipo '!$B$7,IF(D1083=7,'Tipo '!$B$8,IF(D1083=8,'Tipo '!$B$9,IF(D1083=9,'Tipo '!$B$10,IF(D1083=10,'Tipo '!$B$11,IF(D1083=11,'Tipo '!$B$12,IF(D1083=12,'Tipo '!$B$13,IF(D1083=13,'Tipo '!$B$14,IF(D1083=14,'Tipo '!$B$15,IF(D1083=15,'Tipo '!$B$16,IF(D1083=16,'Tipo '!$B$17,IF(D1083=17,'Tipo '!$B$18,IF(D1083=18,'Tipo '!$B$19,IF(D1083=19,'Tipo '!$B$20,IF(D1083=20,'Tipo '!$B$21,"No ha seleccionado un tipo de contrato válido"))))))))))))))))))))</f>
        <v>No ha seleccionado un tipo de contrato válido</v>
      </c>
      <c r="F1083" s="137"/>
      <c r="G1083" s="137"/>
      <c r="H1083" s="138"/>
      <c r="I1083" s="138"/>
      <c r="J1083" s="136"/>
      <c r="K1083" s="137" t="str">
        <f>IF(J1083=1,'Equivalencia BH-BMPT'!$D$2,IF(J1083=2,'Equivalencia BH-BMPT'!$D$3,IF(J1083=3,'Equivalencia BH-BMPT'!$D$4,IF(J1083=4,'Equivalencia BH-BMPT'!$D$5,IF(J1083=5,'Equivalencia BH-BMPT'!$D$6,IF(J1083=6,'Equivalencia BH-BMPT'!$D$7,IF(J1083=7,'Equivalencia BH-BMPT'!$D$8,IF(J1083=8,'Equivalencia BH-BMPT'!$D$9,IF(J1083=9,'Equivalencia BH-BMPT'!$D$10,IF(J1083=10,'Equivalencia BH-BMPT'!$D$11,IF(J1083=11,'Equivalencia BH-BMPT'!$D$12,IF(J1083=12,'Equivalencia BH-BMPT'!$D$13,IF(J1083=13,'Equivalencia BH-BMPT'!$D$14,IF(J1083=14,'Equivalencia BH-BMPT'!$D$15,IF(J1083=15,'Equivalencia BH-BMPT'!$D$16,IF(J1083=16,'Equivalencia BH-BMPT'!$D$17,IF(J1083=17,'Equivalencia BH-BMPT'!$D$18,IF(J1083=18,'Equivalencia BH-BMPT'!$D$19,IF(J1083=19,'Equivalencia BH-BMPT'!$D$20,IF(J1083=20,'Equivalencia BH-BMPT'!$D$21,IF(J1083=21,'Equivalencia BH-BMPT'!$D$22,IF(J1083=22,'Equivalencia BH-BMPT'!$D$23,IF(J1083=23,'Equivalencia BH-BMPT'!#REF!,IF(J1083=24,'Equivalencia BH-BMPT'!$D$25,IF(J1083=25,'Equivalencia BH-BMPT'!$D$26,IF(J1083=26,'Equivalencia BH-BMPT'!$D$27,IF(J1083=27,'Equivalencia BH-BMPT'!$D$28,IF(J1083=28,'Equivalencia BH-BMPT'!$D$29,IF(J1083=29,'Equivalencia BH-BMPT'!$D$30,IF(J1083=30,'Equivalencia BH-BMPT'!$D$31,IF(J1083=31,'Equivalencia BH-BMPT'!$D$32,IF(J1083=32,'Equivalencia BH-BMPT'!$D$33,IF(J1083=33,'Equivalencia BH-BMPT'!$D$34,IF(J1083=34,'Equivalencia BH-BMPT'!$D$35,IF(J1083=35,'Equivalencia BH-BMPT'!$D$36,IF(J1083=36,'Equivalencia BH-BMPT'!$D$37,IF(J1083=37,'Equivalencia BH-BMPT'!$D$38,IF(J1083=38,'Equivalencia BH-BMPT'!#REF!,IF(J1083=39,'Equivalencia BH-BMPT'!$D$40,IF(J1083=40,'Equivalencia BH-BMPT'!$D$41,IF(J1083=41,'Equivalencia BH-BMPT'!$D$42,IF(J1083=42,'Equivalencia BH-BMPT'!$D$43,IF(J1083=43,'Equivalencia BH-BMPT'!$D$44,IF(J1083=44,'Equivalencia BH-BMPT'!$D$45,IF(J1083=45,'Equivalencia BH-BMPT'!$D$46,"No ha seleccionado un número de programa")))))))))))))))))))))))))))))))))))))))))))))</f>
        <v>No ha seleccionado un número de programa</v>
      </c>
      <c r="L1083" s="140"/>
      <c r="M1083" s="136"/>
      <c r="N1083" s="153"/>
      <c r="O1083" s="161"/>
      <c r="P1083" s="144"/>
      <c r="Q1083" s="143"/>
      <c r="R1083" s="143"/>
      <c r="S1083" s="143"/>
      <c r="T1083" s="143"/>
      <c r="U1083" s="143"/>
      <c r="V1083" s="145"/>
      <c r="W1083" s="145"/>
      <c r="X1083" s="145"/>
      <c r="Y1083" s="136"/>
      <c r="Z1083" s="136"/>
      <c r="AA1083" s="146"/>
      <c r="AB1083" s="136"/>
      <c r="AC1083" s="136"/>
      <c r="AD1083" s="136"/>
      <c r="AE1083" s="136"/>
      <c r="AF1083" s="147" t="e">
        <f t="shared" si="47"/>
        <v>#DIV/0!</v>
      </c>
      <c r="AG1083" s="148"/>
      <c r="AH1083" s="148" t="b">
        <f t="shared" si="48"/>
        <v>1</v>
      </c>
    </row>
    <row r="1084" spans="1:34" ht="44.25" customHeight="1" thickBot="1" x14ac:dyDescent="0.3">
      <c r="A1084" s="136"/>
      <c r="B1084" s="136"/>
      <c r="C1084" s="137"/>
      <c r="D1084" s="136"/>
      <c r="E1084" s="137" t="str">
        <f>IF(D1084=1,'Tipo '!$B$2,IF(D1084=2,'Tipo '!$B$3,IF(D1084=3,'Tipo '!$B$4,IF(D1084=4,'Tipo '!$B$5,IF(D1084=5,'Tipo '!$B$6,IF(D1084=6,'Tipo '!$B$7,IF(D1084=7,'Tipo '!$B$8,IF(D1084=8,'Tipo '!$B$9,IF(D1084=9,'Tipo '!$B$10,IF(D1084=10,'Tipo '!$B$11,IF(D1084=11,'Tipo '!$B$12,IF(D1084=12,'Tipo '!$B$13,IF(D1084=13,'Tipo '!$B$14,IF(D1084=14,'Tipo '!$B$15,IF(D1084=15,'Tipo '!$B$16,IF(D1084=16,'Tipo '!$B$17,IF(D1084=17,'Tipo '!$B$18,IF(D1084=18,'Tipo '!$B$19,IF(D1084=19,'Tipo '!$B$20,IF(D1084=20,'Tipo '!$B$21,"No ha seleccionado un tipo de contrato válido"))))))))))))))))))))</f>
        <v>No ha seleccionado un tipo de contrato válido</v>
      </c>
      <c r="F1084" s="137"/>
      <c r="G1084" s="137"/>
      <c r="H1084" s="138"/>
      <c r="I1084" s="138"/>
      <c r="J1084" s="136"/>
      <c r="K1084" s="137" t="str">
        <f>IF(J1084=1,'Equivalencia BH-BMPT'!$D$2,IF(J1084=2,'Equivalencia BH-BMPT'!$D$3,IF(J1084=3,'Equivalencia BH-BMPT'!$D$4,IF(J1084=4,'Equivalencia BH-BMPT'!$D$5,IF(J1084=5,'Equivalencia BH-BMPT'!$D$6,IF(J1084=6,'Equivalencia BH-BMPT'!$D$7,IF(J1084=7,'Equivalencia BH-BMPT'!$D$8,IF(J1084=8,'Equivalencia BH-BMPT'!$D$9,IF(J1084=9,'Equivalencia BH-BMPT'!$D$10,IF(J1084=10,'Equivalencia BH-BMPT'!$D$11,IF(J1084=11,'Equivalencia BH-BMPT'!$D$12,IF(J1084=12,'Equivalencia BH-BMPT'!$D$13,IF(J1084=13,'Equivalencia BH-BMPT'!$D$14,IF(J1084=14,'Equivalencia BH-BMPT'!$D$15,IF(J1084=15,'Equivalencia BH-BMPT'!$D$16,IF(J1084=16,'Equivalencia BH-BMPT'!$D$17,IF(J1084=17,'Equivalencia BH-BMPT'!$D$18,IF(J1084=18,'Equivalencia BH-BMPT'!$D$19,IF(J1084=19,'Equivalencia BH-BMPT'!$D$20,IF(J1084=20,'Equivalencia BH-BMPT'!$D$21,IF(J1084=21,'Equivalencia BH-BMPT'!$D$22,IF(J1084=22,'Equivalencia BH-BMPT'!$D$23,IF(J1084=23,'Equivalencia BH-BMPT'!#REF!,IF(J1084=24,'Equivalencia BH-BMPT'!$D$25,IF(J1084=25,'Equivalencia BH-BMPT'!$D$26,IF(J1084=26,'Equivalencia BH-BMPT'!$D$27,IF(J1084=27,'Equivalencia BH-BMPT'!$D$28,IF(J1084=28,'Equivalencia BH-BMPT'!$D$29,IF(J1084=29,'Equivalencia BH-BMPT'!$D$30,IF(J1084=30,'Equivalencia BH-BMPT'!$D$31,IF(J1084=31,'Equivalencia BH-BMPT'!$D$32,IF(J1084=32,'Equivalencia BH-BMPT'!$D$33,IF(J1084=33,'Equivalencia BH-BMPT'!$D$34,IF(J1084=34,'Equivalencia BH-BMPT'!$D$35,IF(J1084=35,'Equivalencia BH-BMPT'!$D$36,IF(J1084=36,'Equivalencia BH-BMPT'!$D$37,IF(J1084=37,'Equivalencia BH-BMPT'!$D$38,IF(J1084=38,'Equivalencia BH-BMPT'!#REF!,IF(J1084=39,'Equivalencia BH-BMPT'!$D$40,IF(J1084=40,'Equivalencia BH-BMPT'!$D$41,IF(J1084=41,'Equivalencia BH-BMPT'!$D$42,IF(J1084=42,'Equivalencia BH-BMPT'!$D$43,IF(J1084=43,'Equivalencia BH-BMPT'!$D$44,IF(J1084=44,'Equivalencia BH-BMPT'!$D$45,IF(J1084=45,'Equivalencia BH-BMPT'!$D$46,"No ha seleccionado un número de programa")))))))))))))))))))))))))))))))))))))))))))))</f>
        <v>No ha seleccionado un número de programa</v>
      </c>
      <c r="L1084" s="140"/>
      <c r="M1084" s="136"/>
      <c r="N1084" s="153"/>
      <c r="O1084" s="161"/>
      <c r="P1084" s="144"/>
      <c r="Q1084" s="143"/>
      <c r="R1084" s="143"/>
      <c r="S1084" s="143"/>
      <c r="T1084" s="143"/>
      <c r="U1084" s="143"/>
      <c r="V1084" s="145"/>
      <c r="W1084" s="145"/>
      <c r="X1084" s="145"/>
      <c r="Y1084" s="136"/>
      <c r="Z1084" s="136"/>
      <c r="AA1084" s="146"/>
      <c r="AB1084" s="136"/>
      <c r="AC1084" s="136"/>
      <c r="AD1084" s="136"/>
      <c r="AE1084" s="136"/>
      <c r="AF1084" s="147" t="e">
        <f t="shared" si="47"/>
        <v>#DIV/0!</v>
      </c>
      <c r="AG1084" s="148"/>
      <c r="AH1084" s="148" t="b">
        <f t="shared" si="48"/>
        <v>1</v>
      </c>
    </row>
    <row r="1085" spans="1:34" ht="44.25" customHeight="1" thickBot="1" x14ac:dyDescent="0.3">
      <c r="A1085" s="136"/>
      <c r="B1085" s="136"/>
      <c r="C1085" s="137"/>
      <c r="D1085" s="136"/>
      <c r="E1085" s="137" t="str">
        <f>IF(D1085=1,'Tipo '!$B$2,IF(D1085=2,'Tipo '!$B$3,IF(D1085=3,'Tipo '!$B$4,IF(D1085=4,'Tipo '!$B$5,IF(D1085=5,'Tipo '!$B$6,IF(D1085=6,'Tipo '!$B$7,IF(D1085=7,'Tipo '!$B$8,IF(D1085=8,'Tipo '!$B$9,IF(D1085=9,'Tipo '!$B$10,IF(D1085=10,'Tipo '!$B$11,IF(D1085=11,'Tipo '!$B$12,IF(D1085=12,'Tipo '!$B$13,IF(D1085=13,'Tipo '!$B$14,IF(D1085=14,'Tipo '!$B$15,IF(D1085=15,'Tipo '!$B$16,IF(D1085=16,'Tipo '!$B$17,IF(D1085=17,'Tipo '!$B$18,IF(D1085=18,'Tipo '!$B$19,IF(D1085=19,'Tipo '!$B$20,IF(D1085=20,'Tipo '!$B$21,"No ha seleccionado un tipo de contrato válido"))))))))))))))))))))</f>
        <v>No ha seleccionado un tipo de contrato válido</v>
      </c>
      <c r="F1085" s="137"/>
      <c r="G1085" s="137"/>
      <c r="H1085" s="138"/>
      <c r="I1085" s="138"/>
      <c r="J1085" s="136"/>
      <c r="K1085" s="137" t="str">
        <f>IF(J1085=1,'Equivalencia BH-BMPT'!$D$2,IF(J1085=2,'Equivalencia BH-BMPT'!$D$3,IF(J1085=3,'Equivalencia BH-BMPT'!$D$4,IF(J1085=4,'Equivalencia BH-BMPT'!$D$5,IF(J1085=5,'Equivalencia BH-BMPT'!$D$6,IF(J1085=6,'Equivalencia BH-BMPT'!$D$7,IF(J1085=7,'Equivalencia BH-BMPT'!$D$8,IF(J1085=8,'Equivalencia BH-BMPT'!$D$9,IF(J1085=9,'Equivalencia BH-BMPT'!$D$10,IF(J1085=10,'Equivalencia BH-BMPT'!$D$11,IF(J1085=11,'Equivalencia BH-BMPT'!$D$12,IF(J1085=12,'Equivalencia BH-BMPT'!$D$13,IF(J1085=13,'Equivalencia BH-BMPT'!$D$14,IF(J1085=14,'Equivalencia BH-BMPT'!$D$15,IF(J1085=15,'Equivalencia BH-BMPT'!$D$16,IF(J1085=16,'Equivalencia BH-BMPT'!$D$17,IF(J1085=17,'Equivalencia BH-BMPT'!$D$18,IF(J1085=18,'Equivalencia BH-BMPT'!$D$19,IF(J1085=19,'Equivalencia BH-BMPT'!$D$20,IF(J1085=20,'Equivalencia BH-BMPT'!$D$21,IF(J1085=21,'Equivalencia BH-BMPT'!$D$22,IF(J1085=22,'Equivalencia BH-BMPT'!$D$23,IF(J1085=23,'Equivalencia BH-BMPT'!#REF!,IF(J1085=24,'Equivalencia BH-BMPT'!$D$25,IF(J1085=25,'Equivalencia BH-BMPT'!$D$26,IF(J1085=26,'Equivalencia BH-BMPT'!$D$27,IF(J1085=27,'Equivalencia BH-BMPT'!$D$28,IF(J1085=28,'Equivalencia BH-BMPT'!$D$29,IF(J1085=29,'Equivalencia BH-BMPT'!$D$30,IF(J1085=30,'Equivalencia BH-BMPT'!$D$31,IF(J1085=31,'Equivalencia BH-BMPT'!$D$32,IF(J1085=32,'Equivalencia BH-BMPT'!$D$33,IF(J1085=33,'Equivalencia BH-BMPT'!$D$34,IF(J1085=34,'Equivalencia BH-BMPT'!$D$35,IF(J1085=35,'Equivalencia BH-BMPT'!$D$36,IF(J1085=36,'Equivalencia BH-BMPT'!$D$37,IF(J1085=37,'Equivalencia BH-BMPT'!$D$38,IF(J1085=38,'Equivalencia BH-BMPT'!#REF!,IF(J1085=39,'Equivalencia BH-BMPT'!$D$40,IF(J1085=40,'Equivalencia BH-BMPT'!$D$41,IF(J1085=41,'Equivalencia BH-BMPT'!$D$42,IF(J1085=42,'Equivalencia BH-BMPT'!$D$43,IF(J1085=43,'Equivalencia BH-BMPT'!$D$44,IF(J1085=44,'Equivalencia BH-BMPT'!$D$45,IF(J1085=45,'Equivalencia BH-BMPT'!$D$46,"No ha seleccionado un número de programa")))))))))))))))))))))))))))))))))))))))))))))</f>
        <v>No ha seleccionado un número de programa</v>
      </c>
      <c r="L1085" s="140"/>
      <c r="M1085" s="136"/>
      <c r="N1085" s="153"/>
      <c r="O1085" s="161"/>
      <c r="P1085" s="144"/>
      <c r="Q1085" s="143"/>
      <c r="R1085" s="143"/>
      <c r="S1085" s="143"/>
      <c r="T1085" s="143"/>
      <c r="U1085" s="143"/>
      <c r="V1085" s="145"/>
      <c r="W1085" s="145"/>
      <c r="X1085" s="145"/>
      <c r="Y1085" s="136"/>
      <c r="Z1085" s="136"/>
      <c r="AA1085" s="146"/>
      <c r="AB1085" s="136"/>
      <c r="AC1085" s="136"/>
      <c r="AD1085" s="136"/>
      <c r="AE1085" s="136"/>
      <c r="AF1085" s="147" t="e">
        <f t="shared" si="47"/>
        <v>#DIV/0!</v>
      </c>
      <c r="AG1085" s="148"/>
      <c r="AH1085" s="148" t="b">
        <f t="shared" si="48"/>
        <v>1</v>
      </c>
    </row>
    <row r="1086" spans="1:34" ht="44.25" customHeight="1" thickBot="1" x14ac:dyDescent="0.3">
      <c r="A1086" s="136"/>
      <c r="B1086" s="136"/>
      <c r="C1086" s="137"/>
      <c r="D1086" s="136"/>
      <c r="E1086" s="137" t="str">
        <f>IF(D1086=1,'Tipo '!$B$2,IF(D1086=2,'Tipo '!$B$3,IF(D1086=3,'Tipo '!$B$4,IF(D1086=4,'Tipo '!$B$5,IF(D1086=5,'Tipo '!$B$6,IF(D1086=6,'Tipo '!$B$7,IF(D1086=7,'Tipo '!$B$8,IF(D1086=8,'Tipo '!$B$9,IF(D1086=9,'Tipo '!$B$10,IF(D1086=10,'Tipo '!$B$11,IF(D1086=11,'Tipo '!$B$12,IF(D1086=12,'Tipo '!$B$13,IF(D1086=13,'Tipo '!$B$14,IF(D1086=14,'Tipo '!$B$15,IF(D1086=15,'Tipo '!$B$16,IF(D1086=16,'Tipo '!$B$17,IF(D1086=17,'Tipo '!$B$18,IF(D1086=18,'Tipo '!$B$19,IF(D1086=19,'Tipo '!$B$20,IF(D1086=20,'Tipo '!$B$21,"No ha seleccionado un tipo de contrato válido"))))))))))))))))))))</f>
        <v>No ha seleccionado un tipo de contrato válido</v>
      </c>
      <c r="F1086" s="137"/>
      <c r="G1086" s="137"/>
      <c r="H1086" s="138"/>
      <c r="I1086" s="138"/>
      <c r="J1086" s="136"/>
      <c r="K1086" s="137" t="str">
        <f>IF(J1086=1,'Equivalencia BH-BMPT'!$D$2,IF(J1086=2,'Equivalencia BH-BMPT'!$D$3,IF(J1086=3,'Equivalencia BH-BMPT'!$D$4,IF(J1086=4,'Equivalencia BH-BMPT'!$D$5,IF(J1086=5,'Equivalencia BH-BMPT'!$D$6,IF(J1086=6,'Equivalencia BH-BMPT'!$D$7,IF(J1086=7,'Equivalencia BH-BMPT'!$D$8,IF(J1086=8,'Equivalencia BH-BMPT'!$D$9,IF(J1086=9,'Equivalencia BH-BMPT'!$D$10,IF(J1086=10,'Equivalencia BH-BMPT'!$D$11,IF(J1086=11,'Equivalencia BH-BMPT'!$D$12,IF(J1086=12,'Equivalencia BH-BMPT'!$D$13,IF(J1086=13,'Equivalencia BH-BMPT'!$D$14,IF(J1086=14,'Equivalencia BH-BMPT'!$D$15,IF(J1086=15,'Equivalencia BH-BMPT'!$D$16,IF(J1086=16,'Equivalencia BH-BMPT'!$D$17,IF(J1086=17,'Equivalencia BH-BMPT'!$D$18,IF(J1086=18,'Equivalencia BH-BMPT'!$D$19,IF(J1086=19,'Equivalencia BH-BMPT'!$D$20,IF(J1086=20,'Equivalencia BH-BMPT'!$D$21,IF(J1086=21,'Equivalencia BH-BMPT'!$D$22,IF(J1086=22,'Equivalencia BH-BMPT'!$D$23,IF(J1086=23,'Equivalencia BH-BMPT'!#REF!,IF(J1086=24,'Equivalencia BH-BMPT'!$D$25,IF(J1086=25,'Equivalencia BH-BMPT'!$D$26,IF(J1086=26,'Equivalencia BH-BMPT'!$D$27,IF(J1086=27,'Equivalencia BH-BMPT'!$D$28,IF(J1086=28,'Equivalencia BH-BMPT'!$D$29,IF(J1086=29,'Equivalencia BH-BMPT'!$D$30,IF(J1086=30,'Equivalencia BH-BMPT'!$D$31,IF(J1086=31,'Equivalencia BH-BMPT'!$D$32,IF(J1086=32,'Equivalencia BH-BMPT'!$D$33,IF(J1086=33,'Equivalencia BH-BMPT'!$D$34,IF(J1086=34,'Equivalencia BH-BMPT'!$D$35,IF(J1086=35,'Equivalencia BH-BMPT'!$D$36,IF(J1086=36,'Equivalencia BH-BMPT'!$D$37,IF(J1086=37,'Equivalencia BH-BMPT'!$D$38,IF(J1086=38,'Equivalencia BH-BMPT'!#REF!,IF(J1086=39,'Equivalencia BH-BMPT'!$D$40,IF(J1086=40,'Equivalencia BH-BMPT'!$D$41,IF(J1086=41,'Equivalencia BH-BMPT'!$D$42,IF(J1086=42,'Equivalencia BH-BMPT'!$D$43,IF(J1086=43,'Equivalencia BH-BMPT'!$D$44,IF(J1086=44,'Equivalencia BH-BMPT'!$D$45,IF(J1086=45,'Equivalencia BH-BMPT'!$D$46,"No ha seleccionado un número de programa")))))))))))))))))))))))))))))))))))))))))))))</f>
        <v>No ha seleccionado un número de programa</v>
      </c>
      <c r="L1086" s="140"/>
      <c r="M1086" s="136"/>
      <c r="N1086" s="153"/>
      <c r="O1086" s="161"/>
      <c r="P1086" s="144"/>
      <c r="Q1086" s="143"/>
      <c r="R1086" s="143"/>
      <c r="S1086" s="143"/>
      <c r="T1086" s="143"/>
      <c r="U1086" s="143"/>
      <c r="V1086" s="145"/>
      <c r="W1086" s="145"/>
      <c r="X1086" s="145"/>
      <c r="Y1086" s="136"/>
      <c r="Z1086" s="136"/>
      <c r="AA1086" s="146"/>
      <c r="AB1086" s="136"/>
      <c r="AC1086" s="136"/>
      <c r="AD1086" s="136"/>
      <c r="AE1086" s="136"/>
      <c r="AF1086" s="147" t="e">
        <f t="shared" si="47"/>
        <v>#DIV/0!</v>
      </c>
      <c r="AG1086" s="148"/>
      <c r="AH1086" s="148" t="b">
        <f t="shared" si="48"/>
        <v>1</v>
      </c>
    </row>
    <row r="1087" spans="1:34" ht="44.25" customHeight="1" thickBot="1" x14ac:dyDescent="0.3">
      <c r="A1087" s="136"/>
      <c r="B1087" s="136"/>
      <c r="C1087" s="137"/>
      <c r="D1087" s="136"/>
      <c r="E1087" s="137" t="str">
        <f>IF(D1087=1,'Tipo '!$B$2,IF(D1087=2,'Tipo '!$B$3,IF(D1087=3,'Tipo '!$B$4,IF(D1087=4,'Tipo '!$B$5,IF(D1087=5,'Tipo '!$B$6,IF(D1087=6,'Tipo '!$B$7,IF(D1087=7,'Tipo '!$B$8,IF(D1087=8,'Tipo '!$B$9,IF(D1087=9,'Tipo '!$B$10,IF(D1087=10,'Tipo '!$B$11,IF(D1087=11,'Tipo '!$B$12,IF(D1087=12,'Tipo '!$B$13,IF(D1087=13,'Tipo '!$B$14,IF(D1087=14,'Tipo '!$B$15,IF(D1087=15,'Tipo '!$B$16,IF(D1087=16,'Tipo '!$B$17,IF(D1087=17,'Tipo '!$B$18,IF(D1087=18,'Tipo '!$B$19,IF(D1087=19,'Tipo '!$B$20,IF(D1087=20,'Tipo '!$B$21,"No ha seleccionado un tipo de contrato válido"))))))))))))))))))))</f>
        <v>No ha seleccionado un tipo de contrato válido</v>
      </c>
      <c r="F1087" s="137"/>
      <c r="G1087" s="137"/>
      <c r="H1087" s="138"/>
      <c r="I1087" s="138"/>
      <c r="J1087" s="136"/>
      <c r="K1087" s="137" t="str">
        <f>IF(J1087=1,'Equivalencia BH-BMPT'!$D$2,IF(J1087=2,'Equivalencia BH-BMPT'!$D$3,IF(J1087=3,'Equivalencia BH-BMPT'!$D$4,IF(J1087=4,'Equivalencia BH-BMPT'!$D$5,IF(J1087=5,'Equivalencia BH-BMPT'!$D$6,IF(J1087=6,'Equivalencia BH-BMPT'!$D$7,IF(J1087=7,'Equivalencia BH-BMPT'!$D$8,IF(J1087=8,'Equivalencia BH-BMPT'!$D$9,IF(J1087=9,'Equivalencia BH-BMPT'!$D$10,IF(J1087=10,'Equivalencia BH-BMPT'!$D$11,IF(J1087=11,'Equivalencia BH-BMPT'!$D$12,IF(J1087=12,'Equivalencia BH-BMPT'!$D$13,IF(J1087=13,'Equivalencia BH-BMPT'!$D$14,IF(J1087=14,'Equivalencia BH-BMPT'!$D$15,IF(J1087=15,'Equivalencia BH-BMPT'!$D$16,IF(J1087=16,'Equivalencia BH-BMPT'!$D$17,IF(J1087=17,'Equivalencia BH-BMPT'!$D$18,IF(J1087=18,'Equivalencia BH-BMPT'!$D$19,IF(J1087=19,'Equivalencia BH-BMPT'!$D$20,IF(J1087=20,'Equivalencia BH-BMPT'!$D$21,IF(J1087=21,'Equivalencia BH-BMPT'!$D$22,IF(J1087=22,'Equivalencia BH-BMPT'!$D$23,IF(J1087=23,'Equivalencia BH-BMPT'!#REF!,IF(J1087=24,'Equivalencia BH-BMPT'!$D$25,IF(J1087=25,'Equivalencia BH-BMPT'!$D$26,IF(J1087=26,'Equivalencia BH-BMPT'!$D$27,IF(J1087=27,'Equivalencia BH-BMPT'!$D$28,IF(J1087=28,'Equivalencia BH-BMPT'!$D$29,IF(J1087=29,'Equivalencia BH-BMPT'!$D$30,IF(J1087=30,'Equivalencia BH-BMPT'!$D$31,IF(J1087=31,'Equivalencia BH-BMPT'!$D$32,IF(J1087=32,'Equivalencia BH-BMPT'!$D$33,IF(J1087=33,'Equivalencia BH-BMPT'!$D$34,IF(J1087=34,'Equivalencia BH-BMPT'!$D$35,IF(J1087=35,'Equivalencia BH-BMPT'!$D$36,IF(J1087=36,'Equivalencia BH-BMPT'!$D$37,IF(J1087=37,'Equivalencia BH-BMPT'!$D$38,IF(J1087=38,'Equivalencia BH-BMPT'!#REF!,IF(J1087=39,'Equivalencia BH-BMPT'!$D$40,IF(J1087=40,'Equivalencia BH-BMPT'!$D$41,IF(J1087=41,'Equivalencia BH-BMPT'!$D$42,IF(J1087=42,'Equivalencia BH-BMPT'!$D$43,IF(J1087=43,'Equivalencia BH-BMPT'!$D$44,IF(J1087=44,'Equivalencia BH-BMPT'!$D$45,IF(J1087=45,'Equivalencia BH-BMPT'!$D$46,"No ha seleccionado un número de programa")))))))))))))))))))))))))))))))))))))))))))))</f>
        <v>No ha seleccionado un número de programa</v>
      </c>
      <c r="L1087" s="140"/>
      <c r="M1087" s="136"/>
      <c r="N1087" s="153"/>
      <c r="O1087" s="161"/>
      <c r="P1087" s="144"/>
      <c r="Q1087" s="143"/>
      <c r="R1087" s="143"/>
      <c r="S1087" s="143"/>
      <c r="T1087" s="143"/>
      <c r="U1087" s="143"/>
      <c r="V1087" s="145"/>
      <c r="W1087" s="145"/>
      <c r="X1087" s="145"/>
      <c r="Y1087" s="136"/>
      <c r="Z1087" s="136"/>
      <c r="AA1087" s="146"/>
      <c r="AB1087" s="136"/>
      <c r="AC1087" s="136"/>
      <c r="AD1087" s="136"/>
      <c r="AE1087" s="136"/>
      <c r="AF1087" s="147" t="e">
        <f t="shared" si="47"/>
        <v>#DIV/0!</v>
      </c>
      <c r="AG1087" s="148"/>
      <c r="AH1087" s="148" t="b">
        <f t="shared" si="48"/>
        <v>1</v>
      </c>
    </row>
    <row r="1088" spans="1:34" ht="44.25" customHeight="1" thickBot="1" x14ac:dyDescent="0.3">
      <c r="A1088" s="136"/>
      <c r="B1088" s="136"/>
      <c r="C1088" s="137"/>
      <c r="D1088" s="136"/>
      <c r="E1088" s="137" t="str">
        <f>IF(D1088=1,'Tipo '!$B$2,IF(D1088=2,'Tipo '!$B$3,IF(D1088=3,'Tipo '!$B$4,IF(D1088=4,'Tipo '!$B$5,IF(D1088=5,'Tipo '!$B$6,IF(D1088=6,'Tipo '!$B$7,IF(D1088=7,'Tipo '!$B$8,IF(D1088=8,'Tipo '!$B$9,IF(D1088=9,'Tipo '!$B$10,IF(D1088=10,'Tipo '!$B$11,IF(D1088=11,'Tipo '!$B$12,IF(D1088=12,'Tipo '!$B$13,IF(D1088=13,'Tipo '!$B$14,IF(D1088=14,'Tipo '!$B$15,IF(D1088=15,'Tipo '!$B$16,IF(D1088=16,'Tipo '!$B$17,IF(D1088=17,'Tipo '!$B$18,IF(D1088=18,'Tipo '!$B$19,IF(D1088=19,'Tipo '!$B$20,IF(D1088=20,'Tipo '!$B$21,"No ha seleccionado un tipo de contrato válido"))))))))))))))))))))</f>
        <v>No ha seleccionado un tipo de contrato válido</v>
      </c>
      <c r="F1088" s="137"/>
      <c r="G1088" s="137"/>
      <c r="H1088" s="138"/>
      <c r="I1088" s="138"/>
      <c r="J1088" s="136"/>
      <c r="K1088" s="137" t="str">
        <f>IF(J1088=1,'Equivalencia BH-BMPT'!$D$2,IF(J1088=2,'Equivalencia BH-BMPT'!$D$3,IF(J1088=3,'Equivalencia BH-BMPT'!$D$4,IF(J1088=4,'Equivalencia BH-BMPT'!$D$5,IF(J1088=5,'Equivalencia BH-BMPT'!$D$6,IF(J1088=6,'Equivalencia BH-BMPT'!$D$7,IF(J1088=7,'Equivalencia BH-BMPT'!$D$8,IF(J1088=8,'Equivalencia BH-BMPT'!$D$9,IF(J1088=9,'Equivalencia BH-BMPT'!$D$10,IF(J1088=10,'Equivalencia BH-BMPT'!$D$11,IF(J1088=11,'Equivalencia BH-BMPT'!$D$12,IF(J1088=12,'Equivalencia BH-BMPT'!$D$13,IF(J1088=13,'Equivalencia BH-BMPT'!$D$14,IF(J1088=14,'Equivalencia BH-BMPT'!$D$15,IF(J1088=15,'Equivalencia BH-BMPT'!$D$16,IF(J1088=16,'Equivalencia BH-BMPT'!$D$17,IF(J1088=17,'Equivalencia BH-BMPT'!$D$18,IF(J1088=18,'Equivalencia BH-BMPT'!$D$19,IF(J1088=19,'Equivalencia BH-BMPT'!$D$20,IF(J1088=20,'Equivalencia BH-BMPT'!$D$21,IF(J1088=21,'Equivalencia BH-BMPT'!$D$22,IF(J1088=22,'Equivalencia BH-BMPT'!$D$23,IF(J1088=23,'Equivalencia BH-BMPT'!#REF!,IF(J1088=24,'Equivalencia BH-BMPT'!$D$25,IF(J1088=25,'Equivalencia BH-BMPT'!$D$26,IF(J1088=26,'Equivalencia BH-BMPT'!$D$27,IF(J1088=27,'Equivalencia BH-BMPT'!$D$28,IF(J1088=28,'Equivalencia BH-BMPT'!$D$29,IF(J1088=29,'Equivalencia BH-BMPT'!$D$30,IF(J1088=30,'Equivalencia BH-BMPT'!$D$31,IF(J1088=31,'Equivalencia BH-BMPT'!$D$32,IF(J1088=32,'Equivalencia BH-BMPT'!$D$33,IF(J1088=33,'Equivalencia BH-BMPT'!$D$34,IF(J1088=34,'Equivalencia BH-BMPT'!$D$35,IF(J1088=35,'Equivalencia BH-BMPT'!$D$36,IF(J1088=36,'Equivalencia BH-BMPT'!$D$37,IF(J1088=37,'Equivalencia BH-BMPT'!$D$38,IF(J1088=38,'Equivalencia BH-BMPT'!#REF!,IF(J1088=39,'Equivalencia BH-BMPT'!$D$40,IF(J1088=40,'Equivalencia BH-BMPT'!$D$41,IF(J1088=41,'Equivalencia BH-BMPT'!$D$42,IF(J1088=42,'Equivalencia BH-BMPT'!$D$43,IF(J1088=43,'Equivalencia BH-BMPT'!$D$44,IF(J1088=44,'Equivalencia BH-BMPT'!$D$45,IF(J1088=45,'Equivalencia BH-BMPT'!$D$46,"No ha seleccionado un número de programa")))))))))))))))))))))))))))))))))))))))))))))</f>
        <v>No ha seleccionado un número de programa</v>
      </c>
      <c r="L1088" s="140"/>
      <c r="M1088" s="136"/>
      <c r="N1088" s="153"/>
      <c r="O1088" s="161"/>
      <c r="P1088" s="144"/>
      <c r="Q1088" s="143"/>
      <c r="R1088" s="143"/>
      <c r="S1088" s="143"/>
      <c r="T1088" s="143"/>
      <c r="U1088" s="143"/>
      <c r="V1088" s="145"/>
      <c r="W1088" s="145"/>
      <c r="X1088" s="145"/>
      <c r="Y1088" s="136"/>
      <c r="Z1088" s="136"/>
      <c r="AA1088" s="146"/>
      <c r="AB1088" s="136"/>
      <c r="AC1088" s="136"/>
      <c r="AD1088" s="136"/>
      <c r="AE1088" s="136"/>
      <c r="AF1088" s="147" t="e">
        <f t="shared" si="47"/>
        <v>#DIV/0!</v>
      </c>
      <c r="AG1088" s="148"/>
      <c r="AH1088" s="148" t="b">
        <f t="shared" si="48"/>
        <v>1</v>
      </c>
    </row>
    <row r="1089" spans="1:34" ht="44.25" customHeight="1" thickBot="1" x14ac:dyDescent="0.3">
      <c r="A1089" s="136"/>
      <c r="B1089" s="136"/>
      <c r="C1089" s="137"/>
      <c r="D1089" s="136"/>
      <c r="E1089" s="137" t="str">
        <f>IF(D1089=1,'Tipo '!$B$2,IF(D1089=2,'Tipo '!$B$3,IF(D1089=3,'Tipo '!$B$4,IF(D1089=4,'Tipo '!$B$5,IF(D1089=5,'Tipo '!$B$6,IF(D1089=6,'Tipo '!$B$7,IF(D1089=7,'Tipo '!$B$8,IF(D1089=8,'Tipo '!$B$9,IF(D1089=9,'Tipo '!$B$10,IF(D1089=10,'Tipo '!$B$11,IF(D1089=11,'Tipo '!$B$12,IF(D1089=12,'Tipo '!$B$13,IF(D1089=13,'Tipo '!$B$14,IF(D1089=14,'Tipo '!$B$15,IF(D1089=15,'Tipo '!$B$16,IF(D1089=16,'Tipo '!$B$17,IF(D1089=17,'Tipo '!$B$18,IF(D1089=18,'Tipo '!$B$19,IF(D1089=19,'Tipo '!$B$20,IF(D1089=20,'Tipo '!$B$21,"No ha seleccionado un tipo de contrato válido"))))))))))))))))))))</f>
        <v>No ha seleccionado un tipo de contrato válido</v>
      </c>
      <c r="F1089" s="137"/>
      <c r="G1089" s="137"/>
      <c r="H1089" s="138"/>
      <c r="I1089" s="138"/>
      <c r="J1089" s="136"/>
      <c r="K1089" s="137" t="str">
        <f>IF(J1089=1,'Equivalencia BH-BMPT'!$D$2,IF(J1089=2,'Equivalencia BH-BMPT'!$D$3,IF(J1089=3,'Equivalencia BH-BMPT'!$D$4,IF(J1089=4,'Equivalencia BH-BMPT'!$D$5,IF(J1089=5,'Equivalencia BH-BMPT'!$D$6,IF(J1089=6,'Equivalencia BH-BMPT'!$D$7,IF(J1089=7,'Equivalencia BH-BMPT'!$D$8,IF(J1089=8,'Equivalencia BH-BMPT'!$D$9,IF(J1089=9,'Equivalencia BH-BMPT'!$D$10,IF(J1089=10,'Equivalencia BH-BMPT'!$D$11,IF(J1089=11,'Equivalencia BH-BMPT'!$D$12,IF(J1089=12,'Equivalencia BH-BMPT'!$D$13,IF(J1089=13,'Equivalencia BH-BMPT'!$D$14,IF(J1089=14,'Equivalencia BH-BMPT'!$D$15,IF(J1089=15,'Equivalencia BH-BMPT'!$D$16,IF(J1089=16,'Equivalencia BH-BMPT'!$D$17,IF(J1089=17,'Equivalencia BH-BMPT'!$D$18,IF(J1089=18,'Equivalencia BH-BMPT'!$D$19,IF(J1089=19,'Equivalencia BH-BMPT'!$D$20,IF(J1089=20,'Equivalencia BH-BMPT'!$D$21,IF(J1089=21,'Equivalencia BH-BMPT'!$D$22,IF(J1089=22,'Equivalencia BH-BMPT'!$D$23,IF(J1089=23,'Equivalencia BH-BMPT'!#REF!,IF(J1089=24,'Equivalencia BH-BMPT'!$D$25,IF(J1089=25,'Equivalencia BH-BMPT'!$D$26,IF(J1089=26,'Equivalencia BH-BMPT'!$D$27,IF(J1089=27,'Equivalencia BH-BMPT'!$D$28,IF(J1089=28,'Equivalencia BH-BMPT'!$D$29,IF(J1089=29,'Equivalencia BH-BMPT'!$D$30,IF(J1089=30,'Equivalencia BH-BMPT'!$D$31,IF(J1089=31,'Equivalencia BH-BMPT'!$D$32,IF(J1089=32,'Equivalencia BH-BMPT'!$D$33,IF(J1089=33,'Equivalencia BH-BMPT'!$D$34,IF(J1089=34,'Equivalencia BH-BMPT'!$D$35,IF(J1089=35,'Equivalencia BH-BMPT'!$D$36,IF(J1089=36,'Equivalencia BH-BMPT'!$D$37,IF(J1089=37,'Equivalencia BH-BMPT'!$D$38,IF(J1089=38,'Equivalencia BH-BMPT'!#REF!,IF(J1089=39,'Equivalencia BH-BMPT'!$D$40,IF(J1089=40,'Equivalencia BH-BMPT'!$D$41,IF(J1089=41,'Equivalencia BH-BMPT'!$D$42,IF(J1089=42,'Equivalencia BH-BMPT'!$D$43,IF(J1089=43,'Equivalencia BH-BMPT'!$D$44,IF(J1089=44,'Equivalencia BH-BMPT'!$D$45,IF(J1089=45,'Equivalencia BH-BMPT'!$D$46,"No ha seleccionado un número de programa")))))))))))))))))))))))))))))))))))))))))))))</f>
        <v>No ha seleccionado un número de programa</v>
      </c>
      <c r="L1089" s="140"/>
      <c r="M1089" s="136"/>
      <c r="N1089" s="153"/>
      <c r="O1089" s="161"/>
      <c r="P1089" s="144"/>
      <c r="Q1089" s="143"/>
      <c r="R1089" s="143"/>
      <c r="S1089" s="143"/>
      <c r="T1089" s="143"/>
      <c r="U1089" s="143"/>
      <c r="V1089" s="145"/>
      <c r="W1089" s="145"/>
      <c r="X1089" s="145"/>
      <c r="Y1089" s="136"/>
      <c r="Z1089" s="136"/>
      <c r="AA1089" s="146"/>
      <c r="AB1089" s="136"/>
      <c r="AC1089" s="136"/>
      <c r="AD1089" s="136"/>
      <c r="AE1089" s="136"/>
      <c r="AF1089" s="147" t="e">
        <f t="shared" si="47"/>
        <v>#DIV/0!</v>
      </c>
      <c r="AG1089" s="148"/>
      <c r="AH1089" s="148" t="b">
        <f t="shared" si="48"/>
        <v>1</v>
      </c>
    </row>
    <row r="1090" spans="1:34" ht="44.25" customHeight="1" thickBot="1" x14ac:dyDescent="0.3">
      <c r="A1090" s="136"/>
      <c r="B1090" s="136"/>
      <c r="C1090" s="137"/>
      <c r="D1090" s="136"/>
      <c r="E1090" s="137" t="str">
        <f>IF(D1090=1,'Tipo '!$B$2,IF(D1090=2,'Tipo '!$B$3,IF(D1090=3,'Tipo '!$B$4,IF(D1090=4,'Tipo '!$B$5,IF(D1090=5,'Tipo '!$B$6,IF(D1090=6,'Tipo '!$B$7,IF(D1090=7,'Tipo '!$B$8,IF(D1090=8,'Tipo '!$B$9,IF(D1090=9,'Tipo '!$B$10,IF(D1090=10,'Tipo '!$B$11,IF(D1090=11,'Tipo '!$B$12,IF(D1090=12,'Tipo '!$B$13,IF(D1090=13,'Tipo '!$B$14,IF(D1090=14,'Tipo '!$B$15,IF(D1090=15,'Tipo '!$B$16,IF(D1090=16,'Tipo '!$B$17,IF(D1090=17,'Tipo '!$B$18,IF(D1090=18,'Tipo '!$B$19,IF(D1090=19,'Tipo '!$B$20,IF(D1090=20,'Tipo '!$B$21,"No ha seleccionado un tipo de contrato válido"))))))))))))))))))))</f>
        <v>No ha seleccionado un tipo de contrato válido</v>
      </c>
      <c r="F1090" s="137"/>
      <c r="G1090" s="137"/>
      <c r="H1090" s="138"/>
      <c r="I1090" s="138"/>
      <c r="J1090" s="136"/>
      <c r="K1090" s="137" t="str">
        <f>IF(J1090=1,'Equivalencia BH-BMPT'!$D$2,IF(J1090=2,'Equivalencia BH-BMPT'!$D$3,IF(J1090=3,'Equivalencia BH-BMPT'!$D$4,IF(J1090=4,'Equivalencia BH-BMPT'!$D$5,IF(J1090=5,'Equivalencia BH-BMPT'!$D$6,IF(J1090=6,'Equivalencia BH-BMPT'!$D$7,IF(J1090=7,'Equivalencia BH-BMPT'!$D$8,IF(J1090=8,'Equivalencia BH-BMPT'!$D$9,IF(J1090=9,'Equivalencia BH-BMPT'!$D$10,IF(J1090=10,'Equivalencia BH-BMPT'!$D$11,IF(J1090=11,'Equivalencia BH-BMPT'!$D$12,IF(J1090=12,'Equivalencia BH-BMPT'!$D$13,IF(J1090=13,'Equivalencia BH-BMPT'!$D$14,IF(J1090=14,'Equivalencia BH-BMPT'!$D$15,IF(J1090=15,'Equivalencia BH-BMPT'!$D$16,IF(J1090=16,'Equivalencia BH-BMPT'!$D$17,IF(J1090=17,'Equivalencia BH-BMPT'!$D$18,IF(J1090=18,'Equivalencia BH-BMPT'!$D$19,IF(J1090=19,'Equivalencia BH-BMPT'!$D$20,IF(J1090=20,'Equivalencia BH-BMPT'!$D$21,IF(J1090=21,'Equivalencia BH-BMPT'!$D$22,IF(J1090=22,'Equivalencia BH-BMPT'!$D$23,IF(J1090=23,'Equivalencia BH-BMPT'!#REF!,IF(J1090=24,'Equivalencia BH-BMPT'!$D$25,IF(J1090=25,'Equivalencia BH-BMPT'!$D$26,IF(J1090=26,'Equivalencia BH-BMPT'!$D$27,IF(J1090=27,'Equivalencia BH-BMPT'!$D$28,IF(J1090=28,'Equivalencia BH-BMPT'!$D$29,IF(J1090=29,'Equivalencia BH-BMPT'!$D$30,IF(J1090=30,'Equivalencia BH-BMPT'!$D$31,IF(J1090=31,'Equivalencia BH-BMPT'!$D$32,IF(J1090=32,'Equivalencia BH-BMPT'!$D$33,IF(J1090=33,'Equivalencia BH-BMPT'!$D$34,IF(J1090=34,'Equivalencia BH-BMPT'!$D$35,IF(J1090=35,'Equivalencia BH-BMPT'!$D$36,IF(J1090=36,'Equivalencia BH-BMPT'!$D$37,IF(J1090=37,'Equivalencia BH-BMPT'!$D$38,IF(J1090=38,'Equivalencia BH-BMPT'!#REF!,IF(J1090=39,'Equivalencia BH-BMPT'!$D$40,IF(J1090=40,'Equivalencia BH-BMPT'!$D$41,IF(J1090=41,'Equivalencia BH-BMPT'!$D$42,IF(J1090=42,'Equivalencia BH-BMPT'!$D$43,IF(J1090=43,'Equivalencia BH-BMPT'!$D$44,IF(J1090=44,'Equivalencia BH-BMPT'!$D$45,IF(J1090=45,'Equivalencia BH-BMPT'!$D$46,"No ha seleccionado un número de programa")))))))))))))))))))))))))))))))))))))))))))))</f>
        <v>No ha seleccionado un número de programa</v>
      </c>
      <c r="L1090" s="140"/>
      <c r="M1090" s="136"/>
      <c r="N1090" s="153"/>
      <c r="O1090" s="161"/>
      <c r="P1090" s="144"/>
      <c r="Q1090" s="143"/>
      <c r="R1090" s="143"/>
      <c r="S1090" s="143"/>
      <c r="T1090" s="143"/>
      <c r="U1090" s="143"/>
      <c r="V1090" s="145"/>
      <c r="W1090" s="145"/>
      <c r="X1090" s="145"/>
      <c r="Y1090" s="136"/>
      <c r="Z1090" s="136"/>
      <c r="AA1090" s="146"/>
      <c r="AB1090" s="136"/>
      <c r="AC1090" s="136"/>
      <c r="AD1090" s="136"/>
      <c r="AE1090" s="136"/>
      <c r="AF1090" s="147" t="e">
        <f t="shared" si="47"/>
        <v>#DIV/0!</v>
      </c>
      <c r="AG1090" s="148"/>
      <c r="AH1090" s="148" t="b">
        <f t="shared" si="48"/>
        <v>1</v>
      </c>
    </row>
    <row r="1091" spans="1:34" ht="44.25" customHeight="1" thickBot="1" x14ac:dyDescent="0.3">
      <c r="A1091" s="136"/>
      <c r="B1091" s="136"/>
      <c r="C1091" s="137"/>
      <c r="D1091" s="136"/>
      <c r="E1091" s="137" t="str">
        <f>IF(D1091=1,'Tipo '!$B$2,IF(D1091=2,'Tipo '!$B$3,IF(D1091=3,'Tipo '!$B$4,IF(D1091=4,'Tipo '!$B$5,IF(D1091=5,'Tipo '!$B$6,IF(D1091=6,'Tipo '!$B$7,IF(D1091=7,'Tipo '!$B$8,IF(D1091=8,'Tipo '!$B$9,IF(D1091=9,'Tipo '!$B$10,IF(D1091=10,'Tipo '!$B$11,IF(D1091=11,'Tipo '!$B$12,IF(D1091=12,'Tipo '!$B$13,IF(D1091=13,'Tipo '!$B$14,IF(D1091=14,'Tipo '!$B$15,IF(D1091=15,'Tipo '!$B$16,IF(D1091=16,'Tipo '!$B$17,IF(D1091=17,'Tipo '!$B$18,IF(D1091=18,'Tipo '!$B$19,IF(D1091=19,'Tipo '!$B$20,IF(D1091=20,'Tipo '!$B$21,"No ha seleccionado un tipo de contrato válido"))))))))))))))))))))</f>
        <v>No ha seleccionado un tipo de contrato válido</v>
      </c>
      <c r="F1091" s="137"/>
      <c r="G1091" s="137"/>
      <c r="H1091" s="138"/>
      <c r="I1091" s="138"/>
      <c r="J1091" s="136"/>
      <c r="K1091" s="137" t="str">
        <f>IF(J1091=1,'Equivalencia BH-BMPT'!$D$2,IF(J1091=2,'Equivalencia BH-BMPT'!$D$3,IF(J1091=3,'Equivalencia BH-BMPT'!$D$4,IF(J1091=4,'Equivalencia BH-BMPT'!$D$5,IF(J1091=5,'Equivalencia BH-BMPT'!$D$6,IF(J1091=6,'Equivalencia BH-BMPT'!$D$7,IF(J1091=7,'Equivalencia BH-BMPT'!$D$8,IF(J1091=8,'Equivalencia BH-BMPT'!$D$9,IF(J1091=9,'Equivalencia BH-BMPT'!$D$10,IF(J1091=10,'Equivalencia BH-BMPT'!$D$11,IF(J1091=11,'Equivalencia BH-BMPT'!$D$12,IF(J1091=12,'Equivalencia BH-BMPT'!$D$13,IF(J1091=13,'Equivalencia BH-BMPT'!$D$14,IF(J1091=14,'Equivalencia BH-BMPT'!$D$15,IF(J1091=15,'Equivalencia BH-BMPT'!$D$16,IF(J1091=16,'Equivalencia BH-BMPT'!$D$17,IF(J1091=17,'Equivalencia BH-BMPT'!$D$18,IF(J1091=18,'Equivalencia BH-BMPT'!$D$19,IF(J1091=19,'Equivalencia BH-BMPT'!$D$20,IF(J1091=20,'Equivalencia BH-BMPT'!$D$21,IF(J1091=21,'Equivalencia BH-BMPT'!$D$22,IF(J1091=22,'Equivalencia BH-BMPT'!$D$23,IF(J1091=23,'Equivalencia BH-BMPT'!#REF!,IF(J1091=24,'Equivalencia BH-BMPT'!$D$25,IF(J1091=25,'Equivalencia BH-BMPT'!$D$26,IF(J1091=26,'Equivalencia BH-BMPT'!$D$27,IF(J1091=27,'Equivalencia BH-BMPT'!$D$28,IF(J1091=28,'Equivalencia BH-BMPT'!$D$29,IF(J1091=29,'Equivalencia BH-BMPT'!$D$30,IF(J1091=30,'Equivalencia BH-BMPT'!$D$31,IF(J1091=31,'Equivalencia BH-BMPT'!$D$32,IF(J1091=32,'Equivalencia BH-BMPT'!$D$33,IF(J1091=33,'Equivalencia BH-BMPT'!$D$34,IF(J1091=34,'Equivalencia BH-BMPT'!$D$35,IF(J1091=35,'Equivalencia BH-BMPT'!$D$36,IF(J1091=36,'Equivalencia BH-BMPT'!$D$37,IF(J1091=37,'Equivalencia BH-BMPT'!$D$38,IF(J1091=38,'Equivalencia BH-BMPT'!#REF!,IF(J1091=39,'Equivalencia BH-BMPT'!$D$40,IF(J1091=40,'Equivalencia BH-BMPT'!$D$41,IF(J1091=41,'Equivalencia BH-BMPT'!$D$42,IF(J1091=42,'Equivalencia BH-BMPT'!$D$43,IF(J1091=43,'Equivalencia BH-BMPT'!$D$44,IF(J1091=44,'Equivalencia BH-BMPT'!$D$45,IF(J1091=45,'Equivalencia BH-BMPT'!$D$46,"No ha seleccionado un número de programa")))))))))))))))))))))))))))))))))))))))))))))</f>
        <v>No ha seleccionado un número de programa</v>
      </c>
      <c r="L1091" s="140"/>
      <c r="M1091" s="136"/>
      <c r="N1091" s="153"/>
      <c r="O1091" s="161"/>
      <c r="P1091" s="144"/>
      <c r="Q1091" s="143"/>
      <c r="R1091" s="143"/>
      <c r="S1091" s="143"/>
      <c r="T1091" s="143"/>
      <c r="U1091" s="143"/>
      <c r="V1091" s="145"/>
      <c r="W1091" s="145"/>
      <c r="X1091" s="145"/>
      <c r="Y1091" s="136"/>
      <c r="Z1091" s="136"/>
      <c r="AA1091" s="146"/>
      <c r="AB1091" s="136"/>
      <c r="AC1091" s="136"/>
      <c r="AD1091" s="136"/>
      <c r="AE1091" s="136"/>
      <c r="AF1091" s="147" t="e">
        <f t="shared" si="47"/>
        <v>#DIV/0!</v>
      </c>
      <c r="AG1091" s="148"/>
      <c r="AH1091" s="148" t="b">
        <f t="shared" si="48"/>
        <v>1</v>
      </c>
    </row>
    <row r="1092" spans="1:34" ht="44.25" customHeight="1" thickBot="1" x14ac:dyDescent="0.3">
      <c r="A1092" s="136"/>
      <c r="B1092" s="136"/>
      <c r="C1092" s="137"/>
      <c r="D1092" s="136"/>
      <c r="E1092" s="137" t="str">
        <f>IF(D1092=1,'Tipo '!$B$2,IF(D1092=2,'Tipo '!$B$3,IF(D1092=3,'Tipo '!$B$4,IF(D1092=4,'Tipo '!$B$5,IF(D1092=5,'Tipo '!$B$6,IF(D1092=6,'Tipo '!$B$7,IF(D1092=7,'Tipo '!$B$8,IF(D1092=8,'Tipo '!$B$9,IF(D1092=9,'Tipo '!$B$10,IF(D1092=10,'Tipo '!$B$11,IF(D1092=11,'Tipo '!$B$12,IF(D1092=12,'Tipo '!$B$13,IF(D1092=13,'Tipo '!$B$14,IF(D1092=14,'Tipo '!$B$15,IF(D1092=15,'Tipo '!$B$16,IF(D1092=16,'Tipo '!$B$17,IF(D1092=17,'Tipo '!$B$18,IF(D1092=18,'Tipo '!$B$19,IF(D1092=19,'Tipo '!$B$20,IF(D1092=20,'Tipo '!$B$21,"No ha seleccionado un tipo de contrato válido"))))))))))))))))))))</f>
        <v>No ha seleccionado un tipo de contrato válido</v>
      </c>
      <c r="F1092" s="137"/>
      <c r="G1092" s="137"/>
      <c r="H1092" s="138"/>
      <c r="I1092" s="138"/>
      <c r="J1092" s="136"/>
      <c r="K1092" s="137" t="str">
        <f>IF(J1092=1,'Equivalencia BH-BMPT'!$D$2,IF(J1092=2,'Equivalencia BH-BMPT'!$D$3,IF(J1092=3,'Equivalencia BH-BMPT'!$D$4,IF(J1092=4,'Equivalencia BH-BMPT'!$D$5,IF(J1092=5,'Equivalencia BH-BMPT'!$D$6,IF(J1092=6,'Equivalencia BH-BMPT'!$D$7,IF(J1092=7,'Equivalencia BH-BMPT'!$D$8,IF(J1092=8,'Equivalencia BH-BMPT'!$D$9,IF(J1092=9,'Equivalencia BH-BMPT'!$D$10,IF(J1092=10,'Equivalencia BH-BMPT'!$D$11,IF(J1092=11,'Equivalencia BH-BMPT'!$D$12,IF(J1092=12,'Equivalencia BH-BMPT'!$D$13,IF(J1092=13,'Equivalencia BH-BMPT'!$D$14,IF(J1092=14,'Equivalencia BH-BMPT'!$D$15,IF(J1092=15,'Equivalencia BH-BMPT'!$D$16,IF(J1092=16,'Equivalencia BH-BMPT'!$D$17,IF(J1092=17,'Equivalencia BH-BMPT'!$D$18,IF(J1092=18,'Equivalencia BH-BMPT'!$D$19,IF(J1092=19,'Equivalencia BH-BMPT'!$D$20,IF(J1092=20,'Equivalencia BH-BMPT'!$D$21,IF(J1092=21,'Equivalencia BH-BMPT'!$D$22,IF(J1092=22,'Equivalencia BH-BMPT'!$D$23,IF(J1092=23,'Equivalencia BH-BMPT'!#REF!,IF(J1092=24,'Equivalencia BH-BMPT'!$D$25,IF(J1092=25,'Equivalencia BH-BMPT'!$D$26,IF(J1092=26,'Equivalencia BH-BMPT'!$D$27,IF(J1092=27,'Equivalencia BH-BMPT'!$D$28,IF(J1092=28,'Equivalencia BH-BMPT'!$D$29,IF(J1092=29,'Equivalencia BH-BMPT'!$D$30,IF(J1092=30,'Equivalencia BH-BMPT'!$D$31,IF(J1092=31,'Equivalencia BH-BMPT'!$D$32,IF(J1092=32,'Equivalencia BH-BMPT'!$D$33,IF(J1092=33,'Equivalencia BH-BMPT'!$D$34,IF(J1092=34,'Equivalencia BH-BMPT'!$D$35,IF(J1092=35,'Equivalencia BH-BMPT'!$D$36,IF(J1092=36,'Equivalencia BH-BMPT'!$D$37,IF(J1092=37,'Equivalencia BH-BMPT'!$D$38,IF(J1092=38,'Equivalencia BH-BMPT'!#REF!,IF(J1092=39,'Equivalencia BH-BMPT'!$D$40,IF(J1092=40,'Equivalencia BH-BMPT'!$D$41,IF(J1092=41,'Equivalencia BH-BMPT'!$D$42,IF(J1092=42,'Equivalencia BH-BMPT'!$D$43,IF(J1092=43,'Equivalencia BH-BMPT'!$D$44,IF(J1092=44,'Equivalencia BH-BMPT'!$D$45,IF(J1092=45,'Equivalencia BH-BMPT'!$D$46,"No ha seleccionado un número de programa")))))))))))))))))))))))))))))))))))))))))))))</f>
        <v>No ha seleccionado un número de programa</v>
      </c>
      <c r="L1092" s="140"/>
      <c r="M1092" s="136"/>
      <c r="N1092" s="153"/>
      <c r="O1092" s="161"/>
      <c r="P1092" s="144"/>
      <c r="Q1092" s="143"/>
      <c r="R1092" s="143"/>
      <c r="S1092" s="143"/>
      <c r="T1092" s="143"/>
      <c r="U1092" s="143"/>
      <c r="V1092" s="145"/>
      <c r="W1092" s="145"/>
      <c r="X1092" s="145"/>
      <c r="Y1092" s="136"/>
      <c r="Z1092" s="136"/>
      <c r="AA1092" s="146"/>
      <c r="AB1092" s="136"/>
      <c r="AC1092" s="136"/>
      <c r="AD1092" s="136"/>
      <c r="AE1092" s="136"/>
      <c r="AF1092" s="147" t="e">
        <f t="shared" si="47"/>
        <v>#DIV/0!</v>
      </c>
      <c r="AG1092" s="148"/>
      <c r="AH1092" s="148" t="b">
        <f t="shared" si="48"/>
        <v>1</v>
      </c>
    </row>
    <row r="1093" spans="1:34" ht="44.25" customHeight="1" thickBot="1" x14ac:dyDescent="0.3">
      <c r="A1093" s="136"/>
      <c r="B1093" s="136"/>
      <c r="C1093" s="137"/>
      <c r="D1093" s="136"/>
      <c r="E1093" s="137" t="str">
        <f>IF(D1093=1,'Tipo '!$B$2,IF(D1093=2,'Tipo '!$B$3,IF(D1093=3,'Tipo '!$B$4,IF(D1093=4,'Tipo '!$B$5,IF(D1093=5,'Tipo '!$B$6,IF(D1093=6,'Tipo '!$B$7,IF(D1093=7,'Tipo '!$B$8,IF(D1093=8,'Tipo '!$B$9,IF(D1093=9,'Tipo '!$B$10,IF(D1093=10,'Tipo '!$B$11,IF(D1093=11,'Tipo '!$B$12,IF(D1093=12,'Tipo '!$B$13,IF(D1093=13,'Tipo '!$B$14,IF(D1093=14,'Tipo '!$B$15,IF(D1093=15,'Tipo '!$B$16,IF(D1093=16,'Tipo '!$B$17,IF(D1093=17,'Tipo '!$B$18,IF(D1093=18,'Tipo '!$B$19,IF(D1093=19,'Tipo '!$B$20,IF(D1093=20,'Tipo '!$B$21,"No ha seleccionado un tipo de contrato válido"))))))))))))))))))))</f>
        <v>No ha seleccionado un tipo de contrato válido</v>
      </c>
      <c r="F1093" s="137"/>
      <c r="G1093" s="137"/>
      <c r="H1093" s="138"/>
      <c r="I1093" s="138"/>
      <c r="J1093" s="136"/>
      <c r="K1093" s="137" t="str">
        <f>IF(J1093=1,'Equivalencia BH-BMPT'!$D$2,IF(J1093=2,'Equivalencia BH-BMPT'!$D$3,IF(J1093=3,'Equivalencia BH-BMPT'!$D$4,IF(J1093=4,'Equivalencia BH-BMPT'!$D$5,IF(J1093=5,'Equivalencia BH-BMPT'!$D$6,IF(J1093=6,'Equivalencia BH-BMPT'!$D$7,IF(J1093=7,'Equivalencia BH-BMPT'!$D$8,IF(J1093=8,'Equivalencia BH-BMPT'!$D$9,IF(J1093=9,'Equivalencia BH-BMPT'!$D$10,IF(J1093=10,'Equivalencia BH-BMPT'!$D$11,IF(J1093=11,'Equivalencia BH-BMPT'!$D$12,IF(J1093=12,'Equivalencia BH-BMPT'!$D$13,IF(J1093=13,'Equivalencia BH-BMPT'!$D$14,IF(J1093=14,'Equivalencia BH-BMPT'!$D$15,IF(J1093=15,'Equivalencia BH-BMPT'!$D$16,IF(J1093=16,'Equivalencia BH-BMPT'!$D$17,IF(J1093=17,'Equivalencia BH-BMPT'!$D$18,IF(J1093=18,'Equivalencia BH-BMPT'!$D$19,IF(J1093=19,'Equivalencia BH-BMPT'!$D$20,IF(J1093=20,'Equivalencia BH-BMPT'!$D$21,IF(J1093=21,'Equivalencia BH-BMPT'!$D$22,IF(J1093=22,'Equivalencia BH-BMPT'!$D$23,IF(J1093=23,'Equivalencia BH-BMPT'!#REF!,IF(J1093=24,'Equivalencia BH-BMPT'!$D$25,IF(J1093=25,'Equivalencia BH-BMPT'!$D$26,IF(J1093=26,'Equivalencia BH-BMPT'!$D$27,IF(J1093=27,'Equivalencia BH-BMPT'!$D$28,IF(J1093=28,'Equivalencia BH-BMPT'!$D$29,IF(J1093=29,'Equivalencia BH-BMPT'!$D$30,IF(J1093=30,'Equivalencia BH-BMPT'!$D$31,IF(J1093=31,'Equivalencia BH-BMPT'!$D$32,IF(J1093=32,'Equivalencia BH-BMPT'!$D$33,IF(J1093=33,'Equivalencia BH-BMPT'!$D$34,IF(J1093=34,'Equivalencia BH-BMPT'!$D$35,IF(J1093=35,'Equivalencia BH-BMPT'!$D$36,IF(J1093=36,'Equivalencia BH-BMPT'!$D$37,IF(J1093=37,'Equivalencia BH-BMPT'!$D$38,IF(J1093=38,'Equivalencia BH-BMPT'!#REF!,IF(J1093=39,'Equivalencia BH-BMPT'!$D$40,IF(J1093=40,'Equivalencia BH-BMPT'!$D$41,IF(J1093=41,'Equivalencia BH-BMPT'!$D$42,IF(J1093=42,'Equivalencia BH-BMPT'!$D$43,IF(J1093=43,'Equivalencia BH-BMPT'!$D$44,IF(J1093=44,'Equivalencia BH-BMPT'!$D$45,IF(J1093=45,'Equivalencia BH-BMPT'!$D$46,"No ha seleccionado un número de programa")))))))))))))))))))))))))))))))))))))))))))))</f>
        <v>No ha seleccionado un número de programa</v>
      </c>
      <c r="L1093" s="140"/>
      <c r="M1093" s="136"/>
      <c r="N1093" s="153"/>
      <c r="O1093" s="161"/>
      <c r="P1093" s="144"/>
      <c r="Q1093" s="143"/>
      <c r="R1093" s="143"/>
      <c r="S1093" s="143"/>
      <c r="T1093" s="143"/>
      <c r="U1093" s="143"/>
      <c r="V1093" s="145"/>
      <c r="W1093" s="145"/>
      <c r="X1093" s="145"/>
      <c r="Y1093" s="136"/>
      <c r="Z1093" s="136"/>
      <c r="AA1093" s="146"/>
      <c r="AB1093" s="136"/>
      <c r="AC1093" s="136"/>
      <c r="AD1093" s="136"/>
      <c r="AE1093" s="136"/>
      <c r="AF1093" s="147" t="e">
        <f t="shared" si="47"/>
        <v>#DIV/0!</v>
      </c>
      <c r="AG1093" s="148"/>
      <c r="AH1093" s="148" t="b">
        <f t="shared" si="48"/>
        <v>1</v>
      </c>
    </row>
    <row r="1094" spans="1:34" ht="44.25" customHeight="1" thickBot="1" x14ac:dyDescent="0.3">
      <c r="A1094" s="136"/>
      <c r="B1094" s="136"/>
      <c r="C1094" s="137"/>
      <c r="D1094" s="136"/>
      <c r="E1094" s="137" t="str">
        <f>IF(D1094=1,'Tipo '!$B$2,IF(D1094=2,'Tipo '!$B$3,IF(D1094=3,'Tipo '!$B$4,IF(D1094=4,'Tipo '!$B$5,IF(D1094=5,'Tipo '!$B$6,IF(D1094=6,'Tipo '!$B$7,IF(D1094=7,'Tipo '!$B$8,IF(D1094=8,'Tipo '!$B$9,IF(D1094=9,'Tipo '!$B$10,IF(D1094=10,'Tipo '!$B$11,IF(D1094=11,'Tipo '!$B$12,IF(D1094=12,'Tipo '!$B$13,IF(D1094=13,'Tipo '!$B$14,IF(D1094=14,'Tipo '!$B$15,IF(D1094=15,'Tipo '!$B$16,IF(D1094=16,'Tipo '!$B$17,IF(D1094=17,'Tipo '!$B$18,IF(D1094=18,'Tipo '!$B$19,IF(D1094=19,'Tipo '!$B$20,IF(D1094=20,'Tipo '!$B$21,"No ha seleccionado un tipo de contrato válido"))))))))))))))))))))</f>
        <v>No ha seleccionado un tipo de contrato válido</v>
      </c>
      <c r="F1094" s="137"/>
      <c r="G1094" s="137"/>
      <c r="H1094" s="138"/>
      <c r="I1094" s="138"/>
      <c r="J1094" s="136"/>
      <c r="K1094" s="137" t="str">
        <f>IF(J1094=1,'Equivalencia BH-BMPT'!$D$2,IF(J1094=2,'Equivalencia BH-BMPT'!$D$3,IF(J1094=3,'Equivalencia BH-BMPT'!$D$4,IF(J1094=4,'Equivalencia BH-BMPT'!$D$5,IF(J1094=5,'Equivalencia BH-BMPT'!$D$6,IF(J1094=6,'Equivalencia BH-BMPT'!$D$7,IF(J1094=7,'Equivalencia BH-BMPT'!$D$8,IF(J1094=8,'Equivalencia BH-BMPT'!$D$9,IF(J1094=9,'Equivalencia BH-BMPT'!$D$10,IF(J1094=10,'Equivalencia BH-BMPT'!$D$11,IF(J1094=11,'Equivalencia BH-BMPT'!$D$12,IF(J1094=12,'Equivalencia BH-BMPT'!$D$13,IF(J1094=13,'Equivalencia BH-BMPT'!$D$14,IF(J1094=14,'Equivalencia BH-BMPT'!$D$15,IF(J1094=15,'Equivalencia BH-BMPT'!$D$16,IF(J1094=16,'Equivalencia BH-BMPT'!$D$17,IF(J1094=17,'Equivalencia BH-BMPT'!$D$18,IF(J1094=18,'Equivalencia BH-BMPT'!$D$19,IF(J1094=19,'Equivalencia BH-BMPT'!$D$20,IF(J1094=20,'Equivalencia BH-BMPT'!$D$21,IF(J1094=21,'Equivalencia BH-BMPT'!$D$22,IF(J1094=22,'Equivalencia BH-BMPT'!$D$23,IF(J1094=23,'Equivalencia BH-BMPT'!#REF!,IF(J1094=24,'Equivalencia BH-BMPT'!$D$25,IF(J1094=25,'Equivalencia BH-BMPT'!$D$26,IF(J1094=26,'Equivalencia BH-BMPT'!$D$27,IF(J1094=27,'Equivalencia BH-BMPT'!$D$28,IF(J1094=28,'Equivalencia BH-BMPT'!$D$29,IF(J1094=29,'Equivalencia BH-BMPT'!$D$30,IF(J1094=30,'Equivalencia BH-BMPT'!$D$31,IF(J1094=31,'Equivalencia BH-BMPT'!$D$32,IF(J1094=32,'Equivalencia BH-BMPT'!$D$33,IF(J1094=33,'Equivalencia BH-BMPT'!$D$34,IF(J1094=34,'Equivalencia BH-BMPT'!$D$35,IF(J1094=35,'Equivalencia BH-BMPT'!$D$36,IF(J1094=36,'Equivalencia BH-BMPT'!$D$37,IF(J1094=37,'Equivalencia BH-BMPT'!$D$38,IF(J1094=38,'Equivalencia BH-BMPT'!#REF!,IF(J1094=39,'Equivalencia BH-BMPT'!$D$40,IF(J1094=40,'Equivalencia BH-BMPT'!$D$41,IF(J1094=41,'Equivalencia BH-BMPT'!$D$42,IF(J1094=42,'Equivalencia BH-BMPT'!$D$43,IF(J1094=43,'Equivalencia BH-BMPT'!$D$44,IF(J1094=44,'Equivalencia BH-BMPT'!$D$45,IF(J1094=45,'Equivalencia BH-BMPT'!$D$46,"No ha seleccionado un número de programa")))))))))))))))))))))))))))))))))))))))))))))</f>
        <v>No ha seleccionado un número de programa</v>
      </c>
      <c r="L1094" s="140"/>
      <c r="M1094" s="136"/>
      <c r="N1094" s="153"/>
      <c r="O1094" s="161"/>
      <c r="P1094" s="144"/>
      <c r="Q1094" s="143"/>
      <c r="R1094" s="143"/>
      <c r="S1094" s="143"/>
      <c r="T1094" s="143"/>
      <c r="U1094" s="143"/>
      <c r="V1094" s="145"/>
      <c r="W1094" s="145"/>
      <c r="X1094" s="145"/>
      <c r="Y1094" s="136"/>
      <c r="Z1094" s="136"/>
      <c r="AA1094" s="146"/>
      <c r="AB1094" s="136"/>
      <c r="AC1094" s="136"/>
      <c r="AD1094" s="136"/>
      <c r="AE1094" s="136"/>
      <c r="AF1094" s="147" t="e">
        <f t="shared" si="47"/>
        <v>#DIV/0!</v>
      </c>
      <c r="AG1094" s="148"/>
      <c r="AH1094" s="148" t="b">
        <f t="shared" si="48"/>
        <v>1</v>
      </c>
    </row>
    <row r="1095" spans="1:34" ht="44.25" customHeight="1" thickBot="1" x14ac:dyDescent="0.3">
      <c r="A1095" s="136"/>
      <c r="B1095" s="136"/>
      <c r="C1095" s="137"/>
      <c r="D1095" s="136"/>
      <c r="E1095" s="137" t="str">
        <f>IF(D1095=1,'Tipo '!$B$2,IF(D1095=2,'Tipo '!$B$3,IF(D1095=3,'Tipo '!$B$4,IF(D1095=4,'Tipo '!$B$5,IF(D1095=5,'Tipo '!$B$6,IF(D1095=6,'Tipo '!$B$7,IF(D1095=7,'Tipo '!$B$8,IF(D1095=8,'Tipo '!$B$9,IF(D1095=9,'Tipo '!$B$10,IF(D1095=10,'Tipo '!$B$11,IF(D1095=11,'Tipo '!$B$12,IF(D1095=12,'Tipo '!$B$13,IF(D1095=13,'Tipo '!$B$14,IF(D1095=14,'Tipo '!$B$15,IF(D1095=15,'Tipo '!$B$16,IF(D1095=16,'Tipo '!$B$17,IF(D1095=17,'Tipo '!$B$18,IF(D1095=18,'Tipo '!$B$19,IF(D1095=19,'Tipo '!$B$20,IF(D1095=20,'Tipo '!$B$21,"No ha seleccionado un tipo de contrato válido"))))))))))))))))))))</f>
        <v>No ha seleccionado un tipo de contrato válido</v>
      </c>
      <c r="F1095" s="137"/>
      <c r="G1095" s="137"/>
      <c r="H1095" s="138"/>
      <c r="I1095" s="138"/>
      <c r="J1095" s="136"/>
      <c r="K1095" s="137" t="str">
        <f>IF(J1095=1,'Equivalencia BH-BMPT'!$D$2,IF(J1095=2,'Equivalencia BH-BMPT'!$D$3,IF(J1095=3,'Equivalencia BH-BMPT'!$D$4,IF(J1095=4,'Equivalencia BH-BMPT'!$D$5,IF(J1095=5,'Equivalencia BH-BMPT'!$D$6,IF(J1095=6,'Equivalencia BH-BMPT'!$D$7,IF(J1095=7,'Equivalencia BH-BMPT'!$D$8,IF(J1095=8,'Equivalencia BH-BMPT'!$D$9,IF(J1095=9,'Equivalencia BH-BMPT'!$D$10,IF(J1095=10,'Equivalencia BH-BMPT'!$D$11,IF(J1095=11,'Equivalencia BH-BMPT'!$D$12,IF(J1095=12,'Equivalencia BH-BMPT'!$D$13,IF(J1095=13,'Equivalencia BH-BMPT'!$D$14,IF(J1095=14,'Equivalencia BH-BMPT'!$D$15,IF(J1095=15,'Equivalencia BH-BMPT'!$D$16,IF(J1095=16,'Equivalencia BH-BMPT'!$D$17,IF(J1095=17,'Equivalencia BH-BMPT'!$D$18,IF(J1095=18,'Equivalencia BH-BMPT'!$D$19,IF(J1095=19,'Equivalencia BH-BMPT'!$D$20,IF(J1095=20,'Equivalencia BH-BMPT'!$D$21,IF(J1095=21,'Equivalencia BH-BMPT'!$D$22,IF(J1095=22,'Equivalencia BH-BMPT'!$D$23,IF(J1095=23,'Equivalencia BH-BMPT'!#REF!,IF(J1095=24,'Equivalencia BH-BMPT'!$D$25,IF(J1095=25,'Equivalencia BH-BMPT'!$D$26,IF(J1095=26,'Equivalencia BH-BMPT'!$D$27,IF(J1095=27,'Equivalencia BH-BMPT'!$D$28,IF(J1095=28,'Equivalencia BH-BMPT'!$D$29,IF(J1095=29,'Equivalencia BH-BMPT'!$D$30,IF(J1095=30,'Equivalencia BH-BMPT'!$D$31,IF(J1095=31,'Equivalencia BH-BMPT'!$D$32,IF(J1095=32,'Equivalencia BH-BMPT'!$D$33,IF(J1095=33,'Equivalencia BH-BMPT'!$D$34,IF(J1095=34,'Equivalencia BH-BMPT'!$D$35,IF(J1095=35,'Equivalencia BH-BMPT'!$D$36,IF(J1095=36,'Equivalencia BH-BMPT'!$D$37,IF(J1095=37,'Equivalencia BH-BMPT'!$D$38,IF(J1095=38,'Equivalencia BH-BMPT'!#REF!,IF(J1095=39,'Equivalencia BH-BMPT'!$D$40,IF(J1095=40,'Equivalencia BH-BMPT'!$D$41,IF(J1095=41,'Equivalencia BH-BMPT'!$D$42,IF(J1095=42,'Equivalencia BH-BMPT'!$D$43,IF(J1095=43,'Equivalencia BH-BMPT'!$D$44,IF(J1095=44,'Equivalencia BH-BMPT'!$D$45,IF(J1095=45,'Equivalencia BH-BMPT'!$D$46,"No ha seleccionado un número de programa")))))))))))))))))))))))))))))))))))))))))))))</f>
        <v>No ha seleccionado un número de programa</v>
      </c>
      <c r="L1095" s="140"/>
      <c r="M1095" s="136"/>
      <c r="N1095" s="153"/>
      <c r="O1095" s="161"/>
      <c r="P1095" s="144"/>
      <c r="Q1095" s="143"/>
      <c r="R1095" s="143"/>
      <c r="S1095" s="143"/>
      <c r="T1095" s="143"/>
      <c r="U1095" s="143"/>
      <c r="V1095" s="145"/>
      <c r="W1095" s="145"/>
      <c r="X1095" s="145"/>
      <c r="Y1095" s="136"/>
      <c r="Z1095" s="136"/>
      <c r="AA1095" s="146"/>
      <c r="AB1095" s="136"/>
      <c r="AC1095" s="136"/>
      <c r="AD1095" s="136"/>
      <c r="AE1095" s="136"/>
      <c r="AF1095" s="147" t="e">
        <f t="shared" si="47"/>
        <v>#DIV/0!</v>
      </c>
      <c r="AG1095" s="148"/>
      <c r="AH1095" s="148" t="b">
        <f t="shared" si="48"/>
        <v>1</v>
      </c>
    </row>
    <row r="1096" spans="1:34" ht="44.25" customHeight="1" thickBot="1" x14ac:dyDescent="0.3">
      <c r="A1096" s="136"/>
      <c r="B1096" s="136"/>
      <c r="C1096" s="137"/>
      <c r="D1096" s="136"/>
      <c r="E1096" s="137" t="str">
        <f>IF(D1096=1,'Tipo '!$B$2,IF(D1096=2,'Tipo '!$B$3,IF(D1096=3,'Tipo '!$B$4,IF(D1096=4,'Tipo '!$B$5,IF(D1096=5,'Tipo '!$B$6,IF(D1096=6,'Tipo '!$B$7,IF(D1096=7,'Tipo '!$B$8,IF(D1096=8,'Tipo '!$B$9,IF(D1096=9,'Tipo '!$B$10,IF(D1096=10,'Tipo '!$B$11,IF(D1096=11,'Tipo '!$B$12,IF(D1096=12,'Tipo '!$B$13,IF(D1096=13,'Tipo '!$B$14,IF(D1096=14,'Tipo '!$B$15,IF(D1096=15,'Tipo '!$B$16,IF(D1096=16,'Tipo '!$B$17,IF(D1096=17,'Tipo '!$B$18,IF(D1096=18,'Tipo '!$B$19,IF(D1096=19,'Tipo '!$B$20,IF(D1096=20,'Tipo '!$B$21,"No ha seleccionado un tipo de contrato válido"))))))))))))))))))))</f>
        <v>No ha seleccionado un tipo de contrato válido</v>
      </c>
      <c r="F1096" s="137"/>
      <c r="G1096" s="137"/>
      <c r="H1096" s="138"/>
      <c r="I1096" s="138"/>
      <c r="J1096" s="136"/>
      <c r="K1096" s="137" t="str">
        <f>IF(J1096=1,'Equivalencia BH-BMPT'!$D$2,IF(J1096=2,'Equivalencia BH-BMPT'!$D$3,IF(J1096=3,'Equivalencia BH-BMPT'!$D$4,IF(J1096=4,'Equivalencia BH-BMPT'!$D$5,IF(J1096=5,'Equivalencia BH-BMPT'!$D$6,IF(J1096=6,'Equivalencia BH-BMPT'!$D$7,IF(J1096=7,'Equivalencia BH-BMPT'!$D$8,IF(J1096=8,'Equivalencia BH-BMPT'!$D$9,IF(J1096=9,'Equivalencia BH-BMPT'!$D$10,IF(J1096=10,'Equivalencia BH-BMPT'!$D$11,IF(J1096=11,'Equivalencia BH-BMPT'!$D$12,IF(J1096=12,'Equivalencia BH-BMPT'!$D$13,IF(J1096=13,'Equivalencia BH-BMPT'!$D$14,IF(J1096=14,'Equivalencia BH-BMPT'!$D$15,IF(J1096=15,'Equivalencia BH-BMPT'!$D$16,IF(J1096=16,'Equivalencia BH-BMPT'!$D$17,IF(J1096=17,'Equivalencia BH-BMPT'!$D$18,IF(J1096=18,'Equivalencia BH-BMPT'!$D$19,IF(J1096=19,'Equivalencia BH-BMPT'!$D$20,IF(J1096=20,'Equivalencia BH-BMPT'!$D$21,IF(J1096=21,'Equivalencia BH-BMPT'!$D$22,IF(J1096=22,'Equivalencia BH-BMPT'!$D$23,IF(J1096=23,'Equivalencia BH-BMPT'!#REF!,IF(J1096=24,'Equivalencia BH-BMPT'!$D$25,IF(J1096=25,'Equivalencia BH-BMPT'!$D$26,IF(J1096=26,'Equivalencia BH-BMPT'!$D$27,IF(J1096=27,'Equivalencia BH-BMPT'!$D$28,IF(J1096=28,'Equivalencia BH-BMPT'!$D$29,IF(J1096=29,'Equivalencia BH-BMPT'!$D$30,IF(J1096=30,'Equivalencia BH-BMPT'!$D$31,IF(J1096=31,'Equivalencia BH-BMPT'!$D$32,IF(J1096=32,'Equivalencia BH-BMPT'!$D$33,IF(J1096=33,'Equivalencia BH-BMPT'!$D$34,IF(J1096=34,'Equivalencia BH-BMPT'!$D$35,IF(J1096=35,'Equivalencia BH-BMPT'!$D$36,IF(J1096=36,'Equivalencia BH-BMPT'!$D$37,IF(J1096=37,'Equivalencia BH-BMPT'!$D$38,IF(J1096=38,'Equivalencia BH-BMPT'!#REF!,IF(J1096=39,'Equivalencia BH-BMPT'!$D$40,IF(J1096=40,'Equivalencia BH-BMPT'!$D$41,IF(J1096=41,'Equivalencia BH-BMPT'!$D$42,IF(J1096=42,'Equivalencia BH-BMPT'!$D$43,IF(J1096=43,'Equivalencia BH-BMPT'!$D$44,IF(J1096=44,'Equivalencia BH-BMPT'!$D$45,IF(J1096=45,'Equivalencia BH-BMPT'!$D$46,"No ha seleccionado un número de programa")))))))))))))))))))))))))))))))))))))))))))))</f>
        <v>No ha seleccionado un número de programa</v>
      </c>
      <c r="L1096" s="140"/>
      <c r="M1096" s="136"/>
      <c r="N1096" s="153"/>
      <c r="O1096" s="161"/>
      <c r="P1096" s="144"/>
      <c r="Q1096" s="143"/>
      <c r="R1096" s="143"/>
      <c r="S1096" s="143"/>
      <c r="T1096" s="143"/>
      <c r="U1096" s="143"/>
      <c r="V1096" s="145"/>
      <c r="W1096" s="145"/>
      <c r="X1096" s="145"/>
      <c r="Y1096" s="136"/>
      <c r="Z1096" s="136"/>
      <c r="AA1096" s="146"/>
      <c r="AB1096" s="136"/>
      <c r="AC1096" s="136"/>
      <c r="AD1096" s="136"/>
      <c r="AE1096" s="136"/>
      <c r="AF1096" s="147" t="e">
        <f t="shared" si="47"/>
        <v>#DIV/0!</v>
      </c>
      <c r="AG1096" s="148"/>
      <c r="AH1096" s="148" t="b">
        <f t="shared" si="48"/>
        <v>1</v>
      </c>
    </row>
    <row r="1097" spans="1:34" ht="44.25" customHeight="1" thickBot="1" x14ac:dyDescent="0.3">
      <c r="A1097" s="136"/>
      <c r="B1097" s="136"/>
      <c r="C1097" s="137"/>
      <c r="D1097" s="136"/>
      <c r="E1097" s="137" t="str">
        <f>IF(D1097=1,'Tipo '!$B$2,IF(D1097=2,'Tipo '!$B$3,IF(D1097=3,'Tipo '!$B$4,IF(D1097=4,'Tipo '!$B$5,IF(D1097=5,'Tipo '!$B$6,IF(D1097=6,'Tipo '!$B$7,IF(D1097=7,'Tipo '!$B$8,IF(D1097=8,'Tipo '!$B$9,IF(D1097=9,'Tipo '!$B$10,IF(D1097=10,'Tipo '!$B$11,IF(D1097=11,'Tipo '!$B$12,IF(D1097=12,'Tipo '!$B$13,IF(D1097=13,'Tipo '!$B$14,IF(D1097=14,'Tipo '!$B$15,IF(D1097=15,'Tipo '!$B$16,IF(D1097=16,'Tipo '!$B$17,IF(D1097=17,'Tipo '!$B$18,IF(D1097=18,'Tipo '!$B$19,IF(D1097=19,'Tipo '!$B$20,IF(D1097=20,'Tipo '!$B$21,"No ha seleccionado un tipo de contrato válido"))))))))))))))))))))</f>
        <v>No ha seleccionado un tipo de contrato válido</v>
      </c>
      <c r="F1097" s="137"/>
      <c r="G1097" s="137"/>
      <c r="H1097" s="138"/>
      <c r="I1097" s="138"/>
      <c r="J1097" s="136"/>
      <c r="K1097" s="137" t="str">
        <f>IF(J1097=1,'Equivalencia BH-BMPT'!$D$2,IF(J1097=2,'Equivalencia BH-BMPT'!$D$3,IF(J1097=3,'Equivalencia BH-BMPT'!$D$4,IF(J1097=4,'Equivalencia BH-BMPT'!$D$5,IF(J1097=5,'Equivalencia BH-BMPT'!$D$6,IF(J1097=6,'Equivalencia BH-BMPT'!$D$7,IF(J1097=7,'Equivalencia BH-BMPT'!$D$8,IF(J1097=8,'Equivalencia BH-BMPT'!$D$9,IF(J1097=9,'Equivalencia BH-BMPT'!$D$10,IF(J1097=10,'Equivalencia BH-BMPT'!$D$11,IF(J1097=11,'Equivalencia BH-BMPT'!$D$12,IF(J1097=12,'Equivalencia BH-BMPT'!$D$13,IF(J1097=13,'Equivalencia BH-BMPT'!$D$14,IF(J1097=14,'Equivalencia BH-BMPT'!$D$15,IF(J1097=15,'Equivalencia BH-BMPT'!$D$16,IF(J1097=16,'Equivalencia BH-BMPT'!$D$17,IF(J1097=17,'Equivalencia BH-BMPT'!$D$18,IF(J1097=18,'Equivalencia BH-BMPT'!$D$19,IF(J1097=19,'Equivalencia BH-BMPT'!$D$20,IF(J1097=20,'Equivalencia BH-BMPT'!$D$21,IF(J1097=21,'Equivalencia BH-BMPT'!$D$22,IF(J1097=22,'Equivalencia BH-BMPT'!$D$23,IF(J1097=23,'Equivalencia BH-BMPT'!#REF!,IF(J1097=24,'Equivalencia BH-BMPT'!$D$25,IF(J1097=25,'Equivalencia BH-BMPT'!$D$26,IF(J1097=26,'Equivalencia BH-BMPT'!$D$27,IF(J1097=27,'Equivalencia BH-BMPT'!$D$28,IF(J1097=28,'Equivalencia BH-BMPT'!$D$29,IF(J1097=29,'Equivalencia BH-BMPT'!$D$30,IF(J1097=30,'Equivalencia BH-BMPT'!$D$31,IF(J1097=31,'Equivalencia BH-BMPT'!$D$32,IF(J1097=32,'Equivalencia BH-BMPT'!$D$33,IF(J1097=33,'Equivalencia BH-BMPT'!$D$34,IF(J1097=34,'Equivalencia BH-BMPT'!$D$35,IF(J1097=35,'Equivalencia BH-BMPT'!$D$36,IF(J1097=36,'Equivalencia BH-BMPT'!$D$37,IF(J1097=37,'Equivalencia BH-BMPT'!$D$38,IF(J1097=38,'Equivalencia BH-BMPT'!#REF!,IF(J1097=39,'Equivalencia BH-BMPT'!$D$40,IF(J1097=40,'Equivalencia BH-BMPT'!$D$41,IF(J1097=41,'Equivalencia BH-BMPT'!$D$42,IF(J1097=42,'Equivalencia BH-BMPT'!$D$43,IF(J1097=43,'Equivalencia BH-BMPT'!$D$44,IF(J1097=44,'Equivalencia BH-BMPT'!$D$45,IF(J1097=45,'Equivalencia BH-BMPT'!$D$46,"No ha seleccionado un número de programa")))))))))))))))))))))))))))))))))))))))))))))</f>
        <v>No ha seleccionado un número de programa</v>
      </c>
      <c r="L1097" s="140"/>
      <c r="M1097" s="136"/>
      <c r="N1097" s="153"/>
      <c r="O1097" s="161"/>
      <c r="P1097" s="144"/>
      <c r="Q1097" s="143"/>
      <c r="R1097" s="143"/>
      <c r="S1097" s="143"/>
      <c r="T1097" s="143"/>
      <c r="U1097" s="143"/>
      <c r="V1097" s="145"/>
      <c r="W1097" s="145"/>
      <c r="X1097" s="145"/>
      <c r="Y1097" s="136"/>
      <c r="Z1097" s="136"/>
      <c r="AA1097" s="146"/>
      <c r="AB1097" s="136"/>
      <c r="AC1097" s="136"/>
      <c r="AD1097" s="136"/>
      <c r="AE1097" s="136"/>
      <c r="AF1097" s="147" t="e">
        <f t="shared" ref="AF1097:AF1160" si="49">SUM(U1097/T1097)</f>
        <v>#DIV/0!</v>
      </c>
      <c r="AG1097" s="148"/>
      <c r="AH1097" s="148" t="b">
        <f t="shared" ref="AH1097:AH1160" si="50">IF(I1097="Funcionamiento",J1097=0,J1097="")</f>
        <v>1</v>
      </c>
    </row>
    <row r="1098" spans="1:34" ht="44.25" customHeight="1" thickBot="1" x14ac:dyDescent="0.3">
      <c r="A1098" s="136"/>
      <c r="B1098" s="136"/>
      <c r="C1098" s="137"/>
      <c r="D1098" s="136"/>
      <c r="E1098" s="137" t="str">
        <f>IF(D1098=1,'Tipo '!$B$2,IF(D1098=2,'Tipo '!$B$3,IF(D1098=3,'Tipo '!$B$4,IF(D1098=4,'Tipo '!$B$5,IF(D1098=5,'Tipo '!$B$6,IF(D1098=6,'Tipo '!$B$7,IF(D1098=7,'Tipo '!$B$8,IF(D1098=8,'Tipo '!$B$9,IF(D1098=9,'Tipo '!$B$10,IF(D1098=10,'Tipo '!$B$11,IF(D1098=11,'Tipo '!$B$12,IF(D1098=12,'Tipo '!$B$13,IF(D1098=13,'Tipo '!$B$14,IF(D1098=14,'Tipo '!$B$15,IF(D1098=15,'Tipo '!$B$16,IF(D1098=16,'Tipo '!$B$17,IF(D1098=17,'Tipo '!$B$18,IF(D1098=18,'Tipo '!$B$19,IF(D1098=19,'Tipo '!$B$20,IF(D1098=20,'Tipo '!$B$21,"No ha seleccionado un tipo de contrato válido"))))))))))))))))))))</f>
        <v>No ha seleccionado un tipo de contrato válido</v>
      </c>
      <c r="F1098" s="137"/>
      <c r="G1098" s="137"/>
      <c r="H1098" s="138"/>
      <c r="I1098" s="138"/>
      <c r="J1098" s="136"/>
      <c r="K1098" s="137" t="str">
        <f>IF(J1098=1,'Equivalencia BH-BMPT'!$D$2,IF(J1098=2,'Equivalencia BH-BMPT'!$D$3,IF(J1098=3,'Equivalencia BH-BMPT'!$D$4,IF(J1098=4,'Equivalencia BH-BMPT'!$D$5,IF(J1098=5,'Equivalencia BH-BMPT'!$D$6,IF(J1098=6,'Equivalencia BH-BMPT'!$D$7,IF(J1098=7,'Equivalencia BH-BMPT'!$D$8,IF(J1098=8,'Equivalencia BH-BMPT'!$D$9,IF(J1098=9,'Equivalencia BH-BMPT'!$D$10,IF(J1098=10,'Equivalencia BH-BMPT'!$D$11,IF(J1098=11,'Equivalencia BH-BMPT'!$D$12,IF(J1098=12,'Equivalencia BH-BMPT'!$D$13,IF(J1098=13,'Equivalencia BH-BMPT'!$D$14,IF(J1098=14,'Equivalencia BH-BMPT'!$D$15,IF(J1098=15,'Equivalencia BH-BMPT'!$D$16,IF(J1098=16,'Equivalencia BH-BMPT'!$D$17,IF(J1098=17,'Equivalencia BH-BMPT'!$D$18,IF(J1098=18,'Equivalencia BH-BMPT'!$D$19,IF(J1098=19,'Equivalencia BH-BMPT'!$D$20,IF(J1098=20,'Equivalencia BH-BMPT'!$D$21,IF(J1098=21,'Equivalencia BH-BMPT'!$D$22,IF(J1098=22,'Equivalencia BH-BMPT'!$D$23,IF(J1098=23,'Equivalencia BH-BMPT'!#REF!,IF(J1098=24,'Equivalencia BH-BMPT'!$D$25,IF(J1098=25,'Equivalencia BH-BMPT'!$D$26,IF(J1098=26,'Equivalencia BH-BMPT'!$D$27,IF(J1098=27,'Equivalencia BH-BMPT'!$D$28,IF(J1098=28,'Equivalencia BH-BMPT'!$D$29,IF(J1098=29,'Equivalencia BH-BMPT'!$D$30,IF(J1098=30,'Equivalencia BH-BMPT'!$D$31,IF(J1098=31,'Equivalencia BH-BMPT'!$D$32,IF(J1098=32,'Equivalencia BH-BMPT'!$D$33,IF(J1098=33,'Equivalencia BH-BMPT'!$D$34,IF(J1098=34,'Equivalencia BH-BMPT'!$D$35,IF(J1098=35,'Equivalencia BH-BMPT'!$D$36,IF(J1098=36,'Equivalencia BH-BMPT'!$D$37,IF(J1098=37,'Equivalencia BH-BMPT'!$D$38,IF(J1098=38,'Equivalencia BH-BMPT'!#REF!,IF(J1098=39,'Equivalencia BH-BMPT'!$D$40,IF(J1098=40,'Equivalencia BH-BMPT'!$D$41,IF(J1098=41,'Equivalencia BH-BMPT'!$D$42,IF(J1098=42,'Equivalencia BH-BMPT'!$D$43,IF(J1098=43,'Equivalencia BH-BMPT'!$D$44,IF(J1098=44,'Equivalencia BH-BMPT'!$D$45,IF(J1098=45,'Equivalencia BH-BMPT'!$D$46,"No ha seleccionado un número de programa")))))))))))))))))))))))))))))))))))))))))))))</f>
        <v>No ha seleccionado un número de programa</v>
      </c>
      <c r="L1098" s="140"/>
      <c r="M1098" s="136"/>
      <c r="N1098" s="153"/>
      <c r="O1098" s="161"/>
      <c r="P1098" s="144"/>
      <c r="Q1098" s="143"/>
      <c r="R1098" s="143"/>
      <c r="S1098" s="143"/>
      <c r="T1098" s="143"/>
      <c r="U1098" s="143"/>
      <c r="V1098" s="145"/>
      <c r="W1098" s="145"/>
      <c r="X1098" s="145"/>
      <c r="Y1098" s="136"/>
      <c r="Z1098" s="136"/>
      <c r="AA1098" s="146"/>
      <c r="AB1098" s="136"/>
      <c r="AC1098" s="136"/>
      <c r="AD1098" s="136"/>
      <c r="AE1098" s="136"/>
      <c r="AF1098" s="147" t="e">
        <f t="shared" si="49"/>
        <v>#DIV/0!</v>
      </c>
      <c r="AG1098" s="148"/>
      <c r="AH1098" s="148" t="b">
        <f t="shared" si="50"/>
        <v>1</v>
      </c>
    </row>
    <row r="1099" spans="1:34" ht="44.25" customHeight="1" thickBot="1" x14ac:dyDescent="0.3">
      <c r="A1099" s="136"/>
      <c r="B1099" s="136"/>
      <c r="C1099" s="137"/>
      <c r="D1099" s="136"/>
      <c r="E1099" s="137" t="str">
        <f>IF(D1099=1,'Tipo '!$B$2,IF(D1099=2,'Tipo '!$B$3,IF(D1099=3,'Tipo '!$B$4,IF(D1099=4,'Tipo '!$B$5,IF(D1099=5,'Tipo '!$B$6,IF(D1099=6,'Tipo '!$B$7,IF(D1099=7,'Tipo '!$B$8,IF(D1099=8,'Tipo '!$B$9,IF(D1099=9,'Tipo '!$B$10,IF(D1099=10,'Tipo '!$B$11,IF(D1099=11,'Tipo '!$B$12,IF(D1099=12,'Tipo '!$B$13,IF(D1099=13,'Tipo '!$B$14,IF(D1099=14,'Tipo '!$B$15,IF(D1099=15,'Tipo '!$B$16,IF(D1099=16,'Tipo '!$B$17,IF(D1099=17,'Tipo '!$B$18,IF(D1099=18,'Tipo '!$B$19,IF(D1099=19,'Tipo '!$B$20,IF(D1099=20,'Tipo '!$B$21,"No ha seleccionado un tipo de contrato válido"))))))))))))))))))))</f>
        <v>No ha seleccionado un tipo de contrato válido</v>
      </c>
      <c r="F1099" s="137"/>
      <c r="G1099" s="137"/>
      <c r="H1099" s="138"/>
      <c r="I1099" s="138"/>
      <c r="J1099" s="136"/>
      <c r="K1099" s="137" t="str">
        <f>IF(J1099=1,'Equivalencia BH-BMPT'!$D$2,IF(J1099=2,'Equivalencia BH-BMPT'!$D$3,IF(J1099=3,'Equivalencia BH-BMPT'!$D$4,IF(J1099=4,'Equivalencia BH-BMPT'!$D$5,IF(J1099=5,'Equivalencia BH-BMPT'!$D$6,IF(J1099=6,'Equivalencia BH-BMPT'!$D$7,IF(J1099=7,'Equivalencia BH-BMPT'!$D$8,IF(J1099=8,'Equivalencia BH-BMPT'!$D$9,IF(J1099=9,'Equivalencia BH-BMPT'!$D$10,IF(J1099=10,'Equivalencia BH-BMPT'!$D$11,IF(J1099=11,'Equivalencia BH-BMPT'!$D$12,IF(J1099=12,'Equivalencia BH-BMPT'!$D$13,IF(J1099=13,'Equivalencia BH-BMPT'!$D$14,IF(J1099=14,'Equivalencia BH-BMPT'!$D$15,IF(J1099=15,'Equivalencia BH-BMPT'!$D$16,IF(J1099=16,'Equivalencia BH-BMPT'!$D$17,IF(J1099=17,'Equivalencia BH-BMPT'!$D$18,IF(J1099=18,'Equivalencia BH-BMPT'!$D$19,IF(J1099=19,'Equivalencia BH-BMPT'!$D$20,IF(J1099=20,'Equivalencia BH-BMPT'!$D$21,IF(J1099=21,'Equivalencia BH-BMPT'!$D$22,IF(J1099=22,'Equivalencia BH-BMPT'!$D$23,IF(J1099=23,'Equivalencia BH-BMPT'!#REF!,IF(J1099=24,'Equivalencia BH-BMPT'!$D$25,IF(J1099=25,'Equivalencia BH-BMPT'!$D$26,IF(J1099=26,'Equivalencia BH-BMPT'!$D$27,IF(J1099=27,'Equivalencia BH-BMPT'!$D$28,IF(J1099=28,'Equivalencia BH-BMPT'!$D$29,IF(J1099=29,'Equivalencia BH-BMPT'!$D$30,IF(J1099=30,'Equivalencia BH-BMPT'!$D$31,IF(J1099=31,'Equivalencia BH-BMPT'!$D$32,IF(J1099=32,'Equivalencia BH-BMPT'!$D$33,IF(J1099=33,'Equivalencia BH-BMPT'!$D$34,IF(J1099=34,'Equivalencia BH-BMPT'!$D$35,IF(J1099=35,'Equivalencia BH-BMPT'!$D$36,IF(J1099=36,'Equivalencia BH-BMPT'!$D$37,IF(J1099=37,'Equivalencia BH-BMPT'!$D$38,IF(J1099=38,'Equivalencia BH-BMPT'!#REF!,IF(J1099=39,'Equivalencia BH-BMPT'!$D$40,IF(J1099=40,'Equivalencia BH-BMPT'!$D$41,IF(J1099=41,'Equivalencia BH-BMPT'!$D$42,IF(J1099=42,'Equivalencia BH-BMPT'!$D$43,IF(J1099=43,'Equivalencia BH-BMPT'!$D$44,IF(J1099=44,'Equivalencia BH-BMPT'!$D$45,IF(J1099=45,'Equivalencia BH-BMPT'!$D$46,"No ha seleccionado un número de programa")))))))))))))))))))))))))))))))))))))))))))))</f>
        <v>No ha seleccionado un número de programa</v>
      </c>
      <c r="L1099" s="140"/>
      <c r="M1099" s="136"/>
      <c r="N1099" s="153"/>
      <c r="O1099" s="161"/>
      <c r="P1099" s="144"/>
      <c r="Q1099" s="143"/>
      <c r="R1099" s="143"/>
      <c r="S1099" s="143"/>
      <c r="T1099" s="143"/>
      <c r="U1099" s="143"/>
      <c r="V1099" s="145"/>
      <c r="W1099" s="145"/>
      <c r="X1099" s="145"/>
      <c r="Y1099" s="136"/>
      <c r="Z1099" s="136"/>
      <c r="AA1099" s="146"/>
      <c r="AB1099" s="136"/>
      <c r="AC1099" s="136"/>
      <c r="AD1099" s="136"/>
      <c r="AE1099" s="136"/>
      <c r="AF1099" s="147" t="e">
        <f t="shared" si="49"/>
        <v>#DIV/0!</v>
      </c>
      <c r="AG1099" s="148"/>
      <c r="AH1099" s="148" t="b">
        <f t="shared" si="50"/>
        <v>1</v>
      </c>
    </row>
    <row r="1100" spans="1:34" ht="44.25" customHeight="1" thickBot="1" x14ac:dyDescent="0.3">
      <c r="A1100" s="136"/>
      <c r="B1100" s="136"/>
      <c r="C1100" s="137"/>
      <c r="D1100" s="136"/>
      <c r="E1100" s="137" t="str">
        <f>IF(D1100=1,'Tipo '!$B$2,IF(D1100=2,'Tipo '!$B$3,IF(D1100=3,'Tipo '!$B$4,IF(D1100=4,'Tipo '!$B$5,IF(D1100=5,'Tipo '!$B$6,IF(D1100=6,'Tipo '!$B$7,IF(D1100=7,'Tipo '!$B$8,IF(D1100=8,'Tipo '!$B$9,IF(D1100=9,'Tipo '!$B$10,IF(D1100=10,'Tipo '!$B$11,IF(D1100=11,'Tipo '!$B$12,IF(D1100=12,'Tipo '!$B$13,IF(D1100=13,'Tipo '!$B$14,IF(D1100=14,'Tipo '!$B$15,IF(D1100=15,'Tipo '!$B$16,IF(D1100=16,'Tipo '!$B$17,IF(D1100=17,'Tipo '!$B$18,IF(D1100=18,'Tipo '!$B$19,IF(D1100=19,'Tipo '!$B$20,IF(D1100=20,'Tipo '!$B$21,"No ha seleccionado un tipo de contrato válido"))))))))))))))))))))</f>
        <v>No ha seleccionado un tipo de contrato válido</v>
      </c>
      <c r="F1100" s="137"/>
      <c r="G1100" s="137"/>
      <c r="H1100" s="138"/>
      <c r="I1100" s="138"/>
      <c r="J1100" s="136"/>
      <c r="K1100" s="137" t="str">
        <f>IF(J1100=1,'Equivalencia BH-BMPT'!$D$2,IF(J1100=2,'Equivalencia BH-BMPT'!$D$3,IF(J1100=3,'Equivalencia BH-BMPT'!$D$4,IF(J1100=4,'Equivalencia BH-BMPT'!$D$5,IF(J1100=5,'Equivalencia BH-BMPT'!$D$6,IF(J1100=6,'Equivalencia BH-BMPT'!$D$7,IF(J1100=7,'Equivalencia BH-BMPT'!$D$8,IF(J1100=8,'Equivalencia BH-BMPT'!$D$9,IF(J1100=9,'Equivalencia BH-BMPT'!$D$10,IF(J1100=10,'Equivalencia BH-BMPT'!$D$11,IF(J1100=11,'Equivalencia BH-BMPT'!$D$12,IF(J1100=12,'Equivalencia BH-BMPT'!$D$13,IF(J1100=13,'Equivalencia BH-BMPT'!$D$14,IF(J1100=14,'Equivalencia BH-BMPT'!$D$15,IF(J1100=15,'Equivalencia BH-BMPT'!$D$16,IF(J1100=16,'Equivalencia BH-BMPT'!$D$17,IF(J1100=17,'Equivalencia BH-BMPT'!$D$18,IF(J1100=18,'Equivalencia BH-BMPT'!$D$19,IF(J1100=19,'Equivalencia BH-BMPT'!$D$20,IF(J1100=20,'Equivalencia BH-BMPT'!$D$21,IF(J1100=21,'Equivalencia BH-BMPT'!$D$22,IF(J1100=22,'Equivalencia BH-BMPT'!$D$23,IF(J1100=23,'Equivalencia BH-BMPT'!#REF!,IF(J1100=24,'Equivalencia BH-BMPT'!$D$25,IF(J1100=25,'Equivalencia BH-BMPT'!$D$26,IF(J1100=26,'Equivalencia BH-BMPT'!$D$27,IF(J1100=27,'Equivalencia BH-BMPT'!$D$28,IF(J1100=28,'Equivalencia BH-BMPT'!$D$29,IF(J1100=29,'Equivalencia BH-BMPT'!$D$30,IF(J1100=30,'Equivalencia BH-BMPT'!$D$31,IF(J1100=31,'Equivalencia BH-BMPT'!$D$32,IF(J1100=32,'Equivalencia BH-BMPT'!$D$33,IF(J1100=33,'Equivalencia BH-BMPT'!$D$34,IF(J1100=34,'Equivalencia BH-BMPT'!$D$35,IF(J1100=35,'Equivalencia BH-BMPT'!$D$36,IF(J1100=36,'Equivalencia BH-BMPT'!$D$37,IF(J1100=37,'Equivalencia BH-BMPT'!$D$38,IF(J1100=38,'Equivalencia BH-BMPT'!#REF!,IF(J1100=39,'Equivalencia BH-BMPT'!$D$40,IF(J1100=40,'Equivalencia BH-BMPT'!$D$41,IF(J1100=41,'Equivalencia BH-BMPT'!$D$42,IF(J1100=42,'Equivalencia BH-BMPT'!$D$43,IF(J1100=43,'Equivalencia BH-BMPT'!$D$44,IF(J1100=44,'Equivalencia BH-BMPT'!$D$45,IF(J1100=45,'Equivalencia BH-BMPT'!$D$46,"No ha seleccionado un número de programa")))))))))))))))))))))))))))))))))))))))))))))</f>
        <v>No ha seleccionado un número de programa</v>
      </c>
      <c r="L1100" s="140"/>
      <c r="M1100" s="136"/>
      <c r="N1100" s="153"/>
      <c r="O1100" s="161"/>
      <c r="P1100" s="144"/>
      <c r="Q1100" s="143"/>
      <c r="R1100" s="143"/>
      <c r="S1100" s="143"/>
      <c r="T1100" s="143"/>
      <c r="U1100" s="143"/>
      <c r="V1100" s="145"/>
      <c r="W1100" s="145"/>
      <c r="X1100" s="145"/>
      <c r="Y1100" s="136"/>
      <c r="Z1100" s="136"/>
      <c r="AA1100" s="146"/>
      <c r="AB1100" s="136"/>
      <c r="AC1100" s="136"/>
      <c r="AD1100" s="136"/>
      <c r="AE1100" s="136"/>
      <c r="AF1100" s="147" t="e">
        <f t="shared" si="49"/>
        <v>#DIV/0!</v>
      </c>
      <c r="AG1100" s="148"/>
      <c r="AH1100" s="148" t="b">
        <f t="shared" si="50"/>
        <v>1</v>
      </c>
    </row>
    <row r="1101" spans="1:34" ht="44.25" customHeight="1" thickBot="1" x14ac:dyDescent="0.3">
      <c r="A1101" s="136"/>
      <c r="B1101" s="136"/>
      <c r="C1101" s="137"/>
      <c r="D1101" s="136"/>
      <c r="E1101" s="137" t="str">
        <f>IF(D1101=1,'Tipo '!$B$2,IF(D1101=2,'Tipo '!$B$3,IF(D1101=3,'Tipo '!$B$4,IF(D1101=4,'Tipo '!$B$5,IF(D1101=5,'Tipo '!$B$6,IF(D1101=6,'Tipo '!$B$7,IF(D1101=7,'Tipo '!$B$8,IF(D1101=8,'Tipo '!$B$9,IF(D1101=9,'Tipo '!$B$10,IF(D1101=10,'Tipo '!$B$11,IF(D1101=11,'Tipo '!$B$12,IF(D1101=12,'Tipo '!$B$13,IF(D1101=13,'Tipo '!$B$14,IF(D1101=14,'Tipo '!$B$15,IF(D1101=15,'Tipo '!$B$16,IF(D1101=16,'Tipo '!$B$17,IF(D1101=17,'Tipo '!$B$18,IF(D1101=18,'Tipo '!$B$19,IF(D1101=19,'Tipo '!$B$20,IF(D1101=20,'Tipo '!$B$21,"No ha seleccionado un tipo de contrato válido"))))))))))))))))))))</f>
        <v>No ha seleccionado un tipo de contrato válido</v>
      </c>
      <c r="F1101" s="137"/>
      <c r="G1101" s="137"/>
      <c r="H1101" s="138"/>
      <c r="I1101" s="138"/>
      <c r="J1101" s="136"/>
      <c r="K1101" s="137" t="str">
        <f>IF(J1101=1,'Equivalencia BH-BMPT'!$D$2,IF(J1101=2,'Equivalencia BH-BMPT'!$D$3,IF(J1101=3,'Equivalencia BH-BMPT'!$D$4,IF(J1101=4,'Equivalencia BH-BMPT'!$D$5,IF(J1101=5,'Equivalencia BH-BMPT'!$D$6,IF(J1101=6,'Equivalencia BH-BMPT'!$D$7,IF(J1101=7,'Equivalencia BH-BMPT'!$D$8,IF(J1101=8,'Equivalencia BH-BMPT'!$D$9,IF(J1101=9,'Equivalencia BH-BMPT'!$D$10,IF(J1101=10,'Equivalencia BH-BMPT'!$D$11,IF(J1101=11,'Equivalencia BH-BMPT'!$D$12,IF(J1101=12,'Equivalencia BH-BMPT'!$D$13,IF(J1101=13,'Equivalencia BH-BMPT'!$D$14,IF(J1101=14,'Equivalencia BH-BMPT'!$D$15,IF(J1101=15,'Equivalencia BH-BMPT'!$D$16,IF(J1101=16,'Equivalencia BH-BMPT'!$D$17,IF(J1101=17,'Equivalencia BH-BMPT'!$D$18,IF(J1101=18,'Equivalencia BH-BMPT'!$D$19,IF(J1101=19,'Equivalencia BH-BMPT'!$D$20,IF(J1101=20,'Equivalencia BH-BMPT'!$D$21,IF(J1101=21,'Equivalencia BH-BMPT'!$D$22,IF(J1101=22,'Equivalencia BH-BMPT'!$D$23,IF(J1101=23,'Equivalencia BH-BMPT'!#REF!,IF(J1101=24,'Equivalencia BH-BMPT'!$D$25,IF(J1101=25,'Equivalencia BH-BMPT'!$D$26,IF(J1101=26,'Equivalencia BH-BMPT'!$D$27,IF(J1101=27,'Equivalencia BH-BMPT'!$D$28,IF(J1101=28,'Equivalencia BH-BMPT'!$D$29,IF(J1101=29,'Equivalencia BH-BMPT'!$D$30,IF(J1101=30,'Equivalencia BH-BMPT'!$D$31,IF(J1101=31,'Equivalencia BH-BMPT'!$D$32,IF(J1101=32,'Equivalencia BH-BMPT'!$D$33,IF(J1101=33,'Equivalencia BH-BMPT'!$D$34,IF(J1101=34,'Equivalencia BH-BMPT'!$D$35,IF(J1101=35,'Equivalencia BH-BMPT'!$D$36,IF(J1101=36,'Equivalencia BH-BMPT'!$D$37,IF(J1101=37,'Equivalencia BH-BMPT'!$D$38,IF(J1101=38,'Equivalencia BH-BMPT'!#REF!,IF(J1101=39,'Equivalencia BH-BMPT'!$D$40,IF(J1101=40,'Equivalencia BH-BMPT'!$D$41,IF(J1101=41,'Equivalencia BH-BMPT'!$D$42,IF(J1101=42,'Equivalencia BH-BMPT'!$D$43,IF(J1101=43,'Equivalencia BH-BMPT'!$D$44,IF(J1101=44,'Equivalencia BH-BMPT'!$D$45,IF(J1101=45,'Equivalencia BH-BMPT'!$D$46,"No ha seleccionado un número de programa")))))))))))))))))))))))))))))))))))))))))))))</f>
        <v>No ha seleccionado un número de programa</v>
      </c>
      <c r="L1101" s="140"/>
      <c r="M1101" s="136"/>
      <c r="N1101" s="153"/>
      <c r="O1101" s="161"/>
      <c r="P1101" s="144"/>
      <c r="Q1101" s="143"/>
      <c r="R1101" s="143"/>
      <c r="S1101" s="143"/>
      <c r="T1101" s="143"/>
      <c r="U1101" s="143"/>
      <c r="V1101" s="145"/>
      <c r="W1101" s="145"/>
      <c r="X1101" s="145"/>
      <c r="Y1101" s="136"/>
      <c r="Z1101" s="136"/>
      <c r="AA1101" s="146"/>
      <c r="AB1101" s="136"/>
      <c r="AC1101" s="136"/>
      <c r="AD1101" s="136"/>
      <c r="AE1101" s="136"/>
      <c r="AF1101" s="147" t="e">
        <f t="shared" si="49"/>
        <v>#DIV/0!</v>
      </c>
      <c r="AG1101" s="148"/>
      <c r="AH1101" s="148" t="b">
        <f t="shared" si="50"/>
        <v>1</v>
      </c>
    </row>
    <row r="1102" spans="1:34" ht="44.25" customHeight="1" thickBot="1" x14ac:dyDescent="0.3">
      <c r="A1102" s="136"/>
      <c r="B1102" s="136"/>
      <c r="C1102" s="137"/>
      <c r="D1102" s="136"/>
      <c r="E1102" s="137" t="str">
        <f>IF(D1102=1,'Tipo '!$B$2,IF(D1102=2,'Tipo '!$B$3,IF(D1102=3,'Tipo '!$B$4,IF(D1102=4,'Tipo '!$B$5,IF(D1102=5,'Tipo '!$B$6,IF(D1102=6,'Tipo '!$B$7,IF(D1102=7,'Tipo '!$B$8,IF(D1102=8,'Tipo '!$B$9,IF(D1102=9,'Tipo '!$B$10,IF(D1102=10,'Tipo '!$B$11,IF(D1102=11,'Tipo '!$B$12,IF(D1102=12,'Tipo '!$B$13,IF(D1102=13,'Tipo '!$B$14,IF(D1102=14,'Tipo '!$B$15,IF(D1102=15,'Tipo '!$B$16,IF(D1102=16,'Tipo '!$B$17,IF(D1102=17,'Tipo '!$B$18,IF(D1102=18,'Tipo '!$B$19,IF(D1102=19,'Tipo '!$B$20,IF(D1102=20,'Tipo '!$B$21,"No ha seleccionado un tipo de contrato válido"))))))))))))))))))))</f>
        <v>No ha seleccionado un tipo de contrato válido</v>
      </c>
      <c r="F1102" s="137"/>
      <c r="G1102" s="137"/>
      <c r="H1102" s="138"/>
      <c r="I1102" s="138"/>
      <c r="J1102" s="136"/>
      <c r="K1102" s="137" t="str">
        <f>IF(J1102=1,'Equivalencia BH-BMPT'!$D$2,IF(J1102=2,'Equivalencia BH-BMPT'!$D$3,IF(J1102=3,'Equivalencia BH-BMPT'!$D$4,IF(J1102=4,'Equivalencia BH-BMPT'!$D$5,IF(J1102=5,'Equivalencia BH-BMPT'!$D$6,IF(J1102=6,'Equivalencia BH-BMPT'!$D$7,IF(J1102=7,'Equivalencia BH-BMPT'!$D$8,IF(J1102=8,'Equivalencia BH-BMPT'!$D$9,IF(J1102=9,'Equivalencia BH-BMPT'!$D$10,IF(J1102=10,'Equivalencia BH-BMPT'!$D$11,IF(J1102=11,'Equivalencia BH-BMPT'!$D$12,IF(J1102=12,'Equivalencia BH-BMPT'!$D$13,IF(J1102=13,'Equivalencia BH-BMPT'!$D$14,IF(J1102=14,'Equivalencia BH-BMPT'!$D$15,IF(J1102=15,'Equivalencia BH-BMPT'!$D$16,IF(J1102=16,'Equivalencia BH-BMPT'!$D$17,IF(J1102=17,'Equivalencia BH-BMPT'!$D$18,IF(J1102=18,'Equivalencia BH-BMPT'!$D$19,IF(J1102=19,'Equivalencia BH-BMPT'!$D$20,IF(J1102=20,'Equivalencia BH-BMPT'!$D$21,IF(J1102=21,'Equivalencia BH-BMPT'!$D$22,IF(J1102=22,'Equivalencia BH-BMPT'!$D$23,IF(J1102=23,'Equivalencia BH-BMPT'!#REF!,IF(J1102=24,'Equivalencia BH-BMPT'!$D$25,IF(J1102=25,'Equivalencia BH-BMPT'!$D$26,IF(J1102=26,'Equivalencia BH-BMPT'!$D$27,IF(J1102=27,'Equivalencia BH-BMPT'!$D$28,IF(J1102=28,'Equivalencia BH-BMPT'!$D$29,IF(J1102=29,'Equivalencia BH-BMPT'!$D$30,IF(J1102=30,'Equivalencia BH-BMPT'!$D$31,IF(J1102=31,'Equivalencia BH-BMPT'!$D$32,IF(J1102=32,'Equivalencia BH-BMPT'!$D$33,IF(J1102=33,'Equivalencia BH-BMPT'!$D$34,IF(J1102=34,'Equivalencia BH-BMPT'!$D$35,IF(J1102=35,'Equivalencia BH-BMPT'!$D$36,IF(J1102=36,'Equivalencia BH-BMPT'!$D$37,IF(J1102=37,'Equivalencia BH-BMPT'!$D$38,IF(J1102=38,'Equivalencia BH-BMPT'!#REF!,IF(J1102=39,'Equivalencia BH-BMPT'!$D$40,IF(J1102=40,'Equivalencia BH-BMPT'!$D$41,IF(J1102=41,'Equivalencia BH-BMPT'!$D$42,IF(J1102=42,'Equivalencia BH-BMPT'!$D$43,IF(J1102=43,'Equivalencia BH-BMPT'!$D$44,IF(J1102=44,'Equivalencia BH-BMPT'!$D$45,IF(J1102=45,'Equivalencia BH-BMPT'!$D$46,"No ha seleccionado un número de programa")))))))))))))))))))))))))))))))))))))))))))))</f>
        <v>No ha seleccionado un número de programa</v>
      </c>
      <c r="L1102" s="140"/>
      <c r="M1102" s="136"/>
      <c r="N1102" s="153"/>
      <c r="O1102" s="161"/>
      <c r="P1102" s="144"/>
      <c r="Q1102" s="143"/>
      <c r="R1102" s="143"/>
      <c r="S1102" s="143"/>
      <c r="T1102" s="143"/>
      <c r="U1102" s="143"/>
      <c r="V1102" s="145"/>
      <c r="W1102" s="145"/>
      <c r="X1102" s="145"/>
      <c r="Y1102" s="136"/>
      <c r="Z1102" s="136"/>
      <c r="AA1102" s="146"/>
      <c r="AB1102" s="136"/>
      <c r="AC1102" s="136"/>
      <c r="AD1102" s="136"/>
      <c r="AE1102" s="136"/>
      <c r="AF1102" s="147" t="e">
        <f t="shared" si="49"/>
        <v>#DIV/0!</v>
      </c>
      <c r="AG1102" s="148"/>
      <c r="AH1102" s="148" t="b">
        <f t="shared" si="50"/>
        <v>1</v>
      </c>
    </row>
    <row r="1103" spans="1:34" ht="44.25" customHeight="1" thickBot="1" x14ac:dyDescent="0.3">
      <c r="A1103" s="136"/>
      <c r="B1103" s="136"/>
      <c r="C1103" s="137"/>
      <c r="D1103" s="136"/>
      <c r="E1103" s="137" t="str">
        <f>IF(D1103=1,'Tipo '!$B$2,IF(D1103=2,'Tipo '!$B$3,IF(D1103=3,'Tipo '!$B$4,IF(D1103=4,'Tipo '!$B$5,IF(D1103=5,'Tipo '!$B$6,IF(D1103=6,'Tipo '!$B$7,IF(D1103=7,'Tipo '!$B$8,IF(D1103=8,'Tipo '!$B$9,IF(D1103=9,'Tipo '!$B$10,IF(D1103=10,'Tipo '!$B$11,IF(D1103=11,'Tipo '!$B$12,IF(D1103=12,'Tipo '!$B$13,IF(D1103=13,'Tipo '!$B$14,IF(D1103=14,'Tipo '!$B$15,IF(D1103=15,'Tipo '!$B$16,IF(D1103=16,'Tipo '!$B$17,IF(D1103=17,'Tipo '!$B$18,IF(D1103=18,'Tipo '!$B$19,IF(D1103=19,'Tipo '!$B$20,IF(D1103=20,'Tipo '!$B$21,"No ha seleccionado un tipo de contrato válido"))))))))))))))))))))</f>
        <v>No ha seleccionado un tipo de contrato válido</v>
      </c>
      <c r="F1103" s="137"/>
      <c r="G1103" s="137"/>
      <c r="H1103" s="138"/>
      <c r="I1103" s="138"/>
      <c r="J1103" s="136"/>
      <c r="K1103" s="137" t="str">
        <f>IF(J1103=1,'Equivalencia BH-BMPT'!$D$2,IF(J1103=2,'Equivalencia BH-BMPT'!$D$3,IF(J1103=3,'Equivalencia BH-BMPT'!$D$4,IF(J1103=4,'Equivalencia BH-BMPT'!$D$5,IF(J1103=5,'Equivalencia BH-BMPT'!$D$6,IF(J1103=6,'Equivalencia BH-BMPT'!$D$7,IF(J1103=7,'Equivalencia BH-BMPT'!$D$8,IF(J1103=8,'Equivalencia BH-BMPT'!$D$9,IF(J1103=9,'Equivalencia BH-BMPT'!$D$10,IF(J1103=10,'Equivalencia BH-BMPT'!$D$11,IF(J1103=11,'Equivalencia BH-BMPT'!$D$12,IF(J1103=12,'Equivalencia BH-BMPT'!$D$13,IF(J1103=13,'Equivalencia BH-BMPT'!$D$14,IF(J1103=14,'Equivalencia BH-BMPT'!$D$15,IF(J1103=15,'Equivalencia BH-BMPT'!$D$16,IF(J1103=16,'Equivalencia BH-BMPT'!$D$17,IF(J1103=17,'Equivalencia BH-BMPT'!$D$18,IF(J1103=18,'Equivalencia BH-BMPT'!$D$19,IF(J1103=19,'Equivalencia BH-BMPT'!$D$20,IF(J1103=20,'Equivalencia BH-BMPT'!$D$21,IF(J1103=21,'Equivalencia BH-BMPT'!$D$22,IF(J1103=22,'Equivalencia BH-BMPT'!$D$23,IF(J1103=23,'Equivalencia BH-BMPT'!#REF!,IF(J1103=24,'Equivalencia BH-BMPT'!$D$25,IF(J1103=25,'Equivalencia BH-BMPT'!$D$26,IF(J1103=26,'Equivalencia BH-BMPT'!$D$27,IF(J1103=27,'Equivalencia BH-BMPT'!$D$28,IF(J1103=28,'Equivalencia BH-BMPT'!$D$29,IF(J1103=29,'Equivalencia BH-BMPT'!$D$30,IF(J1103=30,'Equivalencia BH-BMPT'!$D$31,IF(J1103=31,'Equivalencia BH-BMPT'!$D$32,IF(J1103=32,'Equivalencia BH-BMPT'!$D$33,IF(J1103=33,'Equivalencia BH-BMPT'!$D$34,IF(J1103=34,'Equivalencia BH-BMPT'!$D$35,IF(J1103=35,'Equivalencia BH-BMPT'!$D$36,IF(J1103=36,'Equivalencia BH-BMPT'!$D$37,IF(J1103=37,'Equivalencia BH-BMPT'!$D$38,IF(J1103=38,'Equivalencia BH-BMPT'!#REF!,IF(J1103=39,'Equivalencia BH-BMPT'!$D$40,IF(J1103=40,'Equivalencia BH-BMPT'!$D$41,IF(J1103=41,'Equivalencia BH-BMPT'!$D$42,IF(J1103=42,'Equivalencia BH-BMPT'!$D$43,IF(J1103=43,'Equivalencia BH-BMPT'!$D$44,IF(J1103=44,'Equivalencia BH-BMPT'!$D$45,IF(J1103=45,'Equivalencia BH-BMPT'!$D$46,"No ha seleccionado un número de programa")))))))))))))))))))))))))))))))))))))))))))))</f>
        <v>No ha seleccionado un número de programa</v>
      </c>
      <c r="L1103" s="140"/>
      <c r="M1103" s="136"/>
      <c r="N1103" s="153"/>
      <c r="O1103" s="161"/>
      <c r="P1103" s="144"/>
      <c r="Q1103" s="143"/>
      <c r="R1103" s="143"/>
      <c r="S1103" s="143"/>
      <c r="T1103" s="143"/>
      <c r="U1103" s="143"/>
      <c r="V1103" s="145"/>
      <c r="W1103" s="145"/>
      <c r="X1103" s="145"/>
      <c r="Y1103" s="136"/>
      <c r="Z1103" s="136"/>
      <c r="AA1103" s="146"/>
      <c r="AB1103" s="136"/>
      <c r="AC1103" s="136"/>
      <c r="AD1103" s="136"/>
      <c r="AE1103" s="136"/>
      <c r="AF1103" s="147" t="e">
        <f t="shared" si="49"/>
        <v>#DIV/0!</v>
      </c>
      <c r="AG1103" s="148"/>
      <c r="AH1103" s="148" t="b">
        <f t="shared" si="50"/>
        <v>1</v>
      </c>
    </row>
    <row r="1104" spans="1:34" ht="44.25" customHeight="1" thickBot="1" x14ac:dyDescent="0.3">
      <c r="A1104" s="136"/>
      <c r="B1104" s="136"/>
      <c r="C1104" s="137"/>
      <c r="D1104" s="136"/>
      <c r="E1104" s="137" t="str">
        <f>IF(D1104=1,'Tipo '!$B$2,IF(D1104=2,'Tipo '!$B$3,IF(D1104=3,'Tipo '!$B$4,IF(D1104=4,'Tipo '!$B$5,IF(D1104=5,'Tipo '!$B$6,IF(D1104=6,'Tipo '!$B$7,IF(D1104=7,'Tipo '!$B$8,IF(D1104=8,'Tipo '!$B$9,IF(D1104=9,'Tipo '!$B$10,IF(D1104=10,'Tipo '!$B$11,IF(D1104=11,'Tipo '!$B$12,IF(D1104=12,'Tipo '!$B$13,IF(D1104=13,'Tipo '!$B$14,IF(D1104=14,'Tipo '!$B$15,IF(D1104=15,'Tipo '!$B$16,IF(D1104=16,'Tipo '!$B$17,IF(D1104=17,'Tipo '!$B$18,IF(D1104=18,'Tipo '!$B$19,IF(D1104=19,'Tipo '!$B$20,IF(D1104=20,'Tipo '!$B$21,"No ha seleccionado un tipo de contrato válido"))))))))))))))))))))</f>
        <v>No ha seleccionado un tipo de contrato válido</v>
      </c>
      <c r="F1104" s="137"/>
      <c r="G1104" s="137"/>
      <c r="H1104" s="138"/>
      <c r="I1104" s="138"/>
      <c r="J1104" s="136"/>
      <c r="K1104" s="137" t="str">
        <f>IF(J1104=1,'Equivalencia BH-BMPT'!$D$2,IF(J1104=2,'Equivalencia BH-BMPT'!$D$3,IF(J1104=3,'Equivalencia BH-BMPT'!$D$4,IF(J1104=4,'Equivalencia BH-BMPT'!$D$5,IF(J1104=5,'Equivalencia BH-BMPT'!$D$6,IF(J1104=6,'Equivalencia BH-BMPT'!$D$7,IF(J1104=7,'Equivalencia BH-BMPT'!$D$8,IF(J1104=8,'Equivalencia BH-BMPT'!$D$9,IF(J1104=9,'Equivalencia BH-BMPT'!$D$10,IF(J1104=10,'Equivalencia BH-BMPT'!$D$11,IF(J1104=11,'Equivalencia BH-BMPT'!$D$12,IF(J1104=12,'Equivalencia BH-BMPT'!$D$13,IF(J1104=13,'Equivalencia BH-BMPT'!$D$14,IF(J1104=14,'Equivalencia BH-BMPT'!$D$15,IF(J1104=15,'Equivalencia BH-BMPT'!$D$16,IF(J1104=16,'Equivalencia BH-BMPT'!$D$17,IF(J1104=17,'Equivalencia BH-BMPT'!$D$18,IF(J1104=18,'Equivalencia BH-BMPT'!$D$19,IF(J1104=19,'Equivalencia BH-BMPT'!$D$20,IF(J1104=20,'Equivalencia BH-BMPT'!$D$21,IF(J1104=21,'Equivalencia BH-BMPT'!$D$22,IF(J1104=22,'Equivalencia BH-BMPT'!$D$23,IF(J1104=23,'Equivalencia BH-BMPT'!#REF!,IF(J1104=24,'Equivalencia BH-BMPT'!$D$25,IF(J1104=25,'Equivalencia BH-BMPT'!$D$26,IF(J1104=26,'Equivalencia BH-BMPT'!$D$27,IF(J1104=27,'Equivalencia BH-BMPT'!$D$28,IF(J1104=28,'Equivalencia BH-BMPT'!$D$29,IF(J1104=29,'Equivalencia BH-BMPT'!$D$30,IF(J1104=30,'Equivalencia BH-BMPT'!$D$31,IF(J1104=31,'Equivalencia BH-BMPT'!$D$32,IF(J1104=32,'Equivalencia BH-BMPT'!$D$33,IF(J1104=33,'Equivalencia BH-BMPT'!$D$34,IF(J1104=34,'Equivalencia BH-BMPT'!$D$35,IF(J1104=35,'Equivalencia BH-BMPT'!$D$36,IF(J1104=36,'Equivalencia BH-BMPT'!$D$37,IF(J1104=37,'Equivalencia BH-BMPT'!$D$38,IF(J1104=38,'Equivalencia BH-BMPT'!#REF!,IF(J1104=39,'Equivalencia BH-BMPT'!$D$40,IF(J1104=40,'Equivalencia BH-BMPT'!$D$41,IF(J1104=41,'Equivalencia BH-BMPT'!$D$42,IF(J1104=42,'Equivalencia BH-BMPT'!$D$43,IF(J1104=43,'Equivalencia BH-BMPT'!$D$44,IF(J1104=44,'Equivalencia BH-BMPT'!$D$45,IF(J1104=45,'Equivalencia BH-BMPT'!$D$46,"No ha seleccionado un número de programa")))))))))))))))))))))))))))))))))))))))))))))</f>
        <v>No ha seleccionado un número de programa</v>
      </c>
      <c r="L1104" s="140"/>
      <c r="M1104" s="136"/>
      <c r="N1104" s="153"/>
      <c r="O1104" s="161"/>
      <c r="P1104" s="144"/>
      <c r="Q1104" s="143"/>
      <c r="R1104" s="143"/>
      <c r="S1104" s="143"/>
      <c r="T1104" s="143"/>
      <c r="U1104" s="143"/>
      <c r="V1104" s="145"/>
      <c r="W1104" s="145"/>
      <c r="X1104" s="145"/>
      <c r="Y1104" s="136"/>
      <c r="Z1104" s="136"/>
      <c r="AA1104" s="146"/>
      <c r="AB1104" s="136"/>
      <c r="AC1104" s="136"/>
      <c r="AD1104" s="136"/>
      <c r="AE1104" s="136"/>
      <c r="AF1104" s="147" t="e">
        <f t="shared" si="49"/>
        <v>#DIV/0!</v>
      </c>
      <c r="AG1104" s="148"/>
      <c r="AH1104" s="148" t="b">
        <f t="shared" si="50"/>
        <v>1</v>
      </c>
    </row>
    <row r="1105" spans="1:34" ht="44.25" customHeight="1" thickBot="1" x14ac:dyDescent="0.3">
      <c r="A1105" s="136"/>
      <c r="B1105" s="136"/>
      <c r="C1105" s="137"/>
      <c r="D1105" s="136"/>
      <c r="E1105" s="137" t="str">
        <f>IF(D1105=1,'Tipo '!$B$2,IF(D1105=2,'Tipo '!$B$3,IF(D1105=3,'Tipo '!$B$4,IF(D1105=4,'Tipo '!$B$5,IF(D1105=5,'Tipo '!$B$6,IF(D1105=6,'Tipo '!$B$7,IF(D1105=7,'Tipo '!$B$8,IF(D1105=8,'Tipo '!$B$9,IF(D1105=9,'Tipo '!$B$10,IF(D1105=10,'Tipo '!$B$11,IF(D1105=11,'Tipo '!$B$12,IF(D1105=12,'Tipo '!$B$13,IF(D1105=13,'Tipo '!$B$14,IF(D1105=14,'Tipo '!$B$15,IF(D1105=15,'Tipo '!$B$16,IF(D1105=16,'Tipo '!$B$17,IF(D1105=17,'Tipo '!$B$18,IF(D1105=18,'Tipo '!$B$19,IF(D1105=19,'Tipo '!$B$20,IF(D1105=20,'Tipo '!$B$21,"No ha seleccionado un tipo de contrato válido"))))))))))))))))))))</f>
        <v>No ha seleccionado un tipo de contrato válido</v>
      </c>
      <c r="F1105" s="137"/>
      <c r="G1105" s="137"/>
      <c r="H1105" s="138"/>
      <c r="I1105" s="138"/>
      <c r="J1105" s="136"/>
      <c r="K1105" s="137" t="str">
        <f>IF(J1105=1,'Equivalencia BH-BMPT'!$D$2,IF(J1105=2,'Equivalencia BH-BMPT'!$D$3,IF(J1105=3,'Equivalencia BH-BMPT'!$D$4,IF(J1105=4,'Equivalencia BH-BMPT'!$D$5,IF(J1105=5,'Equivalencia BH-BMPT'!$D$6,IF(J1105=6,'Equivalencia BH-BMPT'!$D$7,IF(J1105=7,'Equivalencia BH-BMPT'!$D$8,IF(J1105=8,'Equivalencia BH-BMPT'!$D$9,IF(J1105=9,'Equivalencia BH-BMPT'!$D$10,IF(J1105=10,'Equivalencia BH-BMPT'!$D$11,IF(J1105=11,'Equivalencia BH-BMPT'!$D$12,IF(J1105=12,'Equivalencia BH-BMPT'!$D$13,IF(J1105=13,'Equivalencia BH-BMPT'!$D$14,IF(J1105=14,'Equivalencia BH-BMPT'!$D$15,IF(J1105=15,'Equivalencia BH-BMPT'!$D$16,IF(J1105=16,'Equivalencia BH-BMPT'!$D$17,IF(J1105=17,'Equivalencia BH-BMPT'!$D$18,IF(J1105=18,'Equivalencia BH-BMPT'!$D$19,IF(J1105=19,'Equivalencia BH-BMPT'!$D$20,IF(J1105=20,'Equivalencia BH-BMPT'!$D$21,IF(J1105=21,'Equivalencia BH-BMPT'!$D$22,IF(J1105=22,'Equivalencia BH-BMPT'!$D$23,IF(J1105=23,'Equivalencia BH-BMPT'!#REF!,IF(J1105=24,'Equivalencia BH-BMPT'!$D$25,IF(J1105=25,'Equivalencia BH-BMPT'!$D$26,IF(J1105=26,'Equivalencia BH-BMPT'!$D$27,IF(J1105=27,'Equivalencia BH-BMPT'!$D$28,IF(J1105=28,'Equivalencia BH-BMPT'!$D$29,IF(J1105=29,'Equivalencia BH-BMPT'!$D$30,IF(J1105=30,'Equivalencia BH-BMPT'!$D$31,IF(J1105=31,'Equivalencia BH-BMPT'!$D$32,IF(J1105=32,'Equivalencia BH-BMPT'!$D$33,IF(J1105=33,'Equivalencia BH-BMPT'!$D$34,IF(J1105=34,'Equivalencia BH-BMPT'!$D$35,IF(J1105=35,'Equivalencia BH-BMPT'!$D$36,IF(J1105=36,'Equivalencia BH-BMPT'!$D$37,IF(J1105=37,'Equivalencia BH-BMPT'!$D$38,IF(J1105=38,'Equivalencia BH-BMPT'!#REF!,IF(J1105=39,'Equivalencia BH-BMPT'!$D$40,IF(J1105=40,'Equivalencia BH-BMPT'!$D$41,IF(J1105=41,'Equivalencia BH-BMPT'!$D$42,IF(J1105=42,'Equivalencia BH-BMPT'!$D$43,IF(J1105=43,'Equivalencia BH-BMPT'!$D$44,IF(J1105=44,'Equivalencia BH-BMPT'!$D$45,IF(J1105=45,'Equivalencia BH-BMPT'!$D$46,"No ha seleccionado un número de programa")))))))))))))))))))))))))))))))))))))))))))))</f>
        <v>No ha seleccionado un número de programa</v>
      </c>
      <c r="L1105" s="140"/>
      <c r="M1105" s="136"/>
      <c r="N1105" s="153"/>
      <c r="O1105" s="161"/>
      <c r="P1105" s="144"/>
      <c r="Q1105" s="143"/>
      <c r="R1105" s="143"/>
      <c r="S1105" s="143"/>
      <c r="T1105" s="143"/>
      <c r="U1105" s="143"/>
      <c r="V1105" s="145"/>
      <c r="W1105" s="145"/>
      <c r="X1105" s="145"/>
      <c r="Y1105" s="136"/>
      <c r="Z1105" s="136"/>
      <c r="AA1105" s="146"/>
      <c r="AB1105" s="136"/>
      <c r="AC1105" s="136"/>
      <c r="AD1105" s="136"/>
      <c r="AE1105" s="136"/>
      <c r="AF1105" s="147" t="e">
        <f t="shared" si="49"/>
        <v>#DIV/0!</v>
      </c>
      <c r="AG1105" s="148"/>
      <c r="AH1105" s="148" t="b">
        <f t="shared" si="50"/>
        <v>1</v>
      </c>
    </row>
    <row r="1106" spans="1:34" ht="44.25" customHeight="1" thickBot="1" x14ac:dyDescent="0.3">
      <c r="A1106" s="136"/>
      <c r="B1106" s="136"/>
      <c r="C1106" s="137"/>
      <c r="D1106" s="136"/>
      <c r="E1106" s="137" t="str">
        <f>IF(D1106=1,'Tipo '!$B$2,IF(D1106=2,'Tipo '!$B$3,IF(D1106=3,'Tipo '!$B$4,IF(D1106=4,'Tipo '!$B$5,IF(D1106=5,'Tipo '!$B$6,IF(D1106=6,'Tipo '!$B$7,IF(D1106=7,'Tipo '!$B$8,IF(D1106=8,'Tipo '!$B$9,IF(D1106=9,'Tipo '!$B$10,IF(D1106=10,'Tipo '!$B$11,IF(D1106=11,'Tipo '!$B$12,IF(D1106=12,'Tipo '!$B$13,IF(D1106=13,'Tipo '!$B$14,IF(D1106=14,'Tipo '!$B$15,IF(D1106=15,'Tipo '!$B$16,IF(D1106=16,'Tipo '!$B$17,IF(D1106=17,'Tipo '!$B$18,IF(D1106=18,'Tipo '!$B$19,IF(D1106=19,'Tipo '!$B$20,IF(D1106=20,'Tipo '!$B$21,"No ha seleccionado un tipo de contrato válido"))))))))))))))))))))</f>
        <v>No ha seleccionado un tipo de contrato válido</v>
      </c>
      <c r="F1106" s="137"/>
      <c r="G1106" s="137"/>
      <c r="H1106" s="138"/>
      <c r="I1106" s="138"/>
      <c r="J1106" s="136"/>
      <c r="K1106" s="137" t="str">
        <f>IF(J1106=1,'Equivalencia BH-BMPT'!$D$2,IF(J1106=2,'Equivalencia BH-BMPT'!$D$3,IF(J1106=3,'Equivalencia BH-BMPT'!$D$4,IF(J1106=4,'Equivalencia BH-BMPT'!$D$5,IF(J1106=5,'Equivalencia BH-BMPT'!$D$6,IF(J1106=6,'Equivalencia BH-BMPT'!$D$7,IF(J1106=7,'Equivalencia BH-BMPT'!$D$8,IF(J1106=8,'Equivalencia BH-BMPT'!$D$9,IF(J1106=9,'Equivalencia BH-BMPT'!$D$10,IF(J1106=10,'Equivalencia BH-BMPT'!$D$11,IF(J1106=11,'Equivalencia BH-BMPT'!$D$12,IF(J1106=12,'Equivalencia BH-BMPT'!$D$13,IF(J1106=13,'Equivalencia BH-BMPT'!$D$14,IF(J1106=14,'Equivalencia BH-BMPT'!$D$15,IF(J1106=15,'Equivalencia BH-BMPT'!$D$16,IF(J1106=16,'Equivalencia BH-BMPT'!$D$17,IF(J1106=17,'Equivalencia BH-BMPT'!$D$18,IF(J1106=18,'Equivalencia BH-BMPT'!$D$19,IF(J1106=19,'Equivalencia BH-BMPT'!$D$20,IF(J1106=20,'Equivalencia BH-BMPT'!$D$21,IF(J1106=21,'Equivalencia BH-BMPT'!$D$22,IF(J1106=22,'Equivalencia BH-BMPT'!$D$23,IF(J1106=23,'Equivalencia BH-BMPT'!#REF!,IF(J1106=24,'Equivalencia BH-BMPT'!$D$25,IF(J1106=25,'Equivalencia BH-BMPT'!$D$26,IF(J1106=26,'Equivalencia BH-BMPT'!$D$27,IF(J1106=27,'Equivalencia BH-BMPT'!$D$28,IF(J1106=28,'Equivalencia BH-BMPT'!$D$29,IF(J1106=29,'Equivalencia BH-BMPT'!$D$30,IF(J1106=30,'Equivalencia BH-BMPT'!$D$31,IF(J1106=31,'Equivalencia BH-BMPT'!$D$32,IF(J1106=32,'Equivalencia BH-BMPT'!$D$33,IF(J1106=33,'Equivalencia BH-BMPT'!$D$34,IF(J1106=34,'Equivalencia BH-BMPT'!$D$35,IF(J1106=35,'Equivalencia BH-BMPT'!$D$36,IF(J1106=36,'Equivalencia BH-BMPT'!$D$37,IF(J1106=37,'Equivalencia BH-BMPT'!$D$38,IF(J1106=38,'Equivalencia BH-BMPT'!#REF!,IF(J1106=39,'Equivalencia BH-BMPT'!$D$40,IF(J1106=40,'Equivalencia BH-BMPT'!$D$41,IF(J1106=41,'Equivalencia BH-BMPT'!$D$42,IF(J1106=42,'Equivalencia BH-BMPT'!$D$43,IF(J1106=43,'Equivalencia BH-BMPT'!$D$44,IF(J1106=44,'Equivalencia BH-BMPT'!$D$45,IF(J1106=45,'Equivalencia BH-BMPT'!$D$46,"No ha seleccionado un número de programa")))))))))))))))))))))))))))))))))))))))))))))</f>
        <v>No ha seleccionado un número de programa</v>
      </c>
      <c r="L1106" s="140"/>
      <c r="M1106" s="136"/>
      <c r="N1106" s="153"/>
      <c r="O1106" s="161"/>
      <c r="P1106" s="144"/>
      <c r="Q1106" s="143"/>
      <c r="R1106" s="143"/>
      <c r="S1106" s="143"/>
      <c r="T1106" s="143"/>
      <c r="U1106" s="143"/>
      <c r="V1106" s="145"/>
      <c r="W1106" s="145"/>
      <c r="X1106" s="145"/>
      <c r="Y1106" s="136"/>
      <c r="Z1106" s="136"/>
      <c r="AA1106" s="146"/>
      <c r="AB1106" s="136"/>
      <c r="AC1106" s="136"/>
      <c r="AD1106" s="136"/>
      <c r="AE1106" s="136"/>
      <c r="AF1106" s="147" t="e">
        <f t="shared" si="49"/>
        <v>#DIV/0!</v>
      </c>
      <c r="AG1106" s="148"/>
      <c r="AH1106" s="148" t="b">
        <f t="shared" si="50"/>
        <v>1</v>
      </c>
    </row>
    <row r="1107" spans="1:34" ht="44.25" customHeight="1" thickBot="1" x14ac:dyDescent="0.3">
      <c r="A1107" s="136"/>
      <c r="B1107" s="136"/>
      <c r="C1107" s="137"/>
      <c r="D1107" s="136"/>
      <c r="E1107" s="137" t="str">
        <f>IF(D1107=1,'Tipo '!$B$2,IF(D1107=2,'Tipo '!$B$3,IF(D1107=3,'Tipo '!$B$4,IF(D1107=4,'Tipo '!$B$5,IF(D1107=5,'Tipo '!$B$6,IF(D1107=6,'Tipo '!$B$7,IF(D1107=7,'Tipo '!$B$8,IF(D1107=8,'Tipo '!$B$9,IF(D1107=9,'Tipo '!$B$10,IF(D1107=10,'Tipo '!$B$11,IF(D1107=11,'Tipo '!$B$12,IF(D1107=12,'Tipo '!$B$13,IF(D1107=13,'Tipo '!$B$14,IF(D1107=14,'Tipo '!$B$15,IF(D1107=15,'Tipo '!$B$16,IF(D1107=16,'Tipo '!$B$17,IF(D1107=17,'Tipo '!$B$18,IF(D1107=18,'Tipo '!$B$19,IF(D1107=19,'Tipo '!$B$20,IF(D1107=20,'Tipo '!$B$21,"No ha seleccionado un tipo de contrato válido"))))))))))))))))))))</f>
        <v>No ha seleccionado un tipo de contrato válido</v>
      </c>
      <c r="F1107" s="137"/>
      <c r="G1107" s="137"/>
      <c r="H1107" s="138"/>
      <c r="I1107" s="138"/>
      <c r="J1107" s="136"/>
      <c r="K1107" s="137" t="str">
        <f>IF(J1107=1,'Equivalencia BH-BMPT'!$D$2,IF(J1107=2,'Equivalencia BH-BMPT'!$D$3,IF(J1107=3,'Equivalencia BH-BMPT'!$D$4,IF(J1107=4,'Equivalencia BH-BMPT'!$D$5,IF(J1107=5,'Equivalencia BH-BMPT'!$D$6,IF(J1107=6,'Equivalencia BH-BMPT'!$D$7,IF(J1107=7,'Equivalencia BH-BMPT'!$D$8,IF(J1107=8,'Equivalencia BH-BMPT'!$D$9,IF(J1107=9,'Equivalencia BH-BMPT'!$D$10,IF(J1107=10,'Equivalencia BH-BMPT'!$D$11,IF(J1107=11,'Equivalencia BH-BMPT'!$D$12,IF(J1107=12,'Equivalencia BH-BMPT'!$D$13,IF(J1107=13,'Equivalencia BH-BMPT'!$D$14,IF(J1107=14,'Equivalencia BH-BMPT'!$D$15,IF(J1107=15,'Equivalencia BH-BMPT'!$D$16,IF(J1107=16,'Equivalencia BH-BMPT'!$D$17,IF(J1107=17,'Equivalencia BH-BMPT'!$D$18,IF(J1107=18,'Equivalencia BH-BMPT'!$D$19,IF(J1107=19,'Equivalencia BH-BMPT'!$D$20,IF(J1107=20,'Equivalencia BH-BMPT'!$D$21,IF(J1107=21,'Equivalencia BH-BMPT'!$D$22,IF(J1107=22,'Equivalencia BH-BMPT'!$D$23,IF(J1107=23,'Equivalencia BH-BMPT'!#REF!,IF(J1107=24,'Equivalencia BH-BMPT'!$D$25,IF(J1107=25,'Equivalencia BH-BMPT'!$D$26,IF(J1107=26,'Equivalencia BH-BMPT'!$D$27,IF(J1107=27,'Equivalencia BH-BMPT'!$D$28,IF(J1107=28,'Equivalencia BH-BMPT'!$D$29,IF(J1107=29,'Equivalencia BH-BMPT'!$D$30,IF(J1107=30,'Equivalencia BH-BMPT'!$D$31,IF(J1107=31,'Equivalencia BH-BMPT'!$D$32,IF(J1107=32,'Equivalencia BH-BMPT'!$D$33,IF(J1107=33,'Equivalencia BH-BMPT'!$D$34,IF(J1107=34,'Equivalencia BH-BMPT'!$D$35,IF(J1107=35,'Equivalencia BH-BMPT'!$D$36,IF(J1107=36,'Equivalencia BH-BMPT'!$D$37,IF(J1107=37,'Equivalencia BH-BMPT'!$D$38,IF(J1107=38,'Equivalencia BH-BMPT'!#REF!,IF(J1107=39,'Equivalencia BH-BMPT'!$D$40,IF(J1107=40,'Equivalencia BH-BMPT'!$D$41,IF(J1107=41,'Equivalencia BH-BMPT'!$D$42,IF(J1107=42,'Equivalencia BH-BMPT'!$D$43,IF(J1107=43,'Equivalencia BH-BMPT'!$D$44,IF(J1107=44,'Equivalencia BH-BMPT'!$D$45,IF(J1107=45,'Equivalencia BH-BMPT'!$D$46,"No ha seleccionado un número de programa")))))))))))))))))))))))))))))))))))))))))))))</f>
        <v>No ha seleccionado un número de programa</v>
      </c>
      <c r="L1107" s="140"/>
      <c r="M1107" s="136"/>
      <c r="N1107" s="153"/>
      <c r="O1107" s="161"/>
      <c r="P1107" s="144"/>
      <c r="Q1107" s="143"/>
      <c r="R1107" s="143"/>
      <c r="S1107" s="143"/>
      <c r="T1107" s="143"/>
      <c r="U1107" s="143"/>
      <c r="V1107" s="145"/>
      <c r="W1107" s="145"/>
      <c r="X1107" s="145"/>
      <c r="Y1107" s="136"/>
      <c r="Z1107" s="136"/>
      <c r="AA1107" s="146"/>
      <c r="AB1107" s="136"/>
      <c r="AC1107" s="136"/>
      <c r="AD1107" s="136"/>
      <c r="AE1107" s="136"/>
      <c r="AF1107" s="147" t="e">
        <f t="shared" si="49"/>
        <v>#DIV/0!</v>
      </c>
      <c r="AG1107" s="148"/>
      <c r="AH1107" s="148" t="b">
        <f t="shared" si="50"/>
        <v>1</v>
      </c>
    </row>
    <row r="1108" spans="1:34" ht="44.25" customHeight="1" thickBot="1" x14ac:dyDescent="0.3">
      <c r="A1108" s="136"/>
      <c r="B1108" s="136"/>
      <c r="C1108" s="137"/>
      <c r="D1108" s="136"/>
      <c r="E1108" s="137" t="str">
        <f>IF(D1108=1,'Tipo '!$B$2,IF(D1108=2,'Tipo '!$B$3,IF(D1108=3,'Tipo '!$B$4,IF(D1108=4,'Tipo '!$B$5,IF(D1108=5,'Tipo '!$B$6,IF(D1108=6,'Tipo '!$B$7,IF(D1108=7,'Tipo '!$B$8,IF(D1108=8,'Tipo '!$B$9,IF(D1108=9,'Tipo '!$B$10,IF(D1108=10,'Tipo '!$B$11,IF(D1108=11,'Tipo '!$B$12,IF(D1108=12,'Tipo '!$B$13,IF(D1108=13,'Tipo '!$B$14,IF(D1108=14,'Tipo '!$B$15,IF(D1108=15,'Tipo '!$B$16,IF(D1108=16,'Tipo '!$B$17,IF(D1108=17,'Tipo '!$B$18,IF(D1108=18,'Tipo '!$B$19,IF(D1108=19,'Tipo '!$B$20,IF(D1108=20,'Tipo '!$B$21,"No ha seleccionado un tipo de contrato válido"))))))))))))))))))))</f>
        <v>No ha seleccionado un tipo de contrato válido</v>
      </c>
      <c r="F1108" s="137"/>
      <c r="G1108" s="137"/>
      <c r="H1108" s="138"/>
      <c r="I1108" s="138"/>
      <c r="J1108" s="136"/>
      <c r="K1108" s="137" t="str">
        <f>IF(J1108=1,'Equivalencia BH-BMPT'!$D$2,IF(J1108=2,'Equivalencia BH-BMPT'!$D$3,IF(J1108=3,'Equivalencia BH-BMPT'!$D$4,IF(J1108=4,'Equivalencia BH-BMPT'!$D$5,IF(J1108=5,'Equivalencia BH-BMPT'!$D$6,IF(J1108=6,'Equivalencia BH-BMPT'!$D$7,IF(J1108=7,'Equivalencia BH-BMPT'!$D$8,IF(J1108=8,'Equivalencia BH-BMPT'!$D$9,IF(J1108=9,'Equivalencia BH-BMPT'!$D$10,IF(J1108=10,'Equivalencia BH-BMPT'!$D$11,IF(J1108=11,'Equivalencia BH-BMPT'!$D$12,IF(J1108=12,'Equivalencia BH-BMPT'!$D$13,IF(J1108=13,'Equivalencia BH-BMPT'!$D$14,IF(J1108=14,'Equivalencia BH-BMPT'!$D$15,IF(J1108=15,'Equivalencia BH-BMPT'!$D$16,IF(J1108=16,'Equivalencia BH-BMPT'!$D$17,IF(J1108=17,'Equivalencia BH-BMPT'!$D$18,IF(J1108=18,'Equivalencia BH-BMPT'!$D$19,IF(J1108=19,'Equivalencia BH-BMPT'!$D$20,IF(J1108=20,'Equivalencia BH-BMPT'!$D$21,IF(J1108=21,'Equivalencia BH-BMPT'!$D$22,IF(J1108=22,'Equivalencia BH-BMPT'!$D$23,IF(J1108=23,'Equivalencia BH-BMPT'!#REF!,IF(J1108=24,'Equivalencia BH-BMPT'!$D$25,IF(J1108=25,'Equivalencia BH-BMPT'!$D$26,IF(J1108=26,'Equivalencia BH-BMPT'!$D$27,IF(J1108=27,'Equivalencia BH-BMPT'!$D$28,IF(J1108=28,'Equivalencia BH-BMPT'!$D$29,IF(J1108=29,'Equivalencia BH-BMPT'!$D$30,IF(J1108=30,'Equivalencia BH-BMPT'!$D$31,IF(J1108=31,'Equivalencia BH-BMPT'!$D$32,IF(J1108=32,'Equivalencia BH-BMPT'!$D$33,IF(J1108=33,'Equivalencia BH-BMPT'!$D$34,IF(J1108=34,'Equivalencia BH-BMPT'!$D$35,IF(J1108=35,'Equivalencia BH-BMPT'!$D$36,IF(J1108=36,'Equivalencia BH-BMPT'!$D$37,IF(J1108=37,'Equivalencia BH-BMPT'!$D$38,IF(J1108=38,'Equivalencia BH-BMPT'!#REF!,IF(J1108=39,'Equivalencia BH-BMPT'!$D$40,IF(J1108=40,'Equivalencia BH-BMPT'!$D$41,IF(J1108=41,'Equivalencia BH-BMPT'!$D$42,IF(J1108=42,'Equivalencia BH-BMPT'!$D$43,IF(J1108=43,'Equivalencia BH-BMPT'!$D$44,IF(J1108=44,'Equivalencia BH-BMPT'!$D$45,IF(J1108=45,'Equivalencia BH-BMPT'!$D$46,"No ha seleccionado un número de programa")))))))))))))))))))))))))))))))))))))))))))))</f>
        <v>No ha seleccionado un número de programa</v>
      </c>
      <c r="L1108" s="140"/>
      <c r="M1108" s="136"/>
      <c r="N1108" s="153"/>
      <c r="O1108" s="161"/>
      <c r="P1108" s="144"/>
      <c r="Q1108" s="143"/>
      <c r="R1108" s="143"/>
      <c r="S1108" s="143"/>
      <c r="T1108" s="143"/>
      <c r="U1108" s="143"/>
      <c r="V1108" s="145"/>
      <c r="W1108" s="145"/>
      <c r="X1108" s="145"/>
      <c r="Y1108" s="136"/>
      <c r="Z1108" s="136"/>
      <c r="AA1108" s="146"/>
      <c r="AB1108" s="136"/>
      <c r="AC1108" s="136"/>
      <c r="AD1108" s="136"/>
      <c r="AE1108" s="136"/>
      <c r="AF1108" s="147" t="e">
        <f t="shared" si="49"/>
        <v>#DIV/0!</v>
      </c>
      <c r="AG1108" s="148"/>
      <c r="AH1108" s="148" t="b">
        <f t="shared" si="50"/>
        <v>1</v>
      </c>
    </row>
    <row r="1109" spans="1:34" ht="44.25" customHeight="1" thickBot="1" x14ac:dyDescent="0.3">
      <c r="A1109" s="136"/>
      <c r="B1109" s="136"/>
      <c r="C1109" s="137"/>
      <c r="D1109" s="136"/>
      <c r="E1109" s="137" t="str">
        <f>IF(D1109=1,'Tipo '!$B$2,IF(D1109=2,'Tipo '!$B$3,IF(D1109=3,'Tipo '!$B$4,IF(D1109=4,'Tipo '!$B$5,IF(D1109=5,'Tipo '!$B$6,IF(D1109=6,'Tipo '!$B$7,IF(D1109=7,'Tipo '!$B$8,IF(D1109=8,'Tipo '!$B$9,IF(D1109=9,'Tipo '!$B$10,IF(D1109=10,'Tipo '!$B$11,IF(D1109=11,'Tipo '!$B$12,IF(D1109=12,'Tipo '!$B$13,IF(D1109=13,'Tipo '!$B$14,IF(D1109=14,'Tipo '!$B$15,IF(D1109=15,'Tipo '!$B$16,IF(D1109=16,'Tipo '!$B$17,IF(D1109=17,'Tipo '!$B$18,IF(D1109=18,'Tipo '!$B$19,IF(D1109=19,'Tipo '!$B$20,IF(D1109=20,'Tipo '!$B$21,"No ha seleccionado un tipo de contrato válido"))))))))))))))))))))</f>
        <v>No ha seleccionado un tipo de contrato válido</v>
      </c>
      <c r="F1109" s="137"/>
      <c r="G1109" s="137"/>
      <c r="H1109" s="138"/>
      <c r="I1109" s="138"/>
      <c r="J1109" s="136"/>
      <c r="K1109" s="137" t="str">
        <f>IF(J1109=1,'Equivalencia BH-BMPT'!$D$2,IF(J1109=2,'Equivalencia BH-BMPT'!$D$3,IF(J1109=3,'Equivalencia BH-BMPT'!$D$4,IF(J1109=4,'Equivalencia BH-BMPT'!$D$5,IF(J1109=5,'Equivalencia BH-BMPT'!$D$6,IF(J1109=6,'Equivalencia BH-BMPT'!$D$7,IF(J1109=7,'Equivalencia BH-BMPT'!$D$8,IF(J1109=8,'Equivalencia BH-BMPT'!$D$9,IF(J1109=9,'Equivalencia BH-BMPT'!$D$10,IF(J1109=10,'Equivalencia BH-BMPT'!$D$11,IF(J1109=11,'Equivalencia BH-BMPT'!$D$12,IF(J1109=12,'Equivalencia BH-BMPT'!$D$13,IF(J1109=13,'Equivalencia BH-BMPT'!$D$14,IF(J1109=14,'Equivalencia BH-BMPT'!$D$15,IF(J1109=15,'Equivalencia BH-BMPT'!$D$16,IF(J1109=16,'Equivalencia BH-BMPT'!$D$17,IF(J1109=17,'Equivalencia BH-BMPT'!$D$18,IF(J1109=18,'Equivalencia BH-BMPT'!$D$19,IF(J1109=19,'Equivalencia BH-BMPT'!$D$20,IF(J1109=20,'Equivalencia BH-BMPT'!$D$21,IF(J1109=21,'Equivalencia BH-BMPT'!$D$22,IF(J1109=22,'Equivalencia BH-BMPT'!$D$23,IF(J1109=23,'Equivalencia BH-BMPT'!#REF!,IF(J1109=24,'Equivalencia BH-BMPT'!$D$25,IF(J1109=25,'Equivalencia BH-BMPT'!$D$26,IF(J1109=26,'Equivalencia BH-BMPT'!$D$27,IF(J1109=27,'Equivalencia BH-BMPT'!$D$28,IF(J1109=28,'Equivalencia BH-BMPT'!$D$29,IF(J1109=29,'Equivalencia BH-BMPT'!$D$30,IF(J1109=30,'Equivalencia BH-BMPT'!$D$31,IF(J1109=31,'Equivalencia BH-BMPT'!$D$32,IF(J1109=32,'Equivalencia BH-BMPT'!$D$33,IF(J1109=33,'Equivalencia BH-BMPT'!$D$34,IF(J1109=34,'Equivalencia BH-BMPT'!$D$35,IF(J1109=35,'Equivalencia BH-BMPT'!$D$36,IF(J1109=36,'Equivalencia BH-BMPT'!$D$37,IF(J1109=37,'Equivalencia BH-BMPT'!$D$38,IF(J1109=38,'Equivalencia BH-BMPT'!#REF!,IF(J1109=39,'Equivalencia BH-BMPT'!$D$40,IF(J1109=40,'Equivalencia BH-BMPT'!$D$41,IF(J1109=41,'Equivalencia BH-BMPT'!$D$42,IF(J1109=42,'Equivalencia BH-BMPT'!$D$43,IF(J1109=43,'Equivalencia BH-BMPT'!$D$44,IF(J1109=44,'Equivalencia BH-BMPT'!$D$45,IF(J1109=45,'Equivalencia BH-BMPT'!$D$46,"No ha seleccionado un número de programa")))))))))))))))))))))))))))))))))))))))))))))</f>
        <v>No ha seleccionado un número de programa</v>
      </c>
      <c r="L1109" s="140"/>
      <c r="M1109" s="136"/>
      <c r="N1109" s="153"/>
      <c r="O1109" s="161"/>
      <c r="P1109" s="144"/>
      <c r="Q1109" s="143"/>
      <c r="R1109" s="143"/>
      <c r="S1109" s="143"/>
      <c r="T1109" s="143"/>
      <c r="U1109" s="143"/>
      <c r="V1109" s="145"/>
      <c r="W1109" s="145"/>
      <c r="X1109" s="145"/>
      <c r="Y1109" s="136"/>
      <c r="Z1109" s="136"/>
      <c r="AA1109" s="146"/>
      <c r="AB1109" s="136"/>
      <c r="AC1109" s="136"/>
      <c r="AD1109" s="136"/>
      <c r="AE1109" s="136"/>
      <c r="AF1109" s="147" t="e">
        <f t="shared" si="49"/>
        <v>#DIV/0!</v>
      </c>
      <c r="AG1109" s="148"/>
      <c r="AH1109" s="148" t="b">
        <f t="shared" si="50"/>
        <v>1</v>
      </c>
    </row>
    <row r="1110" spans="1:34" ht="44.25" customHeight="1" thickBot="1" x14ac:dyDescent="0.3">
      <c r="A1110" s="136"/>
      <c r="B1110" s="136"/>
      <c r="C1110" s="137"/>
      <c r="D1110" s="136"/>
      <c r="E1110" s="137" t="str">
        <f>IF(D1110=1,'Tipo '!$B$2,IF(D1110=2,'Tipo '!$B$3,IF(D1110=3,'Tipo '!$B$4,IF(D1110=4,'Tipo '!$B$5,IF(D1110=5,'Tipo '!$B$6,IF(D1110=6,'Tipo '!$B$7,IF(D1110=7,'Tipo '!$B$8,IF(D1110=8,'Tipo '!$B$9,IF(D1110=9,'Tipo '!$B$10,IF(D1110=10,'Tipo '!$B$11,IF(D1110=11,'Tipo '!$B$12,IF(D1110=12,'Tipo '!$B$13,IF(D1110=13,'Tipo '!$B$14,IF(D1110=14,'Tipo '!$B$15,IF(D1110=15,'Tipo '!$B$16,IF(D1110=16,'Tipo '!$B$17,IF(D1110=17,'Tipo '!$B$18,IF(D1110=18,'Tipo '!$B$19,IF(D1110=19,'Tipo '!$B$20,IF(D1110=20,'Tipo '!$B$21,"No ha seleccionado un tipo de contrato válido"))))))))))))))))))))</f>
        <v>No ha seleccionado un tipo de contrato válido</v>
      </c>
      <c r="F1110" s="137"/>
      <c r="G1110" s="137"/>
      <c r="H1110" s="138"/>
      <c r="I1110" s="138"/>
      <c r="J1110" s="136"/>
      <c r="K1110" s="137" t="str">
        <f>IF(J1110=1,'Equivalencia BH-BMPT'!$D$2,IF(J1110=2,'Equivalencia BH-BMPT'!$D$3,IF(J1110=3,'Equivalencia BH-BMPT'!$D$4,IF(J1110=4,'Equivalencia BH-BMPT'!$D$5,IF(J1110=5,'Equivalencia BH-BMPT'!$D$6,IF(J1110=6,'Equivalencia BH-BMPT'!$D$7,IF(J1110=7,'Equivalencia BH-BMPT'!$D$8,IF(J1110=8,'Equivalencia BH-BMPT'!$D$9,IF(J1110=9,'Equivalencia BH-BMPT'!$D$10,IF(J1110=10,'Equivalencia BH-BMPT'!$D$11,IF(J1110=11,'Equivalencia BH-BMPT'!$D$12,IF(J1110=12,'Equivalencia BH-BMPT'!$D$13,IF(J1110=13,'Equivalencia BH-BMPT'!$D$14,IF(J1110=14,'Equivalencia BH-BMPT'!$D$15,IF(J1110=15,'Equivalencia BH-BMPT'!$D$16,IF(J1110=16,'Equivalencia BH-BMPT'!$D$17,IF(J1110=17,'Equivalencia BH-BMPT'!$D$18,IF(J1110=18,'Equivalencia BH-BMPT'!$D$19,IF(J1110=19,'Equivalencia BH-BMPT'!$D$20,IF(J1110=20,'Equivalencia BH-BMPT'!$D$21,IF(J1110=21,'Equivalencia BH-BMPT'!$D$22,IF(J1110=22,'Equivalencia BH-BMPT'!$D$23,IF(J1110=23,'Equivalencia BH-BMPT'!#REF!,IF(J1110=24,'Equivalencia BH-BMPT'!$D$25,IF(J1110=25,'Equivalencia BH-BMPT'!$D$26,IF(J1110=26,'Equivalencia BH-BMPT'!$D$27,IF(J1110=27,'Equivalencia BH-BMPT'!$D$28,IF(J1110=28,'Equivalencia BH-BMPT'!$D$29,IF(J1110=29,'Equivalencia BH-BMPT'!$D$30,IF(J1110=30,'Equivalencia BH-BMPT'!$D$31,IF(J1110=31,'Equivalencia BH-BMPT'!$D$32,IF(J1110=32,'Equivalencia BH-BMPT'!$D$33,IF(J1110=33,'Equivalencia BH-BMPT'!$D$34,IF(J1110=34,'Equivalencia BH-BMPT'!$D$35,IF(J1110=35,'Equivalencia BH-BMPT'!$D$36,IF(J1110=36,'Equivalencia BH-BMPT'!$D$37,IF(J1110=37,'Equivalencia BH-BMPT'!$D$38,IF(J1110=38,'Equivalencia BH-BMPT'!#REF!,IF(J1110=39,'Equivalencia BH-BMPT'!$D$40,IF(J1110=40,'Equivalencia BH-BMPT'!$D$41,IF(J1110=41,'Equivalencia BH-BMPT'!$D$42,IF(J1110=42,'Equivalencia BH-BMPT'!$D$43,IF(J1110=43,'Equivalencia BH-BMPT'!$D$44,IF(J1110=44,'Equivalencia BH-BMPT'!$D$45,IF(J1110=45,'Equivalencia BH-BMPT'!$D$46,"No ha seleccionado un número de programa")))))))))))))))))))))))))))))))))))))))))))))</f>
        <v>No ha seleccionado un número de programa</v>
      </c>
      <c r="L1110" s="140"/>
      <c r="M1110" s="136"/>
      <c r="N1110" s="153"/>
      <c r="O1110" s="161"/>
      <c r="P1110" s="144"/>
      <c r="Q1110" s="143"/>
      <c r="R1110" s="143"/>
      <c r="S1110" s="143"/>
      <c r="T1110" s="143"/>
      <c r="U1110" s="143"/>
      <c r="V1110" s="145"/>
      <c r="W1110" s="145"/>
      <c r="X1110" s="145"/>
      <c r="Y1110" s="136"/>
      <c r="Z1110" s="136"/>
      <c r="AA1110" s="146"/>
      <c r="AB1110" s="136"/>
      <c r="AC1110" s="136"/>
      <c r="AD1110" s="136"/>
      <c r="AE1110" s="136"/>
      <c r="AF1110" s="147" t="e">
        <f t="shared" si="49"/>
        <v>#DIV/0!</v>
      </c>
      <c r="AG1110" s="148"/>
      <c r="AH1110" s="148" t="b">
        <f t="shared" si="50"/>
        <v>1</v>
      </c>
    </row>
    <row r="1111" spans="1:34" ht="44.25" customHeight="1" thickBot="1" x14ac:dyDescent="0.3">
      <c r="A1111" s="136"/>
      <c r="B1111" s="136"/>
      <c r="C1111" s="137"/>
      <c r="D1111" s="136"/>
      <c r="E1111" s="137" t="str">
        <f>IF(D1111=1,'Tipo '!$B$2,IF(D1111=2,'Tipo '!$B$3,IF(D1111=3,'Tipo '!$B$4,IF(D1111=4,'Tipo '!$B$5,IF(D1111=5,'Tipo '!$B$6,IF(D1111=6,'Tipo '!$B$7,IF(D1111=7,'Tipo '!$B$8,IF(D1111=8,'Tipo '!$B$9,IF(D1111=9,'Tipo '!$B$10,IF(D1111=10,'Tipo '!$B$11,IF(D1111=11,'Tipo '!$B$12,IF(D1111=12,'Tipo '!$B$13,IF(D1111=13,'Tipo '!$B$14,IF(D1111=14,'Tipo '!$B$15,IF(D1111=15,'Tipo '!$B$16,IF(D1111=16,'Tipo '!$B$17,IF(D1111=17,'Tipo '!$B$18,IF(D1111=18,'Tipo '!$B$19,IF(D1111=19,'Tipo '!$B$20,IF(D1111=20,'Tipo '!$B$21,"No ha seleccionado un tipo de contrato válido"))))))))))))))))))))</f>
        <v>No ha seleccionado un tipo de contrato válido</v>
      </c>
      <c r="F1111" s="137"/>
      <c r="G1111" s="137"/>
      <c r="H1111" s="138"/>
      <c r="I1111" s="138"/>
      <c r="J1111" s="136"/>
      <c r="K1111" s="137" t="str">
        <f>IF(J1111=1,'Equivalencia BH-BMPT'!$D$2,IF(J1111=2,'Equivalencia BH-BMPT'!$D$3,IF(J1111=3,'Equivalencia BH-BMPT'!$D$4,IF(J1111=4,'Equivalencia BH-BMPT'!$D$5,IF(J1111=5,'Equivalencia BH-BMPT'!$D$6,IF(J1111=6,'Equivalencia BH-BMPT'!$D$7,IF(J1111=7,'Equivalencia BH-BMPT'!$D$8,IF(J1111=8,'Equivalencia BH-BMPT'!$D$9,IF(J1111=9,'Equivalencia BH-BMPT'!$D$10,IF(J1111=10,'Equivalencia BH-BMPT'!$D$11,IF(J1111=11,'Equivalencia BH-BMPT'!$D$12,IF(J1111=12,'Equivalencia BH-BMPT'!$D$13,IF(J1111=13,'Equivalencia BH-BMPT'!$D$14,IF(J1111=14,'Equivalencia BH-BMPT'!$D$15,IF(J1111=15,'Equivalencia BH-BMPT'!$D$16,IF(J1111=16,'Equivalencia BH-BMPT'!$D$17,IF(J1111=17,'Equivalencia BH-BMPT'!$D$18,IF(J1111=18,'Equivalencia BH-BMPT'!$D$19,IF(J1111=19,'Equivalencia BH-BMPT'!$D$20,IF(J1111=20,'Equivalencia BH-BMPT'!$D$21,IF(J1111=21,'Equivalencia BH-BMPT'!$D$22,IF(J1111=22,'Equivalencia BH-BMPT'!$D$23,IF(J1111=23,'Equivalencia BH-BMPT'!#REF!,IF(J1111=24,'Equivalencia BH-BMPT'!$D$25,IF(J1111=25,'Equivalencia BH-BMPT'!$D$26,IF(J1111=26,'Equivalencia BH-BMPT'!$D$27,IF(J1111=27,'Equivalencia BH-BMPT'!$D$28,IF(J1111=28,'Equivalencia BH-BMPT'!$D$29,IF(J1111=29,'Equivalencia BH-BMPT'!$D$30,IF(J1111=30,'Equivalencia BH-BMPT'!$D$31,IF(J1111=31,'Equivalencia BH-BMPT'!$D$32,IF(J1111=32,'Equivalencia BH-BMPT'!$D$33,IF(J1111=33,'Equivalencia BH-BMPT'!$D$34,IF(J1111=34,'Equivalencia BH-BMPT'!$D$35,IF(J1111=35,'Equivalencia BH-BMPT'!$D$36,IF(J1111=36,'Equivalencia BH-BMPT'!$D$37,IF(J1111=37,'Equivalencia BH-BMPT'!$D$38,IF(J1111=38,'Equivalencia BH-BMPT'!#REF!,IF(J1111=39,'Equivalencia BH-BMPT'!$D$40,IF(J1111=40,'Equivalencia BH-BMPT'!$D$41,IF(J1111=41,'Equivalencia BH-BMPT'!$D$42,IF(J1111=42,'Equivalencia BH-BMPT'!$D$43,IF(J1111=43,'Equivalencia BH-BMPT'!$D$44,IF(J1111=44,'Equivalencia BH-BMPT'!$D$45,IF(J1111=45,'Equivalencia BH-BMPT'!$D$46,"No ha seleccionado un número de programa")))))))))))))))))))))))))))))))))))))))))))))</f>
        <v>No ha seleccionado un número de programa</v>
      </c>
      <c r="L1111" s="140"/>
      <c r="M1111" s="136"/>
      <c r="N1111" s="153"/>
      <c r="O1111" s="161"/>
      <c r="P1111" s="144"/>
      <c r="Q1111" s="143"/>
      <c r="R1111" s="143"/>
      <c r="S1111" s="143"/>
      <c r="T1111" s="143"/>
      <c r="U1111" s="143"/>
      <c r="V1111" s="145"/>
      <c r="W1111" s="145"/>
      <c r="X1111" s="145"/>
      <c r="Y1111" s="136"/>
      <c r="Z1111" s="136"/>
      <c r="AA1111" s="146"/>
      <c r="AB1111" s="136"/>
      <c r="AC1111" s="136"/>
      <c r="AD1111" s="136"/>
      <c r="AE1111" s="136"/>
      <c r="AF1111" s="147" t="e">
        <f t="shared" si="49"/>
        <v>#DIV/0!</v>
      </c>
      <c r="AG1111" s="148"/>
      <c r="AH1111" s="148" t="b">
        <f t="shared" si="50"/>
        <v>1</v>
      </c>
    </row>
    <row r="1112" spans="1:34" ht="44.25" customHeight="1" thickBot="1" x14ac:dyDescent="0.3">
      <c r="A1112" s="136"/>
      <c r="B1112" s="136"/>
      <c r="C1112" s="137"/>
      <c r="D1112" s="136"/>
      <c r="E1112" s="137" t="str">
        <f>IF(D1112=1,'Tipo '!$B$2,IF(D1112=2,'Tipo '!$B$3,IF(D1112=3,'Tipo '!$B$4,IF(D1112=4,'Tipo '!$B$5,IF(D1112=5,'Tipo '!$B$6,IF(D1112=6,'Tipo '!$B$7,IF(D1112=7,'Tipo '!$B$8,IF(D1112=8,'Tipo '!$B$9,IF(D1112=9,'Tipo '!$B$10,IF(D1112=10,'Tipo '!$B$11,IF(D1112=11,'Tipo '!$B$12,IF(D1112=12,'Tipo '!$B$13,IF(D1112=13,'Tipo '!$B$14,IF(D1112=14,'Tipo '!$B$15,IF(D1112=15,'Tipo '!$B$16,IF(D1112=16,'Tipo '!$B$17,IF(D1112=17,'Tipo '!$B$18,IF(D1112=18,'Tipo '!$B$19,IF(D1112=19,'Tipo '!$B$20,IF(D1112=20,'Tipo '!$B$21,"No ha seleccionado un tipo de contrato válido"))))))))))))))))))))</f>
        <v>No ha seleccionado un tipo de contrato válido</v>
      </c>
      <c r="F1112" s="137"/>
      <c r="G1112" s="137"/>
      <c r="H1112" s="138"/>
      <c r="I1112" s="138"/>
      <c r="J1112" s="136"/>
      <c r="K1112" s="137" t="str">
        <f>IF(J1112=1,'Equivalencia BH-BMPT'!$D$2,IF(J1112=2,'Equivalencia BH-BMPT'!$D$3,IF(J1112=3,'Equivalencia BH-BMPT'!$D$4,IF(J1112=4,'Equivalencia BH-BMPT'!$D$5,IF(J1112=5,'Equivalencia BH-BMPT'!$D$6,IF(J1112=6,'Equivalencia BH-BMPT'!$D$7,IF(J1112=7,'Equivalencia BH-BMPT'!$D$8,IF(J1112=8,'Equivalencia BH-BMPT'!$D$9,IF(J1112=9,'Equivalencia BH-BMPT'!$D$10,IF(J1112=10,'Equivalencia BH-BMPT'!$D$11,IF(J1112=11,'Equivalencia BH-BMPT'!$D$12,IF(J1112=12,'Equivalencia BH-BMPT'!$D$13,IF(J1112=13,'Equivalencia BH-BMPT'!$D$14,IF(J1112=14,'Equivalencia BH-BMPT'!$D$15,IF(J1112=15,'Equivalencia BH-BMPT'!$D$16,IF(J1112=16,'Equivalencia BH-BMPT'!$D$17,IF(J1112=17,'Equivalencia BH-BMPT'!$D$18,IF(J1112=18,'Equivalencia BH-BMPT'!$D$19,IF(J1112=19,'Equivalencia BH-BMPT'!$D$20,IF(J1112=20,'Equivalencia BH-BMPT'!$D$21,IF(J1112=21,'Equivalencia BH-BMPT'!$D$22,IF(J1112=22,'Equivalencia BH-BMPT'!$D$23,IF(J1112=23,'Equivalencia BH-BMPT'!#REF!,IF(J1112=24,'Equivalencia BH-BMPT'!$D$25,IF(J1112=25,'Equivalencia BH-BMPT'!$D$26,IF(J1112=26,'Equivalencia BH-BMPT'!$D$27,IF(J1112=27,'Equivalencia BH-BMPT'!$D$28,IF(J1112=28,'Equivalencia BH-BMPT'!$D$29,IF(J1112=29,'Equivalencia BH-BMPT'!$D$30,IF(J1112=30,'Equivalencia BH-BMPT'!$D$31,IF(J1112=31,'Equivalencia BH-BMPT'!$D$32,IF(J1112=32,'Equivalencia BH-BMPT'!$D$33,IF(J1112=33,'Equivalencia BH-BMPT'!$D$34,IF(J1112=34,'Equivalencia BH-BMPT'!$D$35,IF(J1112=35,'Equivalencia BH-BMPT'!$D$36,IF(J1112=36,'Equivalencia BH-BMPT'!$D$37,IF(J1112=37,'Equivalencia BH-BMPT'!$D$38,IF(J1112=38,'Equivalencia BH-BMPT'!#REF!,IF(J1112=39,'Equivalencia BH-BMPT'!$D$40,IF(J1112=40,'Equivalencia BH-BMPT'!$D$41,IF(J1112=41,'Equivalencia BH-BMPT'!$D$42,IF(J1112=42,'Equivalencia BH-BMPT'!$D$43,IF(J1112=43,'Equivalencia BH-BMPT'!$D$44,IF(J1112=44,'Equivalencia BH-BMPT'!$D$45,IF(J1112=45,'Equivalencia BH-BMPT'!$D$46,"No ha seleccionado un número de programa")))))))))))))))))))))))))))))))))))))))))))))</f>
        <v>No ha seleccionado un número de programa</v>
      </c>
      <c r="L1112" s="140"/>
      <c r="M1112" s="136"/>
      <c r="N1112" s="153"/>
      <c r="O1112" s="161"/>
      <c r="P1112" s="144"/>
      <c r="Q1112" s="143"/>
      <c r="R1112" s="143"/>
      <c r="S1112" s="143"/>
      <c r="T1112" s="143"/>
      <c r="U1112" s="143"/>
      <c r="V1112" s="145"/>
      <c r="W1112" s="145"/>
      <c r="X1112" s="145"/>
      <c r="Y1112" s="136"/>
      <c r="Z1112" s="136"/>
      <c r="AA1112" s="146"/>
      <c r="AB1112" s="136"/>
      <c r="AC1112" s="136"/>
      <c r="AD1112" s="136"/>
      <c r="AE1112" s="136"/>
      <c r="AF1112" s="147" t="e">
        <f t="shared" si="49"/>
        <v>#DIV/0!</v>
      </c>
      <c r="AG1112" s="148"/>
      <c r="AH1112" s="148" t="b">
        <f t="shared" si="50"/>
        <v>1</v>
      </c>
    </row>
    <row r="1113" spans="1:34" ht="44.25" customHeight="1" thickBot="1" x14ac:dyDescent="0.3">
      <c r="A1113" s="136"/>
      <c r="B1113" s="136"/>
      <c r="C1113" s="137"/>
      <c r="D1113" s="136"/>
      <c r="E1113" s="137" t="str">
        <f>IF(D1113=1,'Tipo '!$B$2,IF(D1113=2,'Tipo '!$B$3,IF(D1113=3,'Tipo '!$B$4,IF(D1113=4,'Tipo '!$B$5,IF(D1113=5,'Tipo '!$B$6,IF(D1113=6,'Tipo '!$B$7,IF(D1113=7,'Tipo '!$B$8,IF(D1113=8,'Tipo '!$B$9,IF(D1113=9,'Tipo '!$B$10,IF(D1113=10,'Tipo '!$B$11,IF(D1113=11,'Tipo '!$B$12,IF(D1113=12,'Tipo '!$B$13,IF(D1113=13,'Tipo '!$B$14,IF(D1113=14,'Tipo '!$B$15,IF(D1113=15,'Tipo '!$B$16,IF(D1113=16,'Tipo '!$B$17,IF(D1113=17,'Tipo '!$B$18,IF(D1113=18,'Tipo '!$B$19,IF(D1113=19,'Tipo '!$B$20,IF(D1113=20,'Tipo '!$B$21,"No ha seleccionado un tipo de contrato válido"))))))))))))))))))))</f>
        <v>No ha seleccionado un tipo de contrato válido</v>
      </c>
      <c r="F1113" s="137"/>
      <c r="G1113" s="137"/>
      <c r="H1113" s="138"/>
      <c r="I1113" s="138"/>
      <c r="J1113" s="136"/>
      <c r="K1113" s="137" t="str">
        <f>IF(J1113=1,'Equivalencia BH-BMPT'!$D$2,IF(J1113=2,'Equivalencia BH-BMPT'!$D$3,IF(J1113=3,'Equivalencia BH-BMPT'!$D$4,IF(J1113=4,'Equivalencia BH-BMPT'!$D$5,IF(J1113=5,'Equivalencia BH-BMPT'!$D$6,IF(J1113=6,'Equivalencia BH-BMPT'!$D$7,IF(J1113=7,'Equivalencia BH-BMPT'!$D$8,IF(J1113=8,'Equivalencia BH-BMPT'!$D$9,IF(J1113=9,'Equivalencia BH-BMPT'!$D$10,IF(J1113=10,'Equivalencia BH-BMPT'!$D$11,IF(J1113=11,'Equivalencia BH-BMPT'!$D$12,IF(J1113=12,'Equivalencia BH-BMPT'!$D$13,IF(J1113=13,'Equivalencia BH-BMPT'!$D$14,IF(J1113=14,'Equivalencia BH-BMPT'!$D$15,IF(J1113=15,'Equivalencia BH-BMPT'!$D$16,IF(J1113=16,'Equivalencia BH-BMPT'!$D$17,IF(J1113=17,'Equivalencia BH-BMPT'!$D$18,IF(J1113=18,'Equivalencia BH-BMPT'!$D$19,IF(J1113=19,'Equivalencia BH-BMPT'!$D$20,IF(J1113=20,'Equivalencia BH-BMPT'!$D$21,IF(J1113=21,'Equivalencia BH-BMPT'!$D$22,IF(J1113=22,'Equivalencia BH-BMPT'!$D$23,IF(J1113=23,'Equivalencia BH-BMPT'!#REF!,IF(J1113=24,'Equivalencia BH-BMPT'!$D$25,IF(J1113=25,'Equivalencia BH-BMPT'!$D$26,IF(J1113=26,'Equivalencia BH-BMPT'!$D$27,IF(J1113=27,'Equivalencia BH-BMPT'!$D$28,IF(J1113=28,'Equivalencia BH-BMPT'!$D$29,IF(J1113=29,'Equivalencia BH-BMPT'!$D$30,IF(J1113=30,'Equivalencia BH-BMPT'!$D$31,IF(J1113=31,'Equivalencia BH-BMPT'!$D$32,IF(J1113=32,'Equivalencia BH-BMPT'!$D$33,IF(J1113=33,'Equivalencia BH-BMPT'!$D$34,IF(J1113=34,'Equivalencia BH-BMPT'!$D$35,IF(J1113=35,'Equivalencia BH-BMPT'!$D$36,IF(J1113=36,'Equivalencia BH-BMPT'!$D$37,IF(J1113=37,'Equivalencia BH-BMPT'!$D$38,IF(J1113=38,'Equivalencia BH-BMPT'!#REF!,IF(J1113=39,'Equivalencia BH-BMPT'!$D$40,IF(J1113=40,'Equivalencia BH-BMPT'!$D$41,IF(J1113=41,'Equivalencia BH-BMPT'!$D$42,IF(J1113=42,'Equivalencia BH-BMPT'!$D$43,IF(J1113=43,'Equivalencia BH-BMPT'!$D$44,IF(J1113=44,'Equivalencia BH-BMPT'!$D$45,IF(J1113=45,'Equivalencia BH-BMPT'!$D$46,"No ha seleccionado un número de programa")))))))))))))))))))))))))))))))))))))))))))))</f>
        <v>No ha seleccionado un número de programa</v>
      </c>
      <c r="L1113" s="140"/>
      <c r="M1113" s="136"/>
      <c r="N1113" s="153"/>
      <c r="O1113" s="161"/>
      <c r="P1113" s="144"/>
      <c r="Q1113" s="143"/>
      <c r="R1113" s="143"/>
      <c r="S1113" s="143"/>
      <c r="T1113" s="143"/>
      <c r="U1113" s="143"/>
      <c r="V1113" s="145"/>
      <c r="W1113" s="145"/>
      <c r="X1113" s="145"/>
      <c r="Y1113" s="136"/>
      <c r="Z1113" s="136"/>
      <c r="AA1113" s="146"/>
      <c r="AB1113" s="136"/>
      <c r="AC1113" s="136"/>
      <c r="AD1113" s="136"/>
      <c r="AE1113" s="136"/>
      <c r="AF1113" s="147" t="e">
        <f t="shared" si="49"/>
        <v>#DIV/0!</v>
      </c>
      <c r="AG1113" s="148"/>
      <c r="AH1113" s="148" t="b">
        <f t="shared" si="50"/>
        <v>1</v>
      </c>
    </row>
    <row r="1114" spans="1:34" ht="44.25" customHeight="1" thickBot="1" x14ac:dyDescent="0.3">
      <c r="A1114" s="136"/>
      <c r="B1114" s="136"/>
      <c r="C1114" s="137"/>
      <c r="D1114" s="136"/>
      <c r="E1114" s="137" t="str">
        <f>IF(D1114=1,'Tipo '!$B$2,IF(D1114=2,'Tipo '!$B$3,IF(D1114=3,'Tipo '!$B$4,IF(D1114=4,'Tipo '!$B$5,IF(D1114=5,'Tipo '!$B$6,IF(D1114=6,'Tipo '!$B$7,IF(D1114=7,'Tipo '!$B$8,IF(D1114=8,'Tipo '!$B$9,IF(D1114=9,'Tipo '!$B$10,IF(D1114=10,'Tipo '!$B$11,IF(D1114=11,'Tipo '!$B$12,IF(D1114=12,'Tipo '!$B$13,IF(D1114=13,'Tipo '!$B$14,IF(D1114=14,'Tipo '!$B$15,IF(D1114=15,'Tipo '!$B$16,IF(D1114=16,'Tipo '!$B$17,IF(D1114=17,'Tipo '!$B$18,IF(D1114=18,'Tipo '!$B$19,IF(D1114=19,'Tipo '!$B$20,IF(D1114=20,'Tipo '!$B$21,"No ha seleccionado un tipo de contrato válido"))))))))))))))))))))</f>
        <v>No ha seleccionado un tipo de contrato válido</v>
      </c>
      <c r="F1114" s="137"/>
      <c r="G1114" s="137"/>
      <c r="H1114" s="138"/>
      <c r="I1114" s="138"/>
      <c r="J1114" s="136"/>
      <c r="K1114" s="137" t="str">
        <f>IF(J1114=1,'Equivalencia BH-BMPT'!$D$2,IF(J1114=2,'Equivalencia BH-BMPT'!$D$3,IF(J1114=3,'Equivalencia BH-BMPT'!$D$4,IF(J1114=4,'Equivalencia BH-BMPT'!$D$5,IF(J1114=5,'Equivalencia BH-BMPT'!$D$6,IF(J1114=6,'Equivalencia BH-BMPT'!$D$7,IF(J1114=7,'Equivalencia BH-BMPT'!$D$8,IF(J1114=8,'Equivalencia BH-BMPT'!$D$9,IF(J1114=9,'Equivalencia BH-BMPT'!$D$10,IF(J1114=10,'Equivalencia BH-BMPT'!$D$11,IF(J1114=11,'Equivalencia BH-BMPT'!$D$12,IF(J1114=12,'Equivalencia BH-BMPT'!$D$13,IF(J1114=13,'Equivalencia BH-BMPT'!$D$14,IF(J1114=14,'Equivalencia BH-BMPT'!$D$15,IF(J1114=15,'Equivalencia BH-BMPT'!$D$16,IF(J1114=16,'Equivalencia BH-BMPT'!$D$17,IF(J1114=17,'Equivalencia BH-BMPT'!$D$18,IF(J1114=18,'Equivalencia BH-BMPT'!$D$19,IF(J1114=19,'Equivalencia BH-BMPT'!$D$20,IF(J1114=20,'Equivalencia BH-BMPT'!$D$21,IF(J1114=21,'Equivalencia BH-BMPT'!$D$22,IF(J1114=22,'Equivalencia BH-BMPT'!$D$23,IF(J1114=23,'Equivalencia BH-BMPT'!#REF!,IF(J1114=24,'Equivalencia BH-BMPT'!$D$25,IF(J1114=25,'Equivalencia BH-BMPT'!$D$26,IF(J1114=26,'Equivalencia BH-BMPT'!$D$27,IF(J1114=27,'Equivalencia BH-BMPT'!$D$28,IF(J1114=28,'Equivalencia BH-BMPT'!$D$29,IF(J1114=29,'Equivalencia BH-BMPT'!$D$30,IF(J1114=30,'Equivalencia BH-BMPT'!$D$31,IF(J1114=31,'Equivalencia BH-BMPT'!$D$32,IF(J1114=32,'Equivalencia BH-BMPT'!$D$33,IF(J1114=33,'Equivalencia BH-BMPT'!$D$34,IF(J1114=34,'Equivalencia BH-BMPT'!$D$35,IF(J1114=35,'Equivalencia BH-BMPT'!$D$36,IF(J1114=36,'Equivalencia BH-BMPT'!$D$37,IF(J1114=37,'Equivalencia BH-BMPT'!$D$38,IF(J1114=38,'Equivalencia BH-BMPT'!#REF!,IF(J1114=39,'Equivalencia BH-BMPT'!$D$40,IF(J1114=40,'Equivalencia BH-BMPT'!$D$41,IF(J1114=41,'Equivalencia BH-BMPT'!$D$42,IF(J1114=42,'Equivalencia BH-BMPT'!$D$43,IF(J1114=43,'Equivalencia BH-BMPT'!$D$44,IF(J1114=44,'Equivalencia BH-BMPT'!$D$45,IF(J1114=45,'Equivalencia BH-BMPT'!$D$46,"No ha seleccionado un número de programa")))))))))))))))))))))))))))))))))))))))))))))</f>
        <v>No ha seleccionado un número de programa</v>
      </c>
      <c r="L1114" s="140"/>
      <c r="M1114" s="136"/>
      <c r="N1114" s="153"/>
      <c r="O1114" s="161"/>
      <c r="P1114" s="144"/>
      <c r="Q1114" s="143"/>
      <c r="R1114" s="143"/>
      <c r="S1114" s="143"/>
      <c r="T1114" s="143"/>
      <c r="U1114" s="143"/>
      <c r="V1114" s="145"/>
      <c r="W1114" s="145"/>
      <c r="X1114" s="145"/>
      <c r="Y1114" s="136"/>
      <c r="Z1114" s="136"/>
      <c r="AA1114" s="146"/>
      <c r="AB1114" s="136"/>
      <c r="AC1114" s="136"/>
      <c r="AD1114" s="136"/>
      <c r="AE1114" s="136"/>
      <c r="AF1114" s="147" t="e">
        <f t="shared" si="49"/>
        <v>#DIV/0!</v>
      </c>
      <c r="AG1114" s="148"/>
      <c r="AH1114" s="148" t="b">
        <f t="shared" si="50"/>
        <v>1</v>
      </c>
    </row>
    <row r="1115" spans="1:34" ht="44.25" customHeight="1" thickBot="1" x14ac:dyDescent="0.3">
      <c r="A1115" s="136"/>
      <c r="B1115" s="136"/>
      <c r="C1115" s="137"/>
      <c r="D1115" s="136"/>
      <c r="E1115" s="137" t="str">
        <f>IF(D1115=1,'Tipo '!$B$2,IF(D1115=2,'Tipo '!$B$3,IF(D1115=3,'Tipo '!$B$4,IF(D1115=4,'Tipo '!$B$5,IF(D1115=5,'Tipo '!$B$6,IF(D1115=6,'Tipo '!$B$7,IF(D1115=7,'Tipo '!$B$8,IF(D1115=8,'Tipo '!$B$9,IF(D1115=9,'Tipo '!$B$10,IF(D1115=10,'Tipo '!$B$11,IF(D1115=11,'Tipo '!$B$12,IF(D1115=12,'Tipo '!$B$13,IF(D1115=13,'Tipo '!$B$14,IF(D1115=14,'Tipo '!$B$15,IF(D1115=15,'Tipo '!$B$16,IF(D1115=16,'Tipo '!$B$17,IF(D1115=17,'Tipo '!$B$18,IF(D1115=18,'Tipo '!$B$19,IF(D1115=19,'Tipo '!$B$20,IF(D1115=20,'Tipo '!$B$21,"No ha seleccionado un tipo de contrato válido"))))))))))))))))))))</f>
        <v>No ha seleccionado un tipo de contrato válido</v>
      </c>
      <c r="F1115" s="137"/>
      <c r="G1115" s="137"/>
      <c r="H1115" s="138"/>
      <c r="I1115" s="138"/>
      <c r="J1115" s="136"/>
      <c r="K1115" s="137" t="str">
        <f>IF(J1115=1,'Equivalencia BH-BMPT'!$D$2,IF(J1115=2,'Equivalencia BH-BMPT'!$D$3,IF(J1115=3,'Equivalencia BH-BMPT'!$D$4,IF(J1115=4,'Equivalencia BH-BMPT'!$D$5,IF(J1115=5,'Equivalencia BH-BMPT'!$D$6,IF(J1115=6,'Equivalencia BH-BMPT'!$D$7,IF(J1115=7,'Equivalencia BH-BMPT'!$D$8,IF(J1115=8,'Equivalencia BH-BMPT'!$D$9,IF(J1115=9,'Equivalencia BH-BMPT'!$D$10,IF(J1115=10,'Equivalencia BH-BMPT'!$D$11,IF(J1115=11,'Equivalencia BH-BMPT'!$D$12,IF(J1115=12,'Equivalencia BH-BMPT'!$D$13,IF(J1115=13,'Equivalencia BH-BMPT'!$D$14,IF(J1115=14,'Equivalencia BH-BMPT'!$D$15,IF(J1115=15,'Equivalencia BH-BMPT'!$D$16,IF(J1115=16,'Equivalencia BH-BMPT'!$D$17,IF(J1115=17,'Equivalencia BH-BMPT'!$D$18,IF(J1115=18,'Equivalencia BH-BMPT'!$D$19,IF(J1115=19,'Equivalencia BH-BMPT'!$D$20,IF(J1115=20,'Equivalencia BH-BMPT'!$D$21,IF(J1115=21,'Equivalencia BH-BMPT'!$D$22,IF(J1115=22,'Equivalencia BH-BMPT'!$D$23,IF(J1115=23,'Equivalencia BH-BMPT'!#REF!,IF(J1115=24,'Equivalencia BH-BMPT'!$D$25,IF(J1115=25,'Equivalencia BH-BMPT'!$D$26,IF(J1115=26,'Equivalencia BH-BMPT'!$D$27,IF(J1115=27,'Equivalencia BH-BMPT'!$D$28,IF(J1115=28,'Equivalencia BH-BMPT'!$D$29,IF(J1115=29,'Equivalencia BH-BMPT'!$D$30,IF(J1115=30,'Equivalencia BH-BMPT'!$D$31,IF(J1115=31,'Equivalencia BH-BMPT'!$D$32,IF(J1115=32,'Equivalencia BH-BMPT'!$D$33,IF(J1115=33,'Equivalencia BH-BMPT'!$D$34,IF(J1115=34,'Equivalencia BH-BMPT'!$D$35,IF(J1115=35,'Equivalencia BH-BMPT'!$D$36,IF(J1115=36,'Equivalencia BH-BMPT'!$D$37,IF(J1115=37,'Equivalencia BH-BMPT'!$D$38,IF(J1115=38,'Equivalencia BH-BMPT'!#REF!,IF(J1115=39,'Equivalencia BH-BMPT'!$D$40,IF(J1115=40,'Equivalencia BH-BMPT'!$D$41,IF(J1115=41,'Equivalencia BH-BMPT'!$D$42,IF(J1115=42,'Equivalencia BH-BMPT'!$D$43,IF(J1115=43,'Equivalencia BH-BMPT'!$D$44,IF(J1115=44,'Equivalencia BH-BMPT'!$D$45,IF(J1115=45,'Equivalencia BH-BMPT'!$D$46,"No ha seleccionado un número de programa")))))))))))))))))))))))))))))))))))))))))))))</f>
        <v>No ha seleccionado un número de programa</v>
      </c>
      <c r="L1115" s="140"/>
      <c r="M1115" s="136"/>
      <c r="N1115" s="153"/>
      <c r="O1115" s="161"/>
      <c r="P1115" s="144"/>
      <c r="Q1115" s="143"/>
      <c r="R1115" s="143"/>
      <c r="S1115" s="143"/>
      <c r="T1115" s="143"/>
      <c r="U1115" s="143"/>
      <c r="V1115" s="145"/>
      <c r="W1115" s="145"/>
      <c r="X1115" s="145"/>
      <c r="Y1115" s="136"/>
      <c r="Z1115" s="136"/>
      <c r="AA1115" s="146"/>
      <c r="AB1115" s="136"/>
      <c r="AC1115" s="136"/>
      <c r="AD1115" s="136"/>
      <c r="AE1115" s="136"/>
      <c r="AF1115" s="147" t="e">
        <f t="shared" si="49"/>
        <v>#DIV/0!</v>
      </c>
      <c r="AG1115" s="148"/>
      <c r="AH1115" s="148" t="b">
        <f t="shared" si="50"/>
        <v>1</v>
      </c>
    </row>
    <row r="1116" spans="1:34" ht="44.25" customHeight="1" thickBot="1" x14ac:dyDescent="0.3">
      <c r="A1116" s="136"/>
      <c r="B1116" s="136"/>
      <c r="C1116" s="137"/>
      <c r="D1116" s="136"/>
      <c r="E1116" s="137" t="str">
        <f>IF(D1116=1,'Tipo '!$B$2,IF(D1116=2,'Tipo '!$B$3,IF(D1116=3,'Tipo '!$B$4,IF(D1116=4,'Tipo '!$B$5,IF(D1116=5,'Tipo '!$B$6,IF(D1116=6,'Tipo '!$B$7,IF(D1116=7,'Tipo '!$B$8,IF(D1116=8,'Tipo '!$B$9,IF(D1116=9,'Tipo '!$B$10,IF(D1116=10,'Tipo '!$B$11,IF(D1116=11,'Tipo '!$B$12,IF(D1116=12,'Tipo '!$B$13,IF(D1116=13,'Tipo '!$B$14,IF(D1116=14,'Tipo '!$B$15,IF(D1116=15,'Tipo '!$B$16,IF(D1116=16,'Tipo '!$B$17,IF(D1116=17,'Tipo '!$B$18,IF(D1116=18,'Tipo '!$B$19,IF(D1116=19,'Tipo '!$B$20,IF(D1116=20,'Tipo '!$B$21,"No ha seleccionado un tipo de contrato válido"))))))))))))))))))))</f>
        <v>No ha seleccionado un tipo de contrato válido</v>
      </c>
      <c r="F1116" s="137"/>
      <c r="G1116" s="137"/>
      <c r="H1116" s="138"/>
      <c r="I1116" s="138"/>
      <c r="J1116" s="136"/>
      <c r="K1116" s="137" t="str">
        <f>IF(J1116=1,'Equivalencia BH-BMPT'!$D$2,IF(J1116=2,'Equivalencia BH-BMPT'!$D$3,IF(J1116=3,'Equivalencia BH-BMPT'!$D$4,IF(J1116=4,'Equivalencia BH-BMPT'!$D$5,IF(J1116=5,'Equivalencia BH-BMPT'!$D$6,IF(J1116=6,'Equivalencia BH-BMPT'!$D$7,IF(J1116=7,'Equivalencia BH-BMPT'!$D$8,IF(J1116=8,'Equivalencia BH-BMPT'!$D$9,IF(J1116=9,'Equivalencia BH-BMPT'!$D$10,IF(J1116=10,'Equivalencia BH-BMPT'!$D$11,IF(J1116=11,'Equivalencia BH-BMPT'!$D$12,IF(J1116=12,'Equivalencia BH-BMPT'!$D$13,IF(J1116=13,'Equivalencia BH-BMPT'!$D$14,IF(J1116=14,'Equivalencia BH-BMPT'!$D$15,IF(J1116=15,'Equivalencia BH-BMPT'!$D$16,IF(J1116=16,'Equivalencia BH-BMPT'!$D$17,IF(J1116=17,'Equivalencia BH-BMPT'!$D$18,IF(J1116=18,'Equivalencia BH-BMPT'!$D$19,IF(J1116=19,'Equivalencia BH-BMPT'!$D$20,IF(J1116=20,'Equivalencia BH-BMPT'!$D$21,IF(J1116=21,'Equivalencia BH-BMPT'!$D$22,IF(J1116=22,'Equivalencia BH-BMPT'!$D$23,IF(J1116=23,'Equivalencia BH-BMPT'!#REF!,IF(J1116=24,'Equivalencia BH-BMPT'!$D$25,IF(J1116=25,'Equivalencia BH-BMPT'!$D$26,IF(J1116=26,'Equivalencia BH-BMPT'!$D$27,IF(J1116=27,'Equivalencia BH-BMPT'!$D$28,IF(J1116=28,'Equivalencia BH-BMPT'!$D$29,IF(J1116=29,'Equivalencia BH-BMPT'!$D$30,IF(J1116=30,'Equivalencia BH-BMPT'!$D$31,IF(J1116=31,'Equivalencia BH-BMPT'!$D$32,IF(J1116=32,'Equivalencia BH-BMPT'!$D$33,IF(J1116=33,'Equivalencia BH-BMPT'!$D$34,IF(J1116=34,'Equivalencia BH-BMPT'!$D$35,IF(J1116=35,'Equivalencia BH-BMPT'!$D$36,IF(J1116=36,'Equivalencia BH-BMPT'!$D$37,IF(J1116=37,'Equivalencia BH-BMPT'!$D$38,IF(J1116=38,'Equivalencia BH-BMPT'!#REF!,IF(J1116=39,'Equivalencia BH-BMPT'!$D$40,IF(J1116=40,'Equivalencia BH-BMPT'!$D$41,IF(J1116=41,'Equivalencia BH-BMPT'!$D$42,IF(J1116=42,'Equivalencia BH-BMPT'!$D$43,IF(J1116=43,'Equivalencia BH-BMPT'!$D$44,IF(J1116=44,'Equivalencia BH-BMPT'!$D$45,IF(J1116=45,'Equivalencia BH-BMPT'!$D$46,"No ha seleccionado un número de programa")))))))))))))))))))))))))))))))))))))))))))))</f>
        <v>No ha seleccionado un número de programa</v>
      </c>
      <c r="L1116" s="140"/>
      <c r="M1116" s="136"/>
      <c r="N1116" s="153"/>
      <c r="O1116" s="161"/>
      <c r="P1116" s="144"/>
      <c r="Q1116" s="143"/>
      <c r="R1116" s="143"/>
      <c r="S1116" s="143"/>
      <c r="T1116" s="143"/>
      <c r="U1116" s="143"/>
      <c r="V1116" s="145"/>
      <c r="W1116" s="145"/>
      <c r="X1116" s="145"/>
      <c r="Y1116" s="136"/>
      <c r="Z1116" s="136"/>
      <c r="AA1116" s="146"/>
      <c r="AB1116" s="136"/>
      <c r="AC1116" s="136"/>
      <c r="AD1116" s="136"/>
      <c r="AE1116" s="136"/>
      <c r="AF1116" s="147" t="e">
        <f t="shared" si="49"/>
        <v>#DIV/0!</v>
      </c>
      <c r="AG1116" s="148"/>
      <c r="AH1116" s="148" t="b">
        <f t="shared" si="50"/>
        <v>1</v>
      </c>
    </row>
    <row r="1117" spans="1:34" ht="44.25" customHeight="1" thickBot="1" x14ac:dyDescent="0.3">
      <c r="A1117" s="136"/>
      <c r="B1117" s="136"/>
      <c r="C1117" s="137"/>
      <c r="D1117" s="136"/>
      <c r="E1117" s="137" t="str">
        <f>IF(D1117=1,'Tipo '!$B$2,IF(D1117=2,'Tipo '!$B$3,IF(D1117=3,'Tipo '!$B$4,IF(D1117=4,'Tipo '!$B$5,IF(D1117=5,'Tipo '!$B$6,IF(D1117=6,'Tipo '!$B$7,IF(D1117=7,'Tipo '!$B$8,IF(D1117=8,'Tipo '!$B$9,IF(D1117=9,'Tipo '!$B$10,IF(D1117=10,'Tipo '!$B$11,IF(D1117=11,'Tipo '!$B$12,IF(D1117=12,'Tipo '!$B$13,IF(D1117=13,'Tipo '!$B$14,IF(D1117=14,'Tipo '!$B$15,IF(D1117=15,'Tipo '!$B$16,IF(D1117=16,'Tipo '!$B$17,IF(D1117=17,'Tipo '!$B$18,IF(D1117=18,'Tipo '!$B$19,IF(D1117=19,'Tipo '!$B$20,IF(D1117=20,'Tipo '!$B$21,"No ha seleccionado un tipo de contrato válido"))))))))))))))))))))</f>
        <v>No ha seleccionado un tipo de contrato válido</v>
      </c>
      <c r="F1117" s="137"/>
      <c r="G1117" s="137"/>
      <c r="H1117" s="138"/>
      <c r="I1117" s="138"/>
      <c r="J1117" s="136"/>
      <c r="K1117" s="137" t="str">
        <f>IF(J1117=1,'Equivalencia BH-BMPT'!$D$2,IF(J1117=2,'Equivalencia BH-BMPT'!$D$3,IF(J1117=3,'Equivalencia BH-BMPT'!$D$4,IF(J1117=4,'Equivalencia BH-BMPT'!$D$5,IF(J1117=5,'Equivalencia BH-BMPT'!$D$6,IF(J1117=6,'Equivalencia BH-BMPT'!$D$7,IF(J1117=7,'Equivalencia BH-BMPT'!$D$8,IF(J1117=8,'Equivalencia BH-BMPT'!$D$9,IF(J1117=9,'Equivalencia BH-BMPT'!$D$10,IF(J1117=10,'Equivalencia BH-BMPT'!$D$11,IF(J1117=11,'Equivalencia BH-BMPT'!$D$12,IF(J1117=12,'Equivalencia BH-BMPT'!$D$13,IF(J1117=13,'Equivalencia BH-BMPT'!$D$14,IF(J1117=14,'Equivalencia BH-BMPT'!$D$15,IF(J1117=15,'Equivalencia BH-BMPT'!$D$16,IF(J1117=16,'Equivalencia BH-BMPT'!$D$17,IF(J1117=17,'Equivalencia BH-BMPT'!$D$18,IF(J1117=18,'Equivalencia BH-BMPT'!$D$19,IF(J1117=19,'Equivalencia BH-BMPT'!$D$20,IF(J1117=20,'Equivalencia BH-BMPT'!$D$21,IF(J1117=21,'Equivalencia BH-BMPT'!$D$22,IF(J1117=22,'Equivalencia BH-BMPT'!$D$23,IF(J1117=23,'Equivalencia BH-BMPT'!#REF!,IF(J1117=24,'Equivalencia BH-BMPT'!$D$25,IF(J1117=25,'Equivalencia BH-BMPT'!$D$26,IF(J1117=26,'Equivalencia BH-BMPT'!$D$27,IF(J1117=27,'Equivalencia BH-BMPT'!$D$28,IF(J1117=28,'Equivalencia BH-BMPT'!$D$29,IF(J1117=29,'Equivalencia BH-BMPT'!$D$30,IF(J1117=30,'Equivalencia BH-BMPT'!$D$31,IF(J1117=31,'Equivalencia BH-BMPT'!$D$32,IF(J1117=32,'Equivalencia BH-BMPT'!$D$33,IF(J1117=33,'Equivalencia BH-BMPT'!$D$34,IF(J1117=34,'Equivalencia BH-BMPT'!$D$35,IF(J1117=35,'Equivalencia BH-BMPT'!$D$36,IF(J1117=36,'Equivalencia BH-BMPT'!$D$37,IF(J1117=37,'Equivalencia BH-BMPT'!$D$38,IF(J1117=38,'Equivalencia BH-BMPT'!#REF!,IF(J1117=39,'Equivalencia BH-BMPT'!$D$40,IF(J1117=40,'Equivalencia BH-BMPT'!$D$41,IF(J1117=41,'Equivalencia BH-BMPT'!$D$42,IF(J1117=42,'Equivalencia BH-BMPT'!$D$43,IF(J1117=43,'Equivalencia BH-BMPT'!$D$44,IF(J1117=44,'Equivalencia BH-BMPT'!$D$45,IF(J1117=45,'Equivalencia BH-BMPT'!$D$46,"No ha seleccionado un número de programa")))))))))))))))))))))))))))))))))))))))))))))</f>
        <v>No ha seleccionado un número de programa</v>
      </c>
      <c r="L1117" s="140"/>
      <c r="M1117" s="136"/>
      <c r="N1117" s="153"/>
      <c r="O1117" s="161"/>
      <c r="P1117" s="144"/>
      <c r="Q1117" s="143"/>
      <c r="R1117" s="143"/>
      <c r="S1117" s="143"/>
      <c r="T1117" s="143"/>
      <c r="U1117" s="143"/>
      <c r="V1117" s="145"/>
      <c r="W1117" s="145"/>
      <c r="X1117" s="145"/>
      <c r="Y1117" s="136"/>
      <c r="Z1117" s="136"/>
      <c r="AA1117" s="146"/>
      <c r="AB1117" s="136"/>
      <c r="AC1117" s="136"/>
      <c r="AD1117" s="136"/>
      <c r="AE1117" s="136"/>
      <c r="AF1117" s="147" t="e">
        <f t="shared" si="49"/>
        <v>#DIV/0!</v>
      </c>
      <c r="AG1117" s="148"/>
      <c r="AH1117" s="148" t="b">
        <f t="shared" si="50"/>
        <v>1</v>
      </c>
    </row>
    <row r="1118" spans="1:34" ht="44.25" customHeight="1" thickBot="1" x14ac:dyDescent="0.3">
      <c r="A1118" s="136"/>
      <c r="B1118" s="136"/>
      <c r="C1118" s="137"/>
      <c r="D1118" s="136"/>
      <c r="E1118" s="137" t="str">
        <f>IF(D1118=1,'Tipo '!$B$2,IF(D1118=2,'Tipo '!$B$3,IF(D1118=3,'Tipo '!$B$4,IF(D1118=4,'Tipo '!$B$5,IF(D1118=5,'Tipo '!$B$6,IF(D1118=6,'Tipo '!$B$7,IF(D1118=7,'Tipo '!$B$8,IF(D1118=8,'Tipo '!$B$9,IF(D1118=9,'Tipo '!$B$10,IF(D1118=10,'Tipo '!$B$11,IF(D1118=11,'Tipo '!$B$12,IF(D1118=12,'Tipo '!$B$13,IF(D1118=13,'Tipo '!$B$14,IF(D1118=14,'Tipo '!$B$15,IF(D1118=15,'Tipo '!$B$16,IF(D1118=16,'Tipo '!$B$17,IF(D1118=17,'Tipo '!$B$18,IF(D1118=18,'Tipo '!$B$19,IF(D1118=19,'Tipo '!$B$20,IF(D1118=20,'Tipo '!$B$21,"No ha seleccionado un tipo de contrato válido"))))))))))))))))))))</f>
        <v>No ha seleccionado un tipo de contrato válido</v>
      </c>
      <c r="F1118" s="137"/>
      <c r="G1118" s="137"/>
      <c r="H1118" s="138"/>
      <c r="I1118" s="138"/>
      <c r="J1118" s="136"/>
      <c r="K1118" s="137" t="str">
        <f>IF(J1118=1,'Equivalencia BH-BMPT'!$D$2,IF(J1118=2,'Equivalencia BH-BMPT'!$D$3,IF(J1118=3,'Equivalencia BH-BMPT'!$D$4,IF(J1118=4,'Equivalencia BH-BMPT'!$D$5,IF(J1118=5,'Equivalencia BH-BMPT'!$D$6,IF(J1118=6,'Equivalencia BH-BMPT'!$D$7,IF(J1118=7,'Equivalencia BH-BMPT'!$D$8,IF(J1118=8,'Equivalencia BH-BMPT'!$D$9,IF(J1118=9,'Equivalencia BH-BMPT'!$D$10,IF(J1118=10,'Equivalencia BH-BMPT'!$D$11,IF(J1118=11,'Equivalencia BH-BMPT'!$D$12,IF(J1118=12,'Equivalencia BH-BMPT'!$D$13,IF(J1118=13,'Equivalencia BH-BMPT'!$D$14,IF(J1118=14,'Equivalencia BH-BMPT'!$D$15,IF(J1118=15,'Equivalencia BH-BMPT'!$D$16,IF(J1118=16,'Equivalencia BH-BMPT'!$D$17,IF(J1118=17,'Equivalencia BH-BMPT'!$D$18,IF(J1118=18,'Equivalencia BH-BMPT'!$D$19,IF(J1118=19,'Equivalencia BH-BMPT'!$D$20,IF(J1118=20,'Equivalencia BH-BMPT'!$D$21,IF(J1118=21,'Equivalencia BH-BMPT'!$D$22,IF(J1118=22,'Equivalencia BH-BMPT'!$D$23,IF(J1118=23,'Equivalencia BH-BMPT'!#REF!,IF(J1118=24,'Equivalencia BH-BMPT'!$D$25,IF(J1118=25,'Equivalencia BH-BMPT'!$D$26,IF(J1118=26,'Equivalencia BH-BMPT'!$D$27,IF(J1118=27,'Equivalencia BH-BMPT'!$D$28,IF(J1118=28,'Equivalencia BH-BMPT'!$D$29,IF(J1118=29,'Equivalencia BH-BMPT'!$D$30,IF(J1118=30,'Equivalencia BH-BMPT'!$D$31,IF(J1118=31,'Equivalencia BH-BMPT'!$D$32,IF(J1118=32,'Equivalencia BH-BMPT'!$D$33,IF(J1118=33,'Equivalencia BH-BMPT'!$D$34,IF(J1118=34,'Equivalencia BH-BMPT'!$D$35,IF(J1118=35,'Equivalencia BH-BMPT'!$D$36,IF(J1118=36,'Equivalencia BH-BMPT'!$D$37,IF(J1118=37,'Equivalencia BH-BMPT'!$D$38,IF(J1118=38,'Equivalencia BH-BMPT'!#REF!,IF(J1118=39,'Equivalencia BH-BMPT'!$D$40,IF(J1118=40,'Equivalencia BH-BMPT'!$D$41,IF(J1118=41,'Equivalencia BH-BMPT'!$D$42,IF(J1118=42,'Equivalencia BH-BMPT'!$D$43,IF(J1118=43,'Equivalencia BH-BMPT'!$D$44,IF(J1118=44,'Equivalencia BH-BMPT'!$D$45,IF(J1118=45,'Equivalencia BH-BMPT'!$D$46,"No ha seleccionado un número de programa")))))))))))))))))))))))))))))))))))))))))))))</f>
        <v>No ha seleccionado un número de programa</v>
      </c>
      <c r="L1118" s="140"/>
      <c r="M1118" s="136"/>
      <c r="N1118" s="153"/>
      <c r="O1118" s="161"/>
      <c r="P1118" s="144"/>
      <c r="Q1118" s="143"/>
      <c r="R1118" s="143"/>
      <c r="S1118" s="143"/>
      <c r="T1118" s="143"/>
      <c r="U1118" s="143"/>
      <c r="V1118" s="145"/>
      <c r="W1118" s="145"/>
      <c r="X1118" s="145"/>
      <c r="Y1118" s="136"/>
      <c r="Z1118" s="136"/>
      <c r="AA1118" s="146"/>
      <c r="AB1118" s="136"/>
      <c r="AC1118" s="136"/>
      <c r="AD1118" s="136"/>
      <c r="AE1118" s="136"/>
      <c r="AF1118" s="147" t="e">
        <f t="shared" si="49"/>
        <v>#DIV/0!</v>
      </c>
      <c r="AG1118" s="148"/>
      <c r="AH1118" s="148" t="b">
        <f t="shared" si="50"/>
        <v>1</v>
      </c>
    </row>
    <row r="1119" spans="1:34" ht="44.25" customHeight="1" thickBot="1" x14ac:dyDescent="0.3">
      <c r="A1119" s="136"/>
      <c r="B1119" s="136"/>
      <c r="C1119" s="137"/>
      <c r="D1119" s="136"/>
      <c r="E1119" s="137" t="str">
        <f>IF(D1119=1,'Tipo '!$B$2,IF(D1119=2,'Tipo '!$B$3,IF(D1119=3,'Tipo '!$B$4,IF(D1119=4,'Tipo '!$B$5,IF(D1119=5,'Tipo '!$B$6,IF(D1119=6,'Tipo '!$B$7,IF(D1119=7,'Tipo '!$B$8,IF(D1119=8,'Tipo '!$B$9,IF(D1119=9,'Tipo '!$B$10,IF(D1119=10,'Tipo '!$B$11,IF(D1119=11,'Tipo '!$B$12,IF(D1119=12,'Tipo '!$B$13,IF(D1119=13,'Tipo '!$B$14,IF(D1119=14,'Tipo '!$B$15,IF(D1119=15,'Tipo '!$B$16,IF(D1119=16,'Tipo '!$B$17,IF(D1119=17,'Tipo '!$B$18,IF(D1119=18,'Tipo '!$B$19,IF(D1119=19,'Tipo '!$B$20,IF(D1119=20,'Tipo '!$B$21,"No ha seleccionado un tipo de contrato válido"))))))))))))))))))))</f>
        <v>No ha seleccionado un tipo de contrato válido</v>
      </c>
      <c r="F1119" s="137"/>
      <c r="G1119" s="137"/>
      <c r="H1119" s="138"/>
      <c r="I1119" s="138"/>
      <c r="J1119" s="136"/>
      <c r="K1119" s="137" t="str">
        <f>IF(J1119=1,'Equivalencia BH-BMPT'!$D$2,IF(J1119=2,'Equivalencia BH-BMPT'!$D$3,IF(J1119=3,'Equivalencia BH-BMPT'!$D$4,IF(J1119=4,'Equivalencia BH-BMPT'!$D$5,IF(J1119=5,'Equivalencia BH-BMPT'!$D$6,IF(J1119=6,'Equivalencia BH-BMPT'!$D$7,IF(J1119=7,'Equivalencia BH-BMPT'!$D$8,IF(J1119=8,'Equivalencia BH-BMPT'!$D$9,IF(J1119=9,'Equivalencia BH-BMPT'!$D$10,IF(J1119=10,'Equivalencia BH-BMPT'!$D$11,IF(J1119=11,'Equivalencia BH-BMPT'!$D$12,IF(J1119=12,'Equivalencia BH-BMPT'!$D$13,IF(J1119=13,'Equivalencia BH-BMPT'!$D$14,IF(J1119=14,'Equivalencia BH-BMPT'!$D$15,IF(J1119=15,'Equivalencia BH-BMPT'!$D$16,IF(J1119=16,'Equivalencia BH-BMPT'!$D$17,IF(J1119=17,'Equivalencia BH-BMPT'!$D$18,IF(J1119=18,'Equivalencia BH-BMPT'!$D$19,IF(J1119=19,'Equivalencia BH-BMPT'!$D$20,IF(J1119=20,'Equivalencia BH-BMPT'!$D$21,IF(J1119=21,'Equivalencia BH-BMPT'!$D$22,IF(J1119=22,'Equivalencia BH-BMPT'!$D$23,IF(J1119=23,'Equivalencia BH-BMPT'!#REF!,IF(J1119=24,'Equivalencia BH-BMPT'!$D$25,IF(J1119=25,'Equivalencia BH-BMPT'!$D$26,IF(J1119=26,'Equivalencia BH-BMPT'!$D$27,IF(J1119=27,'Equivalencia BH-BMPT'!$D$28,IF(J1119=28,'Equivalencia BH-BMPT'!$D$29,IF(J1119=29,'Equivalencia BH-BMPT'!$D$30,IF(J1119=30,'Equivalencia BH-BMPT'!$D$31,IF(J1119=31,'Equivalencia BH-BMPT'!$D$32,IF(J1119=32,'Equivalencia BH-BMPT'!$D$33,IF(J1119=33,'Equivalencia BH-BMPT'!$D$34,IF(J1119=34,'Equivalencia BH-BMPT'!$D$35,IF(J1119=35,'Equivalencia BH-BMPT'!$D$36,IF(J1119=36,'Equivalencia BH-BMPT'!$D$37,IF(J1119=37,'Equivalencia BH-BMPT'!$D$38,IF(J1119=38,'Equivalencia BH-BMPT'!#REF!,IF(J1119=39,'Equivalencia BH-BMPT'!$D$40,IF(J1119=40,'Equivalencia BH-BMPT'!$D$41,IF(J1119=41,'Equivalencia BH-BMPT'!$D$42,IF(J1119=42,'Equivalencia BH-BMPT'!$D$43,IF(J1119=43,'Equivalencia BH-BMPT'!$D$44,IF(J1119=44,'Equivalencia BH-BMPT'!$D$45,IF(J1119=45,'Equivalencia BH-BMPT'!$D$46,"No ha seleccionado un número de programa")))))))))))))))))))))))))))))))))))))))))))))</f>
        <v>No ha seleccionado un número de programa</v>
      </c>
      <c r="L1119" s="140"/>
      <c r="M1119" s="136"/>
      <c r="N1119" s="153"/>
      <c r="O1119" s="161"/>
      <c r="P1119" s="144"/>
      <c r="Q1119" s="143"/>
      <c r="R1119" s="143"/>
      <c r="S1119" s="143"/>
      <c r="T1119" s="143"/>
      <c r="U1119" s="143"/>
      <c r="V1119" s="145"/>
      <c r="W1119" s="145"/>
      <c r="X1119" s="145"/>
      <c r="Y1119" s="136"/>
      <c r="Z1119" s="136"/>
      <c r="AA1119" s="146"/>
      <c r="AB1119" s="136"/>
      <c r="AC1119" s="136"/>
      <c r="AD1119" s="136"/>
      <c r="AE1119" s="136"/>
      <c r="AF1119" s="147" t="e">
        <f t="shared" si="49"/>
        <v>#DIV/0!</v>
      </c>
      <c r="AG1119" s="148"/>
      <c r="AH1119" s="148" t="b">
        <f t="shared" si="50"/>
        <v>1</v>
      </c>
    </row>
    <row r="1120" spans="1:34" ht="44.25" customHeight="1" thickBot="1" x14ac:dyDescent="0.3">
      <c r="A1120" s="136"/>
      <c r="B1120" s="136"/>
      <c r="C1120" s="137"/>
      <c r="D1120" s="136"/>
      <c r="E1120" s="137" t="str">
        <f>IF(D1120=1,'Tipo '!$B$2,IF(D1120=2,'Tipo '!$B$3,IF(D1120=3,'Tipo '!$B$4,IF(D1120=4,'Tipo '!$B$5,IF(D1120=5,'Tipo '!$B$6,IF(D1120=6,'Tipo '!$B$7,IF(D1120=7,'Tipo '!$B$8,IF(D1120=8,'Tipo '!$B$9,IF(D1120=9,'Tipo '!$B$10,IF(D1120=10,'Tipo '!$B$11,IF(D1120=11,'Tipo '!$B$12,IF(D1120=12,'Tipo '!$B$13,IF(D1120=13,'Tipo '!$B$14,IF(D1120=14,'Tipo '!$B$15,IF(D1120=15,'Tipo '!$B$16,IF(D1120=16,'Tipo '!$B$17,IF(D1120=17,'Tipo '!$B$18,IF(D1120=18,'Tipo '!$B$19,IF(D1120=19,'Tipo '!$B$20,IF(D1120=20,'Tipo '!$B$21,"No ha seleccionado un tipo de contrato válido"))))))))))))))))))))</f>
        <v>No ha seleccionado un tipo de contrato válido</v>
      </c>
      <c r="F1120" s="137"/>
      <c r="G1120" s="137"/>
      <c r="H1120" s="138"/>
      <c r="I1120" s="138"/>
      <c r="J1120" s="136"/>
      <c r="K1120" s="137" t="str">
        <f>IF(J1120=1,'Equivalencia BH-BMPT'!$D$2,IF(J1120=2,'Equivalencia BH-BMPT'!$D$3,IF(J1120=3,'Equivalencia BH-BMPT'!$D$4,IF(J1120=4,'Equivalencia BH-BMPT'!$D$5,IF(J1120=5,'Equivalencia BH-BMPT'!$D$6,IF(J1120=6,'Equivalencia BH-BMPT'!$D$7,IF(J1120=7,'Equivalencia BH-BMPT'!$D$8,IF(J1120=8,'Equivalencia BH-BMPT'!$D$9,IF(J1120=9,'Equivalencia BH-BMPT'!$D$10,IF(J1120=10,'Equivalencia BH-BMPT'!$D$11,IF(J1120=11,'Equivalencia BH-BMPT'!$D$12,IF(J1120=12,'Equivalencia BH-BMPT'!$D$13,IF(J1120=13,'Equivalencia BH-BMPT'!$D$14,IF(J1120=14,'Equivalencia BH-BMPT'!$D$15,IF(J1120=15,'Equivalencia BH-BMPT'!$D$16,IF(J1120=16,'Equivalencia BH-BMPT'!$D$17,IF(J1120=17,'Equivalencia BH-BMPT'!$D$18,IF(J1120=18,'Equivalencia BH-BMPT'!$D$19,IF(J1120=19,'Equivalencia BH-BMPT'!$D$20,IF(J1120=20,'Equivalencia BH-BMPT'!$D$21,IF(J1120=21,'Equivalencia BH-BMPT'!$D$22,IF(J1120=22,'Equivalencia BH-BMPT'!$D$23,IF(J1120=23,'Equivalencia BH-BMPT'!#REF!,IF(J1120=24,'Equivalencia BH-BMPT'!$D$25,IF(J1120=25,'Equivalencia BH-BMPT'!$D$26,IF(J1120=26,'Equivalencia BH-BMPT'!$D$27,IF(J1120=27,'Equivalencia BH-BMPT'!$D$28,IF(J1120=28,'Equivalencia BH-BMPT'!$D$29,IF(J1120=29,'Equivalencia BH-BMPT'!$D$30,IF(J1120=30,'Equivalencia BH-BMPT'!$D$31,IF(J1120=31,'Equivalencia BH-BMPT'!$D$32,IF(J1120=32,'Equivalencia BH-BMPT'!$D$33,IF(J1120=33,'Equivalencia BH-BMPT'!$D$34,IF(J1120=34,'Equivalencia BH-BMPT'!$D$35,IF(J1120=35,'Equivalencia BH-BMPT'!$D$36,IF(J1120=36,'Equivalencia BH-BMPT'!$D$37,IF(J1120=37,'Equivalencia BH-BMPT'!$D$38,IF(J1120=38,'Equivalencia BH-BMPT'!#REF!,IF(J1120=39,'Equivalencia BH-BMPT'!$D$40,IF(J1120=40,'Equivalencia BH-BMPT'!$D$41,IF(J1120=41,'Equivalencia BH-BMPT'!$D$42,IF(J1120=42,'Equivalencia BH-BMPT'!$D$43,IF(J1120=43,'Equivalencia BH-BMPT'!$D$44,IF(J1120=44,'Equivalencia BH-BMPT'!$D$45,IF(J1120=45,'Equivalencia BH-BMPT'!$D$46,"No ha seleccionado un número de programa")))))))))))))))))))))))))))))))))))))))))))))</f>
        <v>No ha seleccionado un número de programa</v>
      </c>
      <c r="L1120" s="140"/>
      <c r="M1120" s="136"/>
      <c r="N1120" s="153"/>
      <c r="O1120" s="161"/>
      <c r="P1120" s="144"/>
      <c r="Q1120" s="143"/>
      <c r="R1120" s="143"/>
      <c r="S1120" s="143"/>
      <c r="T1120" s="143"/>
      <c r="U1120" s="143"/>
      <c r="V1120" s="145"/>
      <c r="W1120" s="145"/>
      <c r="X1120" s="145"/>
      <c r="Y1120" s="136"/>
      <c r="Z1120" s="136"/>
      <c r="AA1120" s="146"/>
      <c r="AB1120" s="136"/>
      <c r="AC1120" s="136"/>
      <c r="AD1120" s="136"/>
      <c r="AE1120" s="136"/>
      <c r="AF1120" s="147" t="e">
        <f t="shared" si="49"/>
        <v>#DIV/0!</v>
      </c>
      <c r="AG1120" s="148"/>
      <c r="AH1120" s="148" t="b">
        <f t="shared" si="50"/>
        <v>1</v>
      </c>
    </row>
    <row r="1121" spans="1:34" ht="44.25" customHeight="1" thickBot="1" x14ac:dyDescent="0.3">
      <c r="A1121" s="136"/>
      <c r="B1121" s="136"/>
      <c r="C1121" s="137"/>
      <c r="D1121" s="136"/>
      <c r="E1121" s="137" t="str">
        <f>IF(D1121=1,'Tipo '!$B$2,IF(D1121=2,'Tipo '!$B$3,IF(D1121=3,'Tipo '!$B$4,IF(D1121=4,'Tipo '!$B$5,IF(D1121=5,'Tipo '!$B$6,IF(D1121=6,'Tipo '!$B$7,IF(D1121=7,'Tipo '!$B$8,IF(D1121=8,'Tipo '!$B$9,IF(D1121=9,'Tipo '!$B$10,IF(D1121=10,'Tipo '!$B$11,IF(D1121=11,'Tipo '!$B$12,IF(D1121=12,'Tipo '!$B$13,IF(D1121=13,'Tipo '!$B$14,IF(D1121=14,'Tipo '!$B$15,IF(D1121=15,'Tipo '!$B$16,IF(D1121=16,'Tipo '!$B$17,IF(D1121=17,'Tipo '!$B$18,IF(D1121=18,'Tipo '!$B$19,IF(D1121=19,'Tipo '!$B$20,IF(D1121=20,'Tipo '!$B$21,"No ha seleccionado un tipo de contrato válido"))))))))))))))))))))</f>
        <v>No ha seleccionado un tipo de contrato válido</v>
      </c>
      <c r="F1121" s="137"/>
      <c r="G1121" s="137"/>
      <c r="H1121" s="138"/>
      <c r="I1121" s="138"/>
      <c r="J1121" s="136"/>
      <c r="K1121" s="137" t="str">
        <f>IF(J1121=1,'Equivalencia BH-BMPT'!$D$2,IF(J1121=2,'Equivalencia BH-BMPT'!$D$3,IF(J1121=3,'Equivalencia BH-BMPT'!$D$4,IF(J1121=4,'Equivalencia BH-BMPT'!$D$5,IF(J1121=5,'Equivalencia BH-BMPT'!$D$6,IF(J1121=6,'Equivalencia BH-BMPT'!$D$7,IF(J1121=7,'Equivalencia BH-BMPT'!$D$8,IF(J1121=8,'Equivalencia BH-BMPT'!$D$9,IF(J1121=9,'Equivalencia BH-BMPT'!$D$10,IF(J1121=10,'Equivalencia BH-BMPT'!$D$11,IF(J1121=11,'Equivalencia BH-BMPT'!$D$12,IF(J1121=12,'Equivalencia BH-BMPT'!$D$13,IF(J1121=13,'Equivalencia BH-BMPT'!$D$14,IF(J1121=14,'Equivalencia BH-BMPT'!$D$15,IF(J1121=15,'Equivalencia BH-BMPT'!$D$16,IF(J1121=16,'Equivalencia BH-BMPT'!$D$17,IF(J1121=17,'Equivalencia BH-BMPT'!$D$18,IF(J1121=18,'Equivalencia BH-BMPT'!$D$19,IF(J1121=19,'Equivalencia BH-BMPT'!$D$20,IF(J1121=20,'Equivalencia BH-BMPT'!$D$21,IF(J1121=21,'Equivalencia BH-BMPT'!$D$22,IF(J1121=22,'Equivalencia BH-BMPT'!$D$23,IF(J1121=23,'Equivalencia BH-BMPT'!#REF!,IF(J1121=24,'Equivalencia BH-BMPT'!$D$25,IF(J1121=25,'Equivalencia BH-BMPT'!$D$26,IF(J1121=26,'Equivalencia BH-BMPT'!$D$27,IF(J1121=27,'Equivalencia BH-BMPT'!$D$28,IF(J1121=28,'Equivalencia BH-BMPT'!$D$29,IF(J1121=29,'Equivalencia BH-BMPT'!$D$30,IF(J1121=30,'Equivalencia BH-BMPT'!$D$31,IF(J1121=31,'Equivalencia BH-BMPT'!$D$32,IF(J1121=32,'Equivalencia BH-BMPT'!$D$33,IF(J1121=33,'Equivalencia BH-BMPT'!$D$34,IF(J1121=34,'Equivalencia BH-BMPT'!$D$35,IF(J1121=35,'Equivalencia BH-BMPT'!$D$36,IF(J1121=36,'Equivalencia BH-BMPT'!$D$37,IF(J1121=37,'Equivalencia BH-BMPT'!$D$38,IF(J1121=38,'Equivalencia BH-BMPT'!#REF!,IF(J1121=39,'Equivalencia BH-BMPT'!$D$40,IF(J1121=40,'Equivalencia BH-BMPT'!$D$41,IF(J1121=41,'Equivalencia BH-BMPT'!$D$42,IF(J1121=42,'Equivalencia BH-BMPT'!$D$43,IF(J1121=43,'Equivalencia BH-BMPT'!$D$44,IF(J1121=44,'Equivalencia BH-BMPT'!$D$45,IF(J1121=45,'Equivalencia BH-BMPT'!$D$46,"No ha seleccionado un número de programa")))))))))))))))))))))))))))))))))))))))))))))</f>
        <v>No ha seleccionado un número de programa</v>
      </c>
      <c r="L1121" s="140"/>
      <c r="M1121" s="136"/>
      <c r="N1121" s="153"/>
      <c r="O1121" s="161"/>
      <c r="P1121" s="144"/>
      <c r="Q1121" s="143"/>
      <c r="R1121" s="143"/>
      <c r="S1121" s="143"/>
      <c r="T1121" s="143"/>
      <c r="U1121" s="143"/>
      <c r="V1121" s="145"/>
      <c r="W1121" s="145"/>
      <c r="X1121" s="145"/>
      <c r="Y1121" s="136"/>
      <c r="Z1121" s="136"/>
      <c r="AA1121" s="146"/>
      <c r="AB1121" s="136"/>
      <c r="AC1121" s="136"/>
      <c r="AD1121" s="136"/>
      <c r="AE1121" s="136"/>
      <c r="AF1121" s="147" t="e">
        <f t="shared" si="49"/>
        <v>#DIV/0!</v>
      </c>
      <c r="AG1121" s="148"/>
      <c r="AH1121" s="148" t="b">
        <f t="shared" si="50"/>
        <v>1</v>
      </c>
    </row>
    <row r="1122" spans="1:34" ht="44.25" customHeight="1" thickBot="1" x14ac:dyDescent="0.3">
      <c r="A1122" s="136"/>
      <c r="B1122" s="136"/>
      <c r="C1122" s="137"/>
      <c r="D1122" s="136"/>
      <c r="E1122" s="137" t="str">
        <f>IF(D1122=1,'Tipo '!$B$2,IF(D1122=2,'Tipo '!$B$3,IF(D1122=3,'Tipo '!$B$4,IF(D1122=4,'Tipo '!$B$5,IF(D1122=5,'Tipo '!$B$6,IF(D1122=6,'Tipo '!$B$7,IF(D1122=7,'Tipo '!$B$8,IF(D1122=8,'Tipo '!$B$9,IF(D1122=9,'Tipo '!$B$10,IF(D1122=10,'Tipo '!$B$11,IF(D1122=11,'Tipo '!$B$12,IF(D1122=12,'Tipo '!$B$13,IF(D1122=13,'Tipo '!$B$14,IF(D1122=14,'Tipo '!$B$15,IF(D1122=15,'Tipo '!$B$16,IF(D1122=16,'Tipo '!$B$17,IF(D1122=17,'Tipo '!$B$18,IF(D1122=18,'Tipo '!$B$19,IF(D1122=19,'Tipo '!$B$20,IF(D1122=20,'Tipo '!$B$21,"No ha seleccionado un tipo de contrato válido"))))))))))))))))))))</f>
        <v>No ha seleccionado un tipo de contrato válido</v>
      </c>
      <c r="F1122" s="137"/>
      <c r="G1122" s="137"/>
      <c r="H1122" s="138"/>
      <c r="I1122" s="138"/>
      <c r="J1122" s="136"/>
      <c r="K1122" s="137" t="str">
        <f>IF(J1122=1,'Equivalencia BH-BMPT'!$D$2,IF(J1122=2,'Equivalencia BH-BMPT'!$D$3,IF(J1122=3,'Equivalencia BH-BMPT'!$D$4,IF(J1122=4,'Equivalencia BH-BMPT'!$D$5,IF(J1122=5,'Equivalencia BH-BMPT'!$D$6,IF(J1122=6,'Equivalencia BH-BMPT'!$D$7,IF(J1122=7,'Equivalencia BH-BMPT'!$D$8,IF(J1122=8,'Equivalencia BH-BMPT'!$D$9,IF(J1122=9,'Equivalencia BH-BMPT'!$D$10,IF(J1122=10,'Equivalencia BH-BMPT'!$D$11,IF(J1122=11,'Equivalencia BH-BMPT'!$D$12,IF(J1122=12,'Equivalencia BH-BMPT'!$D$13,IF(J1122=13,'Equivalencia BH-BMPT'!$D$14,IF(J1122=14,'Equivalencia BH-BMPT'!$D$15,IF(J1122=15,'Equivalencia BH-BMPT'!$D$16,IF(J1122=16,'Equivalencia BH-BMPT'!$D$17,IF(J1122=17,'Equivalencia BH-BMPT'!$D$18,IF(J1122=18,'Equivalencia BH-BMPT'!$D$19,IF(J1122=19,'Equivalencia BH-BMPT'!$D$20,IF(J1122=20,'Equivalencia BH-BMPT'!$D$21,IF(J1122=21,'Equivalencia BH-BMPT'!$D$22,IF(J1122=22,'Equivalencia BH-BMPT'!$D$23,IF(J1122=23,'Equivalencia BH-BMPT'!#REF!,IF(J1122=24,'Equivalencia BH-BMPT'!$D$25,IF(J1122=25,'Equivalencia BH-BMPT'!$D$26,IF(J1122=26,'Equivalencia BH-BMPT'!$D$27,IF(J1122=27,'Equivalencia BH-BMPT'!$D$28,IF(J1122=28,'Equivalencia BH-BMPT'!$D$29,IF(J1122=29,'Equivalencia BH-BMPT'!$D$30,IF(J1122=30,'Equivalencia BH-BMPT'!$D$31,IF(J1122=31,'Equivalencia BH-BMPT'!$D$32,IF(J1122=32,'Equivalencia BH-BMPT'!$D$33,IF(J1122=33,'Equivalencia BH-BMPT'!$D$34,IF(J1122=34,'Equivalencia BH-BMPT'!$D$35,IF(J1122=35,'Equivalencia BH-BMPT'!$D$36,IF(J1122=36,'Equivalencia BH-BMPT'!$D$37,IF(J1122=37,'Equivalencia BH-BMPT'!$D$38,IF(J1122=38,'Equivalencia BH-BMPT'!#REF!,IF(J1122=39,'Equivalencia BH-BMPT'!$D$40,IF(J1122=40,'Equivalencia BH-BMPT'!$D$41,IF(J1122=41,'Equivalencia BH-BMPT'!$D$42,IF(J1122=42,'Equivalencia BH-BMPT'!$D$43,IF(J1122=43,'Equivalencia BH-BMPT'!$D$44,IF(J1122=44,'Equivalencia BH-BMPT'!$D$45,IF(J1122=45,'Equivalencia BH-BMPT'!$D$46,"No ha seleccionado un número de programa")))))))))))))))))))))))))))))))))))))))))))))</f>
        <v>No ha seleccionado un número de programa</v>
      </c>
      <c r="L1122" s="140"/>
      <c r="M1122" s="136"/>
      <c r="N1122" s="153"/>
      <c r="O1122" s="161"/>
      <c r="P1122" s="144"/>
      <c r="Q1122" s="143"/>
      <c r="R1122" s="143"/>
      <c r="S1122" s="143"/>
      <c r="T1122" s="143"/>
      <c r="U1122" s="143"/>
      <c r="V1122" s="145"/>
      <c r="W1122" s="145"/>
      <c r="X1122" s="145"/>
      <c r="Y1122" s="136"/>
      <c r="Z1122" s="136"/>
      <c r="AA1122" s="146"/>
      <c r="AB1122" s="136"/>
      <c r="AC1122" s="136"/>
      <c r="AD1122" s="136"/>
      <c r="AE1122" s="136"/>
      <c r="AF1122" s="147" t="e">
        <f t="shared" si="49"/>
        <v>#DIV/0!</v>
      </c>
      <c r="AG1122" s="148"/>
      <c r="AH1122" s="148" t="b">
        <f t="shared" si="50"/>
        <v>1</v>
      </c>
    </row>
    <row r="1123" spans="1:34" ht="44.25" customHeight="1" thickBot="1" x14ac:dyDescent="0.3">
      <c r="A1123" s="136"/>
      <c r="B1123" s="136"/>
      <c r="C1123" s="137"/>
      <c r="D1123" s="136"/>
      <c r="E1123" s="137" t="str">
        <f>IF(D1123=1,'Tipo '!$B$2,IF(D1123=2,'Tipo '!$B$3,IF(D1123=3,'Tipo '!$B$4,IF(D1123=4,'Tipo '!$B$5,IF(D1123=5,'Tipo '!$B$6,IF(D1123=6,'Tipo '!$B$7,IF(D1123=7,'Tipo '!$B$8,IF(D1123=8,'Tipo '!$B$9,IF(D1123=9,'Tipo '!$B$10,IF(D1123=10,'Tipo '!$B$11,IF(D1123=11,'Tipo '!$B$12,IF(D1123=12,'Tipo '!$B$13,IF(D1123=13,'Tipo '!$B$14,IF(D1123=14,'Tipo '!$B$15,IF(D1123=15,'Tipo '!$B$16,IF(D1123=16,'Tipo '!$B$17,IF(D1123=17,'Tipo '!$B$18,IF(D1123=18,'Tipo '!$B$19,IF(D1123=19,'Tipo '!$B$20,IF(D1123=20,'Tipo '!$B$21,"No ha seleccionado un tipo de contrato válido"))))))))))))))))))))</f>
        <v>No ha seleccionado un tipo de contrato válido</v>
      </c>
      <c r="F1123" s="137"/>
      <c r="G1123" s="137"/>
      <c r="H1123" s="138"/>
      <c r="I1123" s="138"/>
      <c r="J1123" s="136"/>
      <c r="K1123" s="137" t="str">
        <f>IF(J1123=1,'Equivalencia BH-BMPT'!$D$2,IF(J1123=2,'Equivalencia BH-BMPT'!$D$3,IF(J1123=3,'Equivalencia BH-BMPT'!$D$4,IF(J1123=4,'Equivalencia BH-BMPT'!$D$5,IF(J1123=5,'Equivalencia BH-BMPT'!$D$6,IF(J1123=6,'Equivalencia BH-BMPT'!$D$7,IF(J1123=7,'Equivalencia BH-BMPT'!$D$8,IF(J1123=8,'Equivalencia BH-BMPT'!$D$9,IF(J1123=9,'Equivalencia BH-BMPT'!$D$10,IF(J1123=10,'Equivalencia BH-BMPT'!$D$11,IF(J1123=11,'Equivalencia BH-BMPT'!$D$12,IF(J1123=12,'Equivalencia BH-BMPT'!$D$13,IF(J1123=13,'Equivalencia BH-BMPT'!$D$14,IF(J1123=14,'Equivalencia BH-BMPT'!$D$15,IF(J1123=15,'Equivalencia BH-BMPT'!$D$16,IF(J1123=16,'Equivalencia BH-BMPT'!$D$17,IF(J1123=17,'Equivalencia BH-BMPT'!$D$18,IF(J1123=18,'Equivalencia BH-BMPT'!$D$19,IF(J1123=19,'Equivalencia BH-BMPT'!$D$20,IF(J1123=20,'Equivalencia BH-BMPT'!$D$21,IF(J1123=21,'Equivalencia BH-BMPT'!$D$22,IF(J1123=22,'Equivalencia BH-BMPT'!$D$23,IF(J1123=23,'Equivalencia BH-BMPT'!#REF!,IF(J1123=24,'Equivalencia BH-BMPT'!$D$25,IF(J1123=25,'Equivalencia BH-BMPT'!$D$26,IF(J1123=26,'Equivalencia BH-BMPT'!$D$27,IF(J1123=27,'Equivalencia BH-BMPT'!$D$28,IF(J1123=28,'Equivalencia BH-BMPT'!$D$29,IF(J1123=29,'Equivalencia BH-BMPT'!$D$30,IF(J1123=30,'Equivalencia BH-BMPT'!$D$31,IF(J1123=31,'Equivalencia BH-BMPT'!$D$32,IF(J1123=32,'Equivalencia BH-BMPT'!$D$33,IF(J1123=33,'Equivalencia BH-BMPT'!$D$34,IF(J1123=34,'Equivalencia BH-BMPT'!$D$35,IF(J1123=35,'Equivalencia BH-BMPT'!$D$36,IF(J1123=36,'Equivalencia BH-BMPT'!$D$37,IF(J1123=37,'Equivalencia BH-BMPT'!$D$38,IF(J1123=38,'Equivalencia BH-BMPT'!#REF!,IF(J1123=39,'Equivalencia BH-BMPT'!$D$40,IF(J1123=40,'Equivalencia BH-BMPT'!$D$41,IF(J1123=41,'Equivalencia BH-BMPT'!$D$42,IF(J1123=42,'Equivalencia BH-BMPT'!$D$43,IF(J1123=43,'Equivalencia BH-BMPT'!$D$44,IF(J1123=44,'Equivalencia BH-BMPT'!$D$45,IF(J1123=45,'Equivalencia BH-BMPT'!$D$46,"No ha seleccionado un número de programa")))))))))))))))))))))))))))))))))))))))))))))</f>
        <v>No ha seleccionado un número de programa</v>
      </c>
      <c r="L1123" s="140"/>
      <c r="M1123" s="136"/>
      <c r="N1123" s="153"/>
      <c r="O1123" s="161"/>
      <c r="P1123" s="144"/>
      <c r="Q1123" s="143"/>
      <c r="R1123" s="143"/>
      <c r="S1123" s="143"/>
      <c r="T1123" s="143"/>
      <c r="U1123" s="143"/>
      <c r="V1123" s="145"/>
      <c r="W1123" s="145"/>
      <c r="X1123" s="145"/>
      <c r="Y1123" s="136"/>
      <c r="Z1123" s="136"/>
      <c r="AA1123" s="146"/>
      <c r="AB1123" s="136"/>
      <c r="AC1123" s="136"/>
      <c r="AD1123" s="136"/>
      <c r="AE1123" s="136"/>
      <c r="AF1123" s="147" t="e">
        <f t="shared" si="49"/>
        <v>#DIV/0!</v>
      </c>
      <c r="AG1123" s="148"/>
      <c r="AH1123" s="148" t="b">
        <f t="shared" si="50"/>
        <v>1</v>
      </c>
    </row>
    <row r="1124" spans="1:34" ht="44.25" customHeight="1" thickBot="1" x14ac:dyDescent="0.3">
      <c r="A1124" s="136"/>
      <c r="B1124" s="136"/>
      <c r="C1124" s="137"/>
      <c r="D1124" s="136"/>
      <c r="E1124" s="137" t="str">
        <f>IF(D1124=1,'Tipo '!$B$2,IF(D1124=2,'Tipo '!$B$3,IF(D1124=3,'Tipo '!$B$4,IF(D1124=4,'Tipo '!$B$5,IF(D1124=5,'Tipo '!$B$6,IF(D1124=6,'Tipo '!$B$7,IF(D1124=7,'Tipo '!$B$8,IF(D1124=8,'Tipo '!$B$9,IF(D1124=9,'Tipo '!$B$10,IF(D1124=10,'Tipo '!$B$11,IF(D1124=11,'Tipo '!$B$12,IF(D1124=12,'Tipo '!$B$13,IF(D1124=13,'Tipo '!$B$14,IF(D1124=14,'Tipo '!$B$15,IF(D1124=15,'Tipo '!$B$16,IF(D1124=16,'Tipo '!$B$17,IF(D1124=17,'Tipo '!$B$18,IF(D1124=18,'Tipo '!$B$19,IF(D1124=19,'Tipo '!$B$20,IF(D1124=20,'Tipo '!$B$21,"No ha seleccionado un tipo de contrato válido"))))))))))))))))))))</f>
        <v>No ha seleccionado un tipo de contrato válido</v>
      </c>
      <c r="F1124" s="137"/>
      <c r="G1124" s="137"/>
      <c r="H1124" s="138"/>
      <c r="I1124" s="138"/>
      <c r="J1124" s="136"/>
      <c r="K1124" s="137" t="str">
        <f>IF(J1124=1,'Equivalencia BH-BMPT'!$D$2,IF(J1124=2,'Equivalencia BH-BMPT'!$D$3,IF(J1124=3,'Equivalencia BH-BMPT'!$D$4,IF(J1124=4,'Equivalencia BH-BMPT'!$D$5,IF(J1124=5,'Equivalencia BH-BMPT'!$D$6,IF(J1124=6,'Equivalencia BH-BMPT'!$D$7,IF(J1124=7,'Equivalencia BH-BMPT'!$D$8,IF(J1124=8,'Equivalencia BH-BMPT'!$D$9,IF(J1124=9,'Equivalencia BH-BMPT'!$D$10,IF(J1124=10,'Equivalencia BH-BMPT'!$D$11,IF(J1124=11,'Equivalencia BH-BMPT'!$D$12,IF(J1124=12,'Equivalencia BH-BMPT'!$D$13,IF(J1124=13,'Equivalencia BH-BMPT'!$D$14,IF(J1124=14,'Equivalencia BH-BMPT'!$D$15,IF(J1124=15,'Equivalencia BH-BMPT'!$D$16,IF(J1124=16,'Equivalencia BH-BMPT'!$D$17,IF(J1124=17,'Equivalencia BH-BMPT'!$D$18,IF(J1124=18,'Equivalencia BH-BMPT'!$D$19,IF(J1124=19,'Equivalencia BH-BMPT'!$D$20,IF(J1124=20,'Equivalencia BH-BMPT'!$D$21,IF(J1124=21,'Equivalencia BH-BMPT'!$D$22,IF(J1124=22,'Equivalencia BH-BMPT'!$D$23,IF(J1124=23,'Equivalencia BH-BMPT'!#REF!,IF(J1124=24,'Equivalencia BH-BMPT'!$D$25,IF(J1124=25,'Equivalencia BH-BMPT'!$D$26,IF(J1124=26,'Equivalencia BH-BMPT'!$D$27,IF(J1124=27,'Equivalencia BH-BMPT'!$D$28,IF(J1124=28,'Equivalencia BH-BMPT'!$D$29,IF(J1124=29,'Equivalencia BH-BMPT'!$D$30,IF(J1124=30,'Equivalencia BH-BMPT'!$D$31,IF(J1124=31,'Equivalencia BH-BMPT'!$D$32,IF(J1124=32,'Equivalencia BH-BMPT'!$D$33,IF(J1124=33,'Equivalencia BH-BMPT'!$D$34,IF(J1124=34,'Equivalencia BH-BMPT'!$D$35,IF(J1124=35,'Equivalencia BH-BMPT'!$D$36,IF(J1124=36,'Equivalencia BH-BMPT'!$D$37,IF(J1124=37,'Equivalencia BH-BMPT'!$D$38,IF(J1124=38,'Equivalencia BH-BMPT'!#REF!,IF(J1124=39,'Equivalencia BH-BMPT'!$D$40,IF(J1124=40,'Equivalencia BH-BMPT'!$D$41,IF(J1124=41,'Equivalencia BH-BMPT'!$D$42,IF(J1124=42,'Equivalencia BH-BMPT'!$D$43,IF(J1124=43,'Equivalencia BH-BMPT'!$D$44,IF(J1124=44,'Equivalencia BH-BMPT'!$D$45,IF(J1124=45,'Equivalencia BH-BMPT'!$D$46,"No ha seleccionado un número de programa")))))))))))))))))))))))))))))))))))))))))))))</f>
        <v>No ha seleccionado un número de programa</v>
      </c>
      <c r="L1124" s="140"/>
      <c r="M1124" s="136"/>
      <c r="N1124" s="153"/>
      <c r="O1124" s="161"/>
      <c r="P1124" s="144"/>
      <c r="Q1124" s="143"/>
      <c r="R1124" s="143"/>
      <c r="S1124" s="143"/>
      <c r="T1124" s="143"/>
      <c r="U1124" s="143"/>
      <c r="V1124" s="145"/>
      <c r="W1124" s="145"/>
      <c r="X1124" s="145"/>
      <c r="Y1124" s="136"/>
      <c r="Z1124" s="136"/>
      <c r="AA1124" s="146"/>
      <c r="AB1124" s="136"/>
      <c r="AC1124" s="136"/>
      <c r="AD1124" s="136"/>
      <c r="AE1124" s="136"/>
      <c r="AF1124" s="147" t="e">
        <f t="shared" si="49"/>
        <v>#DIV/0!</v>
      </c>
      <c r="AG1124" s="148"/>
      <c r="AH1124" s="148" t="b">
        <f t="shared" si="50"/>
        <v>1</v>
      </c>
    </row>
    <row r="1125" spans="1:34" ht="44.25" customHeight="1" thickBot="1" x14ac:dyDescent="0.3">
      <c r="A1125" s="136"/>
      <c r="B1125" s="136"/>
      <c r="C1125" s="137"/>
      <c r="D1125" s="136"/>
      <c r="E1125" s="137" t="str">
        <f>IF(D1125=1,'Tipo '!$B$2,IF(D1125=2,'Tipo '!$B$3,IF(D1125=3,'Tipo '!$B$4,IF(D1125=4,'Tipo '!$B$5,IF(D1125=5,'Tipo '!$B$6,IF(D1125=6,'Tipo '!$B$7,IF(D1125=7,'Tipo '!$B$8,IF(D1125=8,'Tipo '!$B$9,IF(D1125=9,'Tipo '!$B$10,IF(D1125=10,'Tipo '!$B$11,IF(D1125=11,'Tipo '!$B$12,IF(D1125=12,'Tipo '!$B$13,IF(D1125=13,'Tipo '!$B$14,IF(D1125=14,'Tipo '!$B$15,IF(D1125=15,'Tipo '!$B$16,IF(D1125=16,'Tipo '!$B$17,IF(D1125=17,'Tipo '!$B$18,IF(D1125=18,'Tipo '!$B$19,IF(D1125=19,'Tipo '!$B$20,IF(D1125=20,'Tipo '!$B$21,"No ha seleccionado un tipo de contrato válido"))))))))))))))))))))</f>
        <v>No ha seleccionado un tipo de contrato válido</v>
      </c>
      <c r="F1125" s="137"/>
      <c r="G1125" s="137"/>
      <c r="H1125" s="138"/>
      <c r="I1125" s="138"/>
      <c r="J1125" s="136"/>
      <c r="K1125" s="137" t="str">
        <f>IF(J1125=1,'Equivalencia BH-BMPT'!$D$2,IF(J1125=2,'Equivalencia BH-BMPT'!$D$3,IF(J1125=3,'Equivalencia BH-BMPT'!$D$4,IF(J1125=4,'Equivalencia BH-BMPT'!$D$5,IF(J1125=5,'Equivalencia BH-BMPT'!$D$6,IF(J1125=6,'Equivalencia BH-BMPT'!$D$7,IF(J1125=7,'Equivalencia BH-BMPT'!$D$8,IF(J1125=8,'Equivalencia BH-BMPT'!$D$9,IF(J1125=9,'Equivalencia BH-BMPT'!$D$10,IF(J1125=10,'Equivalencia BH-BMPT'!$D$11,IF(J1125=11,'Equivalencia BH-BMPT'!$D$12,IF(J1125=12,'Equivalencia BH-BMPT'!$D$13,IF(J1125=13,'Equivalencia BH-BMPT'!$D$14,IF(J1125=14,'Equivalencia BH-BMPT'!$D$15,IF(J1125=15,'Equivalencia BH-BMPT'!$D$16,IF(J1125=16,'Equivalencia BH-BMPT'!$D$17,IF(J1125=17,'Equivalencia BH-BMPT'!$D$18,IF(J1125=18,'Equivalencia BH-BMPT'!$D$19,IF(J1125=19,'Equivalencia BH-BMPT'!$D$20,IF(J1125=20,'Equivalencia BH-BMPT'!$D$21,IF(J1125=21,'Equivalencia BH-BMPT'!$D$22,IF(J1125=22,'Equivalencia BH-BMPT'!$D$23,IF(J1125=23,'Equivalencia BH-BMPT'!#REF!,IF(J1125=24,'Equivalencia BH-BMPT'!$D$25,IF(J1125=25,'Equivalencia BH-BMPT'!$D$26,IF(J1125=26,'Equivalencia BH-BMPT'!$D$27,IF(J1125=27,'Equivalencia BH-BMPT'!$D$28,IF(J1125=28,'Equivalencia BH-BMPT'!$D$29,IF(J1125=29,'Equivalencia BH-BMPT'!$D$30,IF(J1125=30,'Equivalencia BH-BMPT'!$D$31,IF(J1125=31,'Equivalencia BH-BMPT'!$D$32,IF(J1125=32,'Equivalencia BH-BMPT'!$D$33,IF(J1125=33,'Equivalencia BH-BMPT'!$D$34,IF(J1125=34,'Equivalencia BH-BMPT'!$D$35,IF(J1125=35,'Equivalencia BH-BMPT'!$D$36,IF(J1125=36,'Equivalencia BH-BMPT'!$D$37,IF(J1125=37,'Equivalencia BH-BMPT'!$D$38,IF(J1125=38,'Equivalencia BH-BMPT'!#REF!,IF(J1125=39,'Equivalencia BH-BMPT'!$D$40,IF(J1125=40,'Equivalencia BH-BMPT'!$D$41,IF(J1125=41,'Equivalencia BH-BMPT'!$D$42,IF(J1125=42,'Equivalencia BH-BMPT'!$D$43,IF(J1125=43,'Equivalencia BH-BMPT'!$D$44,IF(J1125=44,'Equivalencia BH-BMPT'!$D$45,IF(J1125=45,'Equivalencia BH-BMPT'!$D$46,"No ha seleccionado un número de programa")))))))))))))))))))))))))))))))))))))))))))))</f>
        <v>No ha seleccionado un número de programa</v>
      </c>
      <c r="L1125" s="140"/>
      <c r="M1125" s="136"/>
      <c r="N1125" s="153"/>
      <c r="O1125" s="161"/>
      <c r="P1125" s="144"/>
      <c r="Q1125" s="143"/>
      <c r="R1125" s="143"/>
      <c r="S1125" s="143"/>
      <c r="T1125" s="143"/>
      <c r="U1125" s="143"/>
      <c r="V1125" s="145"/>
      <c r="W1125" s="145"/>
      <c r="X1125" s="145"/>
      <c r="Y1125" s="136"/>
      <c r="Z1125" s="136"/>
      <c r="AA1125" s="146"/>
      <c r="AB1125" s="136"/>
      <c r="AC1125" s="136"/>
      <c r="AD1125" s="136"/>
      <c r="AE1125" s="136"/>
      <c r="AF1125" s="147" t="e">
        <f t="shared" si="49"/>
        <v>#DIV/0!</v>
      </c>
      <c r="AG1125" s="148"/>
      <c r="AH1125" s="148" t="b">
        <f t="shared" si="50"/>
        <v>1</v>
      </c>
    </row>
    <row r="1126" spans="1:34" ht="44.25" customHeight="1" thickBot="1" x14ac:dyDescent="0.3">
      <c r="A1126" s="136"/>
      <c r="B1126" s="136"/>
      <c r="C1126" s="137"/>
      <c r="D1126" s="136"/>
      <c r="E1126" s="137" t="str">
        <f>IF(D1126=1,'Tipo '!$B$2,IF(D1126=2,'Tipo '!$B$3,IF(D1126=3,'Tipo '!$B$4,IF(D1126=4,'Tipo '!$B$5,IF(D1126=5,'Tipo '!$B$6,IF(D1126=6,'Tipo '!$B$7,IF(D1126=7,'Tipo '!$B$8,IF(D1126=8,'Tipo '!$B$9,IF(D1126=9,'Tipo '!$B$10,IF(D1126=10,'Tipo '!$B$11,IF(D1126=11,'Tipo '!$B$12,IF(D1126=12,'Tipo '!$B$13,IF(D1126=13,'Tipo '!$B$14,IF(D1126=14,'Tipo '!$B$15,IF(D1126=15,'Tipo '!$B$16,IF(D1126=16,'Tipo '!$B$17,IF(D1126=17,'Tipo '!$B$18,IF(D1126=18,'Tipo '!$B$19,IF(D1126=19,'Tipo '!$B$20,IF(D1126=20,'Tipo '!$B$21,"No ha seleccionado un tipo de contrato válido"))))))))))))))))))))</f>
        <v>No ha seleccionado un tipo de contrato válido</v>
      </c>
      <c r="F1126" s="137"/>
      <c r="G1126" s="137"/>
      <c r="H1126" s="138"/>
      <c r="I1126" s="138"/>
      <c r="J1126" s="136"/>
      <c r="K1126" s="137" t="str">
        <f>IF(J1126=1,'Equivalencia BH-BMPT'!$D$2,IF(J1126=2,'Equivalencia BH-BMPT'!$D$3,IF(J1126=3,'Equivalencia BH-BMPT'!$D$4,IF(J1126=4,'Equivalencia BH-BMPT'!$D$5,IF(J1126=5,'Equivalencia BH-BMPT'!$D$6,IF(J1126=6,'Equivalencia BH-BMPT'!$D$7,IF(J1126=7,'Equivalencia BH-BMPT'!$D$8,IF(J1126=8,'Equivalencia BH-BMPT'!$D$9,IF(J1126=9,'Equivalencia BH-BMPT'!$D$10,IF(J1126=10,'Equivalencia BH-BMPT'!$D$11,IF(J1126=11,'Equivalencia BH-BMPT'!$D$12,IF(J1126=12,'Equivalencia BH-BMPT'!$D$13,IF(J1126=13,'Equivalencia BH-BMPT'!$D$14,IF(J1126=14,'Equivalencia BH-BMPT'!$D$15,IF(J1126=15,'Equivalencia BH-BMPT'!$D$16,IF(J1126=16,'Equivalencia BH-BMPT'!$D$17,IF(J1126=17,'Equivalencia BH-BMPT'!$D$18,IF(J1126=18,'Equivalencia BH-BMPT'!$D$19,IF(J1126=19,'Equivalencia BH-BMPT'!$D$20,IF(J1126=20,'Equivalencia BH-BMPT'!$D$21,IF(J1126=21,'Equivalencia BH-BMPT'!$D$22,IF(J1126=22,'Equivalencia BH-BMPT'!$D$23,IF(J1126=23,'Equivalencia BH-BMPT'!#REF!,IF(J1126=24,'Equivalencia BH-BMPT'!$D$25,IF(J1126=25,'Equivalencia BH-BMPT'!$D$26,IF(J1126=26,'Equivalencia BH-BMPT'!$D$27,IF(J1126=27,'Equivalencia BH-BMPT'!$D$28,IF(J1126=28,'Equivalencia BH-BMPT'!$D$29,IF(J1126=29,'Equivalencia BH-BMPT'!$D$30,IF(J1126=30,'Equivalencia BH-BMPT'!$D$31,IF(J1126=31,'Equivalencia BH-BMPT'!$D$32,IF(J1126=32,'Equivalencia BH-BMPT'!$D$33,IF(J1126=33,'Equivalencia BH-BMPT'!$D$34,IF(J1126=34,'Equivalencia BH-BMPT'!$D$35,IF(J1126=35,'Equivalencia BH-BMPT'!$D$36,IF(J1126=36,'Equivalencia BH-BMPT'!$D$37,IF(J1126=37,'Equivalencia BH-BMPT'!$D$38,IF(J1126=38,'Equivalencia BH-BMPT'!#REF!,IF(J1126=39,'Equivalencia BH-BMPT'!$D$40,IF(J1126=40,'Equivalencia BH-BMPT'!$D$41,IF(J1126=41,'Equivalencia BH-BMPT'!$D$42,IF(J1126=42,'Equivalencia BH-BMPT'!$D$43,IF(J1126=43,'Equivalencia BH-BMPT'!$D$44,IF(J1126=44,'Equivalencia BH-BMPT'!$D$45,IF(J1126=45,'Equivalencia BH-BMPT'!$D$46,"No ha seleccionado un número de programa")))))))))))))))))))))))))))))))))))))))))))))</f>
        <v>No ha seleccionado un número de programa</v>
      </c>
      <c r="L1126" s="140"/>
      <c r="M1126" s="136"/>
      <c r="N1126" s="153"/>
      <c r="O1126" s="161"/>
      <c r="P1126" s="144"/>
      <c r="Q1126" s="143"/>
      <c r="R1126" s="143"/>
      <c r="S1126" s="143"/>
      <c r="T1126" s="143"/>
      <c r="U1126" s="143"/>
      <c r="V1126" s="145"/>
      <c r="W1126" s="145"/>
      <c r="X1126" s="145"/>
      <c r="Y1126" s="136"/>
      <c r="Z1126" s="136"/>
      <c r="AA1126" s="146"/>
      <c r="AB1126" s="136"/>
      <c r="AC1126" s="136"/>
      <c r="AD1126" s="136"/>
      <c r="AE1126" s="136"/>
      <c r="AF1126" s="147" t="e">
        <f t="shared" si="49"/>
        <v>#DIV/0!</v>
      </c>
      <c r="AG1126" s="148"/>
      <c r="AH1126" s="148" t="b">
        <f t="shared" si="50"/>
        <v>1</v>
      </c>
    </row>
    <row r="1127" spans="1:34" ht="44.25" customHeight="1" thickBot="1" x14ac:dyDescent="0.3">
      <c r="A1127" s="136"/>
      <c r="B1127" s="136"/>
      <c r="C1127" s="137"/>
      <c r="D1127" s="136"/>
      <c r="E1127" s="137" t="str">
        <f>IF(D1127=1,'Tipo '!$B$2,IF(D1127=2,'Tipo '!$B$3,IF(D1127=3,'Tipo '!$B$4,IF(D1127=4,'Tipo '!$B$5,IF(D1127=5,'Tipo '!$B$6,IF(D1127=6,'Tipo '!$B$7,IF(D1127=7,'Tipo '!$B$8,IF(D1127=8,'Tipo '!$B$9,IF(D1127=9,'Tipo '!$B$10,IF(D1127=10,'Tipo '!$B$11,IF(D1127=11,'Tipo '!$B$12,IF(D1127=12,'Tipo '!$B$13,IF(D1127=13,'Tipo '!$B$14,IF(D1127=14,'Tipo '!$B$15,IF(D1127=15,'Tipo '!$B$16,IF(D1127=16,'Tipo '!$B$17,IF(D1127=17,'Tipo '!$B$18,IF(D1127=18,'Tipo '!$B$19,IF(D1127=19,'Tipo '!$B$20,IF(D1127=20,'Tipo '!$B$21,"No ha seleccionado un tipo de contrato válido"))))))))))))))))))))</f>
        <v>No ha seleccionado un tipo de contrato válido</v>
      </c>
      <c r="F1127" s="137"/>
      <c r="G1127" s="137"/>
      <c r="H1127" s="138"/>
      <c r="I1127" s="138"/>
      <c r="J1127" s="136"/>
      <c r="K1127" s="137" t="str">
        <f>IF(J1127=1,'Equivalencia BH-BMPT'!$D$2,IF(J1127=2,'Equivalencia BH-BMPT'!$D$3,IF(J1127=3,'Equivalencia BH-BMPT'!$D$4,IF(J1127=4,'Equivalencia BH-BMPT'!$D$5,IF(J1127=5,'Equivalencia BH-BMPT'!$D$6,IF(J1127=6,'Equivalencia BH-BMPT'!$D$7,IF(J1127=7,'Equivalencia BH-BMPT'!$D$8,IF(J1127=8,'Equivalencia BH-BMPT'!$D$9,IF(J1127=9,'Equivalencia BH-BMPT'!$D$10,IF(J1127=10,'Equivalencia BH-BMPT'!$D$11,IF(J1127=11,'Equivalencia BH-BMPT'!$D$12,IF(J1127=12,'Equivalencia BH-BMPT'!$D$13,IF(J1127=13,'Equivalencia BH-BMPT'!$D$14,IF(J1127=14,'Equivalencia BH-BMPT'!$D$15,IF(J1127=15,'Equivalencia BH-BMPT'!$D$16,IF(J1127=16,'Equivalencia BH-BMPT'!$D$17,IF(J1127=17,'Equivalencia BH-BMPT'!$D$18,IF(J1127=18,'Equivalencia BH-BMPT'!$D$19,IF(J1127=19,'Equivalencia BH-BMPT'!$D$20,IF(J1127=20,'Equivalencia BH-BMPT'!$D$21,IF(J1127=21,'Equivalencia BH-BMPT'!$D$22,IF(J1127=22,'Equivalencia BH-BMPT'!$D$23,IF(J1127=23,'Equivalencia BH-BMPT'!#REF!,IF(J1127=24,'Equivalencia BH-BMPT'!$D$25,IF(J1127=25,'Equivalencia BH-BMPT'!$D$26,IF(J1127=26,'Equivalencia BH-BMPT'!$D$27,IF(J1127=27,'Equivalencia BH-BMPT'!$D$28,IF(J1127=28,'Equivalencia BH-BMPT'!$D$29,IF(J1127=29,'Equivalencia BH-BMPT'!$D$30,IF(J1127=30,'Equivalencia BH-BMPT'!$D$31,IF(J1127=31,'Equivalencia BH-BMPT'!$D$32,IF(J1127=32,'Equivalencia BH-BMPT'!$D$33,IF(J1127=33,'Equivalencia BH-BMPT'!$D$34,IF(J1127=34,'Equivalencia BH-BMPT'!$D$35,IF(J1127=35,'Equivalencia BH-BMPT'!$D$36,IF(J1127=36,'Equivalencia BH-BMPT'!$D$37,IF(J1127=37,'Equivalencia BH-BMPT'!$D$38,IF(J1127=38,'Equivalencia BH-BMPT'!#REF!,IF(J1127=39,'Equivalencia BH-BMPT'!$D$40,IF(J1127=40,'Equivalencia BH-BMPT'!$D$41,IF(J1127=41,'Equivalencia BH-BMPT'!$D$42,IF(J1127=42,'Equivalencia BH-BMPT'!$D$43,IF(J1127=43,'Equivalencia BH-BMPT'!$D$44,IF(J1127=44,'Equivalencia BH-BMPT'!$D$45,IF(J1127=45,'Equivalencia BH-BMPT'!$D$46,"No ha seleccionado un número de programa")))))))))))))))))))))))))))))))))))))))))))))</f>
        <v>No ha seleccionado un número de programa</v>
      </c>
      <c r="L1127" s="140"/>
      <c r="M1127" s="136"/>
      <c r="N1127" s="153"/>
      <c r="O1127" s="161"/>
      <c r="P1127" s="144"/>
      <c r="Q1127" s="143"/>
      <c r="R1127" s="143"/>
      <c r="S1127" s="143"/>
      <c r="T1127" s="143"/>
      <c r="U1127" s="143"/>
      <c r="V1127" s="145"/>
      <c r="W1127" s="145"/>
      <c r="X1127" s="145"/>
      <c r="Y1127" s="136"/>
      <c r="Z1127" s="136"/>
      <c r="AA1127" s="146"/>
      <c r="AB1127" s="136"/>
      <c r="AC1127" s="136"/>
      <c r="AD1127" s="136"/>
      <c r="AE1127" s="136"/>
      <c r="AF1127" s="147" t="e">
        <f t="shared" si="49"/>
        <v>#DIV/0!</v>
      </c>
      <c r="AG1127" s="148"/>
      <c r="AH1127" s="148" t="b">
        <f t="shared" si="50"/>
        <v>1</v>
      </c>
    </row>
    <row r="1128" spans="1:34" ht="44.25" customHeight="1" thickBot="1" x14ac:dyDescent="0.3">
      <c r="A1128" s="136"/>
      <c r="B1128" s="136"/>
      <c r="C1128" s="137"/>
      <c r="D1128" s="136"/>
      <c r="E1128" s="137" t="str">
        <f>IF(D1128=1,'Tipo '!$B$2,IF(D1128=2,'Tipo '!$B$3,IF(D1128=3,'Tipo '!$B$4,IF(D1128=4,'Tipo '!$B$5,IF(D1128=5,'Tipo '!$B$6,IF(D1128=6,'Tipo '!$B$7,IF(D1128=7,'Tipo '!$B$8,IF(D1128=8,'Tipo '!$B$9,IF(D1128=9,'Tipo '!$B$10,IF(D1128=10,'Tipo '!$B$11,IF(D1128=11,'Tipo '!$B$12,IF(D1128=12,'Tipo '!$B$13,IF(D1128=13,'Tipo '!$B$14,IF(D1128=14,'Tipo '!$B$15,IF(D1128=15,'Tipo '!$B$16,IF(D1128=16,'Tipo '!$B$17,IF(D1128=17,'Tipo '!$B$18,IF(D1128=18,'Tipo '!$B$19,IF(D1128=19,'Tipo '!$B$20,IF(D1128=20,'Tipo '!$B$21,"No ha seleccionado un tipo de contrato válido"))))))))))))))))))))</f>
        <v>No ha seleccionado un tipo de contrato válido</v>
      </c>
      <c r="F1128" s="137"/>
      <c r="G1128" s="137"/>
      <c r="H1128" s="138"/>
      <c r="I1128" s="138"/>
      <c r="J1128" s="136"/>
      <c r="K1128" s="137" t="str">
        <f>IF(J1128=1,'Equivalencia BH-BMPT'!$D$2,IF(J1128=2,'Equivalencia BH-BMPT'!$D$3,IF(J1128=3,'Equivalencia BH-BMPT'!$D$4,IF(J1128=4,'Equivalencia BH-BMPT'!$D$5,IF(J1128=5,'Equivalencia BH-BMPT'!$D$6,IF(J1128=6,'Equivalencia BH-BMPT'!$D$7,IF(J1128=7,'Equivalencia BH-BMPT'!$D$8,IF(J1128=8,'Equivalencia BH-BMPT'!$D$9,IF(J1128=9,'Equivalencia BH-BMPT'!$D$10,IF(J1128=10,'Equivalencia BH-BMPT'!$D$11,IF(J1128=11,'Equivalencia BH-BMPT'!$D$12,IF(J1128=12,'Equivalencia BH-BMPT'!$D$13,IF(J1128=13,'Equivalencia BH-BMPT'!$D$14,IF(J1128=14,'Equivalencia BH-BMPT'!$D$15,IF(J1128=15,'Equivalencia BH-BMPT'!$D$16,IF(J1128=16,'Equivalencia BH-BMPT'!$D$17,IF(J1128=17,'Equivalencia BH-BMPT'!$D$18,IF(J1128=18,'Equivalencia BH-BMPT'!$D$19,IF(J1128=19,'Equivalencia BH-BMPT'!$D$20,IF(J1128=20,'Equivalencia BH-BMPT'!$D$21,IF(J1128=21,'Equivalencia BH-BMPT'!$D$22,IF(J1128=22,'Equivalencia BH-BMPT'!$D$23,IF(J1128=23,'Equivalencia BH-BMPT'!#REF!,IF(J1128=24,'Equivalencia BH-BMPT'!$D$25,IF(J1128=25,'Equivalencia BH-BMPT'!$D$26,IF(J1128=26,'Equivalencia BH-BMPT'!$D$27,IF(J1128=27,'Equivalencia BH-BMPT'!$D$28,IF(J1128=28,'Equivalencia BH-BMPT'!$D$29,IF(J1128=29,'Equivalencia BH-BMPT'!$D$30,IF(J1128=30,'Equivalencia BH-BMPT'!$D$31,IF(J1128=31,'Equivalencia BH-BMPT'!$D$32,IF(J1128=32,'Equivalencia BH-BMPT'!$D$33,IF(J1128=33,'Equivalencia BH-BMPT'!$D$34,IF(J1128=34,'Equivalencia BH-BMPT'!$D$35,IF(J1128=35,'Equivalencia BH-BMPT'!$D$36,IF(J1128=36,'Equivalencia BH-BMPT'!$D$37,IF(J1128=37,'Equivalencia BH-BMPT'!$D$38,IF(J1128=38,'Equivalencia BH-BMPT'!#REF!,IF(J1128=39,'Equivalencia BH-BMPT'!$D$40,IF(J1128=40,'Equivalencia BH-BMPT'!$D$41,IF(J1128=41,'Equivalencia BH-BMPT'!$D$42,IF(J1128=42,'Equivalencia BH-BMPT'!$D$43,IF(J1128=43,'Equivalencia BH-BMPT'!$D$44,IF(J1128=44,'Equivalencia BH-BMPT'!$D$45,IF(J1128=45,'Equivalencia BH-BMPT'!$D$46,"No ha seleccionado un número de programa")))))))))))))))))))))))))))))))))))))))))))))</f>
        <v>No ha seleccionado un número de programa</v>
      </c>
      <c r="L1128" s="140"/>
      <c r="M1128" s="136"/>
      <c r="N1128" s="153"/>
      <c r="O1128" s="161"/>
      <c r="P1128" s="144"/>
      <c r="Q1128" s="143"/>
      <c r="R1128" s="143"/>
      <c r="S1128" s="143"/>
      <c r="T1128" s="143"/>
      <c r="U1128" s="143"/>
      <c r="V1128" s="145"/>
      <c r="W1128" s="145"/>
      <c r="X1128" s="145"/>
      <c r="Y1128" s="136"/>
      <c r="Z1128" s="136"/>
      <c r="AA1128" s="146"/>
      <c r="AB1128" s="136"/>
      <c r="AC1128" s="136"/>
      <c r="AD1128" s="136"/>
      <c r="AE1128" s="136"/>
      <c r="AF1128" s="147" t="e">
        <f t="shared" si="49"/>
        <v>#DIV/0!</v>
      </c>
      <c r="AG1128" s="148"/>
      <c r="AH1128" s="148" t="b">
        <f t="shared" si="50"/>
        <v>1</v>
      </c>
    </row>
    <row r="1129" spans="1:34" ht="44.25" customHeight="1" thickBot="1" x14ac:dyDescent="0.3">
      <c r="A1129" s="136"/>
      <c r="B1129" s="136"/>
      <c r="C1129" s="137"/>
      <c r="D1129" s="136"/>
      <c r="E1129" s="137" t="str">
        <f>IF(D1129=1,'Tipo '!$B$2,IF(D1129=2,'Tipo '!$B$3,IF(D1129=3,'Tipo '!$B$4,IF(D1129=4,'Tipo '!$B$5,IF(D1129=5,'Tipo '!$B$6,IF(D1129=6,'Tipo '!$B$7,IF(D1129=7,'Tipo '!$B$8,IF(D1129=8,'Tipo '!$B$9,IF(D1129=9,'Tipo '!$B$10,IF(D1129=10,'Tipo '!$B$11,IF(D1129=11,'Tipo '!$B$12,IF(D1129=12,'Tipo '!$B$13,IF(D1129=13,'Tipo '!$B$14,IF(D1129=14,'Tipo '!$B$15,IF(D1129=15,'Tipo '!$B$16,IF(D1129=16,'Tipo '!$B$17,IF(D1129=17,'Tipo '!$B$18,IF(D1129=18,'Tipo '!$B$19,IF(D1129=19,'Tipo '!$B$20,IF(D1129=20,'Tipo '!$B$21,"No ha seleccionado un tipo de contrato válido"))))))))))))))))))))</f>
        <v>No ha seleccionado un tipo de contrato válido</v>
      </c>
      <c r="F1129" s="137"/>
      <c r="G1129" s="137"/>
      <c r="H1129" s="138"/>
      <c r="I1129" s="138"/>
      <c r="J1129" s="136"/>
      <c r="K1129" s="137" t="str">
        <f>IF(J1129=1,'Equivalencia BH-BMPT'!$D$2,IF(J1129=2,'Equivalencia BH-BMPT'!$D$3,IF(J1129=3,'Equivalencia BH-BMPT'!$D$4,IF(J1129=4,'Equivalencia BH-BMPT'!$D$5,IF(J1129=5,'Equivalencia BH-BMPT'!$D$6,IF(J1129=6,'Equivalencia BH-BMPT'!$D$7,IF(J1129=7,'Equivalencia BH-BMPT'!$D$8,IF(J1129=8,'Equivalencia BH-BMPT'!$D$9,IF(J1129=9,'Equivalencia BH-BMPT'!$D$10,IF(J1129=10,'Equivalencia BH-BMPT'!$D$11,IF(J1129=11,'Equivalencia BH-BMPT'!$D$12,IF(J1129=12,'Equivalencia BH-BMPT'!$D$13,IF(J1129=13,'Equivalencia BH-BMPT'!$D$14,IF(J1129=14,'Equivalencia BH-BMPT'!$D$15,IF(J1129=15,'Equivalencia BH-BMPT'!$D$16,IF(J1129=16,'Equivalencia BH-BMPT'!$D$17,IF(J1129=17,'Equivalencia BH-BMPT'!$D$18,IF(J1129=18,'Equivalencia BH-BMPT'!$D$19,IF(J1129=19,'Equivalencia BH-BMPT'!$D$20,IF(J1129=20,'Equivalencia BH-BMPT'!$D$21,IF(J1129=21,'Equivalencia BH-BMPT'!$D$22,IF(J1129=22,'Equivalencia BH-BMPT'!$D$23,IF(J1129=23,'Equivalencia BH-BMPT'!#REF!,IF(J1129=24,'Equivalencia BH-BMPT'!$D$25,IF(J1129=25,'Equivalencia BH-BMPT'!$D$26,IF(J1129=26,'Equivalencia BH-BMPT'!$D$27,IF(J1129=27,'Equivalencia BH-BMPT'!$D$28,IF(J1129=28,'Equivalencia BH-BMPT'!$D$29,IF(J1129=29,'Equivalencia BH-BMPT'!$D$30,IF(J1129=30,'Equivalencia BH-BMPT'!$D$31,IF(J1129=31,'Equivalencia BH-BMPT'!$D$32,IF(J1129=32,'Equivalencia BH-BMPT'!$D$33,IF(J1129=33,'Equivalencia BH-BMPT'!$D$34,IF(J1129=34,'Equivalencia BH-BMPT'!$D$35,IF(J1129=35,'Equivalencia BH-BMPT'!$D$36,IF(J1129=36,'Equivalencia BH-BMPT'!$D$37,IF(J1129=37,'Equivalencia BH-BMPT'!$D$38,IF(J1129=38,'Equivalencia BH-BMPT'!#REF!,IF(J1129=39,'Equivalencia BH-BMPT'!$D$40,IF(J1129=40,'Equivalencia BH-BMPT'!$D$41,IF(J1129=41,'Equivalencia BH-BMPT'!$D$42,IF(J1129=42,'Equivalencia BH-BMPT'!$D$43,IF(J1129=43,'Equivalencia BH-BMPT'!$D$44,IF(J1129=44,'Equivalencia BH-BMPT'!$D$45,IF(J1129=45,'Equivalencia BH-BMPT'!$D$46,"No ha seleccionado un número de programa")))))))))))))))))))))))))))))))))))))))))))))</f>
        <v>No ha seleccionado un número de programa</v>
      </c>
      <c r="L1129" s="140"/>
      <c r="M1129" s="136"/>
      <c r="N1129" s="153"/>
      <c r="O1129" s="161"/>
      <c r="P1129" s="144"/>
      <c r="Q1129" s="143"/>
      <c r="R1129" s="143"/>
      <c r="S1129" s="143"/>
      <c r="T1129" s="143"/>
      <c r="U1129" s="143"/>
      <c r="V1129" s="145"/>
      <c r="W1129" s="145"/>
      <c r="X1129" s="145"/>
      <c r="Y1129" s="136"/>
      <c r="Z1129" s="136"/>
      <c r="AA1129" s="146"/>
      <c r="AB1129" s="136"/>
      <c r="AC1129" s="136"/>
      <c r="AD1129" s="136"/>
      <c r="AE1129" s="136"/>
      <c r="AF1129" s="147" t="e">
        <f t="shared" si="49"/>
        <v>#DIV/0!</v>
      </c>
      <c r="AG1129" s="148"/>
      <c r="AH1129" s="148" t="b">
        <f t="shared" si="50"/>
        <v>1</v>
      </c>
    </row>
    <row r="1130" spans="1:34" ht="44.25" customHeight="1" thickBot="1" x14ac:dyDescent="0.3">
      <c r="A1130" s="136"/>
      <c r="B1130" s="136"/>
      <c r="C1130" s="137"/>
      <c r="D1130" s="136"/>
      <c r="E1130" s="137" t="str">
        <f>IF(D1130=1,'Tipo '!$B$2,IF(D1130=2,'Tipo '!$B$3,IF(D1130=3,'Tipo '!$B$4,IF(D1130=4,'Tipo '!$B$5,IF(D1130=5,'Tipo '!$B$6,IF(D1130=6,'Tipo '!$B$7,IF(D1130=7,'Tipo '!$B$8,IF(D1130=8,'Tipo '!$B$9,IF(D1130=9,'Tipo '!$B$10,IF(D1130=10,'Tipo '!$B$11,IF(D1130=11,'Tipo '!$B$12,IF(D1130=12,'Tipo '!$B$13,IF(D1130=13,'Tipo '!$B$14,IF(D1130=14,'Tipo '!$B$15,IF(D1130=15,'Tipo '!$B$16,IF(D1130=16,'Tipo '!$B$17,IF(D1130=17,'Tipo '!$B$18,IF(D1130=18,'Tipo '!$B$19,IF(D1130=19,'Tipo '!$B$20,IF(D1130=20,'Tipo '!$B$21,"No ha seleccionado un tipo de contrato válido"))))))))))))))))))))</f>
        <v>No ha seleccionado un tipo de contrato válido</v>
      </c>
      <c r="F1130" s="137"/>
      <c r="G1130" s="137"/>
      <c r="H1130" s="138"/>
      <c r="I1130" s="138"/>
      <c r="J1130" s="136"/>
      <c r="K1130" s="137" t="str">
        <f>IF(J1130=1,'Equivalencia BH-BMPT'!$D$2,IF(J1130=2,'Equivalencia BH-BMPT'!$D$3,IF(J1130=3,'Equivalencia BH-BMPT'!$D$4,IF(J1130=4,'Equivalencia BH-BMPT'!$D$5,IF(J1130=5,'Equivalencia BH-BMPT'!$D$6,IF(J1130=6,'Equivalencia BH-BMPT'!$D$7,IF(J1130=7,'Equivalencia BH-BMPT'!$D$8,IF(J1130=8,'Equivalencia BH-BMPT'!$D$9,IF(J1130=9,'Equivalencia BH-BMPT'!$D$10,IF(J1130=10,'Equivalencia BH-BMPT'!$D$11,IF(J1130=11,'Equivalencia BH-BMPT'!$D$12,IF(J1130=12,'Equivalencia BH-BMPT'!$D$13,IF(J1130=13,'Equivalencia BH-BMPT'!$D$14,IF(J1130=14,'Equivalencia BH-BMPT'!$D$15,IF(J1130=15,'Equivalencia BH-BMPT'!$D$16,IF(J1130=16,'Equivalencia BH-BMPT'!$D$17,IF(J1130=17,'Equivalencia BH-BMPT'!$D$18,IF(J1130=18,'Equivalencia BH-BMPT'!$D$19,IF(J1130=19,'Equivalencia BH-BMPT'!$D$20,IF(J1130=20,'Equivalencia BH-BMPT'!$D$21,IF(J1130=21,'Equivalencia BH-BMPT'!$D$22,IF(J1130=22,'Equivalencia BH-BMPT'!$D$23,IF(J1130=23,'Equivalencia BH-BMPT'!#REF!,IF(J1130=24,'Equivalencia BH-BMPT'!$D$25,IF(J1130=25,'Equivalencia BH-BMPT'!$D$26,IF(J1130=26,'Equivalencia BH-BMPT'!$D$27,IF(J1130=27,'Equivalencia BH-BMPT'!$D$28,IF(J1130=28,'Equivalencia BH-BMPT'!$D$29,IF(J1130=29,'Equivalencia BH-BMPT'!$D$30,IF(J1130=30,'Equivalencia BH-BMPT'!$D$31,IF(J1130=31,'Equivalencia BH-BMPT'!$D$32,IF(J1130=32,'Equivalencia BH-BMPT'!$D$33,IF(J1130=33,'Equivalencia BH-BMPT'!$D$34,IF(J1130=34,'Equivalencia BH-BMPT'!$D$35,IF(J1130=35,'Equivalencia BH-BMPT'!$D$36,IF(J1130=36,'Equivalencia BH-BMPT'!$D$37,IF(J1130=37,'Equivalencia BH-BMPT'!$D$38,IF(J1130=38,'Equivalencia BH-BMPT'!#REF!,IF(J1130=39,'Equivalencia BH-BMPT'!$D$40,IF(J1130=40,'Equivalencia BH-BMPT'!$D$41,IF(J1130=41,'Equivalencia BH-BMPT'!$D$42,IF(J1130=42,'Equivalencia BH-BMPT'!$D$43,IF(J1130=43,'Equivalencia BH-BMPT'!$D$44,IF(J1130=44,'Equivalencia BH-BMPT'!$D$45,IF(J1130=45,'Equivalencia BH-BMPT'!$D$46,"No ha seleccionado un número de programa")))))))))))))))))))))))))))))))))))))))))))))</f>
        <v>No ha seleccionado un número de programa</v>
      </c>
      <c r="L1130" s="140"/>
      <c r="M1130" s="136"/>
      <c r="N1130" s="153"/>
      <c r="O1130" s="161"/>
      <c r="P1130" s="144"/>
      <c r="Q1130" s="143"/>
      <c r="R1130" s="143"/>
      <c r="S1130" s="143"/>
      <c r="T1130" s="143"/>
      <c r="U1130" s="143"/>
      <c r="V1130" s="145"/>
      <c r="W1130" s="145"/>
      <c r="X1130" s="145"/>
      <c r="Y1130" s="136"/>
      <c r="Z1130" s="136"/>
      <c r="AA1130" s="146"/>
      <c r="AB1130" s="136"/>
      <c r="AC1130" s="136"/>
      <c r="AD1130" s="136"/>
      <c r="AE1130" s="136"/>
      <c r="AF1130" s="147" t="e">
        <f t="shared" si="49"/>
        <v>#DIV/0!</v>
      </c>
      <c r="AG1130" s="148"/>
      <c r="AH1130" s="148" t="b">
        <f t="shared" si="50"/>
        <v>1</v>
      </c>
    </row>
    <row r="1131" spans="1:34" ht="44.25" customHeight="1" thickBot="1" x14ac:dyDescent="0.3">
      <c r="A1131" s="136"/>
      <c r="B1131" s="136"/>
      <c r="C1131" s="137"/>
      <c r="D1131" s="136"/>
      <c r="E1131" s="137" t="str">
        <f>IF(D1131=1,'Tipo '!$B$2,IF(D1131=2,'Tipo '!$B$3,IF(D1131=3,'Tipo '!$B$4,IF(D1131=4,'Tipo '!$B$5,IF(D1131=5,'Tipo '!$B$6,IF(D1131=6,'Tipo '!$B$7,IF(D1131=7,'Tipo '!$B$8,IF(D1131=8,'Tipo '!$B$9,IF(D1131=9,'Tipo '!$B$10,IF(D1131=10,'Tipo '!$B$11,IF(D1131=11,'Tipo '!$B$12,IF(D1131=12,'Tipo '!$B$13,IF(D1131=13,'Tipo '!$B$14,IF(D1131=14,'Tipo '!$B$15,IF(D1131=15,'Tipo '!$B$16,IF(D1131=16,'Tipo '!$B$17,IF(D1131=17,'Tipo '!$B$18,IF(D1131=18,'Tipo '!$B$19,IF(D1131=19,'Tipo '!$B$20,IF(D1131=20,'Tipo '!$B$21,"No ha seleccionado un tipo de contrato válido"))))))))))))))))))))</f>
        <v>No ha seleccionado un tipo de contrato válido</v>
      </c>
      <c r="F1131" s="137"/>
      <c r="G1131" s="137"/>
      <c r="H1131" s="138"/>
      <c r="I1131" s="138"/>
      <c r="J1131" s="136"/>
      <c r="K1131" s="137" t="str">
        <f>IF(J1131=1,'Equivalencia BH-BMPT'!$D$2,IF(J1131=2,'Equivalencia BH-BMPT'!$D$3,IF(J1131=3,'Equivalencia BH-BMPT'!$D$4,IF(J1131=4,'Equivalencia BH-BMPT'!$D$5,IF(J1131=5,'Equivalencia BH-BMPT'!$D$6,IF(J1131=6,'Equivalencia BH-BMPT'!$D$7,IF(J1131=7,'Equivalencia BH-BMPT'!$D$8,IF(J1131=8,'Equivalencia BH-BMPT'!$D$9,IF(J1131=9,'Equivalencia BH-BMPT'!$D$10,IF(J1131=10,'Equivalencia BH-BMPT'!$D$11,IF(J1131=11,'Equivalencia BH-BMPT'!$D$12,IF(J1131=12,'Equivalencia BH-BMPT'!$D$13,IF(J1131=13,'Equivalencia BH-BMPT'!$D$14,IF(J1131=14,'Equivalencia BH-BMPT'!$D$15,IF(J1131=15,'Equivalencia BH-BMPT'!$D$16,IF(J1131=16,'Equivalencia BH-BMPT'!$D$17,IF(J1131=17,'Equivalencia BH-BMPT'!$D$18,IF(J1131=18,'Equivalencia BH-BMPT'!$D$19,IF(J1131=19,'Equivalencia BH-BMPT'!$D$20,IF(J1131=20,'Equivalencia BH-BMPT'!$D$21,IF(J1131=21,'Equivalencia BH-BMPT'!$D$22,IF(J1131=22,'Equivalencia BH-BMPT'!$D$23,IF(J1131=23,'Equivalencia BH-BMPT'!#REF!,IF(J1131=24,'Equivalencia BH-BMPT'!$D$25,IF(J1131=25,'Equivalencia BH-BMPT'!$D$26,IF(J1131=26,'Equivalencia BH-BMPT'!$D$27,IF(J1131=27,'Equivalencia BH-BMPT'!$D$28,IF(J1131=28,'Equivalencia BH-BMPT'!$D$29,IF(J1131=29,'Equivalencia BH-BMPT'!$D$30,IF(J1131=30,'Equivalencia BH-BMPT'!$D$31,IF(J1131=31,'Equivalencia BH-BMPT'!$D$32,IF(J1131=32,'Equivalencia BH-BMPT'!$D$33,IF(J1131=33,'Equivalencia BH-BMPT'!$D$34,IF(J1131=34,'Equivalencia BH-BMPT'!$D$35,IF(J1131=35,'Equivalencia BH-BMPT'!$D$36,IF(J1131=36,'Equivalencia BH-BMPT'!$D$37,IF(J1131=37,'Equivalencia BH-BMPT'!$D$38,IF(J1131=38,'Equivalencia BH-BMPT'!#REF!,IF(J1131=39,'Equivalencia BH-BMPT'!$D$40,IF(J1131=40,'Equivalencia BH-BMPT'!$D$41,IF(J1131=41,'Equivalencia BH-BMPT'!$D$42,IF(J1131=42,'Equivalencia BH-BMPT'!$D$43,IF(J1131=43,'Equivalencia BH-BMPT'!$D$44,IF(J1131=44,'Equivalencia BH-BMPT'!$D$45,IF(J1131=45,'Equivalencia BH-BMPT'!$D$46,"No ha seleccionado un número de programa")))))))))))))))))))))))))))))))))))))))))))))</f>
        <v>No ha seleccionado un número de programa</v>
      </c>
      <c r="L1131" s="140"/>
      <c r="M1131" s="136"/>
      <c r="N1131" s="153"/>
      <c r="O1131" s="161"/>
      <c r="P1131" s="144"/>
      <c r="Q1131" s="143"/>
      <c r="R1131" s="143"/>
      <c r="S1131" s="143"/>
      <c r="T1131" s="143"/>
      <c r="U1131" s="143"/>
      <c r="V1131" s="145"/>
      <c r="W1131" s="145"/>
      <c r="X1131" s="145"/>
      <c r="Y1131" s="136"/>
      <c r="Z1131" s="136"/>
      <c r="AA1131" s="146"/>
      <c r="AB1131" s="136"/>
      <c r="AC1131" s="136"/>
      <c r="AD1131" s="136"/>
      <c r="AE1131" s="136"/>
      <c r="AF1131" s="147" t="e">
        <f t="shared" si="49"/>
        <v>#DIV/0!</v>
      </c>
      <c r="AG1131" s="148"/>
      <c r="AH1131" s="148" t="b">
        <f t="shared" si="50"/>
        <v>1</v>
      </c>
    </row>
    <row r="1132" spans="1:34" ht="44.25" customHeight="1" thickBot="1" x14ac:dyDescent="0.3">
      <c r="A1132" s="136"/>
      <c r="B1132" s="136"/>
      <c r="C1132" s="137"/>
      <c r="D1132" s="136"/>
      <c r="E1132" s="137" t="str">
        <f>IF(D1132=1,'Tipo '!$B$2,IF(D1132=2,'Tipo '!$B$3,IF(D1132=3,'Tipo '!$B$4,IF(D1132=4,'Tipo '!$B$5,IF(D1132=5,'Tipo '!$B$6,IF(D1132=6,'Tipo '!$B$7,IF(D1132=7,'Tipo '!$B$8,IF(D1132=8,'Tipo '!$B$9,IF(D1132=9,'Tipo '!$B$10,IF(D1132=10,'Tipo '!$B$11,IF(D1132=11,'Tipo '!$B$12,IF(D1132=12,'Tipo '!$B$13,IF(D1132=13,'Tipo '!$B$14,IF(D1132=14,'Tipo '!$B$15,IF(D1132=15,'Tipo '!$B$16,IF(D1132=16,'Tipo '!$B$17,IF(D1132=17,'Tipo '!$B$18,IF(D1132=18,'Tipo '!$B$19,IF(D1132=19,'Tipo '!$B$20,IF(D1132=20,'Tipo '!$B$21,"No ha seleccionado un tipo de contrato válido"))))))))))))))))))))</f>
        <v>No ha seleccionado un tipo de contrato válido</v>
      </c>
      <c r="F1132" s="137"/>
      <c r="G1132" s="137"/>
      <c r="H1132" s="138"/>
      <c r="I1132" s="138"/>
      <c r="J1132" s="136"/>
      <c r="K1132" s="137" t="str">
        <f>IF(J1132=1,'Equivalencia BH-BMPT'!$D$2,IF(J1132=2,'Equivalencia BH-BMPT'!$D$3,IF(J1132=3,'Equivalencia BH-BMPT'!$D$4,IF(J1132=4,'Equivalencia BH-BMPT'!$D$5,IF(J1132=5,'Equivalencia BH-BMPT'!$D$6,IF(J1132=6,'Equivalencia BH-BMPT'!$D$7,IF(J1132=7,'Equivalencia BH-BMPT'!$D$8,IF(J1132=8,'Equivalencia BH-BMPT'!$D$9,IF(J1132=9,'Equivalencia BH-BMPT'!$D$10,IF(J1132=10,'Equivalencia BH-BMPT'!$D$11,IF(J1132=11,'Equivalencia BH-BMPT'!$D$12,IF(J1132=12,'Equivalencia BH-BMPT'!$D$13,IF(J1132=13,'Equivalencia BH-BMPT'!$D$14,IF(J1132=14,'Equivalencia BH-BMPT'!$D$15,IF(J1132=15,'Equivalencia BH-BMPT'!$D$16,IF(J1132=16,'Equivalencia BH-BMPT'!$D$17,IF(J1132=17,'Equivalencia BH-BMPT'!$D$18,IF(J1132=18,'Equivalencia BH-BMPT'!$D$19,IF(J1132=19,'Equivalencia BH-BMPT'!$D$20,IF(J1132=20,'Equivalencia BH-BMPT'!$D$21,IF(J1132=21,'Equivalencia BH-BMPT'!$D$22,IF(J1132=22,'Equivalencia BH-BMPT'!$D$23,IF(J1132=23,'Equivalencia BH-BMPT'!#REF!,IF(J1132=24,'Equivalencia BH-BMPT'!$D$25,IF(J1132=25,'Equivalencia BH-BMPT'!$D$26,IF(J1132=26,'Equivalencia BH-BMPT'!$D$27,IF(J1132=27,'Equivalencia BH-BMPT'!$D$28,IF(J1132=28,'Equivalencia BH-BMPT'!$D$29,IF(J1132=29,'Equivalencia BH-BMPT'!$D$30,IF(J1132=30,'Equivalencia BH-BMPT'!$D$31,IF(J1132=31,'Equivalencia BH-BMPT'!$D$32,IF(J1132=32,'Equivalencia BH-BMPT'!$D$33,IF(J1132=33,'Equivalencia BH-BMPT'!$D$34,IF(J1132=34,'Equivalencia BH-BMPT'!$D$35,IF(J1132=35,'Equivalencia BH-BMPT'!$D$36,IF(J1132=36,'Equivalencia BH-BMPT'!$D$37,IF(J1132=37,'Equivalencia BH-BMPT'!$D$38,IF(J1132=38,'Equivalencia BH-BMPT'!#REF!,IF(J1132=39,'Equivalencia BH-BMPT'!$D$40,IF(J1132=40,'Equivalencia BH-BMPT'!$D$41,IF(J1132=41,'Equivalencia BH-BMPT'!$D$42,IF(J1132=42,'Equivalencia BH-BMPT'!$D$43,IF(J1132=43,'Equivalencia BH-BMPT'!$D$44,IF(J1132=44,'Equivalencia BH-BMPT'!$D$45,IF(J1132=45,'Equivalencia BH-BMPT'!$D$46,"No ha seleccionado un número de programa")))))))))))))))))))))))))))))))))))))))))))))</f>
        <v>No ha seleccionado un número de programa</v>
      </c>
      <c r="L1132" s="140"/>
      <c r="M1132" s="136"/>
      <c r="N1132" s="153"/>
      <c r="O1132" s="161"/>
      <c r="P1132" s="144"/>
      <c r="Q1132" s="143"/>
      <c r="R1132" s="143"/>
      <c r="S1132" s="143"/>
      <c r="T1132" s="143"/>
      <c r="U1132" s="143"/>
      <c r="V1132" s="145"/>
      <c r="W1132" s="145"/>
      <c r="X1132" s="145"/>
      <c r="Y1132" s="136"/>
      <c r="Z1132" s="136"/>
      <c r="AA1132" s="146"/>
      <c r="AB1132" s="136"/>
      <c r="AC1132" s="136"/>
      <c r="AD1132" s="136"/>
      <c r="AE1132" s="136"/>
      <c r="AF1132" s="147" t="e">
        <f t="shared" si="49"/>
        <v>#DIV/0!</v>
      </c>
      <c r="AG1132" s="148"/>
      <c r="AH1132" s="148" t="b">
        <f t="shared" si="50"/>
        <v>1</v>
      </c>
    </row>
    <row r="1133" spans="1:34" ht="44.25" customHeight="1" thickBot="1" x14ac:dyDescent="0.3">
      <c r="A1133" s="136"/>
      <c r="B1133" s="136"/>
      <c r="C1133" s="137"/>
      <c r="D1133" s="136"/>
      <c r="E1133" s="137" t="str">
        <f>IF(D1133=1,'Tipo '!$B$2,IF(D1133=2,'Tipo '!$B$3,IF(D1133=3,'Tipo '!$B$4,IF(D1133=4,'Tipo '!$B$5,IF(D1133=5,'Tipo '!$B$6,IF(D1133=6,'Tipo '!$B$7,IF(D1133=7,'Tipo '!$B$8,IF(D1133=8,'Tipo '!$B$9,IF(D1133=9,'Tipo '!$B$10,IF(D1133=10,'Tipo '!$B$11,IF(D1133=11,'Tipo '!$B$12,IF(D1133=12,'Tipo '!$B$13,IF(D1133=13,'Tipo '!$B$14,IF(D1133=14,'Tipo '!$B$15,IF(D1133=15,'Tipo '!$B$16,IF(D1133=16,'Tipo '!$B$17,IF(D1133=17,'Tipo '!$B$18,IF(D1133=18,'Tipo '!$B$19,IF(D1133=19,'Tipo '!$B$20,IF(D1133=20,'Tipo '!$B$21,"No ha seleccionado un tipo de contrato válido"))))))))))))))))))))</f>
        <v>No ha seleccionado un tipo de contrato válido</v>
      </c>
      <c r="F1133" s="137"/>
      <c r="G1133" s="137"/>
      <c r="H1133" s="138"/>
      <c r="I1133" s="138"/>
      <c r="J1133" s="136"/>
      <c r="K1133" s="137" t="str">
        <f>IF(J1133=1,'Equivalencia BH-BMPT'!$D$2,IF(J1133=2,'Equivalencia BH-BMPT'!$D$3,IF(J1133=3,'Equivalencia BH-BMPT'!$D$4,IF(J1133=4,'Equivalencia BH-BMPT'!$D$5,IF(J1133=5,'Equivalencia BH-BMPT'!$D$6,IF(J1133=6,'Equivalencia BH-BMPT'!$D$7,IF(J1133=7,'Equivalencia BH-BMPT'!$D$8,IF(J1133=8,'Equivalencia BH-BMPT'!$D$9,IF(J1133=9,'Equivalencia BH-BMPT'!$D$10,IF(J1133=10,'Equivalencia BH-BMPT'!$D$11,IF(J1133=11,'Equivalencia BH-BMPT'!$D$12,IF(J1133=12,'Equivalencia BH-BMPT'!$D$13,IF(J1133=13,'Equivalencia BH-BMPT'!$D$14,IF(J1133=14,'Equivalencia BH-BMPT'!$D$15,IF(J1133=15,'Equivalencia BH-BMPT'!$D$16,IF(J1133=16,'Equivalencia BH-BMPT'!$D$17,IF(J1133=17,'Equivalencia BH-BMPT'!$D$18,IF(J1133=18,'Equivalencia BH-BMPT'!$D$19,IF(J1133=19,'Equivalencia BH-BMPT'!$D$20,IF(J1133=20,'Equivalencia BH-BMPT'!$D$21,IF(J1133=21,'Equivalencia BH-BMPT'!$D$22,IF(J1133=22,'Equivalencia BH-BMPT'!$D$23,IF(J1133=23,'Equivalencia BH-BMPT'!#REF!,IF(J1133=24,'Equivalencia BH-BMPT'!$D$25,IF(J1133=25,'Equivalencia BH-BMPT'!$D$26,IF(J1133=26,'Equivalencia BH-BMPT'!$D$27,IF(J1133=27,'Equivalencia BH-BMPT'!$D$28,IF(J1133=28,'Equivalencia BH-BMPT'!$D$29,IF(J1133=29,'Equivalencia BH-BMPT'!$D$30,IF(J1133=30,'Equivalencia BH-BMPT'!$D$31,IF(J1133=31,'Equivalencia BH-BMPT'!$D$32,IF(J1133=32,'Equivalencia BH-BMPT'!$D$33,IF(J1133=33,'Equivalencia BH-BMPT'!$D$34,IF(J1133=34,'Equivalencia BH-BMPT'!$D$35,IF(J1133=35,'Equivalencia BH-BMPT'!$D$36,IF(J1133=36,'Equivalencia BH-BMPT'!$D$37,IF(J1133=37,'Equivalencia BH-BMPT'!$D$38,IF(J1133=38,'Equivalencia BH-BMPT'!#REF!,IF(J1133=39,'Equivalencia BH-BMPT'!$D$40,IF(J1133=40,'Equivalencia BH-BMPT'!$D$41,IF(J1133=41,'Equivalencia BH-BMPT'!$D$42,IF(J1133=42,'Equivalencia BH-BMPT'!$D$43,IF(J1133=43,'Equivalencia BH-BMPT'!$D$44,IF(J1133=44,'Equivalencia BH-BMPT'!$D$45,IF(J1133=45,'Equivalencia BH-BMPT'!$D$46,"No ha seleccionado un número de programa")))))))))))))))))))))))))))))))))))))))))))))</f>
        <v>No ha seleccionado un número de programa</v>
      </c>
      <c r="L1133" s="140"/>
      <c r="M1133" s="136"/>
      <c r="N1133" s="153"/>
      <c r="O1133" s="161"/>
      <c r="P1133" s="144"/>
      <c r="Q1133" s="143"/>
      <c r="R1133" s="143"/>
      <c r="S1133" s="143"/>
      <c r="T1133" s="143"/>
      <c r="U1133" s="143"/>
      <c r="V1133" s="145"/>
      <c r="W1133" s="145"/>
      <c r="X1133" s="145"/>
      <c r="Y1133" s="136"/>
      <c r="Z1133" s="136"/>
      <c r="AA1133" s="146"/>
      <c r="AB1133" s="136"/>
      <c r="AC1133" s="136"/>
      <c r="AD1133" s="136"/>
      <c r="AE1133" s="136"/>
      <c r="AF1133" s="147" t="e">
        <f t="shared" si="49"/>
        <v>#DIV/0!</v>
      </c>
      <c r="AG1133" s="148"/>
      <c r="AH1133" s="148" t="b">
        <f t="shared" si="50"/>
        <v>1</v>
      </c>
    </row>
    <row r="1134" spans="1:34" ht="44.25" customHeight="1" thickBot="1" x14ac:dyDescent="0.3">
      <c r="A1134" s="136"/>
      <c r="B1134" s="136"/>
      <c r="C1134" s="137"/>
      <c r="D1134" s="136"/>
      <c r="E1134" s="137" t="str">
        <f>IF(D1134=1,'Tipo '!$B$2,IF(D1134=2,'Tipo '!$B$3,IF(D1134=3,'Tipo '!$B$4,IF(D1134=4,'Tipo '!$B$5,IF(D1134=5,'Tipo '!$B$6,IF(D1134=6,'Tipo '!$B$7,IF(D1134=7,'Tipo '!$B$8,IF(D1134=8,'Tipo '!$B$9,IF(D1134=9,'Tipo '!$B$10,IF(D1134=10,'Tipo '!$B$11,IF(D1134=11,'Tipo '!$B$12,IF(D1134=12,'Tipo '!$B$13,IF(D1134=13,'Tipo '!$B$14,IF(D1134=14,'Tipo '!$B$15,IF(D1134=15,'Tipo '!$B$16,IF(D1134=16,'Tipo '!$B$17,IF(D1134=17,'Tipo '!$B$18,IF(D1134=18,'Tipo '!$B$19,IF(D1134=19,'Tipo '!$B$20,IF(D1134=20,'Tipo '!$B$21,"No ha seleccionado un tipo de contrato válido"))))))))))))))))))))</f>
        <v>No ha seleccionado un tipo de contrato válido</v>
      </c>
      <c r="F1134" s="137"/>
      <c r="G1134" s="137"/>
      <c r="H1134" s="138"/>
      <c r="I1134" s="138"/>
      <c r="J1134" s="136"/>
      <c r="K1134" s="137" t="str">
        <f>IF(J1134=1,'Equivalencia BH-BMPT'!$D$2,IF(J1134=2,'Equivalencia BH-BMPT'!$D$3,IF(J1134=3,'Equivalencia BH-BMPT'!$D$4,IF(J1134=4,'Equivalencia BH-BMPT'!$D$5,IF(J1134=5,'Equivalencia BH-BMPT'!$D$6,IF(J1134=6,'Equivalencia BH-BMPT'!$D$7,IF(J1134=7,'Equivalencia BH-BMPT'!$D$8,IF(J1134=8,'Equivalencia BH-BMPT'!$D$9,IF(J1134=9,'Equivalencia BH-BMPT'!$D$10,IF(J1134=10,'Equivalencia BH-BMPT'!$D$11,IF(J1134=11,'Equivalencia BH-BMPT'!$D$12,IF(J1134=12,'Equivalencia BH-BMPT'!$D$13,IF(J1134=13,'Equivalencia BH-BMPT'!$D$14,IF(J1134=14,'Equivalencia BH-BMPT'!$D$15,IF(J1134=15,'Equivalencia BH-BMPT'!$D$16,IF(J1134=16,'Equivalencia BH-BMPT'!$D$17,IF(J1134=17,'Equivalencia BH-BMPT'!$D$18,IF(J1134=18,'Equivalencia BH-BMPT'!$D$19,IF(J1134=19,'Equivalencia BH-BMPT'!$D$20,IF(J1134=20,'Equivalencia BH-BMPT'!$D$21,IF(J1134=21,'Equivalencia BH-BMPT'!$D$22,IF(J1134=22,'Equivalencia BH-BMPT'!$D$23,IF(J1134=23,'Equivalencia BH-BMPT'!#REF!,IF(J1134=24,'Equivalencia BH-BMPT'!$D$25,IF(J1134=25,'Equivalencia BH-BMPT'!$D$26,IF(J1134=26,'Equivalencia BH-BMPT'!$D$27,IF(J1134=27,'Equivalencia BH-BMPT'!$D$28,IF(J1134=28,'Equivalencia BH-BMPT'!$D$29,IF(J1134=29,'Equivalencia BH-BMPT'!$D$30,IF(J1134=30,'Equivalencia BH-BMPT'!$D$31,IF(J1134=31,'Equivalencia BH-BMPT'!$D$32,IF(J1134=32,'Equivalencia BH-BMPT'!$D$33,IF(J1134=33,'Equivalencia BH-BMPT'!$D$34,IF(J1134=34,'Equivalencia BH-BMPT'!$D$35,IF(J1134=35,'Equivalencia BH-BMPT'!$D$36,IF(J1134=36,'Equivalencia BH-BMPT'!$D$37,IF(J1134=37,'Equivalencia BH-BMPT'!$D$38,IF(J1134=38,'Equivalencia BH-BMPT'!#REF!,IF(J1134=39,'Equivalencia BH-BMPT'!$D$40,IF(J1134=40,'Equivalencia BH-BMPT'!$D$41,IF(J1134=41,'Equivalencia BH-BMPT'!$D$42,IF(J1134=42,'Equivalencia BH-BMPT'!$D$43,IF(J1134=43,'Equivalencia BH-BMPT'!$D$44,IF(J1134=44,'Equivalencia BH-BMPT'!$D$45,IF(J1134=45,'Equivalencia BH-BMPT'!$D$46,"No ha seleccionado un número de programa")))))))))))))))))))))))))))))))))))))))))))))</f>
        <v>No ha seleccionado un número de programa</v>
      </c>
      <c r="L1134" s="140"/>
      <c r="M1134" s="136"/>
      <c r="N1134" s="153"/>
      <c r="O1134" s="161"/>
      <c r="P1134" s="144"/>
      <c r="Q1134" s="143"/>
      <c r="R1134" s="143"/>
      <c r="S1134" s="143"/>
      <c r="T1134" s="143"/>
      <c r="U1134" s="143"/>
      <c r="V1134" s="145"/>
      <c r="W1134" s="145"/>
      <c r="X1134" s="145"/>
      <c r="Y1134" s="136"/>
      <c r="Z1134" s="136"/>
      <c r="AA1134" s="146"/>
      <c r="AB1134" s="136"/>
      <c r="AC1134" s="136"/>
      <c r="AD1134" s="136"/>
      <c r="AE1134" s="136"/>
      <c r="AF1134" s="147" t="e">
        <f t="shared" si="49"/>
        <v>#DIV/0!</v>
      </c>
      <c r="AG1134" s="148"/>
      <c r="AH1134" s="148" t="b">
        <f t="shared" si="50"/>
        <v>1</v>
      </c>
    </row>
    <row r="1135" spans="1:34" ht="44.25" customHeight="1" thickBot="1" x14ac:dyDescent="0.3">
      <c r="A1135" s="136"/>
      <c r="B1135" s="136"/>
      <c r="C1135" s="137"/>
      <c r="D1135" s="136"/>
      <c r="E1135" s="137" t="str">
        <f>IF(D1135=1,'Tipo '!$B$2,IF(D1135=2,'Tipo '!$B$3,IF(D1135=3,'Tipo '!$B$4,IF(D1135=4,'Tipo '!$B$5,IF(D1135=5,'Tipo '!$B$6,IF(D1135=6,'Tipo '!$B$7,IF(D1135=7,'Tipo '!$B$8,IF(D1135=8,'Tipo '!$B$9,IF(D1135=9,'Tipo '!$B$10,IF(D1135=10,'Tipo '!$B$11,IF(D1135=11,'Tipo '!$B$12,IF(D1135=12,'Tipo '!$B$13,IF(D1135=13,'Tipo '!$B$14,IF(D1135=14,'Tipo '!$B$15,IF(D1135=15,'Tipo '!$B$16,IF(D1135=16,'Tipo '!$B$17,IF(D1135=17,'Tipo '!$B$18,IF(D1135=18,'Tipo '!$B$19,IF(D1135=19,'Tipo '!$B$20,IF(D1135=20,'Tipo '!$B$21,"No ha seleccionado un tipo de contrato válido"))))))))))))))))))))</f>
        <v>No ha seleccionado un tipo de contrato válido</v>
      </c>
      <c r="F1135" s="137"/>
      <c r="G1135" s="137"/>
      <c r="H1135" s="138"/>
      <c r="I1135" s="138"/>
      <c r="J1135" s="136"/>
      <c r="K1135" s="137" t="str">
        <f>IF(J1135=1,'Equivalencia BH-BMPT'!$D$2,IF(J1135=2,'Equivalencia BH-BMPT'!$D$3,IF(J1135=3,'Equivalencia BH-BMPT'!$D$4,IF(J1135=4,'Equivalencia BH-BMPT'!$D$5,IF(J1135=5,'Equivalencia BH-BMPT'!$D$6,IF(J1135=6,'Equivalencia BH-BMPT'!$D$7,IF(J1135=7,'Equivalencia BH-BMPT'!$D$8,IF(J1135=8,'Equivalencia BH-BMPT'!$D$9,IF(J1135=9,'Equivalencia BH-BMPT'!$D$10,IF(J1135=10,'Equivalencia BH-BMPT'!$D$11,IF(J1135=11,'Equivalencia BH-BMPT'!$D$12,IF(J1135=12,'Equivalencia BH-BMPT'!$D$13,IF(J1135=13,'Equivalencia BH-BMPT'!$D$14,IF(J1135=14,'Equivalencia BH-BMPT'!$D$15,IF(J1135=15,'Equivalencia BH-BMPT'!$D$16,IF(J1135=16,'Equivalencia BH-BMPT'!$D$17,IF(J1135=17,'Equivalencia BH-BMPT'!$D$18,IF(J1135=18,'Equivalencia BH-BMPT'!$D$19,IF(J1135=19,'Equivalencia BH-BMPT'!$D$20,IF(J1135=20,'Equivalencia BH-BMPT'!$D$21,IF(J1135=21,'Equivalencia BH-BMPT'!$D$22,IF(J1135=22,'Equivalencia BH-BMPT'!$D$23,IF(J1135=23,'Equivalencia BH-BMPT'!#REF!,IF(J1135=24,'Equivalencia BH-BMPT'!$D$25,IF(J1135=25,'Equivalencia BH-BMPT'!$D$26,IF(J1135=26,'Equivalencia BH-BMPT'!$D$27,IF(J1135=27,'Equivalencia BH-BMPT'!$D$28,IF(J1135=28,'Equivalencia BH-BMPT'!$D$29,IF(J1135=29,'Equivalencia BH-BMPT'!$D$30,IF(J1135=30,'Equivalencia BH-BMPT'!$D$31,IF(J1135=31,'Equivalencia BH-BMPT'!$D$32,IF(J1135=32,'Equivalencia BH-BMPT'!$D$33,IF(J1135=33,'Equivalencia BH-BMPT'!$D$34,IF(J1135=34,'Equivalencia BH-BMPT'!$D$35,IF(J1135=35,'Equivalencia BH-BMPT'!$D$36,IF(J1135=36,'Equivalencia BH-BMPT'!$D$37,IF(J1135=37,'Equivalencia BH-BMPT'!$D$38,IF(J1135=38,'Equivalencia BH-BMPT'!#REF!,IF(J1135=39,'Equivalencia BH-BMPT'!$D$40,IF(J1135=40,'Equivalencia BH-BMPT'!$D$41,IF(J1135=41,'Equivalencia BH-BMPT'!$D$42,IF(J1135=42,'Equivalencia BH-BMPT'!$D$43,IF(J1135=43,'Equivalencia BH-BMPT'!$D$44,IF(J1135=44,'Equivalencia BH-BMPT'!$D$45,IF(J1135=45,'Equivalencia BH-BMPT'!$D$46,"No ha seleccionado un número de programa")))))))))))))))))))))))))))))))))))))))))))))</f>
        <v>No ha seleccionado un número de programa</v>
      </c>
      <c r="L1135" s="140"/>
      <c r="M1135" s="136"/>
      <c r="N1135" s="153"/>
      <c r="O1135" s="161"/>
      <c r="P1135" s="144"/>
      <c r="Q1135" s="143"/>
      <c r="R1135" s="143"/>
      <c r="S1135" s="143"/>
      <c r="T1135" s="143"/>
      <c r="U1135" s="143"/>
      <c r="V1135" s="145"/>
      <c r="W1135" s="145"/>
      <c r="X1135" s="145"/>
      <c r="Y1135" s="136"/>
      <c r="Z1135" s="136"/>
      <c r="AA1135" s="146"/>
      <c r="AB1135" s="136"/>
      <c r="AC1135" s="136"/>
      <c r="AD1135" s="136"/>
      <c r="AE1135" s="136"/>
      <c r="AF1135" s="147" t="e">
        <f t="shared" si="49"/>
        <v>#DIV/0!</v>
      </c>
      <c r="AG1135" s="148"/>
      <c r="AH1135" s="148" t="b">
        <f t="shared" si="50"/>
        <v>1</v>
      </c>
    </row>
    <row r="1136" spans="1:34" ht="44.25" customHeight="1" thickBot="1" x14ac:dyDescent="0.3">
      <c r="A1136" s="136"/>
      <c r="B1136" s="136"/>
      <c r="C1136" s="137"/>
      <c r="D1136" s="136"/>
      <c r="E1136" s="137" t="str">
        <f>IF(D1136=1,'Tipo '!$B$2,IF(D1136=2,'Tipo '!$B$3,IF(D1136=3,'Tipo '!$B$4,IF(D1136=4,'Tipo '!$B$5,IF(D1136=5,'Tipo '!$B$6,IF(D1136=6,'Tipo '!$B$7,IF(D1136=7,'Tipo '!$B$8,IF(D1136=8,'Tipo '!$B$9,IF(D1136=9,'Tipo '!$B$10,IF(D1136=10,'Tipo '!$B$11,IF(D1136=11,'Tipo '!$B$12,IF(D1136=12,'Tipo '!$B$13,IF(D1136=13,'Tipo '!$B$14,IF(D1136=14,'Tipo '!$B$15,IF(D1136=15,'Tipo '!$B$16,IF(D1136=16,'Tipo '!$B$17,IF(D1136=17,'Tipo '!$B$18,IF(D1136=18,'Tipo '!$B$19,IF(D1136=19,'Tipo '!$B$20,IF(D1136=20,'Tipo '!$B$21,"No ha seleccionado un tipo de contrato válido"))))))))))))))))))))</f>
        <v>No ha seleccionado un tipo de contrato válido</v>
      </c>
      <c r="F1136" s="137"/>
      <c r="G1136" s="137"/>
      <c r="H1136" s="138"/>
      <c r="I1136" s="138"/>
      <c r="J1136" s="136"/>
      <c r="K1136" s="137" t="str">
        <f>IF(J1136=1,'Equivalencia BH-BMPT'!$D$2,IF(J1136=2,'Equivalencia BH-BMPT'!$D$3,IF(J1136=3,'Equivalencia BH-BMPT'!$D$4,IF(J1136=4,'Equivalencia BH-BMPT'!$D$5,IF(J1136=5,'Equivalencia BH-BMPT'!$D$6,IF(J1136=6,'Equivalencia BH-BMPT'!$D$7,IF(J1136=7,'Equivalencia BH-BMPT'!$D$8,IF(J1136=8,'Equivalencia BH-BMPT'!$D$9,IF(J1136=9,'Equivalencia BH-BMPT'!$D$10,IF(J1136=10,'Equivalencia BH-BMPT'!$D$11,IF(J1136=11,'Equivalencia BH-BMPT'!$D$12,IF(J1136=12,'Equivalencia BH-BMPT'!$D$13,IF(J1136=13,'Equivalencia BH-BMPT'!$D$14,IF(J1136=14,'Equivalencia BH-BMPT'!$D$15,IF(J1136=15,'Equivalencia BH-BMPT'!$D$16,IF(J1136=16,'Equivalencia BH-BMPT'!$D$17,IF(J1136=17,'Equivalencia BH-BMPT'!$D$18,IF(J1136=18,'Equivalencia BH-BMPT'!$D$19,IF(J1136=19,'Equivalencia BH-BMPT'!$D$20,IF(J1136=20,'Equivalencia BH-BMPT'!$D$21,IF(J1136=21,'Equivalencia BH-BMPT'!$D$22,IF(J1136=22,'Equivalencia BH-BMPT'!$D$23,IF(J1136=23,'Equivalencia BH-BMPT'!#REF!,IF(J1136=24,'Equivalencia BH-BMPT'!$D$25,IF(J1136=25,'Equivalencia BH-BMPT'!$D$26,IF(J1136=26,'Equivalencia BH-BMPT'!$D$27,IF(J1136=27,'Equivalencia BH-BMPT'!$D$28,IF(J1136=28,'Equivalencia BH-BMPT'!$D$29,IF(J1136=29,'Equivalencia BH-BMPT'!$D$30,IF(J1136=30,'Equivalencia BH-BMPT'!$D$31,IF(J1136=31,'Equivalencia BH-BMPT'!$D$32,IF(J1136=32,'Equivalencia BH-BMPT'!$D$33,IF(J1136=33,'Equivalencia BH-BMPT'!$D$34,IF(J1136=34,'Equivalencia BH-BMPT'!$D$35,IF(J1136=35,'Equivalencia BH-BMPT'!$D$36,IF(J1136=36,'Equivalencia BH-BMPT'!$D$37,IF(J1136=37,'Equivalencia BH-BMPT'!$D$38,IF(J1136=38,'Equivalencia BH-BMPT'!#REF!,IF(J1136=39,'Equivalencia BH-BMPT'!$D$40,IF(J1136=40,'Equivalencia BH-BMPT'!$D$41,IF(J1136=41,'Equivalencia BH-BMPT'!$D$42,IF(J1136=42,'Equivalencia BH-BMPT'!$D$43,IF(J1136=43,'Equivalencia BH-BMPT'!$D$44,IF(J1136=44,'Equivalencia BH-BMPT'!$D$45,IF(J1136=45,'Equivalencia BH-BMPT'!$D$46,"No ha seleccionado un número de programa")))))))))))))))))))))))))))))))))))))))))))))</f>
        <v>No ha seleccionado un número de programa</v>
      </c>
      <c r="L1136" s="140"/>
      <c r="M1136" s="136"/>
      <c r="N1136" s="153"/>
      <c r="O1136" s="161"/>
      <c r="P1136" s="144"/>
      <c r="Q1136" s="143"/>
      <c r="R1136" s="143"/>
      <c r="S1136" s="143"/>
      <c r="T1136" s="143"/>
      <c r="U1136" s="143"/>
      <c r="V1136" s="145"/>
      <c r="W1136" s="145"/>
      <c r="X1136" s="145"/>
      <c r="Y1136" s="136"/>
      <c r="Z1136" s="136"/>
      <c r="AA1136" s="146"/>
      <c r="AB1136" s="136"/>
      <c r="AC1136" s="136"/>
      <c r="AD1136" s="136"/>
      <c r="AE1136" s="136"/>
      <c r="AF1136" s="147" t="e">
        <f t="shared" si="49"/>
        <v>#DIV/0!</v>
      </c>
      <c r="AG1136" s="148"/>
      <c r="AH1136" s="148" t="b">
        <f t="shared" si="50"/>
        <v>1</v>
      </c>
    </row>
    <row r="1137" spans="1:34" ht="44.25" customHeight="1" thickBot="1" x14ac:dyDescent="0.3">
      <c r="A1137" s="136"/>
      <c r="B1137" s="136"/>
      <c r="C1137" s="137"/>
      <c r="D1137" s="136"/>
      <c r="E1137" s="137" t="str">
        <f>IF(D1137=1,'Tipo '!$B$2,IF(D1137=2,'Tipo '!$B$3,IF(D1137=3,'Tipo '!$B$4,IF(D1137=4,'Tipo '!$B$5,IF(D1137=5,'Tipo '!$B$6,IF(D1137=6,'Tipo '!$B$7,IF(D1137=7,'Tipo '!$B$8,IF(D1137=8,'Tipo '!$B$9,IF(D1137=9,'Tipo '!$B$10,IF(D1137=10,'Tipo '!$B$11,IF(D1137=11,'Tipo '!$B$12,IF(D1137=12,'Tipo '!$B$13,IF(D1137=13,'Tipo '!$B$14,IF(D1137=14,'Tipo '!$B$15,IF(D1137=15,'Tipo '!$B$16,IF(D1137=16,'Tipo '!$B$17,IF(D1137=17,'Tipo '!$B$18,IF(D1137=18,'Tipo '!$B$19,IF(D1137=19,'Tipo '!$B$20,IF(D1137=20,'Tipo '!$B$21,"No ha seleccionado un tipo de contrato válido"))))))))))))))))))))</f>
        <v>No ha seleccionado un tipo de contrato válido</v>
      </c>
      <c r="F1137" s="137"/>
      <c r="G1137" s="137"/>
      <c r="H1137" s="138"/>
      <c r="I1137" s="138"/>
      <c r="J1137" s="136"/>
      <c r="K1137" s="137" t="str">
        <f>IF(J1137=1,'Equivalencia BH-BMPT'!$D$2,IF(J1137=2,'Equivalencia BH-BMPT'!$D$3,IF(J1137=3,'Equivalencia BH-BMPT'!$D$4,IF(J1137=4,'Equivalencia BH-BMPT'!$D$5,IF(J1137=5,'Equivalencia BH-BMPT'!$D$6,IF(J1137=6,'Equivalencia BH-BMPT'!$D$7,IF(J1137=7,'Equivalencia BH-BMPT'!$D$8,IF(J1137=8,'Equivalencia BH-BMPT'!$D$9,IF(J1137=9,'Equivalencia BH-BMPT'!$D$10,IF(J1137=10,'Equivalencia BH-BMPT'!$D$11,IF(J1137=11,'Equivalencia BH-BMPT'!$D$12,IF(J1137=12,'Equivalencia BH-BMPT'!$D$13,IF(J1137=13,'Equivalencia BH-BMPT'!$D$14,IF(J1137=14,'Equivalencia BH-BMPT'!$D$15,IF(J1137=15,'Equivalencia BH-BMPT'!$D$16,IF(J1137=16,'Equivalencia BH-BMPT'!$D$17,IF(J1137=17,'Equivalencia BH-BMPT'!$D$18,IF(J1137=18,'Equivalencia BH-BMPT'!$D$19,IF(J1137=19,'Equivalencia BH-BMPT'!$D$20,IF(J1137=20,'Equivalencia BH-BMPT'!$D$21,IF(J1137=21,'Equivalencia BH-BMPT'!$D$22,IF(J1137=22,'Equivalencia BH-BMPT'!$D$23,IF(J1137=23,'Equivalencia BH-BMPT'!#REF!,IF(J1137=24,'Equivalencia BH-BMPT'!$D$25,IF(J1137=25,'Equivalencia BH-BMPT'!$D$26,IF(J1137=26,'Equivalencia BH-BMPT'!$D$27,IF(J1137=27,'Equivalencia BH-BMPT'!$D$28,IF(J1137=28,'Equivalencia BH-BMPT'!$D$29,IF(J1137=29,'Equivalencia BH-BMPT'!$D$30,IF(J1137=30,'Equivalencia BH-BMPT'!$D$31,IF(J1137=31,'Equivalencia BH-BMPT'!$D$32,IF(J1137=32,'Equivalencia BH-BMPT'!$D$33,IF(J1137=33,'Equivalencia BH-BMPT'!$D$34,IF(J1137=34,'Equivalencia BH-BMPT'!$D$35,IF(J1137=35,'Equivalencia BH-BMPT'!$D$36,IF(J1137=36,'Equivalencia BH-BMPT'!$D$37,IF(J1137=37,'Equivalencia BH-BMPT'!$D$38,IF(J1137=38,'Equivalencia BH-BMPT'!#REF!,IF(J1137=39,'Equivalencia BH-BMPT'!$D$40,IF(J1137=40,'Equivalencia BH-BMPT'!$D$41,IF(J1137=41,'Equivalencia BH-BMPT'!$D$42,IF(J1137=42,'Equivalencia BH-BMPT'!$D$43,IF(J1137=43,'Equivalencia BH-BMPT'!$D$44,IF(J1137=44,'Equivalencia BH-BMPT'!$D$45,IF(J1137=45,'Equivalencia BH-BMPT'!$D$46,"No ha seleccionado un número de programa")))))))))))))))))))))))))))))))))))))))))))))</f>
        <v>No ha seleccionado un número de programa</v>
      </c>
      <c r="L1137" s="140"/>
      <c r="M1137" s="136"/>
      <c r="N1137" s="153"/>
      <c r="O1137" s="161"/>
      <c r="P1137" s="144"/>
      <c r="Q1137" s="143"/>
      <c r="R1137" s="143"/>
      <c r="S1137" s="143"/>
      <c r="T1137" s="143"/>
      <c r="U1137" s="143"/>
      <c r="V1137" s="145"/>
      <c r="W1137" s="145"/>
      <c r="X1137" s="145"/>
      <c r="Y1137" s="136"/>
      <c r="Z1137" s="136"/>
      <c r="AA1137" s="146"/>
      <c r="AB1137" s="136"/>
      <c r="AC1137" s="136"/>
      <c r="AD1137" s="136"/>
      <c r="AE1137" s="136"/>
      <c r="AF1137" s="147" t="e">
        <f t="shared" si="49"/>
        <v>#DIV/0!</v>
      </c>
      <c r="AG1137" s="148"/>
      <c r="AH1137" s="148" t="b">
        <f t="shared" si="50"/>
        <v>1</v>
      </c>
    </row>
    <row r="1138" spans="1:34" ht="44.25" customHeight="1" thickBot="1" x14ac:dyDescent="0.3">
      <c r="A1138" s="136"/>
      <c r="B1138" s="136"/>
      <c r="C1138" s="137"/>
      <c r="D1138" s="136"/>
      <c r="E1138" s="137" t="str">
        <f>IF(D1138=1,'Tipo '!$B$2,IF(D1138=2,'Tipo '!$B$3,IF(D1138=3,'Tipo '!$B$4,IF(D1138=4,'Tipo '!$B$5,IF(D1138=5,'Tipo '!$B$6,IF(D1138=6,'Tipo '!$B$7,IF(D1138=7,'Tipo '!$B$8,IF(D1138=8,'Tipo '!$B$9,IF(D1138=9,'Tipo '!$B$10,IF(D1138=10,'Tipo '!$B$11,IF(D1138=11,'Tipo '!$B$12,IF(D1138=12,'Tipo '!$B$13,IF(D1138=13,'Tipo '!$B$14,IF(D1138=14,'Tipo '!$B$15,IF(D1138=15,'Tipo '!$B$16,IF(D1138=16,'Tipo '!$B$17,IF(D1138=17,'Tipo '!$B$18,IF(D1138=18,'Tipo '!$B$19,IF(D1138=19,'Tipo '!$B$20,IF(D1138=20,'Tipo '!$B$21,"No ha seleccionado un tipo de contrato válido"))))))))))))))))))))</f>
        <v>No ha seleccionado un tipo de contrato válido</v>
      </c>
      <c r="F1138" s="137"/>
      <c r="G1138" s="137"/>
      <c r="H1138" s="138"/>
      <c r="I1138" s="138"/>
      <c r="J1138" s="136"/>
      <c r="K1138" s="137" t="str">
        <f>IF(J1138=1,'Equivalencia BH-BMPT'!$D$2,IF(J1138=2,'Equivalencia BH-BMPT'!$D$3,IF(J1138=3,'Equivalencia BH-BMPT'!$D$4,IF(J1138=4,'Equivalencia BH-BMPT'!$D$5,IF(J1138=5,'Equivalencia BH-BMPT'!$D$6,IF(J1138=6,'Equivalencia BH-BMPT'!$D$7,IF(J1138=7,'Equivalencia BH-BMPT'!$D$8,IF(J1138=8,'Equivalencia BH-BMPT'!$D$9,IF(J1138=9,'Equivalencia BH-BMPT'!$D$10,IF(J1138=10,'Equivalencia BH-BMPT'!$D$11,IF(J1138=11,'Equivalencia BH-BMPT'!$D$12,IF(J1138=12,'Equivalencia BH-BMPT'!$D$13,IF(J1138=13,'Equivalencia BH-BMPT'!$D$14,IF(J1138=14,'Equivalencia BH-BMPT'!$D$15,IF(J1138=15,'Equivalencia BH-BMPT'!$D$16,IF(J1138=16,'Equivalencia BH-BMPT'!$D$17,IF(J1138=17,'Equivalencia BH-BMPT'!$D$18,IF(J1138=18,'Equivalencia BH-BMPT'!$D$19,IF(J1138=19,'Equivalencia BH-BMPT'!$D$20,IF(J1138=20,'Equivalencia BH-BMPT'!$D$21,IF(J1138=21,'Equivalencia BH-BMPT'!$D$22,IF(J1138=22,'Equivalencia BH-BMPT'!$D$23,IF(J1138=23,'Equivalencia BH-BMPT'!#REF!,IF(J1138=24,'Equivalencia BH-BMPT'!$D$25,IF(J1138=25,'Equivalencia BH-BMPT'!$D$26,IF(J1138=26,'Equivalencia BH-BMPT'!$D$27,IF(J1138=27,'Equivalencia BH-BMPT'!$D$28,IF(J1138=28,'Equivalencia BH-BMPT'!$D$29,IF(J1138=29,'Equivalencia BH-BMPT'!$D$30,IF(J1138=30,'Equivalencia BH-BMPT'!$D$31,IF(J1138=31,'Equivalencia BH-BMPT'!$D$32,IF(J1138=32,'Equivalencia BH-BMPT'!$D$33,IF(J1138=33,'Equivalencia BH-BMPT'!$D$34,IF(J1138=34,'Equivalencia BH-BMPT'!$D$35,IF(J1138=35,'Equivalencia BH-BMPT'!$D$36,IF(J1138=36,'Equivalencia BH-BMPT'!$D$37,IF(J1138=37,'Equivalencia BH-BMPT'!$D$38,IF(J1138=38,'Equivalencia BH-BMPT'!#REF!,IF(J1138=39,'Equivalencia BH-BMPT'!$D$40,IF(J1138=40,'Equivalencia BH-BMPT'!$D$41,IF(J1138=41,'Equivalencia BH-BMPT'!$D$42,IF(J1138=42,'Equivalencia BH-BMPT'!$D$43,IF(J1138=43,'Equivalencia BH-BMPT'!$D$44,IF(J1138=44,'Equivalencia BH-BMPT'!$D$45,IF(J1138=45,'Equivalencia BH-BMPT'!$D$46,"No ha seleccionado un número de programa")))))))))))))))))))))))))))))))))))))))))))))</f>
        <v>No ha seleccionado un número de programa</v>
      </c>
      <c r="L1138" s="140"/>
      <c r="M1138" s="136"/>
      <c r="N1138" s="153"/>
      <c r="O1138" s="161"/>
      <c r="P1138" s="144"/>
      <c r="Q1138" s="143"/>
      <c r="R1138" s="143"/>
      <c r="S1138" s="143"/>
      <c r="T1138" s="143"/>
      <c r="U1138" s="143"/>
      <c r="V1138" s="145"/>
      <c r="W1138" s="145"/>
      <c r="X1138" s="145"/>
      <c r="Y1138" s="136"/>
      <c r="Z1138" s="136"/>
      <c r="AA1138" s="146"/>
      <c r="AB1138" s="136"/>
      <c r="AC1138" s="136"/>
      <c r="AD1138" s="136"/>
      <c r="AE1138" s="136"/>
      <c r="AF1138" s="147" t="e">
        <f t="shared" si="49"/>
        <v>#DIV/0!</v>
      </c>
      <c r="AG1138" s="148"/>
      <c r="AH1138" s="148" t="b">
        <f t="shared" si="50"/>
        <v>1</v>
      </c>
    </row>
    <row r="1139" spans="1:34" ht="44.25" customHeight="1" thickBot="1" x14ac:dyDescent="0.3">
      <c r="A1139" s="136"/>
      <c r="B1139" s="136"/>
      <c r="C1139" s="137"/>
      <c r="D1139" s="136"/>
      <c r="E1139" s="137" t="str">
        <f>IF(D1139=1,'Tipo '!$B$2,IF(D1139=2,'Tipo '!$B$3,IF(D1139=3,'Tipo '!$B$4,IF(D1139=4,'Tipo '!$B$5,IF(D1139=5,'Tipo '!$B$6,IF(D1139=6,'Tipo '!$B$7,IF(D1139=7,'Tipo '!$B$8,IF(D1139=8,'Tipo '!$B$9,IF(D1139=9,'Tipo '!$B$10,IF(D1139=10,'Tipo '!$B$11,IF(D1139=11,'Tipo '!$B$12,IF(D1139=12,'Tipo '!$B$13,IF(D1139=13,'Tipo '!$B$14,IF(D1139=14,'Tipo '!$B$15,IF(D1139=15,'Tipo '!$B$16,IF(D1139=16,'Tipo '!$B$17,IF(D1139=17,'Tipo '!$B$18,IF(D1139=18,'Tipo '!$B$19,IF(D1139=19,'Tipo '!$B$20,IF(D1139=20,'Tipo '!$B$21,"No ha seleccionado un tipo de contrato válido"))))))))))))))))))))</f>
        <v>No ha seleccionado un tipo de contrato válido</v>
      </c>
      <c r="F1139" s="137"/>
      <c r="G1139" s="137"/>
      <c r="H1139" s="138"/>
      <c r="I1139" s="138"/>
      <c r="J1139" s="136"/>
      <c r="K1139" s="137" t="str">
        <f>IF(J1139=1,'Equivalencia BH-BMPT'!$D$2,IF(J1139=2,'Equivalencia BH-BMPT'!$D$3,IF(J1139=3,'Equivalencia BH-BMPT'!$D$4,IF(J1139=4,'Equivalencia BH-BMPT'!$D$5,IF(J1139=5,'Equivalencia BH-BMPT'!$D$6,IF(J1139=6,'Equivalencia BH-BMPT'!$D$7,IF(J1139=7,'Equivalencia BH-BMPT'!$D$8,IF(J1139=8,'Equivalencia BH-BMPT'!$D$9,IF(J1139=9,'Equivalencia BH-BMPT'!$D$10,IF(J1139=10,'Equivalencia BH-BMPT'!$D$11,IF(J1139=11,'Equivalencia BH-BMPT'!$D$12,IF(J1139=12,'Equivalencia BH-BMPT'!$D$13,IF(J1139=13,'Equivalencia BH-BMPT'!$D$14,IF(J1139=14,'Equivalencia BH-BMPT'!$D$15,IF(J1139=15,'Equivalencia BH-BMPT'!$D$16,IF(J1139=16,'Equivalencia BH-BMPT'!$D$17,IF(J1139=17,'Equivalencia BH-BMPT'!$D$18,IF(J1139=18,'Equivalencia BH-BMPT'!$D$19,IF(J1139=19,'Equivalencia BH-BMPT'!$D$20,IF(J1139=20,'Equivalencia BH-BMPT'!$D$21,IF(J1139=21,'Equivalencia BH-BMPT'!$D$22,IF(J1139=22,'Equivalencia BH-BMPT'!$D$23,IF(J1139=23,'Equivalencia BH-BMPT'!#REF!,IF(J1139=24,'Equivalencia BH-BMPT'!$D$25,IF(J1139=25,'Equivalencia BH-BMPT'!$D$26,IF(J1139=26,'Equivalencia BH-BMPT'!$D$27,IF(J1139=27,'Equivalencia BH-BMPT'!$D$28,IF(J1139=28,'Equivalencia BH-BMPT'!$D$29,IF(J1139=29,'Equivalencia BH-BMPT'!$D$30,IF(J1139=30,'Equivalencia BH-BMPT'!$D$31,IF(J1139=31,'Equivalencia BH-BMPT'!$D$32,IF(J1139=32,'Equivalencia BH-BMPT'!$D$33,IF(J1139=33,'Equivalencia BH-BMPT'!$D$34,IF(J1139=34,'Equivalencia BH-BMPT'!$D$35,IF(J1139=35,'Equivalencia BH-BMPT'!$D$36,IF(J1139=36,'Equivalencia BH-BMPT'!$D$37,IF(J1139=37,'Equivalencia BH-BMPT'!$D$38,IF(J1139=38,'Equivalencia BH-BMPT'!#REF!,IF(J1139=39,'Equivalencia BH-BMPT'!$D$40,IF(J1139=40,'Equivalencia BH-BMPT'!$D$41,IF(J1139=41,'Equivalencia BH-BMPT'!$D$42,IF(J1139=42,'Equivalencia BH-BMPT'!$D$43,IF(J1139=43,'Equivalencia BH-BMPT'!$D$44,IF(J1139=44,'Equivalencia BH-BMPT'!$D$45,IF(J1139=45,'Equivalencia BH-BMPT'!$D$46,"No ha seleccionado un número de programa")))))))))))))))))))))))))))))))))))))))))))))</f>
        <v>No ha seleccionado un número de programa</v>
      </c>
      <c r="L1139" s="140"/>
      <c r="M1139" s="136"/>
      <c r="N1139" s="153"/>
      <c r="O1139" s="161"/>
      <c r="P1139" s="144"/>
      <c r="Q1139" s="143"/>
      <c r="R1139" s="143"/>
      <c r="S1139" s="143"/>
      <c r="T1139" s="143"/>
      <c r="U1139" s="143"/>
      <c r="V1139" s="145"/>
      <c r="W1139" s="145"/>
      <c r="X1139" s="145"/>
      <c r="Y1139" s="136"/>
      <c r="Z1139" s="136"/>
      <c r="AA1139" s="146"/>
      <c r="AB1139" s="136"/>
      <c r="AC1139" s="136"/>
      <c r="AD1139" s="136"/>
      <c r="AE1139" s="136"/>
      <c r="AF1139" s="147" t="e">
        <f t="shared" si="49"/>
        <v>#DIV/0!</v>
      </c>
      <c r="AG1139" s="148"/>
      <c r="AH1139" s="148" t="b">
        <f t="shared" si="50"/>
        <v>1</v>
      </c>
    </row>
    <row r="1140" spans="1:34" ht="44.25" customHeight="1" thickBot="1" x14ac:dyDescent="0.3">
      <c r="A1140" s="136"/>
      <c r="B1140" s="136"/>
      <c r="C1140" s="137"/>
      <c r="D1140" s="136"/>
      <c r="E1140" s="137" t="str">
        <f>IF(D1140=1,'Tipo '!$B$2,IF(D1140=2,'Tipo '!$B$3,IF(D1140=3,'Tipo '!$B$4,IF(D1140=4,'Tipo '!$B$5,IF(D1140=5,'Tipo '!$B$6,IF(D1140=6,'Tipo '!$B$7,IF(D1140=7,'Tipo '!$B$8,IF(D1140=8,'Tipo '!$B$9,IF(D1140=9,'Tipo '!$B$10,IF(D1140=10,'Tipo '!$B$11,IF(D1140=11,'Tipo '!$B$12,IF(D1140=12,'Tipo '!$B$13,IF(D1140=13,'Tipo '!$B$14,IF(D1140=14,'Tipo '!$B$15,IF(D1140=15,'Tipo '!$B$16,IF(D1140=16,'Tipo '!$B$17,IF(D1140=17,'Tipo '!$B$18,IF(D1140=18,'Tipo '!$B$19,IF(D1140=19,'Tipo '!$B$20,IF(D1140=20,'Tipo '!$B$21,"No ha seleccionado un tipo de contrato válido"))))))))))))))))))))</f>
        <v>No ha seleccionado un tipo de contrato válido</v>
      </c>
      <c r="F1140" s="137"/>
      <c r="G1140" s="137"/>
      <c r="H1140" s="138"/>
      <c r="I1140" s="138"/>
      <c r="J1140" s="136"/>
      <c r="K1140" s="137" t="str">
        <f>IF(J1140=1,'Equivalencia BH-BMPT'!$D$2,IF(J1140=2,'Equivalencia BH-BMPT'!$D$3,IF(J1140=3,'Equivalencia BH-BMPT'!$D$4,IF(J1140=4,'Equivalencia BH-BMPT'!$D$5,IF(J1140=5,'Equivalencia BH-BMPT'!$D$6,IF(J1140=6,'Equivalencia BH-BMPT'!$D$7,IF(J1140=7,'Equivalencia BH-BMPT'!$D$8,IF(J1140=8,'Equivalencia BH-BMPT'!$D$9,IF(J1140=9,'Equivalencia BH-BMPT'!$D$10,IF(J1140=10,'Equivalencia BH-BMPT'!$D$11,IF(J1140=11,'Equivalencia BH-BMPT'!$D$12,IF(J1140=12,'Equivalencia BH-BMPT'!$D$13,IF(J1140=13,'Equivalencia BH-BMPT'!$D$14,IF(J1140=14,'Equivalencia BH-BMPT'!$D$15,IF(J1140=15,'Equivalencia BH-BMPT'!$D$16,IF(J1140=16,'Equivalencia BH-BMPT'!$D$17,IF(J1140=17,'Equivalencia BH-BMPT'!$D$18,IF(J1140=18,'Equivalencia BH-BMPT'!$D$19,IF(J1140=19,'Equivalencia BH-BMPT'!$D$20,IF(J1140=20,'Equivalencia BH-BMPT'!$D$21,IF(J1140=21,'Equivalencia BH-BMPT'!$D$22,IF(J1140=22,'Equivalencia BH-BMPT'!$D$23,IF(J1140=23,'Equivalencia BH-BMPT'!#REF!,IF(J1140=24,'Equivalencia BH-BMPT'!$D$25,IF(J1140=25,'Equivalencia BH-BMPT'!$D$26,IF(J1140=26,'Equivalencia BH-BMPT'!$D$27,IF(J1140=27,'Equivalencia BH-BMPT'!$D$28,IF(J1140=28,'Equivalencia BH-BMPT'!$D$29,IF(J1140=29,'Equivalencia BH-BMPT'!$D$30,IF(J1140=30,'Equivalencia BH-BMPT'!$D$31,IF(J1140=31,'Equivalencia BH-BMPT'!$D$32,IF(J1140=32,'Equivalencia BH-BMPT'!$D$33,IF(J1140=33,'Equivalencia BH-BMPT'!$D$34,IF(J1140=34,'Equivalencia BH-BMPT'!$D$35,IF(J1140=35,'Equivalencia BH-BMPT'!$D$36,IF(J1140=36,'Equivalencia BH-BMPT'!$D$37,IF(J1140=37,'Equivalencia BH-BMPT'!$D$38,IF(J1140=38,'Equivalencia BH-BMPT'!#REF!,IF(J1140=39,'Equivalencia BH-BMPT'!$D$40,IF(J1140=40,'Equivalencia BH-BMPT'!$D$41,IF(J1140=41,'Equivalencia BH-BMPT'!$D$42,IF(J1140=42,'Equivalencia BH-BMPT'!$D$43,IF(J1140=43,'Equivalencia BH-BMPT'!$D$44,IF(J1140=44,'Equivalencia BH-BMPT'!$D$45,IF(J1140=45,'Equivalencia BH-BMPT'!$D$46,"No ha seleccionado un número de programa")))))))))))))))))))))))))))))))))))))))))))))</f>
        <v>No ha seleccionado un número de programa</v>
      </c>
      <c r="L1140" s="140"/>
      <c r="M1140" s="136"/>
      <c r="N1140" s="153"/>
      <c r="O1140" s="161"/>
      <c r="P1140" s="144"/>
      <c r="Q1140" s="143"/>
      <c r="R1140" s="143"/>
      <c r="S1140" s="143"/>
      <c r="T1140" s="143"/>
      <c r="U1140" s="143"/>
      <c r="V1140" s="145"/>
      <c r="W1140" s="145"/>
      <c r="X1140" s="145"/>
      <c r="Y1140" s="136"/>
      <c r="Z1140" s="136"/>
      <c r="AA1140" s="146"/>
      <c r="AB1140" s="136"/>
      <c r="AC1140" s="136"/>
      <c r="AD1140" s="136"/>
      <c r="AE1140" s="136"/>
      <c r="AF1140" s="147" t="e">
        <f t="shared" si="49"/>
        <v>#DIV/0!</v>
      </c>
      <c r="AG1140" s="148"/>
      <c r="AH1140" s="148" t="b">
        <f t="shared" si="50"/>
        <v>1</v>
      </c>
    </row>
    <row r="1141" spans="1:34" ht="44.25" customHeight="1" thickBot="1" x14ac:dyDescent="0.3">
      <c r="A1141" s="136"/>
      <c r="B1141" s="136"/>
      <c r="C1141" s="137"/>
      <c r="D1141" s="136"/>
      <c r="E1141" s="137" t="str">
        <f>IF(D1141=1,'Tipo '!$B$2,IF(D1141=2,'Tipo '!$B$3,IF(D1141=3,'Tipo '!$B$4,IF(D1141=4,'Tipo '!$B$5,IF(D1141=5,'Tipo '!$B$6,IF(D1141=6,'Tipo '!$B$7,IF(D1141=7,'Tipo '!$B$8,IF(D1141=8,'Tipo '!$B$9,IF(D1141=9,'Tipo '!$B$10,IF(D1141=10,'Tipo '!$B$11,IF(D1141=11,'Tipo '!$B$12,IF(D1141=12,'Tipo '!$B$13,IF(D1141=13,'Tipo '!$B$14,IF(D1141=14,'Tipo '!$B$15,IF(D1141=15,'Tipo '!$B$16,IF(D1141=16,'Tipo '!$B$17,IF(D1141=17,'Tipo '!$B$18,IF(D1141=18,'Tipo '!$B$19,IF(D1141=19,'Tipo '!$B$20,IF(D1141=20,'Tipo '!$B$21,"No ha seleccionado un tipo de contrato válido"))))))))))))))))))))</f>
        <v>No ha seleccionado un tipo de contrato válido</v>
      </c>
      <c r="F1141" s="137"/>
      <c r="G1141" s="137"/>
      <c r="H1141" s="138"/>
      <c r="I1141" s="138"/>
      <c r="J1141" s="136"/>
      <c r="K1141" s="137" t="str">
        <f>IF(J1141=1,'Equivalencia BH-BMPT'!$D$2,IF(J1141=2,'Equivalencia BH-BMPT'!$D$3,IF(J1141=3,'Equivalencia BH-BMPT'!$D$4,IF(J1141=4,'Equivalencia BH-BMPT'!$D$5,IF(J1141=5,'Equivalencia BH-BMPT'!$D$6,IF(J1141=6,'Equivalencia BH-BMPT'!$D$7,IF(J1141=7,'Equivalencia BH-BMPT'!$D$8,IF(J1141=8,'Equivalencia BH-BMPT'!$D$9,IF(J1141=9,'Equivalencia BH-BMPT'!$D$10,IF(J1141=10,'Equivalencia BH-BMPT'!$D$11,IF(J1141=11,'Equivalencia BH-BMPT'!$D$12,IF(J1141=12,'Equivalencia BH-BMPT'!$D$13,IF(J1141=13,'Equivalencia BH-BMPT'!$D$14,IF(J1141=14,'Equivalencia BH-BMPT'!$D$15,IF(J1141=15,'Equivalencia BH-BMPT'!$D$16,IF(J1141=16,'Equivalencia BH-BMPT'!$D$17,IF(J1141=17,'Equivalencia BH-BMPT'!$D$18,IF(J1141=18,'Equivalencia BH-BMPT'!$D$19,IF(J1141=19,'Equivalencia BH-BMPT'!$D$20,IF(J1141=20,'Equivalencia BH-BMPT'!$D$21,IF(J1141=21,'Equivalencia BH-BMPT'!$D$22,IF(J1141=22,'Equivalencia BH-BMPT'!$D$23,IF(J1141=23,'Equivalencia BH-BMPT'!#REF!,IF(J1141=24,'Equivalencia BH-BMPT'!$D$25,IF(J1141=25,'Equivalencia BH-BMPT'!$D$26,IF(J1141=26,'Equivalencia BH-BMPT'!$D$27,IF(J1141=27,'Equivalencia BH-BMPT'!$D$28,IF(J1141=28,'Equivalencia BH-BMPT'!$D$29,IF(J1141=29,'Equivalencia BH-BMPT'!$D$30,IF(J1141=30,'Equivalencia BH-BMPT'!$D$31,IF(J1141=31,'Equivalencia BH-BMPT'!$D$32,IF(J1141=32,'Equivalencia BH-BMPT'!$D$33,IF(J1141=33,'Equivalencia BH-BMPT'!$D$34,IF(J1141=34,'Equivalencia BH-BMPT'!$D$35,IF(J1141=35,'Equivalencia BH-BMPT'!$D$36,IF(J1141=36,'Equivalencia BH-BMPT'!$D$37,IF(J1141=37,'Equivalencia BH-BMPT'!$D$38,IF(J1141=38,'Equivalencia BH-BMPT'!#REF!,IF(J1141=39,'Equivalencia BH-BMPT'!$D$40,IF(J1141=40,'Equivalencia BH-BMPT'!$D$41,IF(J1141=41,'Equivalencia BH-BMPT'!$D$42,IF(J1141=42,'Equivalencia BH-BMPT'!$D$43,IF(J1141=43,'Equivalencia BH-BMPT'!$D$44,IF(J1141=44,'Equivalencia BH-BMPT'!$D$45,IF(J1141=45,'Equivalencia BH-BMPT'!$D$46,"No ha seleccionado un número de programa")))))))))))))))))))))))))))))))))))))))))))))</f>
        <v>No ha seleccionado un número de programa</v>
      </c>
      <c r="L1141" s="140"/>
      <c r="M1141" s="136"/>
      <c r="N1141" s="153"/>
      <c r="O1141" s="161"/>
      <c r="P1141" s="144"/>
      <c r="Q1141" s="143"/>
      <c r="R1141" s="143"/>
      <c r="S1141" s="143"/>
      <c r="T1141" s="143"/>
      <c r="U1141" s="143"/>
      <c r="V1141" s="145"/>
      <c r="W1141" s="145"/>
      <c r="X1141" s="145"/>
      <c r="Y1141" s="136"/>
      <c r="Z1141" s="136"/>
      <c r="AA1141" s="146"/>
      <c r="AB1141" s="136"/>
      <c r="AC1141" s="136"/>
      <c r="AD1141" s="136"/>
      <c r="AE1141" s="136"/>
      <c r="AF1141" s="147" t="e">
        <f t="shared" si="49"/>
        <v>#DIV/0!</v>
      </c>
      <c r="AG1141" s="148"/>
      <c r="AH1141" s="148" t="b">
        <f t="shared" si="50"/>
        <v>1</v>
      </c>
    </row>
    <row r="1142" spans="1:34" ht="44.25" customHeight="1" thickBot="1" x14ac:dyDescent="0.3">
      <c r="A1142" s="136"/>
      <c r="B1142" s="136"/>
      <c r="C1142" s="137"/>
      <c r="D1142" s="136"/>
      <c r="E1142" s="137" t="str">
        <f>IF(D1142=1,'Tipo '!$B$2,IF(D1142=2,'Tipo '!$B$3,IF(D1142=3,'Tipo '!$B$4,IF(D1142=4,'Tipo '!$B$5,IF(D1142=5,'Tipo '!$B$6,IF(D1142=6,'Tipo '!$B$7,IF(D1142=7,'Tipo '!$B$8,IF(D1142=8,'Tipo '!$B$9,IF(D1142=9,'Tipo '!$B$10,IF(D1142=10,'Tipo '!$B$11,IF(D1142=11,'Tipo '!$B$12,IF(D1142=12,'Tipo '!$B$13,IF(D1142=13,'Tipo '!$B$14,IF(D1142=14,'Tipo '!$B$15,IF(D1142=15,'Tipo '!$B$16,IF(D1142=16,'Tipo '!$B$17,IF(D1142=17,'Tipo '!$B$18,IF(D1142=18,'Tipo '!$B$19,IF(D1142=19,'Tipo '!$B$20,IF(D1142=20,'Tipo '!$B$21,"No ha seleccionado un tipo de contrato válido"))))))))))))))))))))</f>
        <v>No ha seleccionado un tipo de contrato válido</v>
      </c>
      <c r="F1142" s="137"/>
      <c r="G1142" s="137"/>
      <c r="H1142" s="138"/>
      <c r="I1142" s="138"/>
      <c r="J1142" s="136"/>
      <c r="K1142" s="137" t="str">
        <f>IF(J1142=1,'Equivalencia BH-BMPT'!$D$2,IF(J1142=2,'Equivalencia BH-BMPT'!$D$3,IF(J1142=3,'Equivalencia BH-BMPT'!$D$4,IF(J1142=4,'Equivalencia BH-BMPT'!$D$5,IF(J1142=5,'Equivalencia BH-BMPT'!$D$6,IF(J1142=6,'Equivalencia BH-BMPT'!$D$7,IF(J1142=7,'Equivalencia BH-BMPT'!$D$8,IF(J1142=8,'Equivalencia BH-BMPT'!$D$9,IF(J1142=9,'Equivalencia BH-BMPT'!$D$10,IF(J1142=10,'Equivalencia BH-BMPT'!$D$11,IF(J1142=11,'Equivalencia BH-BMPT'!$D$12,IF(J1142=12,'Equivalencia BH-BMPT'!$D$13,IF(J1142=13,'Equivalencia BH-BMPT'!$D$14,IF(J1142=14,'Equivalencia BH-BMPT'!$D$15,IF(J1142=15,'Equivalencia BH-BMPT'!$D$16,IF(J1142=16,'Equivalencia BH-BMPT'!$D$17,IF(J1142=17,'Equivalencia BH-BMPT'!$D$18,IF(J1142=18,'Equivalencia BH-BMPT'!$D$19,IF(J1142=19,'Equivalencia BH-BMPT'!$D$20,IF(J1142=20,'Equivalencia BH-BMPT'!$D$21,IF(J1142=21,'Equivalencia BH-BMPT'!$D$22,IF(J1142=22,'Equivalencia BH-BMPT'!$D$23,IF(J1142=23,'Equivalencia BH-BMPT'!#REF!,IF(J1142=24,'Equivalencia BH-BMPT'!$D$25,IF(J1142=25,'Equivalencia BH-BMPT'!$D$26,IF(J1142=26,'Equivalencia BH-BMPT'!$D$27,IF(J1142=27,'Equivalencia BH-BMPT'!$D$28,IF(J1142=28,'Equivalencia BH-BMPT'!$D$29,IF(J1142=29,'Equivalencia BH-BMPT'!$D$30,IF(J1142=30,'Equivalencia BH-BMPT'!$D$31,IF(J1142=31,'Equivalencia BH-BMPT'!$D$32,IF(J1142=32,'Equivalencia BH-BMPT'!$D$33,IF(J1142=33,'Equivalencia BH-BMPT'!$D$34,IF(J1142=34,'Equivalencia BH-BMPT'!$D$35,IF(J1142=35,'Equivalencia BH-BMPT'!$D$36,IF(J1142=36,'Equivalencia BH-BMPT'!$D$37,IF(J1142=37,'Equivalencia BH-BMPT'!$D$38,IF(J1142=38,'Equivalencia BH-BMPT'!#REF!,IF(J1142=39,'Equivalencia BH-BMPT'!$D$40,IF(J1142=40,'Equivalencia BH-BMPT'!$D$41,IF(J1142=41,'Equivalencia BH-BMPT'!$D$42,IF(J1142=42,'Equivalencia BH-BMPT'!$D$43,IF(J1142=43,'Equivalencia BH-BMPT'!$D$44,IF(J1142=44,'Equivalencia BH-BMPT'!$D$45,IF(J1142=45,'Equivalencia BH-BMPT'!$D$46,"No ha seleccionado un número de programa")))))))))))))))))))))))))))))))))))))))))))))</f>
        <v>No ha seleccionado un número de programa</v>
      </c>
      <c r="L1142" s="140"/>
      <c r="M1142" s="136"/>
      <c r="N1142" s="153"/>
      <c r="O1142" s="161"/>
      <c r="P1142" s="144"/>
      <c r="Q1142" s="143"/>
      <c r="R1142" s="143"/>
      <c r="S1142" s="143"/>
      <c r="T1142" s="143"/>
      <c r="U1142" s="143"/>
      <c r="V1142" s="145"/>
      <c r="W1142" s="145"/>
      <c r="X1142" s="145"/>
      <c r="Y1142" s="136"/>
      <c r="Z1142" s="136"/>
      <c r="AA1142" s="146"/>
      <c r="AB1142" s="136"/>
      <c r="AC1142" s="136"/>
      <c r="AD1142" s="136"/>
      <c r="AE1142" s="136"/>
      <c r="AF1142" s="147" t="e">
        <f t="shared" si="49"/>
        <v>#DIV/0!</v>
      </c>
      <c r="AG1142" s="148"/>
      <c r="AH1142" s="148" t="b">
        <f t="shared" si="50"/>
        <v>1</v>
      </c>
    </row>
    <row r="1143" spans="1:34" ht="44.25" customHeight="1" thickBot="1" x14ac:dyDescent="0.3">
      <c r="A1143" s="136"/>
      <c r="B1143" s="136"/>
      <c r="C1143" s="137"/>
      <c r="D1143" s="136"/>
      <c r="E1143" s="137" t="str">
        <f>IF(D1143=1,'Tipo '!$B$2,IF(D1143=2,'Tipo '!$B$3,IF(D1143=3,'Tipo '!$B$4,IF(D1143=4,'Tipo '!$B$5,IF(D1143=5,'Tipo '!$B$6,IF(D1143=6,'Tipo '!$B$7,IF(D1143=7,'Tipo '!$B$8,IF(D1143=8,'Tipo '!$B$9,IF(D1143=9,'Tipo '!$B$10,IF(D1143=10,'Tipo '!$B$11,IF(D1143=11,'Tipo '!$B$12,IF(D1143=12,'Tipo '!$B$13,IF(D1143=13,'Tipo '!$B$14,IF(D1143=14,'Tipo '!$B$15,IF(D1143=15,'Tipo '!$B$16,IF(D1143=16,'Tipo '!$B$17,IF(D1143=17,'Tipo '!$B$18,IF(D1143=18,'Tipo '!$B$19,IF(D1143=19,'Tipo '!$B$20,IF(D1143=20,'Tipo '!$B$21,"No ha seleccionado un tipo de contrato válido"))))))))))))))))))))</f>
        <v>No ha seleccionado un tipo de contrato válido</v>
      </c>
      <c r="F1143" s="137"/>
      <c r="G1143" s="137"/>
      <c r="H1143" s="138"/>
      <c r="I1143" s="138"/>
      <c r="J1143" s="136"/>
      <c r="K1143" s="137" t="str">
        <f>IF(J1143=1,'Equivalencia BH-BMPT'!$D$2,IF(J1143=2,'Equivalencia BH-BMPT'!$D$3,IF(J1143=3,'Equivalencia BH-BMPT'!$D$4,IF(J1143=4,'Equivalencia BH-BMPT'!$D$5,IF(J1143=5,'Equivalencia BH-BMPT'!$D$6,IF(J1143=6,'Equivalencia BH-BMPT'!$D$7,IF(J1143=7,'Equivalencia BH-BMPT'!$D$8,IF(J1143=8,'Equivalencia BH-BMPT'!$D$9,IF(J1143=9,'Equivalencia BH-BMPT'!$D$10,IF(J1143=10,'Equivalencia BH-BMPT'!$D$11,IF(J1143=11,'Equivalencia BH-BMPT'!$D$12,IF(J1143=12,'Equivalencia BH-BMPT'!$D$13,IF(J1143=13,'Equivalencia BH-BMPT'!$D$14,IF(J1143=14,'Equivalencia BH-BMPT'!$D$15,IF(J1143=15,'Equivalencia BH-BMPT'!$D$16,IF(J1143=16,'Equivalencia BH-BMPT'!$D$17,IF(J1143=17,'Equivalencia BH-BMPT'!$D$18,IF(J1143=18,'Equivalencia BH-BMPT'!$D$19,IF(J1143=19,'Equivalencia BH-BMPT'!$D$20,IF(J1143=20,'Equivalencia BH-BMPT'!$D$21,IF(J1143=21,'Equivalencia BH-BMPT'!$D$22,IF(J1143=22,'Equivalencia BH-BMPT'!$D$23,IF(J1143=23,'Equivalencia BH-BMPT'!#REF!,IF(J1143=24,'Equivalencia BH-BMPT'!$D$25,IF(J1143=25,'Equivalencia BH-BMPT'!$D$26,IF(J1143=26,'Equivalencia BH-BMPT'!$D$27,IF(J1143=27,'Equivalencia BH-BMPT'!$D$28,IF(J1143=28,'Equivalencia BH-BMPT'!$D$29,IF(J1143=29,'Equivalencia BH-BMPT'!$D$30,IF(J1143=30,'Equivalencia BH-BMPT'!$D$31,IF(J1143=31,'Equivalencia BH-BMPT'!$D$32,IF(J1143=32,'Equivalencia BH-BMPT'!$D$33,IF(J1143=33,'Equivalencia BH-BMPT'!$D$34,IF(J1143=34,'Equivalencia BH-BMPT'!$D$35,IF(J1143=35,'Equivalencia BH-BMPT'!$D$36,IF(J1143=36,'Equivalencia BH-BMPT'!$D$37,IF(J1143=37,'Equivalencia BH-BMPT'!$D$38,IF(J1143=38,'Equivalencia BH-BMPT'!#REF!,IF(J1143=39,'Equivalencia BH-BMPT'!$D$40,IF(J1143=40,'Equivalencia BH-BMPT'!$D$41,IF(J1143=41,'Equivalencia BH-BMPT'!$D$42,IF(J1143=42,'Equivalencia BH-BMPT'!$D$43,IF(J1143=43,'Equivalencia BH-BMPT'!$D$44,IF(J1143=44,'Equivalencia BH-BMPT'!$D$45,IF(J1143=45,'Equivalencia BH-BMPT'!$D$46,"No ha seleccionado un número de programa")))))))))))))))))))))))))))))))))))))))))))))</f>
        <v>No ha seleccionado un número de programa</v>
      </c>
      <c r="L1143" s="140"/>
      <c r="M1143" s="136"/>
      <c r="N1143" s="153"/>
      <c r="O1143" s="161"/>
      <c r="P1143" s="144"/>
      <c r="Q1143" s="143"/>
      <c r="R1143" s="143"/>
      <c r="S1143" s="143"/>
      <c r="T1143" s="143"/>
      <c r="U1143" s="143"/>
      <c r="V1143" s="145"/>
      <c r="W1143" s="145"/>
      <c r="X1143" s="145"/>
      <c r="Y1143" s="136"/>
      <c r="Z1143" s="136"/>
      <c r="AA1143" s="146"/>
      <c r="AB1143" s="136"/>
      <c r="AC1143" s="136"/>
      <c r="AD1143" s="136"/>
      <c r="AE1143" s="136"/>
      <c r="AF1143" s="147" t="e">
        <f t="shared" si="49"/>
        <v>#DIV/0!</v>
      </c>
      <c r="AG1143" s="148"/>
      <c r="AH1143" s="148" t="b">
        <f t="shared" si="50"/>
        <v>1</v>
      </c>
    </row>
    <row r="1144" spans="1:34" ht="44.25" customHeight="1" thickBot="1" x14ac:dyDescent="0.3">
      <c r="A1144" s="136"/>
      <c r="B1144" s="136"/>
      <c r="C1144" s="137"/>
      <c r="D1144" s="136"/>
      <c r="E1144" s="137" t="str">
        <f>IF(D1144=1,'Tipo '!$B$2,IF(D1144=2,'Tipo '!$B$3,IF(D1144=3,'Tipo '!$B$4,IF(D1144=4,'Tipo '!$B$5,IF(D1144=5,'Tipo '!$B$6,IF(D1144=6,'Tipo '!$B$7,IF(D1144=7,'Tipo '!$B$8,IF(D1144=8,'Tipo '!$B$9,IF(D1144=9,'Tipo '!$B$10,IF(D1144=10,'Tipo '!$B$11,IF(D1144=11,'Tipo '!$B$12,IF(D1144=12,'Tipo '!$B$13,IF(D1144=13,'Tipo '!$B$14,IF(D1144=14,'Tipo '!$B$15,IF(D1144=15,'Tipo '!$B$16,IF(D1144=16,'Tipo '!$B$17,IF(D1144=17,'Tipo '!$B$18,IF(D1144=18,'Tipo '!$B$19,IF(D1144=19,'Tipo '!$B$20,IF(D1144=20,'Tipo '!$B$21,"No ha seleccionado un tipo de contrato válido"))))))))))))))))))))</f>
        <v>No ha seleccionado un tipo de contrato válido</v>
      </c>
      <c r="F1144" s="137"/>
      <c r="G1144" s="137"/>
      <c r="H1144" s="138"/>
      <c r="I1144" s="138"/>
      <c r="J1144" s="136"/>
      <c r="K1144" s="137" t="str">
        <f>IF(J1144=1,'Equivalencia BH-BMPT'!$D$2,IF(J1144=2,'Equivalencia BH-BMPT'!$D$3,IF(J1144=3,'Equivalencia BH-BMPT'!$D$4,IF(J1144=4,'Equivalencia BH-BMPT'!$D$5,IF(J1144=5,'Equivalencia BH-BMPT'!$D$6,IF(J1144=6,'Equivalencia BH-BMPT'!$D$7,IF(J1144=7,'Equivalencia BH-BMPT'!$D$8,IF(J1144=8,'Equivalencia BH-BMPT'!$D$9,IF(J1144=9,'Equivalencia BH-BMPT'!$D$10,IF(J1144=10,'Equivalencia BH-BMPT'!$D$11,IF(J1144=11,'Equivalencia BH-BMPT'!$D$12,IF(J1144=12,'Equivalencia BH-BMPT'!$D$13,IF(J1144=13,'Equivalencia BH-BMPT'!$D$14,IF(J1144=14,'Equivalencia BH-BMPT'!$D$15,IF(J1144=15,'Equivalencia BH-BMPT'!$D$16,IF(J1144=16,'Equivalencia BH-BMPT'!$D$17,IF(J1144=17,'Equivalencia BH-BMPT'!$D$18,IF(J1144=18,'Equivalencia BH-BMPT'!$D$19,IF(J1144=19,'Equivalencia BH-BMPT'!$D$20,IF(J1144=20,'Equivalencia BH-BMPT'!$D$21,IF(J1144=21,'Equivalencia BH-BMPT'!$D$22,IF(J1144=22,'Equivalencia BH-BMPT'!$D$23,IF(J1144=23,'Equivalencia BH-BMPT'!#REF!,IF(J1144=24,'Equivalencia BH-BMPT'!$D$25,IF(J1144=25,'Equivalencia BH-BMPT'!$D$26,IF(J1144=26,'Equivalencia BH-BMPT'!$D$27,IF(J1144=27,'Equivalencia BH-BMPT'!$D$28,IF(J1144=28,'Equivalencia BH-BMPT'!$D$29,IF(J1144=29,'Equivalencia BH-BMPT'!$D$30,IF(J1144=30,'Equivalencia BH-BMPT'!$D$31,IF(J1144=31,'Equivalencia BH-BMPT'!$D$32,IF(J1144=32,'Equivalencia BH-BMPT'!$D$33,IF(J1144=33,'Equivalencia BH-BMPT'!$D$34,IF(J1144=34,'Equivalencia BH-BMPT'!$D$35,IF(J1144=35,'Equivalencia BH-BMPT'!$D$36,IF(J1144=36,'Equivalencia BH-BMPT'!$D$37,IF(J1144=37,'Equivalencia BH-BMPT'!$D$38,IF(J1144=38,'Equivalencia BH-BMPT'!#REF!,IF(J1144=39,'Equivalencia BH-BMPT'!$D$40,IF(J1144=40,'Equivalencia BH-BMPT'!$D$41,IF(J1144=41,'Equivalencia BH-BMPT'!$D$42,IF(J1144=42,'Equivalencia BH-BMPT'!$D$43,IF(J1144=43,'Equivalencia BH-BMPT'!$D$44,IF(J1144=44,'Equivalencia BH-BMPT'!$D$45,IF(J1144=45,'Equivalencia BH-BMPT'!$D$46,"No ha seleccionado un número de programa")))))))))))))))))))))))))))))))))))))))))))))</f>
        <v>No ha seleccionado un número de programa</v>
      </c>
      <c r="L1144" s="140"/>
      <c r="M1144" s="136"/>
      <c r="N1144" s="153"/>
      <c r="O1144" s="161"/>
      <c r="P1144" s="144"/>
      <c r="Q1144" s="143"/>
      <c r="R1144" s="143"/>
      <c r="S1144" s="143"/>
      <c r="T1144" s="143"/>
      <c r="U1144" s="143"/>
      <c r="V1144" s="145"/>
      <c r="W1144" s="145"/>
      <c r="X1144" s="145"/>
      <c r="Y1144" s="136"/>
      <c r="Z1144" s="136"/>
      <c r="AA1144" s="146"/>
      <c r="AB1144" s="136"/>
      <c r="AC1144" s="136"/>
      <c r="AD1144" s="136"/>
      <c r="AE1144" s="136"/>
      <c r="AF1144" s="147" t="e">
        <f t="shared" si="49"/>
        <v>#DIV/0!</v>
      </c>
      <c r="AG1144" s="148"/>
      <c r="AH1144" s="148" t="b">
        <f t="shared" si="50"/>
        <v>1</v>
      </c>
    </row>
    <row r="1145" spans="1:34" ht="44.25" customHeight="1" thickBot="1" x14ac:dyDescent="0.3">
      <c r="A1145" s="136"/>
      <c r="B1145" s="136"/>
      <c r="C1145" s="137"/>
      <c r="D1145" s="136"/>
      <c r="E1145" s="137" t="str">
        <f>IF(D1145=1,'Tipo '!$B$2,IF(D1145=2,'Tipo '!$B$3,IF(D1145=3,'Tipo '!$B$4,IF(D1145=4,'Tipo '!$B$5,IF(D1145=5,'Tipo '!$B$6,IF(D1145=6,'Tipo '!$B$7,IF(D1145=7,'Tipo '!$B$8,IF(D1145=8,'Tipo '!$B$9,IF(D1145=9,'Tipo '!$B$10,IF(D1145=10,'Tipo '!$B$11,IF(D1145=11,'Tipo '!$B$12,IF(D1145=12,'Tipo '!$B$13,IF(D1145=13,'Tipo '!$B$14,IF(D1145=14,'Tipo '!$B$15,IF(D1145=15,'Tipo '!$B$16,IF(D1145=16,'Tipo '!$B$17,IF(D1145=17,'Tipo '!$B$18,IF(D1145=18,'Tipo '!$B$19,IF(D1145=19,'Tipo '!$B$20,IF(D1145=20,'Tipo '!$B$21,"No ha seleccionado un tipo de contrato válido"))))))))))))))))))))</f>
        <v>No ha seleccionado un tipo de contrato válido</v>
      </c>
      <c r="F1145" s="137"/>
      <c r="G1145" s="137"/>
      <c r="H1145" s="138"/>
      <c r="I1145" s="138"/>
      <c r="J1145" s="136"/>
      <c r="K1145" s="137" t="str">
        <f>IF(J1145=1,'Equivalencia BH-BMPT'!$D$2,IF(J1145=2,'Equivalencia BH-BMPT'!$D$3,IF(J1145=3,'Equivalencia BH-BMPT'!$D$4,IF(J1145=4,'Equivalencia BH-BMPT'!$D$5,IF(J1145=5,'Equivalencia BH-BMPT'!$D$6,IF(J1145=6,'Equivalencia BH-BMPT'!$D$7,IF(J1145=7,'Equivalencia BH-BMPT'!$D$8,IF(J1145=8,'Equivalencia BH-BMPT'!$D$9,IF(J1145=9,'Equivalencia BH-BMPT'!$D$10,IF(J1145=10,'Equivalencia BH-BMPT'!$D$11,IF(J1145=11,'Equivalencia BH-BMPT'!$D$12,IF(J1145=12,'Equivalencia BH-BMPT'!$D$13,IF(J1145=13,'Equivalencia BH-BMPT'!$D$14,IF(J1145=14,'Equivalencia BH-BMPT'!$D$15,IF(J1145=15,'Equivalencia BH-BMPT'!$D$16,IF(J1145=16,'Equivalencia BH-BMPT'!$D$17,IF(J1145=17,'Equivalencia BH-BMPT'!$D$18,IF(J1145=18,'Equivalencia BH-BMPT'!$D$19,IF(J1145=19,'Equivalencia BH-BMPT'!$D$20,IF(J1145=20,'Equivalencia BH-BMPT'!$D$21,IF(J1145=21,'Equivalencia BH-BMPT'!$D$22,IF(J1145=22,'Equivalencia BH-BMPT'!$D$23,IF(J1145=23,'Equivalencia BH-BMPT'!#REF!,IF(J1145=24,'Equivalencia BH-BMPT'!$D$25,IF(J1145=25,'Equivalencia BH-BMPT'!$D$26,IF(J1145=26,'Equivalencia BH-BMPT'!$D$27,IF(J1145=27,'Equivalencia BH-BMPT'!$D$28,IF(J1145=28,'Equivalencia BH-BMPT'!$D$29,IF(J1145=29,'Equivalencia BH-BMPT'!$D$30,IF(J1145=30,'Equivalencia BH-BMPT'!$D$31,IF(J1145=31,'Equivalencia BH-BMPT'!$D$32,IF(J1145=32,'Equivalencia BH-BMPT'!$D$33,IF(J1145=33,'Equivalencia BH-BMPT'!$D$34,IF(J1145=34,'Equivalencia BH-BMPT'!$D$35,IF(J1145=35,'Equivalencia BH-BMPT'!$D$36,IF(J1145=36,'Equivalencia BH-BMPT'!$D$37,IF(J1145=37,'Equivalencia BH-BMPT'!$D$38,IF(J1145=38,'Equivalencia BH-BMPT'!#REF!,IF(J1145=39,'Equivalencia BH-BMPT'!$D$40,IF(J1145=40,'Equivalencia BH-BMPT'!$D$41,IF(J1145=41,'Equivalencia BH-BMPT'!$D$42,IF(J1145=42,'Equivalencia BH-BMPT'!$D$43,IF(J1145=43,'Equivalencia BH-BMPT'!$D$44,IF(J1145=44,'Equivalencia BH-BMPT'!$D$45,IF(J1145=45,'Equivalencia BH-BMPT'!$D$46,"No ha seleccionado un número de programa")))))))))))))))))))))))))))))))))))))))))))))</f>
        <v>No ha seleccionado un número de programa</v>
      </c>
      <c r="L1145" s="140"/>
      <c r="M1145" s="136"/>
      <c r="N1145" s="153"/>
      <c r="O1145" s="161"/>
      <c r="P1145" s="144"/>
      <c r="Q1145" s="143"/>
      <c r="R1145" s="143"/>
      <c r="S1145" s="143"/>
      <c r="T1145" s="143"/>
      <c r="U1145" s="143"/>
      <c r="V1145" s="145"/>
      <c r="W1145" s="145"/>
      <c r="X1145" s="145"/>
      <c r="Y1145" s="136"/>
      <c r="Z1145" s="136"/>
      <c r="AA1145" s="146"/>
      <c r="AB1145" s="136"/>
      <c r="AC1145" s="136"/>
      <c r="AD1145" s="136"/>
      <c r="AE1145" s="136"/>
      <c r="AF1145" s="147" t="e">
        <f t="shared" si="49"/>
        <v>#DIV/0!</v>
      </c>
      <c r="AG1145" s="148"/>
      <c r="AH1145" s="148" t="b">
        <f t="shared" si="50"/>
        <v>1</v>
      </c>
    </row>
    <row r="1146" spans="1:34" ht="44.25" customHeight="1" thickBot="1" x14ac:dyDescent="0.3">
      <c r="A1146" s="136"/>
      <c r="B1146" s="136"/>
      <c r="C1146" s="137"/>
      <c r="D1146" s="136"/>
      <c r="E1146" s="137" t="str">
        <f>IF(D1146=1,'Tipo '!$B$2,IF(D1146=2,'Tipo '!$B$3,IF(D1146=3,'Tipo '!$B$4,IF(D1146=4,'Tipo '!$B$5,IF(D1146=5,'Tipo '!$B$6,IF(D1146=6,'Tipo '!$B$7,IF(D1146=7,'Tipo '!$B$8,IF(D1146=8,'Tipo '!$B$9,IF(D1146=9,'Tipo '!$B$10,IF(D1146=10,'Tipo '!$B$11,IF(D1146=11,'Tipo '!$B$12,IF(D1146=12,'Tipo '!$B$13,IF(D1146=13,'Tipo '!$B$14,IF(D1146=14,'Tipo '!$B$15,IF(D1146=15,'Tipo '!$B$16,IF(D1146=16,'Tipo '!$B$17,IF(D1146=17,'Tipo '!$B$18,IF(D1146=18,'Tipo '!$B$19,IF(D1146=19,'Tipo '!$B$20,IF(D1146=20,'Tipo '!$B$21,"No ha seleccionado un tipo de contrato válido"))))))))))))))))))))</f>
        <v>No ha seleccionado un tipo de contrato válido</v>
      </c>
      <c r="F1146" s="137"/>
      <c r="G1146" s="137"/>
      <c r="H1146" s="138"/>
      <c r="I1146" s="138"/>
      <c r="J1146" s="136"/>
      <c r="K1146" s="137" t="str">
        <f>IF(J1146=1,'Equivalencia BH-BMPT'!$D$2,IF(J1146=2,'Equivalencia BH-BMPT'!$D$3,IF(J1146=3,'Equivalencia BH-BMPT'!$D$4,IF(J1146=4,'Equivalencia BH-BMPT'!$D$5,IF(J1146=5,'Equivalencia BH-BMPT'!$D$6,IF(J1146=6,'Equivalencia BH-BMPT'!$D$7,IF(J1146=7,'Equivalencia BH-BMPT'!$D$8,IF(J1146=8,'Equivalencia BH-BMPT'!$D$9,IF(J1146=9,'Equivalencia BH-BMPT'!$D$10,IF(J1146=10,'Equivalencia BH-BMPT'!$D$11,IF(J1146=11,'Equivalencia BH-BMPT'!$D$12,IF(J1146=12,'Equivalencia BH-BMPT'!$D$13,IF(J1146=13,'Equivalencia BH-BMPT'!$D$14,IF(J1146=14,'Equivalencia BH-BMPT'!$D$15,IF(J1146=15,'Equivalencia BH-BMPT'!$D$16,IF(J1146=16,'Equivalencia BH-BMPT'!$D$17,IF(J1146=17,'Equivalencia BH-BMPT'!$D$18,IF(J1146=18,'Equivalencia BH-BMPT'!$D$19,IF(J1146=19,'Equivalencia BH-BMPT'!$D$20,IF(J1146=20,'Equivalencia BH-BMPT'!$D$21,IF(J1146=21,'Equivalencia BH-BMPT'!$D$22,IF(J1146=22,'Equivalencia BH-BMPT'!$D$23,IF(J1146=23,'Equivalencia BH-BMPT'!#REF!,IF(J1146=24,'Equivalencia BH-BMPT'!$D$25,IF(J1146=25,'Equivalencia BH-BMPT'!$D$26,IF(J1146=26,'Equivalencia BH-BMPT'!$D$27,IF(J1146=27,'Equivalencia BH-BMPT'!$D$28,IF(J1146=28,'Equivalencia BH-BMPT'!$D$29,IF(J1146=29,'Equivalencia BH-BMPT'!$D$30,IF(J1146=30,'Equivalencia BH-BMPT'!$D$31,IF(J1146=31,'Equivalencia BH-BMPT'!$D$32,IF(J1146=32,'Equivalencia BH-BMPT'!$D$33,IF(J1146=33,'Equivalencia BH-BMPT'!$D$34,IF(J1146=34,'Equivalencia BH-BMPT'!$D$35,IF(J1146=35,'Equivalencia BH-BMPT'!$D$36,IF(J1146=36,'Equivalencia BH-BMPT'!$D$37,IF(J1146=37,'Equivalencia BH-BMPT'!$D$38,IF(J1146=38,'Equivalencia BH-BMPT'!#REF!,IF(J1146=39,'Equivalencia BH-BMPT'!$D$40,IF(J1146=40,'Equivalencia BH-BMPT'!$D$41,IF(J1146=41,'Equivalencia BH-BMPT'!$D$42,IF(J1146=42,'Equivalencia BH-BMPT'!$D$43,IF(J1146=43,'Equivalencia BH-BMPT'!$D$44,IF(J1146=44,'Equivalencia BH-BMPT'!$D$45,IF(J1146=45,'Equivalencia BH-BMPT'!$D$46,"No ha seleccionado un número de programa")))))))))))))))))))))))))))))))))))))))))))))</f>
        <v>No ha seleccionado un número de programa</v>
      </c>
      <c r="L1146" s="140"/>
      <c r="M1146" s="136"/>
      <c r="N1146" s="153"/>
      <c r="O1146" s="161"/>
      <c r="P1146" s="144"/>
      <c r="Q1146" s="143"/>
      <c r="R1146" s="143"/>
      <c r="S1146" s="143"/>
      <c r="T1146" s="143"/>
      <c r="U1146" s="143"/>
      <c r="V1146" s="145"/>
      <c r="W1146" s="145"/>
      <c r="X1146" s="145"/>
      <c r="Y1146" s="136"/>
      <c r="Z1146" s="136"/>
      <c r="AA1146" s="146"/>
      <c r="AB1146" s="136"/>
      <c r="AC1146" s="136"/>
      <c r="AD1146" s="136"/>
      <c r="AE1146" s="136"/>
      <c r="AF1146" s="147" t="e">
        <f t="shared" si="49"/>
        <v>#DIV/0!</v>
      </c>
      <c r="AG1146" s="148"/>
      <c r="AH1146" s="148" t="b">
        <f t="shared" si="50"/>
        <v>1</v>
      </c>
    </row>
    <row r="1147" spans="1:34" ht="44.25" customHeight="1" thickBot="1" x14ac:dyDescent="0.3">
      <c r="A1147" s="136"/>
      <c r="B1147" s="136"/>
      <c r="C1147" s="137"/>
      <c r="D1147" s="136"/>
      <c r="E1147" s="137" t="str">
        <f>IF(D1147=1,'Tipo '!$B$2,IF(D1147=2,'Tipo '!$B$3,IF(D1147=3,'Tipo '!$B$4,IF(D1147=4,'Tipo '!$B$5,IF(D1147=5,'Tipo '!$B$6,IF(D1147=6,'Tipo '!$B$7,IF(D1147=7,'Tipo '!$B$8,IF(D1147=8,'Tipo '!$B$9,IF(D1147=9,'Tipo '!$B$10,IF(D1147=10,'Tipo '!$B$11,IF(D1147=11,'Tipo '!$B$12,IF(D1147=12,'Tipo '!$B$13,IF(D1147=13,'Tipo '!$B$14,IF(D1147=14,'Tipo '!$B$15,IF(D1147=15,'Tipo '!$B$16,IF(D1147=16,'Tipo '!$B$17,IF(D1147=17,'Tipo '!$B$18,IF(D1147=18,'Tipo '!$B$19,IF(D1147=19,'Tipo '!$B$20,IF(D1147=20,'Tipo '!$B$21,"No ha seleccionado un tipo de contrato válido"))))))))))))))))))))</f>
        <v>No ha seleccionado un tipo de contrato válido</v>
      </c>
      <c r="F1147" s="137"/>
      <c r="G1147" s="137"/>
      <c r="H1147" s="138"/>
      <c r="I1147" s="138"/>
      <c r="J1147" s="136"/>
      <c r="K1147" s="137" t="str">
        <f>IF(J1147=1,'Equivalencia BH-BMPT'!$D$2,IF(J1147=2,'Equivalencia BH-BMPT'!$D$3,IF(J1147=3,'Equivalencia BH-BMPT'!$D$4,IF(J1147=4,'Equivalencia BH-BMPT'!$D$5,IF(J1147=5,'Equivalencia BH-BMPT'!$D$6,IF(J1147=6,'Equivalencia BH-BMPT'!$D$7,IF(J1147=7,'Equivalencia BH-BMPT'!$D$8,IF(J1147=8,'Equivalencia BH-BMPT'!$D$9,IF(J1147=9,'Equivalencia BH-BMPT'!$D$10,IF(J1147=10,'Equivalencia BH-BMPT'!$D$11,IF(J1147=11,'Equivalencia BH-BMPT'!$D$12,IF(J1147=12,'Equivalencia BH-BMPT'!$D$13,IF(J1147=13,'Equivalencia BH-BMPT'!$D$14,IF(J1147=14,'Equivalencia BH-BMPT'!$D$15,IF(J1147=15,'Equivalencia BH-BMPT'!$D$16,IF(J1147=16,'Equivalencia BH-BMPT'!$D$17,IF(J1147=17,'Equivalencia BH-BMPT'!$D$18,IF(J1147=18,'Equivalencia BH-BMPT'!$D$19,IF(J1147=19,'Equivalencia BH-BMPT'!$D$20,IF(J1147=20,'Equivalencia BH-BMPT'!$D$21,IF(J1147=21,'Equivalencia BH-BMPT'!$D$22,IF(J1147=22,'Equivalencia BH-BMPT'!$D$23,IF(J1147=23,'Equivalencia BH-BMPT'!#REF!,IF(J1147=24,'Equivalencia BH-BMPT'!$D$25,IF(J1147=25,'Equivalencia BH-BMPT'!$D$26,IF(J1147=26,'Equivalencia BH-BMPT'!$D$27,IF(J1147=27,'Equivalencia BH-BMPT'!$D$28,IF(J1147=28,'Equivalencia BH-BMPT'!$D$29,IF(J1147=29,'Equivalencia BH-BMPT'!$D$30,IF(J1147=30,'Equivalencia BH-BMPT'!$D$31,IF(J1147=31,'Equivalencia BH-BMPT'!$D$32,IF(J1147=32,'Equivalencia BH-BMPT'!$D$33,IF(J1147=33,'Equivalencia BH-BMPT'!$D$34,IF(J1147=34,'Equivalencia BH-BMPT'!$D$35,IF(J1147=35,'Equivalencia BH-BMPT'!$D$36,IF(J1147=36,'Equivalencia BH-BMPT'!$D$37,IF(J1147=37,'Equivalencia BH-BMPT'!$D$38,IF(J1147=38,'Equivalencia BH-BMPT'!#REF!,IF(J1147=39,'Equivalencia BH-BMPT'!$D$40,IF(J1147=40,'Equivalencia BH-BMPT'!$D$41,IF(J1147=41,'Equivalencia BH-BMPT'!$D$42,IF(J1147=42,'Equivalencia BH-BMPT'!$D$43,IF(J1147=43,'Equivalencia BH-BMPT'!$D$44,IF(J1147=44,'Equivalencia BH-BMPT'!$D$45,IF(J1147=45,'Equivalencia BH-BMPT'!$D$46,"No ha seleccionado un número de programa")))))))))))))))))))))))))))))))))))))))))))))</f>
        <v>No ha seleccionado un número de programa</v>
      </c>
      <c r="L1147" s="140"/>
      <c r="M1147" s="136"/>
      <c r="N1147" s="153"/>
      <c r="O1147" s="161"/>
      <c r="P1147" s="144"/>
      <c r="Q1147" s="143"/>
      <c r="R1147" s="143"/>
      <c r="S1147" s="143"/>
      <c r="T1147" s="143"/>
      <c r="U1147" s="143"/>
      <c r="V1147" s="145"/>
      <c r="W1147" s="145"/>
      <c r="X1147" s="145"/>
      <c r="Y1147" s="136"/>
      <c r="Z1147" s="136"/>
      <c r="AA1147" s="146"/>
      <c r="AB1147" s="136"/>
      <c r="AC1147" s="136"/>
      <c r="AD1147" s="136"/>
      <c r="AE1147" s="136"/>
      <c r="AF1147" s="147" t="e">
        <f t="shared" si="49"/>
        <v>#DIV/0!</v>
      </c>
      <c r="AG1147" s="148"/>
      <c r="AH1147" s="148" t="b">
        <f t="shared" si="50"/>
        <v>1</v>
      </c>
    </row>
    <row r="1148" spans="1:34" ht="44.25" customHeight="1" thickBot="1" x14ac:dyDescent="0.3">
      <c r="A1148" s="136"/>
      <c r="B1148" s="136"/>
      <c r="C1148" s="137"/>
      <c r="D1148" s="136"/>
      <c r="E1148" s="137" t="str">
        <f>IF(D1148=1,'Tipo '!$B$2,IF(D1148=2,'Tipo '!$B$3,IF(D1148=3,'Tipo '!$B$4,IF(D1148=4,'Tipo '!$B$5,IF(D1148=5,'Tipo '!$B$6,IF(D1148=6,'Tipo '!$B$7,IF(D1148=7,'Tipo '!$B$8,IF(D1148=8,'Tipo '!$B$9,IF(D1148=9,'Tipo '!$B$10,IF(D1148=10,'Tipo '!$B$11,IF(D1148=11,'Tipo '!$B$12,IF(D1148=12,'Tipo '!$B$13,IF(D1148=13,'Tipo '!$B$14,IF(D1148=14,'Tipo '!$B$15,IF(D1148=15,'Tipo '!$B$16,IF(D1148=16,'Tipo '!$B$17,IF(D1148=17,'Tipo '!$B$18,IF(D1148=18,'Tipo '!$B$19,IF(D1148=19,'Tipo '!$B$20,IF(D1148=20,'Tipo '!$B$21,"No ha seleccionado un tipo de contrato válido"))))))))))))))))))))</f>
        <v>No ha seleccionado un tipo de contrato válido</v>
      </c>
      <c r="F1148" s="137"/>
      <c r="G1148" s="137"/>
      <c r="H1148" s="138"/>
      <c r="I1148" s="138"/>
      <c r="J1148" s="136"/>
      <c r="K1148" s="137" t="str">
        <f>IF(J1148=1,'Equivalencia BH-BMPT'!$D$2,IF(J1148=2,'Equivalencia BH-BMPT'!$D$3,IF(J1148=3,'Equivalencia BH-BMPT'!$D$4,IF(J1148=4,'Equivalencia BH-BMPT'!$D$5,IF(J1148=5,'Equivalencia BH-BMPT'!$D$6,IF(J1148=6,'Equivalencia BH-BMPT'!$D$7,IF(J1148=7,'Equivalencia BH-BMPT'!$D$8,IF(J1148=8,'Equivalencia BH-BMPT'!$D$9,IF(J1148=9,'Equivalencia BH-BMPT'!$D$10,IF(J1148=10,'Equivalencia BH-BMPT'!$D$11,IF(J1148=11,'Equivalencia BH-BMPT'!$D$12,IF(J1148=12,'Equivalencia BH-BMPT'!$D$13,IF(J1148=13,'Equivalencia BH-BMPT'!$D$14,IF(J1148=14,'Equivalencia BH-BMPT'!$D$15,IF(J1148=15,'Equivalencia BH-BMPT'!$D$16,IF(J1148=16,'Equivalencia BH-BMPT'!$D$17,IF(J1148=17,'Equivalencia BH-BMPT'!$D$18,IF(J1148=18,'Equivalencia BH-BMPT'!$D$19,IF(J1148=19,'Equivalencia BH-BMPT'!$D$20,IF(J1148=20,'Equivalencia BH-BMPT'!$D$21,IF(J1148=21,'Equivalencia BH-BMPT'!$D$22,IF(J1148=22,'Equivalencia BH-BMPT'!$D$23,IF(J1148=23,'Equivalencia BH-BMPT'!#REF!,IF(J1148=24,'Equivalencia BH-BMPT'!$D$25,IF(J1148=25,'Equivalencia BH-BMPT'!$D$26,IF(J1148=26,'Equivalencia BH-BMPT'!$D$27,IF(J1148=27,'Equivalencia BH-BMPT'!$D$28,IF(J1148=28,'Equivalencia BH-BMPT'!$D$29,IF(J1148=29,'Equivalencia BH-BMPT'!$D$30,IF(J1148=30,'Equivalencia BH-BMPT'!$D$31,IF(J1148=31,'Equivalencia BH-BMPT'!$D$32,IF(J1148=32,'Equivalencia BH-BMPT'!$D$33,IF(J1148=33,'Equivalencia BH-BMPT'!$D$34,IF(J1148=34,'Equivalencia BH-BMPT'!$D$35,IF(J1148=35,'Equivalencia BH-BMPT'!$D$36,IF(J1148=36,'Equivalencia BH-BMPT'!$D$37,IF(J1148=37,'Equivalencia BH-BMPT'!$D$38,IF(J1148=38,'Equivalencia BH-BMPT'!#REF!,IF(J1148=39,'Equivalencia BH-BMPT'!$D$40,IF(J1148=40,'Equivalencia BH-BMPT'!$D$41,IF(J1148=41,'Equivalencia BH-BMPT'!$D$42,IF(J1148=42,'Equivalencia BH-BMPT'!$D$43,IF(J1148=43,'Equivalencia BH-BMPT'!$D$44,IF(J1148=44,'Equivalencia BH-BMPT'!$D$45,IF(J1148=45,'Equivalencia BH-BMPT'!$D$46,"No ha seleccionado un número de programa")))))))))))))))))))))))))))))))))))))))))))))</f>
        <v>No ha seleccionado un número de programa</v>
      </c>
      <c r="L1148" s="140"/>
      <c r="M1148" s="136"/>
      <c r="N1148" s="153"/>
      <c r="O1148" s="161"/>
      <c r="P1148" s="144"/>
      <c r="Q1148" s="143"/>
      <c r="R1148" s="143"/>
      <c r="S1148" s="143"/>
      <c r="T1148" s="143"/>
      <c r="U1148" s="143"/>
      <c r="V1148" s="145"/>
      <c r="W1148" s="145"/>
      <c r="X1148" s="145"/>
      <c r="Y1148" s="136"/>
      <c r="Z1148" s="136"/>
      <c r="AA1148" s="146"/>
      <c r="AB1148" s="136"/>
      <c r="AC1148" s="136"/>
      <c r="AD1148" s="136"/>
      <c r="AE1148" s="136"/>
      <c r="AF1148" s="147" t="e">
        <f t="shared" si="49"/>
        <v>#DIV/0!</v>
      </c>
      <c r="AG1148" s="148"/>
      <c r="AH1148" s="148" t="b">
        <f t="shared" si="50"/>
        <v>1</v>
      </c>
    </row>
    <row r="1149" spans="1:34" ht="44.25" customHeight="1" thickBot="1" x14ac:dyDescent="0.3">
      <c r="A1149" s="136"/>
      <c r="B1149" s="136"/>
      <c r="C1149" s="137"/>
      <c r="D1149" s="136"/>
      <c r="E1149" s="137" t="str">
        <f>IF(D1149=1,'Tipo '!$B$2,IF(D1149=2,'Tipo '!$B$3,IF(D1149=3,'Tipo '!$B$4,IF(D1149=4,'Tipo '!$B$5,IF(D1149=5,'Tipo '!$B$6,IF(D1149=6,'Tipo '!$B$7,IF(D1149=7,'Tipo '!$B$8,IF(D1149=8,'Tipo '!$B$9,IF(D1149=9,'Tipo '!$B$10,IF(D1149=10,'Tipo '!$B$11,IF(D1149=11,'Tipo '!$B$12,IF(D1149=12,'Tipo '!$B$13,IF(D1149=13,'Tipo '!$B$14,IF(D1149=14,'Tipo '!$B$15,IF(D1149=15,'Tipo '!$B$16,IF(D1149=16,'Tipo '!$B$17,IF(D1149=17,'Tipo '!$B$18,IF(D1149=18,'Tipo '!$B$19,IF(D1149=19,'Tipo '!$B$20,IF(D1149=20,'Tipo '!$B$21,"No ha seleccionado un tipo de contrato válido"))))))))))))))))))))</f>
        <v>No ha seleccionado un tipo de contrato válido</v>
      </c>
      <c r="F1149" s="137"/>
      <c r="G1149" s="137"/>
      <c r="H1149" s="138"/>
      <c r="I1149" s="138"/>
      <c r="J1149" s="136"/>
      <c r="K1149" s="137" t="str">
        <f>IF(J1149=1,'Equivalencia BH-BMPT'!$D$2,IF(J1149=2,'Equivalencia BH-BMPT'!$D$3,IF(J1149=3,'Equivalencia BH-BMPT'!$D$4,IF(J1149=4,'Equivalencia BH-BMPT'!$D$5,IF(J1149=5,'Equivalencia BH-BMPT'!$D$6,IF(J1149=6,'Equivalencia BH-BMPT'!$D$7,IF(J1149=7,'Equivalencia BH-BMPT'!$D$8,IF(J1149=8,'Equivalencia BH-BMPT'!$D$9,IF(J1149=9,'Equivalencia BH-BMPT'!$D$10,IF(J1149=10,'Equivalencia BH-BMPT'!$D$11,IF(J1149=11,'Equivalencia BH-BMPT'!$D$12,IF(J1149=12,'Equivalencia BH-BMPT'!$D$13,IF(J1149=13,'Equivalencia BH-BMPT'!$D$14,IF(J1149=14,'Equivalencia BH-BMPT'!$D$15,IF(J1149=15,'Equivalencia BH-BMPT'!$D$16,IF(J1149=16,'Equivalencia BH-BMPT'!$D$17,IF(J1149=17,'Equivalencia BH-BMPT'!$D$18,IF(J1149=18,'Equivalencia BH-BMPT'!$D$19,IF(J1149=19,'Equivalencia BH-BMPT'!$D$20,IF(J1149=20,'Equivalencia BH-BMPT'!$D$21,IF(J1149=21,'Equivalencia BH-BMPT'!$D$22,IF(J1149=22,'Equivalencia BH-BMPT'!$D$23,IF(J1149=23,'Equivalencia BH-BMPT'!#REF!,IF(J1149=24,'Equivalencia BH-BMPT'!$D$25,IF(J1149=25,'Equivalencia BH-BMPT'!$D$26,IF(J1149=26,'Equivalencia BH-BMPT'!$D$27,IF(J1149=27,'Equivalencia BH-BMPT'!$D$28,IF(J1149=28,'Equivalencia BH-BMPT'!$D$29,IF(J1149=29,'Equivalencia BH-BMPT'!$D$30,IF(J1149=30,'Equivalencia BH-BMPT'!$D$31,IF(J1149=31,'Equivalencia BH-BMPT'!$D$32,IF(J1149=32,'Equivalencia BH-BMPT'!$D$33,IF(J1149=33,'Equivalencia BH-BMPT'!$D$34,IF(J1149=34,'Equivalencia BH-BMPT'!$D$35,IF(J1149=35,'Equivalencia BH-BMPT'!$D$36,IF(J1149=36,'Equivalencia BH-BMPT'!$D$37,IF(J1149=37,'Equivalencia BH-BMPT'!$D$38,IF(J1149=38,'Equivalencia BH-BMPT'!#REF!,IF(J1149=39,'Equivalencia BH-BMPT'!$D$40,IF(J1149=40,'Equivalencia BH-BMPT'!$D$41,IF(J1149=41,'Equivalencia BH-BMPT'!$D$42,IF(J1149=42,'Equivalencia BH-BMPT'!$D$43,IF(J1149=43,'Equivalencia BH-BMPT'!$D$44,IF(J1149=44,'Equivalencia BH-BMPT'!$D$45,IF(J1149=45,'Equivalencia BH-BMPT'!$D$46,"No ha seleccionado un número de programa")))))))))))))))))))))))))))))))))))))))))))))</f>
        <v>No ha seleccionado un número de programa</v>
      </c>
      <c r="L1149" s="140"/>
      <c r="M1149" s="136"/>
      <c r="N1149" s="153"/>
      <c r="O1149" s="161"/>
      <c r="P1149" s="144"/>
      <c r="Q1149" s="143"/>
      <c r="R1149" s="143"/>
      <c r="S1149" s="143"/>
      <c r="T1149" s="143"/>
      <c r="U1149" s="143"/>
      <c r="V1149" s="145"/>
      <c r="W1149" s="145"/>
      <c r="X1149" s="145"/>
      <c r="Y1149" s="136"/>
      <c r="Z1149" s="136"/>
      <c r="AA1149" s="146"/>
      <c r="AB1149" s="136"/>
      <c r="AC1149" s="136"/>
      <c r="AD1149" s="136"/>
      <c r="AE1149" s="136"/>
      <c r="AF1149" s="147" t="e">
        <f t="shared" si="49"/>
        <v>#DIV/0!</v>
      </c>
      <c r="AG1149" s="148"/>
      <c r="AH1149" s="148" t="b">
        <f t="shared" si="50"/>
        <v>1</v>
      </c>
    </row>
    <row r="1150" spans="1:34" ht="44.25" customHeight="1" thickBot="1" x14ac:dyDescent="0.3">
      <c r="A1150" s="136"/>
      <c r="B1150" s="136"/>
      <c r="C1150" s="137"/>
      <c r="D1150" s="136"/>
      <c r="E1150" s="137" t="str">
        <f>IF(D1150=1,'Tipo '!$B$2,IF(D1150=2,'Tipo '!$B$3,IF(D1150=3,'Tipo '!$B$4,IF(D1150=4,'Tipo '!$B$5,IF(D1150=5,'Tipo '!$B$6,IF(D1150=6,'Tipo '!$B$7,IF(D1150=7,'Tipo '!$B$8,IF(D1150=8,'Tipo '!$B$9,IF(D1150=9,'Tipo '!$B$10,IF(D1150=10,'Tipo '!$B$11,IF(D1150=11,'Tipo '!$B$12,IF(D1150=12,'Tipo '!$B$13,IF(D1150=13,'Tipo '!$B$14,IF(D1150=14,'Tipo '!$B$15,IF(D1150=15,'Tipo '!$B$16,IF(D1150=16,'Tipo '!$B$17,IF(D1150=17,'Tipo '!$B$18,IF(D1150=18,'Tipo '!$B$19,IF(D1150=19,'Tipo '!$B$20,IF(D1150=20,'Tipo '!$B$21,"No ha seleccionado un tipo de contrato válido"))))))))))))))))))))</f>
        <v>No ha seleccionado un tipo de contrato válido</v>
      </c>
      <c r="F1150" s="137"/>
      <c r="G1150" s="137"/>
      <c r="H1150" s="138"/>
      <c r="I1150" s="138"/>
      <c r="J1150" s="136"/>
      <c r="K1150" s="137" t="str">
        <f>IF(J1150=1,'Equivalencia BH-BMPT'!$D$2,IF(J1150=2,'Equivalencia BH-BMPT'!$D$3,IF(J1150=3,'Equivalencia BH-BMPT'!$D$4,IF(J1150=4,'Equivalencia BH-BMPT'!$D$5,IF(J1150=5,'Equivalencia BH-BMPT'!$D$6,IF(J1150=6,'Equivalencia BH-BMPT'!$D$7,IF(J1150=7,'Equivalencia BH-BMPT'!$D$8,IF(J1150=8,'Equivalencia BH-BMPT'!$D$9,IF(J1150=9,'Equivalencia BH-BMPT'!$D$10,IF(J1150=10,'Equivalencia BH-BMPT'!$D$11,IF(J1150=11,'Equivalencia BH-BMPT'!$D$12,IF(J1150=12,'Equivalencia BH-BMPT'!$D$13,IF(J1150=13,'Equivalencia BH-BMPT'!$D$14,IF(J1150=14,'Equivalencia BH-BMPT'!$D$15,IF(J1150=15,'Equivalencia BH-BMPT'!$D$16,IF(J1150=16,'Equivalencia BH-BMPT'!$D$17,IF(J1150=17,'Equivalencia BH-BMPT'!$D$18,IF(J1150=18,'Equivalencia BH-BMPT'!$D$19,IF(J1150=19,'Equivalencia BH-BMPT'!$D$20,IF(J1150=20,'Equivalencia BH-BMPT'!$D$21,IF(J1150=21,'Equivalencia BH-BMPT'!$D$22,IF(J1150=22,'Equivalencia BH-BMPT'!$D$23,IF(J1150=23,'Equivalencia BH-BMPT'!#REF!,IF(J1150=24,'Equivalencia BH-BMPT'!$D$25,IF(J1150=25,'Equivalencia BH-BMPT'!$D$26,IF(J1150=26,'Equivalencia BH-BMPT'!$D$27,IF(J1150=27,'Equivalencia BH-BMPT'!$D$28,IF(J1150=28,'Equivalencia BH-BMPT'!$D$29,IF(J1150=29,'Equivalencia BH-BMPT'!$D$30,IF(J1150=30,'Equivalencia BH-BMPT'!$D$31,IF(J1150=31,'Equivalencia BH-BMPT'!$D$32,IF(J1150=32,'Equivalencia BH-BMPT'!$D$33,IF(J1150=33,'Equivalencia BH-BMPT'!$D$34,IF(J1150=34,'Equivalencia BH-BMPT'!$D$35,IF(J1150=35,'Equivalencia BH-BMPT'!$D$36,IF(J1150=36,'Equivalencia BH-BMPT'!$D$37,IF(J1150=37,'Equivalencia BH-BMPT'!$D$38,IF(J1150=38,'Equivalencia BH-BMPT'!#REF!,IF(J1150=39,'Equivalencia BH-BMPT'!$D$40,IF(J1150=40,'Equivalencia BH-BMPT'!$D$41,IF(J1150=41,'Equivalencia BH-BMPT'!$D$42,IF(J1150=42,'Equivalencia BH-BMPT'!$D$43,IF(J1150=43,'Equivalencia BH-BMPT'!$D$44,IF(J1150=44,'Equivalencia BH-BMPT'!$D$45,IF(J1150=45,'Equivalencia BH-BMPT'!$D$46,"No ha seleccionado un número de programa")))))))))))))))))))))))))))))))))))))))))))))</f>
        <v>No ha seleccionado un número de programa</v>
      </c>
      <c r="L1150" s="140"/>
      <c r="M1150" s="136"/>
      <c r="N1150" s="153"/>
      <c r="O1150" s="161"/>
      <c r="P1150" s="144"/>
      <c r="Q1150" s="143"/>
      <c r="R1150" s="143"/>
      <c r="S1150" s="143"/>
      <c r="T1150" s="143"/>
      <c r="U1150" s="143"/>
      <c r="V1150" s="145"/>
      <c r="W1150" s="145"/>
      <c r="X1150" s="145"/>
      <c r="Y1150" s="136"/>
      <c r="Z1150" s="136"/>
      <c r="AA1150" s="146"/>
      <c r="AB1150" s="136"/>
      <c r="AC1150" s="136"/>
      <c r="AD1150" s="136"/>
      <c r="AE1150" s="136"/>
      <c r="AF1150" s="147" t="e">
        <f t="shared" si="49"/>
        <v>#DIV/0!</v>
      </c>
      <c r="AG1150" s="148"/>
      <c r="AH1150" s="148" t="b">
        <f t="shared" si="50"/>
        <v>1</v>
      </c>
    </row>
    <row r="1151" spans="1:34" ht="44.25" customHeight="1" thickBot="1" x14ac:dyDescent="0.3">
      <c r="A1151" s="136"/>
      <c r="B1151" s="136"/>
      <c r="C1151" s="137"/>
      <c r="D1151" s="136"/>
      <c r="E1151" s="137" t="str">
        <f>IF(D1151=1,'Tipo '!$B$2,IF(D1151=2,'Tipo '!$B$3,IF(D1151=3,'Tipo '!$B$4,IF(D1151=4,'Tipo '!$B$5,IF(D1151=5,'Tipo '!$B$6,IF(D1151=6,'Tipo '!$B$7,IF(D1151=7,'Tipo '!$B$8,IF(D1151=8,'Tipo '!$B$9,IF(D1151=9,'Tipo '!$B$10,IF(D1151=10,'Tipo '!$B$11,IF(D1151=11,'Tipo '!$B$12,IF(D1151=12,'Tipo '!$B$13,IF(D1151=13,'Tipo '!$B$14,IF(D1151=14,'Tipo '!$B$15,IF(D1151=15,'Tipo '!$B$16,IF(D1151=16,'Tipo '!$B$17,IF(D1151=17,'Tipo '!$B$18,IF(D1151=18,'Tipo '!$B$19,IF(D1151=19,'Tipo '!$B$20,IF(D1151=20,'Tipo '!$B$21,"No ha seleccionado un tipo de contrato válido"))))))))))))))))))))</f>
        <v>No ha seleccionado un tipo de contrato válido</v>
      </c>
      <c r="F1151" s="137"/>
      <c r="G1151" s="137"/>
      <c r="H1151" s="138"/>
      <c r="I1151" s="138"/>
      <c r="J1151" s="136"/>
      <c r="K1151" s="137" t="str">
        <f>IF(J1151=1,'Equivalencia BH-BMPT'!$D$2,IF(J1151=2,'Equivalencia BH-BMPT'!$D$3,IF(J1151=3,'Equivalencia BH-BMPT'!$D$4,IF(J1151=4,'Equivalencia BH-BMPT'!$D$5,IF(J1151=5,'Equivalencia BH-BMPT'!$D$6,IF(J1151=6,'Equivalencia BH-BMPT'!$D$7,IF(J1151=7,'Equivalencia BH-BMPT'!$D$8,IF(J1151=8,'Equivalencia BH-BMPT'!$D$9,IF(J1151=9,'Equivalencia BH-BMPT'!$D$10,IF(J1151=10,'Equivalencia BH-BMPT'!$D$11,IF(J1151=11,'Equivalencia BH-BMPT'!$D$12,IF(J1151=12,'Equivalencia BH-BMPT'!$D$13,IF(J1151=13,'Equivalencia BH-BMPT'!$D$14,IF(J1151=14,'Equivalencia BH-BMPT'!$D$15,IF(J1151=15,'Equivalencia BH-BMPT'!$D$16,IF(J1151=16,'Equivalencia BH-BMPT'!$D$17,IF(J1151=17,'Equivalencia BH-BMPT'!$D$18,IF(J1151=18,'Equivalencia BH-BMPT'!$D$19,IF(J1151=19,'Equivalencia BH-BMPT'!$D$20,IF(J1151=20,'Equivalencia BH-BMPT'!$D$21,IF(J1151=21,'Equivalencia BH-BMPT'!$D$22,IF(J1151=22,'Equivalencia BH-BMPT'!$D$23,IF(J1151=23,'Equivalencia BH-BMPT'!#REF!,IF(J1151=24,'Equivalencia BH-BMPT'!$D$25,IF(J1151=25,'Equivalencia BH-BMPT'!$D$26,IF(J1151=26,'Equivalencia BH-BMPT'!$D$27,IF(J1151=27,'Equivalencia BH-BMPT'!$D$28,IF(J1151=28,'Equivalencia BH-BMPT'!$D$29,IF(J1151=29,'Equivalencia BH-BMPT'!$D$30,IF(J1151=30,'Equivalencia BH-BMPT'!$D$31,IF(J1151=31,'Equivalencia BH-BMPT'!$D$32,IF(J1151=32,'Equivalencia BH-BMPT'!$D$33,IF(J1151=33,'Equivalencia BH-BMPT'!$D$34,IF(J1151=34,'Equivalencia BH-BMPT'!$D$35,IF(J1151=35,'Equivalencia BH-BMPT'!$D$36,IF(J1151=36,'Equivalencia BH-BMPT'!$D$37,IF(J1151=37,'Equivalencia BH-BMPT'!$D$38,IF(J1151=38,'Equivalencia BH-BMPT'!#REF!,IF(J1151=39,'Equivalencia BH-BMPT'!$D$40,IF(J1151=40,'Equivalencia BH-BMPT'!$D$41,IF(J1151=41,'Equivalencia BH-BMPT'!$D$42,IF(J1151=42,'Equivalencia BH-BMPT'!$D$43,IF(J1151=43,'Equivalencia BH-BMPT'!$D$44,IF(J1151=44,'Equivalencia BH-BMPT'!$D$45,IF(J1151=45,'Equivalencia BH-BMPT'!$D$46,"No ha seleccionado un número de programa")))))))))))))))))))))))))))))))))))))))))))))</f>
        <v>No ha seleccionado un número de programa</v>
      </c>
      <c r="L1151" s="140"/>
      <c r="M1151" s="136"/>
      <c r="N1151" s="153"/>
      <c r="O1151" s="161"/>
      <c r="P1151" s="144"/>
      <c r="Q1151" s="143"/>
      <c r="R1151" s="143"/>
      <c r="S1151" s="143"/>
      <c r="T1151" s="143"/>
      <c r="U1151" s="143"/>
      <c r="V1151" s="145"/>
      <c r="W1151" s="145"/>
      <c r="X1151" s="145"/>
      <c r="Y1151" s="136"/>
      <c r="Z1151" s="136"/>
      <c r="AA1151" s="146"/>
      <c r="AB1151" s="136"/>
      <c r="AC1151" s="136"/>
      <c r="AD1151" s="136"/>
      <c r="AE1151" s="136"/>
      <c r="AF1151" s="147" t="e">
        <f t="shared" si="49"/>
        <v>#DIV/0!</v>
      </c>
      <c r="AG1151" s="148"/>
      <c r="AH1151" s="148" t="b">
        <f t="shared" si="50"/>
        <v>1</v>
      </c>
    </row>
    <row r="1152" spans="1:34" ht="44.25" customHeight="1" thickBot="1" x14ac:dyDescent="0.3">
      <c r="A1152" s="136"/>
      <c r="B1152" s="136"/>
      <c r="C1152" s="137"/>
      <c r="D1152" s="136"/>
      <c r="E1152" s="137" t="str">
        <f>IF(D1152=1,'Tipo '!$B$2,IF(D1152=2,'Tipo '!$B$3,IF(D1152=3,'Tipo '!$B$4,IF(D1152=4,'Tipo '!$B$5,IF(D1152=5,'Tipo '!$B$6,IF(D1152=6,'Tipo '!$B$7,IF(D1152=7,'Tipo '!$B$8,IF(D1152=8,'Tipo '!$B$9,IF(D1152=9,'Tipo '!$B$10,IF(D1152=10,'Tipo '!$B$11,IF(D1152=11,'Tipo '!$B$12,IF(D1152=12,'Tipo '!$B$13,IF(D1152=13,'Tipo '!$B$14,IF(D1152=14,'Tipo '!$B$15,IF(D1152=15,'Tipo '!$B$16,IF(D1152=16,'Tipo '!$B$17,IF(D1152=17,'Tipo '!$B$18,IF(D1152=18,'Tipo '!$B$19,IF(D1152=19,'Tipo '!$B$20,IF(D1152=20,'Tipo '!$B$21,"No ha seleccionado un tipo de contrato válido"))))))))))))))))))))</f>
        <v>No ha seleccionado un tipo de contrato válido</v>
      </c>
      <c r="F1152" s="137"/>
      <c r="G1152" s="137"/>
      <c r="H1152" s="138"/>
      <c r="I1152" s="138"/>
      <c r="J1152" s="136"/>
      <c r="K1152" s="137" t="str">
        <f>IF(J1152=1,'Equivalencia BH-BMPT'!$D$2,IF(J1152=2,'Equivalencia BH-BMPT'!$D$3,IF(J1152=3,'Equivalencia BH-BMPT'!$D$4,IF(J1152=4,'Equivalencia BH-BMPT'!$D$5,IF(J1152=5,'Equivalencia BH-BMPT'!$D$6,IF(J1152=6,'Equivalencia BH-BMPT'!$D$7,IF(J1152=7,'Equivalencia BH-BMPT'!$D$8,IF(J1152=8,'Equivalencia BH-BMPT'!$D$9,IF(J1152=9,'Equivalencia BH-BMPT'!$D$10,IF(J1152=10,'Equivalencia BH-BMPT'!$D$11,IF(J1152=11,'Equivalencia BH-BMPT'!$D$12,IF(J1152=12,'Equivalencia BH-BMPT'!$D$13,IF(J1152=13,'Equivalencia BH-BMPT'!$D$14,IF(J1152=14,'Equivalencia BH-BMPT'!$D$15,IF(J1152=15,'Equivalencia BH-BMPT'!$D$16,IF(J1152=16,'Equivalencia BH-BMPT'!$D$17,IF(J1152=17,'Equivalencia BH-BMPT'!$D$18,IF(J1152=18,'Equivalencia BH-BMPT'!$D$19,IF(J1152=19,'Equivalencia BH-BMPT'!$D$20,IF(J1152=20,'Equivalencia BH-BMPT'!$D$21,IF(J1152=21,'Equivalencia BH-BMPT'!$D$22,IF(J1152=22,'Equivalencia BH-BMPT'!$D$23,IF(J1152=23,'Equivalencia BH-BMPT'!#REF!,IF(J1152=24,'Equivalencia BH-BMPT'!$D$25,IF(J1152=25,'Equivalencia BH-BMPT'!$D$26,IF(J1152=26,'Equivalencia BH-BMPT'!$D$27,IF(J1152=27,'Equivalencia BH-BMPT'!$D$28,IF(J1152=28,'Equivalencia BH-BMPT'!$D$29,IF(J1152=29,'Equivalencia BH-BMPT'!$D$30,IF(J1152=30,'Equivalencia BH-BMPT'!$D$31,IF(J1152=31,'Equivalencia BH-BMPT'!$D$32,IF(J1152=32,'Equivalencia BH-BMPT'!$D$33,IF(J1152=33,'Equivalencia BH-BMPT'!$D$34,IF(J1152=34,'Equivalencia BH-BMPT'!$D$35,IF(J1152=35,'Equivalencia BH-BMPT'!$D$36,IF(J1152=36,'Equivalencia BH-BMPT'!$D$37,IF(J1152=37,'Equivalencia BH-BMPT'!$D$38,IF(J1152=38,'Equivalencia BH-BMPT'!#REF!,IF(J1152=39,'Equivalencia BH-BMPT'!$D$40,IF(J1152=40,'Equivalencia BH-BMPT'!$D$41,IF(J1152=41,'Equivalencia BH-BMPT'!$D$42,IF(J1152=42,'Equivalencia BH-BMPT'!$D$43,IF(J1152=43,'Equivalencia BH-BMPT'!$D$44,IF(J1152=44,'Equivalencia BH-BMPT'!$D$45,IF(J1152=45,'Equivalencia BH-BMPT'!$D$46,"No ha seleccionado un número de programa")))))))))))))))))))))))))))))))))))))))))))))</f>
        <v>No ha seleccionado un número de programa</v>
      </c>
      <c r="L1152" s="140"/>
      <c r="M1152" s="136"/>
      <c r="N1152" s="153"/>
      <c r="O1152" s="161"/>
      <c r="P1152" s="144"/>
      <c r="Q1152" s="143"/>
      <c r="R1152" s="143"/>
      <c r="S1152" s="143"/>
      <c r="T1152" s="143"/>
      <c r="U1152" s="143"/>
      <c r="V1152" s="145"/>
      <c r="W1152" s="145"/>
      <c r="X1152" s="145"/>
      <c r="Y1152" s="136"/>
      <c r="Z1152" s="136"/>
      <c r="AA1152" s="146"/>
      <c r="AB1152" s="136"/>
      <c r="AC1152" s="136"/>
      <c r="AD1152" s="136"/>
      <c r="AE1152" s="136"/>
      <c r="AF1152" s="147" t="e">
        <f t="shared" si="49"/>
        <v>#DIV/0!</v>
      </c>
      <c r="AG1152" s="148"/>
      <c r="AH1152" s="148" t="b">
        <f t="shared" si="50"/>
        <v>1</v>
      </c>
    </row>
    <row r="1153" spans="1:34" ht="44.25" customHeight="1" thickBot="1" x14ac:dyDescent="0.3">
      <c r="A1153" s="136"/>
      <c r="B1153" s="136"/>
      <c r="C1153" s="137"/>
      <c r="D1153" s="136"/>
      <c r="E1153" s="137" t="str">
        <f>IF(D1153=1,'Tipo '!$B$2,IF(D1153=2,'Tipo '!$B$3,IF(D1153=3,'Tipo '!$B$4,IF(D1153=4,'Tipo '!$B$5,IF(D1153=5,'Tipo '!$B$6,IF(D1153=6,'Tipo '!$B$7,IF(D1153=7,'Tipo '!$B$8,IF(D1153=8,'Tipo '!$B$9,IF(D1153=9,'Tipo '!$B$10,IF(D1153=10,'Tipo '!$B$11,IF(D1153=11,'Tipo '!$B$12,IF(D1153=12,'Tipo '!$B$13,IF(D1153=13,'Tipo '!$B$14,IF(D1153=14,'Tipo '!$B$15,IF(D1153=15,'Tipo '!$B$16,IF(D1153=16,'Tipo '!$B$17,IF(D1153=17,'Tipo '!$B$18,IF(D1153=18,'Tipo '!$B$19,IF(D1153=19,'Tipo '!$B$20,IF(D1153=20,'Tipo '!$B$21,"No ha seleccionado un tipo de contrato válido"))))))))))))))))))))</f>
        <v>No ha seleccionado un tipo de contrato válido</v>
      </c>
      <c r="F1153" s="137"/>
      <c r="G1153" s="137"/>
      <c r="H1153" s="138"/>
      <c r="I1153" s="138"/>
      <c r="J1153" s="136"/>
      <c r="K1153" s="137" t="str">
        <f>IF(J1153=1,'Equivalencia BH-BMPT'!$D$2,IF(J1153=2,'Equivalencia BH-BMPT'!$D$3,IF(J1153=3,'Equivalencia BH-BMPT'!$D$4,IF(J1153=4,'Equivalencia BH-BMPT'!$D$5,IF(J1153=5,'Equivalencia BH-BMPT'!$D$6,IF(J1153=6,'Equivalencia BH-BMPT'!$D$7,IF(J1153=7,'Equivalencia BH-BMPT'!$D$8,IF(J1153=8,'Equivalencia BH-BMPT'!$D$9,IF(J1153=9,'Equivalencia BH-BMPT'!$D$10,IF(J1153=10,'Equivalencia BH-BMPT'!$D$11,IF(J1153=11,'Equivalencia BH-BMPT'!$D$12,IF(J1153=12,'Equivalencia BH-BMPT'!$D$13,IF(J1153=13,'Equivalencia BH-BMPT'!$D$14,IF(J1153=14,'Equivalencia BH-BMPT'!$D$15,IF(J1153=15,'Equivalencia BH-BMPT'!$D$16,IF(J1153=16,'Equivalencia BH-BMPT'!$D$17,IF(J1153=17,'Equivalencia BH-BMPT'!$D$18,IF(J1153=18,'Equivalencia BH-BMPT'!$D$19,IF(J1153=19,'Equivalencia BH-BMPT'!$D$20,IF(J1153=20,'Equivalencia BH-BMPT'!$D$21,IF(J1153=21,'Equivalencia BH-BMPT'!$D$22,IF(J1153=22,'Equivalencia BH-BMPT'!$D$23,IF(J1153=23,'Equivalencia BH-BMPT'!#REF!,IF(J1153=24,'Equivalencia BH-BMPT'!$D$25,IF(J1153=25,'Equivalencia BH-BMPT'!$D$26,IF(J1153=26,'Equivalencia BH-BMPT'!$D$27,IF(J1153=27,'Equivalencia BH-BMPT'!$D$28,IF(J1153=28,'Equivalencia BH-BMPT'!$D$29,IF(J1153=29,'Equivalencia BH-BMPT'!$D$30,IF(J1153=30,'Equivalencia BH-BMPT'!$D$31,IF(J1153=31,'Equivalencia BH-BMPT'!$D$32,IF(J1153=32,'Equivalencia BH-BMPT'!$D$33,IF(J1153=33,'Equivalencia BH-BMPT'!$D$34,IF(J1153=34,'Equivalencia BH-BMPT'!$D$35,IF(J1153=35,'Equivalencia BH-BMPT'!$D$36,IF(J1153=36,'Equivalencia BH-BMPT'!$D$37,IF(J1153=37,'Equivalencia BH-BMPT'!$D$38,IF(J1153=38,'Equivalencia BH-BMPT'!#REF!,IF(J1153=39,'Equivalencia BH-BMPT'!$D$40,IF(J1153=40,'Equivalencia BH-BMPT'!$D$41,IF(J1153=41,'Equivalencia BH-BMPT'!$D$42,IF(J1153=42,'Equivalencia BH-BMPT'!$D$43,IF(J1153=43,'Equivalencia BH-BMPT'!$D$44,IF(J1153=44,'Equivalencia BH-BMPT'!$D$45,IF(J1153=45,'Equivalencia BH-BMPT'!$D$46,"No ha seleccionado un número de programa")))))))))))))))))))))))))))))))))))))))))))))</f>
        <v>No ha seleccionado un número de programa</v>
      </c>
      <c r="L1153" s="140"/>
      <c r="M1153" s="136"/>
      <c r="N1153" s="153"/>
      <c r="O1153" s="161"/>
      <c r="P1153" s="144"/>
      <c r="Q1153" s="143"/>
      <c r="R1153" s="143"/>
      <c r="S1153" s="143"/>
      <c r="T1153" s="143"/>
      <c r="U1153" s="143"/>
      <c r="V1153" s="145"/>
      <c r="W1153" s="145"/>
      <c r="X1153" s="145"/>
      <c r="Y1153" s="136"/>
      <c r="Z1153" s="136"/>
      <c r="AA1153" s="146"/>
      <c r="AB1153" s="136"/>
      <c r="AC1153" s="136"/>
      <c r="AD1153" s="136"/>
      <c r="AE1153" s="136"/>
      <c r="AF1153" s="147" t="e">
        <f t="shared" si="49"/>
        <v>#DIV/0!</v>
      </c>
      <c r="AG1153" s="148"/>
      <c r="AH1153" s="148" t="b">
        <f t="shared" si="50"/>
        <v>1</v>
      </c>
    </row>
    <row r="1154" spans="1:34" ht="44.25" customHeight="1" thickBot="1" x14ac:dyDescent="0.3">
      <c r="A1154" s="136"/>
      <c r="B1154" s="136"/>
      <c r="C1154" s="137"/>
      <c r="D1154" s="136"/>
      <c r="E1154" s="137" t="str">
        <f>IF(D1154=1,'Tipo '!$B$2,IF(D1154=2,'Tipo '!$B$3,IF(D1154=3,'Tipo '!$B$4,IF(D1154=4,'Tipo '!$B$5,IF(D1154=5,'Tipo '!$B$6,IF(D1154=6,'Tipo '!$B$7,IF(D1154=7,'Tipo '!$B$8,IF(D1154=8,'Tipo '!$B$9,IF(D1154=9,'Tipo '!$B$10,IF(D1154=10,'Tipo '!$B$11,IF(D1154=11,'Tipo '!$B$12,IF(D1154=12,'Tipo '!$B$13,IF(D1154=13,'Tipo '!$B$14,IF(D1154=14,'Tipo '!$B$15,IF(D1154=15,'Tipo '!$B$16,IF(D1154=16,'Tipo '!$B$17,IF(D1154=17,'Tipo '!$B$18,IF(D1154=18,'Tipo '!$B$19,IF(D1154=19,'Tipo '!$B$20,IF(D1154=20,'Tipo '!$B$21,"No ha seleccionado un tipo de contrato válido"))))))))))))))))))))</f>
        <v>No ha seleccionado un tipo de contrato válido</v>
      </c>
      <c r="F1154" s="137"/>
      <c r="G1154" s="137"/>
      <c r="H1154" s="138"/>
      <c r="I1154" s="138"/>
      <c r="J1154" s="136"/>
      <c r="K1154" s="137" t="str">
        <f>IF(J1154=1,'Equivalencia BH-BMPT'!$D$2,IF(J1154=2,'Equivalencia BH-BMPT'!$D$3,IF(J1154=3,'Equivalencia BH-BMPT'!$D$4,IF(J1154=4,'Equivalencia BH-BMPT'!$D$5,IF(J1154=5,'Equivalencia BH-BMPT'!$D$6,IF(J1154=6,'Equivalencia BH-BMPT'!$D$7,IF(J1154=7,'Equivalencia BH-BMPT'!$D$8,IF(J1154=8,'Equivalencia BH-BMPT'!$D$9,IF(J1154=9,'Equivalencia BH-BMPT'!$D$10,IF(J1154=10,'Equivalencia BH-BMPT'!$D$11,IF(J1154=11,'Equivalencia BH-BMPT'!$D$12,IF(J1154=12,'Equivalencia BH-BMPT'!$D$13,IF(J1154=13,'Equivalencia BH-BMPT'!$D$14,IF(J1154=14,'Equivalencia BH-BMPT'!$D$15,IF(J1154=15,'Equivalencia BH-BMPT'!$D$16,IF(J1154=16,'Equivalencia BH-BMPT'!$D$17,IF(J1154=17,'Equivalencia BH-BMPT'!$D$18,IF(J1154=18,'Equivalencia BH-BMPT'!$D$19,IF(J1154=19,'Equivalencia BH-BMPT'!$D$20,IF(J1154=20,'Equivalencia BH-BMPT'!$D$21,IF(J1154=21,'Equivalencia BH-BMPT'!$D$22,IF(J1154=22,'Equivalencia BH-BMPT'!$D$23,IF(J1154=23,'Equivalencia BH-BMPT'!#REF!,IF(J1154=24,'Equivalencia BH-BMPT'!$D$25,IF(J1154=25,'Equivalencia BH-BMPT'!$D$26,IF(J1154=26,'Equivalencia BH-BMPT'!$D$27,IF(J1154=27,'Equivalencia BH-BMPT'!$D$28,IF(J1154=28,'Equivalencia BH-BMPT'!$D$29,IF(J1154=29,'Equivalencia BH-BMPT'!$D$30,IF(J1154=30,'Equivalencia BH-BMPT'!$D$31,IF(J1154=31,'Equivalencia BH-BMPT'!$D$32,IF(J1154=32,'Equivalencia BH-BMPT'!$D$33,IF(J1154=33,'Equivalencia BH-BMPT'!$D$34,IF(J1154=34,'Equivalencia BH-BMPT'!$D$35,IF(J1154=35,'Equivalencia BH-BMPT'!$D$36,IF(J1154=36,'Equivalencia BH-BMPT'!$D$37,IF(J1154=37,'Equivalencia BH-BMPT'!$D$38,IF(J1154=38,'Equivalencia BH-BMPT'!#REF!,IF(J1154=39,'Equivalencia BH-BMPT'!$D$40,IF(J1154=40,'Equivalencia BH-BMPT'!$D$41,IF(J1154=41,'Equivalencia BH-BMPT'!$D$42,IF(J1154=42,'Equivalencia BH-BMPT'!$D$43,IF(J1154=43,'Equivalencia BH-BMPT'!$D$44,IF(J1154=44,'Equivalencia BH-BMPT'!$D$45,IF(J1154=45,'Equivalencia BH-BMPT'!$D$46,"No ha seleccionado un número de programa")))))))))))))))))))))))))))))))))))))))))))))</f>
        <v>No ha seleccionado un número de programa</v>
      </c>
      <c r="L1154" s="140"/>
      <c r="M1154" s="136"/>
      <c r="N1154" s="153"/>
      <c r="O1154" s="161"/>
      <c r="P1154" s="144"/>
      <c r="Q1154" s="143"/>
      <c r="R1154" s="143"/>
      <c r="S1154" s="143"/>
      <c r="T1154" s="143"/>
      <c r="U1154" s="143"/>
      <c r="V1154" s="145"/>
      <c r="W1154" s="145"/>
      <c r="X1154" s="145"/>
      <c r="Y1154" s="136"/>
      <c r="Z1154" s="136"/>
      <c r="AA1154" s="146"/>
      <c r="AB1154" s="136"/>
      <c r="AC1154" s="136"/>
      <c r="AD1154" s="136"/>
      <c r="AE1154" s="136"/>
      <c r="AF1154" s="147" t="e">
        <f t="shared" si="49"/>
        <v>#DIV/0!</v>
      </c>
      <c r="AG1154" s="148"/>
      <c r="AH1154" s="148" t="b">
        <f t="shared" si="50"/>
        <v>1</v>
      </c>
    </row>
    <row r="1155" spans="1:34" ht="44.25" customHeight="1" thickBot="1" x14ac:dyDescent="0.3">
      <c r="A1155" s="136"/>
      <c r="B1155" s="136"/>
      <c r="C1155" s="137"/>
      <c r="D1155" s="136"/>
      <c r="E1155" s="137" t="str">
        <f>IF(D1155=1,'Tipo '!$B$2,IF(D1155=2,'Tipo '!$B$3,IF(D1155=3,'Tipo '!$B$4,IF(D1155=4,'Tipo '!$B$5,IF(D1155=5,'Tipo '!$B$6,IF(D1155=6,'Tipo '!$B$7,IF(D1155=7,'Tipo '!$B$8,IF(D1155=8,'Tipo '!$B$9,IF(D1155=9,'Tipo '!$B$10,IF(D1155=10,'Tipo '!$B$11,IF(D1155=11,'Tipo '!$B$12,IF(D1155=12,'Tipo '!$B$13,IF(D1155=13,'Tipo '!$B$14,IF(D1155=14,'Tipo '!$B$15,IF(D1155=15,'Tipo '!$B$16,IF(D1155=16,'Tipo '!$B$17,IF(D1155=17,'Tipo '!$B$18,IF(D1155=18,'Tipo '!$B$19,IF(D1155=19,'Tipo '!$B$20,IF(D1155=20,'Tipo '!$B$21,"No ha seleccionado un tipo de contrato válido"))))))))))))))))))))</f>
        <v>No ha seleccionado un tipo de contrato válido</v>
      </c>
      <c r="F1155" s="137"/>
      <c r="G1155" s="137"/>
      <c r="H1155" s="138"/>
      <c r="I1155" s="138"/>
      <c r="J1155" s="136"/>
      <c r="K1155" s="137" t="str">
        <f>IF(J1155=1,'Equivalencia BH-BMPT'!$D$2,IF(J1155=2,'Equivalencia BH-BMPT'!$D$3,IF(J1155=3,'Equivalencia BH-BMPT'!$D$4,IF(J1155=4,'Equivalencia BH-BMPT'!$D$5,IF(J1155=5,'Equivalencia BH-BMPT'!$D$6,IF(J1155=6,'Equivalencia BH-BMPT'!$D$7,IF(J1155=7,'Equivalencia BH-BMPT'!$D$8,IF(J1155=8,'Equivalencia BH-BMPT'!$D$9,IF(J1155=9,'Equivalencia BH-BMPT'!$D$10,IF(J1155=10,'Equivalencia BH-BMPT'!$D$11,IF(J1155=11,'Equivalencia BH-BMPT'!$D$12,IF(J1155=12,'Equivalencia BH-BMPT'!$D$13,IF(J1155=13,'Equivalencia BH-BMPT'!$D$14,IF(J1155=14,'Equivalencia BH-BMPT'!$D$15,IF(J1155=15,'Equivalencia BH-BMPT'!$D$16,IF(J1155=16,'Equivalencia BH-BMPT'!$D$17,IF(J1155=17,'Equivalencia BH-BMPT'!$D$18,IF(J1155=18,'Equivalencia BH-BMPT'!$D$19,IF(J1155=19,'Equivalencia BH-BMPT'!$D$20,IF(J1155=20,'Equivalencia BH-BMPT'!$D$21,IF(J1155=21,'Equivalencia BH-BMPT'!$D$22,IF(J1155=22,'Equivalencia BH-BMPT'!$D$23,IF(J1155=23,'Equivalencia BH-BMPT'!#REF!,IF(J1155=24,'Equivalencia BH-BMPT'!$D$25,IF(J1155=25,'Equivalencia BH-BMPT'!$D$26,IF(J1155=26,'Equivalencia BH-BMPT'!$D$27,IF(J1155=27,'Equivalencia BH-BMPT'!$D$28,IF(J1155=28,'Equivalencia BH-BMPT'!$D$29,IF(J1155=29,'Equivalencia BH-BMPT'!$D$30,IF(J1155=30,'Equivalencia BH-BMPT'!$D$31,IF(J1155=31,'Equivalencia BH-BMPT'!$D$32,IF(J1155=32,'Equivalencia BH-BMPT'!$D$33,IF(J1155=33,'Equivalencia BH-BMPT'!$D$34,IF(J1155=34,'Equivalencia BH-BMPT'!$D$35,IF(J1155=35,'Equivalencia BH-BMPT'!$D$36,IF(J1155=36,'Equivalencia BH-BMPT'!$D$37,IF(J1155=37,'Equivalencia BH-BMPT'!$D$38,IF(J1155=38,'Equivalencia BH-BMPT'!#REF!,IF(J1155=39,'Equivalencia BH-BMPT'!$D$40,IF(J1155=40,'Equivalencia BH-BMPT'!$D$41,IF(J1155=41,'Equivalencia BH-BMPT'!$D$42,IF(J1155=42,'Equivalencia BH-BMPT'!$D$43,IF(J1155=43,'Equivalencia BH-BMPT'!$D$44,IF(J1155=44,'Equivalencia BH-BMPT'!$D$45,IF(J1155=45,'Equivalencia BH-BMPT'!$D$46,"No ha seleccionado un número de programa")))))))))))))))))))))))))))))))))))))))))))))</f>
        <v>No ha seleccionado un número de programa</v>
      </c>
      <c r="L1155" s="140"/>
      <c r="M1155" s="136"/>
      <c r="N1155" s="153"/>
      <c r="O1155" s="161"/>
      <c r="P1155" s="144"/>
      <c r="Q1155" s="143"/>
      <c r="R1155" s="143"/>
      <c r="S1155" s="143"/>
      <c r="T1155" s="143"/>
      <c r="U1155" s="143"/>
      <c r="V1155" s="145"/>
      <c r="W1155" s="145"/>
      <c r="X1155" s="145"/>
      <c r="Y1155" s="136"/>
      <c r="Z1155" s="136"/>
      <c r="AA1155" s="146"/>
      <c r="AB1155" s="136"/>
      <c r="AC1155" s="136"/>
      <c r="AD1155" s="136"/>
      <c r="AE1155" s="136"/>
      <c r="AF1155" s="147" t="e">
        <f t="shared" si="49"/>
        <v>#DIV/0!</v>
      </c>
      <c r="AG1155" s="148"/>
      <c r="AH1155" s="148" t="b">
        <f t="shared" si="50"/>
        <v>1</v>
      </c>
    </row>
    <row r="1156" spans="1:34" ht="44.25" customHeight="1" thickBot="1" x14ac:dyDescent="0.3">
      <c r="A1156" s="136"/>
      <c r="B1156" s="136"/>
      <c r="C1156" s="137"/>
      <c r="D1156" s="136"/>
      <c r="E1156" s="137" t="str">
        <f>IF(D1156=1,'Tipo '!$B$2,IF(D1156=2,'Tipo '!$B$3,IF(D1156=3,'Tipo '!$B$4,IF(D1156=4,'Tipo '!$B$5,IF(D1156=5,'Tipo '!$B$6,IF(D1156=6,'Tipo '!$B$7,IF(D1156=7,'Tipo '!$B$8,IF(D1156=8,'Tipo '!$B$9,IF(D1156=9,'Tipo '!$B$10,IF(D1156=10,'Tipo '!$B$11,IF(D1156=11,'Tipo '!$B$12,IF(D1156=12,'Tipo '!$B$13,IF(D1156=13,'Tipo '!$B$14,IF(D1156=14,'Tipo '!$B$15,IF(D1156=15,'Tipo '!$B$16,IF(D1156=16,'Tipo '!$B$17,IF(D1156=17,'Tipo '!$B$18,IF(D1156=18,'Tipo '!$B$19,IF(D1156=19,'Tipo '!$B$20,IF(D1156=20,'Tipo '!$B$21,"No ha seleccionado un tipo de contrato válido"))))))))))))))))))))</f>
        <v>No ha seleccionado un tipo de contrato válido</v>
      </c>
      <c r="F1156" s="137"/>
      <c r="G1156" s="137"/>
      <c r="H1156" s="138"/>
      <c r="I1156" s="138"/>
      <c r="J1156" s="136"/>
      <c r="K1156" s="137" t="str">
        <f>IF(J1156=1,'Equivalencia BH-BMPT'!$D$2,IF(J1156=2,'Equivalencia BH-BMPT'!$D$3,IF(J1156=3,'Equivalencia BH-BMPT'!$D$4,IF(J1156=4,'Equivalencia BH-BMPT'!$D$5,IF(J1156=5,'Equivalencia BH-BMPT'!$D$6,IF(J1156=6,'Equivalencia BH-BMPT'!$D$7,IF(J1156=7,'Equivalencia BH-BMPT'!$D$8,IF(J1156=8,'Equivalencia BH-BMPT'!$D$9,IF(J1156=9,'Equivalencia BH-BMPT'!$D$10,IF(J1156=10,'Equivalencia BH-BMPT'!$D$11,IF(J1156=11,'Equivalencia BH-BMPT'!$D$12,IF(J1156=12,'Equivalencia BH-BMPT'!$D$13,IF(J1156=13,'Equivalencia BH-BMPT'!$D$14,IF(J1156=14,'Equivalencia BH-BMPT'!$D$15,IF(J1156=15,'Equivalencia BH-BMPT'!$D$16,IF(J1156=16,'Equivalencia BH-BMPT'!$D$17,IF(J1156=17,'Equivalencia BH-BMPT'!$D$18,IF(J1156=18,'Equivalencia BH-BMPT'!$D$19,IF(J1156=19,'Equivalencia BH-BMPT'!$D$20,IF(J1156=20,'Equivalencia BH-BMPT'!$D$21,IF(J1156=21,'Equivalencia BH-BMPT'!$D$22,IF(J1156=22,'Equivalencia BH-BMPT'!$D$23,IF(J1156=23,'Equivalencia BH-BMPT'!#REF!,IF(J1156=24,'Equivalencia BH-BMPT'!$D$25,IF(J1156=25,'Equivalencia BH-BMPT'!$D$26,IF(J1156=26,'Equivalencia BH-BMPT'!$D$27,IF(J1156=27,'Equivalencia BH-BMPT'!$D$28,IF(J1156=28,'Equivalencia BH-BMPT'!$D$29,IF(J1156=29,'Equivalencia BH-BMPT'!$D$30,IF(J1156=30,'Equivalencia BH-BMPT'!$D$31,IF(J1156=31,'Equivalencia BH-BMPT'!$D$32,IF(J1156=32,'Equivalencia BH-BMPT'!$D$33,IF(J1156=33,'Equivalencia BH-BMPT'!$D$34,IF(J1156=34,'Equivalencia BH-BMPT'!$D$35,IF(J1156=35,'Equivalencia BH-BMPT'!$D$36,IF(J1156=36,'Equivalencia BH-BMPT'!$D$37,IF(J1156=37,'Equivalencia BH-BMPT'!$D$38,IF(J1156=38,'Equivalencia BH-BMPT'!#REF!,IF(J1156=39,'Equivalencia BH-BMPT'!$D$40,IF(J1156=40,'Equivalencia BH-BMPT'!$D$41,IF(J1156=41,'Equivalencia BH-BMPT'!$D$42,IF(J1156=42,'Equivalencia BH-BMPT'!$D$43,IF(J1156=43,'Equivalencia BH-BMPT'!$D$44,IF(J1156=44,'Equivalencia BH-BMPT'!$D$45,IF(J1156=45,'Equivalencia BH-BMPT'!$D$46,"No ha seleccionado un número de programa")))))))))))))))))))))))))))))))))))))))))))))</f>
        <v>No ha seleccionado un número de programa</v>
      </c>
      <c r="L1156" s="140"/>
      <c r="M1156" s="136"/>
      <c r="N1156" s="153"/>
      <c r="O1156" s="161"/>
      <c r="P1156" s="144"/>
      <c r="Q1156" s="143"/>
      <c r="R1156" s="143"/>
      <c r="S1156" s="143"/>
      <c r="T1156" s="143"/>
      <c r="U1156" s="143"/>
      <c r="V1156" s="145"/>
      <c r="W1156" s="145"/>
      <c r="X1156" s="145"/>
      <c r="Y1156" s="136"/>
      <c r="Z1156" s="136"/>
      <c r="AA1156" s="146"/>
      <c r="AB1156" s="136"/>
      <c r="AC1156" s="136"/>
      <c r="AD1156" s="136"/>
      <c r="AE1156" s="136"/>
      <c r="AF1156" s="147" t="e">
        <f t="shared" si="49"/>
        <v>#DIV/0!</v>
      </c>
      <c r="AG1156" s="148"/>
      <c r="AH1156" s="148" t="b">
        <f t="shared" si="50"/>
        <v>1</v>
      </c>
    </row>
    <row r="1157" spans="1:34" ht="44.25" customHeight="1" thickBot="1" x14ac:dyDescent="0.3">
      <c r="A1157" s="136"/>
      <c r="B1157" s="136"/>
      <c r="C1157" s="137"/>
      <c r="D1157" s="136"/>
      <c r="E1157" s="137" t="str">
        <f>IF(D1157=1,'Tipo '!$B$2,IF(D1157=2,'Tipo '!$B$3,IF(D1157=3,'Tipo '!$B$4,IF(D1157=4,'Tipo '!$B$5,IF(D1157=5,'Tipo '!$B$6,IF(D1157=6,'Tipo '!$B$7,IF(D1157=7,'Tipo '!$B$8,IF(D1157=8,'Tipo '!$B$9,IF(D1157=9,'Tipo '!$B$10,IF(D1157=10,'Tipo '!$B$11,IF(D1157=11,'Tipo '!$B$12,IF(D1157=12,'Tipo '!$B$13,IF(D1157=13,'Tipo '!$B$14,IF(D1157=14,'Tipo '!$B$15,IF(D1157=15,'Tipo '!$B$16,IF(D1157=16,'Tipo '!$B$17,IF(D1157=17,'Tipo '!$B$18,IF(D1157=18,'Tipo '!$B$19,IF(D1157=19,'Tipo '!$B$20,IF(D1157=20,'Tipo '!$B$21,"No ha seleccionado un tipo de contrato válido"))))))))))))))))))))</f>
        <v>No ha seleccionado un tipo de contrato válido</v>
      </c>
      <c r="F1157" s="137"/>
      <c r="G1157" s="137"/>
      <c r="H1157" s="138"/>
      <c r="I1157" s="138"/>
      <c r="J1157" s="136"/>
      <c r="K1157" s="137" t="str">
        <f>IF(J1157=1,'Equivalencia BH-BMPT'!$D$2,IF(J1157=2,'Equivalencia BH-BMPT'!$D$3,IF(J1157=3,'Equivalencia BH-BMPT'!$D$4,IF(J1157=4,'Equivalencia BH-BMPT'!$D$5,IF(J1157=5,'Equivalencia BH-BMPT'!$D$6,IF(J1157=6,'Equivalencia BH-BMPT'!$D$7,IF(J1157=7,'Equivalencia BH-BMPT'!$D$8,IF(J1157=8,'Equivalencia BH-BMPT'!$D$9,IF(J1157=9,'Equivalencia BH-BMPT'!$D$10,IF(J1157=10,'Equivalencia BH-BMPT'!$D$11,IF(J1157=11,'Equivalencia BH-BMPT'!$D$12,IF(J1157=12,'Equivalencia BH-BMPT'!$D$13,IF(J1157=13,'Equivalencia BH-BMPT'!$D$14,IF(J1157=14,'Equivalencia BH-BMPT'!$D$15,IF(J1157=15,'Equivalencia BH-BMPT'!$D$16,IF(J1157=16,'Equivalencia BH-BMPT'!$D$17,IF(J1157=17,'Equivalencia BH-BMPT'!$D$18,IF(J1157=18,'Equivalencia BH-BMPT'!$D$19,IF(J1157=19,'Equivalencia BH-BMPT'!$D$20,IF(J1157=20,'Equivalencia BH-BMPT'!$D$21,IF(J1157=21,'Equivalencia BH-BMPT'!$D$22,IF(J1157=22,'Equivalencia BH-BMPT'!$D$23,IF(J1157=23,'Equivalencia BH-BMPT'!#REF!,IF(J1157=24,'Equivalencia BH-BMPT'!$D$25,IF(J1157=25,'Equivalencia BH-BMPT'!$D$26,IF(J1157=26,'Equivalencia BH-BMPT'!$D$27,IF(J1157=27,'Equivalencia BH-BMPT'!$D$28,IF(J1157=28,'Equivalencia BH-BMPT'!$D$29,IF(J1157=29,'Equivalencia BH-BMPT'!$D$30,IF(J1157=30,'Equivalencia BH-BMPT'!$D$31,IF(J1157=31,'Equivalencia BH-BMPT'!$D$32,IF(J1157=32,'Equivalencia BH-BMPT'!$D$33,IF(J1157=33,'Equivalencia BH-BMPT'!$D$34,IF(J1157=34,'Equivalencia BH-BMPT'!$D$35,IF(J1157=35,'Equivalencia BH-BMPT'!$D$36,IF(J1157=36,'Equivalencia BH-BMPT'!$D$37,IF(J1157=37,'Equivalencia BH-BMPT'!$D$38,IF(J1157=38,'Equivalencia BH-BMPT'!#REF!,IF(J1157=39,'Equivalencia BH-BMPT'!$D$40,IF(J1157=40,'Equivalencia BH-BMPT'!$D$41,IF(J1157=41,'Equivalencia BH-BMPT'!$D$42,IF(J1157=42,'Equivalencia BH-BMPT'!$D$43,IF(J1157=43,'Equivalencia BH-BMPT'!$D$44,IF(J1157=44,'Equivalencia BH-BMPT'!$D$45,IF(J1157=45,'Equivalencia BH-BMPT'!$D$46,"No ha seleccionado un número de programa")))))))))))))))))))))))))))))))))))))))))))))</f>
        <v>No ha seleccionado un número de programa</v>
      </c>
      <c r="L1157" s="140"/>
      <c r="M1157" s="136"/>
      <c r="N1157" s="153"/>
      <c r="O1157" s="161"/>
      <c r="P1157" s="144"/>
      <c r="Q1157" s="143"/>
      <c r="R1157" s="143"/>
      <c r="S1157" s="143"/>
      <c r="T1157" s="143"/>
      <c r="U1157" s="143"/>
      <c r="V1157" s="145"/>
      <c r="W1157" s="145"/>
      <c r="X1157" s="145"/>
      <c r="Y1157" s="136"/>
      <c r="Z1157" s="136"/>
      <c r="AA1157" s="146"/>
      <c r="AB1157" s="136"/>
      <c r="AC1157" s="136"/>
      <c r="AD1157" s="136"/>
      <c r="AE1157" s="136"/>
      <c r="AF1157" s="147" t="e">
        <f t="shared" si="49"/>
        <v>#DIV/0!</v>
      </c>
      <c r="AG1157" s="148"/>
      <c r="AH1157" s="148" t="b">
        <f t="shared" si="50"/>
        <v>1</v>
      </c>
    </row>
    <row r="1158" spans="1:34" ht="44.25" customHeight="1" thickBot="1" x14ac:dyDescent="0.3">
      <c r="A1158" s="136"/>
      <c r="B1158" s="136"/>
      <c r="C1158" s="137"/>
      <c r="D1158" s="136"/>
      <c r="E1158" s="137" t="str">
        <f>IF(D1158=1,'Tipo '!$B$2,IF(D1158=2,'Tipo '!$B$3,IF(D1158=3,'Tipo '!$B$4,IF(D1158=4,'Tipo '!$B$5,IF(D1158=5,'Tipo '!$B$6,IF(D1158=6,'Tipo '!$B$7,IF(D1158=7,'Tipo '!$B$8,IF(D1158=8,'Tipo '!$B$9,IF(D1158=9,'Tipo '!$B$10,IF(D1158=10,'Tipo '!$B$11,IF(D1158=11,'Tipo '!$B$12,IF(D1158=12,'Tipo '!$B$13,IF(D1158=13,'Tipo '!$B$14,IF(D1158=14,'Tipo '!$B$15,IF(D1158=15,'Tipo '!$B$16,IF(D1158=16,'Tipo '!$B$17,IF(D1158=17,'Tipo '!$B$18,IF(D1158=18,'Tipo '!$B$19,IF(D1158=19,'Tipo '!$B$20,IF(D1158=20,'Tipo '!$B$21,"No ha seleccionado un tipo de contrato válido"))))))))))))))))))))</f>
        <v>No ha seleccionado un tipo de contrato válido</v>
      </c>
      <c r="F1158" s="137"/>
      <c r="G1158" s="137"/>
      <c r="H1158" s="138"/>
      <c r="I1158" s="138"/>
      <c r="J1158" s="136"/>
      <c r="K1158" s="137" t="str">
        <f>IF(J1158=1,'Equivalencia BH-BMPT'!$D$2,IF(J1158=2,'Equivalencia BH-BMPT'!$D$3,IF(J1158=3,'Equivalencia BH-BMPT'!$D$4,IF(J1158=4,'Equivalencia BH-BMPT'!$D$5,IF(J1158=5,'Equivalencia BH-BMPT'!$D$6,IF(J1158=6,'Equivalencia BH-BMPT'!$D$7,IF(J1158=7,'Equivalencia BH-BMPT'!$D$8,IF(J1158=8,'Equivalencia BH-BMPT'!$D$9,IF(J1158=9,'Equivalencia BH-BMPT'!$D$10,IF(J1158=10,'Equivalencia BH-BMPT'!$D$11,IF(J1158=11,'Equivalencia BH-BMPT'!$D$12,IF(J1158=12,'Equivalencia BH-BMPT'!$D$13,IF(J1158=13,'Equivalencia BH-BMPT'!$D$14,IF(J1158=14,'Equivalencia BH-BMPT'!$D$15,IF(J1158=15,'Equivalencia BH-BMPT'!$D$16,IF(J1158=16,'Equivalencia BH-BMPT'!$D$17,IF(J1158=17,'Equivalencia BH-BMPT'!$D$18,IF(J1158=18,'Equivalencia BH-BMPT'!$D$19,IF(J1158=19,'Equivalencia BH-BMPT'!$D$20,IF(J1158=20,'Equivalencia BH-BMPT'!$D$21,IF(J1158=21,'Equivalencia BH-BMPT'!$D$22,IF(J1158=22,'Equivalencia BH-BMPT'!$D$23,IF(J1158=23,'Equivalencia BH-BMPT'!#REF!,IF(J1158=24,'Equivalencia BH-BMPT'!$D$25,IF(J1158=25,'Equivalencia BH-BMPT'!$D$26,IF(J1158=26,'Equivalencia BH-BMPT'!$D$27,IF(J1158=27,'Equivalencia BH-BMPT'!$D$28,IF(J1158=28,'Equivalencia BH-BMPT'!$D$29,IF(J1158=29,'Equivalencia BH-BMPT'!$D$30,IF(J1158=30,'Equivalencia BH-BMPT'!$D$31,IF(J1158=31,'Equivalencia BH-BMPT'!$D$32,IF(J1158=32,'Equivalencia BH-BMPT'!$D$33,IF(J1158=33,'Equivalencia BH-BMPT'!$D$34,IF(J1158=34,'Equivalencia BH-BMPT'!$D$35,IF(J1158=35,'Equivalencia BH-BMPT'!$D$36,IF(J1158=36,'Equivalencia BH-BMPT'!$D$37,IF(J1158=37,'Equivalencia BH-BMPT'!$D$38,IF(J1158=38,'Equivalencia BH-BMPT'!#REF!,IF(J1158=39,'Equivalencia BH-BMPT'!$D$40,IF(J1158=40,'Equivalencia BH-BMPT'!$D$41,IF(J1158=41,'Equivalencia BH-BMPT'!$D$42,IF(J1158=42,'Equivalencia BH-BMPT'!$D$43,IF(J1158=43,'Equivalencia BH-BMPT'!$D$44,IF(J1158=44,'Equivalencia BH-BMPT'!$D$45,IF(J1158=45,'Equivalencia BH-BMPT'!$D$46,"No ha seleccionado un número de programa")))))))))))))))))))))))))))))))))))))))))))))</f>
        <v>No ha seleccionado un número de programa</v>
      </c>
      <c r="L1158" s="140"/>
      <c r="M1158" s="136"/>
      <c r="N1158" s="153"/>
      <c r="O1158" s="161"/>
      <c r="P1158" s="144"/>
      <c r="Q1158" s="143"/>
      <c r="R1158" s="143"/>
      <c r="S1158" s="143"/>
      <c r="T1158" s="143"/>
      <c r="U1158" s="143"/>
      <c r="V1158" s="145"/>
      <c r="W1158" s="145"/>
      <c r="X1158" s="145"/>
      <c r="Y1158" s="136"/>
      <c r="Z1158" s="136"/>
      <c r="AA1158" s="146"/>
      <c r="AB1158" s="136"/>
      <c r="AC1158" s="136"/>
      <c r="AD1158" s="136"/>
      <c r="AE1158" s="136"/>
      <c r="AF1158" s="147" t="e">
        <f t="shared" si="49"/>
        <v>#DIV/0!</v>
      </c>
      <c r="AG1158" s="148"/>
      <c r="AH1158" s="148" t="b">
        <f t="shared" si="50"/>
        <v>1</v>
      </c>
    </row>
    <row r="1159" spans="1:34" ht="44.25" customHeight="1" thickBot="1" x14ac:dyDescent="0.3">
      <c r="A1159" s="136"/>
      <c r="B1159" s="136"/>
      <c r="C1159" s="137"/>
      <c r="D1159" s="136"/>
      <c r="E1159" s="137" t="str">
        <f>IF(D1159=1,'Tipo '!$B$2,IF(D1159=2,'Tipo '!$B$3,IF(D1159=3,'Tipo '!$B$4,IF(D1159=4,'Tipo '!$B$5,IF(D1159=5,'Tipo '!$B$6,IF(D1159=6,'Tipo '!$B$7,IF(D1159=7,'Tipo '!$B$8,IF(D1159=8,'Tipo '!$B$9,IF(D1159=9,'Tipo '!$B$10,IF(D1159=10,'Tipo '!$B$11,IF(D1159=11,'Tipo '!$B$12,IF(D1159=12,'Tipo '!$B$13,IF(D1159=13,'Tipo '!$B$14,IF(D1159=14,'Tipo '!$B$15,IF(D1159=15,'Tipo '!$B$16,IF(D1159=16,'Tipo '!$B$17,IF(D1159=17,'Tipo '!$B$18,IF(D1159=18,'Tipo '!$B$19,IF(D1159=19,'Tipo '!$B$20,IF(D1159=20,'Tipo '!$B$21,"No ha seleccionado un tipo de contrato válido"))))))))))))))))))))</f>
        <v>No ha seleccionado un tipo de contrato válido</v>
      </c>
      <c r="F1159" s="137"/>
      <c r="G1159" s="137"/>
      <c r="H1159" s="138"/>
      <c r="I1159" s="138"/>
      <c r="J1159" s="136"/>
      <c r="K1159" s="137" t="str">
        <f>IF(J1159=1,'Equivalencia BH-BMPT'!$D$2,IF(J1159=2,'Equivalencia BH-BMPT'!$D$3,IF(J1159=3,'Equivalencia BH-BMPT'!$D$4,IF(J1159=4,'Equivalencia BH-BMPT'!$D$5,IF(J1159=5,'Equivalencia BH-BMPT'!$D$6,IF(J1159=6,'Equivalencia BH-BMPT'!$D$7,IF(J1159=7,'Equivalencia BH-BMPT'!$D$8,IF(J1159=8,'Equivalencia BH-BMPT'!$D$9,IF(J1159=9,'Equivalencia BH-BMPT'!$D$10,IF(J1159=10,'Equivalencia BH-BMPT'!$D$11,IF(J1159=11,'Equivalencia BH-BMPT'!$D$12,IF(J1159=12,'Equivalencia BH-BMPT'!$D$13,IF(J1159=13,'Equivalencia BH-BMPT'!$D$14,IF(J1159=14,'Equivalencia BH-BMPT'!$D$15,IF(J1159=15,'Equivalencia BH-BMPT'!$D$16,IF(J1159=16,'Equivalencia BH-BMPT'!$D$17,IF(J1159=17,'Equivalencia BH-BMPT'!$D$18,IF(J1159=18,'Equivalencia BH-BMPT'!$D$19,IF(J1159=19,'Equivalencia BH-BMPT'!$D$20,IF(J1159=20,'Equivalencia BH-BMPT'!$D$21,IF(J1159=21,'Equivalencia BH-BMPT'!$D$22,IF(J1159=22,'Equivalencia BH-BMPT'!$D$23,IF(J1159=23,'Equivalencia BH-BMPT'!#REF!,IF(J1159=24,'Equivalencia BH-BMPT'!$D$25,IF(J1159=25,'Equivalencia BH-BMPT'!$D$26,IF(J1159=26,'Equivalencia BH-BMPT'!$D$27,IF(J1159=27,'Equivalencia BH-BMPT'!$D$28,IF(J1159=28,'Equivalencia BH-BMPT'!$D$29,IF(J1159=29,'Equivalencia BH-BMPT'!$D$30,IF(J1159=30,'Equivalencia BH-BMPT'!$D$31,IF(J1159=31,'Equivalencia BH-BMPT'!$D$32,IF(J1159=32,'Equivalencia BH-BMPT'!$D$33,IF(J1159=33,'Equivalencia BH-BMPT'!$D$34,IF(J1159=34,'Equivalencia BH-BMPT'!$D$35,IF(J1159=35,'Equivalencia BH-BMPT'!$D$36,IF(J1159=36,'Equivalencia BH-BMPT'!$D$37,IF(J1159=37,'Equivalencia BH-BMPT'!$D$38,IF(J1159=38,'Equivalencia BH-BMPT'!#REF!,IF(J1159=39,'Equivalencia BH-BMPT'!$D$40,IF(J1159=40,'Equivalencia BH-BMPT'!$D$41,IF(J1159=41,'Equivalencia BH-BMPT'!$D$42,IF(J1159=42,'Equivalencia BH-BMPT'!$D$43,IF(J1159=43,'Equivalencia BH-BMPT'!$D$44,IF(J1159=44,'Equivalencia BH-BMPT'!$D$45,IF(J1159=45,'Equivalencia BH-BMPT'!$D$46,"No ha seleccionado un número de programa")))))))))))))))))))))))))))))))))))))))))))))</f>
        <v>No ha seleccionado un número de programa</v>
      </c>
      <c r="L1159" s="140"/>
      <c r="M1159" s="136"/>
      <c r="N1159" s="153"/>
      <c r="O1159" s="161"/>
      <c r="P1159" s="144"/>
      <c r="Q1159" s="143"/>
      <c r="R1159" s="143"/>
      <c r="S1159" s="143"/>
      <c r="T1159" s="143"/>
      <c r="U1159" s="143"/>
      <c r="V1159" s="145"/>
      <c r="W1159" s="145"/>
      <c r="X1159" s="145"/>
      <c r="Y1159" s="136"/>
      <c r="Z1159" s="136"/>
      <c r="AA1159" s="146"/>
      <c r="AB1159" s="136"/>
      <c r="AC1159" s="136"/>
      <c r="AD1159" s="136"/>
      <c r="AE1159" s="136"/>
      <c r="AF1159" s="147" t="e">
        <f t="shared" si="49"/>
        <v>#DIV/0!</v>
      </c>
      <c r="AG1159" s="148"/>
      <c r="AH1159" s="148" t="b">
        <f t="shared" si="50"/>
        <v>1</v>
      </c>
    </row>
    <row r="1160" spans="1:34" ht="44.25" customHeight="1" thickBot="1" x14ac:dyDescent="0.3">
      <c r="A1160" s="136"/>
      <c r="B1160" s="136"/>
      <c r="C1160" s="137"/>
      <c r="D1160" s="136"/>
      <c r="E1160" s="137" t="str">
        <f>IF(D1160=1,'Tipo '!$B$2,IF(D1160=2,'Tipo '!$B$3,IF(D1160=3,'Tipo '!$B$4,IF(D1160=4,'Tipo '!$B$5,IF(D1160=5,'Tipo '!$B$6,IF(D1160=6,'Tipo '!$B$7,IF(D1160=7,'Tipo '!$B$8,IF(D1160=8,'Tipo '!$B$9,IF(D1160=9,'Tipo '!$B$10,IF(D1160=10,'Tipo '!$B$11,IF(D1160=11,'Tipo '!$B$12,IF(D1160=12,'Tipo '!$B$13,IF(D1160=13,'Tipo '!$B$14,IF(D1160=14,'Tipo '!$B$15,IF(D1160=15,'Tipo '!$B$16,IF(D1160=16,'Tipo '!$B$17,IF(D1160=17,'Tipo '!$B$18,IF(D1160=18,'Tipo '!$B$19,IF(D1160=19,'Tipo '!$B$20,IF(D1160=20,'Tipo '!$B$21,"No ha seleccionado un tipo de contrato válido"))))))))))))))))))))</f>
        <v>No ha seleccionado un tipo de contrato válido</v>
      </c>
      <c r="F1160" s="137"/>
      <c r="G1160" s="137"/>
      <c r="H1160" s="138"/>
      <c r="I1160" s="138"/>
      <c r="J1160" s="136"/>
      <c r="K1160" s="137" t="str">
        <f>IF(J1160=1,'Equivalencia BH-BMPT'!$D$2,IF(J1160=2,'Equivalencia BH-BMPT'!$D$3,IF(J1160=3,'Equivalencia BH-BMPT'!$D$4,IF(J1160=4,'Equivalencia BH-BMPT'!$D$5,IF(J1160=5,'Equivalencia BH-BMPT'!$D$6,IF(J1160=6,'Equivalencia BH-BMPT'!$D$7,IF(J1160=7,'Equivalencia BH-BMPT'!$D$8,IF(J1160=8,'Equivalencia BH-BMPT'!$D$9,IF(J1160=9,'Equivalencia BH-BMPT'!$D$10,IF(J1160=10,'Equivalencia BH-BMPT'!$D$11,IF(J1160=11,'Equivalencia BH-BMPT'!$D$12,IF(J1160=12,'Equivalencia BH-BMPT'!$D$13,IF(J1160=13,'Equivalencia BH-BMPT'!$D$14,IF(J1160=14,'Equivalencia BH-BMPT'!$D$15,IF(J1160=15,'Equivalencia BH-BMPT'!$D$16,IF(J1160=16,'Equivalencia BH-BMPT'!$D$17,IF(J1160=17,'Equivalencia BH-BMPT'!$D$18,IF(J1160=18,'Equivalencia BH-BMPT'!$D$19,IF(J1160=19,'Equivalencia BH-BMPT'!$D$20,IF(J1160=20,'Equivalencia BH-BMPT'!$D$21,IF(J1160=21,'Equivalencia BH-BMPT'!$D$22,IF(J1160=22,'Equivalencia BH-BMPT'!$D$23,IF(J1160=23,'Equivalencia BH-BMPT'!#REF!,IF(J1160=24,'Equivalencia BH-BMPT'!$D$25,IF(J1160=25,'Equivalencia BH-BMPT'!$D$26,IF(J1160=26,'Equivalencia BH-BMPT'!$D$27,IF(J1160=27,'Equivalencia BH-BMPT'!$D$28,IF(J1160=28,'Equivalencia BH-BMPT'!$D$29,IF(J1160=29,'Equivalencia BH-BMPT'!$D$30,IF(J1160=30,'Equivalencia BH-BMPT'!$D$31,IF(J1160=31,'Equivalencia BH-BMPT'!$D$32,IF(J1160=32,'Equivalencia BH-BMPT'!$D$33,IF(J1160=33,'Equivalencia BH-BMPT'!$D$34,IF(J1160=34,'Equivalencia BH-BMPT'!$D$35,IF(J1160=35,'Equivalencia BH-BMPT'!$D$36,IF(J1160=36,'Equivalencia BH-BMPT'!$D$37,IF(J1160=37,'Equivalencia BH-BMPT'!$D$38,IF(J1160=38,'Equivalencia BH-BMPT'!#REF!,IF(J1160=39,'Equivalencia BH-BMPT'!$D$40,IF(J1160=40,'Equivalencia BH-BMPT'!$D$41,IF(J1160=41,'Equivalencia BH-BMPT'!$D$42,IF(J1160=42,'Equivalencia BH-BMPT'!$D$43,IF(J1160=43,'Equivalencia BH-BMPT'!$D$44,IF(J1160=44,'Equivalencia BH-BMPT'!$D$45,IF(J1160=45,'Equivalencia BH-BMPT'!$D$46,"No ha seleccionado un número de programa")))))))))))))))))))))))))))))))))))))))))))))</f>
        <v>No ha seleccionado un número de programa</v>
      </c>
      <c r="L1160" s="140"/>
      <c r="M1160" s="136"/>
      <c r="N1160" s="153"/>
      <c r="O1160" s="161"/>
      <c r="P1160" s="144"/>
      <c r="Q1160" s="143"/>
      <c r="R1160" s="143"/>
      <c r="S1160" s="143"/>
      <c r="T1160" s="143"/>
      <c r="U1160" s="143"/>
      <c r="V1160" s="145"/>
      <c r="W1160" s="145"/>
      <c r="X1160" s="145"/>
      <c r="Y1160" s="136"/>
      <c r="Z1160" s="136"/>
      <c r="AA1160" s="146"/>
      <c r="AB1160" s="136"/>
      <c r="AC1160" s="136"/>
      <c r="AD1160" s="136"/>
      <c r="AE1160" s="136"/>
      <c r="AF1160" s="147" t="e">
        <f t="shared" si="49"/>
        <v>#DIV/0!</v>
      </c>
      <c r="AG1160" s="148"/>
      <c r="AH1160" s="148" t="b">
        <f t="shared" si="50"/>
        <v>1</v>
      </c>
    </row>
    <row r="1161" spans="1:34" ht="44.25" customHeight="1" thickBot="1" x14ac:dyDescent="0.3">
      <c r="A1161" s="136"/>
      <c r="B1161" s="136"/>
      <c r="C1161" s="137"/>
      <c r="D1161" s="136"/>
      <c r="E1161" s="137" t="str">
        <f>IF(D1161=1,'Tipo '!$B$2,IF(D1161=2,'Tipo '!$B$3,IF(D1161=3,'Tipo '!$B$4,IF(D1161=4,'Tipo '!$B$5,IF(D1161=5,'Tipo '!$B$6,IF(D1161=6,'Tipo '!$B$7,IF(D1161=7,'Tipo '!$B$8,IF(D1161=8,'Tipo '!$B$9,IF(D1161=9,'Tipo '!$B$10,IF(D1161=10,'Tipo '!$B$11,IF(D1161=11,'Tipo '!$B$12,IF(D1161=12,'Tipo '!$B$13,IF(D1161=13,'Tipo '!$B$14,IF(D1161=14,'Tipo '!$B$15,IF(D1161=15,'Tipo '!$B$16,IF(D1161=16,'Tipo '!$B$17,IF(D1161=17,'Tipo '!$B$18,IF(D1161=18,'Tipo '!$B$19,IF(D1161=19,'Tipo '!$B$20,IF(D1161=20,'Tipo '!$B$21,"No ha seleccionado un tipo de contrato válido"))))))))))))))))))))</f>
        <v>No ha seleccionado un tipo de contrato válido</v>
      </c>
      <c r="F1161" s="137"/>
      <c r="G1161" s="137"/>
      <c r="H1161" s="138"/>
      <c r="I1161" s="138"/>
      <c r="J1161" s="136"/>
      <c r="K1161" s="137" t="str">
        <f>IF(J1161=1,'Equivalencia BH-BMPT'!$D$2,IF(J1161=2,'Equivalencia BH-BMPT'!$D$3,IF(J1161=3,'Equivalencia BH-BMPT'!$D$4,IF(J1161=4,'Equivalencia BH-BMPT'!$D$5,IF(J1161=5,'Equivalencia BH-BMPT'!$D$6,IF(J1161=6,'Equivalencia BH-BMPT'!$D$7,IF(J1161=7,'Equivalencia BH-BMPT'!$D$8,IF(J1161=8,'Equivalencia BH-BMPT'!$D$9,IF(J1161=9,'Equivalencia BH-BMPT'!$D$10,IF(J1161=10,'Equivalencia BH-BMPT'!$D$11,IF(J1161=11,'Equivalencia BH-BMPT'!$D$12,IF(J1161=12,'Equivalencia BH-BMPT'!$D$13,IF(J1161=13,'Equivalencia BH-BMPT'!$D$14,IF(J1161=14,'Equivalencia BH-BMPT'!$D$15,IF(J1161=15,'Equivalencia BH-BMPT'!$D$16,IF(J1161=16,'Equivalencia BH-BMPT'!$D$17,IF(J1161=17,'Equivalencia BH-BMPT'!$D$18,IF(J1161=18,'Equivalencia BH-BMPT'!$D$19,IF(J1161=19,'Equivalencia BH-BMPT'!$D$20,IF(J1161=20,'Equivalencia BH-BMPT'!$D$21,IF(J1161=21,'Equivalencia BH-BMPT'!$D$22,IF(J1161=22,'Equivalencia BH-BMPT'!$D$23,IF(J1161=23,'Equivalencia BH-BMPT'!#REF!,IF(J1161=24,'Equivalencia BH-BMPT'!$D$25,IF(J1161=25,'Equivalencia BH-BMPT'!$D$26,IF(J1161=26,'Equivalencia BH-BMPT'!$D$27,IF(J1161=27,'Equivalencia BH-BMPT'!$D$28,IF(J1161=28,'Equivalencia BH-BMPT'!$D$29,IF(J1161=29,'Equivalencia BH-BMPT'!$D$30,IF(J1161=30,'Equivalencia BH-BMPT'!$D$31,IF(J1161=31,'Equivalencia BH-BMPT'!$D$32,IF(J1161=32,'Equivalencia BH-BMPT'!$D$33,IF(J1161=33,'Equivalencia BH-BMPT'!$D$34,IF(J1161=34,'Equivalencia BH-BMPT'!$D$35,IF(J1161=35,'Equivalencia BH-BMPT'!$D$36,IF(J1161=36,'Equivalencia BH-BMPT'!$D$37,IF(J1161=37,'Equivalencia BH-BMPT'!$D$38,IF(J1161=38,'Equivalencia BH-BMPT'!#REF!,IF(J1161=39,'Equivalencia BH-BMPT'!$D$40,IF(J1161=40,'Equivalencia BH-BMPT'!$D$41,IF(J1161=41,'Equivalencia BH-BMPT'!$D$42,IF(J1161=42,'Equivalencia BH-BMPT'!$D$43,IF(J1161=43,'Equivalencia BH-BMPT'!$D$44,IF(J1161=44,'Equivalencia BH-BMPT'!$D$45,IF(J1161=45,'Equivalencia BH-BMPT'!$D$46,"No ha seleccionado un número de programa")))))))))))))))))))))))))))))))))))))))))))))</f>
        <v>No ha seleccionado un número de programa</v>
      </c>
      <c r="L1161" s="140"/>
      <c r="M1161" s="136"/>
      <c r="N1161" s="153"/>
      <c r="O1161" s="161"/>
      <c r="P1161" s="144"/>
      <c r="Q1161" s="143"/>
      <c r="R1161" s="143"/>
      <c r="S1161" s="143"/>
      <c r="T1161" s="143"/>
      <c r="U1161" s="143"/>
      <c r="V1161" s="145"/>
      <c r="W1161" s="145"/>
      <c r="X1161" s="145"/>
      <c r="Y1161" s="136"/>
      <c r="Z1161" s="136"/>
      <c r="AA1161" s="146"/>
      <c r="AB1161" s="136"/>
      <c r="AC1161" s="136"/>
      <c r="AD1161" s="136"/>
      <c r="AE1161" s="136"/>
      <c r="AF1161" s="147" t="e">
        <f t="shared" ref="AF1161:AF1224" si="51">SUM(U1161/T1161)</f>
        <v>#DIV/0!</v>
      </c>
      <c r="AG1161" s="148"/>
      <c r="AH1161" s="148" t="b">
        <f t="shared" ref="AH1161:AH1224" si="52">IF(I1161="Funcionamiento",J1161=0,J1161="")</f>
        <v>1</v>
      </c>
    </row>
    <row r="1162" spans="1:34" ht="44.25" customHeight="1" thickBot="1" x14ac:dyDescent="0.3">
      <c r="A1162" s="136"/>
      <c r="B1162" s="136"/>
      <c r="C1162" s="137"/>
      <c r="D1162" s="136"/>
      <c r="E1162" s="137" t="str">
        <f>IF(D1162=1,'Tipo '!$B$2,IF(D1162=2,'Tipo '!$B$3,IF(D1162=3,'Tipo '!$B$4,IF(D1162=4,'Tipo '!$B$5,IF(D1162=5,'Tipo '!$B$6,IF(D1162=6,'Tipo '!$B$7,IF(D1162=7,'Tipo '!$B$8,IF(D1162=8,'Tipo '!$B$9,IF(D1162=9,'Tipo '!$B$10,IF(D1162=10,'Tipo '!$B$11,IF(D1162=11,'Tipo '!$B$12,IF(D1162=12,'Tipo '!$B$13,IF(D1162=13,'Tipo '!$B$14,IF(D1162=14,'Tipo '!$B$15,IF(D1162=15,'Tipo '!$B$16,IF(D1162=16,'Tipo '!$B$17,IF(D1162=17,'Tipo '!$B$18,IF(D1162=18,'Tipo '!$B$19,IF(D1162=19,'Tipo '!$B$20,IF(D1162=20,'Tipo '!$B$21,"No ha seleccionado un tipo de contrato válido"))))))))))))))))))))</f>
        <v>No ha seleccionado un tipo de contrato válido</v>
      </c>
      <c r="F1162" s="137"/>
      <c r="G1162" s="137"/>
      <c r="H1162" s="138"/>
      <c r="I1162" s="138"/>
      <c r="J1162" s="136"/>
      <c r="K1162" s="137" t="str">
        <f>IF(J1162=1,'Equivalencia BH-BMPT'!$D$2,IF(J1162=2,'Equivalencia BH-BMPT'!$D$3,IF(J1162=3,'Equivalencia BH-BMPT'!$D$4,IF(J1162=4,'Equivalencia BH-BMPT'!$D$5,IF(J1162=5,'Equivalencia BH-BMPT'!$D$6,IF(J1162=6,'Equivalencia BH-BMPT'!$D$7,IF(J1162=7,'Equivalencia BH-BMPT'!$D$8,IF(J1162=8,'Equivalencia BH-BMPT'!$D$9,IF(J1162=9,'Equivalencia BH-BMPT'!$D$10,IF(J1162=10,'Equivalencia BH-BMPT'!$D$11,IF(J1162=11,'Equivalencia BH-BMPT'!$D$12,IF(J1162=12,'Equivalencia BH-BMPT'!$D$13,IF(J1162=13,'Equivalencia BH-BMPT'!$D$14,IF(J1162=14,'Equivalencia BH-BMPT'!$D$15,IF(J1162=15,'Equivalencia BH-BMPT'!$D$16,IF(J1162=16,'Equivalencia BH-BMPT'!$D$17,IF(J1162=17,'Equivalencia BH-BMPT'!$D$18,IF(J1162=18,'Equivalencia BH-BMPT'!$D$19,IF(J1162=19,'Equivalencia BH-BMPT'!$D$20,IF(J1162=20,'Equivalencia BH-BMPT'!$D$21,IF(J1162=21,'Equivalencia BH-BMPT'!$D$22,IF(J1162=22,'Equivalencia BH-BMPT'!$D$23,IF(J1162=23,'Equivalencia BH-BMPT'!#REF!,IF(J1162=24,'Equivalencia BH-BMPT'!$D$25,IF(J1162=25,'Equivalencia BH-BMPT'!$D$26,IF(J1162=26,'Equivalencia BH-BMPT'!$D$27,IF(J1162=27,'Equivalencia BH-BMPT'!$D$28,IF(J1162=28,'Equivalencia BH-BMPT'!$D$29,IF(J1162=29,'Equivalencia BH-BMPT'!$D$30,IF(J1162=30,'Equivalencia BH-BMPT'!$D$31,IF(J1162=31,'Equivalencia BH-BMPT'!$D$32,IF(J1162=32,'Equivalencia BH-BMPT'!$D$33,IF(J1162=33,'Equivalencia BH-BMPT'!$D$34,IF(J1162=34,'Equivalencia BH-BMPT'!$D$35,IF(J1162=35,'Equivalencia BH-BMPT'!$D$36,IF(J1162=36,'Equivalencia BH-BMPT'!$D$37,IF(J1162=37,'Equivalencia BH-BMPT'!$D$38,IF(J1162=38,'Equivalencia BH-BMPT'!#REF!,IF(J1162=39,'Equivalencia BH-BMPT'!$D$40,IF(J1162=40,'Equivalencia BH-BMPT'!$D$41,IF(J1162=41,'Equivalencia BH-BMPT'!$D$42,IF(J1162=42,'Equivalencia BH-BMPT'!$D$43,IF(J1162=43,'Equivalencia BH-BMPT'!$D$44,IF(J1162=44,'Equivalencia BH-BMPT'!$D$45,IF(J1162=45,'Equivalencia BH-BMPT'!$D$46,"No ha seleccionado un número de programa")))))))))))))))))))))))))))))))))))))))))))))</f>
        <v>No ha seleccionado un número de programa</v>
      </c>
      <c r="L1162" s="140"/>
      <c r="M1162" s="136"/>
      <c r="N1162" s="153"/>
      <c r="O1162" s="161"/>
      <c r="P1162" s="144"/>
      <c r="Q1162" s="143"/>
      <c r="R1162" s="143"/>
      <c r="S1162" s="143"/>
      <c r="T1162" s="143"/>
      <c r="U1162" s="143"/>
      <c r="V1162" s="145"/>
      <c r="W1162" s="145"/>
      <c r="X1162" s="145"/>
      <c r="Y1162" s="136"/>
      <c r="Z1162" s="136"/>
      <c r="AA1162" s="146"/>
      <c r="AB1162" s="136"/>
      <c r="AC1162" s="136"/>
      <c r="AD1162" s="136"/>
      <c r="AE1162" s="136"/>
      <c r="AF1162" s="147" t="e">
        <f t="shared" si="51"/>
        <v>#DIV/0!</v>
      </c>
      <c r="AG1162" s="148"/>
      <c r="AH1162" s="148" t="b">
        <f t="shared" si="52"/>
        <v>1</v>
      </c>
    </row>
    <row r="1163" spans="1:34" ht="44.25" customHeight="1" thickBot="1" x14ac:dyDescent="0.3">
      <c r="A1163" s="136"/>
      <c r="B1163" s="136"/>
      <c r="C1163" s="137"/>
      <c r="D1163" s="136"/>
      <c r="E1163" s="137" t="str">
        <f>IF(D1163=1,'Tipo '!$B$2,IF(D1163=2,'Tipo '!$B$3,IF(D1163=3,'Tipo '!$B$4,IF(D1163=4,'Tipo '!$B$5,IF(D1163=5,'Tipo '!$B$6,IF(D1163=6,'Tipo '!$B$7,IF(D1163=7,'Tipo '!$B$8,IF(D1163=8,'Tipo '!$B$9,IF(D1163=9,'Tipo '!$B$10,IF(D1163=10,'Tipo '!$B$11,IF(D1163=11,'Tipo '!$B$12,IF(D1163=12,'Tipo '!$B$13,IF(D1163=13,'Tipo '!$B$14,IF(D1163=14,'Tipo '!$B$15,IF(D1163=15,'Tipo '!$B$16,IF(D1163=16,'Tipo '!$B$17,IF(D1163=17,'Tipo '!$B$18,IF(D1163=18,'Tipo '!$B$19,IF(D1163=19,'Tipo '!$B$20,IF(D1163=20,'Tipo '!$B$21,"No ha seleccionado un tipo de contrato válido"))))))))))))))))))))</f>
        <v>No ha seleccionado un tipo de contrato válido</v>
      </c>
      <c r="F1163" s="137"/>
      <c r="G1163" s="137"/>
      <c r="H1163" s="138"/>
      <c r="I1163" s="138"/>
      <c r="J1163" s="136"/>
      <c r="K1163" s="137" t="str">
        <f>IF(J1163=1,'Equivalencia BH-BMPT'!$D$2,IF(J1163=2,'Equivalencia BH-BMPT'!$D$3,IF(J1163=3,'Equivalencia BH-BMPT'!$D$4,IF(J1163=4,'Equivalencia BH-BMPT'!$D$5,IF(J1163=5,'Equivalencia BH-BMPT'!$D$6,IF(J1163=6,'Equivalencia BH-BMPT'!$D$7,IF(J1163=7,'Equivalencia BH-BMPT'!$D$8,IF(J1163=8,'Equivalencia BH-BMPT'!$D$9,IF(J1163=9,'Equivalencia BH-BMPT'!$D$10,IF(J1163=10,'Equivalencia BH-BMPT'!$D$11,IF(J1163=11,'Equivalencia BH-BMPT'!$D$12,IF(J1163=12,'Equivalencia BH-BMPT'!$D$13,IF(J1163=13,'Equivalencia BH-BMPT'!$D$14,IF(J1163=14,'Equivalencia BH-BMPT'!$D$15,IF(J1163=15,'Equivalencia BH-BMPT'!$D$16,IF(J1163=16,'Equivalencia BH-BMPT'!$D$17,IF(J1163=17,'Equivalencia BH-BMPT'!$D$18,IF(J1163=18,'Equivalencia BH-BMPT'!$D$19,IF(J1163=19,'Equivalencia BH-BMPT'!$D$20,IF(J1163=20,'Equivalencia BH-BMPT'!$D$21,IF(J1163=21,'Equivalencia BH-BMPT'!$D$22,IF(J1163=22,'Equivalencia BH-BMPT'!$D$23,IF(J1163=23,'Equivalencia BH-BMPT'!#REF!,IF(J1163=24,'Equivalencia BH-BMPT'!$D$25,IF(J1163=25,'Equivalencia BH-BMPT'!$D$26,IF(J1163=26,'Equivalencia BH-BMPT'!$D$27,IF(J1163=27,'Equivalencia BH-BMPT'!$D$28,IF(J1163=28,'Equivalencia BH-BMPT'!$D$29,IF(J1163=29,'Equivalencia BH-BMPT'!$D$30,IF(J1163=30,'Equivalencia BH-BMPT'!$D$31,IF(J1163=31,'Equivalencia BH-BMPT'!$D$32,IF(J1163=32,'Equivalencia BH-BMPT'!$D$33,IF(J1163=33,'Equivalencia BH-BMPT'!$D$34,IF(J1163=34,'Equivalencia BH-BMPT'!$D$35,IF(J1163=35,'Equivalencia BH-BMPT'!$D$36,IF(J1163=36,'Equivalencia BH-BMPT'!$D$37,IF(J1163=37,'Equivalencia BH-BMPT'!$D$38,IF(J1163=38,'Equivalencia BH-BMPT'!#REF!,IF(J1163=39,'Equivalencia BH-BMPT'!$D$40,IF(J1163=40,'Equivalencia BH-BMPT'!$D$41,IF(J1163=41,'Equivalencia BH-BMPT'!$D$42,IF(J1163=42,'Equivalencia BH-BMPT'!$D$43,IF(J1163=43,'Equivalencia BH-BMPT'!$D$44,IF(J1163=44,'Equivalencia BH-BMPT'!$D$45,IF(J1163=45,'Equivalencia BH-BMPT'!$D$46,"No ha seleccionado un número de programa")))))))))))))))))))))))))))))))))))))))))))))</f>
        <v>No ha seleccionado un número de programa</v>
      </c>
      <c r="L1163" s="140"/>
      <c r="M1163" s="136"/>
      <c r="N1163" s="153"/>
      <c r="O1163" s="161"/>
      <c r="P1163" s="144"/>
      <c r="Q1163" s="143"/>
      <c r="R1163" s="143"/>
      <c r="S1163" s="143"/>
      <c r="T1163" s="143"/>
      <c r="U1163" s="143"/>
      <c r="V1163" s="145"/>
      <c r="W1163" s="145"/>
      <c r="X1163" s="145"/>
      <c r="Y1163" s="136"/>
      <c r="Z1163" s="136"/>
      <c r="AA1163" s="146"/>
      <c r="AB1163" s="136"/>
      <c r="AC1163" s="136"/>
      <c r="AD1163" s="136"/>
      <c r="AE1163" s="136"/>
      <c r="AF1163" s="147" t="e">
        <f t="shared" si="51"/>
        <v>#DIV/0!</v>
      </c>
      <c r="AG1163" s="148"/>
      <c r="AH1163" s="148" t="b">
        <f t="shared" si="52"/>
        <v>1</v>
      </c>
    </row>
    <row r="1164" spans="1:34" ht="44.25" customHeight="1" thickBot="1" x14ac:dyDescent="0.3">
      <c r="A1164" s="136"/>
      <c r="B1164" s="136"/>
      <c r="C1164" s="137"/>
      <c r="D1164" s="136"/>
      <c r="E1164" s="137" t="str">
        <f>IF(D1164=1,'Tipo '!$B$2,IF(D1164=2,'Tipo '!$B$3,IF(D1164=3,'Tipo '!$B$4,IF(D1164=4,'Tipo '!$B$5,IF(D1164=5,'Tipo '!$B$6,IF(D1164=6,'Tipo '!$B$7,IF(D1164=7,'Tipo '!$B$8,IF(D1164=8,'Tipo '!$B$9,IF(D1164=9,'Tipo '!$B$10,IF(D1164=10,'Tipo '!$B$11,IF(D1164=11,'Tipo '!$B$12,IF(D1164=12,'Tipo '!$B$13,IF(D1164=13,'Tipo '!$B$14,IF(D1164=14,'Tipo '!$B$15,IF(D1164=15,'Tipo '!$B$16,IF(D1164=16,'Tipo '!$B$17,IF(D1164=17,'Tipo '!$B$18,IF(D1164=18,'Tipo '!$B$19,IF(D1164=19,'Tipo '!$B$20,IF(D1164=20,'Tipo '!$B$21,"No ha seleccionado un tipo de contrato válido"))))))))))))))))))))</f>
        <v>No ha seleccionado un tipo de contrato válido</v>
      </c>
      <c r="F1164" s="137"/>
      <c r="G1164" s="137"/>
      <c r="H1164" s="138"/>
      <c r="I1164" s="138"/>
      <c r="J1164" s="136"/>
      <c r="K1164" s="137" t="str">
        <f>IF(J1164=1,'Equivalencia BH-BMPT'!$D$2,IF(J1164=2,'Equivalencia BH-BMPT'!$D$3,IF(J1164=3,'Equivalencia BH-BMPT'!$D$4,IF(J1164=4,'Equivalencia BH-BMPT'!$D$5,IF(J1164=5,'Equivalencia BH-BMPT'!$D$6,IF(J1164=6,'Equivalencia BH-BMPT'!$D$7,IF(J1164=7,'Equivalencia BH-BMPT'!$D$8,IF(J1164=8,'Equivalencia BH-BMPT'!$D$9,IF(J1164=9,'Equivalencia BH-BMPT'!$D$10,IF(J1164=10,'Equivalencia BH-BMPT'!$D$11,IF(J1164=11,'Equivalencia BH-BMPT'!$D$12,IF(J1164=12,'Equivalencia BH-BMPT'!$D$13,IF(J1164=13,'Equivalencia BH-BMPT'!$D$14,IF(J1164=14,'Equivalencia BH-BMPT'!$D$15,IF(J1164=15,'Equivalencia BH-BMPT'!$D$16,IF(J1164=16,'Equivalencia BH-BMPT'!$D$17,IF(J1164=17,'Equivalencia BH-BMPT'!$D$18,IF(J1164=18,'Equivalencia BH-BMPT'!$D$19,IF(J1164=19,'Equivalencia BH-BMPT'!$D$20,IF(J1164=20,'Equivalencia BH-BMPT'!$D$21,IF(J1164=21,'Equivalencia BH-BMPT'!$D$22,IF(J1164=22,'Equivalencia BH-BMPT'!$D$23,IF(J1164=23,'Equivalencia BH-BMPT'!#REF!,IF(J1164=24,'Equivalencia BH-BMPT'!$D$25,IF(J1164=25,'Equivalencia BH-BMPT'!$D$26,IF(J1164=26,'Equivalencia BH-BMPT'!$D$27,IF(J1164=27,'Equivalencia BH-BMPT'!$D$28,IF(J1164=28,'Equivalencia BH-BMPT'!$D$29,IF(J1164=29,'Equivalencia BH-BMPT'!$D$30,IF(J1164=30,'Equivalencia BH-BMPT'!$D$31,IF(J1164=31,'Equivalencia BH-BMPT'!$D$32,IF(J1164=32,'Equivalencia BH-BMPT'!$D$33,IF(J1164=33,'Equivalencia BH-BMPT'!$D$34,IF(J1164=34,'Equivalencia BH-BMPT'!$D$35,IF(J1164=35,'Equivalencia BH-BMPT'!$D$36,IF(J1164=36,'Equivalencia BH-BMPT'!$D$37,IF(J1164=37,'Equivalencia BH-BMPT'!$D$38,IF(J1164=38,'Equivalencia BH-BMPT'!#REF!,IF(J1164=39,'Equivalencia BH-BMPT'!$D$40,IF(J1164=40,'Equivalencia BH-BMPT'!$D$41,IF(J1164=41,'Equivalencia BH-BMPT'!$D$42,IF(J1164=42,'Equivalencia BH-BMPT'!$D$43,IF(J1164=43,'Equivalencia BH-BMPT'!$D$44,IF(J1164=44,'Equivalencia BH-BMPT'!$D$45,IF(J1164=45,'Equivalencia BH-BMPT'!$D$46,"No ha seleccionado un número de programa")))))))))))))))))))))))))))))))))))))))))))))</f>
        <v>No ha seleccionado un número de programa</v>
      </c>
      <c r="L1164" s="140"/>
      <c r="M1164" s="136"/>
      <c r="N1164" s="153"/>
      <c r="O1164" s="161"/>
      <c r="P1164" s="144"/>
      <c r="Q1164" s="143"/>
      <c r="R1164" s="143"/>
      <c r="S1164" s="143"/>
      <c r="T1164" s="143"/>
      <c r="U1164" s="143"/>
      <c r="V1164" s="145"/>
      <c r="W1164" s="145"/>
      <c r="X1164" s="145"/>
      <c r="Y1164" s="136"/>
      <c r="Z1164" s="136"/>
      <c r="AA1164" s="146"/>
      <c r="AB1164" s="136"/>
      <c r="AC1164" s="136"/>
      <c r="AD1164" s="136"/>
      <c r="AE1164" s="136"/>
      <c r="AF1164" s="147" t="e">
        <f t="shared" si="51"/>
        <v>#DIV/0!</v>
      </c>
      <c r="AG1164" s="148"/>
      <c r="AH1164" s="148" t="b">
        <f t="shared" si="52"/>
        <v>1</v>
      </c>
    </row>
    <row r="1165" spans="1:34" ht="44.25" customHeight="1" thickBot="1" x14ac:dyDescent="0.3">
      <c r="A1165" s="136"/>
      <c r="B1165" s="136"/>
      <c r="C1165" s="137"/>
      <c r="D1165" s="136"/>
      <c r="E1165" s="137" t="str">
        <f>IF(D1165=1,'Tipo '!$B$2,IF(D1165=2,'Tipo '!$B$3,IF(D1165=3,'Tipo '!$B$4,IF(D1165=4,'Tipo '!$B$5,IF(D1165=5,'Tipo '!$B$6,IF(D1165=6,'Tipo '!$B$7,IF(D1165=7,'Tipo '!$B$8,IF(D1165=8,'Tipo '!$B$9,IF(D1165=9,'Tipo '!$B$10,IF(D1165=10,'Tipo '!$B$11,IF(D1165=11,'Tipo '!$B$12,IF(D1165=12,'Tipo '!$B$13,IF(D1165=13,'Tipo '!$B$14,IF(D1165=14,'Tipo '!$B$15,IF(D1165=15,'Tipo '!$B$16,IF(D1165=16,'Tipo '!$B$17,IF(D1165=17,'Tipo '!$B$18,IF(D1165=18,'Tipo '!$B$19,IF(D1165=19,'Tipo '!$B$20,IF(D1165=20,'Tipo '!$B$21,"No ha seleccionado un tipo de contrato válido"))))))))))))))))))))</f>
        <v>No ha seleccionado un tipo de contrato válido</v>
      </c>
      <c r="F1165" s="137"/>
      <c r="G1165" s="137"/>
      <c r="H1165" s="138"/>
      <c r="I1165" s="138"/>
      <c r="J1165" s="136"/>
      <c r="K1165" s="137" t="str">
        <f>IF(J1165=1,'Equivalencia BH-BMPT'!$D$2,IF(J1165=2,'Equivalencia BH-BMPT'!$D$3,IF(J1165=3,'Equivalencia BH-BMPT'!$D$4,IF(J1165=4,'Equivalencia BH-BMPT'!$D$5,IF(J1165=5,'Equivalencia BH-BMPT'!$D$6,IF(J1165=6,'Equivalencia BH-BMPT'!$D$7,IF(J1165=7,'Equivalencia BH-BMPT'!$D$8,IF(J1165=8,'Equivalencia BH-BMPT'!$D$9,IF(J1165=9,'Equivalencia BH-BMPT'!$D$10,IF(J1165=10,'Equivalencia BH-BMPT'!$D$11,IF(J1165=11,'Equivalencia BH-BMPT'!$D$12,IF(J1165=12,'Equivalencia BH-BMPT'!$D$13,IF(J1165=13,'Equivalencia BH-BMPT'!$D$14,IF(J1165=14,'Equivalencia BH-BMPT'!$D$15,IF(J1165=15,'Equivalencia BH-BMPT'!$D$16,IF(J1165=16,'Equivalencia BH-BMPT'!$D$17,IF(J1165=17,'Equivalencia BH-BMPT'!$D$18,IF(J1165=18,'Equivalencia BH-BMPT'!$D$19,IF(J1165=19,'Equivalencia BH-BMPT'!$D$20,IF(J1165=20,'Equivalencia BH-BMPT'!$D$21,IF(J1165=21,'Equivalencia BH-BMPT'!$D$22,IF(J1165=22,'Equivalencia BH-BMPT'!$D$23,IF(J1165=23,'Equivalencia BH-BMPT'!#REF!,IF(J1165=24,'Equivalencia BH-BMPT'!$D$25,IF(J1165=25,'Equivalencia BH-BMPT'!$D$26,IF(J1165=26,'Equivalencia BH-BMPT'!$D$27,IF(J1165=27,'Equivalencia BH-BMPT'!$D$28,IF(J1165=28,'Equivalencia BH-BMPT'!$D$29,IF(J1165=29,'Equivalencia BH-BMPT'!$D$30,IF(J1165=30,'Equivalencia BH-BMPT'!$D$31,IF(J1165=31,'Equivalencia BH-BMPT'!$D$32,IF(J1165=32,'Equivalencia BH-BMPT'!$D$33,IF(J1165=33,'Equivalencia BH-BMPT'!$D$34,IF(J1165=34,'Equivalencia BH-BMPT'!$D$35,IF(J1165=35,'Equivalencia BH-BMPT'!$D$36,IF(J1165=36,'Equivalencia BH-BMPT'!$D$37,IF(J1165=37,'Equivalencia BH-BMPT'!$D$38,IF(J1165=38,'Equivalencia BH-BMPT'!#REF!,IF(J1165=39,'Equivalencia BH-BMPT'!$D$40,IF(J1165=40,'Equivalencia BH-BMPT'!$D$41,IF(J1165=41,'Equivalencia BH-BMPT'!$D$42,IF(J1165=42,'Equivalencia BH-BMPT'!$D$43,IF(J1165=43,'Equivalencia BH-BMPT'!$D$44,IF(J1165=44,'Equivalencia BH-BMPT'!$D$45,IF(J1165=45,'Equivalencia BH-BMPT'!$D$46,"No ha seleccionado un número de programa")))))))))))))))))))))))))))))))))))))))))))))</f>
        <v>No ha seleccionado un número de programa</v>
      </c>
      <c r="L1165" s="140"/>
      <c r="M1165" s="136"/>
      <c r="N1165" s="153"/>
      <c r="O1165" s="161"/>
      <c r="P1165" s="144"/>
      <c r="Q1165" s="143"/>
      <c r="R1165" s="143"/>
      <c r="S1165" s="143"/>
      <c r="T1165" s="143"/>
      <c r="U1165" s="143"/>
      <c r="V1165" s="145"/>
      <c r="W1165" s="145"/>
      <c r="X1165" s="145"/>
      <c r="Y1165" s="136"/>
      <c r="Z1165" s="136"/>
      <c r="AA1165" s="146"/>
      <c r="AB1165" s="136"/>
      <c r="AC1165" s="136"/>
      <c r="AD1165" s="136"/>
      <c r="AE1165" s="136"/>
      <c r="AF1165" s="147" t="e">
        <f t="shared" si="51"/>
        <v>#DIV/0!</v>
      </c>
      <c r="AG1165" s="148"/>
      <c r="AH1165" s="148" t="b">
        <f t="shared" si="52"/>
        <v>1</v>
      </c>
    </row>
    <row r="1166" spans="1:34" ht="44.25" customHeight="1" thickBot="1" x14ac:dyDescent="0.3">
      <c r="A1166" s="136"/>
      <c r="B1166" s="136"/>
      <c r="C1166" s="137"/>
      <c r="D1166" s="136"/>
      <c r="E1166" s="137" t="str">
        <f>IF(D1166=1,'Tipo '!$B$2,IF(D1166=2,'Tipo '!$B$3,IF(D1166=3,'Tipo '!$B$4,IF(D1166=4,'Tipo '!$B$5,IF(D1166=5,'Tipo '!$B$6,IF(D1166=6,'Tipo '!$B$7,IF(D1166=7,'Tipo '!$B$8,IF(D1166=8,'Tipo '!$B$9,IF(D1166=9,'Tipo '!$B$10,IF(D1166=10,'Tipo '!$B$11,IF(D1166=11,'Tipo '!$B$12,IF(D1166=12,'Tipo '!$B$13,IF(D1166=13,'Tipo '!$B$14,IF(D1166=14,'Tipo '!$B$15,IF(D1166=15,'Tipo '!$B$16,IF(D1166=16,'Tipo '!$B$17,IF(D1166=17,'Tipo '!$B$18,IF(D1166=18,'Tipo '!$B$19,IF(D1166=19,'Tipo '!$B$20,IF(D1166=20,'Tipo '!$B$21,"No ha seleccionado un tipo de contrato válido"))))))))))))))))))))</f>
        <v>No ha seleccionado un tipo de contrato válido</v>
      </c>
      <c r="F1166" s="137"/>
      <c r="G1166" s="137"/>
      <c r="H1166" s="138"/>
      <c r="I1166" s="138"/>
      <c r="J1166" s="136"/>
      <c r="K1166" s="137" t="str">
        <f>IF(J1166=1,'Equivalencia BH-BMPT'!$D$2,IF(J1166=2,'Equivalencia BH-BMPT'!$D$3,IF(J1166=3,'Equivalencia BH-BMPT'!$D$4,IF(J1166=4,'Equivalencia BH-BMPT'!$D$5,IF(J1166=5,'Equivalencia BH-BMPT'!$D$6,IF(J1166=6,'Equivalencia BH-BMPT'!$D$7,IF(J1166=7,'Equivalencia BH-BMPT'!$D$8,IF(J1166=8,'Equivalencia BH-BMPT'!$D$9,IF(J1166=9,'Equivalencia BH-BMPT'!$D$10,IF(J1166=10,'Equivalencia BH-BMPT'!$D$11,IF(J1166=11,'Equivalencia BH-BMPT'!$D$12,IF(J1166=12,'Equivalencia BH-BMPT'!$D$13,IF(J1166=13,'Equivalencia BH-BMPT'!$D$14,IF(J1166=14,'Equivalencia BH-BMPT'!$D$15,IF(J1166=15,'Equivalencia BH-BMPT'!$D$16,IF(J1166=16,'Equivalencia BH-BMPT'!$D$17,IF(J1166=17,'Equivalencia BH-BMPT'!$D$18,IF(J1166=18,'Equivalencia BH-BMPT'!$D$19,IF(J1166=19,'Equivalencia BH-BMPT'!$D$20,IF(J1166=20,'Equivalencia BH-BMPT'!$D$21,IF(J1166=21,'Equivalencia BH-BMPT'!$D$22,IF(J1166=22,'Equivalencia BH-BMPT'!$D$23,IF(J1166=23,'Equivalencia BH-BMPT'!#REF!,IF(J1166=24,'Equivalencia BH-BMPT'!$D$25,IF(J1166=25,'Equivalencia BH-BMPT'!$D$26,IF(J1166=26,'Equivalencia BH-BMPT'!$D$27,IF(J1166=27,'Equivalencia BH-BMPT'!$D$28,IF(J1166=28,'Equivalencia BH-BMPT'!$D$29,IF(J1166=29,'Equivalencia BH-BMPT'!$D$30,IF(J1166=30,'Equivalencia BH-BMPT'!$D$31,IF(J1166=31,'Equivalencia BH-BMPT'!$D$32,IF(J1166=32,'Equivalencia BH-BMPT'!$D$33,IF(J1166=33,'Equivalencia BH-BMPT'!$D$34,IF(J1166=34,'Equivalencia BH-BMPT'!$D$35,IF(J1166=35,'Equivalencia BH-BMPT'!$D$36,IF(J1166=36,'Equivalencia BH-BMPT'!$D$37,IF(J1166=37,'Equivalencia BH-BMPT'!$D$38,IF(J1166=38,'Equivalencia BH-BMPT'!#REF!,IF(J1166=39,'Equivalencia BH-BMPT'!$D$40,IF(J1166=40,'Equivalencia BH-BMPT'!$D$41,IF(J1166=41,'Equivalencia BH-BMPT'!$D$42,IF(J1166=42,'Equivalencia BH-BMPT'!$D$43,IF(J1166=43,'Equivalencia BH-BMPT'!$D$44,IF(J1166=44,'Equivalencia BH-BMPT'!$D$45,IF(J1166=45,'Equivalencia BH-BMPT'!$D$46,"No ha seleccionado un número de programa")))))))))))))))))))))))))))))))))))))))))))))</f>
        <v>No ha seleccionado un número de programa</v>
      </c>
      <c r="L1166" s="140"/>
      <c r="M1166" s="136"/>
      <c r="N1166" s="153"/>
      <c r="O1166" s="161"/>
      <c r="P1166" s="144"/>
      <c r="Q1166" s="143"/>
      <c r="R1166" s="143"/>
      <c r="S1166" s="143"/>
      <c r="T1166" s="143"/>
      <c r="U1166" s="143"/>
      <c r="V1166" s="145"/>
      <c r="W1166" s="145"/>
      <c r="X1166" s="145"/>
      <c r="Y1166" s="136"/>
      <c r="Z1166" s="136"/>
      <c r="AA1166" s="146"/>
      <c r="AB1166" s="136"/>
      <c r="AC1166" s="136"/>
      <c r="AD1166" s="136"/>
      <c r="AE1166" s="136"/>
      <c r="AF1166" s="147" t="e">
        <f t="shared" si="51"/>
        <v>#DIV/0!</v>
      </c>
      <c r="AG1166" s="148"/>
      <c r="AH1166" s="148" t="b">
        <f t="shared" si="52"/>
        <v>1</v>
      </c>
    </row>
    <row r="1167" spans="1:34" ht="44.25" customHeight="1" thickBot="1" x14ac:dyDescent="0.3">
      <c r="A1167" s="136"/>
      <c r="B1167" s="136"/>
      <c r="C1167" s="137"/>
      <c r="D1167" s="136"/>
      <c r="E1167" s="137" t="str">
        <f>IF(D1167=1,'Tipo '!$B$2,IF(D1167=2,'Tipo '!$B$3,IF(D1167=3,'Tipo '!$B$4,IF(D1167=4,'Tipo '!$B$5,IF(D1167=5,'Tipo '!$B$6,IF(D1167=6,'Tipo '!$B$7,IF(D1167=7,'Tipo '!$B$8,IF(D1167=8,'Tipo '!$B$9,IF(D1167=9,'Tipo '!$B$10,IF(D1167=10,'Tipo '!$B$11,IF(D1167=11,'Tipo '!$B$12,IF(D1167=12,'Tipo '!$B$13,IF(D1167=13,'Tipo '!$B$14,IF(D1167=14,'Tipo '!$B$15,IF(D1167=15,'Tipo '!$B$16,IF(D1167=16,'Tipo '!$B$17,IF(D1167=17,'Tipo '!$B$18,IF(D1167=18,'Tipo '!$B$19,IF(D1167=19,'Tipo '!$B$20,IF(D1167=20,'Tipo '!$B$21,"No ha seleccionado un tipo de contrato válido"))))))))))))))))))))</f>
        <v>No ha seleccionado un tipo de contrato válido</v>
      </c>
      <c r="F1167" s="137"/>
      <c r="G1167" s="137"/>
      <c r="H1167" s="138"/>
      <c r="I1167" s="138"/>
      <c r="J1167" s="136"/>
      <c r="K1167" s="137" t="str">
        <f>IF(J1167=1,'Equivalencia BH-BMPT'!$D$2,IF(J1167=2,'Equivalencia BH-BMPT'!$D$3,IF(J1167=3,'Equivalencia BH-BMPT'!$D$4,IF(J1167=4,'Equivalencia BH-BMPT'!$D$5,IF(J1167=5,'Equivalencia BH-BMPT'!$D$6,IF(J1167=6,'Equivalencia BH-BMPT'!$D$7,IF(J1167=7,'Equivalencia BH-BMPT'!$D$8,IF(J1167=8,'Equivalencia BH-BMPT'!$D$9,IF(J1167=9,'Equivalencia BH-BMPT'!$D$10,IF(J1167=10,'Equivalencia BH-BMPT'!$D$11,IF(J1167=11,'Equivalencia BH-BMPT'!$D$12,IF(J1167=12,'Equivalencia BH-BMPT'!$D$13,IF(J1167=13,'Equivalencia BH-BMPT'!$D$14,IF(J1167=14,'Equivalencia BH-BMPT'!$D$15,IF(J1167=15,'Equivalencia BH-BMPT'!$D$16,IF(J1167=16,'Equivalencia BH-BMPT'!$D$17,IF(J1167=17,'Equivalencia BH-BMPT'!$D$18,IF(J1167=18,'Equivalencia BH-BMPT'!$D$19,IF(J1167=19,'Equivalencia BH-BMPT'!$D$20,IF(J1167=20,'Equivalencia BH-BMPT'!$D$21,IF(J1167=21,'Equivalencia BH-BMPT'!$D$22,IF(J1167=22,'Equivalencia BH-BMPT'!$D$23,IF(J1167=23,'Equivalencia BH-BMPT'!#REF!,IF(J1167=24,'Equivalencia BH-BMPT'!$D$25,IF(J1167=25,'Equivalencia BH-BMPT'!$D$26,IF(J1167=26,'Equivalencia BH-BMPT'!$D$27,IF(J1167=27,'Equivalencia BH-BMPT'!$D$28,IF(J1167=28,'Equivalencia BH-BMPT'!$D$29,IF(J1167=29,'Equivalencia BH-BMPT'!$D$30,IF(J1167=30,'Equivalencia BH-BMPT'!$D$31,IF(J1167=31,'Equivalencia BH-BMPT'!$D$32,IF(J1167=32,'Equivalencia BH-BMPT'!$D$33,IF(J1167=33,'Equivalencia BH-BMPT'!$D$34,IF(J1167=34,'Equivalencia BH-BMPT'!$D$35,IF(J1167=35,'Equivalencia BH-BMPT'!$D$36,IF(J1167=36,'Equivalencia BH-BMPT'!$D$37,IF(J1167=37,'Equivalencia BH-BMPT'!$D$38,IF(J1167=38,'Equivalencia BH-BMPT'!#REF!,IF(J1167=39,'Equivalencia BH-BMPT'!$D$40,IF(J1167=40,'Equivalencia BH-BMPT'!$D$41,IF(J1167=41,'Equivalencia BH-BMPT'!$D$42,IF(J1167=42,'Equivalencia BH-BMPT'!$D$43,IF(J1167=43,'Equivalencia BH-BMPT'!$D$44,IF(J1167=44,'Equivalencia BH-BMPT'!$D$45,IF(J1167=45,'Equivalencia BH-BMPT'!$D$46,"No ha seleccionado un número de programa")))))))))))))))))))))))))))))))))))))))))))))</f>
        <v>No ha seleccionado un número de programa</v>
      </c>
      <c r="L1167" s="140"/>
      <c r="M1167" s="136"/>
      <c r="N1167" s="153"/>
      <c r="O1167" s="161"/>
      <c r="P1167" s="144"/>
      <c r="Q1167" s="143"/>
      <c r="R1167" s="143"/>
      <c r="S1167" s="143"/>
      <c r="T1167" s="143"/>
      <c r="U1167" s="143"/>
      <c r="V1167" s="145"/>
      <c r="W1167" s="145"/>
      <c r="X1167" s="145"/>
      <c r="Y1167" s="136"/>
      <c r="Z1167" s="136"/>
      <c r="AA1167" s="146"/>
      <c r="AB1167" s="136"/>
      <c r="AC1167" s="136"/>
      <c r="AD1167" s="136"/>
      <c r="AE1167" s="136"/>
      <c r="AF1167" s="147" t="e">
        <f t="shared" si="51"/>
        <v>#DIV/0!</v>
      </c>
      <c r="AG1167" s="148"/>
      <c r="AH1167" s="148" t="b">
        <f t="shared" si="52"/>
        <v>1</v>
      </c>
    </row>
    <row r="1168" spans="1:34" ht="44.25" customHeight="1" thickBot="1" x14ac:dyDescent="0.3">
      <c r="A1168" s="136"/>
      <c r="B1168" s="136"/>
      <c r="C1168" s="137"/>
      <c r="D1168" s="136"/>
      <c r="E1168" s="137" t="str">
        <f>IF(D1168=1,'Tipo '!$B$2,IF(D1168=2,'Tipo '!$B$3,IF(D1168=3,'Tipo '!$B$4,IF(D1168=4,'Tipo '!$B$5,IF(D1168=5,'Tipo '!$B$6,IF(D1168=6,'Tipo '!$B$7,IF(D1168=7,'Tipo '!$B$8,IF(D1168=8,'Tipo '!$B$9,IF(D1168=9,'Tipo '!$B$10,IF(D1168=10,'Tipo '!$B$11,IF(D1168=11,'Tipo '!$B$12,IF(D1168=12,'Tipo '!$B$13,IF(D1168=13,'Tipo '!$B$14,IF(D1168=14,'Tipo '!$B$15,IF(D1168=15,'Tipo '!$B$16,IF(D1168=16,'Tipo '!$B$17,IF(D1168=17,'Tipo '!$B$18,IF(D1168=18,'Tipo '!$B$19,IF(D1168=19,'Tipo '!$B$20,IF(D1168=20,'Tipo '!$B$21,"No ha seleccionado un tipo de contrato válido"))))))))))))))))))))</f>
        <v>No ha seleccionado un tipo de contrato válido</v>
      </c>
      <c r="F1168" s="137"/>
      <c r="G1168" s="137"/>
      <c r="H1168" s="138"/>
      <c r="I1168" s="138"/>
      <c r="J1168" s="136"/>
      <c r="K1168" s="137" t="str">
        <f>IF(J1168=1,'Equivalencia BH-BMPT'!$D$2,IF(J1168=2,'Equivalencia BH-BMPT'!$D$3,IF(J1168=3,'Equivalencia BH-BMPT'!$D$4,IF(J1168=4,'Equivalencia BH-BMPT'!$D$5,IF(J1168=5,'Equivalencia BH-BMPT'!$D$6,IF(J1168=6,'Equivalencia BH-BMPT'!$D$7,IF(J1168=7,'Equivalencia BH-BMPT'!$D$8,IF(J1168=8,'Equivalencia BH-BMPT'!$D$9,IF(J1168=9,'Equivalencia BH-BMPT'!$D$10,IF(J1168=10,'Equivalencia BH-BMPT'!$D$11,IF(J1168=11,'Equivalencia BH-BMPT'!$D$12,IF(J1168=12,'Equivalencia BH-BMPT'!$D$13,IF(J1168=13,'Equivalencia BH-BMPT'!$D$14,IF(J1168=14,'Equivalencia BH-BMPT'!$D$15,IF(J1168=15,'Equivalencia BH-BMPT'!$D$16,IF(J1168=16,'Equivalencia BH-BMPT'!$D$17,IF(J1168=17,'Equivalencia BH-BMPT'!$D$18,IF(J1168=18,'Equivalencia BH-BMPT'!$D$19,IF(J1168=19,'Equivalencia BH-BMPT'!$D$20,IF(J1168=20,'Equivalencia BH-BMPT'!$D$21,IF(J1168=21,'Equivalencia BH-BMPT'!$D$22,IF(J1168=22,'Equivalencia BH-BMPT'!$D$23,IF(J1168=23,'Equivalencia BH-BMPT'!#REF!,IF(J1168=24,'Equivalencia BH-BMPT'!$D$25,IF(J1168=25,'Equivalencia BH-BMPT'!$D$26,IF(J1168=26,'Equivalencia BH-BMPT'!$D$27,IF(J1168=27,'Equivalencia BH-BMPT'!$D$28,IF(J1168=28,'Equivalencia BH-BMPT'!$D$29,IF(J1168=29,'Equivalencia BH-BMPT'!$D$30,IF(J1168=30,'Equivalencia BH-BMPT'!$D$31,IF(J1168=31,'Equivalencia BH-BMPT'!$D$32,IF(J1168=32,'Equivalencia BH-BMPT'!$D$33,IF(J1168=33,'Equivalencia BH-BMPT'!$D$34,IF(J1168=34,'Equivalencia BH-BMPT'!$D$35,IF(J1168=35,'Equivalencia BH-BMPT'!$D$36,IF(J1168=36,'Equivalencia BH-BMPT'!$D$37,IF(J1168=37,'Equivalencia BH-BMPT'!$D$38,IF(J1168=38,'Equivalencia BH-BMPT'!#REF!,IF(J1168=39,'Equivalencia BH-BMPT'!$D$40,IF(J1168=40,'Equivalencia BH-BMPT'!$D$41,IF(J1168=41,'Equivalencia BH-BMPT'!$D$42,IF(J1168=42,'Equivalencia BH-BMPT'!$D$43,IF(J1168=43,'Equivalencia BH-BMPT'!$D$44,IF(J1168=44,'Equivalencia BH-BMPT'!$D$45,IF(J1168=45,'Equivalencia BH-BMPT'!$D$46,"No ha seleccionado un número de programa")))))))))))))))))))))))))))))))))))))))))))))</f>
        <v>No ha seleccionado un número de programa</v>
      </c>
      <c r="L1168" s="140"/>
      <c r="M1168" s="136"/>
      <c r="N1168" s="153"/>
      <c r="O1168" s="161"/>
      <c r="P1168" s="144"/>
      <c r="Q1168" s="143"/>
      <c r="R1168" s="143"/>
      <c r="S1168" s="143"/>
      <c r="T1168" s="143"/>
      <c r="U1168" s="143"/>
      <c r="V1168" s="145"/>
      <c r="W1168" s="145"/>
      <c r="X1168" s="145"/>
      <c r="Y1168" s="136"/>
      <c r="Z1168" s="136"/>
      <c r="AA1168" s="146"/>
      <c r="AB1168" s="136"/>
      <c r="AC1168" s="136"/>
      <c r="AD1168" s="136"/>
      <c r="AE1168" s="136"/>
      <c r="AF1168" s="147" t="e">
        <f t="shared" si="51"/>
        <v>#DIV/0!</v>
      </c>
      <c r="AG1168" s="148"/>
      <c r="AH1168" s="148" t="b">
        <f t="shared" si="52"/>
        <v>1</v>
      </c>
    </row>
    <row r="1169" spans="1:34" ht="44.25" customHeight="1" thickBot="1" x14ac:dyDescent="0.3">
      <c r="A1169" s="136"/>
      <c r="B1169" s="136"/>
      <c r="C1169" s="137"/>
      <c r="D1169" s="136"/>
      <c r="E1169" s="137" t="str">
        <f>IF(D1169=1,'Tipo '!$B$2,IF(D1169=2,'Tipo '!$B$3,IF(D1169=3,'Tipo '!$B$4,IF(D1169=4,'Tipo '!$B$5,IF(D1169=5,'Tipo '!$B$6,IF(D1169=6,'Tipo '!$B$7,IF(D1169=7,'Tipo '!$B$8,IF(D1169=8,'Tipo '!$B$9,IF(D1169=9,'Tipo '!$B$10,IF(D1169=10,'Tipo '!$B$11,IF(D1169=11,'Tipo '!$B$12,IF(D1169=12,'Tipo '!$B$13,IF(D1169=13,'Tipo '!$B$14,IF(D1169=14,'Tipo '!$B$15,IF(D1169=15,'Tipo '!$B$16,IF(D1169=16,'Tipo '!$B$17,IF(D1169=17,'Tipo '!$B$18,IF(D1169=18,'Tipo '!$B$19,IF(D1169=19,'Tipo '!$B$20,IF(D1169=20,'Tipo '!$B$21,"No ha seleccionado un tipo de contrato válido"))))))))))))))))))))</f>
        <v>No ha seleccionado un tipo de contrato válido</v>
      </c>
      <c r="F1169" s="137"/>
      <c r="G1169" s="137"/>
      <c r="H1169" s="138"/>
      <c r="I1169" s="138"/>
      <c r="J1169" s="136"/>
      <c r="K1169" s="137" t="str">
        <f>IF(J1169=1,'Equivalencia BH-BMPT'!$D$2,IF(J1169=2,'Equivalencia BH-BMPT'!$D$3,IF(J1169=3,'Equivalencia BH-BMPT'!$D$4,IF(J1169=4,'Equivalencia BH-BMPT'!$D$5,IF(J1169=5,'Equivalencia BH-BMPT'!$D$6,IF(J1169=6,'Equivalencia BH-BMPT'!$D$7,IF(J1169=7,'Equivalencia BH-BMPT'!$D$8,IF(J1169=8,'Equivalencia BH-BMPT'!$D$9,IF(J1169=9,'Equivalencia BH-BMPT'!$D$10,IF(J1169=10,'Equivalencia BH-BMPT'!$D$11,IF(J1169=11,'Equivalencia BH-BMPT'!$D$12,IF(J1169=12,'Equivalencia BH-BMPT'!$D$13,IF(J1169=13,'Equivalencia BH-BMPT'!$D$14,IF(J1169=14,'Equivalencia BH-BMPT'!$D$15,IF(J1169=15,'Equivalencia BH-BMPT'!$D$16,IF(J1169=16,'Equivalencia BH-BMPT'!$D$17,IF(J1169=17,'Equivalencia BH-BMPT'!$D$18,IF(J1169=18,'Equivalencia BH-BMPT'!$D$19,IF(J1169=19,'Equivalencia BH-BMPT'!$D$20,IF(J1169=20,'Equivalencia BH-BMPT'!$D$21,IF(J1169=21,'Equivalencia BH-BMPT'!$D$22,IF(J1169=22,'Equivalencia BH-BMPT'!$D$23,IF(J1169=23,'Equivalencia BH-BMPT'!#REF!,IF(J1169=24,'Equivalencia BH-BMPT'!$D$25,IF(J1169=25,'Equivalencia BH-BMPT'!$D$26,IF(J1169=26,'Equivalencia BH-BMPT'!$D$27,IF(J1169=27,'Equivalencia BH-BMPT'!$D$28,IF(J1169=28,'Equivalencia BH-BMPT'!$D$29,IF(J1169=29,'Equivalencia BH-BMPT'!$D$30,IF(J1169=30,'Equivalencia BH-BMPT'!$D$31,IF(J1169=31,'Equivalencia BH-BMPT'!$D$32,IF(J1169=32,'Equivalencia BH-BMPT'!$D$33,IF(J1169=33,'Equivalencia BH-BMPT'!$D$34,IF(J1169=34,'Equivalencia BH-BMPT'!$D$35,IF(J1169=35,'Equivalencia BH-BMPT'!$D$36,IF(J1169=36,'Equivalencia BH-BMPT'!$D$37,IF(J1169=37,'Equivalencia BH-BMPT'!$D$38,IF(J1169=38,'Equivalencia BH-BMPT'!#REF!,IF(J1169=39,'Equivalencia BH-BMPT'!$D$40,IF(J1169=40,'Equivalencia BH-BMPT'!$D$41,IF(J1169=41,'Equivalencia BH-BMPT'!$D$42,IF(J1169=42,'Equivalencia BH-BMPT'!$D$43,IF(J1169=43,'Equivalencia BH-BMPT'!$D$44,IF(J1169=44,'Equivalencia BH-BMPT'!$D$45,IF(J1169=45,'Equivalencia BH-BMPT'!$D$46,"No ha seleccionado un número de programa")))))))))))))))))))))))))))))))))))))))))))))</f>
        <v>No ha seleccionado un número de programa</v>
      </c>
      <c r="L1169" s="140"/>
      <c r="M1169" s="136"/>
      <c r="N1169" s="153"/>
      <c r="O1169" s="161"/>
      <c r="P1169" s="144"/>
      <c r="Q1169" s="143"/>
      <c r="R1169" s="143"/>
      <c r="S1169" s="143"/>
      <c r="T1169" s="143"/>
      <c r="U1169" s="143"/>
      <c r="V1169" s="145"/>
      <c r="W1169" s="145"/>
      <c r="X1169" s="145"/>
      <c r="Y1169" s="136"/>
      <c r="Z1169" s="136"/>
      <c r="AA1169" s="146"/>
      <c r="AB1169" s="136"/>
      <c r="AC1169" s="136"/>
      <c r="AD1169" s="136"/>
      <c r="AE1169" s="136"/>
      <c r="AF1169" s="147" t="e">
        <f t="shared" si="51"/>
        <v>#DIV/0!</v>
      </c>
      <c r="AG1169" s="148"/>
      <c r="AH1169" s="148" t="b">
        <f t="shared" si="52"/>
        <v>1</v>
      </c>
    </row>
    <row r="1170" spans="1:34" ht="44.25" customHeight="1" thickBot="1" x14ac:dyDescent="0.3">
      <c r="A1170" s="136"/>
      <c r="B1170" s="136"/>
      <c r="C1170" s="137"/>
      <c r="D1170" s="136"/>
      <c r="E1170" s="137" t="str">
        <f>IF(D1170=1,'Tipo '!$B$2,IF(D1170=2,'Tipo '!$B$3,IF(D1170=3,'Tipo '!$B$4,IF(D1170=4,'Tipo '!$B$5,IF(D1170=5,'Tipo '!$B$6,IF(D1170=6,'Tipo '!$B$7,IF(D1170=7,'Tipo '!$B$8,IF(D1170=8,'Tipo '!$B$9,IF(D1170=9,'Tipo '!$B$10,IF(D1170=10,'Tipo '!$B$11,IF(D1170=11,'Tipo '!$B$12,IF(D1170=12,'Tipo '!$B$13,IF(D1170=13,'Tipo '!$B$14,IF(D1170=14,'Tipo '!$B$15,IF(D1170=15,'Tipo '!$B$16,IF(D1170=16,'Tipo '!$B$17,IF(D1170=17,'Tipo '!$B$18,IF(D1170=18,'Tipo '!$B$19,IF(D1170=19,'Tipo '!$B$20,IF(D1170=20,'Tipo '!$B$21,"No ha seleccionado un tipo de contrato válido"))))))))))))))))))))</f>
        <v>No ha seleccionado un tipo de contrato válido</v>
      </c>
      <c r="F1170" s="137"/>
      <c r="G1170" s="137"/>
      <c r="H1170" s="138"/>
      <c r="I1170" s="138"/>
      <c r="J1170" s="136"/>
      <c r="K1170" s="137" t="str">
        <f>IF(J1170=1,'Equivalencia BH-BMPT'!$D$2,IF(J1170=2,'Equivalencia BH-BMPT'!$D$3,IF(J1170=3,'Equivalencia BH-BMPT'!$D$4,IF(J1170=4,'Equivalencia BH-BMPT'!$D$5,IF(J1170=5,'Equivalencia BH-BMPT'!$D$6,IF(J1170=6,'Equivalencia BH-BMPT'!$D$7,IF(J1170=7,'Equivalencia BH-BMPT'!$D$8,IF(J1170=8,'Equivalencia BH-BMPT'!$D$9,IF(J1170=9,'Equivalencia BH-BMPT'!$D$10,IF(J1170=10,'Equivalencia BH-BMPT'!$D$11,IF(J1170=11,'Equivalencia BH-BMPT'!$D$12,IF(J1170=12,'Equivalencia BH-BMPT'!$D$13,IF(J1170=13,'Equivalencia BH-BMPT'!$D$14,IF(J1170=14,'Equivalencia BH-BMPT'!$D$15,IF(J1170=15,'Equivalencia BH-BMPT'!$D$16,IF(J1170=16,'Equivalencia BH-BMPT'!$D$17,IF(J1170=17,'Equivalencia BH-BMPT'!$D$18,IF(J1170=18,'Equivalencia BH-BMPT'!$D$19,IF(J1170=19,'Equivalencia BH-BMPT'!$D$20,IF(J1170=20,'Equivalencia BH-BMPT'!$D$21,IF(J1170=21,'Equivalencia BH-BMPT'!$D$22,IF(J1170=22,'Equivalencia BH-BMPT'!$D$23,IF(J1170=23,'Equivalencia BH-BMPT'!#REF!,IF(J1170=24,'Equivalencia BH-BMPT'!$D$25,IF(J1170=25,'Equivalencia BH-BMPT'!$D$26,IF(J1170=26,'Equivalencia BH-BMPT'!$D$27,IF(J1170=27,'Equivalencia BH-BMPT'!$D$28,IF(J1170=28,'Equivalencia BH-BMPT'!$D$29,IF(J1170=29,'Equivalencia BH-BMPT'!$D$30,IF(J1170=30,'Equivalencia BH-BMPT'!$D$31,IF(J1170=31,'Equivalencia BH-BMPT'!$D$32,IF(J1170=32,'Equivalencia BH-BMPT'!$D$33,IF(J1170=33,'Equivalencia BH-BMPT'!$D$34,IF(J1170=34,'Equivalencia BH-BMPT'!$D$35,IF(J1170=35,'Equivalencia BH-BMPT'!$D$36,IF(J1170=36,'Equivalencia BH-BMPT'!$D$37,IF(J1170=37,'Equivalencia BH-BMPT'!$D$38,IF(J1170=38,'Equivalencia BH-BMPT'!#REF!,IF(J1170=39,'Equivalencia BH-BMPT'!$D$40,IF(J1170=40,'Equivalencia BH-BMPT'!$D$41,IF(J1170=41,'Equivalencia BH-BMPT'!$D$42,IF(J1170=42,'Equivalencia BH-BMPT'!$D$43,IF(J1170=43,'Equivalencia BH-BMPT'!$D$44,IF(J1170=44,'Equivalencia BH-BMPT'!$D$45,IF(J1170=45,'Equivalencia BH-BMPT'!$D$46,"No ha seleccionado un número de programa")))))))))))))))))))))))))))))))))))))))))))))</f>
        <v>No ha seleccionado un número de programa</v>
      </c>
      <c r="L1170" s="140"/>
      <c r="M1170" s="136"/>
      <c r="N1170" s="153"/>
      <c r="O1170" s="161"/>
      <c r="P1170" s="144"/>
      <c r="Q1170" s="143"/>
      <c r="R1170" s="143"/>
      <c r="S1170" s="143"/>
      <c r="T1170" s="143"/>
      <c r="U1170" s="143"/>
      <c r="V1170" s="145"/>
      <c r="W1170" s="145"/>
      <c r="X1170" s="145"/>
      <c r="Y1170" s="136"/>
      <c r="Z1170" s="136"/>
      <c r="AA1170" s="146"/>
      <c r="AB1170" s="136"/>
      <c r="AC1170" s="136"/>
      <c r="AD1170" s="136"/>
      <c r="AE1170" s="136"/>
      <c r="AF1170" s="147" t="e">
        <f t="shared" si="51"/>
        <v>#DIV/0!</v>
      </c>
      <c r="AG1170" s="148"/>
      <c r="AH1170" s="148" t="b">
        <f t="shared" si="52"/>
        <v>1</v>
      </c>
    </row>
    <row r="1171" spans="1:34" ht="44.25" customHeight="1" thickBot="1" x14ac:dyDescent="0.3">
      <c r="A1171" s="136"/>
      <c r="B1171" s="136"/>
      <c r="C1171" s="137"/>
      <c r="D1171" s="136"/>
      <c r="E1171" s="137" t="str">
        <f>IF(D1171=1,'Tipo '!$B$2,IF(D1171=2,'Tipo '!$B$3,IF(D1171=3,'Tipo '!$B$4,IF(D1171=4,'Tipo '!$B$5,IF(D1171=5,'Tipo '!$B$6,IF(D1171=6,'Tipo '!$B$7,IF(D1171=7,'Tipo '!$B$8,IF(D1171=8,'Tipo '!$B$9,IF(D1171=9,'Tipo '!$B$10,IF(D1171=10,'Tipo '!$B$11,IF(D1171=11,'Tipo '!$B$12,IF(D1171=12,'Tipo '!$B$13,IF(D1171=13,'Tipo '!$B$14,IF(D1171=14,'Tipo '!$B$15,IF(D1171=15,'Tipo '!$B$16,IF(D1171=16,'Tipo '!$B$17,IF(D1171=17,'Tipo '!$B$18,IF(D1171=18,'Tipo '!$B$19,IF(D1171=19,'Tipo '!$B$20,IF(D1171=20,'Tipo '!$B$21,"No ha seleccionado un tipo de contrato válido"))))))))))))))))))))</f>
        <v>No ha seleccionado un tipo de contrato válido</v>
      </c>
      <c r="F1171" s="137"/>
      <c r="G1171" s="137"/>
      <c r="H1171" s="138"/>
      <c r="I1171" s="138"/>
      <c r="J1171" s="136"/>
      <c r="K1171" s="137" t="str">
        <f>IF(J1171=1,'Equivalencia BH-BMPT'!$D$2,IF(J1171=2,'Equivalencia BH-BMPT'!$D$3,IF(J1171=3,'Equivalencia BH-BMPT'!$D$4,IF(J1171=4,'Equivalencia BH-BMPT'!$D$5,IF(J1171=5,'Equivalencia BH-BMPT'!$D$6,IF(J1171=6,'Equivalencia BH-BMPT'!$D$7,IF(J1171=7,'Equivalencia BH-BMPT'!$D$8,IF(J1171=8,'Equivalencia BH-BMPT'!$D$9,IF(J1171=9,'Equivalencia BH-BMPT'!$D$10,IF(J1171=10,'Equivalencia BH-BMPT'!$D$11,IF(J1171=11,'Equivalencia BH-BMPT'!$D$12,IF(J1171=12,'Equivalencia BH-BMPT'!$D$13,IF(J1171=13,'Equivalencia BH-BMPT'!$D$14,IF(J1171=14,'Equivalencia BH-BMPT'!$D$15,IF(J1171=15,'Equivalencia BH-BMPT'!$D$16,IF(J1171=16,'Equivalencia BH-BMPT'!$D$17,IF(J1171=17,'Equivalencia BH-BMPT'!$D$18,IF(J1171=18,'Equivalencia BH-BMPT'!$D$19,IF(J1171=19,'Equivalencia BH-BMPT'!$D$20,IF(J1171=20,'Equivalencia BH-BMPT'!$D$21,IF(J1171=21,'Equivalencia BH-BMPT'!$D$22,IF(J1171=22,'Equivalencia BH-BMPT'!$D$23,IF(J1171=23,'Equivalencia BH-BMPT'!#REF!,IF(J1171=24,'Equivalencia BH-BMPT'!$D$25,IF(J1171=25,'Equivalencia BH-BMPT'!$D$26,IF(J1171=26,'Equivalencia BH-BMPT'!$D$27,IF(J1171=27,'Equivalencia BH-BMPT'!$D$28,IF(J1171=28,'Equivalencia BH-BMPT'!$D$29,IF(J1171=29,'Equivalencia BH-BMPT'!$D$30,IF(J1171=30,'Equivalencia BH-BMPT'!$D$31,IF(J1171=31,'Equivalencia BH-BMPT'!$D$32,IF(J1171=32,'Equivalencia BH-BMPT'!$D$33,IF(J1171=33,'Equivalencia BH-BMPT'!$D$34,IF(J1171=34,'Equivalencia BH-BMPT'!$D$35,IF(J1171=35,'Equivalencia BH-BMPT'!$D$36,IF(J1171=36,'Equivalencia BH-BMPT'!$D$37,IF(J1171=37,'Equivalencia BH-BMPT'!$D$38,IF(J1171=38,'Equivalencia BH-BMPT'!#REF!,IF(J1171=39,'Equivalencia BH-BMPT'!$D$40,IF(J1171=40,'Equivalencia BH-BMPT'!$D$41,IF(J1171=41,'Equivalencia BH-BMPT'!$D$42,IF(J1171=42,'Equivalencia BH-BMPT'!$D$43,IF(J1171=43,'Equivalencia BH-BMPT'!$D$44,IF(J1171=44,'Equivalencia BH-BMPT'!$D$45,IF(J1171=45,'Equivalencia BH-BMPT'!$D$46,"No ha seleccionado un número de programa")))))))))))))))))))))))))))))))))))))))))))))</f>
        <v>No ha seleccionado un número de programa</v>
      </c>
      <c r="L1171" s="140"/>
      <c r="M1171" s="136"/>
      <c r="N1171" s="153"/>
      <c r="O1171" s="161"/>
      <c r="P1171" s="144"/>
      <c r="Q1171" s="143"/>
      <c r="R1171" s="143"/>
      <c r="S1171" s="143"/>
      <c r="T1171" s="143"/>
      <c r="U1171" s="143"/>
      <c r="V1171" s="145"/>
      <c r="W1171" s="145"/>
      <c r="X1171" s="145"/>
      <c r="Y1171" s="136"/>
      <c r="Z1171" s="136"/>
      <c r="AA1171" s="146"/>
      <c r="AB1171" s="136"/>
      <c r="AC1171" s="136"/>
      <c r="AD1171" s="136"/>
      <c r="AE1171" s="136"/>
      <c r="AF1171" s="147" t="e">
        <f t="shared" si="51"/>
        <v>#DIV/0!</v>
      </c>
      <c r="AG1171" s="148"/>
      <c r="AH1171" s="148" t="b">
        <f t="shared" si="52"/>
        <v>1</v>
      </c>
    </row>
    <row r="1172" spans="1:34" ht="44.25" customHeight="1" thickBot="1" x14ac:dyDescent="0.3">
      <c r="A1172" s="136"/>
      <c r="B1172" s="136"/>
      <c r="C1172" s="137"/>
      <c r="D1172" s="136"/>
      <c r="E1172" s="137" t="str">
        <f>IF(D1172=1,'Tipo '!$B$2,IF(D1172=2,'Tipo '!$B$3,IF(D1172=3,'Tipo '!$B$4,IF(D1172=4,'Tipo '!$B$5,IF(D1172=5,'Tipo '!$B$6,IF(D1172=6,'Tipo '!$B$7,IF(D1172=7,'Tipo '!$B$8,IF(D1172=8,'Tipo '!$B$9,IF(D1172=9,'Tipo '!$B$10,IF(D1172=10,'Tipo '!$B$11,IF(D1172=11,'Tipo '!$B$12,IF(D1172=12,'Tipo '!$B$13,IF(D1172=13,'Tipo '!$B$14,IF(D1172=14,'Tipo '!$B$15,IF(D1172=15,'Tipo '!$B$16,IF(D1172=16,'Tipo '!$B$17,IF(D1172=17,'Tipo '!$B$18,IF(D1172=18,'Tipo '!$B$19,IF(D1172=19,'Tipo '!$B$20,IF(D1172=20,'Tipo '!$B$21,"No ha seleccionado un tipo de contrato válido"))))))))))))))))))))</f>
        <v>No ha seleccionado un tipo de contrato válido</v>
      </c>
      <c r="F1172" s="137"/>
      <c r="G1172" s="137"/>
      <c r="H1172" s="138"/>
      <c r="I1172" s="138"/>
      <c r="J1172" s="136"/>
      <c r="K1172" s="137" t="str">
        <f>IF(J1172=1,'Equivalencia BH-BMPT'!$D$2,IF(J1172=2,'Equivalencia BH-BMPT'!$D$3,IF(J1172=3,'Equivalencia BH-BMPT'!$D$4,IF(J1172=4,'Equivalencia BH-BMPT'!$D$5,IF(J1172=5,'Equivalencia BH-BMPT'!$D$6,IF(J1172=6,'Equivalencia BH-BMPT'!$D$7,IF(J1172=7,'Equivalencia BH-BMPT'!$D$8,IF(J1172=8,'Equivalencia BH-BMPT'!$D$9,IF(J1172=9,'Equivalencia BH-BMPT'!$D$10,IF(J1172=10,'Equivalencia BH-BMPT'!$D$11,IF(J1172=11,'Equivalencia BH-BMPT'!$D$12,IF(J1172=12,'Equivalencia BH-BMPT'!$D$13,IF(J1172=13,'Equivalencia BH-BMPT'!$D$14,IF(J1172=14,'Equivalencia BH-BMPT'!$D$15,IF(J1172=15,'Equivalencia BH-BMPT'!$D$16,IF(J1172=16,'Equivalencia BH-BMPT'!$D$17,IF(J1172=17,'Equivalencia BH-BMPT'!$D$18,IF(J1172=18,'Equivalencia BH-BMPT'!$D$19,IF(J1172=19,'Equivalencia BH-BMPT'!$D$20,IF(J1172=20,'Equivalencia BH-BMPT'!$D$21,IF(J1172=21,'Equivalencia BH-BMPT'!$D$22,IF(J1172=22,'Equivalencia BH-BMPT'!$D$23,IF(J1172=23,'Equivalencia BH-BMPT'!#REF!,IF(J1172=24,'Equivalencia BH-BMPT'!$D$25,IF(J1172=25,'Equivalencia BH-BMPT'!$D$26,IF(J1172=26,'Equivalencia BH-BMPT'!$D$27,IF(J1172=27,'Equivalencia BH-BMPT'!$D$28,IF(J1172=28,'Equivalencia BH-BMPT'!$D$29,IF(J1172=29,'Equivalencia BH-BMPT'!$D$30,IF(J1172=30,'Equivalencia BH-BMPT'!$D$31,IF(J1172=31,'Equivalencia BH-BMPT'!$D$32,IF(J1172=32,'Equivalencia BH-BMPT'!$D$33,IF(J1172=33,'Equivalencia BH-BMPT'!$D$34,IF(J1172=34,'Equivalencia BH-BMPT'!$D$35,IF(J1172=35,'Equivalencia BH-BMPT'!$D$36,IF(J1172=36,'Equivalencia BH-BMPT'!$D$37,IF(J1172=37,'Equivalencia BH-BMPT'!$D$38,IF(J1172=38,'Equivalencia BH-BMPT'!#REF!,IF(J1172=39,'Equivalencia BH-BMPT'!$D$40,IF(J1172=40,'Equivalencia BH-BMPT'!$D$41,IF(J1172=41,'Equivalencia BH-BMPT'!$D$42,IF(J1172=42,'Equivalencia BH-BMPT'!$D$43,IF(J1172=43,'Equivalencia BH-BMPT'!$D$44,IF(J1172=44,'Equivalencia BH-BMPT'!$D$45,IF(J1172=45,'Equivalencia BH-BMPT'!$D$46,"No ha seleccionado un número de programa")))))))))))))))))))))))))))))))))))))))))))))</f>
        <v>No ha seleccionado un número de programa</v>
      </c>
      <c r="L1172" s="140"/>
      <c r="M1172" s="136"/>
      <c r="N1172" s="153"/>
      <c r="O1172" s="161"/>
      <c r="P1172" s="144"/>
      <c r="Q1172" s="143"/>
      <c r="R1172" s="143"/>
      <c r="S1172" s="143"/>
      <c r="T1172" s="143"/>
      <c r="U1172" s="143"/>
      <c r="V1172" s="145"/>
      <c r="W1172" s="145"/>
      <c r="X1172" s="145"/>
      <c r="Y1172" s="136"/>
      <c r="Z1172" s="136"/>
      <c r="AA1172" s="146"/>
      <c r="AB1172" s="136"/>
      <c r="AC1172" s="136"/>
      <c r="AD1172" s="136"/>
      <c r="AE1172" s="136"/>
      <c r="AF1172" s="147" t="e">
        <f t="shared" si="51"/>
        <v>#DIV/0!</v>
      </c>
      <c r="AG1172" s="148"/>
      <c r="AH1172" s="148" t="b">
        <f t="shared" si="52"/>
        <v>1</v>
      </c>
    </row>
    <row r="1173" spans="1:34" ht="44.25" customHeight="1" thickBot="1" x14ac:dyDescent="0.3">
      <c r="A1173" s="136"/>
      <c r="B1173" s="136"/>
      <c r="C1173" s="137"/>
      <c r="D1173" s="136"/>
      <c r="E1173" s="137" t="str">
        <f>IF(D1173=1,'Tipo '!$B$2,IF(D1173=2,'Tipo '!$B$3,IF(D1173=3,'Tipo '!$B$4,IF(D1173=4,'Tipo '!$B$5,IF(D1173=5,'Tipo '!$B$6,IF(D1173=6,'Tipo '!$B$7,IF(D1173=7,'Tipo '!$B$8,IF(D1173=8,'Tipo '!$B$9,IF(D1173=9,'Tipo '!$B$10,IF(D1173=10,'Tipo '!$B$11,IF(D1173=11,'Tipo '!$B$12,IF(D1173=12,'Tipo '!$B$13,IF(D1173=13,'Tipo '!$B$14,IF(D1173=14,'Tipo '!$B$15,IF(D1173=15,'Tipo '!$B$16,IF(D1173=16,'Tipo '!$B$17,IF(D1173=17,'Tipo '!$B$18,IF(D1173=18,'Tipo '!$B$19,IF(D1173=19,'Tipo '!$B$20,IF(D1173=20,'Tipo '!$B$21,"No ha seleccionado un tipo de contrato válido"))))))))))))))))))))</f>
        <v>No ha seleccionado un tipo de contrato válido</v>
      </c>
      <c r="F1173" s="137"/>
      <c r="G1173" s="137"/>
      <c r="H1173" s="138"/>
      <c r="I1173" s="138"/>
      <c r="J1173" s="136"/>
      <c r="K1173" s="137" t="str">
        <f>IF(J1173=1,'Equivalencia BH-BMPT'!$D$2,IF(J1173=2,'Equivalencia BH-BMPT'!$D$3,IF(J1173=3,'Equivalencia BH-BMPT'!$D$4,IF(J1173=4,'Equivalencia BH-BMPT'!$D$5,IF(J1173=5,'Equivalencia BH-BMPT'!$D$6,IF(J1173=6,'Equivalencia BH-BMPT'!$D$7,IF(J1173=7,'Equivalencia BH-BMPT'!$D$8,IF(J1173=8,'Equivalencia BH-BMPT'!$D$9,IF(J1173=9,'Equivalencia BH-BMPT'!$D$10,IF(J1173=10,'Equivalencia BH-BMPT'!$D$11,IF(J1173=11,'Equivalencia BH-BMPT'!$D$12,IF(J1173=12,'Equivalencia BH-BMPT'!$D$13,IF(J1173=13,'Equivalencia BH-BMPT'!$D$14,IF(J1173=14,'Equivalencia BH-BMPT'!$D$15,IF(J1173=15,'Equivalencia BH-BMPT'!$D$16,IF(J1173=16,'Equivalencia BH-BMPT'!$D$17,IF(J1173=17,'Equivalencia BH-BMPT'!$D$18,IF(J1173=18,'Equivalencia BH-BMPT'!$D$19,IF(J1173=19,'Equivalencia BH-BMPT'!$D$20,IF(J1173=20,'Equivalencia BH-BMPT'!$D$21,IF(J1173=21,'Equivalencia BH-BMPT'!$D$22,IF(J1173=22,'Equivalencia BH-BMPT'!$D$23,IF(J1173=23,'Equivalencia BH-BMPT'!#REF!,IF(J1173=24,'Equivalencia BH-BMPT'!$D$25,IF(J1173=25,'Equivalencia BH-BMPT'!$D$26,IF(J1173=26,'Equivalencia BH-BMPT'!$D$27,IF(J1173=27,'Equivalencia BH-BMPT'!$D$28,IF(J1173=28,'Equivalencia BH-BMPT'!$D$29,IF(J1173=29,'Equivalencia BH-BMPT'!$D$30,IF(J1173=30,'Equivalencia BH-BMPT'!$D$31,IF(J1173=31,'Equivalencia BH-BMPT'!$D$32,IF(J1173=32,'Equivalencia BH-BMPT'!$D$33,IF(J1173=33,'Equivalencia BH-BMPT'!$D$34,IF(J1173=34,'Equivalencia BH-BMPT'!$D$35,IF(J1173=35,'Equivalencia BH-BMPT'!$D$36,IF(J1173=36,'Equivalencia BH-BMPT'!$D$37,IF(J1173=37,'Equivalencia BH-BMPT'!$D$38,IF(J1173=38,'Equivalencia BH-BMPT'!#REF!,IF(J1173=39,'Equivalencia BH-BMPT'!$D$40,IF(J1173=40,'Equivalencia BH-BMPT'!$D$41,IF(J1173=41,'Equivalencia BH-BMPT'!$D$42,IF(J1173=42,'Equivalencia BH-BMPT'!$D$43,IF(J1173=43,'Equivalencia BH-BMPT'!$D$44,IF(J1173=44,'Equivalencia BH-BMPT'!$D$45,IF(J1173=45,'Equivalencia BH-BMPT'!$D$46,"No ha seleccionado un número de programa")))))))))))))))))))))))))))))))))))))))))))))</f>
        <v>No ha seleccionado un número de programa</v>
      </c>
      <c r="L1173" s="140"/>
      <c r="M1173" s="136"/>
      <c r="N1173" s="153"/>
      <c r="O1173" s="161"/>
      <c r="P1173" s="144"/>
      <c r="Q1173" s="143"/>
      <c r="R1173" s="143"/>
      <c r="S1173" s="143"/>
      <c r="T1173" s="143"/>
      <c r="U1173" s="143"/>
      <c r="V1173" s="145"/>
      <c r="W1173" s="145"/>
      <c r="X1173" s="145"/>
      <c r="Y1173" s="136"/>
      <c r="Z1173" s="136"/>
      <c r="AA1173" s="146"/>
      <c r="AB1173" s="136"/>
      <c r="AC1173" s="136"/>
      <c r="AD1173" s="136"/>
      <c r="AE1173" s="136"/>
      <c r="AF1173" s="147" t="e">
        <f t="shared" si="51"/>
        <v>#DIV/0!</v>
      </c>
      <c r="AG1173" s="148"/>
      <c r="AH1173" s="148" t="b">
        <f t="shared" si="52"/>
        <v>1</v>
      </c>
    </row>
    <row r="1174" spans="1:34" ht="44.25" customHeight="1" thickBot="1" x14ac:dyDescent="0.3">
      <c r="A1174" s="136"/>
      <c r="B1174" s="136"/>
      <c r="C1174" s="137"/>
      <c r="D1174" s="136"/>
      <c r="E1174" s="137" t="str">
        <f>IF(D1174=1,'Tipo '!$B$2,IF(D1174=2,'Tipo '!$B$3,IF(D1174=3,'Tipo '!$B$4,IF(D1174=4,'Tipo '!$B$5,IF(D1174=5,'Tipo '!$B$6,IF(D1174=6,'Tipo '!$B$7,IF(D1174=7,'Tipo '!$B$8,IF(D1174=8,'Tipo '!$B$9,IF(D1174=9,'Tipo '!$B$10,IF(D1174=10,'Tipo '!$B$11,IF(D1174=11,'Tipo '!$B$12,IF(D1174=12,'Tipo '!$B$13,IF(D1174=13,'Tipo '!$B$14,IF(D1174=14,'Tipo '!$B$15,IF(D1174=15,'Tipo '!$B$16,IF(D1174=16,'Tipo '!$B$17,IF(D1174=17,'Tipo '!$B$18,IF(D1174=18,'Tipo '!$B$19,IF(D1174=19,'Tipo '!$B$20,IF(D1174=20,'Tipo '!$B$21,"No ha seleccionado un tipo de contrato válido"))))))))))))))))))))</f>
        <v>No ha seleccionado un tipo de contrato válido</v>
      </c>
      <c r="F1174" s="137"/>
      <c r="G1174" s="137"/>
      <c r="H1174" s="138"/>
      <c r="I1174" s="138"/>
      <c r="J1174" s="136"/>
      <c r="K1174" s="137" t="str">
        <f>IF(J1174=1,'Equivalencia BH-BMPT'!$D$2,IF(J1174=2,'Equivalencia BH-BMPT'!$D$3,IF(J1174=3,'Equivalencia BH-BMPT'!$D$4,IF(J1174=4,'Equivalencia BH-BMPT'!$D$5,IF(J1174=5,'Equivalencia BH-BMPT'!$D$6,IF(J1174=6,'Equivalencia BH-BMPT'!$D$7,IF(J1174=7,'Equivalencia BH-BMPT'!$D$8,IF(J1174=8,'Equivalencia BH-BMPT'!$D$9,IF(J1174=9,'Equivalencia BH-BMPT'!$D$10,IF(J1174=10,'Equivalencia BH-BMPT'!$D$11,IF(J1174=11,'Equivalencia BH-BMPT'!$D$12,IF(J1174=12,'Equivalencia BH-BMPT'!$D$13,IF(J1174=13,'Equivalencia BH-BMPT'!$D$14,IF(J1174=14,'Equivalencia BH-BMPT'!$D$15,IF(J1174=15,'Equivalencia BH-BMPT'!$D$16,IF(J1174=16,'Equivalencia BH-BMPT'!$D$17,IF(J1174=17,'Equivalencia BH-BMPT'!$D$18,IF(J1174=18,'Equivalencia BH-BMPT'!$D$19,IF(J1174=19,'Equivalencia BH-BMPT'!$D$20,IF(J1174=20,'Equivalencia BH-BMPT'!$D$21,IF(J1174=21,'Equivalencia BH-BMPT'!$D$22,IF(J1174=22,'Equivalencia BH-BMPT'!$D$23,IF(J1174=23,'Equivalencia BH-BMPT'!#REF!,IF(J1174=24,'Equivalencia BH-BMPT'!$D$25,IF(J1174=25,'Equivalencia BH-BMPT'!$D$26,IF(J1174=26,'Equivalencia BH-BMPT'!$D$27,IF(J1174=27,'Equivalencia BH-BMPT'!$D$28,IF(J1174=28,'Equivalencia BH-BMPT'!$D$29,IF(J1174=29,'Equivalencia BH-BMPT'!$D$30,IF(J1174=30,'Equivalencia BH-BMPT'!$D$31,IF(J1174=31,'Equivalencia BH-BMPT'!$D$32,IF(J1174=32,'Equivalencia BH-BMPT'!$D$33,IF(J1174=33,'Equivalencia BH-BMPT'!$D$34,IF(J1174=34,'Equivalencia BH-BMPT'!$D$35,IF(J1174=35,'Equivalencia BH-BMPT'!$D$36,IF(J1174=36,'Equivalencia BH-BMPT'!$D$37,IF(J1174=37,'Equivalencia BH-BMPT'!$D$38,IF(J1174=38,'Equivalencia BH-BMPT'!#REF!,IF(J1174=39,'Equivalencia BH-BMPT'!$D$40,IF(J1174=40,'Equivalencia BH-BMPT'!$D$41,IF(J1174=41,'Equivalencia BH-BMPT'!$D$42,IF(J1174=42,'Equivalencia BH-BMPT'!$D$43,IF(J1174=43,'Equivalencia BH-BMPT'!$D$44,IF(J1174=44,'Equivalencia BH-BMPT'!$D$45,IF(J1174=45,'Equivalencia BH-BMPT'!$D$46,"No ha seleccionado un número de programa")))))))))))))))))))))))))))))))))))))))))))))</f>
        <v>No ha seleccionado un número de programa</v>
      </c>
      <c r="L1174" s="140"/>
      <c r="M1174" s="136"/>
      <c r="N1174" s="153"/>
      <c r="O1174" s="161"/>
      <c r="P1174" s="144"/>
      <c r="Q1174" s="143"/>
      <c r="R1174" s="143"/>
      <c r="S1174" s="143"/>
      <c r="T1174" s="143"/>
      <c r="U1174" s="143"/>
      <c r="V1174" s="145"/>
      <c r="W1174" s="145"/>
      <c r="X1174" s="145"/>
      <c r="Y1174" s="136"/>
      <c r="Z1174" s="136"/>
      <c r="AA1174" s="146"/>
      <c r="AB1174" s="136"/>
      <c r="AC1174" s="136"/>
      <c r="AD1174" s="136"/>
      <c r="AE1174" s="136"/>
      <c r="AF1174" s="147" t="e">
        <f t="shared" si="51"/>
        <v>#DIV/0!</v>
      </c>
      <c r="AG1174" s="148"/>
      <c r="AH1174" s="148" t="b">
        <f t="shared" si="52"/>
        <v>1</v>
      </c>
    </row>
    <row r="1175" spans="1:34" ht="44.25" customHeight="1" thickBot="1" x14ac:dyDescent="0.3">
      <c r="A1175" s="136"/>
      <c r="B1175" s="136"/>
      <c r="C1175" s="137"/>
      <c r="D1175" s="136"/>
      <c r="E1175" s="137" t="str">
        <f>IF(D1175=1,'Tipo '!$B$2,IF(D1175=2,'Tipo '!$B$3,IF(D1175=3,'Tipo '!$B$4,IF(D1175=4,'Tipo '!$B$5,IF(D1175=5,'Tipo '!$B$6,IF(D1175=6,'Tipo '!$B$7,IF(D1175=7,'Tipo '!$B$8,IF(D1175=8,'Tipo '!$B$9,IF(D1175=9,'Tipo '!$B$10,IF(D1175=10,'Tipo '!$B$11,IF(D1175=11,'Tipo '!$B$12,IF(D1175=12,'Tipo '!$B$13,IF(D1175=13,'Tipo '!$B$14,IF(D1175=14,'Tipo '!$B$15,IF(D1175=15,'Tipo '!$B$16,IF(D1175=16,'Tipo '!$B$17,IF(D1175=17,'Tipo '!$B$18,IF(D1175=18,'Tipo '!$B$19,IF(D1175=19,'Tipo '!$B$20,IF(D1175=20,'Tipo '!$B$21,"No ha seleccionado un tipo de contrato válido"))))))))))))))))))))</f>
        <v>No ha seleccionado un tipo de contrato válido</v>
      </c>
      <c r="F1175" s="137"/>
      <c r="G1175" s="137"/>
      <c r="H1175" s="138"/>
      <c r="I1175" s="138"/>
      <c r="J1175" s="136"/>
      <c r="K1175" s="137" t="str">
        <f>IF(J1175=1,'Equivalencia BH-BMPT'!$D$2,IF(J1175=2,'Equivalencia BH-BMPT'!$D$3,IF(J1175=3,'Equivalencia BH-BMPT'!$D$4,IF(J1175=4,'Equivalencia BH-BMPT'!$D$5,IF(J1175=5,'Equivalencia BH-BMPT'!$D$6,IF(J1175=6,'Equivalencia BH-BMPT'!$D$7,IF(J1175=7,'Equivalencia BH-BMPT'!$D$8,IF(J1175=8,'Equivalencia BH-BMPT'!$D$9,IF(J1175=9,'Equivalencia BH-BMPT'!$D$10,IF(J1175=10,'Equivalencia BH-BMPT'!$D$11,IF(J1175=11,'Equivalencia BH-BMPT'!$D$12,IF(J1175=12,'Equivalencia BH-BMPT'!$D$13,IF(J1175=13,'Equivalencia BH-BMPT'!$D$14,IF(J1175=14,'Equivalencia BH-BMPT'!$D$15,IF(J1175=15,'Equivalencia BH-BMPT'!$D$16,IF(J1175=16,'Equivalencia BH-BMPT'!$D$17,IF(J1175=17,'Equivalencia BH-BMPT'!$D$18,IF(J1175=18,'Equivalencia BH-BMPT'!$D$19,IF(J1175=19,'Equivalencia BH-BMPT'!$D$20,IF(J1175=20,'Equivalencia BH-BMPT'!$D$21,IF(J1175=21,'Equivalencia BH-BMPT'!$D$22,IF(J1175=22,'Equivalencia BH-BMPT'!$D$23,IF(J1175=23,'Equivalencia BH-BMPT'!#REF!,IF(J1175=24,'Equivalencia BH-BMPT'!$D$25,IF(J1175=25,'Equivalencia BH-BMPT'!$D$26,IF(J1175=26,'Equivalencia BH-BMPT'!$D$27,IF(J1175=27,'Equivalencia BH-BMPT'!$D$28,IF(J1175=28,'Equivalencia BH-BMPT'!$D$29,IF(J1175=29,'Equivalencia BH-BMPT'!$D$30,IF(J1175=30,'Equivalencia BH-BMPT'!$D$31,IF(J1175=31,'Equivalencia BH-BMPT'!$D$32,IF(J1175=32,'Equivalencia BH-BMPT'!$D$33,IF(J1175=33,'Equivalencia BH-BMPT'!$D$34,IF(J1175=34,'Equivalencia BH-BMPT'!$D$35,IF(J1175=35,'Equivalencia BH-BMPT'!$D$36,IF(J1175=36,'Equivalencia BH-BMPT'!$D$37,IF(J1175=37,'Equivalencia BH-BMPT'!$D$38,IF(J1175=38,'Equivalencia BH-BMPT'!#REF!,IF(J1175=39,'Equivalencia BH-BMPT'!$D$40,IF(J1175=40,'Equivalencia BH-BMPT'!$D$41,IF(J1175=41,'Equivalencia BH-BMPT'!$D$42,IF(J1175=42,'Equivalencia BH-BMPT'!$D$43,IF(J1175=43,'Equivalencia BH-BMPT'!$D$44,IF(J1175=44,'Equivalencia BH-BMPT'!$D$45,IF(J1175=45,'Equivalencia BH-BMPT'!$D$46,"No ha seleccionado un número de programa")))))))))))))))))))))))))))))))))))))))))))))</f>
        <v>No ha seleccionado un número de programa</v>
      </c>
      <c r="L1175" s="140"/>
      <c r="M1175" s="136"/>
      <c r="N1175" s="153"/>
      <c r="O1175" s="161"/>
      <c r="P1175" s="144"/>
      <c r="Q1175" s="143"/>
      <c r="R1175" s="143"/>
      <c r="S1175" s="143"/>
      <c r="T1175" s="143"/>
      <c r="U1175" s="143"/>
      <c r="V1175" s="145"/>
      <c r="W1175" s="145"/>
      <c r="X1175" s="145"/>
      <c r="Y1175" s="136"/>
      <c r="Z1175" s="136"/>
      <c r="AA1175" s="146"/>
      <c r="AB1175" s="136"/>
      <c r="AC1175" s="136"/>
      <c r="AD1175" s="136"/>
      <c r="AE1175" s="136"/>
      <c r="AF1175" s="147" t="e">
        <f t="shared" si="51"/>
        <v>#DIV/0!</v>
      </c>
      <c r="AG1175" s="148"/>
      <c r="AH1175" s="148" t="b">
        <f t="shared" si="52"/>
        <v>1</v>
      </c>
    </row>
    <row r="1176" spans="1:34" ht="44.25" customHeight="1" thickBot="1" x14ac:dyDescent="0.3">
      <c r="A1176" s="136"/>
      <c r="B1176" s="136"/>
      <c r="C1176" s="137"/>
      <c r="D1176" s="136"/>
      <c r="E1176" s="137" t="str">
        <f>IF(D1176=1,'Tipo '!$B$2,IF(D1176=2,'Tipo '!$B$3,IF(D1176=3,'Tipo '!$B$4,IF(D1176=4,'Tipo '!$B$5,IF(D1176=5,'Tipo '!$B$6,IF(D1176=6,'Tipo '!$B$7,IF(D1176=7,'Tipo '!$B$8,IF(D1176=8,'Tipo '!$B$9,IF(D1176=9,'Tipo '!$B$10,IF(D1176=10,'Tipo '!$B$11,IF(D1176=11,'Tipo '!$B$12,IF(D1176=12,'Tipo '!$B$13,IF(D1176=13,'Tipo '!$B$14,IF(D1176=14,'Tipo '!$B$15,IF(D1176=15,'Tipo '!$B$16,IF(D1176=16,'Tipo '!$B$17,IF(D1176=17,'Tipo '!$B$18,IF(D1176=18,'Tipo '!$B$19,IF(D1176=19,'Tipo '!$B$20,IF(D1176=20,'Tipo '!$B$21,"No ha seleccionado un tipo de contrato válido"))))))))))))))))))))</f>
        <v>No ha seleccionado un tipo de contrato válido</v>
      </c>
      <c r="F1176" s="137"/>
      <c r="G1176" s="137"/>
      <c r="H1176" s="138"/>
      <c r="I1176" s="138"/>
      <c r="J1176" s="136"/>
      <c r="K1176" s="137" t="str">
        <f>IF(J1176=1,'Equivalencia BH-BMPT'!$D$2,IF(J1176=2,'Equivalencia BH-BMPT'!$D$3,IF(J1176=3,'Equivalencia BH-BMPT'!$D$4,IF(J1176=4,'Equivalencia BH-BMPT'!$D$5,IF(J1176=5,'Equivalencia BH-BMPT'!$D$6,IF(J1176=6,'Equivalencia BH-BMPT'!$D$7,IF(J1176=7,'Equivalencia BH-BMPT'!$D$8,IF(J1176=8,'Equivalencia BH-BMPT'!$D$9,IF(J1176=9,'Equivalencia BH-BMPT'!$D$10,IF(J1176=10,'Equivalencia BH-BMPT'!$D$11,IF(J1176=11,'Equivalencia BH-BMPT'!$D$12,IF(J1176=12,'Equivalencia BH-BMPT'!$D$13,IF(J1176=13,'Equivalencia BH-BMPT'!$D$14,IF(J1176=14,'Equivalencia BH-BMPT'!$D$15,IF(J1176=15,'Equivalencia BH-BMPT'!$D$16,IF(J1176=16,'Equivalencia BH-BMPT'!$D$17,IF(J1176=17,'Equivalencia BH-BMPT'!$D$18,IF(J1176=18,'Equivalencia BH-BMPT'!$D$19,IF(J1176=19,'Equivalencia BH-BMPT'!$D$20,IF(J1176=20,'Equivalencia BH-BMPT'!$D$21,IF(J1176=21,'Equivalencia BH-BMPT'!$D$22,IF(J1176=22,'Equivalencia BH-BMPT'!$D$23,IF(J1176=23,'Equivalencia BH-BMPT'!#REF!,IF(J1176=24,'Equivalencia BH-BMPT'!$D$25,IF(J1176=25,'Equivalencia BH-BMPT'!$D$26,IF(J1176=26,'Equivalencia BH-BMPT'!$D$27,IF(J1176=27,'Equivalencia BH-BMPT'!$D$28,IF(J1176=28,'Equivalencia BH-BMPT'!$D$29,IF(J1176=29,'Equivalencia BH-BMPT'!$D$30,IF(J1176=30,'Equivalencia BH-BMPT'!$D$31,IF(J1176=31,'Equivalencia BH-BMPT'!$D$32,IF(J1176=32,'Equivalencia BH-BMPT'!$D$33,IF(J1176=33,'Equivalencia BH-BMPT'!$D$34,IF(J1176=34,'Equivalencia BH-BMPT'!$D$35,IF(J1176=35,'Equivalencia BH-BMPT'!$D$36,IF(J1176=36,'Equivalencia BH-BMPT'!$D$37,IF(J1176=37,'Equivalencia BH-BMPT'!$D$38,IF(J1176=38,'Equivalencia BH-BMPT'!#REF!,IF(J1176=39,'Equivalencia BH-BMPT'!$D$40,IF(J1176=40,'Equivalencia BH-BMPT'!$D$41,IF(J1176=41,'Equivalencia BH-BMPT'!$D$42,IF(J1176=42,'Equivalencia BH-BMPT'!$D$43,IF(J1176=43,'Equivalencia BH-BMPT'!$D$44,IF(J1176=44,'Equivalencia BH-BMPT'!$D$45,IF(J1176=45,'Equivalencia BH-BMPT'!$D$46,"No ha seleccionado un número de programa")))))))))))))))))))))))))))))))))))))))))))))</f>
        <v>No ha seleccionado un número de programa</v>
      </c>
      <c r="L1176" s="140"/>
      <c r="M1176" s="136"/>
      <c r="N1176" s="153"/>
      <c r="O1176" s="161"/>
      <c r="P1176" s="144"/>
      <c r="Q1176" s="143"/>
      <c r="R1176" s="143"/>
      <c r="S1176" s="143"/>
      <c r="T1176" s="143"/>
      <c r="U1176" s="143"/>
      <c r="V1176" s="145"/>
      <c r="W1176" s="145"/>
      <c r="X1176" s="145"/>
      <c r="Y1176" s="136"/>
      <c r="Z1176" s="136"/>
      <c r="AA1176" s="146"/>
      <c r="AB1176" s="136"/>
      <c r="AC1176" s="136"/>
      <c r="AD1176" s="136"/>
      <c r="AE1176" s="136"/>
      <c r="AF1176" s="147" t="e">
        <f t="shared" si="51"/>
        <v>#DIV/0!</v>
      </c>
      <c r="AG1176" s="148"/>
      <c r="AH1176" s="148" t="b">
        <f t="shared" si="52"/>
        <v>1</v>
      </c>
    </row>
    <row r="1177" spans="1:34" ht="44.25" customHeight="1" thickBot="1" x14ac:dyDescent="0.3">
      <c r="A1177" s="136"/>
      <c r="B1177" s="136"/>
      <c r="C1177" s="137"/>
      <c r="D1177" s="136"/>
      <c r="E1177" s="137" t="str">
        <f>IF(D1177=1,'Tipo '!$B$2,IF(D1177=2,'Tipo '!$B$3,IF(D1177=3,'Tipo '!$B$4,IF(D1177=4,'Tipo '!$B$5,IF(D1177=5,'Tipo '!$B$6,IF(D1177=6,'Tipo '!$B$7,IF(D1177=7,'Tipo '!$B$8,IF(D1177=8,'Tipo '!$B$9,IF(D1177=9,'Tipo '!$B$10,IF(D1177=10,'Tipo '!$B$11,IF(D1177=11,'Tipo '!$B$12,IF(D1177=12,'Tipo '!$B$13,IF(D1177=13,'Tipo '!$B$14,IF(D1177=14,'Tipo '!$B$15,IF(D1177=15,'Tipo '!$B$16,IF(D1177=16,'Tipo '!$B$17,IF(D1177=17,'Tipo '!$B$18,IF(D1177=18,'Tipo '!$B$19,IF(D1177=19,'Tipo '!$B$20,IF(D1177=20,'Tipo '!$B$21,"No ha seleccionado un tipo de contrato válido"))))))))))))))))))))</f>
        <v>No ha seleccionado un tipo de contrato válido</v>
      </c>
      <c r="F1177" s="137"/>
      <c r="G1177" s="137"/>
      <c r="H1177" s="138"/>
      <c r="I1177" s="138"/>
      <c r="J1177" s="136"/>
      <c r="K1177" s="137" t="str">
        <f>IF(J1177=1,'Equivalencia BH-BMPT'!$D$2,IF(J1177=2,'Equivalencia BH-BMPT'!$D$3,IF(J1177=3,'Equivalencia BH-BMPT'!$D$4,IF(J1177=4,'Equivalencia BH-BMPT'!$D$5,IF(J1177=5,'Equivalencia BH-BMPT'!$D$6,IF(J1177=6,'Equivalencia BH-BMPT'!$D$7,IF(J1177=7,'Equivalencia BH-BMPT'!$D$8,IF(J1177=8,'Equivalencia BH-BMPT'!$D$9,IF(J1177=9,'Equivalencia BH-BMPT'!$D$10,IF(J1177=10,'Equivalencia BH-BMPT'!$D$11,IF(J1177=11,'Equivalencia BH-BMPT'!$D$12,IF(J1177=12,'Equivalencia BH-BMPT'!$D$13,IF(J1177=13,'Equivalencia BH-BMPT'!$D$14,IF(J1177=14,'Equivalencia BH-BMPT'!$D$15,IF(J1177=15,'Equivalencia BH-BMPT'!$D$16,IF(J1177=16,'Equivalencia BH-BMPT'!$D$17,IF(J1177=17,'Equivalencia BH-BMPT'!$D$18,IF(J1177=18,'Equivalencia BH-BMPT'!$D$19,IF(J1177=19,'Equivalencia BH-BMPT'!$D$20,IF(J1177=20,'Equivalencia BH-BMPT'!$D$21,IF(J1177=21,'Equivalencia BH-BMPT'!$D$22,IF(J1177=22,'Equivalencia BH-BMPT'!$D$23,IF(J1177=23,'Equivalencia BH-BMPT'!#REF!,IF(J1177=24,'Equivalencia BH-BMPT'!$D$25,IF(J1177=25,'Equivalencia BH-BMPT'!$D$26,IF(J1177=26,'Equivalencia BH-BMPT'!$D$27,IF(J1177=27,'Equivalencia BH-BMPT'!$D$28,IF(J1177=28,'Equivalencia BH-BMPT'!$D$29,IF(J1177=29,'Equivalencia BH-BMPT'!$D$30,IF(J1177=30,'Equivalencia BH-BMPT'!$D$31,IF(J1177=31,'Equivalencia BH-BMPT'!$D$32,IF(J1177=32,'Equivalencia BH-BMPT'!$D$33,IF(J1177=33,'Equivalencia BH-BMPT'!$D$34,IF(J1177=34,'Equivalencia BH-BMPT'!$D$35,IF(J1177=35,'Equivalencia BH-BMPT'!$D$36,IF(J1177=36,'Equivalencia BH-BMPT'!$D$37,IF(J1177=37,'Equivalencia BH-BMPT'!$D$38,IF(J1177=38,'Equivalencia BH-BMPT'!#REF!,IF(J1177=39,'Equivalencia BH-BMPT'!$D$40,IF(J1177=40,'Equivalencia BH-BMPT'!$D$41,IF(J1177=41,'Equivalencia BH-BMPT'!$D$42,IF(J1177=42,'Equivalencia BH-BMPT'!$D$43,IF(J1177=43,'Equivalencia BH-BMPT'!$D$44,IF(J1177=44,'Equivalencia BH-BMPT'!$D$45,IF(J1177=45,'Equivalencia BH-BMPT'!$D$46,"No ha seleccionado un número de programa")))))))))))))))))))))))))))))))))))))))))))))</f>
        <v>No ha seleccionado un número de programa</v>
      </c>
      <c r="L1177" s="140"/>
      <c r="M1177" s="136"/>
      <c r="N1177" s="153"/>
      <c r="O1177" s="161"/>
      <c r="P1177" s="144"/>
      <c r="Q1177" s="143"/>
      <c r="R1177" s="143"/>
      <c r="S1177" s="143"/>
      <c r="T1177" s="143"/>
      <c r="U1177" s="143"/>
      <c r="V1177" s="145"/>
      <c r="W1177" s="145"/>
      <c r="X1177" s="145"/>
      <c r="Y1177" s="136"/>
      <c r="Z1177" s="136"/>
      <c r="AA1177" s="146"/>
      <c r="AB1177" s="136"/>
      <c r="AC1177" s="136"/>
      <c r="AD1177" s="136"/>
      <c r="AE1177" s="136"/>
      <c r="AF1177" s="147" t="e">
        <f t="shared" si="51"/>
        <v>#DIV/0!</v>
      </c>
      <c r="AG1177" s="148"/>
      <c r="AH1177" s="148" t="b">
        <f t="shared" si="52"/>
        <v>1</v>
      </c>
    </row>
    <row r="1178" spans="1:34" ht="44.25" customHeight="1" thickBot="1" x14ac:dyDescent="0.3">
      <c r="A1178" s="136"/>
      <c r="B1178" s="136"/>
      <c r="C1178" s="137"/>
      <c r="D1178" s="136"/>
      <c r="E1178" s="137" t="str">
        <f>IF(D1178=1,'Tipo '!$B$2,IF(D1178=2,'Tipo '!$B$3,IF(D1178=3,'Tipo '!$B$4,IF(D1178=4,'Tipo '!$B$5,IF(D1178=5,'Tipo '!$B$6,IF(D1178=6,'Tipo '!$B$7,IF(D1178=7,'Tipo '!$B$8,IF(D1178=8,'Tipo '!$B$9,IF(D1178=9,'Tipo '!$B$10,IF(D1178=10,'Tipo '!$B$11,IF(D1178=11,'Tipo '!$B$12,IF(D1178=12,'Tipo '!$B$13,IF(D1178=13,'Tipo '!$B$14,IF(D1178=14,'Tipo '!$B$15,IF(D1178=15,'Tipo '!$B$16,IF(D1178=16,'Tipo '!$B$17,IF(D1178=17,'Tipo '!$B$18,IF(D1178=18,'Tipo '!$B$19,IF(D1178=19,'Tipo '!$B$20,IF(D1178=20,'Tipo '!$B$21,"No ha seleccionado un tipo de contrato válido"))))))))))))))))))))</f>
        <v>No ha seleccionado un tipo de contrato válido</v>
      </c>
      <c r="F1178" s="137"/>
      <c r="G1178" s="137"/>
      <c r="H1178" s="138"/>
      <c r="I1178" s="138"/>
      <c r="J1178" s="136"/>
      <c r="K1178" s="137" t="str">
        <f>IF(J1178=1,'Equivalencia BH-BMPT'!$D$2,IF(J1178=2,'Equivalencia BH-BMPT'!$D$3,IF(J1178=3,'Equivalencia BH-BMPT'!$D$4,IF(J1178=4,'Equivalencia BH-BMPT'!$D$5,IF(J1178=5,'Equivalencia BH-BMPT'!$D$6,IF(J1178=6,'Equivalencia BH-BMPT'!$D$7,IF(J1178=7,'Equivalencia BH-BMPT'!$D$8,IF(J1178=8,'Equivalencia BH-BMPT'!$D$9,IF(J1178=9,'Equivalencia BH-BMPT'!$D$10,IF(J1178=10,'Equivalencia BH-BMPT'!$D$11,IF(J1178=11,'Equivalencia BH-BMPT'!$D$12,IF(J1178=12,'Equivalencia BH-BMPT'!$D$13,IF(J1178=13,'Equivalencia BH-BMPT'!$D$14,IF(J1178=14,'Equivalencia BH-BMPT'!$D$15,IF(J1178=15,'Equivalencia BH-BMPT'!$D$16,IF(J1178=16,'Equivalencia BH-BMPT'!$D$17,IF(J1178=17,'Equivalencia BH-BMPT'!$D$18,IF(J1178=18,'Equivalencia BH-BMPT'!$D$19,IF(J1178=19,'Equivalencia BH-BMPT'!$D$20,IF(J1178=20,'Equivalencia BH-BMPT'!$D$21,IF(J1178=21,'Equivalencia BH-BMPT'!$D$22,IF(J1178=22,'Equivalencia BH-BMPT'!$D$23,IF(J1178=23,'Equivalencia BH-BMPT'!#REF!,IF(J1178=24,'Equivalencia BH-BMPT'!$D$25,IF(J1178=25,'Equivalencia BH-BMPT'!$D$26,IF(J1178=26,'Equivalencia BH-BMPT'!$D$27,IF(J1178=27,'Equivalencia BH-BMPT'!$D$28,IF(J1178=28,'Equivalencia BH-BMPT'!$D$29,IF(J1178=29,'Equivalencia BH-BMPT'!$D$30,IF(J1178=30,'Equivalencia BH-BMPT'!$D$31,IF(J1178=31,'Equivalencia BH-BMPT'!$D$32,IF(J1178=32,'Equivalencia BH-BMPT'!$D$33,IF(J1178=33,'Equivalencia BH-BMPT'!$D$34,IF(J1178=34,'Equivalencia BH-BMPT'!$D$35,IF(J1178=35,'Equivalencia BH-BMPT'!$D$36,IF(J1178=36,'Equivalencia BH-BMPT'!$D$37,IF(J1178=37,'Equivalencia BH-BMPT'!$D$38,IF(J1178=38,'Equivalencia BH-BMPT'!#REF!,IF(J1178=39,'Equivalencia BH-BMPT'!$D$40,IF(J1178=40,'Equivalencia BH-BMPT'!$D$41,IF(J1178=41,'Equivalencia BH-BMPT'!$D$42,IF(J1178=42,'Equivalencia BH-BMPT'!$D$43,IF(J1178=43,'Equivalencia BH-BMPT'!$D$44,IF(J1178=44,'Equivalencia BH-BMPT'!$D$45,IF(J1178=45,'Equivalencia BH-BMPT'!$D$46,"No ha seleccionado un número de programa")))))))))))))))))))))))))))))))))))))))))))))</f>
        <v>No ha seleccionado un número de programa</v>
      </c>
      <c r="L1178" s="140"/>
      <c r="M1178" s="136"/>
      <c r="N1178" s="153"/>
      <c r="O1178" s="161"/>
      <c r="P1178" s="144"/>
      <c r="Q1178" s="143"/>
      <c r="R1178" s="143"/>
      <c r="S1178" s="143"/>
      <c r="T1178" s="143"/>
      <c r="U1178" s="143"/>
      <c r="V1178" s="145"/>
      <c r="W1178" s="145"/>
      <c r="X1178" s="145"/>
      <c r="Y1178" s="136"/>
      <c r="Z1178" s="136"/>
      <c r="AA1178" s="146"/>
      <c r="AB1178" s="136"/>
      <c r="AC1178" s="136"/>
      <c r="AD1178" s="136"/>
      <c r="AE1178" s="136"/>
      <c r="AF1178" s="147" t="e">
        <f t="shared" si="51"/>
        <v>#DIV/0!</v>
      </c>
      <c r="AG1178" s="148"/>
      <c r="AH1178" s="148" t="b">
        <f t="shared" si="52"/>
        <v>1</v>
      </c>
    </row>
    <row r="1179" spans="1:34" ht="44.25" customHeight="1" thickBot="1" x14ac:dyDescent="0.3">
      <c r="A1179" s="136"/>
      <c r="B1179" s="136"/>
      <c r="C1179" s="137"/>
      <c r="D1179" s="136"/>
      <c r="E1179" s="137" t="str">
        <f>IF(D1179=1,'Tipo '!$B$2,IF(D1179=2,'Tipo '!$B$3,IF(D1179=3,'Tipo '!$B$4,IF(D1179=4,'Tipo '!$B$5,IF(D1179=5,'Tipo '!$B$6,IF(D1179=6,'Tipo '!$B$7,IF(D1179=7,'Tipo '!$B$8,IF(D1179=8,'Tipo '!$B$9,IF(D1179=9,'Tipo '!$B$10,IF(D1179=10,'Tipo '!$B$11,IF(D1179=11,'Tipo '!$B$12,IF(D1179=12,'Tipo '!$B$13,IF(D1179=13,'Tipo '!$B$14,IF(D1179=14,'Tipo '!$B$15,IF(D1179=15,'Tipo '!$B$16,IF(D1179=16,'Tipo '!$B$17,IF(D1179=17,'Tipo '!$B$18,IF(D1179=18,'Tipo '!$B$19,IF(D1179=19,'Tipo '!$B$20,IF(D1179=20,'Tipo '!$B$21,"No ha seleccionado un tipo de contrato válido"))))))))))))))))))))</f>
        <v>No ha seleccionado un tipo de contrato válido</v>
      </c>
      <c r="F1179" s="137"/>
      <c r="G1179" s="137"/>
      <c r="H1179" s="138"/>
      <c r="I1179" s="138"/>
      <c r="J1179" s="136"/>
      <c r="K1179" s="137" t="str">
        <f>IF(J1179=1,'Equivalencia BH-BMPT'!$D$2,IF(J1179=2,'Equivalencia BH-BMPT'!$D$3,IF(J1179=3,'Equivalencia BH-BMPT'!$D$4,IF(J1179=4,'Equivalencia BH-BMPT'!$D$5,IF(J1179=5,'Equivalencia BH-BMPT'!$D$6,IF(J1179=6,'Equivalencia BH-BMPT'!$D$7,IF(J1179=7,'Equivalencia BH-BMPT'!$D$8,IF(J1179=8,'Equivalencia BH-BMPT'!$D$9,IF(J1179=9,'Equivalencia BH-BMPT'!$D$10,IF(J1179=10,'Equivalencia BH-BMPT'!$D$11,IF(J1179=11,'Equivalencia BH-BMPT'!$D$12,IF(J1179=12,'Equivalencia BH-BMPT'!$D$13,IF(J1179=13,'Equivalencia BH-BMPT'!$D$14,IF(J1179=14,'Equivalencia BH-BMPT'!$D$15,IF(J1179=15,'Equivalencia BH-BMPT'!$D$16,IF(J1179=16,'Equivalencia BH-BMPT'!$D$17,IF(J1179=17,'Equivalencia BH-BMPT'!$D$18,IF(J1179=18,'Equivalencia BH-BMPT'!$D$19,IF(J1179=19,'Equivalencia BH-BMPT'!$D$20,IF(J1179=20,'Equivalencia BH-BMPT'!$D$21,IF(J1179=21,'Equivalencia BH-BMPT'!$D$22,IF(J1179=22,'Equivalencia BH-BMPT'!$D$23,IF(J1179=23,'Equivalencia BH-BMPT'!#REF!,IF(J1179=24,'Equivalencia BH-BMPT'!$D$25,IF(J1179=25,'Equivalencia BH-BMPT'!$D$26,IF(J1179=26,'Equivalencia BH-BMPT'!$D$27,IF(J1179=27,'Equivalencia BH-BMPT'!$D$28,IF(J1179=28,'Equivalencia BH-BMPT'!$D$29,IF(J1179=29,'Equivalencia BH-BMPT'!$D$30,IF(J1179=30,'Equivalencia BH-BMPT'!$D$31,IF(J1179=31,'Equivalencia BH-BMPT'!$D$32,IF(J1179=32,'Equivalencia BH-BMPT'!$D$33,IF(J1179=33,'Equivalencia BH-BMPT'!$D$34,IF(J1179=34,'Equivalencia BH-BMPT'!$D$35,IF(J1179=35,'Equivalencia BH-BMPT'!$D$36,IF(J1179=36,'Equivalencia BH-BMPT'!$D$37,IF(J1179=37,'Equivalencia BH-BMPT'!$D$38,IF(J1179=38,'Equivalencia BH-BMPT'!#REF!,IF(J1179=39,'Equivalencia BH-BMPT'!$D$40,IF(J1179=40,'Equivalencia BH-BMPT'!$D$41,IF(J1179=41,'Equivalencia BH-BMPT'!$D$42,IF(J1179=42,'Equivalencia BH-BMPT'!$D$43,IF(J1179=43,'Equivalencia BH-BMPT'!$D$44,IF(J1179=44,'Equivalencia BH-BMPT'!$D$45,IF(J1179=45,'Equivalencia BH-BMPT'!$D$46,"No ha seleccionado un número de programa")))))))))))))))))))))))))))))))))))))))))))))</f>
        <v>No ha seleccionado un número de programa</v>
      </c>
      <c r="L1179" s="140"/>
      <c r="M1179" s="136"/>
      <c r="N1179" s="153"/>
      <c r="O1179" s="161"/>
      <c r="P1179" s="144"/>
      <c r="Q1179" s="143"/>
      <c r="R1179" s="143"/>
      <c r="S1179" s="143"/>
      <c r="T1179" s="143"/>
      <c r="U1179" s="143"/>
      <c r="V1179" s="145"/>
      <c r="W1179" s="145"/>
      <c r="X1179" s="145"/>
      <c r="Y1179" s="136"/>
      <c r="Z1179" s="136"/>
      <c r="AA1179" s="146"/>
      <c r="AB1179" s="136"/>
      <c r="AC1179" s="136"/>
      <c r="AD1179" s="136"/>
      <c r="AE1179" s="136"/>
      <c r="AF1179" s="147" t="e">
        <f t="shared" si="51"/>
        <v>#DIV/0!</v>
      </c>
      <c r="AG1179" s="148"/>
      <c r="AH1179" s="148" t="b">
        <f t="shared" si="52"/>
        <v>1</v>
      </c>
    </row>
    <row r="1180" spans="1:34" ht="44.25" customHeight="1" thickBot="1" x14ac:dyDescent="0.3">
      <c r="A1180" s="136"/>
      <c r="B1180" s="136"/>
      <c r="C1180" s="137"/>
      <c r="D1180" s="136"/>
      <c r="E1180" s="137" t="str">
        <f>IF(D1180=1,'Tipo '!$B$2,IF(D1180=2,'Tipo '!$B$3,IF(D1180=3,'Tipo '!$B$4,IF(D1180=4,'Tipo '!$B$5,IF(D1180=5,'Tipo '!$B$6,IF(D1180=6,'Tipo '!$B$7,IF(D1180=7,'Tipo '!$B$8,IF(D1180=8,'Tipo '!$B$9,IF(D1180=9,'Tipo '!$B$10,IF(D1180=10,'Tipo '!$B$11,IF(D1180=11,'Tipo '!$B$12,IF(D1180=12,'Tipo '!$B$13,IF(D1180=13,'Tipo '!$B$14,IF(D1180=14,'Tipo '!$B$15,IF(D1180=15,'Tipo '!$B$16,IF(D1180=16,'Tipo '!$B$17,IF(D1180=17,'Tipo '!$B$18,IF(D1180=18,'Tipo '!$B$19,IF(D1180=19,'Tipo '!$B$20,IF(D1180=20,'Tipo '!$B$21,"No ha seleccionado un tipo de contrato válido"))))))))))))))))))))</f>
        <v>No ha seleccionado un tipo de contrato válido</v>
      </c>
      <c r="F1180" s="137"/>
      <c r="G1180" s="137"/>
      <c r="H1180" s="138"/>
      <c r="I1180" s="138"/>
      <c r="J1180" s="136"/>
      <c r="K1180" s="137" t="str">
        <f>IF(J1180=1,'Equivalencia BH-BMPT'!$D$2,IF(J1180=2,'Equivalencia BH-BMPT'!$D$3,IF(J1180=3,'Equivalencia BH-BMPT'!$D$4,IF(J1180=4,'Equivalencia BH-BMPT'!$D$5,IF(J1180=5,'Equivalencia BH-BMPT'!$D$6,IF(J1180=6,'Equivalencia BH-BMPT'!$D$7,IF(J1180=7,'Equivalencia BH-BMPT'!$D$8,IF(J1180=8,'Equivalencia BH-BMPT'!$D$9,IF(J1180=9,'Equivalencia BH-BMPT'!$D$10,IF(J1180=10,'Equivalencia BH-BMPT'!$D$11,IF(J1180=11,'Equivalencia BH-BMPT'!$D$12,IF(J1180=12,'Equivalencia BH-BMPT'!$D$13,IF(J1180=13,'Equivalencia BH-BMPT'!$D$14,IF(J1180=14,'Equivalencia BH-BMPT'!$D$15,IF(J1180=15,'Equivalencia BH-BMPT'!$D$16,IF(J1180=16,'Equivalencia BH-BMPT'!$D$17,IF(J1180=17,'Equivalencia BH-BMPT'!$D$18,IF(J1180=18,'Equivalencia BH-BMPT'!$D$19,IF(J1180=19,'Equivalencia BH-BMPT'!$D$20,IF(J1180=20,'Equivalencia BH-BMPT'!$D$21,IF(J1180=21,'Equivalencia BH-BMPT'!$D$22,IF(J1180=22,'Equivalencia BH-BMPT'!$D$23,IF(J1180=23,'Equivalencia BH-BMPT'!#REF!,IF(J1180=24,'Equivalencia BH-BMPT'!$D$25,IF(J1180=25,'Equivalencia BH-BMPT'!$D$26,IF(J1180=26,'Equivalencia BH-BMPT'!$D$27,IF(J1180=27,'Equivalencia BH-BMPT'!$D$28,IF(J1180=28,'Equivalencia BH-BMPT'!$D$29,IF(J1180=29,'Equivalencia BH-BMPT'!$D$30,IF(J1180=30,'Equivalencia BH-BMPT'!$D$31,IF(J1180=31,'Equivalencia BH-BMPT'!$D$32,IF(J1180=32,'Equivalencia BH-BMPT'!$D$33,IF(J1180=33,'Equivalencia BH-BMPT'!$D$34,IF(J1180=34,'Equivalencia BH-BMPT'!$D$35,IF(J1180=35,'Equivalencia BH-BMPT'!$D$36,IF(J1180=36,'Equivalencia BH-BMPT'!$D$37,IF(J1180=37,'Equivalencia BH-BMPT'!$D$38,IF(J1180=38,'Equivalencia BH-BMPT'!#REF!,IF(J1180=39,'Equivalencia BH-BMPT'!$D$40,IF(J1180=40,'Equivalencia BH-BMPT'!$D$41,IF(J1180=41,'Equivalencia BH-BMPT'!$D$42,IF(J1180=42,'Equivalencia BH-BMPT'!$D$43,IF(J1180=43,'Equivalencia BH-BMPT'!$D$44,IF(J1180=44,'Equivalencia BH-BMPT'!$D$45,IF(J1180=45,'Equivalencia BH-BMPT'!$D$46,"No ha seleccionado un número de programa")))))))))))))))))))))))))))))))))))))))))))))</f>
        <v>No ha seleccionado un número de programa</v>
      </c>
      <c r="L1180" s="140"/>
      <c r="M1180" s="136"/>
      <c r="N1180" s="153"/>
      <c r="O1180" s="161"/>
      <c r="P1180" s="144"/>
      <c r="Q1180" s="143"/>
      <c r="R1180" s="143"/>
      <c r="S1180" s="143"/>
      <c r="T1180" s="143"/>
      <c r="U1180" s="143"/>
      <c r="V1180" s="145"/>
      <c r="W1180" s="145"/>
      <c r="X1180" s="145"/>
      <c r="Y1180" s="136"/>
      <c r="Z1180" s="136"/>
      <c r="AA1180" s="146"/>
      <c r="AB1180" s="136"/>
      <c r="AC1180" s="136"/>
      <c r="AD1180" s="136"/>
      <c r="AE1180" s="136"/>
      <c r="AF1180" s="147" t="e">
        <f t="shared" si="51"/>
        <v>#DIV/0!</v>
      </c>
      <c r="AG1180" s="148"/>
      <c r="AH1180" s="148" t="b">
        <f t="shared" si="52"/>
        <v>1</v>
      </c>
    </row>
    <row r="1181" spans="1:34" ht="44.25" customHeight="1" thickBot="1" x14ac:dyDescent="0.3">
      <c r="A1181" s="136"/>
      <c r="B1181" s="136"/>
      <c r="C1181" s="137"/>
      <c r="D1181" s="136"/>
      <c r="E1181" s="137" t="str">
        <f>IF(D1181=1,'Tipo '!$B$2,IF(D1181=2,'Tipo '!$B$3,IF(D1181=3,'Tipo '!$B$4,IF(D1181=4,'Tipo '!$B$5,IF(D1181=5,'Tipo '!$B$6,IF(D1181=6,'Tipo '!$B$7,IF(D1181=7,'Tipo '!$B$8,IF(D1181=8,'Tipo '!$B$9,IF(D1181=9,'Tipo '!$B$10,IF(D1181=10,'Tipo '!$B$11,IF(D1181=11,'Tipo '!$B$12,IF(D1181=12,'Tipo '!$B$13,IF(D1181=13,'Tipo '!$B$14,IF(D1181=14,'Tipo '!$B$15,IF(D1181=15,'Tipo '!$B$16,IF(D1181=16,'Tipo '!$B$17,IF(D1181=17,'Tipo '!$B$18,IF(D1181=18,'Tipo '!$B$19,IF(D1181=19,'Tipo '!$B$20,IF(D1181=20,'Tipo '!$B$21,"No ha seleccionado un tipo de contrato válido"))))))))))))))))))))</f>
        <v>No ha seleccionado un tipo de contrato válido</v>
      </c>
      <c r="F1181" s="137"/>
      <c r="G1181" s="137"/>
      <c r="H1181" s="138"/>
      <c r="I1181" s="138"/>
      <c r="J1181" s="136"/>
      <c r="K1181" s="137" t="str">
        <f>IF(J1181=1,'Equivalencia BH-BMPT'!$D$2,IF(J1181=2,'Equivalencia BH-BMPT'!$D$3,IF(J1181=3,'Equivalencia BH-BMPT'!$D$4,IF(J1181=4,'Equivalencia BH-BMPT'!$D$5,IF(J1181=5,'Equivalencia BH-BMPT'!$D$6,IF(J1181=6,'Equivalencia BH-BMPT'!$D$7,IF(J1181=7,'Equivalencia BH-BMPT'!$D$8,IF(J1181=8,'Equivalencia BH-BMPT'!$D$9,IF(J1181=9,'Equivalencia BH-BMPT'!$D$10,IF(J1181=10,'Equivalencia BH-BMPT'!$D$11,IF(J1181=11,'Equivalencia BH-BMPT'!$D$12,IF(J1181=12,'Equivalencia BH-BMPT'!$D$13,IF(J1181=13,'Equivalencia BH-BMPT'!$D$14,IF(J1181=14,'Equivalencia BH-BMPT'!$D$15,IF(J1181=15,'Equivalencia BH-BMPT'!$D$16,IF(J1181=16,'Equivalencia BH-BMPT'!$D$17,IF(J1181=17,'Equivalencia BH-BMPT'!$D$18,IF(J1181=18,'Equivalencia BH-BMPT'!$D$19,IF(J1181=19,'Equivalencia BH-BMPT'!$D$20,IF(J1181=20,'Equivalencia BH-BMPT'!$D$21,IF(J1181=21,'Equivalencia BH-BMPT'!$D$22,IF(J1181=22,'Equivalencia BH-BMPT'!$D$23,IF(J1181=23,'Equivalencia BH-BMPT'!#REF!,IF(J1181=24,'Equivalencia BH-BMPT'!$D$25,IF(J1181=25,'Equivalencia BH-BMPT'!$D$26,IF(J1181=26,'Equivalencia BH-BMPT'!$D$27,IF(J1181=27,'Equivalencia BH-BMPT'!$D$28,IF(J1181=28,'Equivalencia BH-BMPT'!$D$29,IF(J1181=29,'Equivalencia BH-BMPT'!$D$30,IF(J1181=30,'Equivalencia BH-BMPT'!$D$31,IF(J1181=31,'Equivalencia BH-BMPT'!$D$32,IF(J1181=32,'Equivalencia BH-BMPT'!$D$33,IF(J1181=33,'Equivalencia BH-BMPT'!$D$34,IF(J1181=34,'Equivalencia BH-BMPT'!$D$35,IF(J1181=35,'Equivalencia BH-BMPT'!$D$36,IF(J1181=36,'Equivalencia BH-BMPT'!$D$37,IF(J1181=37,'Equivalencia BH-BMPT'!$D$38,IF(J1181=38,'Equivalencia BH-BMPT'!#REF!,IF(J1181=39,'Equivalencia BH-BMPT'!$D$40,IF(J1181=40,'Equivalencia BH-BMPT'!$D$41,IF(J1181=41,'Equivalencia BH-BMPT'!$D$42,IF(J1181=42,'Equivalencia BH-BMPT'!$D$43,IF(J1181=43,'Equivalencia BH-BMPT'!$D$44,IF(J1181=44,'Equivalencia BH-BMPT'!$D$45,IF(J1181=45,'Equivalencia BH-BMPT'!$D$46,"No ha seleccionado un número de programa")))))))))))))))))))))))))))))))))))))))))))))</f>
        <v>No ha seleccionado un número de programa</v>
      </c>
      <c r="L1181" s="140"/>
      <c r="M1181" s="136"/>
      <c r="N1181" s="153"/>
      <c r="O1181" s="161"/>
      <c r="P1181" s="144"/>
      <c r="Q1181" s="143"/>
      <c r="R1181" s="143"/>
      <c r="S1181" s="143"/>
      <c r="T1181" s="143"/>
      <c r="U1181" s="143"/>
      <c r="V1181" s="145"/>
      <c r="W1181" s="145"/>
      <c r="X1181" s="145"/>
      <c r="Y1181" s="136"/>
      <c r="Z1181" s="136"/>
      <c r="AA1181" s="146"/>
      <c r="AB1181" s="136"/>
      <c r="AC1181" s="136"/>
      <c r="AD1181" s="136"/>
      <c r="AE1181" s="136"/>
      <c r="AF1181" s="147" t="e">
        <f t="shared" si="51"/>
        <v>#DIV/0!</v>
      </c>
      <c r="AG1181" s="148"/>
      <c r="AH1181" s="148" t="b">
        <f t="shared" si="52"/>
        <v>1</v>
      </c>
    </row>
    <row r="1182" spans="1:34" ht="44.25" customHeight="1" thickBot="1" x14ac:dyDescent="0.3">
      <c r="A1182" s="136"/>
      <c r="B1182" s="136"/>
      <c r="C1182" s="137"/>
      <c r="D1182" s="136"/>
      <c r="E1182" s="137" t="str">
        <f>IF(D1182=1,'Tipo '!$B$2,IF(D1182=2,'Tipo '!$B$3,IF(D1182=3,'Tipo '!$B$4,IF(D1182=4,'Tipo '!$B$5,IF(D1182=5,'Tipo '!$B$6,IF(D1182=6,'Tipo '!$B$7,IF(D1182=7,'Tipo '!$B$8,IF(D1182=8,'Tipo '!$B$9,IF(D1182=9,'Tipo '!$B$10,IF(D1182=10,'Tipo '!$B$11,IF(D1182=11,'Tipo '!$B$12,IF(D1182=12,'Tipo '!$B$13,IF(D1182=13,'Tipo '!$B$14,IF(D1182=14,'Tipo '!$B$15,IF(D1182=15,'Tipo '!$B$16,IF(D1182=16,'Tipo '!$B$17,IF(D1182=17,'Tipo '!$B$18,IF(D1182=18,'Tipo '!$B$19,IF(D1182=19,'Tipo '!$B$20,IF(D1182=20,'Tipo '!$B$21,"No ha seleccionado un tipo de contrato válido"))))))))))))))))))))</f>
        <v>No ha seleccionado un tipo de contrato válido</v>
      </c>
      <c r="F1182" s="137"/>
      <c r="G1182" s="137"/>
      <c r="H1182" s="138"/>
      <c r="I1182" s="138"/>
      <c r="J1182" s="136"/>
      <c r="K1182" s="137" t="str">
        <f>IF(J1182=1,'Equivalencia BH-BMPT'!$D$2,IF(J1182=2,'Equivalencia BH-BMPT'!$D$3,IF(J1182=3,'Equivalencia BH-BMPT'!$D$4,IF(J1182=4,'Equivalencia BH-BMPT'!$D$5,IF(J1182=5,'Equivalencia BH-BMPT'!$D$6,IF(J1182=6,'Equivalencia BH-BMPT'!$D$7,IF(J1182=7,'Equivalencia BH-BMPT'!$D$8,IF(J1182=8,'Equivalencia BH-BMPT'!$D$9,IF(J1182=9,'Equivalencia BH-BMPT'!$D$10,IF(J1182=10,'Equivalencia BH-BMPT'!$D$11,IF(J1182=11,'Equivalencia BH-BMPT'!$D$12,IF(J1182=12,'Equivalencia BH-BMPT'!$D$13,IF(J1182=13,'Equivalencia BH-BMPT'!$D$14,IF(J1182=14,'Equivalencia BH-BMPT'!$D$15,IF(J1182=15,'Equivalencia BH-BMPT'!$D$16,IF(J1182=16,'Equivalencia BH-BMPT'!$D$17,IF(J1182=17,'Equivalencia BH-BMPT'!$D$18,IF(J1182=18,'Equivalencia BH-BMPT'!$D$19,IF(J1182=19,'Equivalencia BH-BMPT'!$D$20,IF(J1182=20,'Equivalencia BH-BMPT'!$D$21,IF(J1182=21,'Equivalencia BH-BMPT'!$D$22,IF(J1182=22,'Equivalencia BH-BMPT'!$D$23,IF(J1182=23,'Equivalencia BH-BMPT'!#REF!,IF(J1182=24,'Equivalencia BH-BMPT'!$D$25,IF(J1182=25,'Equivalencia BH-BMPT'!$D$26,IF(J1182=26,'Equivalencia BH-BMPT'!$D$27,IF(J1182=27,'Equivalencia BH-BMPT'!$D$28,IF(J1182=28,'Equivalencia BH-BMPT'!$D$29,IF(J1182=29,'Equivalencia BH-BMPT'!$D$30,IF(J1182=30,'Equivalencia BH-BMPT'!$D$31,IF(J1182=31,'Equivalencia BH-BMPT'!$D$32,IF(J1182=32,'Equivalencia BH-BMPT'!$D$33,IF(J1182=33,'Equivalencia BH-BMPT'!$D$34,IF(J1182=34,'Equivalencia BH-BMPT'!$D$35,IF(J1182=35,'Equivalencia BH-BMPT'!$D$36,IF(J1182=36,'Equivalencia BH-BMPT'!$D$37,IF(J1182=37,'Equivalencia BH-BMPT'!$D$38,IF(J1182=38,'Equivalencia BH-BMPT'!#REF!,IF(J1182=39,'Equivalencia BH-BMPT'!$D$40,IF(J1182=40,'Equivalencia BH-BMPT'!$D$41,IF(J1182=41,'Equivalencia BH-BMPT'!$D$42,IF(J1182=42,'Equivalencia BH-BMPT'!$D$43,IF(J1182=43,'Equivalencia BH-BMPT'!$D$44,IF(J1182=44,'Equivalencia BH-BMPT'!$D$45,IF(J1182=45,'Equivalencia BH-BMPT'!$D$46,"No ha seleccionado un número de programa")))))))))))))))))))))))))))))))))))))))))))))</f>
        <v>No ha seleccionado un número de programa</v>
      </c>
      <c r="L1182" s="140"/>
      <c r="M1182" s="136"/>
      <c r="N1182" s="153"/>
      <c r="O1182" s="161"/>
      <c r="P1182" s="144"/>
      <c r="Q1182" s="143"/>
      <c r="R1182" s="143"/>
      <c r="S1182" s="143"/>
      <c r="T1182" s="143"/>
      <c r="U1182" s="143"/>
      <c r="V1182" s="145"/>
      <c r="W1182" s="145"/>
      <c r="X1182" s="145"/>
      <c r="Y1182" s="136"/>
      <c r="Z1182" s="136"/>
      <c r="AA1182" s="146"/>
      <c r="AB1182" s="136"/>
      <c r="AC1182" s="136"/>
      <c r="AD1182" s="136"/>
      <c r="AE1182" s="136"/>
      <c r="AF1182" s="147" t="e">
        <f t="shared" si="51"/>
        <v>#DIV/0!</v>
      </c>
      <c r="AG1182" s="148"/>
      <c r="AH1182" s="148" t="b">
        <f t="shared" si="52"/>
        <v>1</v>
      </c>
    </row>
    <row r="1183" spans="1:34" ht="44.25" customHeight="1" thickBot="1" x14ac:dyDescent="0.3">
      <c r="A1183" s="136"/>
      <c r="B1183" s="136"/>
      <c r="C1183" s="137"/>
      <c r="D1183" s="136"/>
      <c r="E1183" s="137" t="str">
        <f>IF(D1183=1,'Tipo '!$B$2,IF(D1183=2,'Tipo '!$B$3,IF(D1183=3,'Tipo '!$B$4,IF(D1183=4,'Tipo '!$B$5,IF(D1183=5,'Tipo '!$B$6,IF(D1183=6,'Tipo '!$B$7,IF(D1183=7,'Tipo '!$B$8,IF(D1183=8,'Tipo '!$B$9,IF(D1183=9,'Tipo '!$B$10,IF(D1183=10,'Tipo '!$B$11,IF(D1183=11,'Tipo '!$B$12,IF(D1183=12,'Tipo '!$B$13,IF(D1183=13,'Tipo '!$B$14,IF(D1183=14,'Tipo '!$B$15,IF(D1183=15,'Tipo '!$B$16,IF(D1183=16,'Tipo '!$B$17,IF(D1183=17,'Tipo '!$B$18,IF(D1183=18,'Tipo '!$B$19,IF(D1183=19,'Tipo '!$B$20,IF(D1183=20,'Tipo '!$B$21,"No ha seleccionado un tipo de contrato válido"))))))))))))))))))))</f>
        <v>No ha seleccionado un tipo de contrato válido</v>
      </c>
      <c r="F1183" s="137"/>
      <c r="G1183" s="137"/>
      <c r="H1183" s="138"/>
      <c r="I1183" s="138"/>
      <c r="J1183" s="136"/>
      <c r="K1183" s="137" t="str">
        <f>IF(J1183=1,'Equivalencia BH-BMPT'!$D$2,IF(J1183=2,'Equivalencia BH-BMPT'!$D$3,IF(J1183=3,'Equivalencia BH-BMPT'!$D$4,IF(J1183=4,'Equivalencia BH-BMPT'!$D$5,IF(J1183=5,'Equivalencia BH-BMPT'!$D$6,IF(J1183=6,'Equivalencia BH-BMPT'!$D$7,IF(J1183=7,'Equivalencia BH-BMPT'!$D$8,IF(J1183=8,'Equivalencia BH-BMPT'!$D$9,IF(J1183=9,'Equivalencia BH-BMPT'!$D$10,IF(J1183=10,'Equivalencia BH-BMPT'!$D$11,IF(J1183=11,'Equivalencia BH-BMPT'!$D$12,IF(J1183=12,'Equivalencia BH-BMPT'!$D$13,IF(J1183=13,'Equivalencia BH-BMPT'!$D$14,IF(J1183=14,'Equivalencia BH-BMPT'!$D$15,IF(J1183=15,'Equivalencia BH-BMPT'!$D$16,IF(J1183=16,'Equivalencia BH-BMPT'!$D$17,IF(J1183=17,'Equivalencia BH-BMPT'!$D$18,IF(J1183=18,'Equivalencia BH-BMPT'!$D$19,IF(J1183=19,'Equivalencia BH-BMPT'!$D$20,IF(J1183=20,'Equivalencia BH-BMPT'!$D$21,IF(J1183=21,'Equivalencia BH-BMPT'!$D$22,IF(J1183=22,'Equivalencia BH-BMPT'!$D$23,IF(J1183=23,'Equivalencia BH-BMPT'!#REF!,IF(J1183=24,'Equivalencia BH-BMPT'!$D$25,IF(J1183=25,'Equivalencia BH-BMPT'!$D$26,IF(J1183=26,'Equivalencia BH-BMPT'!$D$27,IF(J1183=27,'Equivalencia BH-BMPT'!$D$28,IF(J1183=28,'Equivalencia BH-BMPT'!$D$29,IF(J1183=29,'Equivalencia BH-BMPT'!$D$30,IF(J1183=30,'Equivalencia BH-BMPT'!$D$31,IF(J1183=31,'Equivalencia BH-BMPT'!$D$32,IF(J1183=32,'Equivalencia BH-BMPT'!$D$33,IF(J1183=33,'Equivalencia BH-BMPT'!$D$34,IF(J1183=34,'Equivalencia BH-BMPT'!$D$35,IF(J1183=35,'Equivalencia BH-BMPT'!$D$36,IF(J1183=36,'Equivalencia BH-BMPT'!$D$37,IF(J1183=37,'Equivalencia BH-BMPT'!$D$38,IF(J1183=38,'Equivalencia BH-BMPT'!#REF!,IF(J1183=39,'Equivalencia BH-BMPT'!$D$40,IF(J1183=40,'Equivalencia BH-BMPT'!$D$41,IF(J1183=41,'Equivalencia BH-BMPT'!$D$42,IF(J1183=42,'Equivalencia BH-BMPT'!$D$43,IF(J1183=43,'Equivalencia BH-BMPT'!$D$44,IF(J1183=44,'Equivalencia BH-BMPT'!$D$45,IF(J1183=45,'Equivalencia BH-BMPT'!$D$46,"No ha seleccionado un número de programa")))))))))))))))))))))))))))))))))))))))))))))</f>
        <v>No ha seleccionado un número de programa</v>
      </c>
      <c r="L1183" s="140"/>
      <c r="M1183" s="136"/>
      <c r="N1183" s="153"/>
      <c r="O1183" s="161"/>
      <c r="P1183" s="144"/>
      <c r="Q1183" s="143"/>
      <c r="R1183" s="143"/>
      <c r="S1183" s="143"/>
      <c r="T1183" s="143"/>
      <c r="U1183" s="143"/>
      <c r="V1183" s="145"/>
      <c r="W1183" s="145"/>
      <c r="X1183" s="145"/>
      <c r="Y1183" s="136"/>
      <c r="Z1183" s="136"/>
      <c r="AA1183" s="146"/>
      <c r="AB1183" s="136"/>
      <c r="AC1183" s="136"/>
      <c r="AD1183" s="136"/>
      <c r="AE1183" s="136"/>
      <c r="AF1183" s="147" t="e">
        <f t="shared" si="51"/>
        <v>#DIV/0!</v>
      </c>
      <c r="AG1183" s="148"/>
      <c r="AH1183" s="148" t="b">
        <f t="shared" si="52"/>
        <v>1</v>
      </c>
    </row>
    <row r="1184" spans="1:34" ht="44.25" customHeight="1" thickBot="1" x14ac:dyDescent="0.3">
      <c r="A1184" s="136"/>
      <c r="B1184" s="136"/>
      <c r="C1184" s="137"/>
      <c r="D1184" s="136"/>
      <c r="E1184" s="137" t="str">
        <f>IF(D1184=1,'Tipo '!$B$2,IF(D1184=2,'Tipo '!$B$3,IF(D1184=3,'Tipo '!$B$4,IF(D1184=4,'Tipo '!$B$5,IF(D1184=5,'Tipo '!$B$6,IF(D1184=6,'Tipo '!$B$7,IF(D1184=7,'Tipo '!$B$8,IF(D1184=8,'Tipo '!$B$9,IF(D1184=9,'Tipo '!$B$10,IF(D1184=10,'Tipo '!$B$11,IF(D1184=11,'Tipo '!$B$12,IF(D1184=12,'Tipo '!$B$13,IF(D1184=13,'Tipo '!$B$14,IF(D1184=14,'Tipo '!$B$15,IF(D1184=15,'Tipo '!$B$16,IF(D1184=16,'Tipo '!$B$17,IF(D1184=17,'Tipo '!$B$18,IF(D1184=18,'Tipo '!$B$19,IF(D1184=19,'Tipo '!$B$20,IF(D1184=20,'Tipo '!$B$21,"No ha seleccionado un tipo de contrato válido"))))))))))))))))))))</f>
        <v>No ha seleccionado un tipo de contrato válido</v>
      </c>
      <c r="F1184" s="137"/>
      <c r="G1184" s="137"/>
      <c r="H1184" s="138"/>
      <c r="I1184" s="138"/>
      <c r="J1184" s="136"/>
      <c r="K1184" s="137" t="str">
        <f>IF(J1184=1,'Equivalencia BH-BMPT'!$D$2,IF(J1184=2,'Equivalencia BH-BMPT'!$D$3,IF(J1184=3,'Equivalencia BH-BMPT'!$D$4,IF(J1184=4,'Equivalencia BH-BMPT'!$D$5,IF(J1184=5,'Equivalencia BH-BMPT'!$D$6,IF(J1184=6,'Equivalencia BH-BMPT'!$D$7,IF(J1184=7,'Equivalencia BH-BMPT'!$D$8,IF(J1184=8,'Equivalencia BH-BMPT'!$D$9,IF(J1184=9,'Equivalencia BH-BMPT'!$D$10,IF(J1184=10,'Equivalencia BH-BMPT'!$D$11,IF(J1184=11,'Equivalencia BH-BMPT'!$D$12,IF(J1184=12,'Equivalencia BH-BMPT'!$D$13,IF(J1184=13,'Equivalencia BH-BMPT'!$D$14,IF(J1184=14,'Equivalencia BH-BMPT'!$D$15,IF(J1184=15,'Equivalencia BH-BMPT'!$D$16,IF(J1184=16,'Equivalencia BH-BMPT'!$D$17,IF(J1184=17,'Equivalencia BH-BMPT'!$D$18,IF(J1184=18,'Equivalencia BH-BMPT'!$D$19,IF(J1184=19,'Equivalencia BH-BMPT'!$D$20,IF(J1184=20,'Equivalencia BH-BMPT'!$D$21,IF(J1184=21,'Equivalencia BH-BMPT'!$D$22,IF(J1184=22,'Equivalencia BH-BMPT'!$D$23,IF(J1184=23,'Equivalencia BH-BMPT'!#REF!,IF(J1184=24,'Equivalencia BH-BMPT'!$D$25,IF(J1184=25,'Equivalencia BH-BMPT'!$D$26,IF(J1184=26,'Equivalencia BH-BMPT'!$D$27,IF(J1184=27,'Equivalencia BH-BMPT'!$D$28,IF(J1184=28,'Equivalencia BH-BMPT'!$D$29,IF(J1184=29,'Equivalencia BH-BMPT'!$D$30,IF(J1184=30,'Equivalencia BH-BMPT'!$D$31,IF(J1184=31,'Equivalencia BH-BMPT'!$D$32,IF(J1184=32,'Equivalencia BH-BMPT'!$D$33,IF(J1184=33,'Equivalencia BH-BMPT'!$D$34,IF(J1184=34,'Equivalencia BH-BMPT'!$D$35,IF(J1184=35,'Equivalencia BH-BMPT'!$D$36,IF(J1184=36,'Equivalencia BH-BMPT'!$D$37,IF(J1184=37,'Equivalencia BH-BMPT'!$D$38,IF(J1184=38,'Equivalencia BH-BMPT'!#REF!,IF(J1184=39,'Equivalencia BH-BMPT'!$D$40,IF(J1184=40,'Equivalencia BH-BMPT'!$D$41,IF(J1184=41,'Equivalencia BH-BMPT'!$D$42,IF(J1184=42,'Equivalencia BH-BMPT'!$D$43,IF(J1184=43,'Equivalencia BH-BMPT'!$D$44,IF(J1184=44,'Equivalencia BH-BMPT'!$D$45,IF(J1184=45,'Equivalencia BH-BMPT'!$D$46,"No ha seleccionado un número de programa")))))))))))))))))))))))))))))))))))))))))))))</f>
        <v>No ha seleccionado un número de programa</v>
      </c>
      <c r="L1184" s="140"/>
      <c r="M1184" s="136"/>
      <c r="N1184" s="153"/>
      <c r="O1184" s="161"/>
      <c r="P1184" s="144"/>
      <c r="Q1184" s="143"/>
      <c r="R1184" s="143"/>
      <c r="S1184" s="143"/>
      <c r="T1184" s="143"/>
      <c r="U1184" s="143"/>
      <c r="V1184" s="145"/>
      <c r="W1184" s="145"/>
      <c r="X1184" s="145"/>
      <c r="Y1184" s="136"/>
      <c r="Z1184" s="136"/>
      <c r="AA1184" s="146"/>
      <c r="AB1184" s="136"/>
      <c r="AC1184" s="136"/>
      <c r="AD1184" s="136"/>
      <c r="AE1184" s="136"/>
      <c r="AF1184" s="147" t="e">
        <f t="shared" si="51"/>
        <v>#DIV/0!</v>
      </c>
      <c r="AG1184" s="148"/>
      <c r="AH1184" s="148" t="b">
        <f t="shared" si="52"/>
        <v>1</v>
      </c>
    </row>
    <row r="1185" spans="1:34" ht="44.25" customHeight="1" thickBot="1" x14ac:dyDescent="0.3">
      <c r="A1185" s="136"/>
      <c r="B1185" s="136"/>
      <c r="C1185" s="137"/>
      <c r="D1185" s="136"/>
      <c r="E1185" s="137" t="str">
        <f>IF(D1185=1,'Tipo '!$B$2,IF(D1185=2,'Tipo '!$B$3,IF(D1185=3,'Tipo '!$B$4,IF(D1185=4,'Tipo '!$B$5,IF(D1185=5,'Tipo '!$B$6,IF(D1185=6,'Tipo '!$B$7,IF(D1185=7,'Tipo '!$B$8,IF(D1185=8,'Tipo '!$B$9,IF(D1185=9,'Tipo '!$B$10,IF(D1185=10,'Tipo '!$B$11,IF(D1185=11,'Tipo '!$B$12,IF(D1185=12,'Tipo '!$B$13,IF(D1185=13,'Tipo '!$B$14,IF(D1185=14,'Tipo '!$B$15,IF(D1185=15,'Tipo '!$B$16,IF(D1185=16,'Tipo '!$B$17,IF(D1185=17,'Tipo '!$B$18,IF(D1185=18,'Tipo '!$B$19,IF(D1185=19,'Tipo '!$B$20,IF(D1185=20,'Tipo '!$B$21,"No ha seleccionado un tipo de contrato válido"))))))))))))))))))))</f>
        <v>No ha seleccionado un tipo de contrato válido</v>
      </c>
      <c r="F1185" s="137"/>
      <c r="G1185" s="137"/>
      <c r="H1185" s="138"/>
      <c r="I1185" s="138"/>
      <c r="J1185" s="136"/>
      <c r="K1185" s="137" t="str">
        <f>IF(J1185=1,'Equivalencia BH-BMPT'!$D$2,IF(J1185=2,'Equivalencia BH-BMPT'!$D$3,IF(J1185=3,'Equivalencia BH-BMPT'!$D$4,IF(J1185=4,'Equivalencia BH-BMPT'!$D$5,IF(J1185=5,'Equivalencia BH-BMPT'!$D$6,IF(J1185=6,'Equivalencia BH-BMPT'!$D$7,IF(J1185=7,'Equivalencia BH-BMPT'!$D$8,IF(J1185=8,'Equivalencia BH-BMPT'!$D$9,IF(J1185=9,'Equivalencia BH-BMPT'!$D$10,IF(J1185=10,'Equivalencia BH-BMPT'!$D$11,IF(J1185=11,'Equivalencia BH-BMPT'!$D$12,IF(J1185=12,'Equivalencia BH-BMPT'!$D$13,IF(J1185=13,'Equivalencia BH-BMPT'!$D$14,IF(J1185=14,'Equivalencia BH-BMPT'!$D$15,IF(J1185=15,'Equivalencia BH-BMPT'!$D$16,IF(J1185=16,'Equivalencia BH-BMPT'!$D$17,IF(J1185=17,'Equivalencia BH-BMPT'!$D$18,IF(J1185=18,'Equivalencia BH-BMPT'!$D$19,IF(J1185=19,'Equivalencia BH-BMPT'!$D$20,IF(J1185=20,'Equivalencia BH-BMPT'!$D$21,IF(J1185=21,'Equivalencia BH-BMPT'!$D$22,IF(J1185=22,'Equivalencia BH-BMPT'!$D$23,IF(J1185=23,'Equivalencia BH-BMPT'!#REF!,IF(J1185=24,'Equivalencia BH-BMPT'!$D$25,IF(J1185=25,'Equivalencia BH-BMPT'!$D$26,IF(J1185=26,'Equivalencia BH-BMPT'!$D$27,IF(J1185=27,'Equivalencia BH-BMPT'!$D$28,IF(J1185=28,'Equivalencia BH-BMPT'!$D$29,IF(J1185=29,'Equivalencia BH-BMPT'!$D$30,IF(J1185=30,'Equivalencia BH-BMPT'!$D$31,IF(J1185=31,'Equivalencia BH-BMPT'!$D$32,IF(J1185=32,'Equivalencia BH-BMPT'!$D$33,IF(J1185=33,'Equivalencia BH-BMPT'!$D$34,IF(J1185=34,'Equivalencia BH-BMPT'!$D$35,IF(J1185=35,'Equivalencia BH-BMPT'!$D$36,IF(J1185=36,'Equivalencia BH-BMPT'!$D$37,IF(J1185=37,'Equivalencia BH-BMPT'!$D$38,IF(J1185=38,'Equivalencia BH-BMPT'!#REF!,IF(J1185=39,'Equivalencia BH-BMPT'!$D$40,IF(J1185=40,'Equivalencia BH-BMPT'!$D$41,IF(J1185=41,'Equivalencia BH-BMPT'!$D$42,IF(J1185=42,'Equivalencia BH-BMPT'!$D$43,IF(J1185=43,'Equivalencia BH-BMPT'!$D$44,IF(J1185=44,'Equivalencia BH-BMPT'!$D$45,IF(J1185=45,'Equivalencia BH-BMPT'!$D$46,"No ha seleccionado un número de programa")))))))))))))))))))))))))))))))))))))))))))))</f>
        <v>No ha seleccionado un número de programa</v>
      </c>
      <c r="L1185" s="140"/>
      <c r="M1185" s="136"/>
      <c r="N1185" s="153"/>
      <c r="O1185" s="161"/>
      <c r="P1185" s="144"/>
      <c r="Q1185" s="143"/>
      <c r="R1185" s="143"/>
      <c r="S1185" s="143"/>
      <c r="T1185" s="143"/>
      <c r="U1185" s="143"/>
      <c r="V1185" s="145"/>
      <c r="W1185" s="145"/>
      <c r="X1185" s="145"/>
      <c r="Y1185" s="136"/>
      <c r="Z1185" s="136"/>
      <c r="AA1185" s="146"/>
      <c r="AB1185" s="136"/>
      <c r="AC1185" s="136"/>
      <c r="AD1185" s="136"/>
      <c r="AE1185" s="136"/>
      <c r="AF1185" s="147" t="e">
        <f t="shared" si="51"/>
        <v>#DIV/0!</v>
      </c>
      <c r="AG1185" s="148"/>
      <c r="AH1185" s="148" t="b">
        <f t="shared" si="52"/>
        <v>1</v>
      </c>
    </row>
    <row r="1186" spans="1:34" ht="44.25" customHeight="1" thickBot="1" x14ac:dyDescent="0.3">
      <c r="A1186" s="136"/>
      <c r="B1186" s="136"/>
      <c r="C1186" s="137"/>
      <c r="D1186" s="136"/>
      <c r="E1186" s="137" t="str">
        <f>IF(D1186=1,'Tipo '!$B$2,IF(D1186=2,'Tipo '!$B$3,IF(D1186=3,'Tipo '!$B$4,IF(D1186=4,'Tipo '!$B$5,IF(D1186=5,'Tipo '!$B$6,IF(D1186=6,'Tipo '!$B$7,IF(D1186=7,'Tipo '!$B$8,IF(D1186=8,'Tipo '!$B$9,IF(D1186=9,'Tipo '!$B$10,IF(D1186=10,'Tipo '!$B$11,IF(D1186=11,'Tipo '!$B$12,IF(D1186=12,'Tipo '!$B$13,IF(D1186=13,'Tipo '!$B$14,IF(D1186=14,'Tipo '!$B$15,IF(D1186=15,'Tipo '!$B$16,IF(D1186=16,'Tipo '!$B$17,IF(D1186=17,'Tipo '!$B$18,IF(D1186=18,'Tipo '!$B$19,IF(D1186=19,'Tipo '!$B$20,IF(D1186=20,'Tipo '!$B$21,"No ha seleccionado un tipo de contrato válido"))))))))))))))))))))</f>
        <v>No ha seleccionado un tipo de contrato válido</v>
      </c>
      <c r="F1186" s="137"/>
      <c r="G1186" s="137"/>
      <c r="H1186" s="138"/>
      <c r="I1186" s="138"/>
      <c r="J1186" s="136"/>
      <c r="K1186" s="137" t="str">
        <f>IF(J1186=1,'Equivalencia BH-BMPT'!$D$2,IF(J1186=2,'Equivalencia BH-BMPT'!$D$3,IF(J1186=3,'Equivalencia BH-BMPT'!$D$4,IF(J1186=4,'Equivalencia BH-BMPT'!$D$5,IF(J1186=5,'Equivalencia BH-BMPT'!$D$6,IF(J1186=6,'Equivalencia BH-BMPT'!$D$7,IF(J1186=7,'Equivalencia BH-BMPT'!$D$8,IF(J1186=8,'Equivalencia BH-BMPT'!$D$9,IF(J1186=9,'Equivalencia BH-BMPT'!$D$10,IF(J1186=10,'Equivalencia BH-BMPT'!$D$11,IF(J1186=11,'Equivalencia BH-BMPT'!$D$12,IF(J1186=12,'Equivalencia BH-BMPT'!$D$13,IF(J1186=13,'Equivalencia BH-BMPT'!$D$14,IF(J1186=14,'Equivalencia BH-BMPT'!$D$15,IF(J1186=15,'Equivalencia BH-BMPT'!$D$16,IF(J1186=16,'Equivalencia BH-BMPT'!$D$17,IF(J1186=17,'Equivalencia BH-BMPT'!$D$18,IF(J1186=18,'Equivalencia BH-BMPT'!$D$19,IF(J1186=19,'Equivalencia BH-BMPT'!$D$20,IF(J1186=20,'Equivalencia BH-BMPT'!$D$21,IF(J1186=21,'Equivalencia BH-BMPT'!$D$22,IF(J1186=22,'Equivalencia BH-BMPT'!$D$23,IF(J1186=23,'Equivalencia BH-BMPT'!#REF!,IF(J1186=24,'Equivalencia BH-BMPT'!$D$25,IF(J1186=25,'Equivalencia BH-BMPT'!$D$26,IF(J1186=26,'Equivalencia BH-BMPT'!$D$27,IF(J1186=27,'Equivalencia BH-BMPT'!$D$28,IF(J1186=28,'Equivalencia BH-BMPT'!$D$29,IF(J1186=29,'Equivalencia BH-BMPT'!$D$30,IF(J1186=30,'Equivalencia BH-BMPT'!$D$31,IF(J1186=31,'Equivalencia BH-BMPT'!$D$32,IF(J1186=32,'Equivalencia BH-BMPT'!$D$33,IF(J1186=33,'Equivalencia BH-BMPT'!$D$34,IF(J1186=34,'Equivalencia BH-BMPT'!$D$35,IF(J1186=35,'Equivalencia BH-BMPT'!$D$36,IF(J1186=36,'Equivalencia BH-BMPT'!$D$37,IF(J1186=37,'Equivalencia BH-BMPT'!$D$38,IF(J1186=38,'Equivalencia BH-BMPT'!#REF!,IF(J1186=39,'Equivalencia BH-BMPT'!$D$40,IF(J1186=40,'Equivalencia BH-BMPT'!$D$41,IF(J1186=41,'Equivalencia BH-BMPT'!$D$42,IF(J1186=42,'Equivalencia BH-BMPT'!$D$43,IF(J1186=43,'Equivalencia BH-BMPT'!$D$44,IF(J1186=44,'Equivalencia BH-BMPT'!$D$45,IF(J1186=45,'Equivalencia BH-BMPT'!$D$46,"No ha seleccionado un número de programa")))))))))))))))))))))))))))))))))))))))))))))</f>
        <v>No ha seleccionado un número de programa</v>
      </c>
      <c r="L1186" s="140"/>
      <c r="M1186" s="136"/>
      <c r="N1186" s="153"/>
      <c r="O1186" s="161"/>
      <c r="P1186" s="144"/>
      <c r="Q1186" s="143"/>
      <c r="R1186" s="143"/>
      <c r="S1186" s="143"/>
      <c r="T1186" s="143"/>
      <c r="U1186" s="143"/>
      <c r="V1186" s="145"/>
      <c r="W1186" s="145"/>
      <c r="X1186" s="145"/>
      <c r="Y1186" s="136"/>
      <c r="Z1186" s="136"/>
      <c r="AA1186" s="146"/>
      <c r="AB1186" s="136"/>
      <c r="AC1186" s="136"/>
      <c r="AD1186" s="136"/>
      <c r="AE1186" s="136"/>
      <c r="AF1186" s="147" t="e">
        <f t="shared" si="51"/>
        <v>#DIV/0!</v>
      </c>
      <c r="AG1186" s="148"/>
      <c r="AH1186" s="148" t="b">
        <f t="shared" si="52"/>
        <v>1</v>
      </c>
    </row>
    <row r="1187" spans="1:34" ht="44.25" customHeight="1" thickBot="1" x14ac:dyDescent="0.3">
      <c r="A1187" s="136"/>
      <c r="B1187" s="136"/>
      <c r="C1187" s="137"/>
      <c r="D1187" s="136"/>
      <c r="E1187" s="137" t="str">
        <f>IF(D1187=1,'Tipo '!$B$2,IF(D1187=2,'Tipo '!$B$3,IF(D1187=3,'Tipo '!$B$4,IF(D1187=4,'Tipo '!$B$5,IF(D1187=5,'Tipo '!$B$6,IF(D1187=6,'Tipo '!$B$7,IF(D1187=7,'Tipo '!$B$8,IF(D1187=8,'Tipo '!$B$9,IF(D1187=9,'Tipo '!$B$10,IF(D1187=10,'Tipo '!$B$11,IF(D1187=11,'Tipo '!$B$12,IF(D1187=12,'Tipo '!$B$13,IF(D1187=13,'Tipo '!$B$14,IF(D1187=14,'Tipo '!$B$15,IF(D1187=15,'Tipo '!$B$16,IF(D1187=16,'Tipo '!$B$17,IF(D1187=17,'Tipo '!$B$18,IF(D1187=18,'Tipo '!$B$19,IF(D1187=19,'Tipo '!$B$20,IF(D1187=20,'Tipo '!$B$21,"No ha seleccionado un tipo de contrato válido"))))))))))))))))))))</f>
        <v>No ha seleccionado un tipo de contrato válido</v>
      </c>
      <c r="F1187" s="137"/>
      <c r="G1187" s="137"/>
      <c r="H1187" s="138"/>
      <c r="I1187" s="138"/>
      <c r="J1187" s="136"/>
      <c r="K1187" s="137" t="str">
        <f>IF(J1187=1,'Equivalencia BH-BMPT'!$D$2,IF(J1187=2,'Equivalencia BH-BMPT'!$D$3,IF(J1187=3,'Equivalencia BH-BMPT'!$D$4,IF(J1187=4,'Equivalencia BH-BMPT'!$D$5,IF(J1187=5,'Equivalencia BH-BMPT'!$D$6,IF(J1187=6,'Equivalencia BH-BMPT'!$D$7,IF(J1187=7,'Equivalencia BH-BMPT'!$D$8,IF(J1187=8,'Equivalencia BH-BMPT'!$D$9,IF(J1187=9,'Equivalencia BH-BMPT'!$D$10,IF(J1187=10,'Equivalencia BH-BMPT'!$D$11,IF(J1187=11,'Equivalencia BH-BMPT'!$D$12,IF(J1187=12,'Equivalencia BH-BMPT'!$D$13,IF(J1187=13,'Equivalencia BH-BMPT'!$D$14,IF(J1187=14,'Equivalencia BH-BMPT'!$D$15,IF(J1187=15,'Equivalencia BH-BMPT'!$D$16,IF(J1187=16,'Equivalencia BH-BMPT'!$D$17,IF(J1187=17,'Equivalencia BH-BMPT'!$D$18,IF(J1187=18,'Equivalencia BH-BMPT'!$D$19,IF(J1187=19,'Equivalencia BH-BMPT'!$D$20,IF(J1187=20,'Equivalencia BH-BMPT'!$D$21,IF(J1187=21,'Equivalencia BH-BMPT'!$D$22,IF(J1187=22,'Equivalencia BH-BMPT'!$D$23,IF(J1187=23,'Equivalencia BH-BMPT'!#REF!,IF(J1187=24,'Equivalencia BH-BMPT'!$D$25,IF(J1187=25,'Equivalencia BH-BMPT'!$D$26,IF(J1187=26,'Equivalencia BH-BMPT'!$D$27,IF(J1187=27,'Equivalencia BH-BMPT'!$D$28,IF(J1187=28,'Equivalencia BH-BMPT'!$D$29,IF(J1187=29,'Equivalencia BH-BMPT'!$D$30,IF(J1187=30,'Equivalencia BH-BMPT'!$D$31,IF(J1187=31,'Equivalencia BH-BMPT'!$D$32,IF(J1187=32,'Equivalencia BH-BMPT'!$D$33,IF(J1187=33,'Equivalencia BH-BMPT'!$D$34,IF(J1187=34,'Equivalencia BH-BMPT'!$D$35,IF(J1187=35,'Equivalencia BH-BMPT'!$D$36,IF(J1187=36,'Equivalencia BH-BMPT'!$D$37,IF(J1187=37,'Equivalencia BH-BMPT'!$D$38,IF(J1187=38,'Equivalencia BH-BMPT'!#REF!,IF(J1187=39,'Equivalencia BH-BMPT'!$D$40,IF(J1187=40,'Equivalencia BH-BMPT'!$D$41,IF(J1187=41,'Equivalencia BH-BMPT'!$D$42,IF(J1187=42,'Equivalencia BH-BMPT'!$D$43,IF(J1187=43,'Equivalencia BH-BMPT'!$D$44,IF(J1187=44,'Equivalencia BH-BMPT'!$D$45,IF(J1187=45,'Equivalencia BH-BMPT'!$D$46,"No ha seleccionado un número de programa")))))))))))))))))))))))))))))))))))))))))))))</f>
        <v>No ha seleccionado un número de programa</v>
      </c>
      <c r="L1187" s="140"/>
      <c r="M1187" s="136"/>
      <c r="N1187" s="153"/>
      <c r="O1187" s="161"/>
      <c r="P1187" s="144"/>
      <c r="Q1187" s="143"/>
      <c r="R1187" s="143"/>
      <c r="S1187" s="143"/>
      <c r="T1187" s="143"/>
      <c r="U1187" s="143"/>
      <c r="V1187" s="145"/>
      <c r="W1187" s="145"/>
      <c r="X1187" s="145"/>
      <c r="Y1187" s="136"/>
      <c r="Z1187" s="136"/>
      <c r="AA1187" s="146"/>
      <c r="AB1187" s="136"/>
      <c r="AC1187" s="136"/>
      <c r="AD1187" s="136"/>
      <c r="AE1187" s="136"/>
      <c r="AF1187" s="147" t="e">
        <f t="shared" si="51"/>
        <v>#DIV/0!</v>
      </c>
      <c r="AG1187" s="148"/>
      <c r="AH1187" s="148" t="b">
        <f t="shared" si="52"/>
        <v>1</v>
      </c>
    </row>
    <row r="1188" spans="1:34" ht="44.25" customHeight="1" thickBot="1" x14ac:dyDescent="0.3">
      <c r="A1188" s="136"/>
      <c r="B1188" s="136"/>
      <c r="C1188" s="137"/>
      <c r="D1188" s="136"/>
      <c r="E1188" s="137" t="str">
        <f>IF(D1188=1,'Tipo '!$B$2,IF(D1188=2,'Tipo '!$B$3,IF(D1188=3,'Tipo '!$B$4,IF(D1188=4,'Tipo '!$B$5,IF(D1188=5,'Tipo '!$B$6,IF(D1188=6,'Tipo '!$B$7,IF(D1188=7,'Tipo '!$B$8,IF(D1188=8,'Tipo '!$B$9,IF(D1188=9,'Tipo '!$B$10,IF(D1188=10,'Tipo '!$B$11,IF(D1188=11,'Tipo '!$B$12,IF(D1188=12,'Tipo '!$B$13,IF(D1188=13,'Tipo '!$B$14,IF(D1188=14,'Tipo '!$B$15,IF(D1188=15,'Tipo '!$B$16,IF(D1188=16,'Tipo '!$B$17,IF(D1188=17,'Tipo '!$B$18,IF(D1188=18,'Tipo '!$B$19,IF(D1188=19,'Tipo '!$B$20,IF(D1188=20,'Tipo '!$B$21,"No ha seleccionado un tipo de contrato válido"))))))))))))))))))))</f>
        <v>No ha seleccionado un tipo de contrato válido</v>
      </c>
      <c r="F1188" s="137"/>
      <c r="G1188" s="137"/>
      <c r="H1188" s="138"/>
      <c r="I1188" s="138"/>
      <c r="J1188" s="136"/>
      <c r="K1188" s="137" t="str">
        <f>IF(J1188=1,'Equivalencia BH-BMPT'!$D$2,IF(J1188=2,'Equivalencia BH-BMPT'!$D$3,IF(J1188=3,'Equivalencia BH-BMPT'!$D$4,IF(J1188=4,'Equivalencia BH-BMPT'!$D$5,IF(J1188=5,'Equivalencia BH-BMPT'!$D$6,IF(J1188=6,'Equivalencia BH-BMPT'!$D$7,IF(J1188=7,'Equivalencia BH-BMPT'!$D$8,IF(J1188=8,'Equivalencia BH-BMPT'!$D$9,IF(J1188=9,'Equivalencia BH-BMPT'!$D$10,IF(J1188=10,'Equivalencia BH-BMPT'!$D$11,IF(J1188=11,'Equivalencia BH-BMPT'!$D$12,IF(J1188=12,'Equivalencia BH-BMPT'!$D$13,IF(J1188=13,'Equivalencia BH-BMPT'!$D$14,IF(J1188=14,'Equivalencia BH-BMPT'!$D$15,IF(J1188=15,'Equivalencia BH-BMPT'!$D$16,IF(J1188=16,'Equivalencia BH-BMPT'!$D$17,IF(J1188=17,'Equivalencia BH-BMPT'!$D$18,IF(J1188=18,'Equivalencia BH-BMPT'!$D$19,IF(J1188=19,'Equivalencia BH-BMPT'!$D$20,IF(J1188=20,'Equivalencia BH-BMPT'!$D$21,IF(J1188=21,'Equivalencia BH-BMPT'!$D$22,IF(J1188=22,'Equivalencia BH-BMPT'!$D$23,IF(J1188=23,'Equivalencia BH-BMPT'!#REF!,IF(J1188=24,'Equivalencia BH-BMPT'!$D$25,IF(J1188=25,'Equivalencia BH-BMPT'!$D$26,IF(J1188=26,'Equivalencia BH-BMPT'!$D$27,IF(J1188=27,'Equivalencia BH-BMPT'!$D$28,IF(J1188=28,'Equivalencia BH-BMPT'!$D$29,IF(J1188=29,'Equivalencia BH-BMPT'!$D$30,IF(J1188=30,'Equivalencia BH-BMPT'!$D$31,IF(J1188=31,'Equivalencia BH-BMPT'!$D$32,IF(J1188=32,'Equivalencia BH-BMPT'!$D$33,IF(J1188=33,'Equivalencia BH-BMPT'!$D$34,IF(J1188=34,'Equivalencia BH-BMPT'!$D$35,IF(J1188=35,'Equivalencia BH-BMPT'!$D$36,IF(J1188=36,'Equivalencia BH-BMPT'!$D$37,IF(J1188=37,'Equivalencia BH-BMPT'!$D$38,IF(J1188=38,'Equivalencia BH-BMPT'!#REF!,IF(J1188=39,'Equivalencia BH-BMPT'!$D$40,IF(J1188=40,'Equivalencia BH-BMPT'!$D$41,IF(J1188=41,'Equivalencia BH-BMPT'!$D$42,IF(J1188=42,'Equivalencia BH-BMPT'!$D$43,IF(J1188=43,'Equivalencia BH-BMPT'!$D$44,IF(J1188=44,'Equivalencia BH-BMPT'!$D$45,IF(J1188=45,'Equivalencia BH-BMPT'!$D$46,"No ha seleccionado un número de programa")))))))))))))))))))))))))))))))))))))))))))))</f>
        <v>No ha seleccionado un número de programa</v>
      </c>
      <c r="L1188" s="140"/>
      <c r="M1188" s="136"/>
      <c r="N1188" s="153"/>
      <c r="O1188" s="161"/>
      <c r="P1188" s="144"/>
      <c r="Q1188" s="143"/>
      <c r="R1188" s="143"/>
      <c r="S1188" s="143"/>
      <c r="T1188" s="143"/>
      <c r="U1188" s="143"/>
      <c r="V1188" s="145"/>
      <c r="W1188" s="145"/>
      <c r="X1188" s="145"/>
      <c r="Y1188" s="136"/>
      <c r="Z1188" s="136"/>
      <c r="AA1188" s="146"/>
      <c r="AB1188" s="136"/>
      <c r="AC1188" s="136"/>
      <c r="AD1188" s="136"/>
      <c r="AE1188" s="136"/>
      <c r="AF1188" s="147" t="e">
        <f t="shared" si="51"/>
        <v>#DIV/0!</v>
      </c>
      <c r="AG1188" s="148"/>
      <c r="AH1188" s="148" t="b">
        <f t="shared" si="52"/>
        <v>1</v>
      </c>
    </row>
    <row r="1189" spans="1:34" ht="44.25" customHeight="1" thickBot="1" x14ac:dyDescent="0.3">
      <c r="A1189" s="136"/>
      <c r="B1189" s="136"/>
      <c r="C1189" s="137"/>
      <c r="D1189" s="136"/>
      <c r="E1189" s="137" t="str">
        <f>IF(D1189=1,'Tipo '!$B$2,IF(D1189=2,'Tipo '!$B$3,IF(D1189=3,'Tipo '!$B$4,IF(D1189=4,'Tipo '!$B$5,IF(D1189=5,'Tipo '!$B$6,IF(D1189=6,'Tipo '!$B$7,IF(D1189=7,'Tipo '!$B$8,IF(D1189=8,'Tipo '!$B$9,IF(D1189=9,'Tipo '!$B$10,IF(D1189=10,'Tipo '!$B$11,IF(D1189=11,'Tipo '!$B$12,IF(D1189=12,'Tipo '!$B$13,IF(D1189=13,'Tipo '!$B$14,IF(D1189=14,'Tipo '!$B$15,IF(D1189=15,'Tipo '!$B$16,IF(D1189=16,'Tipo '!$B$17,IF(D1189=17,'Tipo '!$B$18,IF(D1189=18,'Tipo '!$B$19,IF(D1189=19,'Tipo '!$B$20,IF(D1189=20,'Tipo '!$B$21,"No ha seleccionado un tipo de contrato válido"))))))))))))))))))))</f>
        <v>No ha seleccionado un tipo de contrato válido</v>
      </c>
      <c r="F1189" s="137"/>
      <c r="G1189" s="137"/>
      <c r="H1189" s="138"/>
      <c r="I1189" s="138"/>
      <c r="J1189" s="136"/>
      <c r="K1189" s="137" t="str">
        <f>IF(J1189=1,'Equivalencia BH-BMPT'!$D$2,IF(J1189=2,'Equivalencia BH-BMPT'!$D$3,IF(J1189=3,'Equivalencia BH-BMPT'!$D$4,IF(J1189=4,'Equivalencia BH-BMPT'!$D$5,IF(J1189=5,'Equivalencia BH-BMPT'!$D$6,IF(J1189=6,'Equivalencia BH-BMPT'!$D$7,IF(J1189=7,'Equivalencia BH-BMPT'!$D$8,IF(J1189=8,'Equivalencia BH-BMPT'!$D$9,IF(J1189=9,'Equivalencia BH-BMPT'!$D$10,IF(J1189=10,'Equivalencia BH-BMPT'!$D$11,IF(J1189=11,'Equivalencia BH-BMPT'!$D$12,IF(J1189=12,'Equivalencia BH-BMPT'!$D$13,IF(J1189=13,'Equivalencia BH-BMPT'!$D$14,IF(J1189=14,'Equivalencia BH-BMPT'!$D$15,IF(J1189=15,'Equivalencia BH-BMPT'!$D$16,IF(J1189=16,'Equivalencia BH-BMPT'!$D$17,IF(J1189=17,'Equivalencia BH-BMPT'!$D$18,IF(J1189=18,'Equivalencia BH-BMPT'!$D$19,IF(J1189=19,'Equivalencia BH-BMPT'!$D$20,IF(J1189=20,'Equivalencia BH-BMPT'!$D$21,IF(J1189=21,'Equivalencia BH-BMPT'!$D$22,IF(J1189=22,'Equivalencia BH-BMPT'!$D$23,IF(J1189=23,'Equivalencia BH-BMPT'!#REF!,IF(J1189=24,'Equivalencia BH-BMPT'!$D$25,IF(J1189=25,'Equivalencia BH-BMPT'!$D$26,IF(J1189=26,'Equivalencia BH-BMPT'!$D$27,IF(J1189=27,'Equivalencia BH-BMPT'!$D$28,IF(J1189=28,'Equivalencia BH-BMPT'!$D$29,IF(J1189=29,'Equivalencia BH-BMPT'!$D$30,IF(J1189=30,'Equivalencia BH-BMPT'!$D$31,IF(J1189=31,'Equivalencia BH-BMPT'!$D$32,IF(J1189=32,'Equivalencia BH-BMPT'!$D$33,IF(J1189=33,'Equivalencia BH-BMPT'!$D$34,IF(J1189=34,'Equivalencia BH-BMPT'!$D$35,IF(J1189=35,'Equivalencia BH-BMPT'!$D$36,IF(J1189=36,'Equivalencia BH-BMPT'!$D$37,IF(J1189=37,'Equivalencia BH-BMPT'!$D$38,IF(J1189=38,'Equivalencia BH-BMPT'!#REF!,IF(J1189=39,'Equivalencia BH-BMPT'!$D$40,IF(J1189=40,'Equivalencia BH-BMPT'!$D$41,IF(J1189=41,'Equivalencia BH-BMPT'!$D$42,IF(J1189=42,'Equivalencia BH-BMPT'!$D$43,IF(J1189=43,'Equivalencia BH-BMPT'!$D$44,IF(J1189=44,'Equivalencia BH-BMPT'!$D$45,IF(J1189=45,'Equivalencia BH-BMPT'!$D$46,"No ha seleccionado un número de programa")))))))))))))))))))))))))))))))))))))))))))))</f>
        <v>No ha seleccionado un número de programa</v>
      </c>
      <c r="L1189" s="140"/>
      <c r="M1189" s="136"/>
      <c r="N1189" s="153"/>
      <c r="O1189" s="161"/>
      <c r="P1189" s="144"/>
      <c r="Q1189" s="143"/>
      <c r="R1189" s="143"/>
      <c r="S1189" s="143"/>
      <c r="T1189" s="143"/>
      <c r="U1189" s="143"/>
      <c r="V1189" s="145"/>
      <c r="W1189" s="145"/>
      <c r="X1189" s="145"/>
      <c r="Y1189" s="136"/>
      <c r="Z1189" s="136"/>
      <c r="AA1189" s="146"/>
      <c r="AB1189" s="136"/>
      <c r="AC1189" s="136"/>
      <c r="AD1189" s="136"/>
      <c r="AE1189" s="136"/>
      <c r="AF1189" s="147" t="e">
        <f t="shared" si="51"/>
        <v>#DIV/0!</v>
      </c>
      <c r="AG1189" s="148"/>
      <c r="AH1189" s="148" t="b">
        <f t="shared" si="52"/>
        <v>1</v>
      </c>
    </row>
    <row r="1190" spans="1:34" ht="44.25" customHeight="1" thickBot="1" x14ac:dyDescent="0.3">
      <c r="A1190" s="136"/>
      <c r="B1190" s="136"/>
      <c r="C1190" s="137"/>
      <c r="D1190" s="136"/>
      <c r="E1190" s="137" t="str">
        <f>IF(D1190=1,'Tipo '!$B$2,IF(D1190=2,'Tipo '!$B$3,IF(D1190=3,'Tipo '!$B$4,IF(D1190=4,'Tipo '!$B$5,IF(D1190=5,'Tipo '!$B$6,IF(D1190=6,'Tipo '!$B$7,IF(D1190=7,'Tipo '!$B$8,IF(D1190=8,'Tipo '!$B$9,IF(D1190=9,'Tipo '!$B$10,IF(D1190=10,'Tipo '!$B$11,IF(D1190=11,'Tipo '!$B$12,IF(D1190=12,'Tipo '!$B$13,IF(D1190=13,'Tipo '!$B$14,IF(D1190=14,'Tipo '!$B$15,IF(D1190=15,'Tipo '!$B$16,IF(D1190=16,'Tipo '!$B$17,IF(D1190=17,'Tipo '!$B$18,IF(D1190=18,'Tipo '!$B$19,IF(D1190=19,'Tipo '!$B$20,IF(D1190=20,'Tipo '!$B$21,"No ha seleccionado un tipo de contrato válido"))))))))))))))))))))</f>
        <v>No ha seleccionado un tipo de contrato válido</v>
      </c>
      <c r="F1190" s="137"/>
      <c r="G1190" s="137"/>
      <c r="H1190" s="138"/>
      <c r="I1190" s="138"/>
      <c r="J1190" s="136"/>
      <c r="K1190" s="137" t="str">
        <f>IF(J1190=1,'Equivalencia BH-BMPT'!$D$2,IF(J1190=2,'Equivalencia BH-BMPT'!$D$3,IF(J1190=3,'Equivalencia BH-BMPT'!$D$4,IF(J1190=4,'Equivalencia BH-BMPT'!$D$5,IF(J1190=5,'Equivalencia BH-BMPT'!$D$6,IF(J1190=6,'Equivalencia BH-BMPT'!$D$7,IF(J1190=7,'Equivalencia BH-BMPT'!$D$8,IF(J1190=8,'Equivalencia BH-BMPT'!$D$9,IF(J1190=9,'Equivalencia BH-BMPT'!$D$10,IF(J1190=10,'Equivalencia BH-BMPT'!$D$11,IF(J1190=11,'Equivalencia BH-BMPT'!$D$12,IF(J1190=12,'Equivalencia BH-BMPT'!$D$13,IF(J1190=13,'Equivalencia BH-BMPT'!$D$14,IF(J1190=14,'Equivalencia BH-BMPT'!$D$15,IF(J1190=15,'Equivalencia BH-BMPT'!$D$16,IF(J1190=16,'Equivalencia BH-BMPT'!$D$17,IF(J1190=17,'Equivalencia BH-BMPT'!$D$18,IF(J1190=18,'Equivalencia BH-BMPT'!$D$19,IF(J1190=19,'Equivalencia BH-BMPT'!$D$20,IF(J1190=20,'Equivalencia BH-BMPT'!$D$21,IF(J1190=21,'Equivalencia BH-BMPT'!$D$22,IF(J1190=22,'Equivalencia BH-BMPT'!$D$23,IF(J1190=23,'Equivalencia BH-BMPT'!#REF!,IF(J1190=24,'Equivalencia BH-BMPT'!$D$25,IF(J1190=25,'Equivalencia BH-BMPT'!$D$26,IF(J1190=26,'Equivalencia BH-BMPT'!$D$27,IF(J1190=27,'Equivalencia BH-BMPT'!$D$28,IF(J1190=28,'Equivalencia BH-BMPT'!$D$29,IF(J1190=29,'Equivalencia BH-BMPT'!$D$30,IF(J1190=30,'Equivalencia BH-BMPT'!$D$31,IF(J1190=31,'Equivalencia BH-BMPT'!$D$32,IF(J1190=32,'Equivalencia BH-BMPT'!$D$33,IF(J1190=33,'Equivalencia BH-BMPT'!$D$34,IF(J1190=34,'Equivalencia BH-BMPT'!$D$35,IF(J1190=35,'Equivalencia BH-BMPT'!$D$36,IF(J1190=36,'Equivalencia BH-BMPT'!$D$37,IF(J1190=37,'Equivalencia BH-BMPT'!$D$38,IF(J1190=38,'Equivalencia BH-BMPT'!#REF!,IF(J1190=39,'Equivalencia BH-BMPT'!$D$40,IF(J1190=40,'Equivalencia BH-BMPT'!$D$41,IF(J1190=41,'Equivalencia BH-BMPT'!$D$42,IF(J1190=42,'Equivalencia BH-BMPT'!$D$43,IF(J1190=43,'Equivalencia BH-BMPT'!$D$44,IF(J1190=44,'Equivalencia BH-BMPT'!$D$45,IF(J1190=45,'Equivalencia BH-BMPT'!$D$46,"No ha seleccionado un número de programa")))))))))))))))))))))))))))))))))))))))))))))</f>
        <v>No ha seleccionado un número de programa</v>
      </c>
      <c r="L1190" s="140"/>
      <c r="M1190" s="136"/>
      <c r="N1190" s="153"/>
      <c r="O1190" s="161"/>
      <c r="P1190" s="144"/>
      <c r="Q1190" s="143"/>
      <c r="R1190" s="143"/>
      <c r="S1190" s="143"/>
      <c r="T1190" s="143"/>
      <c r="U1190" s="143"/>
      <c r="V1190" s="145"/>
      <c r="W1190" s="145"/>
      <c r="X1190" s="145"/>
      <c r="Y1190" s="136"/>
      <c r="Z1190" s="136"/>
      <c r="AA1190" s="146"/>
      <c r="AB1190" s="136"/>
      <c r="AC1190" s="136"/>
      <c r="AD1190" s="136"/>
      <c r="AE1190" s="136"/>
      <c r="AF1190" s="147" t="e">
        <f t="shared" si="51"/>
        <v>#DIV/0!</v>
      </c>
      <c r="AG1190" s="148"/>
      <c r="AH1190" s="148" t="b">
        <f t="shared" si="52"/>
        <v>1</v>
      </c>
    </row>
    <row r="1191" spans="1:34" ht="44.25" customHeight="1" thickBot="1" x14ac:dyDescent="0.3">
      <c r="A1191" s="136"/>
      <c r="B1191" s="136"/>
      <c r="C1191" s="137"/>
      <c r="D1191" s="136"/>
      <c r="E1191" s="137" t="str">
        <f>IF(D1191=1,'Tipo '!$B$2,IF(D1191=2,'Tipo '!$B$3,IF(D1191=3,'Tipo '!$B$4,IF(D1191=4,'Tipo '!$B$5,IF(D1191=5,'Tipo '!$B$6,IF(D1191=6,'Tipo '!$B$7,IF(D1191=7,'Tipo '!$B$8,IF(D1191=8,'Tipo '!$B$9,IF(D1191=9,'Tipo '!$B$10,IF(D1191=10,'Tipo '!$B$11,IF(D1191=11,'Tipo '!$B$12,IF(D1191=12,'Tipo '!$B$13,IF(D1191=13,'Tipo '!$B$14,IF(D1191=14,'Tipo '!$B$15,IF(D1191=15,'Tipo '!$B$16,IF(D1191=16,'Tipo '!$B$17,IF(D1191=17,'Tipo '!$B$18,IF(D1191=18,'Tipo '!$B$19,IF(D1191=19,'Tipo '!$B$20,IF(D1191=20,'Tipo '!$B$21,"No ha seleccionado un tipo de contrato válido"))))))))))))))))))))</f>
        <v>No ha seleccionado un tipo de contrato válido</v>
      </c>
      <c r="F1191" s="137"/>
      <c r="G1191" s="137"/>
      <c r="H1191" s="138"/>
      <c r="I1191" s="138"/>
      <c r="J1191" s="136"/>
      <c r="K1191" s="137" t="str">
        <f>IF(J1191=1,'Equivalencia BH-BMPT'!$D$2,IF(J1191=2,'Equivalencia BH-BMPT'!$D$3,IF(J1191=3,'Equivalencia BH-BMPT'!$D$4,IF(J1191=4,'Equivalencia BH-BMPT'!$D$5,IF(J1191=5,'Equivalencia BH-BMPT'!$D$6,IF(J1191=6,'Equivalencia BH-BMPT'!$D$7,IF(J1191=7,'Equivalencia BH-BMPT'!$D$8,IF(J1191=8,'Equivalencia BH-BMPT'!$D$9,IF(J1191=9,'Equivalencia BH-BMPT'!$D$10,IF(J1191=10,'Equivalencia BH-BMPT'!$D$11,IF(J1191=11,'Equivalencia BH-BMPT'!$D$12,IF(J1191=12,'Equivalencia BH-BMPT'!$D$13,IF(J1191=13,'Equivalencia BH-BMPT'!$D$14,IF(J1191=14,'Equivalencia BH-BMPT'!$D$15,IF(J1191=15,'Equivalencia BH-BMPT'!$D$16,IF(J1191=16,'Equivalencia BH-BMPT'!$D$17,IF(J1191=17,'Equivalencia BH-BMPT'!$D$18,IF(J1191=18,'Equivalencia BH-BMPT'!$D$19,IF(J1191=19,'Equivalencia BH-BMPT'!$D$20,IF(J1191=20,'Equivalencia BH-BMPT'!$D$21,IF(J1191=21,'Equivalencia BH-BMPT'!$D$22,IF(J1191=22,'Equivalencia BH-BMPT'!$D$23,IF(J1191=23,'Equivalencia BH-BMPT'!#REF!,IF(J1191=24,'Equivalencia BH-BMPT'!$D$25,IF(J1191=25,'Equivalencia BH-BMPT'!$D$26,IF(J1191=26,'Equivalencia BH-BMPT'!$D$27,IF(J1191=27,'Equivalencia BH-BMPT'!$D$28,IF(J1191=28,'Equivalencia BH-BMPT'!$D$29,IF(J1191=29,'Equivalencia BH-BMPT'!$D$30,IF(J1191=30,'Equivalencia BH-BMPT'!$D$31,IF(J1191=31,'Equivalencia BH-BMPT'!$D$32,IF(J1191=32,'Equivalencia BH-BMPT'!$D$33,IF(J1191=33,'Equivalencia BH-BMPT'!$D$34,IF(J1191=34,'Equivalencia BH-BMPT'!$D$35,IF(J1191=35,'Equivalencia BH-BMPT'!$D$36,IF(J1191=36,'Equivalencia BH-BMPT'!$D$37,IF(J1191=37,'Equivalencia BH-BMPT'!$D$38,IF(J1191=38,'Equivalencia BH-BMPT'!#REF!,IF(J1191=39,'Equivalencia BH-BMPT'!$D$40,IF(J1191=40,'Equivalencia BH-BMPT'!$D$41,IF(J1191=41,'Equivalencia BH-BMPT'!$D$42,IF(J1191=42,'Equivalencia BH-BMPT'!$D$43,IF(J1191=43,'Equivalencia BH-BMPT'!$D$44,IF(J1191=44,'Equivalencia BH-BMPT'!$D$45,IF(J1191=45,'Equivalencia BH-BMPT'!$D$46,"No ha seleccionado un número de programa")))))))))))))))))))))))))))))))))))))))))))))</f>
        <v>No ha seleccionado un número de programa</v>
      </c>
      <c r="L1191" s="140"/>
      <c r="M1191" s="136"/>
      <c r="N1191" s="153"/>
      <c r="O1191" s="161"/>
      <c r="P1191" s="144"/>
      <c r="Q1191" s="143"/>
      <c r="R1191" s="143"/>
      <c r="S1191" s="143"/>
      <c r="T1191" s="143"/>
      <c r="U1191" s="143"/>
      <c r="V1191" s="145"/>
      <c r="W1191" s="145"/>
      <c r="X1191" s="145"/>
      <c r="Y1191" s="136"/>
      <c r="Z1191" s="136"/>
      <c r="AA1191" s="146"/>
      <c r="AB1191" s="136"/>
      <c r="AC1191" s="136"/>
      <c r="AD1191" s="136"/>
      <c r="AE1191" s="136"/>
      <c r="AF1191" s="147" t="e">
        <f t="shared" si="51"/>
        <v>#DIV/0!</v>
      </c>
      <c r="AG1191" s="148"/>
      <c r="AH1191" s="148" t="b">
        <f t="shared" si="52"/>
        <v>1</v>
      </c>
    </row>
    <row r="1192" spans="1:34" ht="44.25" customHeight="1" thickBot="1" x14ac:dyDescent="0.3">
      <c r="A1192" s="136"/>
      <c r="B1192" s="136"/>
      <c r="C1192" s="137"/>
      <c r="D1192" s="136"/>
      <c r="E1192" s="137" t="str">
        <f>IF(D1192=1,'Tipo '!$B$2,IF(D1192=2,'Tipo '!$B$3,IF(D1192=3,'Tipo '!$B$4,IF(D1192=4,'Tipo '!$B$5,IF(D1192=5,'Tipo '!$B$6,IF(D1192=6,'Tipo '!$B$7,IF(D1192=7,'Tipo '!$B$8,IF(D1192=8,'Tipo '!$B$9,IF(D1192=9,'Tipo '!$B$10,IF(D1192=10,'Tipo '!$B$11,IF(D1192=11,'Tipo '!$B$12,IF(D1192=12,'Tipo '!$B$13,IF(D1192=13,'Tipo '!$B$14,IF(D1192=14,'Tipo '!$B$15,IF(D1192=15,'Tipo '!$B$16,IF(D1192=16,'Tipo '!$B$17,IF(D1192=17,'Tipo '!$B$18,IF(D1192=18,'Tipo '!$B$19,IF(D1192=19,'Tipo '!$B$20,IF(D1192=20,'Tipo '!$B$21,"No ha seleccionado un tipo de contrato válido"))))))))))))))))))))</f>
        <v>No ha seleccionado un tipo de contrato válido</v>
      </c>
      <c r="F1192" s="137"/>
      <c r="G1192" s="137"/>
      <c r="H1192" s="138"/>
      <c r="I1192" s="138"/>
      <c r="J1192" s="136"/>
      <c r="K1192" s="137" t="str">
        <f>IF(J1192=1,'Equivalencia BH-BMPT'!$D$2,IF(J1192=2,'Equivalencia BH-BMPT'!$D$3,IF(J1192=3,'Equivalencia BH-BMPT'!$D$4,IF(J1192=4,'Equivalencia BH-BMPT'!$D$5,IF(J1192=5,'Equivalencia BH-BMPT'!$D$6,IF(J1192=6,'Equivalencia BH-BMPT'!$D$7,IF(J1192=7,'Equivalencia BH-BMPT'!$D$8,IF(J1192=8,'Equivalencia BH-BMPT'!$D$9,IF(J1192=9,'Equivalencia BH-BMPT'!$D$10,IF(J1192=10,'Equivalencia BH-BMPT'!$D$11,IF(J1192=11,'Equivalencia BH-BMPT'!$D$12,IF(J1192=12,'Equivalencia BH-BMPT'!$D$13,IF(J1192=13,'Equivalencia BH-BMPT'!$D$14,IF(J1192=14,'Equivalencia BH-BMPT'!$D$15,IF(J1192=15,'Equivalencia BH-BMPT'!$D$16,IF(J1192=16,'Equivalencia BH-BMPT'!$D$17,IF(J1192=17,'Equivalencia BH-BMPT'!$D$18,IF(J1192=18,'Equivalencia BH-BMPT'!$D$19,IF(J1192=19,'Equivalencia BH-BMPT'!$D$20,IF(J1192=20,'Equivalencia BH-BMPT'!$D$21,IF(J1192=21,'Equivalencia BH-BMPT'!$D$22,IF(J1192=22,'Equivalencia BH-BMPT'!$D$23,IF(J1192=23,'Equivalencia BH-BMPT'!#REF!,IF(J1192=24,'Equivalencia BH-BMPT'!$D$25,IF(J1192=25,'Equivalencia BH-BMPT'!$D$26,IF(J1192=26,'Equivalencia BH-BMPT'!$D$27,IF(J1192=27,'Equivalencia BH-BMPT'!$D$28,IF(J1192=28,'Equivalencia BH-BMPT'!$D$29,IF(J1192=29,'Equivalencia BH-BMPT'!$D$30,IF(J1192=30,'Equivalencia BH-BMPT'!$D$31,IF(J1192=31,'Equivalencia BH-BMPT'!$D$32,IF(J1192=32,'Equivalencia BH-BMPT'!$D$33,IF(J1192=33,'Equivalencia BH-BMPT'!$D$34,IF(J1192=34,'Equivalencia BH-BMPT'!$D$35,IF(J1192=35,'Equivalencia BH-BMPT'!$D$36,IF(J1192=36,'Equivalencia BH-BMPT'!$D$37,IF(J1192=37,'Equivalencia BH-BMPT'!$D$38,IF(J1192=38,'Equivalencia BH-BMPT'!#REF!,IF(J1192=39,'Equivalencia BH-BMPT'!$D$40,IF(J1192=40,'Equivalencia BH-BMPT'!$D$41,IF(J1192=41,'Equivalencia BH-BMPT'!$D$42,IF(J1192=42,'Equivalencia BH-BMPT'!$D$43,IF(J1192=43,'Equivalencia BH-BMPT'!$D$44,IF(J1192=44,'Equivalencia BH-BMPT'!$D$45,IF(J1192=45,'Equivalencia BH-BMPT'!$D$46,"No ha seleccionado un número de programa")))))))))))))))))))))))))))))))))))))))))))))</f>
        <v>No ha seleccionado un número de programa</v>
      </c>
      <c r="L1192" s="140"/>
      <c r="M1192" s="136"/>
      <c r="N1192" s="153"/>
      <c r="O1192" s="161"/>
      <c r="P1192" s="144"/>
      <c r="Q1192" s="143"/>
      <c r="R1192" s="143"/>
      <c r="S1192" s="143"/>
      <c r="T1192" s="143"/>
      <c r="U1192" s="143"/>
      <c r="V1192" s="145"/>
      <c r="W1192" s="145"/>
      <c r="X1192" s="145"/>
      <c r="Y1192" s="136"/>
      <c r="Z1192" s="136"/>
      <c r="AA1192" s="146"/>
      <c r="AB1192" s="136"/>
      <c r="AC1192" s="136"/>
      <c r="AD1192" s="136"/>
      <c r="AE1192" s="136"/>
      <c r="AF1192" s="147" t="e">
        <f t="shared" si="51"/>
        <v>#DIV/0!</v>
      </c>
      <c r="AG1192" s="148"/>
      <c r="AH1192" s="148" t="b">
        <f t="shared" si="52"/>
        <v>1</v>
      </c>
    </row>
    <row r="1193" spans="1:34" ht="44.25" customHeight="1" thickBot="1" x14ac:dyDescent="0.3">
      <c r="A1193" s="136"/>
      <c r="B1193" s="136"/>
      <c r="C1193" s="137"/>
      <c r="D1193" s="136"/>
      <c r="E1193" s="137" t="str">
        <f>IF(D1193=1,'Tipo '!$B$2,IF(D1193=2,'Tipo '!$B$3,IF(D1193=3,'Tipo '!$B$4,IF(D1193=4,'Tipo '!$B$5,IF(D1193=5,'Tipo '!$B$6,IF(D1193=6,'Tipo '!$B$7,IF(D1193=7,'Tipo '!$B$8,IF(D1193=8,'Tipo '!$B$9,IF(D1193=9,'Tipo '!$B$10,IF(D1193=10,'Tipo '!$B$11,IF(D1193=11,'Tipo '!$B$12,IF(D1193=12,'Tipo '!$B$13,IF(D1193=13,'Tipo '!$B$14,IF(D1193=14,'Tipo '!$B$15,IF(D1193=15,'Tipo '!$B$16,IF(D1193=16,'Tipo '!$B$17,IF(D1193=17,'Tipo '!$B$18,IF(D1193=18,'Tipo '!$B$19,IF(D1193=19,'Tipo '!$B$20,IF(D1193=20,'Tipo '!$B$21,"No ha seleccionado un tipo de contrato válido"))))))))))))))))))))</f>
        <v>No ha seleccionado un tipo de contrato válido</v>
      </c>
      <c r="F1193" s="137"/>
      <c r="G1193" s="137"/>
      <c r="H1193" s="138"/>
      <c r="I1193" s="138"/>
      <c r="J1193" s="136"/>
      <c r="K1193" s="137" t="str">
        <f>IF(J1193=1,'Equivalencia BH-BMPT'!$D$2,IF(J1193=2,'Equivalencia BH-BMPT'!$D$3,IF(J1193=3,'Equivalencia BH-BMPT'!$D$4,IF(J1193=4,'Equivalencia BH-BMPT'!$D$5,IF(J1193=5,'Equivalencia BH-BMPT'!$D$6,IF(J1193=6,'Equivalencia BH-BMPT'!$D$7,IF(J1193=7,'Equivalencia BH-BMPT'!$D$8,IF(J1193=8,'Equivalencia BH-BMPT'!$D$9,IF(J1193=9,'Equivalencia BH-BMPT'!$D$10,IF(J1193=10,'Equivalencia BH-BMPT'!$D$11,IF(J1193=11,'Equivalencia BH-BMPT'!$D$12,IF(J1193=12,'Equivalencia BH-BMPT'!$D$13,IF(J1193=13,'Equivalencia BH-BMPT'!$D$14,IF(J1193=14,'Equivalencia BH-BMPT'!$D$15,IF(J1193=15,'Equivalencia BH-BMPT'!$D$16,IF(J1193=16,'Equivalencia BH-BMPT'!$D$17,IF(J1193=17,'Equivalencia BH-BMPT'!$D$18,IF(J1193=18,'Equivalencia BH-BMPT'!$D$19,IF(J1193=19,'Equivalencia BH-BMPT'!$D$20,IF(J1193=20,'Equivalencia BH-BMPT'!$D$21,IF(J1193=21,'Equivalencia BH-BMPT'!$D$22,IF(J1193=22,'Equivalencia BH-BMPT'!$D$23,IF(J1193=23,'Equivalencia BH-BMPT'!#REF!,IF(J1193=24,'Equivalencia BH-BMPT'!$D$25,IF(J1193=25,'Equivalencia BH-BMPT'!$D$26,IF(J1193=26,'Equivalencia BH-BMPT'!$D$27,IF(J1193=27,'Equivalencia BH-BMPT'!$D$28,IF(J1193=28,'Equivalencia BH-BMPT'!$D$29,IF(J1193=29,'Equivalencia BH-BMPT'!$D$30,IF(J1193=30,'Equivalencia BH-BMPT'!$D$31,IF(J1193=31,'Equivalencia BH-BMPT'!$D$32,IF(J1193=32,'Equivalencia BH-BMPT'!$D$33,IF(J1193=33,'Equivalencia BH-BMPT'!$D$34,IF(J1193=34,'Equivalencia BH-BMPT'!$D$35,IF(J1193=35,'Equivalencia BH-BMPT'!$D$36,IF(J1193=36,'Equivalencia BH-BMPT'!$D$37,IF(J1193=37,'Equivalencia BH-BMPT'!$D$38,IF(J1193=38,'Equivalencia BH-BMPT'!#REF!,IF(J1193=39,'Equivalencia BH-BMPT'!$D$40,IF(J1193=40,'Equivalencia BH-BMPT'!$D$41,IF(J1193=41,'Equivalencia BH-BMPT'!$D$42,IF(J1193=42,'Equivalencia BH-BMPT'!$D$43,IF(J1193=43,'Equivalencia BH-BMPT'!$D$44,IF(J1193=44,'Equivalencia BH-BMPT'!$D$45,IF(J1193=45,'Equivalencia BH-BMPT'!$D$46,"No ha seleccionado un número de programa")))))))))))))))))))))))))))))))))))))))))))))</f>
        <v>No ha seleccionado un número de programa</v>
      </c>
      <c r="L1193" s="140"/>
      <c r="M1193" s="136"/>
      <c r="N1193" s="153"/>
      <c r="O1193" s="161"/>
      <c r="P1193" s="144"/>
      <c r="Q1193" s="143"/>
      <c r="R1193" s="143"/>
      <c r="S1193" s="143"/>
      <c r="T1193" s="143"/>
      <c r="U1193" s="143"/>
      <c r="V1193" s="145"/>
      <c r="W1193" s="145"/>
      <c r="X1193" s="145"/>
      <c r="Y1193" s="136"/>
      <c r="Z1193" s="136"/>
      <c r="AA1193" s="146"/>
      <c r="AB1193" s="136"/>
      <c r="AC1193" s="136"/>
      <c r="AD1193" s="136"/>
      <c r="AE1193" s="136"/>
      <c r="AF1193" s="147" t="e">
        <f t="shared" si="51"/>
        <v>#DIV/0!</v>
      </c>
      <c r="AG1193" s="148"/>
      <c r="AH1193" s="148" t="b">
        <f t="shared" si="52"/>
        <v>1</v>
      </c>
    </row>
    <row r="1194" spans="1:34" ht="44.25" customHeight="1" thickBot="1" x14ac:dyDescent="0.3">
      <c r="A1194" s="136"/>
      <c r="B1194" s="136"/>
      <c r="C1194" s="137"/>
      <c r="D1194" s="136"/>
      <c r="E1194" s="137" t="str">
        <f>IF(D1194=1,'Tipo '!$B$2,IF(D1194=2,'Tipo '!$B$3,IF(D1194=3,'Tipo '!$B$4,IF(D1194=4,'Tipo '!$B$5,IF(D1194=5,'Tipo '!$B$6,IF(D1194=6,'Tipo '!$B$7,IF(D1194=7,'Tipo '!$B$8,IF(D1194=8,'Tipo '!$B$9,IF(D1194=9,'Tipo '!$B$10,IF(D1194=10,'Tipo '!$B$11,IF(D1194=11,'Tipo '!$B$12,IF(D1194=12,'Tipo '!$B$13,IF(D1194=13,'Tipo '!$B$14,IF(D1194=14,'Tipo '!$B$15,IF(D1194=15,'Tipo '!$B$16,IF(D1194=16,'Tipo '!$B$17,IF(D1194=17,'Tipo '!$B$18,IF(D1194=18,'Tipo '!$B$19,IF(D1194=19,'Tipo '!$B$20,IF(D1194=20,'Tipo '!$B$21,"No ha seleccionado un tipo de contrato válido"))))))))))))))))))))</f>
        <v>No ha seleccionado un tipo de contrato válido</v>
      </c>
      <c r="F1194" s="137"/>
      <c r="G1194" s="137"/>
      <c r="H1194" s="138"/>
      <c r="I1194" s="138"/>
      <c r="J1194" s="136"/>
      <c r="K1194" s="137" t="str">
        <f>IF(J1194=1,'Equivalencia BH-BMPT'!$D$2,IF(J1194=2,'Equivalencia BH-BMPT'!$D$3,IF(J1194=3,'Equivalencia BH-BMPT'!$D$4,IF(J1194=4,'Equivalencia BH-BMPT'!$D$5,IF(J1194=5,'Equivalencia BH-BMPT'!$D$6,IF(J1194=6,'Equivalencia BH-BMPT'!$D$7,IF(J1194=7,'Equivalencia BH-BMPT'!$D$8,IF(J1194=8,'Equivalencia BH-BMPT'!$D$9,IF(J1194=9,'Equivalencia BH-BMPT'!$D$10,IF(J1194=10,'Equivalencia BH-BMPT'!$D$11,IF(J1194=11,'Equivalencia BH-BMPT'!$D$12,IF(J1194=12,'Equivalencia BH-BMPT'!$D$13,IF(J1194=13,'Equivalencia BH-BMPT'!$D$14,IF(J1194=14,'Equivalencia BH-BMPT'!$D$15,IF(J1194=15,'Equivalencia BH-BMPT'!$D$16,IF(J1194=16,'Equivalencia BH-BMPT'!$D$17,IF(J1194=17,'Equivalencia BH-BMPT'!$D$18,IF(J1194=18,'Equivalencia BH-BMPT'!$D$19,IF(J1194=19,'Equivalencia BH-BMPT'!$D$20,IF(J1194=20,'Equivalencia BH-BMPT'!$D$21,IF(J1194=21,'Equivalencia BH-BMPT'!$D$22,IF(J1194=22,'Equivalencia BH-BMPT'!$D$23,IF(J1194=23,'Equivalencia BH-BMPT'!#REF!,IF(J1194=24,'Equivalencia BH-BMPT'!$D$25,IF(J1194=25,'Equivalencia BH-BMPT'!$D$26,IF(J1194=26,'Equivalencia BH-BMPT'!$D$27,IF(J1194=27,'Equivalencia BH-BMPT'!$D$28,IF(J1194=28,'Equivalencia BH-BMPT'!$D$29,IF(J1194=29,'Equivalencia BH-BMPT'!$D$30,IF(J1194=30,'Equivalencia BH-BMPT'!$D$31,IF(J1194=31,'Equivalencia BH-BMPT'!$D$32,IF(J1194=32,'Equivalencia BH-BMPT'!$D$33,IF(J1194=33,'Equivalencia BH-BMPT'!$D$34,IF(J1194=34,'Equivalencia BH-BMPT'!$D$35,IF(J1194=35,'Equivalencia BH-BMPT'!$D$36,IF(J1194=36,'Equivalencia BH-BMPT'!$D$37,IF(J1194=37,'Equivalencia BH-BMPT'!$D$38,IF(J1194=38,'Equivalencia BH-BMPT'!#REF!,IF(J1194=39,'Equivalencia BH-BMPT'!$D$40,IF(J1194=40,'Equivalencia BH-BMPT'!$D$41,IF(J1194=41,'Equivalencia BH-BMPT'!$D$42,IF(J1194=42,'Equivalencia BH-BMPT'!$D$43,IF(J1194=43,'Equivalencia BH-BMPT'!$D$44,IF(J1194=44,'Equivalencia BH-BMPT'!$D$45,IF(J1194=45,'Equivalencia BH-BMPT'!$D$46,"No ha seleccionado un número de programa")))))))))))))))))))))))))))))))))))))))))))))</f>
        <v>No ha seleccionado un número de programa</v>
      </c>
      <c r="L1194" s="140"/>
      <c r="M1194" s="136"/>
      <c r="N1194" s="153"/>
      <c r="O1194" s="161"/>
      <c r="P1194" s="144"/>
      <c r="Q1194" s="143"/>
      <c r="R1194" s="143"/>
      <c r="S1194" s="143"/>
      <c r="T1194" s="143"/>
      <c r="U1194" s="143"/>
      <c r="V1194" s="145"/>
      <c r="W1194" s="145"/>
      <c r="X1194" s="145"/>
      <c r="Y1194" s="136"/>
      <c r="Z1194" s="136"/>
      <c r="AA1194" s="146"/>
      <c r="AB1194" s="136"/>
      <c r="AC1194" s="136"/>
      <c r="AD1194" s="136"/>
      <c r="AE1194" s="136"/>
      <c r="AF1194" s="147" t="e">
        <f t="shared" si="51"/>
        <v>#DIV/0!</v>
      </c>
      <c r="AG1194" s="148"/>
      <c r="AH1194" s="148" t="b">
        <f t="shared" si="52"/>
        <v>1</v>
      </c>
    </row>
    <row r="1195" spans="1:34" ht="44.25" customHeight="1" thickBot="1" x14ac:dyDescent="0.3">
      <c r="A1195" s="136"/>
      <c r="B1195" s="136"/>
      <c r="C1195" s="137"/>
      <c r="D1195" s="136"/>
      <c r="E1195" s="137" t="str">
        <f>IF(D1195=1,'Tipo '!$B$2,IF(D1195=2,'Tipo '!$B$3,IF(D1195=3,'Tipo '!$B$4,IF(D1195=4,'Tipo '!$B$5,IF(D1195=5,'Tipo '!$B$6,IF(D1195=6,'Tipo '!$B$7,IF(D1195=7,'Tipo '!$B$8,IF(D1195=8,'Tipo '!$B$9,IF(D1195=9,'Tipo '!$B$10,IF(D1195=10,'Tipo '!$B$11,IF(D1195=11,'Tipo '!$B$12,IF(D1195=12,'Tipo '!$B$13,IF(D1195=13,'Tipo '!$B$14,IF(D1195=14,'Tipo '!$B$15,IF(D1195=15,'Tipo '!$B$16,IF(D1195=16,'Tipo '!$B$17,IF(D1195=17,'Tipo '!$B$18,IF(D1195=18,'Tipo '!$B$19,IF(D1195=19,'Tipo '!$B$20,IF(D1195=20,'Tipo '!$B$21,"No ha seleccionado un tipo de contrato válido"))))))))))))))))))))</f>
        <v>No ha seleccionado un tipo de contrato válido</v>
      </c>
      <c r="F1195" s="137"/>
      <c r="G1195" s="137"/>
      <c r="H1195" s="138"/>
      <c r="I1195" s="138"/>
      <c r="J1195" s="136"/>
      <c r="K1195" s="137" t="str">
        <f>IF(J1195=1,'Equivalencia BH-BMPT'!$D$2,IF(J1195=2,'Equivalencia BH-BMPT'!$D$3,IF(J1195=3,'Equivalencia BH-BMPT'!$D$4,IF(J1195=4,'Equivalencia BH-BMPT'!$D$5,IF(J1195=5,'Equivalencia BH-BMPT'!$D$6,IF(J1195=6,'Equivalencia BH-BMPT'!$D$7,IF(J1195=7,'Equivalencia BH-BMPT'!$D$8,IF(J1195=8,'Equivalencia BH-BMPT'!$D$9,IF(J1195=9,'Equivalencia BH-BMPT'!$D$10,IF(J1195=10,'Equivalencia BH-BMPT'!$D$11,IF(J1195=11,'Equivalencia BH-BMPT'!$D$12,IF(J1195=12,'Equivalencia BH-BMPT'!$D$13,IF(J1195=13,'Equivalencia BH-BMPT'!$D$14,IF(J1195=14,'Equivalencia BH-BMPT'!$D$15,IF(J1195=15,'Equivalencia BH-BMPT'!$D$16,IF(J1195=16,'Equivalencia BH-BMPT'!$D$17,IF(J1195=17,'Equivalencia BH-BMPT'!$D$18,IF(J1195=18,'Equivalencia BH-BMPT'!$D$19,IF(J1195=19,'Equivalencia BH-BMPT'!$D$20,IF(J1195=20,'Equivalencia BH-BMPT'!$D$21,IF(J1195=21,'Equivalencia BH-BMPT'!$D$22,IF(J1195=22,'Equivalencia BH-BMPT'!$D$23,IF(J1195=23,'Equivalencia BH-BMPT'!#REF!,IF(J1195=24,'Equivalencia BH-BMPT'!$D$25,IF(J1195=25,'Equivalencia BH-BMPT'!$D$26,IF(J1195=26,'Equivalencia BH-BMPT'!$D$27,IF(J1195=27,'Equivalencia BH-BMPT'!$D$28,IF(J1195=28,'Equivalencia BH-BMPT'!$D$29,IF(J1195=29,'Equivalencia BH-BMPT'!$D$30,IF(J1195=30,'Equivalencia BH-BMPT'!$D$31,IF(J1195=31,'Equivalencia BH-BMPT'!$D$32,IF(J1195=32,'Equivalencia BH-BMPT'!$D$33,IF(J1195=33,'Equivalencia BH-BMPT'!$D$34,IF(J1195=34,'Equivalencia BH-BMPT'!$D$35,IF(J1195=35,'Equivalencia BH-BMPT'!$D$36,IF(J1195=36,'Equivalencia BH-BMPT'!$D$37,IF(J1195=37,'Equivalencia BH-BMPT'!$D$38,IF(J1195=38,'Equivalencia BH-BMPT'!#REF!,IF(J1195=39,'Equivalencia BH-BMPT'!$D$40,IF(J1195=40,'Equivalencia BH-BMPT'!$D$41,IF(J1195=41,'Equivalencia BH-BMPT'!$D$42,IF(J1195=42,'Equivalencia BH-BMPT'!$D$43,IF(J1195=43,'Equivalencia BH-BMPT'!$D$44,IF(J1195=44,'Equivalencia BH-BMPT'!$D$45,IF(J1195=45,'Equivalencia BH-BMPT'!$D$46,"No ha seleccionado un número de programa")))))))))))))))))))))))))))))))))))))))))))))</f>
        <v>No ha seleccionado un número de programa</v>
      </c>
      <c r="L1195" s="140"/>
      <c r="M1195" s="136"/>
      <c r="N1195" s="153"/>
      <c r="O1195" s="161"/>
      <c r="P1195" s="144"/>
      <c r="Q1195" s="143"/>
      <c r="R1195" s="143"/>
      <c r="S1195" s="143"/>
      <c r="T1195" s="143"/>
      <c r="U1195" s="143"/>
      <c r="V1195" s="145"/>
      <c r="W1195" s="145"/>
      <c r="X1195" s="145"/>
      <c r="Y1195" s="136"/>
      <c r="Z1195" s="136"/>
      <c r="AA1195" s="146"/>
      <c r="AB1195" s="136"/>
      <c r="AC1195" s="136"/>
      <c r="AD1195" s="136"/>
      <c r="AE1195" s="136"/>
      <c r="AF1195" s="147" t="e">
        <f t="shared" si="51"/>
        <v>#DIV/0!</v>
      </c>
      <c r="AG1195" s="148"/>
      <c r="AH1195" s="148" t="b">
        <f t="shared" si="52"/>
        <v>1</v>
      </c>
    </row>
    <row r="1196" spans="1:34" ht="44.25" customHeight="1" thickBot="1" x14ac:dyDescent="0.3">
      <c r="A1196" s="136"/>
      <c r="B1196" s="136"/>
      <c r="C1196" s="137"/>
      <c r="D1196" s="136"/>
      <c r="E1196" s="137" t="str">
        <f>IF(D1196=1,'Tipo '!$B$2,IF(D1196=2,'Tipo '!$B$3,IF(D1196=3,'Tipo '!$B$4,IF(D1196=4,'Tipo '!$B$5,IF(D1196=5,'Tipo '!$B$6,IF(D1196=6,'Tipo '!$B$7,IF(D1196=7,'Tipo '!$B$8,IF(D1196=8,'Tipo '!$B$9,IF(D1196=9,'Tipo '!$B$10,IF(D1196=10,'Tipo '!$B$11,IF(D1196=11,'Tipo '!$B$12,IF(D1196=12,'Tipo '!$B$13,IF(D1196=13,'Tipo '!$B$14,IF(D1196=14,'Tipo '!$B$15,IF(D1196=15,'Tipo '!$B$16,IF(D1196=16,'Tipo '!$B$17,IF(D1196=17,'Tipo '!$B$18,IF(D1196=18,'Tipo '!$B$19,IF(D1196=19,'Tipo '!$B$20,IF(D1196=20,'Tipo '!$B$21,"No ha seleccionado un tipo de contrato válido"))))))))))))))))))))</f>
        <v>No ha seleccionado un tipo de contrato válido</v>
      </c>
      <c r="F1196" s="137"/>
      <c r="G1196" s="137"/>
      <c r="H1196" s="138"/>
      <c r="I1196" s="138"/>
      <c r="J1196" s="136"/>
      <c r="K1196" s="137" t="str">
        <f>IF(J1196=1,'Equivalencia BH-BMPT'!$D$2,IF(J1196=2,'Equivalencia BH-BMPT'!$D$3,IF(J1196=3,'Equivalencia BH-BMPT'!$D$4,IF(J1196=4,'Equivalencia BH-BMPT'!$D$5,IF(J1196=5,'Equivalencia BH-BMPT'!$D$6,IF(J1196=6,'Equivalencia BH-BMPT'!$D$7,IF(J1196=7,'Equivalencia BH-BMPT'!$D$8,IF(J1196=8,'Equivalencia BH-BMPT'!$D$9,IF(J1196=9,'Equivalencia BH-BMPT'!$D$10,IF(J1196=10,'Equivalencia BH-BMPT'!$D$11,IF(J1196=11,'Equivalencia BH-BMPT'!$D$12,IF(J1196=12,'Equivalencia BH-BMPT'!$D$13,IF(J1196=13,'Equivalencia BH-BMPT'!$D$14,IF(J1196=14,'Equivalencia BH-BMPT'!$D$15,IF(J1196=15,'Equivalencia BH-BMPT'!$D$16,IF(J1196=16,'Equivalencia BH-BMPT'!$D$17,IF(J1196=17,'Equivalencia BH-BMPT'!$D$18,IF(J1196=18,'Equivalencia BH-BMPT'!$D$19,IF(J1196=19,'Equivalencia BH-BMPT'!$D$20,IF(J1196=20,'Equivalencia BH-BMPT'!$D$21,IF(J1196=21,'Equivalencia BH-BMPT'!$D$22,IF(J1196=22,'Equivalencia BH-BMPT'!$D$23,IF(J1196=23,'Equivalencia BH-BMPT'!#REF!,IF(J1196=24,'Equivalencia BH-BMPT'!$D$25,IF(J1196=25,'Equivalencia BH-BMPT'!$D$26,IF(J1196=26,'Equivalencia BH-BMPT'!$D$27,IF(J1196=27,'Equivalencia BH-BMPT'!$D$28,IF(J1196=28,'Equivalencia BH-BMPT'!$D$29,IF(J1196=29,'Equivalencia BH-BMPT'!$D$30,IF(J1196=30,'Equivalencia BH-BMPT'!$D$31,IF(J1196=31,'Equivalencia BH-BMPT'!$D$32,IF(J1196=32,'Equivalencia BH-BMPT'!$D$33,IF(J1196=33,'Equivalencia BH-BMPT'!$D$34,IF(J1196=34,'Equivalencia BH-BMPT'!$D$35,IF(J1196=35,'Equivalencia BH-BMPT'!$D$36,IF(J1196=36,'Equivalencia BH-BMPT'!$D$37,IF(J1196=37,'Equivalencia BH-BMPT'!$D$38,IF(J1196=38,'Equivalencia BH-BMPT'!#REF!,IF(J1196=39,'Equivalencia BH-BMPT'!$D$40,IF(J1196=40,'Equivalencia BH-BMPT'!$D$41,IF(J1196=41,'Equivalencia BH-BMPT'!$D$42,IF(J1196=42,'Equivalencia BH-BMPT'!$D$43,IF(J1196=43,'Equivalencia BH-BMPT'!$D$44,IF(J1196=44,'Equivalencia BH-BMPT'!$D$45,IF(J1196=45,'Equivalencia BH-BMPT'!$D$46,"No ha seleccionado un número de programa")))))))))))))))))))))))))))))))))))))))))))))</f>
        <v>No ha seleccionado un número de programa</v>
      </c>
      <c r="L1196" s="140"/>
      <c r="M1196" s="136"/>
      <c r="N1196" s="153"/>
      <c r="O1196" s="161"/>
      <c r="P1196" s="144"/>
      <c r="Q1196" s="143"/>
      <c r="R1196" s="143"/>
      <c r="S1196" s="143"/>
      <c r="T1196" s="143"/>
      <c r="U1196" s="143"/>
      <c r="V1196" s="145"/>
      <c r="W1196" s="145"/>
      <c r="X1196" s="145"/>
      <c r="Y1196" s="136"/>
      <c r="Z1196" s="136"/>
      <c r="AA1196" s="146"/>
      <c r="AB1196" s="136"/>
      <c r="AC1196" s="136"/>
      <c r="AD1196" s="136"/>
      <c r="AE1196" s="136"/>
      <c r="AF1196" s="147" t="e">
        <f t="shared" si="51"/>
        <v>#DIV/0!</v>
      </c>
      <c r="AG1196" s="148"/>
      <c r="AH1196" s="148" t="b">
        <f t="shared" si="52"/>
        <v>1</v>
      </c>
    </row>
    <row r="1197" spans="1:34" ht="44.25" customHeight="1" thickBot="1" x14ac:dyDescent="0.3">
      <c r="A1197" s="136"/>
      <c r="B1197" s="136"/>
      <c r="C1197" s="137"/>
      <c r="D1197" s="136"/>
      <c r="E1197" s="137" t="str">
        <f>IF(D1197=1,'Tipo '!$B$2,IF(D1197=2,'Tipo '!$B$3,IF(D1197=3,'Tipo '!$B$4,IF(D1197=4,'Tipo '!$B$5,IF(D1197=5,'Tipo '!$B$6,IF(D1197=6,'Tipo '!$B$7,IF(D1197=7,'Tipo '!$B$8,IF(D1197=8,'Tipo '!$B$9,IF(D1197=9,'Tipo '!$B$10,IF(D1197=10,'Tipo '!$B$11,IF(D1197=11,'Tipo '!$B$12,IF(D1197=12,'Tipo '!$B$13,IF(D1197=13,'Tipo '!$B$14,IF(D1197=14,'Tipo '!$B$15,IF(D1197=15,'Tipo '!$B$16,IF(D1197=16,'Tipo '!$B$17,IF(D1197=17,'Tipo '!$B$18,IF(D1197=18,'Tipo '!$B$19,IF(D1197=19,'Tipo '!$B$20,IF(D1197=20,'Tipo '!$B$21,"No ha seleccionado un tipo de contrato válido"))))))))))))))))))))</f>
        <v>No ha seleccionado un tipo de contrato válido</v>
      </c>
      <c r="F1197" s="137"/>
      <c r="G1197" s="137"/>
      <c r="H1197" s="138"/>
      <c r="I1197" s="138"/>
      <c r="J1197" s="136"/>
      <c r="K1197" s="137" t="str">
        <f>IF(J1197=1,'Equivalencia BH-BMPT'!$D$2,IF(J1197=2,'Equivalencia BH-BMPT'!$D$3,IF(J1197=3,'Equivalencia BH-BMPT'!$D$4,IF(J1197=4,'Equivalencia BH-BMPT'!$D$5,IF(J1197=5,'Equivalencia BH-BMPT'!$D$6,IF(J1197=6,'Equivalencia BH-BMPT'!$D$7,IF(J1197=7,'Equivalencia BH-BMPT'!$D$8,IF(J1197=8,'Equivalencia BH-BMPT'!$D$9,IF(J1197=9,'Equivalencia BH-BMPT'!$D$10,IF(J1197=10,'Equivalencia BH-BMPT'!$D$11,IF(J1197=11,'Equivalencia BH-BMPT'!$D$12,IF(J1197=12,'Equivalencia BH-BMPT'!$D$13,IF(J1197=13,'Equivalencia BH-BMPT'!$D$14,IF(J1197=14,'Equivalencia BH-BMPT'!$D$15,IF(J1197=15,'Equivalencia BH-BMPT'!$D$16,IF(J1197=16,'Equivalencia BH-BMPT'!$D$17,IF(J1197=17,'Equivalencia BH-BMPT'!$D$18,IF(J1197=18,'Equivalencia BH-BMPT'!$D$19,IF(J1197=19,'Equivalencia BH-BMPT'!$D$20,IF(J1197=20,'Equivalencia BH-BMPT'!$D$21,IF(J1197=21,'Equivalencia BH-BMPT'!$D$22,IF(J1197=22,'Equivalencia BH-BMPT'!$D$23,IF(J1197=23,'Equivalencia BH-BMPT'!#REF!,IF(J1197=24,'Equivalencia BH-BMPT'!$D$25,IF(J1197=25,'Equivalencia BH-BMPT'!$D$26,IF(J1197=26,'Equivalencia BH-BMPT'!$D$27,IF(J1197=27,'Equivalencia BH-BMPT'!$D$28,IF(J1197=28,'Equivalencia BH-BMPT'!$D$29,IF(J1197=29,'Equivalencia BH-BMPT'!$D$30,IF(J1197=30,'Equivalencia BH-BMPT'!$D$31,IF(J1197=31,'Equivalencia BH-BMPT'!$D$32,IF(J1197=32,'Equivalencia BH-BMPT'!$D$33,IF(J1197=33,'Equivalencia BH-BMPT'!$D$34,IF(J1197=34,'Equivalencia BH-BMPT'!$D$35,IF(J1197=35,'Equivalencia BH-BMPT'!$D$36,IF(J1197=36,'Equivalencia BH-BMPT'!$D$37,IF(J1197=37,'Equivalencia BH-BMPT'!$D$38,IF(J1197=38,'Equivalencia BH-BMPT'!#REF!,IF(J1197=39,'Equivalencia BH-BMPT'!$D$40,IF(J1197=40,'Equivalencia BH-BMPT'!$D$41,IF(J1197=41,'Equivalencia BH-BMPT'!$D$42,IF(J1197=42,'Equivalencia BH-BMPT'!$D$43,IF(J1197=43,'Equivalencia BH-BMPT'!$D$44,IF(J1197=44,'Equivalencia BH-BMPT'!$D$45,IF(J1197=45,'Equivalencia BH-BMPT'!$D$46,"No ha seleccionado un número de programa")))))))))))))))))))))))))))))))))))))))))))))</f>
        <v>No ha seleccionado un número de programa</v>
      </c>
      <c r="L1197" s="140"/>
      <c r="M1197" s="136"/>
      <c r="N1197" s="153"/>
      <c r="O1197" s="161"/>
      <c r="P1197" s="144"/>
      <c r="Q1197" s="143"/>
      <c r="R1197" s="143"/>
      <c r="S1197" s="143"/>
      <c r="T1197" s="143"/>
      <c r="U1197" s="143"/>
      <c r="V1197" s="145"/>
      <c r="W1197" s="145"/>
      <c r="X1197" s="145"/>
      <c r="Y1197" s="136"/>
      <c r="Z1197" s="136"/>
      <c r="AA1197" s="146"/>
      <c r="AB1197" s="136"/>
      <c r="AC1197" s="136"/>
      <c r="AD1197" s="136"/>
      <c r="AE1197" s="136"/>
      <c r="AF1197" s="147" t="e">
        <f t="shared" si="51"/>
        <v>#DIV/0!</v>
      </c>
      <c r="AG1197" s="148"/>
      <c r="AH1197" s="148" t="b">
        <f t="shared" si="52"/>
        <v>1</v>
      </c>
    </row>
    <row r="1198" spans="1:34" ht="44.25" customHeight="1" thickBot="1" x14ac:dyDescent="0.3">
      <c r="A1198" s="136"/>
      <c r="B1198" s="136"/>
      <c r="C1198" s="137"/>
      <c r="D1198" s="136"/>
      <c r="E1198" s="137" t="str">
        <f>IF(D1198=1,'Tipo '!$B$2,IF(D1198=2,'Tipo '!$B$3,IF(D1198=3,'Tipo '!$B$4,IF(D1198=4,'Tipo '!$B$5,IF(D1198=5,'Tipo '!$B$6,IF(D1198=6,'Tipo '!$B$7,IF(D1198=7,'Tipo '!$B$8,IF(D1198=8,'Tipo '!$B$9,IF(D1198=9,'Tipo '!$B$10,IF(D1198=10,'Tipo '!$B$11,IF(D1198=11,'Tipo '!$B$12,IF(D1198=12,'Tipo '!$B$13,IF(D1198=13,'Tipo '!$B$14,IF(D1198=14,'Tipo '!$B$15,IF(D1198=15,'Tipo '!$B$16,IF(D1198=16,'Tipo '!$B$17,IF(D1198=17,'Tipo '!$B$18,IF(D1198=18,'Tipo '!$B$19,IF(D1198=19,'Tipo '!$B$20,IF(D1198=20,'Tipo '!$B$21,"No ha seleccionado un tipo de contrato válido"))))))))))))))))))))</f>
        <v>No ha seleccionado un tipo de contrato válido</v>
      </c>
      <c r="F1198" s="137"/>
      <c r="G1198" s="137"/>
      <c r="H1198" s="138"/>
      <c r="I1198" s="138"/>
      <c r="J1198" s="136"/>
      <c r="K1198" s="137" t="str">
        <f>IF(J1198=1,'Equivalencia BH-BMPT'!$D$2,IF(J1198=2,'Equivalencia BH-BMPT'!$D$3,IF(J1198=3,'Equivalencia BH-BMPT'!$D$4,IF(J1198=4,'Equivalencia BH-BMPT'!$D$5,IF(J1198=5,'Equivalencia BH-BMPT'!$D$6,IF(J1198=6,'Equivalencia BH-BMPT'!$D$7,IF(J1198=7,'Equivalencia BH-BMPT'!$D$8,IF(J1198=8,'Equivalencia BH-BMPT'!$D$9,IF(J1198=9,'Equivalencia BH-BMPT'!$D$10,IF(J1198=10,'Equivalencia BH-BMPT'!$D$11,IF(J1198=11,'Equivalencia BH-BMPT'!$D$12,IF(J1198=12,'Equivalencia BH-BMPT'!$D$13,IF(J1198=13,'Equivalencia BH-BMPT'!$D$14,IF(J1198=14,'Equivalencia BH-BMPT'!$D$15,IF(J1198=15,'Equivalencia BH-BMPT'!$D$16,IF(J1198=16,'Equivalencia BH-BMPT'!$D$17,IF(J1198=17,'Equivalencia BH-BMPT'!$D$18,IF(J1198=18,'Equivalencia BH-BMPT'!$D$19,IF(J1198=19,'Equivalencia BH-BMPT'!$D$20,IF(J1198=20,'Equivalencia BH-BMPT'!$D$21,IF(J1198=21,'Equivalencia BH-BMPT'!$D$22,IF(J1198=22,'Equivalencia BH-BMPT'!$D$23,IF(J1198=23,'Equivalencia BH-BMPT'!#REF!,IF(J1198=24,'Equivalencia BH-BMPT'!$D$25,IF(J1198=25,'Equivalencia BH-BMPT'!$D$26,IF(J1198=26,'Equivalencia BH-BMPT'!$D$27,IF(J1198=27,'Equivalencia BH-BMPT'!$D$28,IF(J1198=28,'Equivalencia BH-BMPT'!$D$29,IF(J1198=29,'Equivalencia BH-BMPT'!$D$30,IF(J1198=30,'Equivalencia BH-BMPT'!$D$31,IF(J1198=31,'Equivalencia BH-BMPT'!$D$32,IF(J1198=32,'Equivalencia BH-BMPT'!$D$33,IF(J1198=33,'Equivalencia BH-BMPT'!$D$34,IF(J1198=34,'Equivalencia BH-BMPT'!$D$35,IF(J1198=35,'Equivalencia BH-BMPT'!$D$36,IF(J1198=36,'Equivalencia BH-BMPT'!$D$37,IF(J1198=37,'Equivalencia BH-BMPT'!$D$38,IF(J1198=38,'Equivalencia BH-BMPT'!#REF!,IF(J1198=39,'Equivalencia BH-BMPT'!$D$40,IF(J1198=40,'Equivalencia BH-BMPT'!$D$41,IF(J1198=41,'Equivalencia BH-BMPT'!$D$42,IF(J1198=42,'Equivalencia BH-BMPT'!$D$43,IF(J1198=43,'Equivalencia BH-BMPT'!$D$44,IF(J1198=44,'Equivalencia BH-BMPT'!$D$45,IF(J1198=45,'Equivalencia BH-BMPT'!$D$46,"No ha seleccionado un número de programa")))))))))))))))))))))))))))))))))))))))))))))</f>
        <v>No ha seleccionado un número de programa</v>
      </c>
      <c r="L1198" s="140"/>
      <c r="M1198" s="136"/>
      <c r="N1198" s="153"/>
      <c r="O1198" s="161"/>
      <c r="P1198" s="144"/>
      <c r="Q1198" s="143"/>
      <c r="R1198" s="143"/>
      <c r="S1198" s="143"/>
      <c r="T1198" s="143"/>
      <c r="U1198" s="143"/>
      <c r="V1198" s="145"/>
      <c r="W1198" s="145"/>
      <c r="X1198" s="145"/>
      <c r="Y1198" s="136"/>
      <c r="Z1198" s="136"/>
      <c r="AA1198" s="146"/>
      <c r="AB1198" s="136"/>
      <c r="AC1198" s="136"/>
      <c r="AD1198" s="136"/>
      <c r="AE1198" s="136"/>
      <c r="AF1198" s="147" t="e">
        <f t="shared" si="51"/>
        <v>#DIV/0!</v>
      </c>
      <c r="AG1198" s="148"/>
      <c r="AH1198" s="148" t="b">
        <f t="shared" si="52"/>
        <v>1</v>
      </c>
    </row>
    <row r="1199" spans="1:34" ht="44.25" customHeight="1" thickBot="1" x14ac:dyDescent="0.3">
      <c r="A1199" s="136"/>
      <c r="B1199" s="136"/>
      <c r="C1199" s="137"/>
      <c r="D1199" s="136"/>
      <c r="E1199" s="137" t="str">
        <f>IF(D1199=1,'Tipo '!$B$2,IF(D1199=2,'Tipo '!$B$3,IF(D1199=3,'Tipo '!$B$4,IF(D1199=4,'Tipo '!$B$5,IF(D1199=5,'Tipo '!$B$6,IF(D1199=6,'Tipo '!$B$7,IF(D1199=7,'Tipo '!$B$8,IF(D1199=8,'Tipo '!$B$9,IF(D1199=9,'Tipo '!$B$10,IF(D1199=10,'Tipo '!$B$11,IF(D1199=11,'Tipo '!$B$12,IF(D1199=12,'Tipo '!$B$13,IF(D1199=13,'Tipo '!$B$14,IF(D1199=14,'Tipo '!$B$15,IF(D1199=15,'Tipo '!$B$16,IF(D1199=16,'Tipo '!$B$17,IF(D1199=17,'Tipo '!$B$18,IF(D1199=18,'Tipo '!$B$19,IF(D1199=19,'Tipo '!$B$20,IF(D1199=20,'Tipo '!$B$21,"No ha seleccionado un tipo de contrato válido"))))))))))))))))))))</f>
        <v>No ha seleccionado un tipo de contrato válido</v>
      </c>
      <c r="F1199" s="137"/>
      <c r="G1199" s="137"/>
      <c r="H1199" s="138"/>
      <c r="I1199" s="138"/>
      <c r="J1199" s="136"/>
      <c r="K1199" s="137" t="str">
        <f>IF(J1199=1,'Equivalencia BH-BMPT'!$D$2,IF(J1199=2,'Equivalencia BH-BMPT'!$D$3,IF(J1199=3,'Equivalencia BH-BMPT'!$D$4,IF(J1199=4,'Equivalencia BH-BMPT'!$D$5,IF(J1199=5,'Equivalencia BH-BMPT'!$D$6,IF(J1199=6,'Equivalencia BH-BMPT'!$D$7,IF(J1199=7,'Equivalencia BH-BMPT'!$D$8,IF(J1199=8,'Equivalencia BH-BMPT'!$D$9,IF(J1199=9,'Equivalencia BH-BMPT'!$D$10,IF(J1199=10,'Equivalencia BH-BMPT'!$D$11,IF(J1199=11,'Equivalencia BH-BMPT'!$D$12,IF(J1199=12,'Equivalencia BH-BMPT'!$D$13,IF(J1199=13,'Equivalencia BH-BMPT'!$D$14,IF(J1199=14,'Equivalencia BH-BMPT'!$D$15,IF(J1199=15,'Equivalencia BH-BMPT'!$D$16,IF(J1199=16,'Equivalencia BH-BMPT'!$D$17,IF(J1199=17,'Equivalencia BH-BMPT'!$D$18,IF(J1199=18,'Equivalencia BH-BMPT'!$D$19,IF(J1199=19,'Equivalencia BH-BMPT'!$D$20,IF(J1199=20,'Equivalencia BH-BMPT'!$D$21,IF(J1199=21,'Equivalencia BH-BMPT'!$D$22,IF(J1199=22,'Equivalencia BH-BMPT'!$D$23,IF(J1199=23,'Equivalencia BH-BMPT'!#REF!,IF(J1199=24,'Equivalencia BH-BMPT'!$D$25,IF(J1199=25,'Equivalencia BH-BMPT'!$D$26,IF(J1199=26,'Equivalencia BH-BMPT'!$D$27,IF(J1199=27,'Equivalencia BH-BMPT'!$D$28,IF(J1199=28,'Equivalencia BH-BMPT'!$D$29,IF(J1199=29,'Equivalencia BH-BMPT'!$D$30,IF(J1199=30,'Equivalencia BH-BMPT'!$D$31,IF(J1199=31,'Equivalencia BH-BMPT'!$D$32,IF(J1199=32,'Equivalencia BH-BMPT'!$D$33,IF(J1199=33,'Equivalencia BH-BMPT'!$D$34,IF(J1199=34,'Equivalencia BH-BMPT'!$D$35,IF(J1199=35,'Equivalencia BH-BMPT'!$D$36,IF(J1199=36,'Equivalencia BH-BMPT'!$D$37,IF(J1199=37,'Equivalencia BH-BMPT'!$D$38,IF(J1199=38,'Equivalencia BH-BMPT'!#REF!,IF(J1199=39,'Equivalencia BH-BMPT'!$D$40,IF(J1199=40,'Equivalencia BH-BMPT'!$D$41,IF(J1199=41,'Equivalencia BH-BMPT'!$D$42,IF(J1199=42,'Equivalencia BH-BMPT'!$D$43,IF(J1199=43,'Equivalencia BH-BMPT'!$D$44,IF(J1199=44,'Equivalencia BH-BMPT'!$D$45,IF(J1199=45,'Equivalencia BH-BMPT'!$D$46,"No ha seleccionado un número de programa")))))))))))))))))))))))))))))))))))))))))))))</f>
        <v>No ha seleccionado un número de programa</v>
      </c>
      <c r="L1199" s="140"/>
      <c r="M1199" s="136"/>
      <c r="N1199" s="153"/>
      <c r="O1199" s="161"/>
      <c r="P1199" s="144"/>
      <c r="Q1199" s="143"/>
      <c r="R1199" s="143"/>
      <c r="S1199" s="143"/>
      <c r="T1199" s="143"/>
      <c r="U1199" s="143"/>
      <c r="V1199" s="145"/>
      <c r="W1199" s="145"/>
      <c r="X1199" s="145"/>
      <c r="Y1199" s="136"/>
      <c r="Z1199" s="136"/>
      <c r="AA1199" s="146"/>
      <c r="AB1199" s="136"/>
      <c r="AC1199" s="136"/>
      <c r="AD1199" s="136"/>
      <c r="AE1199" s="136"/>
      <c r="AF1199" s="147" t="e">
        <f t="shared" si="51"/>
        <v>#DIV/0!</v>
      </c>
      <c r="AG1199" s="148"/>
      <c r="AH1199" s="148" t="b">
        <f t="shared" si="52"/>
        <v>1</v>
      </c>
    </row>
    <row r="1200" spans="1:34" ht="44.25" customHeight="1" thickBot="1" x14ac:dyDescent="0.3">
      <c r="A1200" s="136"/>
      <c r="B1200" s="136"/>
      <c r="C1200" s="137"/>
      <c r="D1200" s="136"/>
      <c r="E1200" s="137" t="str">
        <f>IF(D1200=1,'Tipo '!$B$2,IF(D1200=2,'Tipo '!$B$3,IF(D1200=3,'Tipo '!$B$4,IF(D1200=4,'Tipo '!$B$5,IF(D1200=5,'Tipo '!$B$6,IF(D1200=6,'Tipo '!$B$7,IF(D1200=7,'Tipo '!$B$8,IF(D1200=8,'Tipo '!$B$9,IF(D1200=9,'Tipo '!$B$10,IF(D1200=10,'Tipo '!$B$11,IF(D1200=11,'Tipo '!$B$12,IF(D1200=12,'Tipo '!$B$13,IF(D1200=13,'Tipo '!$B$14,IF(D1200=14,'Tipo '!$B$15,IF(D1200=15,'Tipo '!$B$16,IF(D1200=16,'Tipo '!$B$17,IF(D1200=17,'Tipo '!$B$18,IF(D1200=18,'Tipo '!$B$19,IF(D1200=19,'Tipo '!$B$20,IF(D1200=20,'Tipo '!$B$21,"No ha seleccionado un tipo de contrato válido"))))))))))))))))))))</f>
        <v>No ha seleccionado un tipo de contrato válido</v>
      </c>
      <c r="F1200" s="137"/>
      <c r="G1200" s="137"/>
      <c r="H1200" s="138"/>
      <c r="I1200" s="138"/>
      <c r="J1200" s="136"/>
      <c r="K1200" s="137" t="str">
        <f>IF(J1200=1,'Equivalencia BH-BMPT'!$D$2,IF(J1200=2,'Equivalencia BH-BMPT'!$D$3,IF(J1200=3,'Equivalencia BH-BMPT'!$D$4,IF(J1200=4,'Equivalencia BH-BMPT'!$D$5,IF(J1200=5,'Equivalencia BH-BMPT'!$D$6,IF(J1200=6,'Equivalencia BH-BMPT'!$D$7,IF(J1200=7,'Equivalencia BH-BMPT'!$D$8,IF(J1200=8,'Equivalencia BH-BMPT'!$D$9,IF(J1200=9,'Equivalencia BH-BMPT'!$D$10,IF(J1200=10,'Equivalencia BH-BMPT'!$D$11,IF(J1200=11,'Equivalencia BH-BMPT'!$D$12,IF(J1200=12,'Equivalencia BH-BMPT'!$D$13,IF(J1200=13,'Equivalencia BH-BMPT'!$D$14,IF(J1200=14,'Equivalencia BH-BMPT'!$D$15,IF(J1200=15,'Equivalencia BH-BMPT'!$D$16,IF(J1200=16,'Equivalencia BH-BMPT'!$D$17,IF(J1200=17,'Equivalencia BH-BMPT'!$D$18,IF(J1200=18,'Equivalencia BH-BMPT'!$D$19,IF(J1200=19,'Equivalencia BH-BMPT'!$D$20,IF(J1200=20,'Equivalencia BH-BMPT'!$D$21,IF(J1200=21,'Equivalencia BH-BMPT'!$D$22,IF(J1200=22,'Equivalencia BH-BMPT'!$D$23,IF(J1200=23,'Equivalencia BH-BMPT'!#REF!,IF(J1200=24,'Equivalencia BH-BMPT'!$D$25,IF(J1200=25,'Equivalencia BH-BMPT'!$D$26,IF(J1200=26,'Equivalencia BH-BMPT'!$D$27,IF(J1200=27,'Equivalencia BH-BMPT'!$D$28,IF(J1200=28,'Equivalencia BH-BMPT'!$D$29,IF(J1200=29,'Equivalencia BH-BMPT'!$D$30,IF(J1200=30,'Equivalencia BH-BMPT'!$D$31,IF(J1200=31,'Equivalencia BH-BMPT'!$D$32,IF(J1200=32,'Equivalencia BH-BMPT'!$D$33,IF(J1200=33,'Equivalencia BH-BMPT'!$D$34,IF(J1200=34,'Equivalencia BH-BMPT'!$D$35,IF(J1200=35,'Equivalencia BH-BMPT'!$D$36,IF(J1200=36,'Equivalencia BH-BMPT'!$D$37,IF(J1200=37,'Equivalencia BH-BMPT'!$D$38,IF(J1200=38,'Equivalencia BH-BMPT'!#REF!,IF(J1200=39,'Equivalencia BH-BMPT'!$D$40,IF(J1200=40,'Equivalencia BH-BMPT'!$D$41,IF(J1200=41,'Equivalencia BH-BMPT'!$D$42,IF(J1200=42,'Equivalencia BH-BMPT'!$D$43,IF(J1200=43,'Equivalencia BH-BMPT'!$D$44,IF(J1200=44,'Equivalencia BH-BMPT'!$D$45,IF(J1200=45,'Equivalencia BH-BMPT'!$D$46,"No ha seleccionado un número de programa")))))))))))))))))))))))))))))))))))))))))))))</f>
        <v>No ha seleccionado un número de programa</v>
      </c>
      <c r="L1200" s="140"/>
      <c r="M1200" s="136"/>
      <c r="N1200" s="153"/>
      <c r="O1200" s="161"/>
      <c r="P1200" s="144"/>
      <c r="Q1200" s="143"/>
      <c r="R1200" s="143"/>
      <c r="S1200" s="143"/>
      <c r="T1200" s="143"/>
      <c r="U1200" s="143"/>
      <c r="V1200" s="145"/>
      <c r="W1200" s="145"/>
      <c r="X1200" s="145"/>
      <c r="Y1200" s="136"/>
      <c r="Z1200" s="136"/>
      <c r="AA1200" s="146"/>
      <c r="AB1200" s="136"/>
      <c r="AC1200" s="136"/>
      <c r="AD1200" s="136"/>
      <c r="AE1200" s="136"/>
      <c r="AF1200" s="147" t="e">
        <f t="shared" si="51"/>
        <v>#DIV/0!</v>
      </c>
      <c r="AG1200" s="148"/>
      <c r="AH1200" s="148" t="b">
        <f t="shared" si="52"/>
        <v>1</v>
      </c>
    </row>
    <row r="1201" spans="1:34" ht="44.25" customHeight="1" thickBot="1" x14ac:dyDescent="0.3">
      <c r="A1201" s="136"/>
      <c r="B1201" s="136"/>
      <c r="C1201" s="137"/>
      <c r="D1201" s="136"/>
      <c r="E1201" s="137" t="str">
        <f>IF(D1201=1,'Tipo '!$B$2,IF(D1201=2,'Tipo '!$B$3,IF(D1201=3,'Tipo '!$B$4,IF(D1201=4,'Tipo '!$B$5,IF(D1201=5,'Tipo '!$B$6,IF(D1201=6,'Tipo '!$B$7,IF(D1201=7,'Tipo '!$B$8,IF(D1201=8,'Tipo '!$B$9,IF(D1201=9,'Tipo '!$B$10,IF(D1201=10,'Tipo '!$B$11,IF(D1201=11,'Tipo '!$B$12,IF(D1201=12,'Tipo '!$B$13,IF(D1201=13,'Tipo '!$B$14,IF(D1201=14,'Tipo '!$B$15,IF(D1201=15,'Tipo '!$B$16,IF(D1201=16,'Tipo '!$B$17,IF(D1201=17,'Tipo '!$B$18,IF(D1201=18,'Tipo '!$B$19,IF(D1201=19,'Tipo '!$B$20,IF(D1201=20,'Tipo '!$B$21,"No ha seleccionado un tipo de contrato válido"))))))))))))))))))))</f>
        <v>No ha seleccionado un tipo de contrato válido</v>
      </c>
      <c r="F1201" s="137"/>
      <c r="G1201" s="137"/>
      <c r="H1201" s="138"/>
      <c r="I1201" s="138"/>
      <c r="J1201" s="136"/>
      <c r="K1201" s="137" t="str">
        <f>IF(J1201=1,'Equivalencia BH-BMPT'!$D$2,IF(J1201=2,'Equivalencia BH-BMPT'!$D$3,IF(J1201=3,'Equivalencia BH-BMPT'!$D$4,IF(J1201=4,'Equivalencia BH-BMPT'!$D$5,IF(J1201=5,'Equivalencia BH-BMPT'!$D$6,IF(J1201=6,'Equivalencia BH-BMPT'!$D$7,IF(J1201=7,'Equivalencia BH-BMPT'!$D$8,IF(J1201=8,'Equivalencia BH-BMPT'!$D$9,IF(J1201=9,'Equivalencia BH-BMPT'!$D$10,IF(J1201=10,'Equivalencia BH-BMPT'!$D$11,IF(J1201=11,'Equivalencia BH-BMPT'!$D$12,IF(J1201=12,'Equivalencia BH-BMPT'!$D$13,IF(J1201=13,'Equivalencia BH-BMPT'!$D$14,IF(J1201=14,'Equivalencia BH-BMPT'!$D$15,IF(J1201=15,'Equivalencia BH-BMPT'!$D$16,IF(J1201=16,'Equivalencia BH-BMPT'!$D$17,IF(J1201=17,'Equivalencia BH-BMPT'!$D$18,IF(J1201=18,'Equivalencia BH-BMPT'!$D$19,IF(J1201=19,'Equivalencia BH-BMPT'!$D$20,IF(J1201=20,'Equivalencia BH-BMPT'!$D$21,IF(J1201=21,'Equivalencia BH-BMPT'!$D$22,IF(J1201=22,'Equivalencia BH-BMPT'!$D$23,IF(J1201=23,'Equivalencia BH-BMPT'!#REF!,IF(J1201=24,'Equivalencia BH-BMPT'!$D$25,IF(J1201=25,'Equivalencia BH-BMPT'!$D$26,IF(J1201=26,'Equivalencia BH-BMPT'!$D$27,IF(J1201=27,'Equivalencia BH-BMPT'!$D$28,IF(J1201=28,'Equivalencia BH-BMPT'!$D$29,IF(J1201=29,'Equivalencia BH-BMPT'!$D$30,IF(J1201=30,'Equivalencia BH-BMPT'!$D$31,IF(J1201=31,'Equivalencia BH-BMPT'!$D$32,IF(J1201=32,'Equivalencia BH-BMPT'!$D$33,IF(J1201=33,'Equivalencia BH-BMPT'!$D$34,IF(J1201=34,'Equivalencia BH-BMPT'!$D$35,IF(J1201=35,'Equivalencia BH-BMPT'!$D$36,IF(J1201=36,'Equivalencia BH-BMPT'!$D$37,IF(J1201=37,'Equivalencia BH-BMPT'!$D$38,IF(J1201=38,'Equivalencia BH-BMPT'!#REF!,IF(J1201=39,'Equivalencia BH-BMPT'!$D$40,IF(J1201=40,'Equivalencia BH-BMPT'!$D$41,IF(J1201=41,'Equivalencia BH-BMPT'!$D$42,IF(J1201=42,'Equivalencia BH-BMPT'!$D$43,IF(J1201=43,'Equivalencia BH-BMPT'!$D$44,IF(J1201=44,'Equivalencia BH-BMPT'!$D$45,IF(J1201=45,'Equivalencia BH-BMPT'!$D$46,"No ha seleccionado un número de programa")))))))))))))))))))))))))))))))))))))))))))))</f>
        <v>No ha seleccionado un número de programa</v>
      </c>
      <c r="L1201" s="140"/>
      <c r="M1201" s="136"/>
      <c r="N1201" s="153"/>
      <c r="O1201" s="161"/>
      <c r="P1201" s="144"/>
      <c r="Q1201" s="143"/>
      <c r="R1201" s="143"/>
      <c r="S1201" s="143"/>
      <c r="T1201" s="143"/>
      <c r="U1201" s="143"/>
      <c r="V1201" s="145"/>
      <c r="W1201" s="145"/>
      <c r="X1201" s="145"/>
      <c r="Y1201" s="136"/>
      <c r="Z1201" s="136"/>
      <c r="AA1201" s="146"/>
      <c r="AB1201" s="136"/>
      <c r="AC1201" s="136"/>
      <c r="AD1201" s="136"/>
      <c r="AE1201" s="136"/>
      <c r="AF1201" s="147" t="e">
        <f t="shared" si="51"/>
        <v>#DIV/0!</v>
      </c>
      <c r="AG1201" s="148"/>
      <c r="AH1201" s="148" t="b">
        <f t="shared" si="52"/>
        <v>1</v>
      </c>
    </row>
    <row r="1202" spans="1:34" ht="44.25" customHeight="1" thickBot="1" x14ac:dyDescent="0.3">
      <c r="A1202" s="136"/>
      <c r="B1202" s="136"/>
      <c r="C1202" s="137"/>
      <c r="D1202" s="136"/>
      <c r="E1202" s="137" t="str">
        <f>IF(D1202=1,'Tipo '!$B$2,IF(D1202=2,'Tipo '!$B$3,IF(D1202=3,'Tipo '!$B$4,IF(D1202=4,'Tipo '!$B$5,IF(D1202=5,'Tipo '!$B$6,IF(D1202=6,'Tipo '!$B$7,IF(D1202=7,'Tipo '!$B$8,IF(D1202=8,'Tipo '!$B$9,IF(D1202=9,'Tipo '!$B$10,IF(D1202=10,'Tipo '!$B$11,IF(D1202=11,'Tipo '!$B$12,IF(D1202=12,'Tipo '!$B$13,IF(D1202=13,'Tipo '!$B$14,IF(D1202=14,'Tipo '!$B$15,IF(D1202=15,'Tipo '!$B$16,IF(D1202=16,'Tipo '!$B$17,IF(D1202=17,'Tipo '!$B$18,IF(D1202=18,'Tipo '!$B$19,IF(D1202=19,'Tipo '!$B$20,IF(D1202=20,'Tipo '!$B$21,"No ha seleccionado un tipo de contrato válido"))))))))))))))))))))</f>
        <v>No ha seleccionado un tipo de contrato válido</v>
      </c>
      <c r="F1202" s="137"/>
      <c r="G1202" s="137"/>
      <c r="H1202" s="138"/>
      <c r="I1202" s="138"/>
      <c r="J1202" s="136"/>
      <c r="K1202" s="137" t="str">
        <f>IF(J1202=1,'Equivalencia BH-BMPT'!$D$2,IF(J1202=2,'Equivalencia BH-BMPT'!$D$3,IF(J1202=3,'Equivalencia BH-BMPT'!$D$4,IF(J1202=4,'Equivalencia BH-BMPT'!$D$5,IF(J1202=5,'Equivalencia BH-BMPT'!$D$6,IF(J1202=6,'Equivalencia BH-BMPT'!$D$7,IF(J1202=7,'Equivalencia BH-BMPT'!$D$8,IF(J1202=8,'Equivalencia BH-BMPT'!$D$9,IF(J1202=9,'Equivalencia BH-BMPT'!$D$10,IF(J1202=10,'Equivalencia BH-BMPT'!$D$11,IF(J1202=11,'Equivalencia BH-BMPT'!$D$12,IF(J1202=12,'Equivalencia BH-BMPT'!$D$13,IF(J1202=13,'Equivalencia BH-BMPT'!$D$14,IF(J1202=14,'Equivalencia BH-BMPT'!$D$15,IF(J1202=15,'Equivalencia BH-BMPT'!$D$16,IF(J1202=16,'Equivalencia BH-BMPT'!$D$17,IF(J1202=17,'Equivalencia BH-BMPT'!$D$18,IF(J1202=18,'Equivalencia BH-BMPT'!$D$19,IF(J1202=19,'Equivalencia BH-BMPT'!$D$20,IF(J1202=20,'Equivalencia BH-BMPT'!$D$21,IF(J1202=21,'Equivalencia BH-BMPT'!$D$22,IF(J1202=22,'Equivalencia BH-BMPT'!$D$23,IF(J1202=23,'Equivalencia BH-BMPT'!#REF!,IF(J1202=24,'Equivalencia BH-BMPT'!$D$25,IF(J1202=25,'Equivalencia BH-BMPT'!$D$26,IF(J1202=26,'Equivalencia BH-BMPT'!$D$27,IF(J1202=27,'Equivalencia BH-BMPT'!$D$28,IF(J1202=28,'Equivalencia BH-BMPT'!$D$29,IF(J1202=29,'Equivalencia BH-BMPT'!$D$30,IF(J1202=30,'Equivalencia BH-BMPT'!$D$31,IF(J1202=31,'Equivalencia BH-BMPT'!$D$32,IF(J1202=32,'Equivalencia BH-BMPT'!$D$33,IF(J1202=33,'Equivalencia BH-BMPT'!$D$34,IF(J1202=34,'Equivalencia BH-BMPT'!$D$35,IF(J1202=35,'Equivalencia BH-BMPT'!$D$36,IF(J1202=36,'Equivalencia BH-BMPT'!$D$37,IF(J1202=37,'Equivalencia BH-BMPT'!$D$38,IF(J1202=38,'Equivalencia BH-BMPT'!#REF!,IF(J1202=39,'Equivalencia BH-BMPT'!$D$40,IF(J1202=40,'Equivalencia BH-BMPT'!$D$41,IF(J1202=41,'Equivalencia BH-BMPT'!$D$42,IF(J1202=42,'Equivalencia BH-BMPT'!$D$43,IF(J1202=43,'Equivalencia BH-BMPT'!$D$44,IF(J1202=44,'Equivalencia BH-BMPT'!$D$45,IF(J1202=45,'Equivalencia BH-BMPT'!$D$46,"No ha seleccionado un número de programa")))))))))))))))))))))))))))))))))))))))))))))</f>
        <v>No ha seleccionado un número de programa</v>
      </c>
      <c r="L1202" s="140"/>
      <c r="M1202" s="136"/>
      <c r="N1202" s="153"/>
      <c r="O1202" s="161"/>
      <c r="P1202" s="144"/>
      <c r="Q1202" s="143"/>
      <c r="R1202" s="143"/>
      <c r="S1202" s="143"/>
      <c r="T1202" s="143"/>
      <c r="U1202" s="143"/>
      <c r="V1202" s="145"/>
      <c r="W1202" s="145"/>
      <c r="X1202" s="145"/>
      <c r="Y1202" s="136"/>
      <c r="Z1202" s="136"/>
      <c r="AA1202" s="146"/>
      <c r="AB1202" s="136"/>
      <c r="AC1202" s="136"/>
      <c r="AD1202" s="136"/>
      <c r="AE1202" s="136"/>
      <c r="AF1202" s="147" t="e">
        <f t="shared" si="51"/>
        <v>#DIV/0!</v>
      </c>
      <c r="AG1202" s="148"/>
      <c r="AH1202" s="148" t="b">
        <f t="shared" si="52"/>
        <v>1</v>
      </c>
    </row>
    <row r="1203" spans="1:34" ht="44.25" customHeight="1" thickBot="1" x14ac:dyDescent="0.3">
      <c r="A1203" s="136"/>
      <c r="B1203" s="136"/>
      <c r="C1203" s="137"/>
      <c r="D1203" s="136"/>
      <c r="E1203" s="137" t="str">
        <f>IF(D1203=1,'Tipo '!$B$2,IF(D1203=2,'Tipo '!$B$3,IF(D1203=3,'Tipo '!$B$4,IF(D1203=4,'Tipo '!$B$5,IF(D1203=5,'Tipo '!$B$6,IF(D1203=6,'Tipo '!$B$7,IF(D1203=7,'Tipo '!$B$8,IF(D1203=8,'Tipo '!$B$9,IF(D1203=9,'Tipo '!$B$10,IF(D1203=10,'Tipo '!$B$11,IF(D1203=11,'Tipo '!$B$12,IF(D1203=12,'Tipo '!$B$13,IF(D1203=13,'Tipo '!$B$14,IF(D1203=14,'Tipo '!$B$15,IF(D1203=15,'Tipo '!$B$16,IF(D1203=16,'Tipo '!$B$17,IF(D1203=17,'Tipo '!$B$18,IF(D1203=18,'Tipo '!$B$19,IF(D1203=19,'Tipo '!$B$20,IF(D1203=20,'Tipo '!$B$21,"No ha seleccionado un tipo de contrato válido"))))))))))))))))))))</f>
        <v>No ha seleccionado un tipo de contrato válido</v>
      </c>
      <c r="F1203" s="137"/>
      <c r="G1203" s="137"/>
      <c r="H1203" s="138"/>
      <c r="I1203" s="138"/>
      <c r="J1203" s="136"/>
      <c r="K1203" s="137" t="str">
        <f>IF(J1203=1,'Equivalencia BH-BMPT'!$D$2,IF(J1203=2,'Equivalencia BH-BMPT'!$D$3,IF(J1203=3,'Equivalencia BH-BMPT'!$D$4,IF(J1203=4,'Equivalencia BH-BMPT'!$D$5,IF(J1203=5,'Equivalencia BH-BMPT'!$D$6,IF(J1203=6,'Equivalencia BH-BMPT'!$D$7,IF(J1203=7,'Equivalencia BH-BMPT'!$D$8,IF(J1203=8,'Equivalencia BH-BMPT'!$D$9,IF(J1203=9,'Equivalencia BH-BMPT'!$D$10,IF(J1203=10,'Equivalencia BH-BMPT'!$D$11,IF(J1203=11,'Equivalencia BH-BMPT'!$D$12,IF(J1203=12,'Equivalencia BH-BMPT'!$D$13,IF(J1203=13,'Equivalencia BH-BMPT'!$D$14,IF(J1203=14,'Equivalencia BH-BMPT'!$D$15,IF(J1203=15,'Equivalencia BH-BMPT'!$D$16,IF(J1203=16,'Equivalencia BH-BMPT'!$D$17,IF(J1203=17,'Equivalencia BH-BMPT'!$D$18,IF(J1203=18,'Equivalencia BH-BMPT'!$D$19,IF(J1203=19,'Equivalencia BH-BMPT'!$D$20,IF(J1203=20,'Equivalencia BH-BMPT'!$D$21,IF(J1203=21,'Equivalencia BH-BMPT'!$D$22,IF(J1203=22,'Equivalencia BH-BMPT'!$D$23,IF(J1203=23,'Equivalencia BH-BMPT'!#REF!,IF(J1203=24,'Equivalencia BH-BMPT'!$D$25,IF(J1203=25,'Equivalencia BH-BMPT'!$D$26,IF(J1203=26,'Equivalencia BH-BMPT'!$D$27,IF(J1203=27,'Equivalencia BH-BMPT'!$D$28,IF(J1203=28,'Equivalencia BH-BMPT'!$D$29,IF(J1203=29,'Equivalencia BH-BMPT'!$D$30,IF(J1203=30,'Equivalencia BH-BMPT'!$D$31,IF(J1203=31,'Equivalencia BH-BMPT'!$D$32,IF(J1203=32,'Equivalencia BH-BMPT'!$D$33,IF(J1203=33,'Equivalencia BH-BMPT'!$D$34,IF(J1203=34,'Equivalencia BH-BMPT'!$D$35,IF(J1203=35,'Equivalencia BH-BMPT'!$D$36,IF(J1203=36,'Equivalencia BH-BMPT'!$D$37,IF(J1203=37,'Equivalencia BH-BMPT'!$D$38,IF(J1203=38,'Equivalencia BH-BMPT'!#REF!,IF(J1203=39,'Equivalencia BH-BMPT'!$D$40,IF(J1203=40,'Equivalencia BH-BMPT'!$D$41,IF(J1203=41,'Equivalencia BH-BMPT'!$D$42,IF(J1203=42,'Equivalencia BH-BMPT'!$D$43,IF(J1203=43,'Equivalencia BH-BMPT'!$D$44,IF(J1203=44,'Equivalencia BH-BMPT'!$D$45,IF(J1203=45,'Equivalencia BH-BMPT'!$D$46,"No ha seleccionado un número de programa")))))))))))))))))))))))))))))))))))))))))))))</f>
        <v>No ha seleccionado un número de programa</v>
      </c>
      <c r="L1203" s="140"/>
      <c r="M1203" s="136"/>
      <c r="N1203" s="153"/>
      <c r="O1203" s="161"/>
      <c r="P1203" s="144"/>
      <c r="Q1203" s="143"/>
      <c r="R1203" s="143"/>
      <c r="S1203" s="143"/>
      <c r="T1203" s="143"/>
      <c r="U1203" s="143"/>
      <c r="V1203" s="145"/>
      <c r="W1203" s="145"/>
      <c r="X1203" s="145"/>
      <c r="Y1203" s="136"/>
      <c r="Z1203" s="136"/>
      <c r="AA1203" s="146"/>
      <c r="AB1203" s="136"/>
      <c r="AC1203" s="136"/>
      <c r="AD1203" s="136"/>
      <c r="AE1203" s="136"/>
      <c r="AF1203" s="147" t="e">
        <f t="shared" si="51"/>
        <v>#DIV/0!</v>
      </c>
      <c r="AG1203" s="148"/>
      <c r="AH1203" s="148" t="b">
        <f t="shared" si="52"/>
        <v>1</v>
      </c>
    </row>
    <row r="1204" spans="1:34" ht="44.25" customHeight="1" thickBot="1" x14ac:dyDescent="0.3">
      <c r="A1204" s="136"/>
      <c r="B1204" s="136"/>
      <c r="C1204" s="137"/>
      <c r="D1204" s="136"/>
      <c r="E1204" s="137" t="str">
        <f>IF(D1204=1,'Tipo '!$B$2,IF(D1204=2,'Tipo '!$B$3,IF(D1204=3,'Tipo '!$B$4,IF(D1204=4,'Tipo '!$B$5,IF(D1204=5,'Tipo '!$B$6,IF(D1204=6,'Tipo '!$B$7,IF(D1204=7,'Tipo '!$B$8,IF(D1204=8,'Tipo '!$B$9,IF(D1204=9,'Tipo '!$B$10,IF(D1204=10,'Tipo '!$B$11,IF(D1204=11,'Tipo '!$B$12,IF(D1204=12,'Tipo '!$B$13,IF(D1204=13,'Tipo '!$B$14,IF(D1204=14,'Tipo '!$B$15,IF(D1204=15,'Tipo '!$B$16,IF(D1204=16,'Tipo '!$B$17,IF(D1204=17,'Tipo '!$B$18,IF(D1204=18,'Tipo '!$B$19,IF(D1204=19,'Tipo '!$B$20,IF(D1204=20,'Tipo '!$B$21,"No ha seleccionado un tipo de contrato válido"))))))))))))))))))))</f>
        <v>No ha seleccionado un tipo de contrato válido</v>
      </c>
      <c r="F1204" s="137"/>
      <c r="G1204" s="137"/>
      <c r="H1204" s="138"/>
      <c r="I1204" s="138"/>
      <c r="J1204" s="136"/>
      <c r="K1204" s="137" t="str">
        <f>IF(J1204=1,'Equivalencia BH-BMPT'!$D$2,IF(J1204=2,'Equivalencia BH-BMPT'!$D$3,IF(J1204=3,'Equivalencia BH-BMPT'!$D$4,IF(J1204=4,'Equivalencia BH-BMPT'!$D$5,IF(J1204=5,'Equivalencia BH-BMPT'!$D$6,IF(J1204=6,'Equivalencia BH-BMPT'!$D$7,IF(J1204=7,'Equivalencia BH-BMPT'!$D$8,IF(J1204=8,'Equivalencia BH-BMPT'!$D$9,IF(J1204=9,'Equivalencia BH-BMPT'!$D$10,IF(J1204=10,'Equivalencia BH-BMPT'!$D$11,IF(J1204=11,'Equivalencia BH-BMPT'!$D$12,IF(J1204=12,'Equivalencia BH-BMPT'!$D$13,IF(J1204=13,'Equivalencia BH-BMPT'!$D$14,IF(J1204=14,'Equivalencia BH-BMPT'!$D$15,IF(J1204=15,'Equivalencia BH-BMPT'!$D$16,IF(J1204=16,'Equivalencia BH-BMPT'!$D$17,IF(J1204=17,'Equivalencia BH-BMPT'!$D$18,IF(J1204=18,'Equivalencia BH-BMPT'!$D$19,IF(J1204=19,'Equivalencia BH-BMPT'!$D$20,IF(J1204=20,'Equivalencia BH-BMPT'!$D$21,IF(J1204=21,'Equivalencia BH-BMPT'!$D$22,IF(J1204=22,'Equivalencia BH-BMPT'!$D$23,IF(J1204=23,'Equivalencia BH-BMPT'!#REF!,IF(J1204=24,'Equivalencia BH-BMPT'!$D$25,IF(J1204=25,'Equivalencia BH-BMPT'!$D$26,IF(J1204=26,'Equivalencia BH-BMPT'!$D$27,IF(J1204=27,'Equivalencia BH-BMPT'!$D$28,IF(J1204=28,'Equivalencia BH-BMPT'!$D$29,IF(J1204=29,'Equivalencia BH-BMPT'!$D$30,IF(J1204=30,'Equivalencia BH-BMPT'!$D$31,IF(J1204=31,'Equivalencia BH-BMPT'!$D$32,IF(J1204=32,'Equivalencia BH-BMPT'!$D$33,IF(J1204=33,'Equivalencia BH-BMPT'!$D$34,IF(J1204=34,'Equivalencia BH-BMPT'!$D$35,IF(J1204=35,'Equivalencia BH-BMPT'!$D$36,IF(J1204=36,'Equivalencia BH-BMPT'!$D$37,IF(J1204=37,'Equivalencia BH-BMPT'!$D$38,IF(J1204=38,'Equivalencia BH-BMPT'!#REF!,IF(J1204=39,'Equivalencia BH-BMPT'!$D$40,IF(J1204=40,'Equivalencia BH-BMPT'!$D$41,IF(J1204=41,'Equivalencia BH-BMPT'!$D$42,IF(J1204=42,'Equivalencia BH-BMPT'!$D$43,IF(J1204=43,'Equivalencia BH-BMPT'!$D$44,IF(J1204=44,'Equivalencia BH-BMPT'!$D$45,IF(J1204=45,'Equivalencia BH-BMPT'!$D$46,"No ha seleccionado un número de programa")))))))))))))))))))))))))))))))))))))))))))))</f>
        <v>No ha seleccionado un número de programa</v>
      </c>
      <c r="L1204" s="140"/>
      <c r="M1204" s="136"/>
      <c r="N1204" s="153"/>
      <c r="O1204" s="161"/>
      <c r="P1204" s="144"/>
      <c r="Q1204" s="143"/>
      <c r="R1204" s="143"/>
      <c r="S1204" s="143"/>
      <c r="T1204" s="143"/>
      <c r="U1204" s="143"/>
      <c r="V1204" s="145"/>
      <c r="W1204" s="145"/>
      <c r="X1204" s="145"/>
      <c r="Y1204" s="136"/>
      <c r="Z1204" s="136"/>
      <c r="AA1204" s="146"/>
      <c r="AB1204" s="136"/>
      <c r="AC1204" s="136"/>
      <c r="AD1204" s="136"/>
      <c r="AE1204" s="136"/>
      <c r="AF1204" s="147" t="e">
        <f t="shared" si="51"/>
        <v>#DIV/0!</v>
      </c>
      <c r="AG1204" s="148"/>
      <c r="AH1204" s="148" t="b">
        <f t="shared" si="52"/>
        <v>1</v>
      </c>
    </row>
    <row r="1205" spans="1:34" ht="44.25" customHeight="1" thickBot="1" x14ac:dyDescent="0.3">
      <c r="A1205" s="136"/>
      <c r="B1205" s="136"/>
      <c r="C1205" s="137"/>
      <c r="D1205" s="136"/>
      <c r="E1205" s="137" t="str">
        <f>IF(D1205=1,'Tipo '!$B$2,IF(D1205=2,'Tipo '!$B$3,IF(D1205=3,'Tipo '!$B$4,IF(D1205=4,'Tipo '!$B$5,IF(D1205=5,'Tipo '!$B$6,IF(D1205=6,'Tipo '!$B$7,IF(D1205=7,'Tipo '!$B$8,IF(D1205=8,'Tipo '!$B$9,IF(D1205=9,'Tipo '!$B$10,IF(D1205=10,'Tipo '!$B$11,IF(D1205=11,'Tipo '!$B$12,IF(D1205=12,'Tipo '!$B$13,IF(D1205=13,'Tipo '!$B$14,IF(D1205=14,'Tipo '!$B$15,IF(D1205=15,'Tipo '!$B$16,IF(D1205=16,'Tipo '!$B$17,IF(D1205=17,'Tipo '!$B$18,IF(D1205=18,'Tipo '!$B$19,IF(D1205=19,'Tipo '!$B$20,IF(D1205=20,'Tipo '!$B$21,"No ha seleccionado un tipo de contrato válido"))))))))))))))))))))</f>
        <v>No ha seleccionado un tipo de contrato válido</v>
      </c>
      <c r="F1205" s="137"/>
      <c r="G1205" s="137"/>
      <c r="H1205" s="138"/>
      <c r="I1205" s="138"/>
      <c r="J1205" s="136"/>
      <c r="K1205" s="137" t="str">
        <f>IF(J1205=1,'Equivalencia BH-BMPT'!$D$2,IF(J1205=2,'Equivalencia BH-BMPT'!$D$3,IF(J1205=3,'Equivalencia BH-BMPT'!$D$4,IF(J1205=4,'Equivalencia BH-BMPT'!$D$5,IF(J1205=5,'Equivalencia BH-BMPT'!$D$6,IF(J1205=6,'Equivalencia BH-BMPT'!$D$7,IF(J1205=7,'Equivalencia BH-BMPT'!$D$8,IF(J1205=8,'Equivalencia BH-BMPT'!$D$9,IF(J1205=9,'Equivalencia BH-BMPT'!$D$10,IF(J1205=10,'Equivalencia BH-BMPT'!$D$11,IF(J1205=11,'Equivalencia BH-BMPT'!$D$12,IF(J1205=12,'Equivalencia BH-BMPT'!$D$13,IF(J1205=13,'Equivalencia BH-BMPT'!$D$14,IF(J1205=14,'Equivalencia BH-BMPT'!$D$15,IF(J1205=15,'Equivalencia BH-BMPT'!$D$16,IF(J1205=16,'Equivalencia BH-BMPT'!$D$17,IF(J1205=17,'Equivalencia BH-BMPT'!$D$18,IF(J1205=18,'Equivalencia BH-BMPT'!$D$19,IF(J1205=19,'Equivalencia BH-BMPT'!$D$20,IF(J1205=20,'Equivalencia BH-BMPT'!$D$21,IF(J1205=21,'Equivalencia BH-BMPT'!$D$22,IF(J1205=22,'Equivalencia BH-BMPT'!$D$23,IF(J1205=23,'Equivalencia BH-BMPT'!#REF!,IF(J1205=24,'Equivalencia BH-BMPT'!$D$25,IF(J1205=25,'Equivalencia BH-BMPT'!$D$26,IF(J1205=26,'Equivalencia BH-BMPT'!$D$27,IF(J1205=27,'Equivalencia BH-BMPT'!$D$28,IF(J1205=28,'Equivalencia BH-BMPT'!$D$29,IF(J1205=29,'Equivalencia BH-BMPT'!$D$30,IF(J1205=30,'Equivalencia BH-BMPT'!$D$31,IF(J1205=31,'Equivalencia BH-BMPT'!$D$32,IF(J1205=32,'Equivalencia BH-BMPT'!$D$33,IF(J1205=33,'Equivalencia BH-BMPT'!$D$34,IF(J1205=34,'Equivalencia BH-BMPT'!$D$35,IF(J1205=35,'Equivalencia BH-BMPT'!$D$36,IF(J1205=36,'Equivalencia BH-BMPT'!$D$37,IF(J1205=37,'Equivalencia BH-BMPT'!$D$38,IF(J1205=38,'Equivalencia BH-BMPT'!#REF!,IF(J1205=39,'Equivalencia BH-BMPT'!$D$40,IF(J1205=40,'Equivalencia BH-BMPT'!$D$41,IF(J1205=41,'Equivalencia BH-BMPT'!$D$42,IF(J1205=42,'Equivalencia BH-BMPT'!$D$43,IF(J1205=43,'Equivalencia BH-BMPT'!$D$44,IF(J1205=44,'Equivalencia BH-BMPT'!$D$45,IF(J1205=45,'Equivalencia BH-BMPT'!$D$46,"No ha seleccionado un número de programa")))))))))))))))))))))))))))))))))))))))))))))</f>
        <v>No ha seleccionado un número de programa</v>
      </c>
      <c r="L1205" s="140"/>
      <c r="M1205" s="136"/>
      <c r="N1205" s="153"/>
      <c r="O1205" s="161"/>
      <c r="P1205" s="144"/>
      <c r="Q1205" s="143"/>
      <c r="R1205" s="143"/>
      <c r="S1205" s="143"/>
      <c r="T1205" s="143"/>
      <c r="U1205" s="143"/>
      <c r="V1205" s="145"/>
      <c r="W1205" s="145"/>
      <c r="X1205" s="145"/>
      <c r="Y1205" s="136"/>
      <c r="Z1205" s="136"/>
      <c r="AA1205" s="146"/>
      <c r="AB1205" s="136"/>
      <c r="AC1205" s="136"/>
      <c r="AD1205" s="136"/>
      <c r="AE1205" s="136"/>
      <c r="AF1205" s="147" t="e">
        <f t="shared" si="51"/>
        <v>#DIV/0!</v>
      </c>
      <c r="AG1205" s="148"/>
      <c r="AH1205" s="148" t="b">
        <f t="shared" si="52"/>
        <v>1</v>
      </c>
    </row>
    <row r="1206" spans="1:34" ht="44.25" customHeight="1" thickBot="1" x14ac:dyDescent="0.3">
      <c r="A1206" s="136"/>
      <c r="B1206" s="136"/>
      <c r="C1206" s="137"/>
      <c r="D1206" s="136"/>
      <c r="E1206" s="137" t="str">
        <f>IF(D1206=1,'Tipo '!$B$2,IF(D1206=2,'Tipo '!$B$3,IF(D1206=3,'Tipo '!$B$4,IF(D1206=4,'Tipo '!$B$5,IF(D1206=5,'Tipo '!$B$6,IF(D1206=6,'Tipo '!$B$7,IF(D1206=7,'Tipo '!$B$8,IF(D1206=8,'Tipo '!$B$9,IF(D1206=9,'Tipo '!$B$10,IF(D1206=10,'Tipo '!$B$11,IF(D1206=11,'Tipo '!$B$12,IF(D1206=12,'Tipo '!$B$13,IF(D1206=13,'Tipo '!$B$14,IF(D1206=14,'Tipo '!$B$15,IF(D1206=15,'Tipo '!$B$16,IF(D1206=16,'Tipo '!$B$17,IF(D1206=17,'Tipo '!$B$18,IF(D1206=18,'Tipo '!$B$19,IF(D1206=19,'Tipo '!$B$20,IF(D1206=20,'Tipo '!$B$21,"No ha seleccionado un tipo de contrato válido"))))))))))))))))))))</f>
        <v>No ha seleccionado un tipo de contrato válido</v>
      </c>
      <c r="F1206" s="137"/>
      <c r="G1206" s="137"/>
      <c r="H1206" s="138"/>
      <c r="I1206" s="138"/>
      <c r="J1206" s="136"/>
      <c r="K1206" s="137" t="str">
        <f>IF(J1206=1,'Equivalencia BH-BMPT'!$D$2,IF(J1206=2,'Equivalencia BH-BMPT'!$D$3,IF(J1206=3,'Equivalencia BH-BMPT'!$D$4,IF(J1206=4,'Equivalencia BH-BMPT'!$D$5,IF(J1206=5,'Equivalencia BH-BMPT'!$D$6,IF(J1206=6,'Equivalencia BH-BMPT'!$D$7,IF(J1206=7,'Equivalencia BH-BMPT'!$D$8,IF(J1206=8,'Equivalencia BH-BMPT'!$D$9,IF(J1206=9,'Equivalencia BH-BMPT'!$D$10,IF(J1206=10,'Equivalencia BH-BMPT'!$D$11,IF(J1206=11,'Equivalencia BH-BMPT'!$D$12,IF(J1206=12,'Equivalencia BH-BMPT'!$D$13,IF(J1206=13,'Equivalencia BH-BMPT'!$D$14,IF(J1206=14,'Equivalencia BH-BMPT'!$D$15,IF(J1206=15,'Equivalencia BH-BMPT'!$D$16,IF(J1206=16,'Equivalencia BH-BMPT'!$D$17,IF(J1206=17,'Equivalencia BH-BMPT'!$D$18,IF(J1206=18,'Equivalencia BH-BMPT'!$D$19,IF(J1206=19,'Equivalencia BH-BMPT'!$D$20,IF(J1206=20,'Equivalencia BH-BMPT'!$D$21,IF(J1206=21,'Equivalencia BH-BMPT'!$D$22,IF(J1206=22,'Equivalencia BH-BMPT'!$D$23,IF(J1206=23,'Equivalencia BH-BMPT'!#REF!,IF(J1206=24,'Equivalencia BH-BMPT'!$D$25,IF(J1206=25,'Equivalencia BH-BMPT'!$D$26,IF(J1206=26,'Equivalencia BH-BMPT'!$D$27,IF(J1206=27,'Equivalencia BH-BMPT'!$D$28,IF(J1206=28,'Equivalencia BH-BMPT'!$D$29,IF(J1206=29,'Equivalencia BH-BMPT'!$D$30,IF(J1206=30,'Equivalencia BH-BMPT'!$D$31,IF(J1206=31,'Equivalencia BH-BMPT'!$D$32,IF(J1206=32,'Equivalencia BH-BMPT'!$D$33,IF(J1206=33,'Equivalencia BH-BMPT'!$D$34,IF(J1206=34,'Equivalencia BH-BMPT'!$D$35,IF(J1206=35,'Equivalencia BH-BMPT'!$D$36,IF(J1206=36,'Equivalencia BH-BMPT'!$D$37,IF(J1206=37,'Equivalencia BH-BMPT'!$D$38,IF(J1206=38,'Equivalencia BH-BMPT'!#REF!,IF(J1206=39,'Equivalencia BH-BMPT'!$D$40,IF(J1206=40,'Equivalencia BH-BMPT'!$D$41,IF(J1206=41,'Equivalencia BH-BMPT'!$D$42,IF(J1206=42,'Equivalencia BH-BMPT'!$D$43,IF(J1206=43,'Equivalencia BH-BMPT'!$D$44,IF(J1206=44,'Equivalencia BH-BMPT'!$D$45,IF(J1206=45,'Equivalencia BH-BMPT'!$D$46,"No ha seleccionado un número de programa")))))))))))))))))))))))))))))))))))))))))))))</f>
        <v>No ha seleccionado un número de programa</v>
      </c>
      <c r="L1206" s="140"/>
      <c r="M1206" s="136"/>
      <c r="N1206" s="153"/>
      <c r="O1206" s="161"/>
      <c r="P1206" s="144"/>
      <c r="Q1206" s="143"/>
      <c r="R1206" s="143"/>
      <c r="S1206" s="143"/>
      <c r="T1206" s="143"/>
      <c r="U1206" s="143"/>
      <c r="V1206" s="145"/>
      <c r="W1206" s="145"/>
      <c r="X1206" s="145"/>
      <c r="Y1206" s="136"/>
      <c r="Z1206" s="136"/>
      <c r="AA1206" s="146"/>
      <c r="AB1206" s="136"/>
      <c r="AC1206" s="136"/>
      <c r="AD1206" s="136"/>
      <c r="AE1206" s="136"/>
      <c r="AF1206" s="147" t="e">
        <f t="shared" si="51"/>
        <v>#DIV/0!</v>
      </c>
      <c r="AG1206" s="148"/>
      <c r="AH1206" s="148" t="b">
        <f t="shared" si="52"/>
        <v>1</v>
      </c>
    </row>
    <row r="1207" spans="1:34" ht="44.25" customHeight="1" thickBot="1" x14ac:dyDescent="0.3">
      <c r="A1207" s="136"/>
      <c r="B1207" s="136"/>
      <c r="C1207" s="137"/>
      <c r="D1207" s="136"/>
      <c r="E1207" s="137" t="str">
        <f>IF(D1207=1,'Tipo '!$B$2,IF(D1207=2,'Tipo '!$B$3,IF(D1207=3,'Tipo '!$B$4,IF(D1207=4,'Tipo '!$B$5,IF(D1207=5,'Tipo '!$B$6,IF(D1207=6,'Tipo '!$B$7,IF(D1207=7,'Tipo '!$B$8,IF(D1207=8,'Tipo '!$B$9,IF(D1207=9,'Tipo '!$B$10,IF(D1207=10,'Tipo '!$B$11,IF(D1207=11,'Tipo '!$B$12,IF(D1207=12,'Tipo '!$B$13,IF(D1207=13,'Tipo '!$B$14,IF(D1207=14,'Tipo '!$B$15,IF(D1207=15,'Tipo '!$B$16,IF(D1207=16,'Tipo '!$B$17,IF(D1207=17,'Tipo '!$B$18,IF(D1207=18,'Tipo '!$B$19,IF(D1207=19,'Tipo '!$B$20,IF(D1207=20,'Tipo '!$B$21,"No ha seleccionado un tipo de contrato válido"))))))))))))))))))))</f>
        <v>No ha seleccionado un tipo de contrato válido</v>
      </c>
      <c r="F1207" s="137"/>
      <c r="G1207" s="137"/>
      <c r="H1207" s="138"/>
      <c r="I1207" s="138"/>
      <c r="J1207" s="136"/>
      <c r="K1207" s="137" t="str">
        <f>IF(J1207=1,'Equivalencia BH-BMPT'!$D$2,IF(J1207=2,'Equivalencia BH-BMPT'!$D$3,IF(J1207=3,'Equivalencia BH-BMPT'!$D$4,IF(J1207=4,'Equivalencia BH-BMPT'!$D$5,IF(J1207=5,'Equivalencia BH-BMPT'!$D$6,IF(J1207=6,'Equivalencia BH-BMPT'!$D$7,IF(J1207=7,'Equivalencia BH-BMPT'!$D$8,IF(J1207=8,'Equivalencia BH-BMPT'!$D$9,IF(J1207=9,'Equivalencia BH-BMPT'!$D$10,IF(J1207=10,'Equivalencia BH-BMPT'!$D$11,IF(J1207=11,'Equivalencia BH-BMPT'!$D$12,IF(J1207=12,'Equivalencia BH-BMPT'!$D$13,IF(J1207=13,'Equivalencia BH-BMPT'!$D$14,IF(J1207=14,'Equivalencia BH-BMPT'!$D$15,IF(J1207=15,'Equivalencia BH-BMPT'!$D$16,IF(J1207=16,'Equivalencia BH-BMPT'!$D$17,IF(J1207=17,'Equivalencia BH-BMPT'!$D$18,IF(J1207=18,'Equivalencia BH-BMPT'!$D$19,IF(J1207=19,'Equivalencia BH-BMPT'!$D$20,IF(J1207=20,'Equivalencia BH-BMPT'!$D$21,IF(J1207=21,'Equivalencia BH-BMPT'!$D$22,IF(J1207=22,'Equivalencia BH-BMPT'!$D$23,IF(J1207=23,'Equivalencia BH-BMPT'!#REF!,IF(J1207=24,'Equivalencia BH-BMPT'!$D$25,IF(J1207=25,'Equivalencia BH-BMPT'!$D$26,IF(J1207=26,'Equivalencia BH-BMPT'!$D$27,IF(J1207=27,'Equivalencia BH-BMPT'!$D$28,IF(J1207=28,'Equivalencia BH-BMPT'!$D$29,IF(J1207=29,'Equivalencia BH-BMPT'!$D$30,IF(J1207=30,'Equivalencia BH-BMPT'!$D$31,IF(J1207=31,'Equivalencia BH-BMPT'!$D$32,IF(J1207=32,'Equivalencia BH-BMPT'!$D$33,IF(J1207=33,'Equivalencia BH-BMPT'!$D$34,IF(J1207=34,'Equivalencia BH-BMPT'!$D$35,IF(J1207=35,'Equivalencia BH-BMPT'!$D$36,IF(J1207=36,'Equivalencia BH-BMPT'!$D$37,IF(J1207=37,'Equivalencia BH-BMPT'!$D$38,IF(J1207=38,'Equivalencia BH-BMPT'!#REF!,IF(J1207=39,'Equivalencia BH-BMPT'!$D$40,IF(J1207=40,'Equivalencia BH-BMPT'!$D$41,IF(J1207=41,'Equivalencia BH-BMPT'!$D$42,IF(J1207=42,'Equivalencia BH-BMPT'!$D$43,IF(J1207=43,'Equivalencia BH-BMPT'!$D$44,IF(J1207=44,'Equivalencia BH-BMPT'!$D$45,IF(J1207=45,'Equivalencia BH-BMPT'!$D$46,"No ha seleccionado un número de programa")))))))))))))))))))))))))))))))))))))))))))))</f>
        <v>No ha seleccionado un número de programa</v>
      </c>
      <c r="L1207" s="140"/>
      <c r="M1207" s="136"/>
      <c r="N1207" s="153"/>
      <c r="O1207" s="161"/>
      <c r="P1207" s="144"/>
      <c r="Q1207" s="143"/>
      <c r="R1207" s="143"/>
      <c r="S1207" s="143"/>
      <c r="T1207" s="143"/>
      <c r="U1207" s="143"/>
      <c r="V1207" s="145"/>
      <c r="W1207" s="145"/>
      <c r="X1207" s="145"/>
      <c r="Y1207" s="136"/>
      <c r="Z1207" s="136"/>
      <c r="AA1207" s="146"/>
      <c r="AB1207" s="136"/>
      <c r="AC1207" s="136"/>
      <c r="AD1207" s="136"/>
      <c r="AE1207" s="136"/>
      <c r="AF1207" s="147" t="e">
        <f t="shared" si="51"/>
        <v>#DIV/0!</v>
      </c>
      <c r="AG1207" s="148"/>
      <c r="AH1207" s="148" t="b">
        <f t="shared" si="52"/>
        <v>1</v>
      </c>
    </row>
    <row r="1208" spans="1:34" ht="44.25" customHeight="1" thickBot="1" x14ac:dyDescent="0.3">
      <c r="A1208" s="136"/>
      <c r="B1208" s="136"/>
      <c r="C1208" s="137"/>
      <c r="D1208" s="136"/>
      <c r="E1208" s="137" t="str">
        <f>IF(D1208=1,'Tipo '!$B$2,IF(D1208=2,'Tipo '!$B$3,IF(D1208=3,'Tipo '!$B$4,IF(D1208=4,'Tipo '!$B$5,IF(D1208=5,'Tipo '!$B$6,IF(D1208=6,'Tipo '!$B$7,IF(D1208=7,'Tipo '!$B$8,IF(D1208=8,'Tipo '!$B$9,IF(D1208=9,'Tipo '!$B$10,IF(D1208=10,'Tipo '!$B$11,IF(D1208=11,'Tipo '!$B$12,IF(D1208=12,'Tipo '!$B$13,IF(D1208=13,'Tipo '!$B$14,IF(D1208=14,'Tipo '!$B$15,IF(D1208=15,'Tipo '!$B$16,IF(D1208=16,'Tipo '!$B$17,IF(D1208=17,'Tipo '!$B$18,IF(D1208=18,'Tipo '!$B$19,IF(D1208=19,'Tipo '!$B$20,IF(D1208=20,'Tipo '!$B$21,"No ha seleccionado un tipo de contrato válido"))))))))))))))))))))</f>
        <v>No ha seleccionado un tipo de contrato válido</v>
      </c>
      <c r="F1208" s="137"/>
      <c r="G1208" s="137"/>
      <c r="H1208" s="138"/>
      <c r="I1208" s="138"/>
      <c r="J1208" s="136"/>
      <c r="K1208" s="137" t="str">
        <f>IF(J1208=1,'Equivalencia BH-BMPT'!$D$2,IF(J1208=2,'Equivalencia BH-BMPT'!$D$3,IF(J1208=3,'Equivalencia BH-BMPT'!$D$4,IF(J1208=4,'Equivalencia BH-BMPT'!$D$5,IF(J1208=5,'Equivalencia BH-BMPT'!$D$6,IF(J1208=6,'Equivalencia BH-BMPT'!$D$7,IF(J1208=7,'Equivalencia BH-BMPT'!$D$8,IF(J1208=8,'Equivalencia BH-BMPT'!$D$9,IF(J1208=9,'Equivalencia BH-BMPT'!$D$10,IF(J1208=10,'Equivalencia BH-BMPT'!$D$11,IF(J1208=11,'Equivalencia BH-BMPT'!$D$12,IF(J1208=12,'Equivalencia BH-BMPT'!$D$13,IF(J1208=13,'Equivalencia BH-BMPT'!$D$14,IF(J1208=14,'Equivalencia BH-BMPT'!$D$15,IF(J1208=15,'Equivalencia BH-BMPT'!$D$16,IF(J1208=16,'Equivalencia BH-BMPT'!$D$17,IF(J1208=17,'Equivalencia BH-BMPT'!$D$18,IF(J1208=18,'Equivalencia BH-BMPT'!$D$19,IF(J1208=19,'Equivalencia BH-BMPT'!$D$20,IF(J1208=20,'Equivalencia BH-BMPT'!$D$21,IF(J1208=21,'Equivalencia BH-BMPT'!$D$22,IF(J1208=22,'Equivalencia BH-BMPT'!$D$23,IF(J1208=23,'Equivalencia BH-BMPT'!#REF!,IF(J1208=24,'Equivalencia BH-BMPT'!$D$25,IF(J1208=25,'Equivalencia BH-BMPT'!$D$26,IF(J1208=26,'Equivalencia BH-BMPT'!$D$27,IF(J1208=27,'Equivalencia BH-BMPT'!$D$28,IF(J1208=28,'Equivalencia BH-BMPT'!$D$29,IF(J1208=29,'Equivalencia BH-BMPT'!$D$30,IF(J1208=30,'Equivalencia BH-BMPT'!$D$31,IF(J1208=31,'Equivalencia BH-BMPT'!$D$32,IF(J1208=32,'Equivalencia BH-BMPT'!$D$33,IF(J1208=33,'Equivalencia BH-BMPT'!$D$34,IF(J1208=34,'Equivalencia BH-BMPT'!$D$35,IF(J1208=35,'Equivalencia BH-BMPT'!$D$36,IF(J1208=36,'Equivalencia BH-BMPT'!$D$37,IF(J1208=37,'Equivalencia BH-BMPT'!$D$38,IF(J1208=38,'Equivalencia BH-BMPT'!#REF!,IF(J1208=39,'Equivalencia BH-BMPT'!$D$40,IF(J1208=40,'Equivalencia BH-BMPT'!$D$41,IF(J1208=41,'Equivalencia BH-BMPT'!$D$42,IF(J1208=42,'Equivalencia BH-BMPT'!$D$43,IF(J1208=43,'Equivalencia BH-BMPT'!$D$44,IF(J1208=44,'Equivalencia BH-BMPT'!$D$45,IF(J1208=45,'Equivalencia BH-BMPT'!$D$46,"No ha seleccionado un número de programa")))))))))))))))))))))))))))))))))))))))))))))</f>
        <v>No ha seleccionado un número de programa</v>
      </c>
      <c r="L1208" s="140"/>
      <c r="M1208" s="136"/>
      <c r="N1208" s="153"/>
      <c r="O1208" s="161"/>
      <c r="P1208" s="144"/>
      <c r="Q1208" s="143"/>
      <c r="R1208" s="143"/>
      <c r="S1208" s="143"/>
      <c r="T1208" s="143"/>
      <c r="U1208" s="143"/>
      <c r="V1208" s="145"/>
      <c r="W1208" s="145"/>
      <c r="X1208" s="145"/>
      <c r="Y1208" s="136"/>
      <c r="Z1208" s="136"/>
      <c r="AA1208" s="146"/>
      <c r="AB1208" s="136"/>
      <c r="AC1208" s="136"/>
      <c r="AD1208" s="136"/>
      <c r="AE1208" s="136"/>
      <c r="AF1208" s="147" t="e">
        <f t="shared" si="51"/>
        <v>#DIV/0!</v>
      </c>
      <c r="AG1208" s="148"/>
      <c r="AH1208" s="148" t="b">
        <f t="shared" si="52"/>
        <v>1</v>
      </c>
    </row>
    <row r="1209" spans="1:34" ht="44.25" customHeight="1" thickBot="1" x14ac:dyDescent="0.3">
      <c r="A1209" s="136"/>
      <c r="B1209" s="136"/>
      <c r="C1209" s="137"/>
      <c r="D1209" s="136"/>
      <c r="E1209" s="137" t="str">
        <f>IF(D1209=1,'Tipo '!$B$2,IF(D1209=2,'Tipo '!$B$3,IF(D1209=3,'Tipo '!$B$4,IF(D1209=4,'Tipo '!$B$5,IF(D1209=5,'Tipo '!$B$6,IF(D1209=6,'Tipo '!$B$7,IF(D1209=7,'Tipo '!$B$8,IF(D1209=8,'Tipo '!$B$9,IF(D1209=9,'Tipo '!$B$10,IF(D1209=10,'Tipo '!$B$11,IF(D1209=11,'Tipo '!$B$12,IF(D1209=12,'Tipo '!$B$13,IF(D1209=13,'Tipo '!$B$14,IF(D1209=14,'Tipo '!$B$15,IF(D1209=15,'Tipo '!$B$16,IF(D1209=16,'Tipo '!$B$17,IF(D1209=17,'Tipo '!$B$18,IF(D1209=18,'Tipo '!$B$19,IF(D1209=19,'Tipo '!$B$20,IF(D1209=20,'Tipo '!$B$21,"No ha seleccionado un tipo de contrato válido"))))))))))))))))))))</f>
        <v>No ha seleccionado un tipo de contrato válido</v>
      </c>
      <c r="F1209" s="137"/>
      <c r="G1209" s="137"/>
      <c r="H1209" s="138"/>
      <c r="I1209" s="138"/>
      <c r="J1209" s="136"/>
      <c r="K1209" s="137" t="str">
        <f>IF(J1209=1,'Equivalencia BH-BMPT'!$D$2,IF(J1209=2,'Equivalencia BH-BMPT'!$D$3,IF(J1209=3,'Equivalencia BH-BMPT'!$D$4,IF(J1209=4,'Equivalencia BH-BMPT'!$D$5,IF(J1209=5,'Equivalencia BH-BMPT'!$D$6,IF(J1209=6,'Equivalencia BH-BMPT'!$D$7,IF(J1209=7,'Equivalencia BH-BMPT'!$D$8,IF(J1209=8,'Equivalencia BH-BMPT'!$D$9,IF(J1209=9,'Equivalencia BH-BMPT'!$D$10,IF(J1209=10,'Equivalencia BH-BMPT'!$D$11,IF(J1209=11,'Equivalencia BH-BMPT'!$D$12,IF(J1209=12,'Equivalencia BH-BMPT'!$D$13,IF(J1209=13,'Equivalencia BH-BMPT'!$D$14,IF(J1209=14,'Equivalencia BH-BMPT'!$D$15,IF(J1209=15,'Equivalencia BH-BMPT'!$D$16,IF(J1209=16,'Equivalencia BH-BMPT'!$D$17,IF(J1209=17,'Equivalencia BH-BMPT'!$D$18,IF(J1209=18,'Equivalencia BH-BMPT'!$D$19,IF(J1209=19,'Equivalencia BH-BMPT'!$D$20,IF(J1209=20,'Equivalencia BH-BMPT'!$D$21,IF(J1209=21,'Equivalencia BH-BMPT'!$D$22,IF(J1209=22,'Equivalencia BH-BMPT'!$D$23,IF(J1209=23,'Equivalencia BH-BMPT'!#REF!,IF(J1209=24,'Equivalencia BH-BMPT'!$D$25,IF(J1209=25,'Equivalencia BH-BMPT'!$D$26,IF(J1209=26,'Equivalencia BH-BMPT'!$D$27,IF(J1209=27,'Equivalencia BH-BMPT'!$D$28,IF(J1209=28,'Equivalencia BH-BMPT'!$D$29,IF(J1209=29,'Equivalencia BH-BMPT'!$D$30,IF(J1209=30,'Equivalencia BH-BMPT'!$D$31,IF(J1209=31,'Equivalencia BH-BMPT'!$D$32,IF(J1209=32,'Equivalencia BH-BMPT'!$D$33,IF(J1209=33,'Equivalencia BH-BMPT'!$D$34,IF(J1209=34,'Equivalencia BH-BMPT'!$D$35,IF(J1209=35,'Equivalencia BH-BMPT'!$D$36,IF(J1209=36,'Equivalencia BH-BMPT'!$D$37,IF(J1209=37,'Equivalencia BH-BMPT'!$D$38,IF(J1209=38,'Equivalencia BH-BMPT'!#REF!,IF(J1209=39,'Equivalencia BH-BMPT'!$D$40,IF(J1209=40,'Equivalencia BH-BMPT'!$D$41,IF(J1209=41,'Equivalencia BH-BMPT'!$D$42,IF(J1209=42,'Equivalencia BH-BMPT'!$D$43,IF(J1209=43,'Equivalencia BH-BMPT'!$D$44,IF(J1209=44,'Equivalencia BH-BMPT'!$D$45,IF(J1209=45,'Equivalencia BH-BMPT'!$D$46,"No ha seleccionado un número de programa")))))))))))))))))))))))))))))))))))))))))))))</f>
        <v>No ha seleccionado un número de programa</v>
      </c>
      <c r="L1209" s="140"/>
      <c r="M1209" s="136"/>
      <c r="N1209" s="153"/>
      <c r="O1209" s="161"/>
      <c r="P1209" s="144"/>
      <c r="Q1209" s="143"/>
      <c r="R1209" s="143"/>
      <c r="S1209" s="143"/>
      <c r="T1209" s="143"/>
      <c r="U1209" s="143"/>
      <c r="V1209" s="145"/>
      <c r="W1209" s="145"/>
      <c r="X1209" s="145"/>
      <c r="Y1209" s="136"/>
      <c r="Z1209" s="136"/>
      <c r="AA1209" s="146"/>
      <c r="AB1209" s="136"/>
      <c r="AC1209" s="136"/>
      <c r="AD1209" s="136"/>
      <c r="AE1209" s="136"/>
      <c r="AF1209" s="147" t="e">
        <f t="shared" si="51"/>
        <v>#DIV/0!</v>
      </c>
      <c r="AG1209" s="148"/>
      <c r="AH1209" s="148" t="b">
        <f t="shared" si="52"/>
        <v>1</v>
      </c>
    </row>
    <row r="1210" spans="1:34" ht="44.25" customHeight="1" thickBot="1" x14ac:dyDescent="0.3">
      <c r="A1210" s="136"/>
      <c r="B1210" s="136"/>
      <c r="C1210" s="137"/>
      <c r="D1210" s="136"/>
      <c r="E1210" s="137" t="str">
        <f>IF(D1210=1,'Tipo '!$B$2,IF(D1210=2,'Tipo '!$B$3,IF(D1210=3,'Tipo '!$B$4,IF(D1210=4,'Tipo '!$B$5,IF(D1210=5,'Tipo '!$B$6,IF(D1210=6,'Tipo '!$B$7,IF(D1210=7,'Tipo '!$B$8,IF(D1210=8,'Tipo '!$B$9,IF(D1210=9,'Tipo '!$B$10,IF(D1210=10,'Tipo '!$B$11,IF(D1210=11,'Tipo '!$B$12,IF(D1210=12,'Tipo '!$B$13,IF(D1210=13,'Tipo '!$B$14,IF(D1210=14,'Tipo '!$B$15,IF(D1210=15,'Tipo '!$B$16,IF(D1210=16,'Tipo '!$B$17,IF(D1210=17,'Tipo '!$B$18,IF(D1210=18,'Tipo '!$B$19,IF(D1210=19,'Tipo '!$B$20,IF(D1210=20,'Tipo '!$B$21,"No ha seleccionado un tipo de contrato válido"))))))))))))))))))))</f>
        <v>No ha seleccionado un tipo de contrato válido</v>
      </c>
      <c r="F1210" s="137"/>
      <c r="G1210" s="137"/>
      <c r="H1210" s="138"/>
      <c r="I1210" s="138"/>
      <c r="J1210" s="136"/>
      <c r="K1210" s="137" t="str">
        <f>IF(J1210=1,'Equivalencia BH-BMPT'!$D$2,IF(J1210=2,'Equivalencia BH-BMPT'!$D$3,IF(J1210=3,'Equivalencia BH-BMPT'!$D$4,IF(J1210=4,'Equivalencia BH-BMPT'!$D$5,IF(J1210=5,'Equivalencia BH-BMPT'!$D$6,IF(J1210=6,'Equivalencia BH-BMPT'!$D$7,IF(J1210=7,'Equivalencia BH-BMPT'!$D$8,IF(J1210=8,'Equivalencia BH-BMPT'!$D$9,IF(J1210=9,'Equivalencia BH-BMPT'!$D$10,IF(J1210=10,'Equivalencia BH-BMPT'!$D$11,IF(J1210=11,'Equivalencia BH-BMPT'!$D$12,IF(J1210=12,'Equivalencia BH-BMPT'!$D$13,IF(J1210=13,'Equivalencia BH-BMPT'!$D$14,IF(J1210=14,'Equivalencia BH-BMPT'!$D$15,IF(J1210=15,'Equivalencia BH-BMPT'!$D$16,IF(J1210=16,'Equivalencia BH-BMPT'!$D$17,IF(J1210=17,'Equivalencia BH-BMPT'!$D$18,IF(J1210=18,'Equivalencia BH-BMPT'!$D$19,IF(J1210=19,'Equivalencia BH-BMPT'!$D$20,IF(J1210=20,'Equivalencia BH-BMPT'!$D$21,IF(J1210=21,'Equivalencia BH-BMPT'!$D$22,IF(J1210=22,'Equivalencia BH-BMPT'!$D$23,IF(J1210=23,'Equivalencia BH-BMPT'!#REF!,IF(J1210=24,'Equivalencia BH-BMPT'!$D$25,IF(J1210=25,'Equivalencia BH-BMPT'!$D$26,IF(J1210=26,'Equivalencia BH-BMPT'!$D$27,IF(J1210=27,'Equivalencia BH-BMPT'!$D$28,IF(J1210=28,'Equivalencia BH-BMPT'!$D$29,IF(J1210=29,'Equivalencia BH-BMPT'!$D$30,IF(J1210=30,'Equivalencia BH-BMPT'!$D$31,IF(J1210=31,'Equivalencia BH-BMPT'!$D$32,IF(J1210=32,'Equivalencia BH-BMPT'!$D$33,IF(J1210=33,'Equivalencia BH-BMPT'!$D$34,IF(J1210=34,'Equivalencia BH-BMPT'!$D$35,IF(J1210=35,'Equivalencia BH-BMPT'!$D$36,IF(J1210=36,'Equivalencia BH-BMPT'!$D$37,IF(J1210=37,'Equivalencia BH-BMPT'!$D$38,IF(J1210=38,'Equivalencia BH-BMPT'!#REF!,IF(J1210=39,'Equivalencia BH-BMPT'!$D$40,IF(J1210=40,'Equivalencia BH-BMPT'!$D$41,IF(J1210=41,'Equivalencia BH-BMPT'!$D$42,IF(J1210=42,'Equivalencia BH-BMPT'!$D$43,IF(J1210=43,'Equivalencia BH-BMPT'!$D$44,IF(J1210=44,'Equivalencia BH-BMPT'!$D$45,IF(J1210=45,'Equivalencia BH-BMPT'!$D$46,"No ha seleccionado un número de programa")))))))))))))))))))))))))))))))))))))))))))))</f>
        <v>No ha seleccionado un número de programa</v>
      </c>
      <c r="L1210" s="140"/>
      <c r="M1210" s="136"/>
      <c r="N1210" s="153"/>
      <c r="O1210" s="161"/>
      <c r="P1210" s="144"/>
      <c r="Q1210" s="143"/>
      <c r="R1210" s="143"/>
      <c r="S1210" s="143"/>
      <c r="T1210" s="143"/>
      <c r="U1210" s="143"/>
      <c r="V1210" s="145"/>
      <c r="W1210" s="145"/>
      <c r="X1210" s="145"/>
      <c r="Y1210" s="136"/>
      <c r="Z1210" s="136"/>
      <c r="AA1210" s="146"/>
      <c r="AB1210" s="136"/>
      <c r="AC1210" s="136"/>
      <c r="AD1210" s="136"/>
      <c r="AE1210" s="136"/>
      <c r="AF1210" s="147" t="e">
        <f t="shared" si="51"/>
        <v>#DIV/0!</v>
      </c>
      <c r="AG1210" s="148"/>
      <c r="AH1210" s="148" t="b">
        <f t="shared" si="52"/>
        <v>1</v>
      </c>
    </row>
    <row r="1211" spans="1:34" ht="44.25" customHeight="1" thickBot="1" x14ac:dyDescent="0.3">
      <c r="A1211" s="136"/>
      <c r="B1211" s="136"/>
      <c r="C1211" s="137"/>
      <c r="D1211" s="136"/>
      <c r="E1211" s="137" t="str">
        <f>IF(D1211=1,'Tipo '!$B$2,IF(D1211=2,'Tipo '!$B$3,IF(D1211=3,'Tipo '!$B$4,IF(D1211=4,'Tipo '!$B$5,IF(D1211=5,'Tipo '!$B$6,IF(D1211=6,'Tipo '!$B$7,IF(D1211=7,'Tipo '!$B$8,IF(D1211=8,'Tipo '!$B$9,IF(D1211=9,'Tipo '!$B$10,IF(D1211=10,'Tipo '!$B$11,IF(D1211=11,'Tipo '!$B$12,IF(D1211=12,'Tipo '!$B$13,IF(D1211=13,'Tipo '!$B$14,IF(D1211=14,'Tipo '!$B$15,IF(D1211=15,'Tipo '!$B$16,IF(D1211=16,'Tipo '!$B$17,IF(D1211=17,'Tipo '!$B$18,IF(D1211=18,'Tipo '!$B$19,IF(D1211=19,'Tipo '!$B$20,IF(D1211=20,'Tipo '!$B$21,"No ha seleccionado un tipo de contrato válido"))))))))))))))))))))</f>
        <v>No ha seleccionado un tipo de contrato válido</v>
      </c>
      <c r="F1211" s="137"/>
      <c r="G1211" s="137"/>
      <c r="H1211" s="138"/>
      <c r="I1211" s="138"/>
      <c r="J1211" s="136"/>
      <c r="K1211" s="137" t="str">
        <f>IF(J1211=1,'Equivalencia BH-BMPT'!$D$2,IF(J1211=2,'Equivalencia BH-BMPT'!$D$3,IF(J1211=3,'Equivalencia BH-BMPT'!$D$4,IF(J1211=4,'Equivalencia BH-BMPT'!$D$5,IF(J1211=5,'Equivalencia BH-BMPT'!$D$6,IF(J1211=6,'Equivalencia BH-BMPT'!$D$7,IF(J1211=7,'Equivalencia BH-BMPT'!$D$8,IF(J1211=8,'Equivalencia BH-BMPT'!$D$9,IF(J1211=9,'Equivalencia BH-BMPT'!$D$10,IF(J1211=10,'Equivalencia BH-BMPT'!$D$11,IF(J1211=11,'Equivalencia BH-BMPT'!$D$12,IF(J1211=12,'Equivalencia BH-BMPT'!$D$13,IF(J1211=13,'Equivalencia BH-BMPT'!$D$14,IF(J1211=14,'Equivalencia BH-BMPT'!$D$15,IF(J1211=15,'Equivalencia BH-BMPT'!$D$16,IF(J1211=16,'Equivalencia BH-BMPT'!$D$17,IF(J1211=17,'Equivalencia BH-BMPT'!$D$18,IF(J1211=18,'Equivalencia BH-BMPT'!$D$19,IF(J1211=19,'Equivalencia BH-BMPT'!$D$20,IF(J1211=20,'Equivalencia BH-BMPT'!$D$21,IF(J1211=21,'Equivalencia BH-BMPT'!$D$22,IF(J1211=22,'Equivalencia BH-BMPT'!$D$23,IF(J1211=23,'Equivalencia BH-BMPT'!#REF!,IF(J1211=24,'Equivalencia BH-BMPT'!$D$25,IF(J1211=25,'Equivalencia BH-BMPT'!$D$26,IF(J1211=26,'Equivalencia BH-BMPT'!$D$27,IF(J1211=27,'Equivalencia BH-BMPT'!$D$28,IF(J1211=28,'Equivalencia BH-BMPT'!$D$29,IF(J1211=29,'Equivalencia BH-BMPT'!$D$30,IF(J1211=30,'Equivalencia BH-BMPT'!$D$31,IF(J1211=31,'Equivalencia BH-BMPT'!$D$32,IF(J1211=32,'Equivalencia BH-BMPT'!$D$33,IF(J1211=33,'Equivalencia BH-BMPT'!$D$34,IF(J1211=34,'Equivalencia BH-BMPT'!$D$35,IF(J1211=35,'Equivalencia BH-BMPT'!$D$36,IF(J1211=36,'Equivalencia BH-BMPT'!$D$37,IF(J1211=37,'Equivalencia BH-BMPT'!$D$38,IF(J1211=38,'Equivalencia BH-BMPT'!#REF!,IF(J1211=39,'Equivalencia BH-BMPT'!$D$40,IF(J1211=40,'Equivalencia BH-BMPT'!$D$41,IF(J1211=41,'Equivalencia BH-BMPT'!$D$42,IF(J1211=42,'Equivalencia BH-BMPT'!$D$43,IF(J1211=43,'Equivalencia BH-BMPT'!$D$44,IF(J1211=44,'Equivalencia BH-BMPT'!$D$45,IF(J1211=45,'Equivalencia BH-BMPT'!$D$46,"No ha seleccionado un número de programa")))))))))))))))))))))))))))))))))))))))))))))</f>
        <v>No ha seleccionado un número de programa</v>
      </c>
      <c r="L1211" s="140"/>
      <c r="M1211" s="136"/>
      <c r="N1211" s="153"/>
      <c r="O1211" s="161"/>
      <c r="P1211" s="144"/>
      <c r="Q1211" s="143"/>
      <c r="R1211" s="143"/>
      <c r="S1211" s="143"/>
      <c r="T1211" s="143"/>
      <c r="U1211" s="143"/>
      <c r="V1211" s="145"/>
      <c r="W1211" s="145"/>
      <c r="X1211" s="145"/>
      <c r="Y1211" s="136"/>
      <c r="Z1211" s="136"/>
      <c r="AA1211" s="146"/>
      <c r="AB1211" s="136"/>
      <c r="AC1211" s="136"/>
      <c r="AD1211" s="136"/>
      <c r="AE1211" s="136"/>
      <c r="AF1211" s="147" t="e">
        <f t="shared" si="51"/>
        <v>#DIV/0!</v>
      </c>
      <c r="AG1211" s="148"/>
      <c r="AH1211" s="148" t="b">
        <f t="shared" si="52"/>
        <v>1</v>
      </c>
    </row>
    <row r="1212" spans="1:34" ht="44.25" customHeight="1" thickBot="1" x14ac:dyDescent="0.3">
      <c r="A1212" s="136"/>
      <c r="B1212" s="136"/>
      <c r="C1212" s="137"/>
      <c r="D1212" s="136"/>
      <c r="E1212" s="137" t="str">
        <f>IF(D1212=1,'Tipo '!$B$2,IF(D1212=2,'Tipo '!$B$3,IF(D1212=3,'Tipo '!$B$4,IF(D1212=4,'Tipo '!$B$5,IF(D1212=5,'Tipo '!$B$6,IF(D1212=6,'Tipo '!$B$7,IF(D1212=7,'Tipo '!$B$8,IF(D1212=8,'Tipo '!$B$9,IF(D1212=9,'Tipo '!$B$10,IF(D1212=10,'Tipo '!$B$11,IF(D1212=11,'Tipo '!$B$12,IF(D1212=12,'Tipo '!$B$13,IF(D1212=13,'Tipo '!$B$14,IF(D1212=14,'Tipo '!$B$15,IF(D1212=15,'Tipo '!$B$16,IF(D1212=16,'Tipo '!$B$17,IF(D1212=17,'Tipo '!$B$18,IF(D1212=18,'Tipo '!$B$19,IF(D1212=19,'Tipo '!$B$20,IF(D1212=20,'Tipo '!$B$21,"No ha seleccionado un tipo de contrato válido"))))))))))))))))))))</f>
        <v>No ha seleccionado un tipo de contrato válido</v>
      </c>
      <c r="F1212" s="137"/>
      <c r="G1212" s="137"/>
      <c r="H1212" s="138"/>
      <c r="I1212" s="138"/>
      <c r="J1212" s="136"/>
      <c r="K1212" s="137" t="str">
        <f>IF(J1212=1,'Equivalencia BH-BMPT'!$D$2,IF(J1212=2,'Equivalencia BH-BMPT'!$D$3,IF(J1212=3,'Equivalencia BH-BMPT'!$D$4,IF(J1212=4,'Equivalencia BH-BMPT'!$D$5,IF(J1212=5,'Equivalencia BH-BMPT'!$D$6,IF(J1212=6,'Equivalencia BH-BMPT'!$D$7,IF(J1212=7,'Equivalencia BH-BMPT'!$D$8,IF(J1212=8,'Equivalencia BH-BMPT'!$D$9,IF(J1212=9,'Equivalencia BH-BMPT'!$D$10,IF(J1212=10,'Equivalencia BH-BMPT'!$D$11,IF(J1212=11,'Equivalencia BH-BMPT'!$D$12,IF(J1212=12,'Equivalencia BH-BMPT'!$D$13,IF(J1212=13,'Equivalencia BH-BMPT'!$D$14,IF(J1212=14,'Equivalencia BH-BMPT'!$D$15,IF(J1212=15,'Equivalencia BH-BMPT'!$D$16,IF(J1212=16,'Equivalencia BH-BMPT'!$D$17,IF(J1212=17,'Equivalencia BH-BMPT'!$D$18,IF(J1212=18,'Equivalencia BH-BMPT'!$D$19,IF(J1212=19,'Equivalencia BH-BMPT'!$D$20,IF(J1212=20,'Equivalencia BH-BMPT'!$D$21,IF(J1212=21,'Equivalencia BH-BMPT'!$D$22,IF(J1212=22,'Equivalencia BH-BMPT'!$D$23,IF(J1212=23,'Equivalencia BH-BMPT'!#REF!,IF(J1212=24,'Equivalencia BH-BMPT'!$D$25,IF(J1212=25,'Equivalencia BH-BMPT'!$D$26,IF(J1212=26,'Equivalencia BH-BMPT'!$D$27,IF(J1212=27,'Equivalencia BH-BMPT'!$D$28,IF(J1212=28,'Equivalencia BH-BMPT'!$D$29,IF(J1212=29,'Equivalencia BH-BMPT'!$D$30,IF(J1212=30,'Equivalencia BH-BMPT'!$D$31,IF(J1212=31,'Equivalencia BH-BMPT'!$D$32,IF(J1212=32,'Equivalencia BH-BMPT'!$D$33,IF(J1212=33,'Equivalencia BH-BMPT'!$D$34,IF(J1212=34,'Equivalencia BH-BMPT'!$D$35,IF(J1212=35,'Equivalencia BH-BMPT'!$D$36,IF(J1212=36,'Equivalencia BH-BMPT'!$D$37,IF(J1212=37,'Equivalencia BH-BMPT'!$D$38,IF(J1212=38,'Equivalencia BH-BMPT'!#REF!,IF(J1212=39,'Equivalencia BH-BMPT'!$D$40,IF(J1212=40,'Equivalencia BH-BMPT'!$D$41,IF(J1212=41,'Equivalencia BH-BMPT'!$D$42,IF(J1212=42,'Equivalencia BH-BMPT'!$D$43,IF(J1212=43,'Equivalencia BH-BMPT'!$D$44,IF(J1212=44,'Equivalencia BH-BMPT'!$D$45,IF(J1212=45,'Equivalencia BH-BMPT'!$D$46,"No ha seleccionado un número de programa")))))))))))))))))))))))))))))))))))))))))))))</f>
        <v>No ha seleccionado un número de programa</v>
      </c>
      <c r="L1212" s="140"/>
      <c r="M1212" s="136"/>
      <c r="N1212" s="153"/>
      <c r="O1212" s="161"/>
      <c r="P1212" s="144"/>
      <c r="Q1212" s="143"/>
      <c r="R1212" s="143"/>
      <c r="S1212" s="143"/>
      <c r="T1212" s="143"/>
      <c r="U1212" s="143"/>
      <c r="V1212" s="145"/>
      <c r="W1212" s="145"/>
      <c r="X1212" s="145"/>
      <c r="Y1212" s="136"/>
      <c r="Z1212" s="136"/>
      <c r="AA1212" s="146"/>
      <c r="AB1212" s="136"/>
      <c r="AC1212" s="136"/>
      <c r="AD1212" s="136"/>
      <c r="AE1212" s="136"/>
      <c r="AF1212" s="147" t="e">
        <f t="shared" si="51"/>
        <v>#DIV/0!</v>
      </c>
      <c r="AG1212" s="148"/>
      <c r="AH1212" s="148" t="b">
        <f t="shared" si="52"/>
        <v>1</v>
      </c>
    </row>
    <row r="1213" spans="1:34" ht="44.25" customHeight="1" thickBot="1" x14ac:dyDescent="0.3">
      <c r="A1213" s="136"/>
      <c r="B1213" s="136"/>
      <c r="C1213" s="137"/>
      <c r="D1213" s="136"/>
      <c r="E1213" s="137" t="str">
        <f>IF(D1213=1,'Tipo '!$B$2,IF(D1213=2,'Tipo '!$B$3,IF(D1213=3,'Tipo '!$B$4,IF(D1213=4,'Tipo '!$B$5,IF(D1213=5,'Tipo '!$B$6,IF(D1213=6,'Tipo '!$B$7,IF(D1213=7,'Tipo '!$B$8,IF(D1213=8,'Tipo '!$B$9,IF(D1213=9,'Tipo '!$B$10,IF(D1213=10,'Tipo '!$B$11,IF(D1213=11,'Tipo '!$B$12,IF(D1213=12,'Tipo '!$B$13,IF(D1213=13,'Tipo '!$B$14,IF(D1213=14,'Tipo '!$B$15,IF(D1213=15,'Tipo '!$B$16,IF(D1213=16,'Tipo '!$B$17,IF(D1213=17,'Tipo '!$B$18,IF(D1213=18,'Tipo '!$B$19,IF(D1213=19,'Tipo '!$B$20,IF(D1213=20,'Tipo '!$B$21,"No ha seleccionado un tipo de contrato válido"))))))))))))))))))))</f>
        <v>No ha seleccionado un tipo de contrato válido</v>
      </c>
      <c r="F1213" s="137"/>
      <c r="G1213" s="137"/>
      <c r="H1213" s="138"/>
      <c r="I1213" s="138"/>
      <c r="J1213" s="136"/>
      <c r="K1213" s="137" t="str">
        <f>IF(J1213=1,'Equivalencia BH-BMPT'!$D$2,IF(J1213=2,'Equivalencia BH-BMPT'!$D$3,IF(J1213=3,'Equivalencia BH-BMPT'!$D$4,IF(J1213=4,'Equivalencia BH-BMPT'!$D$5,IF(J1213=5,'Equivalencia BH-BMPT'!$D$6,IF(J1213=6,'Equivalencia BH-BMPT'!$D$7,IF(J1213=7,'Equivalencia BH-BMPT'!$D$8,IF(J1213=8,'Equivalencia BH-BMPT'!$D$9,IF(J1213=9,'Equivalencia BH-BMPT'!$D$10,IF(J1213=10,'Equivalencia BH-BMPT'!$D$11,IF(J1213=11,'Equivalencia BH-BMPT'!$D$12,IF(J1213=12,'Equivalencia BH-BMPT'!$D$13,IF(J1213=13,'Equivalencia BH-BMPT'!$D$14,IF(J1213=14,'Equivalencia BH-BMPT'!$D$15,IF(J1213=15,'Equivalencia BH-BMPT'!$D$16,IF(J1213=16,'Equivalencia BH-BMPT'!$D$17,IF(J1213=17,'Equivalencia BH-BMPT'!$D$18,IF(J1213=18,'Equivalencia BH-BMPT'!$D$19,IF(J1213=19,'Equivalencia BH-BMPT'!$D$20,IF(J1213=20,'Equivalencia BH-BMPT'!$D$21,IF(J1213=21,'Equivalencia BH-BMPT'!$D$22,IF(J1213=22,'Equivalencia BH-BMPT'!$D$23,IF(J1213=23,'Equivalencia BH-BMPT'!#REF!,IF(J1213=24,'Equivalencia BH-BMPT'!$D$25,IF(J1213=25,'Equivalencia BH-BMPT'!$D$26,IF(J1213=26,'Equivalencia BH-BMPT'!$D$27,IF(J1213=27,'Equivalencia BH-BMPT'!$D$28,IF(J1213=28,'Equivalencia BH-BMPT'!$D$29,IF(J1213=29,'Equivalencia BH-BMPT'!$D$30,IF(J1213=30,'Equivalencia BH-BMPT'!$D$31,IF(J1213=31,'Equivalencia BH-BMPT'!$D$32,IF(J1213=32,'Equivalencia BH-BMPT'!$D$33,IF(J1213=33,'Equivalencia BH-BMPT'!$D$34,IF(J1213=34,'Equivalencia BH-BMPT'!$D$35,IF(J1213=35,'Equivalencia BH-BMPT'!$D$36,IF(J1213=36,'Equivalencia BH-BMPT'!$D$37,IF(J1213=37,'Equivalencia BH-BMPT'!$D$38,IF(J1213=38,'Equivalencia BH-BMPT'!#REF!,IF(J1213=39,'Equivalencia BH-BMPT'!$D$40,IF(J1213=40,'Equivalencia BH-BMPT'!$D$41,IF(J1213=41,'Equivalencia BH-BMPT'!$D$42,IF(J1213=42,'Equivalencia BH-BMPT'!$D$43,IF(J1213=43,'Equivalencia BH-BMPT'!$D$44,IF(J1213=44,'Equivalencia BH-BMPT'!$D$45,IF(J1213=45,'Equivalencia BH-BMPT'!$D$46,"No ha seleccionado un número de programa")))))))))))))))))))))))))))))))))))))))))))))</f>
        <v>No ha seleccionado un número de programa</v>
      </c>
      <c r="L1213" s="140"/>
      <c r="M1213" s="136"/>
      <c r="N1213" s="153"/>
      <c r="O1213" s="161"/>
      <c r="P1213" s="144"/>
      <c r="Q1213" s="143"/>
      <c r="R1213" s="143"/>
      <c r="S1213" s="143"/>
      <c r="T1213" s="143"/>
      <c r="U1213" s="143"/>
      <c r="V1213" s="145"/>
      <c r="W1213" s="145"/>
      <c r="X1213" s="145"/>
      <c r="Y1213" s="136"/>
      <c r="Z1213" s="136"/>
      <c r="AA1213" s="146"/>
      <c r="AB1213" s="136"/>
      <c r="AC1213" s="136"/>
      <c r="AD1213" s="136"/>
      <c r="AE1213" s="136"/>
      <c r="AF1213" s="147" t="e">
        <f t="shared" si="51"/>
        <v>#DIV/0!</v>
      </c>
      <c r="AG1213" s="148"/>
      <c r="AH1213" s="148" t="b">
        <f t="shared" si="52"/>
        <v>1</v>
      </c>
    </row>
    <row r="1214" spans="1:34" ht="44.25" customHeight="1" thickBot="1" x14ac:dyDescent="0.3">
      <c r="A1214" s="136"/>
      <c r="B1214" s="136"/>
      <c r="C1214" s="137"/>
      <c r="D1214" s="136"/>
      <c r="E1214" s="137" t="str">
        <f>IF(D1214=1,'Tipo '!$B$2,IF(D1214=2,'Tipo '!$B$3,IF(D1214=3,'Tipo '!$B$4,IF(D1214=4,'Tipo '!$B$5,IF(D1214=5,'Tipo '!$B$6,IF(D1214=6,'Tipo '!$B$7,IF(D1214=7,'Tipo '!$B$8,IF(D1214=8,'Tipo '!$B$9,IF(D1214=9,'Tipo '!$B$10,IF(D1214=10,'Tipo '!$B$11,IF(D1214=11,'Tipo '!$B$12,IF(D1214=12,'Tipo '!$B$13,IF(D1214=13,'Tipo '!$B$14,IF(D1214=14,'Tipo '!$B$15,IF(D1214=15,'Tipo '!$B$16,IF(D1214=16,'Tipo '!$B$17,IF(D1214=17,'Tipo '!$B$18,IF(D1214=18,'Tipo '!$B$19,IF(D1214=19,'Tipo '!$B$20,IF(D1214=20,'Tipo '!$B$21,"No ha seleccionado un tipo de contrato válido"))))))))))))))))))))</f>
        <v>No ha seleccionado un tipo de contrato válido</v>
      </c>
      <c r="F1214" s="137"/>
      <c r="G1214" s="137"/>
      <c r="H1214" s="138"/>
      <c r="I1214" s="138"/>
      <c r="J1214" s="136"/>
      <c r="K1214" s="137" t="str">
        <f>IF(J1214=1,'Equivalencia BH-BMPT'!$D$2,IF(J1214=2,'Equivalencia BH-BMPT'!$D$3,IF(J1214=3,'Equivalencia BH-BMPT'!$D$4,IF(J1214=4,'Equivalencia BH-BMPT'!$D$5,IF(J1214=5,'Equivalencia BH-BMPT'!$D$6,IF(J1214=6,'Equivalencia BH-BMPT'!$D$7,IF(J1214=7,'Equivalencia BH-BMPT'!$D$8,IF(J1214=8,'Equivalencia BH-BMPT'!$D$9,IF(J1214=9,'Equivalencia BH-BMPT'!$D$10,IF(J1214=10,'Equivalencia BH-BMPT'!$D$11,IF(J1214=11,'Equivalencia BH-BMPT'!$D$12,IF(J1214=12,'Equivalencia BH-BMPT'!$D$13,IF(J1214=13,'Equivalencia BH-BMPT'!$D$14,IF(J1214=14,'Equivalencia BH-BMPT'!$D$15,IF(J1214=15,'Equivalencia BH-BMPT'!$D$16,IF(J1214=16,'Equivalencia BH-BMPT'!$D$17,IF(J1214=17,'Equivalencia BH-BMPT'!$D$18,IF(J1214=18,'Equivalencia BH-BMPT'!$D$19,IF(J1214=19,'Equivalencia BH-BMPT'!$D$20,IF(J1214=20,'Equivalencia BH-BMPT'!$D$21,IF(J1214=21,'Equivalencia BH-BMPT'!$D$22,IF(J1214=22,'Equivalencia BH-BMPT'!$D$23,IF(J1214=23,'Equivalencia BH-BMPT'!#REF!,IF(J1214=24,'Equivalencia BH-BMPT'!$D$25,IF(J1214=25,'Equivalencia BH-BMPT'!$D$26,IF(J1214=26,'Equivalencia BH-BMPT'!$D$27,IF(J1214=27,'Equivalencia BH-BMPT'!$D$28,IF(J1214=28,'Equivalencia BH-BMPT'!$D$29,IF(J1214=29,'Equivalencia BH-BMPT'!$D$30,IF(J1214=30,'Equivalencia BH-BMPT'!$D$31,IF(J1214=31,'Equivalencia BH-BMPT'!$D$32,IF(J1214=32,'Equivalencia BH-BMPT'!$D$33,IF(J1214=33,'Equivalencia BH-BMPT'!$D$34,IF(J1214=34,'Equivalencia BH-BMPT'!$D$35,IF(J1214=35,'Equivalencia BH-BMPT'!$D$36,IF(J1214=36,'Equivalencia BH-BMPT'!$D$37,IF(J1214=37,'Equivalencia BH-BMPT'!$D$38,IF(J1214=38,'Equivalencia BH-BMPT'!#REF!,IF(J1214=39,'Equivalencia BH-BMPT'!$D$40,IF(J1214=40,'Equivalencia BH-BMPT'!$D$41,IF(J1214=41,'Equivalencia BH-BMPT'!$D$42,IF(J1214=42,'Equivalencia BH-BMPT'!$D$43,IF(J1214=43,'Equivalencia BH-BMPT'!$D$44,IF(J1214=44,'Equivalencia BH-BMPT'!$D$45,IF(J1214=45,'Equivalencia BH-BMPT'!$D$46,"No ha seleccionado un número de programa")))))))))))))))))))))))))))))))))))))))))))))</f>
        <v>No ha seleccionado un número de programa</v>
      </c>
      <c r="L1214" s="140"/>
      <c r="M1214" s="136"/>
      <c r="N1214" s="153"/>
      <c r="O1214" s="161"/>
      <c r="P1214" s="144"/>
      <c r="Q1214" s="143"/>
      <c r="R1214" s="143"/>
      <c r="S1214" s="143"/>
      <c r="T1214" s="143"/>
      <c r="U1214" s="143"/>
      <c r="V1214" s="145"/>
      <c r="W1214" s="145"/>
      <c r="X1214" s="145"/>
      <c r="Y1214" s="136"/>
      <c r="Z1214" s="136"/>
      <c r="AA1214" s="146"/>
      <c r="AB1214" s="136"/>
      <c r="AC1214" s="136"/>
      <c r="AD1214" s="136"/>
      <c r="AE1214" s="136"/>
      <c r="AF1214" s="147" t="e">
        <f t="shared" si="51"/>
        <v>#DIV/0!</v>
      </c>
      <c r="AG1214" s="148"/>
      <c r="AH1214" s="148" t="b">
        <f t="shared" si="52"/>
        <v>1</v>
      </c>
    </row>
    <row r="1215" spans="1:34" ht="44.25" customHeight="1" thickBot="1" x14ac:dyDescent="0.3">
      <c r="A1215" s="136"/>
      <c r="B1215" s="136"/>
      <c r="C1215" s="137"/>
      <c r="D1215" s="136"/>
      <c r="E1215" s="137" t="str">
        <f>IF(D1215=1,'Tipo '!$B$2,IF(D1215=2,'Tipo '!$B$3,IF(D1215=3,'Tipo '!$B$4,IF(D1215=4,'Tipo '!$B$5,IF(D1215=5,'Tipo '!$B$6,IF(D1215=6,'Tipo '!$B$7,IF(D1215=7,'Tipo '!$B$8,IF(D1215=8,'Tipo '!$B$9,IF(D1215=9,'Tipo '!$B$10,IF(D1215=10,'Tipo '!$B$11,IF(D1215=11,'Tipo '!$B$12,IF(D1215=12,'Tipo '!$B$13,IF(D1215=13,'Tipo '!$B$14,IF(D1215=14,'Tipo '!$B$15,IF(D1215=15,'Tipo '!$B$16,IF(D1215=16,'Tipo '!$B$17,IF(D1215=17,'Tipo '!$B$18,IF(D1215=18,'Tipo '!$B$19,IF(D1215=19,'Tipo '!$B$20,IF(D1215=20,'Tipo '!$B$21,"No ha seleccionado un tipo de contrato válido"))))))))))))))))))))</f>
        <v>No ha seleccionado un tipo de contrato válido</v>
      </c>
      <c r="F1215" s="137"/>
      <c r="G1215" s="137"/>
      <c r="H1215" s="138"/>
      <c r="I1215" s="138"/>
      <c r="J1215" s="136"/>
      <c r="K1215" s="137" t="str">
        <f>IF(J1215=1,'Equivalencia BH-BMPT'!$D$2,IF(J1215=2,'Equivalencia BH-BMPT'!$D$3,IF(J1215=3,'Equivalencia BH-BMPT'!$D$4,IF(J1215=4,'Equivalencia BH-BMPT'!$D$5,IF(J1215=5,'Equivalencia BH-BMPT'!$D$6,IF(J1215=6,'Equivalencia BH-BMPT'!$D$7,IF(J1215=7,'Equivalencia BH-BMPT'!$D$8,IF(J1215=8,'Equivalencia BH-BMPT'!$D$9,IF(J1215=9,'Equivalencia BH-BMPT'!$D$10,IF(J1215=10,'Equivalencia BH-BMPT'!$D$11,IF(J1215=11,'Equivalencia BH-BMPT'!$D$12,IF(J1215=12,'Equivalencia BH-BMPT'!$D$13,IF(J1215=13,'Equivalencia BH-BMPT'!$D$14,IF(J1215=14,'Equivalencia BH-BMPT'!$D$15,IF(J1215=15,'Equivalencia BH-BMPT'!$D$16,IF(J1215=16,'Equivalencia BH-BMPT'!$D$17,IF(J1215=17,'Equivalencia BH-BMPT'!$D$18,IF(J1215=18,'Equivalencia BH-BMPT'!$D$19,IF(J1215=19,'Equivalencia BH-BMPT'!$D$20,IF(J1215=20,'Equivalencia BH-BMPT'!$D$21,IF(J1215=21,'Equivalencia BH-BMPT'!$D$22,IF(J1215=22,'Equivalencia BH-BMPT'!$D$23,IF(J1215=23,'Equivalencia BH-BMPT'!#REF!,IF(J1215=24,'Equivalencia BH-BMPT'!$D$25,IF(J1215=25,'Equivalencia BH-BMPT'!$D$26,IF(J1215=26,'Equivalencia BH-BMPT'!$D$27,IF(J1215=27,'Equivalencia BH-BMPT'!$D$28,IF(J1215=28,'Equivalencia BH-BMPT'!$D$29,IF(J1215=29,'Equivalencia BH-BMPT'!$D$30,IF(J1215=30,'Equivalencia BH-BMPT'!$D$31,IF(J1215=31,'Equivalencia BH-BMPT'!$D$32,IF(J1215=32,'Equivalencia BH-BMPT'!$D$33,IF(J1215=33,'Equivalencia BH-BMPT'!$D$34,IF(J1215=34,'Equivalencia BH-BMPT'!$D$35,IF(J1215=35,'Equivalencia BH-BMPT'!$D$36,IF(J1215=36,'Equivalencia BH-BMPT'!$D$37,IF(J1215=37,'Equivalencia BH-BMPT'!$D$38,IF(J1215=38,'Equivalencia BH-BMPT'!#REF!,IF(J1215=39,'Equivalencia BH-BMPT'!$D$40,IF(J1215=40,'Equivalencia BH-BMPT'!$D$41,IF(J1215=41,'Equivalencia BH-BMPT'!$D$42,IF(J1215=42,'Equivalencia BH-BMPT'!$D$43,IF(J1215=43,'Equivalencia BH-BMPT'!$D$44,IF(J1215=44,'Equivalencia BH-BMPT'!$D$45,IF(J1215=45,'Equivalencia BH-BMPT'!$D$46,"No ha seleccionado un número de programa")))))))))))))))))))))))))))))))))))))))))))))</f>
        <v>No ha seleccionado un número de programa</v>
      </c>
      <c r="L1215" s="140"/>
      <c r="M1215" s="136"/>
      <c r="N1215" s="153"/>
      <c r="O1215" s="161"/>
      <c r="P1215" s="144"/>
      <c r="Q1215" s="143"/>
      <c r="R1215" s="143"/>
      <c r="S1215" s="143"/>
      <c r="T1215" s="143"/>
      <c r="U1215" s="143"/>
      <c r="V1215" s="145"/>
      <c r="W1215" s="145"/>
      <c r="X1215" s="145"/>
      <c r="Y1215" s="136"/>
      <c r="Z1215" s="136"/>
      <c r="AA1215" s="146"/>
      <c r="AB1215" s="136"/>
      <c r="AC1215" s="136"/>
      <c r="AD1215" s="136"/>
      <c r="AE1215" s="136"/>
      <c r="AF1215" s="147" t="e">
        <f t="shared" si="51"/>
        <v>#DIV/0!</v>
      </c>
      <c r="AG1215" s="148"/>
      <c r="AH1215" s="148" t="b">
        <f t="shared" si="52"/>
        <v>1</v>
      </c>
    </row>
    <row r="1216" spans="1:34" ht="44.25" customHeight="1" thickBot="1" x14ac:dyDescent="0.3">
      <c r="A1216" s="136"/>
      <c r="B1216" s="136"/>
      <c r="C1216" s="137"/>
      <c r="D1216" s="136"/>
      <c r="E1216" s="137" t="str">
        <f>IF(D1216=1,'Tipo '!$B$2,IF(D1216=2,'Tipo '!$B$3,IF(D1216=3,'Tipo '!$B$4,IF(D1216=4,'Tipo '!$B$5,IF(D1216=5,'Tipo '!$B$6,IF(D1216=6,'Tipo '!$B$7,IF(D1216=7,'Tipo '!$B$8,IF(D1216=8,'Tipo '!$B$9,IF(D1216=9,'Tipo '!$B$10,IF(D1216=10,'Tipo '!$B$11,IF(D1216=11,'Tipo '!$B$12,IF(D1216=12,'Tipo '!$B$13,IF(D1216=13,'Tipo '!$B$14,IF(D1216=14,'Tipo '!$B$15,IF(D1216=15,'Tipo '!$B$16,IF(D1216=16,'Tipo '!$B$17,IF(D1216=17,'Tipo '!$B$18,IF(D1216=18,'Tipo '!$B$19,IF(D1216=19,'Tipo '!$B$20,IF(D1216=20,'Tipo '!$B$21,"No ha seleccionado un tipo de contrato válido"))))))))))))))))))))</f>
        <v>No ha seleccionado un tipo de contrato válido</v>
      </c>
      <c r="F1216" s="137"/>
      <c r="G1216" s="137"/>
      <c r="H1216" s="138"/>
      <c r="I1216" s="138"/>
      <c r="J1216" s="136"/>
      <c r="K1216" s="137" t="str">
        <f>IF(J1216=1,'Equivalencia BH-BMPT'!$D$2,IF(J1216=2,'Equivalencia BH-BMPT'!$D$3,IF(J1216=3,'Equivalencia BH-BMPT'!$D$4,IF(J1216=4,'Equivalencia BH-BMPT'!$D$5,IF(J1216=5,'Equivalencia BH-BMPT'!$D$6,IF(J1216=6,'Equivalencia BH-BMPT'!$D$7,IF(J1216=7,'Equivalencia BH-BMPT'!$D$8,IF(J1216=8,'Equivalencia BH-BMPT'!$D$9,IF(J1216=9,'Equivalencia BH-BMPT'!$D$10,IF(J1216=10,'Equivalencia BH-BMPT'!$D$11,IF(J1216=11,'Equivalencia BH-BMPT'!$D$12,IF(J1216=12,'Equivalencia BH-BMPT'!$D$13,IF(J1216=13,'Equivalencia BH-BMPT'!$D$14,IF(J1216=14,'Equivalencia BH-BMPT'!$D$15,IF(J1216=15,'Equivalencia BH-BMPT'!$D$16,IF(J1216=16,'Equivalencia BH-BMPT'!$D$17,IF(J1216=17,'Equivalencia BH-BMPT'!$D$18,IF(J1216=18,'Equivalencia BH-BMPT'!$D$19,IF(J1216=19,'Equivalencia BH-BMPT'!$D$20,IF(J1216=20,'Equivalencia BH-BMPT'!$D$21,IF(J1216=21,'Equivalencia BH-BMPT'!$D$22,IF(J1216=22,'Equivalencia BH-BMPT'!$D$23,IF(J1216=23,'Equivalencia BH-BMPT'!#REF!,IF(J1216=24,'Equivalencia BH-BMPT'!$D$25,IF(J1216=25,'Equivalencia BH-BMPT'!$D$26,IF(J1216=26,'Equivalencia BH-BMPT'!$D$27,IF(J1216=27,'Equivalencia BH-BMPT'!$D$28,IF(J1216=28,'Equivalencia BH-BMPT'!$D$29,IF(J1216=29,'Equivalencia BH-BMPT'!$D$30,IF(J1216=30,'Equivalencia BH-BMPT'!$D$31,IF(J1216=31,'Equivalencia BH-BMPT'!$D$32,IF(J1216=32,'Equivalencia BH-BMPT'!$D$33,IF(J1216=33,'Equivalencia BH-BMPT'!$D$34,IF(J1216=34,'Equivalencia BH-BMPT'!$D$35,IF(J1216=35,'Equivalencia BH-BMPT'!$D$36,IF(J1216=36,'Equivalencia BH-BMPT'!$D$37,IF(J1216=37,'Equivalencia BH-BMPT'!$D$38,IF(J1216=38,'Equivalencia BH-BMPT'!#REF!,IF(J1216=39,'Equivalencia BH-BMPT'!$D$40,IF(J1216=40,'Equivalencia BH-BMPT'!$D$41,IF(J1216=41,'Equivalencia BH-BMPT'!$D$42,IF(J1216=42,'Equivalencia BH-BMPT'!$D$43,IF(J1216=43,'Equivalencia BH-BMPT'!$D$44,IF(J1216=44,'Equivalencia BH-BMPT'!$D$45,IF(J1216=45,'Equivalencia BH-BMPT'!$D$46,"No ha seleccionado un número de programa")))))))))))))))))))))))))))))))))))))))))))))</f>
        <v>No ha seleccionado un número de programa</v>
      </c>
      <c r="L1216" s="140"/>
      <c r="M1216" s="136"/>
      <c r="N1216" s="153"/>
      <c r="O1216" s="161"/>
      <c r="P1216" s="144"/>
      <c r="Q1216" s="143"/>
      <c r="R1216" s="143"/>
      <c r="S1216" s="143"/>
      <c r="T1216" s="143"/>
      <c r="U1216" s="143"/>
      <c r="V1216" s="145"/>
      <c r="W1216" s="145"/>
      <c r="X1216" s="145"/>
      <c r="Y1216" s="136"/>
      <c r="Z1216" s="136"/>
      <c r="AA1216" s="146"/>
      <c r="AB1216" s="136"/>
      <c r="AC1216" s="136"/>
      <c r="AD1216" s="136"/>
      <c r="AE1216" s="136"/>
      <c r="AF1216" s="147" t="e">
        <f t="shared" si="51"/>
        <v>#DIV/0!</v>
      </c>
      <c r="AG1216" s="148"/>
      <c r="AH1216" s="148" t="b">
        <f t="shared" si="52"/>
        <v>1</v>
      </c>
    </row>
    <row r="1217" spans="1:34" ht="44.25" customHeight="1" thickBot="1" x14ac:dyDescent="0.3">
      <c r="A1217" s="136"/>
      <c r="B1217" s="136"/>
      <c r="C1217" s="137"/>
      <c r="D1217" s="136"/>
      <c r="E1217" s="137" t="str">
        <f>IF(D1217=1,'Tipo '!$B$2,IF(D1217=2,'Tipo '!$B$3,IF(D1217=3,'Tipo '!$B$4,IF(D1217=4,'Tipo '!$B$5,IF(D1217=5,'Tipo '!$B$6,IF(D1217=6,'Tipo '!$B$7,IF(D1217=7,'Tipo '!$B$8,IF(D1217=8,'Tipo '!$B$9,IF(D1217=9,'Tipo '!$B$10,IF(D1217=10,'Tipo '!$B$11,IF(D1217=11,'Tipo '!$B$12,IF(D1217=12,'Tipo '!$B$13,IF(D1217=13,'Tipo '!$B$14,IF(D1217=14,'Tipo '!$B$15,IF(D1217=15,'Tipo '!$B$16,IF(D1217=16,'Tipo '!$B$17,IF(D1217=17,'Tipo '!$B$18,IF(D1217=18,'Tipo '!$B$19,IF(D1217=19,'Tipo '!$B$20,IF(D1217=20,'Tipo '!$B$21,"No ha seleccionado un tipo de contrato válido"))))))))))))))))))))</f>
        <v>No ha seleccionado un tipo de contrato válido</v>
      </c>
      <c r="F1217" s="137"/>
      <c r="G1217" s="137"/>
      <c r="H1217" s="138"/>
      <c r="I1217" s="138"/>
      <c r="J1217" s="136"/>
      <c r="K1217" s="137" t="str">
        <f>IF(J1217=1,'Equivalencia BH-BMPT'!$D$2,IF(J1217=2,'Equivalencia BH-BMPT'!$D$3,IF(J1217=3,'Equivalencia BH-BMPT'!$D$4,IF(J1217=4,'Equivalencia BH-BMPT'!$D$5,IF(J1217=5,'Equivalencia BH-BMPT'!$D$6,IF(J1217=6,'Equivalencia BH-BMPT'!$D$7,IF(J1217=7,'Equivalencia BH-BMPT'!$D$8,IF(J1217=8,'Equivalencia BH-BMPT'!$D$9,IF(J1217=9,'Equivalencia BH-BMPT'!$D$10,IF(J1217=10,'Equivalencia BH-BMPT'!$D$11,IF(J1217=11,'Equivalencia BH-BMPT'!$D$12,IF(J1217=12,'Equivalencia BH-BMPT'!$D$13,IF(J1217=13,'Equivalencia BH-BMPT'!$D$14,IF(J1217=14,'Equivalencia BH-BMPT'!$D$15,IF(J1217=15,'Equivalencia BH-BMPT'!$D$16,IF(J1217=16,'Equivalencia BH-BMPT'!$D$17,IF(J1217=17,'Equivalencia BH-BMPT'!$D$18,IF(J1217=18,'Equivalencia BH-BMPT'!$D$19,IF(J1217=19,'Equivalencia BH-BMPT'!$D$20,IF(J1217=20,'Equivalencia BH-BMPT'!$D$21,IF(J1217=21,'Equivalencia BH-BMPT'!$D$22,IF(J1217=22,'Equivalencia BH-BMPT'!$D$23,IF(J1217=23,'Equivalencia BH-BMPT'!#REF!,IF(J1217=24,'Equivalencia BH-BMPT'!$D$25,IF(J1217=25,'Equivalencia BH-BMPT'!$D$26,IF(J1217=26,'Equivalencia BH-BMPT'!$D$27,IF(J1217=27,'Equivalencia BH-BMPT'!$D$28,IF(J1217=28,'Equivalencia BH-BMPT'!$D$29,IF(J1217=29,'Equivalencia BH-BMPT'!$D$30,IF(J1217=30,'Equivalencia BH-BMPT'!$D$31,IF(J1217=31,'Equivalencia BH-BMPT'!$D$32,IF(J1217=32,'Equivalencia BH-BMPT'!$D$33,IF(J1217=33,'Equivalencia BH-BMPT'!$D$34,IF(J1217=34,'Equivalencia BH-BMPT'!$D$35,IF(J1217=35,'Equivalencia BH-BMPT'!$D$36,IF(J1217=36,'Equivalencia BH-BMPT'!$D$37,IF(J1217=37,'Equivalencia BH-BMPT'!$D$38,IF(J1217=38,'Equivalencia BH-BMPT'!#REF!,IF(J1217=39,'Equivalencia BH-BMPT'!$D$40,IF(J1217=40,'Equivalencia BH-BMPT'!$D$41,IF(J1217=41,'Equivalencia BH-BMPT'!$D$42,IF(J1217=42,'Equivalencia BH-BMPT'!$D$43,IF(J1217=43,'Equivalencia BH-BMPT'!$D$44,IF(J1217=44,'Equivalencia BH-BMPT'!$D$45,IF(J1217=45,'Equivalencia BH-BMPT'!$D$46,"No ha seleccionado un número de programa")))))))))))))))))))))))))))))))))))))))))))))</f>
        <v>No ha seleccionado un número de programa</v>
      </c>
      <c r="L1217" s="140"/>
      <c r="M1217" s="136"/>
      <c r="N1217" s="153"/>
      <c r="O1217" s="161"/>
      <c r="P1217" s="144"/>
      <c r="Q1217" s="143"/>
      <c r="R1217" s="143"/>
      <c r="S1217" s="143"/>
      <c r="T1217" s="143"/>
      <c r="U1217" s="143"/>
      <c r="V1217" s="145"/>
      <c r="W1217" s="145"/>
      <c r="X1217" s="145"/>
      <c r="Y1217" s="136"/>
      <c r="Z1217" s="136"/>
      <c r="AA1217" s="146"/>
      <c r="AB1217" s="136"/>
      <c r="AC1217" s="136"/>
      <c r="AD1217" s="136"/>
      <c r="AE1217" s="136"/>
      <c r="AF1217" s="147" t="e">
        <f t="shared" si="51"/>
        <v>#DIV/0!</v>
      </c>
      <c r="AG1217" s="148"/>
      <c r="AH1217" s="148" t="b">
        <f t="shared" si="52"/>
        <v>1</v>
      </c>
    </row>
    <row r="1218" spans="1:34" ht="44.25" customHeight="1" thickBot="1" x14ac:dyDescent="0.3">
      <c r="A1218" s="136"/>
      <c r="B1218" s="136"/>
      <c r="C1218" s="137"/>
      <c r="D1218" s="136"/>
      <c r="E1218" s="137" t="str">
        <f>IF(D1218=1,'Tipo '!$B$2,IF(D1218=2,'Tipo '!$B$3,IF(D1218=3,'Tipo '!$B$4,IF(D1218=4,'Tipo '!$B$5,IF(D1218=5,'Tipo '!$B$6,IF(D1218=6,'Tipo '!$B$7,IF(D1218=7,'Tipo '!$B$8,IF(D1218=8,'Tipo '!$B$9,IF(D1218=9,'Tipo '!$B$10,IF(D1218=10,'Tipo '!$B$11,IF(D1218=11,'Tipo '!$B$12,IF(D1218=12,'Tipo '!$B$13,IF(D1218=13,'Tipo '!$B$14,IF(D1218=14,'Tipo '!$B$15,IF(D1218=15,'Tipo '!$B$16,IF(D1218=16,'Tipo '!$B$17,IF(D1218=17,'Tipo '!$B$18,IF(D1218=18,'Tipo '!$B$19,IF(D1218=19,'Tipo '!$B$20,IF(D1218=20,'Tipo '!$B$21,"No ha seleccionado un tipo de contrato válido"))))))))))))))))))))</f>
        <v>No ha seleccionado un tipo de contrato válido</v>
      </c>
      <c r="F1218" s="137"/>
      <c r="G1218" s="137"/>
      <c r="H1218" s="138"/>
      <c r="I1218" s="138"/>
      <c r="J1218" s="136"/>
      <c r="K1218" s="137" t="str">
        <f>IF(J1218=1,'Equivalencia BH-BMPT'!$D$2,IF(J1218=2,'Equivalencia BH-BMPT'!$D$3,IF(J1218=3,'Equivalencia BH-BMPT'!$D$4,IF(J1218=4,'Equivalencia BH-BMPT'!$D$5,IF(J1218=5,'Equivalencia BH-BMPT'!$D$6,IF(J1218=6,'Equivalencia BH-BMPT'!$D$7,IF(J1218=7,'Equivalencia BH-BMPT'!$D$8,IF(J1218=8,'Equivalencia BH-BMPT'!$D$9,IF(J1218=9,'Equivalencia BH-BMPT'!$D$10,IF(J1218=10,'Equivalencia BH-BMPT'!$D$11,IF(J1218=11,'Equivalencia BH-BMPT'!$D$12,IF(J1218=12,'Equivalencia BH-BMPT'!$D$13,IF(J1218=13,'Equivalencia BH-BMPT'!$D$14,IF(J1218=14,'Equivalencia BH-BMPT'!$D$15,IF(J1218=15,'Equivalencia BH-BMPT'!$D$16,IF(J1218=16,'Equivalencia BH-BMPT'!$D$17,IF(J1218=17,'Equivalencia BH-BMPT'!$D$18,IF(J1218=18,'Equivalencia BH-BMPT'!$D$19,IF(J1218=19,'Equivalencia BH-BMPT'!$D$20,IF(J1218=20,'Equivalencia BH-BMPT'!$D$21,IF(J1218=21,'Equivalencia BH-BMPT'!$D$22,IF(J1218=22,'Equivalencia BH-BMPT'!$D$23,IF(J1218=23,'Equivalencia BH-BMPT'!#REF!,IF(J1218=24,'Equivalencia BH-BMPT'!$D$25,IF(J1218=25,'Equivalencia BH-BMPT'!$D$26,IF(J1218=26,'Equivalencia BH-BMPT'!$D$27,IF(J1218=27,'Equivalencia BH-BMPT'!$D$28,IF(J1218=28,'Equivalencia BH-BMPT'!$D$29,IF(J1218=29,'Equivalencia BH-BMPT'!$D$30,IF(J1218=30,'Equivalencia BH-BMPT'!$D$31,IF(J1218=31,'Equivalencia BH-BMPT'!$D$32,IF(J1218=32,'Equivalencia BH-BMPT'!$D$33,IF(J1218=33,'Equivalencia BH-BMPT'!$D$34,IF(J1218=34,'Equivalencia BH-BMPT'!$D$35,IF(J1218=35,'Equivalencia BH-BMPT'!$D$36,IF(J1218=36,'Equivalencia BH-BMPT'!$D$37,IF(J1218=37,'Equivalencia BH-BMPT'!$D$38,IF(J1218=38,'Equivalencia BH-BMPT'!#REF!,IF(J1218=39,'Equivalencia BH-BMPT'!$D$40,IF(J1218=40,'Equivalencia BH-BMPT'!$D$41,IF(J1218=41,'Equivalencia BH-BMPT'!$D$42,IF(J1218=42,'Equivalencia BH-BMPT'!$D$43,IF(J1218=43,'Equivalencia BH-BMPT'!$D$44,IF(J1218=44,'Equivalencia BH-BMPT'!$D$45,IF(J1218=45,'Equivalencia BH-BMPT'!$D$46,"No ha seleccionado un número de programa")))))))))))))))))))))))))))))))))))))))))))))</f>
        <v>No ha seleccionado un número de programa</v>
      </c>
      <c r="L1218" s="140"/>
      <c r="M1218" s="136"/>
      <c r="N1218" s="153"/>
      <c r="O1218" s="161"/>
      <c r="P1218" s="144"/>
      <c r="Q1218" s="143"/>
      <c r="R1218" s="143"/>
      <c r="S1218" s="143"/>
      <c r="T1218" s="143"/>
      <c r="U1218" s="143"/>
      <c r="V1218" s="145"/>
      <c r="W1218" s="145"/>
      <c r="X1218" s="145"/>
      <c r="Y1218" s="136"/>
      <c r="Z1218" s="136"/>
      <c r="AA1218" s="146"/>
      <c r="AB1218" s="136"/>
      <c r="AC1218" s="136"/>
      <c r="AD1218" s="136"/>
      <c r="AE1218" s="136"/>
      <c r="AF1218" s="147" t="e">
        <f t="shared" si="51"/>
        <v>#DIV/0!</v>
      </c>
      <c r="AG1218" s="148"/>
      <c r="AH1218" s="148" t="b">
        <f t="shared" si="52"/>
        <v>1</v>
      </c>
    </row>
    <row r="1219" spans="1:34" ht="44.25" customHeight="1" thickBot="1" x14ac:dyDescent="0.3">
      <c r="A1219" s="136"/>
      <c r="B1219" s="136"/>
      <c r="C1219" s="137"/>
      <c r="D1219" s="136"/>
      <c r="E1219" s="137" t="str">
        <f>IF(D1219=1,'Tipo '!$B$2,IF(D1219=2,'Tipo '!$B$3,IF(D1219=3,'Tipo '!$B$4,IF(D1219=4,'Tipo '!$B$5,IF(D1219=5,'Tipo '!$B$6,IF(D1219=6,'Tipo '!$B$7,IF(D1219=7,'Tipo '!$B$8,IF(D1219=8,'Tipo '!$B$9,IF(D1219=9,'Tipo '!$B$10,IF(D1219=10,'Tipo '!$B$11,IF(D1219=11,'Tipo '!$B$12,IF(D1219=12,'Tipo '!$B$13,IF(D1219=13,'Tipo '!$B$14,IF(D1219=14,'Tipo '!$B$15,IF(D1219=15,'Tipo '!$B$16,IF(D1219=16,'Tipo '!$B$17,IF(D1219=17,'Tipo '!$B$18,IF(D1219=18,'Tipo '!$B$19,IF(D1219=19,'Tipo '!$B$20,IF(D1219=20,'Tipo '!$B$21,"No ha seleccionado un tipo de contrato válido"))))))))))))))))))))</f>
        <v>No ha seleccionado un tipo de contrato válido</v>
      </c>
      <c r="F1219" s="137"/>
      <c r="G1219" s="137"/>
      <c r="H1219" s="138"/>
      <c r="I1219" s="138"/>
      <c r="J1219" s="136"/>
      <c r="K1219" s="137" t="str">
        <f>IF(J1219=1,'Equivalencia BH-BMPT'!$D$2,IF(J1219=2,'Equivalencia BH-BMPT'!$D$3,IF(J1219=3,'Equivalencia BH-BMPT'!$D$4,IF(J1219=4,'Equivalencia BH-BMPT'!$D$5,IF(J1219=5,'Equivalencia BH-BMPT'!$D$6,IF(J1219=6,'Equivalencia BH-BMPT'!$D$7,IF(J1219=7,'Equivalencia BH-BMPT'!$D$8,IF(J1219=8,'Equivalencia BH-BMPT'!$D$9,IF(J1219=9,'Equivalencia BH-BMPT'!$D$10,IF(J1219=10,'Equivalencia BH-BMPT'!$D$11,IF(J1219=11,'Equivalencia BH-BMPT'!$D$12,IF(J1219=12,'Equivalencia BH-BMPT'!$D$13,IF(J1219=13,'Equivalencia BH-BMPT'!$D$14,IF(J1219=14,'Equivalencia BH-BMPT'!$D$15,IF(J1219=15,'Equivalencia BH-BMPT'!$D$16,IF(J1219=16,'Equivalencia BH-BMPT'!$D$17,IF(J1219=17,'Equivalencia BH-BMPT'!$D$18,IF(J1219=18,'Equivalencia BH-BMPT'!$D$19,IF(J1219=19,'Equivalencia BH-BMPT'!$D$20,IF(J1219=20,'Equivalencia BH-BMPT'!$D$21,IF(J1219=21,'Equivalencia BH-BMPT'!$D$22,IF(J1219=22,'Equivalencia BH-BMPT'!$D$23,IF(J1219=23,'Equivalencia BH-BMPT'!#REF!,IF(J1219=24,'Equivalencia BH-BMPT'!$D$25,IF(J1219=25,'Equivalencia BH-BMPT'!$D$26,IF(J1219=26,'Equivalencia BH-BMPT'!$D$27,IF(J1219=27,'Equivalencia BH-BMPT'!$D$28,IF(J1219=28,'Equivalencia BH-BMPT'!$D$29,IF(J1219=29,'Equivalencia BH-BMPT'!$D$30,IF(J1219=30,'Equivalencia BH-BMPT'!$D$31,IF(J1219=31,'Equivalencia BH-BMPT'!$D$32,IF(J1219=32,'Equivalencia BH-BMPT'!$D$33,IF(J1219=33,'Equivalencia BH-BMPT'!$D$34,IF(J1219=34,'Equivalencia BH-BMPT'!$D$35,IF(J1219=35,'Equivalencia BH-BMPT'!$D$36,IF(J1219=36,'Equivalencia BH-BMPT'!$D$37,IF(J1219=37,'Equivalencia BH-BMPT'!$D$38,IF(J1219=38,'Equivalencia BH-BMPT'!#REF!,IF(J1219=39,'Equivalencia BH-BMPT'!$D$40,IF(J1219=40,'Equivalencia BH-BMPT'!$D$41,IF(J1219=41,'Equivalencia BH-BMPT'!$D$42,IF(J1219=42,'Equivalencia BH-BMPT'!$D$43,IF(J1219=43,'Equivalencia BH-BMPT'!$D$44,IF(J1219=44,'Equivalencia BH-BMPT'!$D$45,IF(J1219=45,'Equivalencia BH-BMPT'!$D$46,"No ha seleccionado un número de programa")))))))))))))))))))))))))))))))))))))))))))))</f>
        <v>No ha seleccionado un número de programa</v>
      </c>
      <c r="L1219" s="140"/>
      <c r="M1219" s="136"/>
      <c r="N1219" s="153"/>
      <c r="O1219" s="161"/>
      <c r="P1219" s="144"/>
      <c r="Q1219" s="143"/>
      <c r="R1219" s="143"/>
      <c r="S1219" s="143"/>
      <c r="T1219" s="143"/>
      <c r="U1219" s="143"/>
      <c r="V1219" s="145"/>
      <c r="W1219" s="145"/>
      <c r="X1219" s="145"/>
      <c r="Y1219" s="136"/>
      <c r="Z1219" s="136"/>
      <c r="AA1219" s="146"/>
      <c r="AB1219" s="136"/>
      <c r="AC1219" s="136"/>
      <c r="AD1219" s="136"/>
      <c r="AE1219" s="136"/>
      <c r="AF1219" s="147" t="e">
        <f t="shared" si="51"/>
        <v>#DIV/0!</v>
      </c>
      <c r="AG1219" s="148"/>
      <c r="AH1219" s="148" t="b">
        <f t="shared" si="52"/>
        <v>1</v>
      </c>
    </row>
    <row r="1220" spans="1:34" ht="44.25" customHeight="1" thickBot="1" x14ac:dyDescent="0.3">
      <c r="A1220" s="136"/>
      <c r="B1220" s="136"/>
      <c r="C1220" s="137"/>
      <c r="D1220" s="136"/>
      <c r="E1220" s="137" t="str">
        <f>IF(D1220=1,'Tipo '!$B$2,IF(D1220=2,'Tipo '!$B$3,IF(D1220=3,'Tipo '!$B$4,IF(D1220=4,'Tipo '!$B$5,IF(D1220=5,'Tipo '!$B$6,IF(D1220=6,'Tipo '!$B$7,IF(D1220=7,'Tipo '!$B$8,IF(D1220=8,'Tipo '!$B$9,IF(D1220=9,'Tipo '!$B$10,IF(D1220=10,'Tipo '!$B$11,IF(D1220=11,'Tipo '!$B$12,IF(D1220=12,'Tipo '!$B$13,IF(D1220=13,'Tipo '!$B$14,IF(D1220=14,'Tipo '!$B$15,IF(D1220=15,'Tipo '!$B$16,IF(D1220=16,'Tipo '!$B$17,IF(D1220=17,'Tipo '!$B$18,IF(D1220=18,'Tipo '!$B$19,IF(D1220=19,'Tipo '!$B$20,IF(D1220=20,'Tipo '!$B$21,"No ha seleccionado un tipo de contrato válido"))))))))))))))))))))</f>
        <v>No ha seleccionado un tipo de contrato válido</v>
      </c>
      <c r="F1220" s="137"/>
      <c r="G1220" s="137"/>
      <c r="H1220" s="138"/>
      <c r="I1220" s="138"/>
      <c r="J1220" s="136"/>
      <c r="K1220" s="137" t="str">
        <f>IF(J1220=1,'Equivalencia BH-BMPT'!$D$2,IF(J1220=2,'Equivalencia BH-BMPT'!$D$3,IF(J1220=3,'Equivalencia BH-BMPT'!$D$4,IF(J1220=4,'Equivalencia BH-BMPT'!$D$5,IF(J1220=5,'Equivalencia BH-BMPT'!$D$6,IF(J1220=6,'Equivalencia BH-BMPT'!$D$7,IF(J1220=7,'Equivalencia BH-BMPT'!$D$8,IF(J1220=8,'Equivalencia BH-BMPT'!$D$9,IF(J1220=9,'Equivalencia BH-BMPT'!$D$10,IF(J1220=10,'Equivalencia BH-BMPT'!$D$11,IF(J1220=11,'Equivalencia BH-BMPT'!$D$12,IF(J1220=12,'Equivalencia BH-BMPT'!$D$13,IF(J1220=13,'Equivalencia BH-BMPT'!$D$14,IF(J1220=14,'Equivalencia BH-BMPT'!$D$15,IF(J1220=15,'Equivalencia BH-BMPT'!$D$16,IF(J1220=16,'Equivalencia BH-BMPT'!$D$17,IF(J1220=17,'Equivalencia BH-BMPT'!$D$18,IF(J1220=18,'Equivalencia BH-BMPT'!$D$19,IF(J1220=19,'Equivalencia BH-BMPT'!$D$20,IF(J1220=20,'Equivalencia BH-BMPT'!$D$21,IF(J1220=21,'Equivalencia BH-BMPT'!$D$22,IF(J1220=22,'Equivalencia BH-BMPT'!$D$23,IF(J1220=23,'Equivalencia BH-BMPT'!#REF!,IF(J1220=24,'Equivalencia BH-BMPT'!$D$25,IF(J1220=25,'Equivalencia BH-BMPT'!$D$26,IF(J1220=26,'Equivalencia BH-BMPT'!$D$27,IF(J1220=27,'Equivalencia BH-BMPT'!$D$28,IF(J1220=28,'Equivalencia BH-BMPT'!$D$29,IF(J1220=29,'Equivalencia BH-BMPT'!$D$30,IF(J1220=30,'Equivalencia BH-BMPT'!$D$31,IF(J1220=31,'Equivalencia BH-BMPT'!$D$32,IF(J1220=32,'Equivalencia BH-BMPT'!$D$33,IF(J1220=33,'Equivalencia BH-BMPT'!$D$34,IF(J1220=34,'Equivalencia BH-BMPT'!$D$35,IF(J1220=35,'Equivalencia BH-BMPT'!$D$36,IF(J1220=36,'Equivalencia BH-BMPT'!$D$37,IF(J1220=37,'Equivalencia BH-BMPT'!$D$38,IF(J1220=38,'Equivalencia BH-BMPT'!#REF!,IF(J1220=39,'Equivalencia BH-BMPT'!$D$40,IF(J1220=40,'Equivalencia BH-BMPT'!$D$41,IF(J1220=41,'Equivalencia BH-BMPT'!$D$42,IF(J1220=42,'Equivalencia BH-BMPT'!$D$43,IF(J1220=43,'Equivalencia BH-BMPT'!$D$44,IF(J1220=44,'Equivalencia BH-BMPT'!$D$45,IF(J1220=45,'Equivalencia BH-BMPT'!$D$46,"No ha seleccionado un número de programa")))))))))))))))))))))))))))))))))))))))))))))</f>
        <v>No ha seleccionado un número de programa</v>
      </c>
      <c r="L1220" s="140"/>
      <c r="M1220" s="136"/>
      <c r="N1220" s="153"/>
      <c r="O1220" s="161"/>
      <c r="P1220" s="144"/>
      <c r="Q1220" s="143"/>
      <c r="R1220" s="143"/>
      <c r="S1220" s="143"/>
      <c r="T1220" s="143"/>
      <c r="U1220" s="143"/>
      <c r="V1220" s="145"/>
      <c r="W1220" s="145"/>
      <c r="X1220" s="145"/>
      <c r="Y1220" s="136"/>
      <c r="Z1220" s="136"/>
      <c r="AA1220" s="146"/>
      <c r="AB1220" s="136"/>
      <c r="AC1220" s="136"/>
      <c r="AD1220" s="136"/>
      <c r="AE1220" s="136"/>
      <c r="AF1220" s="147" t="e">
        <f t="shared" si="51"/>
        <v>#DIV/0!</v>
      </c>
      <c r="AG1220" s="148"/>
      <c r="AH1220" s="148" t="b">
        <f t="shared" si="52"/>
        <v>1</v>
      </c>
    </row>
    <row r="1221" spans="1:34" ht="44.25" customHeight="1" thickBot="1" x14ac:dyDescent="0.3">
      <c r="A1221" s="136"/>
      <c r="B1221" s="136"/>
      <c r="C1221" s="137"/>
      <c r="D1221" s="136"/>
      <c r="E1221" s="137" t="str">
        <f>IF(D1221=1,'Tipo '!$B$2,IF(D1221=2,'Tipo '!$B$3,IF(D1221=3,'Tipo '!$B$4,IF(D1221=4,'Tipo '!$B$5,IF(D1221=5,'Tipo '!$B$6,IF(D1221=6,'Tipo '!$B$7,IF(D1221=7,'Tipo '!$B$8,IF(D1221=8,'Tipo '!$B$9,IF(D1221=9,'Tipo '!$B$10,IF(D1221=10,'Tipo '!$B$11,IF(D1221=11,'Tipo '!$B$12,IF(D1221=12,'Tipo '!$B$13,IF(D1221=13,'Tipo '!$B$14,IF(D1221=14,'Tipo '!$B$15,IF(D1221=15,'Tipo '!$B$16,IF(D1221=16,'Tipo '!$B$17,IF(D1221=17,'Tipo '!$B$18,IF(D1221=18,'Tipo '!$B$19,IF(D1221=19,'Tipo '!$B$20,IF(D1221=20,'Tipo '!$B$21,"No ha seleccionado un tipo de contrato válido"))))))))))))))))))))</f>
        <v>No ha seleccionado un tipo de contrato válido</v>
      </c>
      <c r="F1221" s="137"/>
      <c r="G1221" s="137"/>
      <c r="H1221" s="138"/>
      <c r="I1221" s="138"/>
      <c r="J1221" s="136"/>
      <c r="K1221" s="137" t="str">
        <f>IF(J1221=1,'Equivalencia BH-BMPT'!$D$2,IF(J1221=2,'Equivalencia BH-BMPT'!$D$3,IF(J1221=3,'Equivalencia BH-BMPT'!$D$4,IF(J1221=4,'Equivalencia BH-BMPT'!$D$5,IF(J1221=5,'Equivalencia BH-BMPT'!$D$6,IF(J1221=6,'Equivalencia BH-BMPT'!$D$7,IF(J1221=7,'Equivalencia BH-BMPT'!$D$8,IF(J1221=8,'Equivalencia BH-BMPT'!$D$9,IF(J1221=9,'Equivalencia BH-BMPT'!$D$10,IF(J1221=10,'Equivalencia BH-BMPT'!$D$11,IF(J1221=11,'Equivalencia BH-BMPT'!$D$12,IF(J1221=12,'Equivalencia BH-BMPT'!$D$13,IF(J1221=13,'Equivalencia BH-BMPT'!$D$14,IF(J1221=14,'Equivalencia BH-BMPT'!$D$15,IF(J1221=15,'Equivalencia BH-BMPT'!$D$16,IF(J1221=16,'Equivalencia BH-BMPT'!$D$17,IF(J1221=17,'Equivalencia BH-BMPT'!$D$18,IF(J1221=18,'Equivalencia BH-BMPT'!$D$19,IF(J1221=19,'Equivalencia BH-BMPT'!$D$20,IF(J1221=20,'Equivalencia BH-BMPT'!$D$21,IF(J1221=21,'Equivalencia BH-BMPT'!$D$22,IF(J1221=22,'Equivalencia BH-BMPT'!$D$23,IF(J1221=23,'Equivalencia BH-BMPT'!#REF!,IF(J1221=24,'Equivalencia BH-BMPT'!$D$25,IF(J1221=25,'Equivalencia BH-BMPT'!$D$26,IF(J1221=26,'Equivalencia BH-BMPT'!$D$27,IF(J1221=27,'Equivalencia BH-BMPT'!$D$28,IF(J1221=28,'Equivalencia BH-BMPT'!$D$29,IF(J1221=29,'Equivalencia BH-BMPT'!$D$30,IF(J1221=30,'Equivalencia BH-BMPT'!$D$31,IF(J1221=31,'Equivalencia BH-BMPT'!$D$32,IF(J1221=32,'Equivalencia BH-BMPT'!$D$33,IF(J1221=33,'Equivalencia BH-BMPT'!$D$34,IF(J1221=34,'Equivalencia BH-BMPT'!$D$35,IF(J1221=35,'Equivalencia BH-BMPT'!$D$36,IF(J1221=36,'Equivalencia BH-BMPT'!$D$37,IF(J1221=37,'Equivalencia BH-BMPT'!$D$38,IF(J1221=38,'Equivalencia BH-BMPT'!#REF!,IF(J1221=39,'Equivalencia BH-BMPT'!$D$40,IF(J1221=40,'Equivalencia BH-BMPT'!$D$41,IF(J1221=41,'Equivalencia BH-BMPT'!$D$42,IF(J1221=42,'Equivalencia BH-BMPT'!$D$43,IF(J1221=43,'Equivalencia BH-BMPT'!$D$44,IF(J1221=44,'Equivalencia BH-BMPT'!$D$45,IF(J1221=45,'Equivalencia BH-BMPT'!$D$46,"No ha seleccionado un número de programa")))))))))))))))))))))))))))))))))))))))))))))</f>
        <v>No ha seleccionado un número de programa</v>
      </c>
      <c r="L1221" s="140"/>
      <c r="M1221" s="136"/>
      <c r="N1221" s="153"/>
      <c r="O1221" s="161"/>
      <c r="P1221" s="144"/>
      <c r="Q1221" s="143"/>
      <c r="R1221" s="143"/>
      <c r="S1221" s="143"/>
      <c r="T1221" s="143"/>
      <c r="U1221" s="143"/>
      <c r="V1221" s="145"/>
      <c r="W1221" s="145"/>
      <c r="X1221" s="145"/>
      <c r="Y1221" s="136"/>
      <c r="Z1221" s="136"/>
      <c r="AA1221" s="146"/>
      <c r="AB1221" s="136"/>
      <c r="AC1221" s="136"/>
      <c r="AD1221" s="136"/>
      <c r="AE1221" s="136"/>
      <c r="AF1221" s="147" t="e">
        <f t="shared" si="51"/>
        <v>#DIV/0!</v>
      </c>
      <c r="AG1221" s="148"/>
      <c r="AH1221" s="148" t="b">
        <f t="shared" si="52"/>
        <v>1</v>
      </c>
    </row>
    <row r="1222" spans="1:34" ht="44.25" customHeight="1" thickBot="1" x14ac:dyDescent="0.3">
      <c r="A1222" s="136"/>
      <c r="B1222" s="136"/>
      <c r="C1222" s="137"/>
      <c r="D1222" s="136"/>
      <c r="E1222" s="137" t="str">
        <f>IF(D1222=1,'Tipo '!$B$2,IF(D1222=2,'Tipo '!$B$3,IF(D1222=3,'Tipo '!$B$4,IF(D1222=4,'Tipo '!$B$5,IF(D1222=5,'Tipo '!$B$6,IF(D1222=6,'Tipo '!$B$7,IF(D1222=7,'Tipo '!$B$8,IF(D1222=8,'Tipo '!$B$9,IF(D1222=9,'Tipo '!$B$10,IF(D1222=10,'Tipo '!$B$11,IF(D1222=11,'Tipo '!$B$12,IF(D1222=12,'Tipo '!$B$13,IF(D1222=13,'Tipo '!$B$14,IF(D1222=14,'Tipo '!$B$15,IF(D1222=15,'Tipo '!$B$16,IF(D1222=16,'Tipo '!$B$17,IF(D1222=17,'Tipo '!$B$18,IF(D1222=18,'Tipo '!$B$19,IF(D1222=19,'Tipo '!$B$20,IF(D1222=20,'Tipo '!$B$21,"No ha seleccionado un tipo de contrato válido"))))))))))))))))))))</f>
        <v>No ha seleccionado un tipo de contrato válido</v>
      </c>
      <c r="F1222" s="137"/>
      <c r="G1222" s="137"/>
      <c r="H1222" s="138"/>
      <c r="I1222" s="138"/>
      <c r="J1222" s="136"/>
      <c r="K1222" s="137" t="str">
        <f>IF(J1222=1,'Equivalencia BH-BMPT'!$D$2,IF(J1222=2,'Equivalencia BH-BMPT'!$D$3,IF(J1222=3,'Equivalencia BH-BMPT'!$D$4,IF(J1222=4,'Equivalencia BH-BMPT'!$D$5,IF(J1222=5,'Equivalencia BH-BMPT'!$D$6,IF(J1222=6,'Equivalencia BH-BMPT'!$D$7,IF(J1222=7,'Equivalencia BH-BMPT'!$D$8,IF(J1222=8,'Equivalencia BH-BMPT'!$D$9,IF(J1222=9,'Equivalencia BH-BMPT'!$D$10,IF(J1222=10,'Equivalencia BH-BMPT'!$D$11,IF(J1222=11,'Equivalencia BH-BMPT'!$D$12,IF(J1222=12,'Equivalencia BH-BMPT'!$D$13,IF(J1222=13,'Equivalencia BH-BMPT'!$D$14,IF(J1222=14,'Equivalencia BH-BMPT'!$D$15,IF(J1222=15,'Equivalencia BH-BMPT'!$D$16,IF(J1222=16,'Equivalencia BH-BMPT'!$D$17,IF(J1222=17,'Equivalencia BH-BMPT'!$D$18,IF(J1222=18,'Equivalencia BH-BMPT'!$D$19,IF(J1222=19,'Equivalencia BH-BMPT'!$D$20,IF(J1222=20,'Equivalencia BH-BMPT'!$D$21,IF(J1222=21,'Equivalencia BH-BMPT'!$D$22,IF(J1222=22,'Equivalencia BH-BMPT'!$D$23,IF(J1222=23,'Equivalencia BH-BMPT'!#REF!,IF(J1222=24,'Equivalencia BH-BMPT'!$D$25,IF(J1222=25,'Equivalencia BH-BMPT'!$D$26,IF(J1222=26,'Equivalencia BH-BMPT'!$D$27,IF(J1222=27,'Equivalencia BH-BMPT'!$D$28,IF(J1222=28,'Equivalencia BH-BMPT'!$D$29,IF(J1222=29,'Equivalencia BH-BMPT'!$D$30,IF(J1222=30,'Equivalencia BH-BMPT'!$D$31,IF(J1222=31,'Equivalencia BH-BMPT'!$D$32,IF(J1222=32,'Equivalencia BH-BMPT'!$D$33,IF(J1222=33,'Equivalencia BH-BMPT'!$D$34,IF(J1222=34,'Equivalencia BH-BMPT'!$D$35,IF(J1222=35,'Equivalencia BH-BMPT'!$D$36,IF(J1222=36,'Equivalencia BH-BMPT'!$D$37,IF(J1222=37,'Equivalencia BH-BMPT'!$D$38,IF(J1222=38,'Equivalencia BH-BMPT'!#REF!,IF(J1222=39,'Equivalencia BH-BMPT'!$D$40,IF(J1222=40,'Equivalencia BH-BMPT'!$D$41,IF(J1222=41,'Equivalencia BH-BMPT'!$D$42,IF(J1222=42,'Equivalencia BH-BMPT'!$D$43,IF(J1222=43,'Equivalencia BH-BMPT'!$D$44,IF(J1222=44,'Equivalencia BH-BMPT'!$D$45,IF(J1222=45,'Equivalencia BH-BMPT'!$D$46,"No ha seleccionado un número de programa")))))))))))))))))))))))))))))))))))))))))))))</f>
        <v>No ha seleccionado un número de programa</v>
      </c>
      <c r="L1222" s="140"/>
      <c r="M1222" s="136"/>
      <c r="N1222" s="153"/>
      <c r="O1222" s="161"/>
      <c r="P1222" s="144"/>
      <c r="Q1222" s="143"/>
      <c r="R1222" s="143"/>
      <c r="S1222" s="143"/>
      <c r="T1222" s="143"/>
      <c r="U1222" s="143"/>
      <c r="V1222" s="145"/>
      <c r="W1222" s="145"/>
      <c r="X1222" s="145"/>
      <c r="Y1222" s="136"/>
      <c r="Z1222" s="136"/>
      <c r="AA1222" s="146"/>
      <c r="AB1222" s="136"/>
      <c r="AC1222" s="136"/>
      <c r="AD1222" s="136"/>
      <c r="AE1222" s="136"/>
      <c r="AF1222" s="147" t="e">
        <f t="shared" si="51"/>
        <v>#DIV/0!</v>
      </c>
      <c r="AG1222" s="148"/>
      <c r="AH1222" s="148" t="b">
        <f t="shared" si="52"/>
        <v>1</v>
      </c>
    </row>
    <row r="1223" spans="1:34" ht="44.25" customHeight="1" thickBot="1" x14ac:dyDescent="0.3">
      <c r="A1223" s="136"/>
      <c r="B1223" s="136"/>
      <c r="C1223" s="137"/>
      <c r="D1223" s="136"/>
      <c r="E1223" s="137" t="str">
        <f>IF(D1223=1,'Tipo '!$B$2,IF(D1223=2,'Tipo '!$B$3,IF(D1223=3,'Tipo '!$B$4,IF(D1223=4,'Tipo '!$B$5,IF(D1223=5,'Tipo '!$B$6,IF(D1223=6,'Tipo '!$B$7,IF(D1223=7,'Tipo '!$B$8,IF(D1223=8,'Tipo '!$B$9,IF(D1223=9,'Tipo '!$B$10,IF(D1223=10,'Tipo '!$B$11,IF(D1223=11,'Tipo '!$B$12,IF(D1223=12,'Tipo '!$B$13,IF(D1223=13,'Tipo '!$B$14,IF(D1223=14,'Tipo '!$B$15,IF(D1223=15,'Tipo '!$B$16,IF(D1223=16,'Tipo '!$B$17,IF(D1223=17,'Tipo '!$B$18,IF(D1223=18,'Tipo '!$B$19,IF(D1223=19,'Tipo '!$B$20,IF(D1223=20,'Tipo '!$B$21,"No ha seleccionado un tipo de contrato válido"))))))))))))))))))))</f>
        <v>No ha seleccionado un tipo de contrato válido</v>
      </c>
      <c r="F1223" s="137"/>
      <c r="G1223" s="137"/>
      <c r="H1223" s="138"/>
      <c r="I1223" s="138"/>
      <c r="J1223" s="136"/>
      <c r="K1223" s="137" t="str">
        <f>IF(J1223=1,'Equivalencia BH-BMPT'!$D$2,IF(J1223=2,'Equivalencia BH-BMPT'!$D$3,IF(J1223=3,'Equivalencia BH-BMPT'!$D$4,IF(J1223=4,'Equivalencia BH-BMPT'!$D$5,IF(J1223=5,'Equivalencia BH-BMPT'!$D$6,IF(J1223=6,'Equivalencia BH-BMPT'!$D$7,IF(J1223=7,'Equivalencia BH-BMPT'!$D$8,IF(J1223=8,'Equivalencia BH-BMPT'!$D$9,IF(J1223=9,'Equivalencia BH-BMPT'!$D$10,IF(J1223=10,'Equivalencia BH-BMPT'!$D$11,IF(J1223=11,'Equivalencia BH-BMPT'!$D$12,IF(J1223=12,'Equivalencia BH-BMPT'!$D$13,IF(J1223=13,'Equivalencia BH-BMPT'!$D$14,IF(J1223=14,'Equivalencia BH-BMPT'!$D$15,IF(J1223=15,'Equivalencia BH-BMPT'!$D$16,IF(J1223=16,'Equivalencia BH-BMPT'!$D$17,IF(J1223=17,'Equivalencia BH-BMPT'!$D$18,IF(J1223=18,'Equivalencia BH-BMPT'!$D$19,IF(J1223=19,'Equivalencia BH-BMPT'!$D$20,IF(J1223=20,'Equivalencia BH-BMPT'!$D$21,IF(J1223=21,'Equivalencia BH-BMPT'!$D$22,IF(J1223=22,'Equivalencia BH-BMPT'!$D$23,IF(J1223=23,'Equivalencia BH-BMPT'!#REF!,IF(J1223=24,'Equivalencia BH-BMPT'!$D$25,IF(J1223=25,'Equivalencia BH-BMPT'!$D$26,IF(J1223=26,'Equivalencia BH-BMPT'!$D$27,IF(J1223=27,'Equivalencia BH-BMPT'!$D$28,IF(J1223=28,'Equivalencia BH-BMPT'!$D$29,IF(J1223=29,'Equivalencia BH-BMPT'!$D$30,IF(J1223=30,'Equivalencia BH-BMPT'!$D$31,IF(J1223=31,'Equivalencia BH-BMPT'!$D$32,IF(J1223=32,'Equivalencia BH-BMPT'!$D$33,IF(J1223=33,'Equivalencia BH-BMPT'!$D$34,IF(J1223=34,'Equivalencia BH-BMPT'!$D$35,IF(J1223=35,'Equivalencia BH-BMPT'!$D$36,IF(J1223=36,'Equivalencia BH-BMPT'!$D$37,IF(J1223=37,'Equivalencia BH-BMPT'!$D$38,IF(J1223=38,'Equivalencia BH-BMPT'!#REF!,IF(J1223=39,'Equivalencia BH-BMPT'!$D$40,IF(J1223=40,'Equivalencia BH-BMPT'!$D$41,IF(J1223=41,'Equivalencia BH-BMPT'!$D$42,IF(J1223=42,'Equivalencia BH-BMPT'!$D$43,IF(J1223=43,'Equivalencia BH-BMPT'!$D$44,IF(J1223=44,'Equivalencia BH-BMPT'!$D$45,IF(J1223=45,'Equivalencia BH-BMPT'!$D$46,"No ha seleccionado un número de programa")))))))))))))))))))))))))))))))))))))))))))))</f>
        <v>No ha seleccionado un número de programa</v>
      </c>
      <c r="L1223" s="140"/>
      <c r="M1223" s="136"/>
      <c r="N1223" s="153"/>
      <c r="O1223" s="161"/>
      <c r="P1223" s="144"/>
      <c r="Q1223" s="143"/>
      <c r="R1223" s="143"/>
      <c r="S1223" s="143"/>
      <c r="T1223" s="143"/>
      <c r="U1223" s="143"/>
      <c r="V1223" s="145"/>
      <c r="W1223" s="145"/>
      <c r="X1223" s="145"/>
      <c r="Y1223" s="136"/>
      <c r="Z1223" s="136"/>
      <c r="AA1223" s="146"/>
      <c r="AB1223" s="136"/>
      <c r="AC1223" s="136"/>
      <c r="AD1223" s="136"/>
      <c r="AE1223" s="136"/>
      <c r="AF1223" s="147" t="e">
        <f t="shared" si="51"/>
        <v>#DIV/0!</v>
      </c>
      <c r="AG1223" s="148"/>
      <c r="AH1223" s="148" t="b">
        <f t="shared" si="52"/>
        <v>1</v>
      </c>
    </row>
    <row r="1224" spans="1:34" ht="44.25" customHeight="1" thickBot="1" x14ac:dyDescent="0.3">
      <c r="A1224" s="136"/>
      <c r="B1224" s="136"/>
      <c r="C1224" s="137"/>
      <c r="D1224" s="136"/>
      <c r="E1224" s="137" t="str">
        <f>IF(D1224=1,'Tipo '!$B$2,IF(D1224=2,'Tipo '!$B$3,IF(D1224=3,'Tipo '!$B$4,IF(D1224=4,'Tipo '!$B$5,IF(D1224=5,'Tipo '!$B$6,IF(D1224=6,'Tipo '!$B$7,IF(D1224=7,'Tipo '!$B$8,IF(D1224=8,'Tipo '!$B$9,IF(D1224=9,'Tipo '!$B$10,IF(D1224=10,'Tipo '!$B$11,IF(D1224=11,'Tipo '!$B$12,IF(D1224=12,'Tipo '!$B$13,IF(D1224=13,'Tipo '!$B$14,IF(D1224=14,'Tipo '!$B$15,IF(D1224=15,'Tipo '!$B$16,IF(D1224=16,'Tipo '!$B$17,IF(D1224=17,'Tipo '!$B$18,IF(D1224=18,'Tipo '!$B$19,IF(D1224=19,'Tipo '!$B$20,IF(D1224=20,'Tipo '!$B$21,"No ha seleccionado un tipo de contrato válido"))))))))))))))))))))</f>
        <v>No ha seleccionado un tipo de contrato válido</v>
      </c>
      <c r="F1224" s="137"/>
      <c r="G1224" s="137"/>
      <c r="H1224" s="138"/>
      <c r="I1224" s="138"/>
      <c r="J1224" s="136"/>
      <c r="K1224" s="137" t="str">
        <f>IF(J1224=1,'Equivalencia BH-BMPT'!$D$2,IF(J1224=2,'Equivalencia BH-BMPT'!$D$3,IF(J1224=3,'Equivalencia BH-BMPT'!$D$4,IF(J1224=4,'Equivalencia BH-BMPT'!$D$5,IF(J1224=5,'Equivalencia BH-BMPT'!$D$6,IF(J1224=6,'Equivalencia BH-BMPT'!$D$7,IF(J1224=7,'Equivalencia BH-BMPT'!$D$8,IF(J1224=8,'Equivalencia BH-BMPT'!$D$9,IF(J1224=9,'Equivalencia BH-BMPT'!$D$10,IF(J1224=10,'Equivalencia BH-BMPT'!$D$11,IF(J1224=11,'Equivalencia BH-BMPT'!$D$12,IF(J1224=12,'Equivalencia BH-BMPT'!$D$13,IF(J1224=13,'Equivalencia BH-BMPT'!$D$14,IF(J1224=14,'Equivalencia BH-BMPT'!$D$15,IF(J1224=15,'Equivalencia BH-BMPT'!$D$16,IF(J1224=16,'Equivalencia BH-BMPT'!$D$17,IF(J1224=17,'Equivalencia BH-BMPT'!$D$18,IF(J1224=18,'Equivalencia BH-BMPT'!$D$19,IF(J1224=19,'Equivalencia BH-BMPT'!$D$20,IF(J1224=20,'Equivalencia BH-BMPT'!$D$21,IF(J1224=21,'Equivalencia BH-BMPT'!$D$22,IF(J1224=22,'Equivalencia BH-BMPT'!$D$23,IF(J1224=23,'Equivalencia BH-BMPT'!#REF!,IF(J1224=24,'Equivalencia BH-BMPT'!$D$25,IF(J1224=25,'Equivalencia BH-BMPT'!$D$26,IF(J1224=26,'Equivalencia BH-BMPT'!$D$27,IF(J1224=27,'Equivalencia BH-BMPT'!$D$28,IF(J1224=28,'Equivalencia BH-BMPT'!$D$29,IF(J1224=29,'Equivalencia BH-BMPT'!$D$30,IF(J1224=30,'Equivalencia BH-BMPT'!$D$31,IF(J1224=31,'Equivalencia BH-BMPT'!$D$32,IF(J1224=32,'Equivalencia BH-BMPT'!$D$33,IF(J1224=33,'Equivalencia BH-BMPT'!$D$34,IF(J1224=34,'Equivalencia BH-BMPT'!$D$35,IF(J1224=35,'Equivalencia BH-BMPT'!$D$36,IF(J1224=36,'Equivalencia BH-BMPT'!$D$37,IF(J1224=37,'Equivalencia BH-BMPT'!$D$38,IF(J1224=38,'Equivalencia BH-BMPT'!#REF!,IF(J1224=39,'Equivalencia BH-BMPT'!$D$40,IF(J1224=40,'Equivalencia BH-BMPT'!$D$41,IF(J1224=41,'Equivalencia BH-BMPT'!$D$42,IF(J1224=42,'Equivalencia BH-BMPT'!$D$43,IF(J1224=43,'Equivalencia BH-BMPT'!$D$44,IF(J1224=44,'Equivalencia BH-BMPT'!$D$45,IF(J1224=45,'Equivalencia BH-BMPT'!$D$46,"No ha seleccionado un número de programa")))))))))))))))))))))))))))))))))))))))))))))</f>
        <v>No ha seleccionado un número de programa</v>
      </c>
      <c r="L1224" s="140"/>
      <c r="M1224" s="136"/>
      <c r="N1224" s="153"/>
      <c r="O1224" s="161"/>
      <c r="P1224" s="144"/>
      <c r="Q1224" s="143"/>
      <c r="R1224" s="143"/>
      <c r="S1224" s="143"/>
      <c r="T1224" s="143"/>
      <c r="U1224" s="143"/>
      <c r="V1224" s="145"/>
      <c r="W1224" s="145"/>
      <c r="X1224" s="145"/>
      <c r="Y1224" s="136"/>
      <c r="Z1224" s="136"/>
      <c r="AA1224" s="146"/>
      <c r="AB1224" s="136"/>
      <c r="AC1224" s="136"/>
      <c r="AD1224" s="136"/>
      <c r="AE1224" s="136"/>
      <c r="AF1224" s="147" t="e">
        <f t="shared" si="51"/>
        <v>#DIV/0!</v>
      </c>
      <c r="AG1224" s="148"/>
      <c r="AH1224" s="148" t="b">
        <f t="shared" si="52"/>
        <v>1</v>
      </c>
    </row>
    <row r="1225" spans="1:34" ht="44.25" customHeight="1" thickBot="1" x14ac:dyDescent="0.3">
      <c r="A1225" s="136"/>
      <c r="B1225" s="136"/>
      <c r="C1225" s="137"/>
      <c r="D1225" s="136"/>
      <c r="E1225" s="137" t="str">
        <f>IF(D1225=1,'Tipo '!$B$2,IF(D1225=2,'Tipo '!$B$3,IF(D1225=3,'Tipo '!$B$4,IF(D1225=4,'Tipo '!$B$5,IF(D1225=5,'Tipo '!$B$6,IF(D1225=6,'Tipo '!$B$7,IF(D1225=7,'Tipo '!$B$8,IF(D1225=8,'Tipo '!$B$9,IF(D1225=9,'Tipo '!$B$10,IF(D1225=10,'Tipo '!$B$11,IF(D1225=11,'Tipo '!$B$12,IF(D1225=12,'Tipo '!$B$13,IF(D1225=13,'Tipo '!$B$14,IF(D1225=14,'Tipo '!$B$15,IF(D1225=15,'Tipo '!$B$16,IF(D1225=16,'Tipo '!$B$17,IF(D1225=17,'Tipo '!$B$18,IF(D1225=18,'Tipo '!$B$19,IF(D1225=19,'Tipo '!$B$20,IF(D1225=20,'Tipo '!$B$21,"No ha seleccionado un tipo de contrato válido"))))))))))))))))))))</f>
        <v>No ha seleccionado un tipo de contrato válido</v>
      </c>
      <c r="F1225" s="137"/>
      <c r="G1225" s="137"/>
      <c r="H1225" s="138"/>
      <c r="I1225" s="138"/>
      <c r="J1225" s="136"/>
      <c r="K1225" s="137" t="str">
        <f>IF(J1225=1,'Equivalencia BH-BMPT'!$D$2,IF(J1225=2,'Equivalencia BH-BMPT'!$D$3,IF(J1225=3,'Equivalencia BH-BMPT'!$D$4,IF(J1225=4,'Equivalencia BH-BMPT'!$D$5,IF(J1225=5,'Equivalencia BH-BMPT'!$D$6,IF(J1225=6,'Equivalencia BH-BMPT'!$D$7,IF(J1225=7,'Equivalencia BH-BMPT'!$D$8,IF(J1225=8,'Equivalencia BH-BMPT'!$D$9,IF(J1225=9,'Equivalencia BH-BMPT'!$D$10,IF(J1225=10,'Equivalencia BH-BMPT'!$D$11,IF(J1225=11,'Equivalencia BH-BMPT'!$D$12,IF(J1225=12,'Equivalencia BH-BMPT'!$D$13,IF(J1225=13,'Equivalencia BH-BMPT'!$D$14,IF(J1225=14,'Equivalencia BH-BMPT'!$D$15,IF(J1225=15,'Equivalencia BH-BMPT'!$D$16,IF(J1225=16,'Equivalencia BH-BMPT'!$D$17,IF(J1225=17,'Equivalencia BH-BMPT'!$D$18,IF(J1225=18,'Equivalencia BH-BMPT'!$D$19,IF(J1225=19,'Equivalencia BH-BMPT'!$D$20,IF(J1225=20,'Equivalencia BH-BMPT'!$D$21,IF(J1225=21,'Equivalencia BH-BMPT'!$D$22,IF(J1225=22,'Equivalencia BH-BMPT'!$D$23,IF(J1225=23,'Equivalencia BH-BMPT'!#REF!,IF(J1225=24,'Equivalencia BH-BMPT'!$D$25,IF(J1225=25,'Equivalencia BH-BMPT'!$D$26,IF(J1225=26,'Equivalencia BH-BMPT'!$D$27,IF(J1225=27,'Equivalencia BH-BMPT'!$D$28,IF(J1225=28,'Equivalencia BH-BMPT'!$D$29,IF(J1225=29,'Equivalencia BH-BMPT'!$D$30,IF(J1225=30,'Equivalencia BH-BMPT'!$D$31,IF(J1225=31,'Equivalencia BH-BMPT'!$D$32,IF(J1225=32,'Equivalencia BH-BMPT'!$D$33,IF(J1225=33,'Equivalencia BH-BMPT'!$D$34,IF(J1225=34,'Equivalencia BH-BMPT'!$D$35,IF(J1225=35,'Equivalencia BH-BMPT'!$D$36,IF(J1225=36,'Equivalencia BH-BMPT'!$D$37,IF(J1225=37,'Equivalencia BH-BMPT'!$D$38,IF(J1225=38,'Equivalencia BH-BMPT'!#REF!,IF(J1225=39,'Equivalencia BH-BMPT'!$D$40,IF(J1225=40,'Equivalencia BH-BMPT'!$D$41,IF(J1225=41,'Equivalencia BH-BMPT'!$D$42,IF(J1225=42,'Equivalencia BH-BMPT'!$D$43,IF(J1225=43,'Equivalencia BH-BMPT'!$D$44,IF(J1225=44,'Equivalencia BH-BMPT'!$D$45,IF(J1225=45,'Equivalencia BH-BMPT'!$D$46,"No ha seleccionado un número de programa")))))))))))))))))))))))))))))))))))))))))))))</f>
        <v>No ha seleccionado un número de programa</v>
      </c>
      <c r="L1225" s="140"/>
      <c r="M1225" s="136"/>
      <c r="N1225" s="153"/>
      <c r="O1225" s="161"/>
      <c r="P1225" s="144"/>
      <c r="Q1225" s="143"/>
      <c r="R1225" s="143"/>
      <c r="S1225" s="143"/>
      <c r="T1225" s="143"/>
      <c r="U1225" s="143"/>
      <c r="V1225" s="145"/>
      <c r="W1225" s="145"/>
      <c r="X1225" s="145"/>
      <c r="Y1225" s="136"/>
      <c r="Z1225" s="136"/>
      <c r="AA1225" s="146"/>
      <c r="AB1225" s="136"/>
      <c r="AC1225" s="136"/>
      <c r="AD1225" s="136"/>
      <c r="AE1225" s="136"/>
      <c r="AF1225" s="147" t="e">
        <f t="shared" ref="AF1225:AF1246" si="53">SUM(U1225/T1225)</f>
        <v>#DIV/0!</v>
      </c>
      <c r="AG1225" s="148"/>
      <c r="AH1225" s="148" t="b">
        <f t="shared" ref="AH1225:AH1246" si="54">IF(I1225="Funcionamiento",J1225=0,J1225="")</f>
        <v>1</v>
      </c>
    </row>
    <row r="1226" spans="1:34" ht="44.25" customHeight="1" thickBot="1" x14ac:dyDescent="0.3">
      <c r="A1226" s="136"/>
      <c r="B1226" s="136"/>
      <c r="C1226" s="137"/>
      <c r="D1226" s="136"/>
      <c r="E1226" s="137" t="str">
        <f>IF(D1226=1,'Tipo '!$B$2,IF(D1226=2,'Tipo '!$B$3,IF(D1226=3,'Tipo '!$B$4,IF(D1226=4,'Tipo '!$B$5,IF(D1226=5,'Tipo '!$B$6,IF(D1226=6,'Tipo '!$B$7,IF(D1226=7,'Tipo '!$B$8,IF(D1226=8,'Tipo '!$B$9,IF(D1226=9,'Tipo '!$B$10,IF(D1226=10,'Tipo '!$B$11,IF(D1226=11,'Tipo '!$B$12,IF(D1226=12,'Tipo '!$B$13,IF(D1226=13,'Tipo '!$B$14,IF(D1226=14,'Tipo '!$B$15,IF(D1226=15,'Tipo '!$B$16,IF(D1226=16,'Tipo '!$B$17,IF(D1226=17,'Tipo '!$B$18,IF(D1226=18,'Tipo '!$B$19,IF(D1226=19,'Tipo '!$B$20,IF(D1226=20,'Tipo '!$B$21,"No ha seleccionado un tipo de contrato válido"))))))))))))))))))))</f>
        <v>No ha seleccionado un tipo de contrato válido</v>
      </c>
      <c r="F1226" s="137"/>
      <c r="G1226" s="137"/>
      <c r="H1226" s="138"/>
      <c r="I1226" s="138"/>
      <c r="J1226" s="136"/>
      <c r="K1226" s="137" t="str">
        <f>IF(J1226=1,'Equivalencia BH-BMPT'!$D$2,IF(J1226=2,'Equivalencia BH-BMPT'!$D$3,IF(J1226=3,'Equivalencia BH-BMPT'!$D$4,IF(J1226=4,'Equivalencia BH-BMPT'!$D$5,IF(J1226=5,'Equivalencia BH-BMPT'!$D$6,IF(J1226=6,'Equivalencia BH-BMPT'!$D$7,IF(J1226=7,'Equivalencia BH-BMPT'!$D$8,IF(J1226=8,'Equivalencia BH-BMPT'!$D$9,IF(J1226=9,'Equivalencia BH-BMPT'!$D$10,IF(J1226=10,'Equivalencia BH-BMPT'!$D$11,IF(J1226=11,'Equivalencia BH-BMPT'!$D$12,IF(J1226=12,'Equivalencia BH-BMPT'!$D$13,IF(J1226=13,'Equivalencia BH-BMPT'!$D$14,IF(J1226=14,'Equivalencia BH-BMPT'!$D$15,IF(J1226=15,'Equivalencia BH-BMPT'!$D$16,IF(J1226=16,'Equivalencia BH-BMPT'!$D$17,IF(J1226=17,'Equivalencia BH-BMPT'!$D$18,IF(J1226=18,'Equivalencia BH-BMPT'!$D$19,IF(J1226=19,'Equivalencia BH-BMPT'!$D$20,IF(J1226=20,'Equivalencia BH-BMPT'!$D$21,IF(J1226=21,'Equivalencia BH-BMPT'!$D$22,IF(J1226=22,'Equivalencia BH-BMPT'!$D$23,IF(J1226=23,'Equivalencia BH-BMPT'!#REF!,IF(J1226=24,'Equivalencia BH-BMPT'!$D$25,IF(J1226=25,'Equivalencia BH-BMPT'!$D$26,IF(J1226=26,'Equivalencia BH-BMPT'!$D$27,IF(J1226=27,'Equivalencia BH-BMPT'!$D$28,IF(J1226=28,'Equivalencia BH-BMPT'!$D$29,IF(J1226=29,'Equivalencia BH-BMPT'!$D$30,IF(J1226=30,'Equivalencia BH-BMPT'!$D$31,IF(J1226=31,'Equivalencia BH-BMPT'!$D$32,IF(J1226=32,'Equivalencia BH-BMPT'!$D$33,IF(J1226=33,'Equivalencia BH-BMPT'!$D$34,IF(J1226=34,'Equivalencia BH-BMPT'!$D$35,IF(J1226=35,'Equivalencia BH-BMPT'!$D$36,IF(J1226=36,'Equivalencia BH-BMPT'!$D$37,IF(J1226=37,'Equivalencia BH-BMPT'!$D$38,IF(J1226=38,'Equivalencia BH-BMPT'!#REF!,IF(J1226=39,'Equivalencia BH-BMPT'!$D$40,IF(J1226=40,'Equivalencia BH-BMPT'!$D$41,IF(J1226=41,'Equivalencia BH-BMPT'!$D$42,IF(J1226=42,'Equivalencia BH-BMPT'!$D$43,IF(J1226=43,'Equivalencia BH-BMPT'!$D$44,IF(J1226=44,'Equivalencia BH-BMPT'!$D$45,IF(J1226=45,'Equivalencia BH-BMPT'!$D$46,"No ha seleccionado un número de programa")))))))))))))))))))))))))))))))))))))))))))))</f>
        <v>No ha seleccionado un número de programa</v>
      </c>
      <c r="L1226" s="140"/>
      <c r="M1226" s="136"/>
      <c r="N1226" s="153"/>
      <c r="O1226" s="161"/>
      <c r="P1226" s="144"/>
      <c r="Q1226" s="143"/>
      <c r="R1226" s="143"/>
      <c r="S1226" s="143"/>
      <c r="T1226" s="143"/>
      <c r="U1226" s="143"/>
      <c r="V1226" s="145"/>
      <c r="W1226" s="145"/>
      <c r="X1226" s="145"/>
      <c r="Y1226" s="136"/>
      <c r="Z1226" s="136"/>
      <c r="AA1226" s="146"/>
      <c r="AB1226" s="136"/>
      <c r="AC1226" s="136"/>
      <c r="AD1226" s="136"/>
      <c r="AE1226" s="136"/>
      <c r="AF1226" s="147" t="e">
        <f t="shared" si="53"/>
        <v>#DIV/0!</v>
      </c>
      <c r="AG1226" s="148"/>
      <c r="AH1226" s="148" t="b">
        <f t="shared" si="54"/>
        <v>1</v>
      </c>
    </row>
    <row r="1227" spans="1:34" ht="44.25" customHeight="1" thickBot="1" x14ac:dyDescent="0.3">
      <c r="A1227" s="136"/>
      <c r="B1227" s="136"/>
      <c r="C1227" s="137"/>
      <c r="D1227" s="136"/>
      <c r="E1227" s="137" t="str">
        <f>IF(D1227=1,'Tipo '!$B$2,IF(D1227=2,'Tipo '!$B$3,IF(D1227=3,'Tipo '!$B$4,IF(D1227=4,'Tipo '!$B$5,IF(D1227=5,'Tipo '!$B$6,IF(D1227=6,'Tipo '!$B$7,IF(D1227=7,'Tipo '!$B$8,IF(D1227=8,'Tipo '!$B$9,IF(D1227=9,'Tipo '!$B$10,IF(D1227=10,'Tipo '!$B$11,IF(D1227=11,'Tipo '!$B$12,IF(D1227=12,'Tipo '!$B$13,IF(D1227=13,'Tipo '!$B$14,IF(D1227=14,'Tipo '!$B$15,IF(D1227=15,'Tipo '!$B$16,IF(D1227=16,'Tipo '!$B$17,IF(D1227=17,'Tipo '!$B$18,IF(D1227=18,'Tipo '!$B$19,IF(D1227=19,'Tipo '!$B$20,IF(D1227=20,'Tipo '!$B$21,"No ha seleccionado un tipo de contrato válido"))))))))))))))))))))</f>
        <v>No ha seleccionado un tipo de contrato válido</v>
      </c>
      <c r="F1227" s="137"/>
      <c r="G1227" s="137"/>
      <c r="H1227" s="138"/>
      <c r="I1227" s="138"/>
      <c r="J1227" s="136"/>
      <c r="K1227" s="137" t="str">
        <f>IF(J1227=1,'Equivalencia BH-BMPT'!$D$2,IF(J1227=2,'Equivalencia BH-BMPT'!$D$3,IF(J1227=3,'Equivalencia BH-BMPT'!$D$4,IF(J1227=4,'Equivalencia BH-BMPT'!$D$5,IF(J1227=5,'Equivalencia BH-BMPT'!$D$6,IF(J1227=6,'Equivalencia BH-BMPT'!$D$7,IF(J1227=7,'Equivalencia BH-BMPT'!$D$8,IF(J1227=8,'Equivalencia BH-BMPT'!$D$9,IF(J1227=9,'Equivalencia BH-BMPT'!$D$10,IF(J1227=10,'Equivalencia BH-BMPT'!$D$11,IF(J1227=11,'Equivalencia BH-BMPT'!$D$12,IF(J1227=12,'Equivalencia BH-BMPT'!$D$13,IF(J1227=13,'Equivalencia BH-BMPT'!$D$14,IF(J1227=14,'Equivalencia BH-BMPT'!$D$15,IF(J1227=15,'Equivalencia BH-BMPT'!$D$16,IF(J1227=16,'Equivalencia BH-BMPT'!$D$17,IF(J1227=17,'Equivalencia BH-BMPT'!$D$18,IF(J1227=18,'Equivalencia BH-BMPT'!$D$19,IF(J1227=19,'Equivalencia BH-BMPT'!$D$20,IF(J1227=20,'Equivalencia BH-BMPT'!$D$21,IF(J1227=21,'Equivalencia BH-BMPT'!$D$22,IF(J1227=22,'Equivalencia BH-BMPT'!$D$23,IF(J1227=23,'Equivalencia BH-BMPT'!#REF!,IF(J1227=24,'Equivalencia BH-BMPT'!$D$25,IF(J1227=25,'Equivalencia BH-BMPT'!$D$26,IF(J1227=26,'Equivalencia BH-BMPT'!$D$27,IF(J1227=27,'Equivalencia BH-BMPT'!$D$28,IF(J1227=28,'Equivalencia BH-BMPT'!$D$29,IF(J1227=29,'Equivalencia BH-BMPT'!$D$30,IF(J1227=30,'Equivalencia BH-BMPT'!$D$31,IF(J1227=31,'Equivalencia BH-BMPT'!$D$32,IF(J1227=32,'Equivalencia BH-BMPT'!$D$33,IF(J1227=33,'Equivalencia BH-BMPT'!$D$34,IF(J1227=34,'Equivalencia BH-BMPT'!$D$35,IF(J1227=35,'Equivalencia BH-BMPT'!$D$36,IF(J1227=36,'Equivalencia BH-BMPT'!$D$37,IF(J1227=37,'Equivalencia BH-BMPT'!$D$38,IF(J1227=38,'Equivalencia BH-BMPT'!#REF!,IF(J1227=39,'Equivalencia BH-BMPT'!$D$40,IF(J1227=40,'Equivalencia BH-BMPT'!$D$41,IF(J1227=41,'Equivalencia BH-BMPT'!$D$42,IF(J1227=42,'Equivalencia BH-BMPT'!$D$43,IF(J1227=43,'Equivalencia BH-BMPT'!$D$44,IF(J1227=44,'Equivalencia BH-BMPT'!$D$45,IF(J1227=45,'Equivalencia BH-BMPT'!$D$46,"No ha seleccionado un número de programa")))))))))))))))))))))))))))))))))))))))))))))</f>
        <v>No ha seleccionado un número de programa</v>
      </c>
      <c r="L1227" s="140"/>
      <c r="M1227" s="136"/>
      <c r="N1227" s="153"/>
      <c r="O1227" s="161"/>
      <c r="P1227" s="144"/>
      <c r="Q1227" s="143"/>
      <c r="R1227" s="143"/>
      <c r="S1227" s="143"/>
      <c r="T1227" s="143"/>
      <c r="U1227" s="143"/>
      <c r="V1227" s="145"/>
      <c r="W1227" s="145"/>
      <c r="X1227" s="145"/>
      <c r="Y1227" s="136"/>
      <c r="Z1227" s="136"/>
      <c r="AA1227" s="146"/>
      <c r="AB1227" s="136"/>
      <c r="AC1227" s="136"/>
      <c r="AD1227" s="136"/>
      <c r="AE1227" s="136"/>
      <c r="AF1227" s="147" t="e">
        <f t="shared" si="53"/>
        <v>#DIV/0!</v>
      </c>
      <c r="AG1227" s="148"/>
      <c r="AH1227" s="148" t="b">
        <f t="shared" si="54"/>
        <v>1</v>
      </c>
    </row>
    <row r="1228" spans="1:34" ht="44.25" customHeight="1" thickBot="1" x14ac:dyDescent="0.3">
      <c r="A1228" s="136"/>
      <c r="B1228" s="136"/>
      <c r="C1228" s="137"/>
      <c r="D1228" s="136"/>
      <c r="E1228" s="137" t="str">
        <f>IF(D1228=1,'Tipo '!$B$2,IF(D1228=2,'Tipo '!$B$3,IF(D1228=3,'Tipo '!$B$4,IF(D1228=4,'Tipo '!$B$5,IF(D1228=5,'Tipo '!$B$6,IF(D1228=6,'Tipo '!$B$7,IF(D1228=7,'Tipo '!$B$8,IF(D1228=8,'Tipo '!$B$9,IF(D1228=9,'Tipo '!$B$10,IF(D1228=10,'Tipo '!$B$11,IF(D1228=11,'Tipo '!$B$12,IF(D1228=12,'Tipo '!$B$13,IF(D1228=13,'Tipo '!$B$14,IF(D1228=14,'Tipo '!$B$15,IF(D1228=15,'Tipo '!$B$16,IF(D1228=16,'Tipo '!$B$17,IF(D1228=17,'Tipo '!$B$18,IF(D1228=18,'Tipo '!$B$19,IF(D1228=19,'Tipo '!$B$20,IF(D1228=20,'Tipo '!$B$21,"No ha seleccionado un tipo de contrato válido"))))))))))))))))))))</f>
        <v>No ha seleccionado un tipo de contrato válido</v>
      </c>
      <c r="F1228" s="137"/>
      <c r="G1228" s="137"/>
      <c r="H1228" s="138"/>
      <c r="I1228" s="138"/>
      <c r="J1228" s="136"/>
      <c r="K1228" s="137" t="str">
        <f>IF(J1228=1,'Equivalencia BH-BMPT'!$D$2,IF(J1228=2,'Equivalencia BH-BMPT'!$D$3,IF(J1228=3,'Equivalencia BH-BMPT'!$D$4,IF(J1228=4,'Equivalencia BH-BMPT'!$D$5,IF(J1228=5,'Equivalencia BH-BMPT'!$D$6,IF(J1228=6,'Equivalencia BH-BMPT'!$D$7,IF(J1228=7,'Equivalencia BH-BMPT'!$D$8,IF(J1228=8,'Equivalencia BH-BMPT'!$D$9,IF(J1228=9,'Equivalencia BH-BMPT'!$D$10,IF(J1228=10,'Equivalencia BH-BMPT'!$D$11,IF(J1228=11,'Equivalencia BH-BMPT'!$D$12,IF(J1228=12,'Equivalencia BH-BMPT'!$D$13,IF(J1228=13,'Equivalencia BH-BMPT'!$D$14,IF(J1228=14,'Equivalencia BH-BMPT'!$D$15,IF(J1228=15,'Equivalencia BH-BMPT'!$D$16,IF(J1228=16,'Equivalencia BH-BMPT'!$D$17,IF(J1228=17,'Equivalencia BH-BMPT'!$D$18,IF(J1228=18,'Equivalencia BH-BMPT'!$D$19,IF(J1228=19,'Equivalencia BH-BMPT'!$D$20,IF(J1228=20,'Equivalencia BH-BMPT'!$D$21,IF(J1228=21,'Equivalencia BH-BMPT'!$D$22,IF(J1228=22,'Equivalencia BH-BMPT'!$D$23,IF(J1228=23,'Equivalencia BH-BMPT'!#REF!,IF(J1228=24,'Equivalencia BH-BMPT'!$D$25,IF(J1228=25,'Equivalencia BH-BMPT'!$D$26,IF(J1228=26,'Equivalencia BH-BMPT'!$D$27,IF(J1228=27,'Equivalencia BH-BMPT'!$D$28,IF(J1228=28,'Equivalencia BH-BMPT'!$D$29,IF(J1228=29,'Equivalencia BH-BMPT'!$D$30,IF(J1228=30,'Equivalencia BH-BMPT'!$D$31,IF(J1228=31,'Equivalencia BH-BMPT'!$D$32,IF(J1228=32,'Equivalencia BH-BMPT'!$D$33,IF(J1228=33,'Equivalencia BH-BMPT'!$D$34,IF(J1228=34,'Equivalencia BH-BMPT'!$D$35,IF(J1228=35,'Equivalencia BH-BMPT'!$D$36,IF(J1228=36,'Equivalencia BH-BMPT'!$D$37,IF(J1228=37,'Equivalencia BH-BMPT'!$D$38,IF(J1228=38,'Equivalencia BH-BMPT'!#REF!,IF(J1228=39,'Equivalencia BH-BMPT'!$D$40,IF(J1228=40,'Equivalencia BH-BMPT'!$D$41,IF(J1228=41,'Equivalencia BH-BMPT'!$D$42,IF(J1228=42,'Equivalencia BH-BMPT'!$D$43,IF(J1228=43,'Equivalencia BH-BMPT'!$D$44,IF(J1228=44,'Equivalencia BH-BMPT'!$D$45,IF(J1228=45,'Equivalencia BH-BMPT'!$D$46,"No ha seleccionado un número de programa")))))))))))))))))))))))))))))))))))))))))))))</f>
        <v>No ha seleccionado un número de programa</v>
      </c>
      <c r="L1228" s="140"/>
      <c r="M1228" s="136"/>
      <c r="N1228" s="153"/>
      <c r="O1228" s="161"/>
      <c r="P1228" s="144"/>
      <c r="Q1228" s="143"/>
      <c r="R1228" s="143"/>
      <c r="S1228" s="143"/>
      <c r="T1228" s="143"/>
      <c r="U1228" s="143"/>
      <c r="V1228" s="145"/>
      <c r="W1228" s="145"/>
      <c r="X1228" s="145"/>
      <c r="Y1228" s="136"/>
      <c r="Z1228" s="136"/>
      <c r="AA1228" s="146"/>
      <c r="AB1228" s="136"/>
      <c r="AC1228" s="136"/>
      <c r="AD1228" s="136"/>
      <c r="AE1228" s="136"/>
      <c r="AF1228" s="147" t="e">
        <f t="shared" si="53"/>
        <v>#DIV/0!</v>
      </c>
      <c r="AG1228" s="148"/>
      <c r="AH1228" s="148" t="b">
        <f t="shared" si="54"/>
        <v>1</v>
      </c>
    </row>
    <row r="1229" spans="1:34" ht="44.25" customHeight="1" thickBot="1" x14ac:dyDescent="0.3">
      <c r="A1229" s="136"/>
      <c r="B1229" s="136"/>
      <c r="C1229" s="137"/>
      <c r="D1229" s="136"/>
      <c r="E1229" s="137" t="str">
        <f>IF(D1229=1,'Tipo '!$B$2,IF(D1229=2,'Tipo '!$B$3,IF(D1229=3,'Tipo '!$B$4,IF(D1229=4,'Tipo '!$B$5,IF(D1229=5,'Tipo '!$B$6,IF(D1229=6,'Tipo '!$B$7,IF(D1229=7,'Tipo '!$B$8,IF(D1229=8,'Tipo '!$B$9,IF(D1229=9,'Tipo '!$B$10,IF(D1229=10,'Tipo '!$B$11,IF(D1229=11,'Tipo '!$B$12,IF(D1229=12,'Tipo '!$B$13,IF(D1229=13,'Tipo '!$B$14,IF(D1229=14,'Tipo '!$B$15,IF(D1229=15,'Tipo '!$B$16,IF(D1229=16,'Tipo '!$B$17,IF(D1229=17,'Tipo '!$B$18,IF(D1229=18,'Tipo '!$B$19,IF(D1229=19,'Tipo '!$B$20,IF(D1229=20,'Tipo '!$B$21,"No ha seleccionado un tipo de contrato válido"))))))))))))))))))))</f>
        <v>No ha seleccionado un tipo de contrato válido</v>
      </c>
      <c r="F1229" s="137"/>
      <c r="G1229" s="137"/>
      <c r="H1229" s="138"/>
      <c r="I1229" s="138"/>
      <c r="J1229" s="136"/>
      <c r="K1229" s="137" t="str">
        <f>IF(J1229=1,'Equivalencia BH-BMPT'!$D$2,IF(J1229=2,'Equivalencia BH-BMPT'!$D$3,IF(J1229=3,'Equivalencia BH-BMPT'!$D$4,IF(J1229=4,'Equivalencia BH-BMPT'!$D$5,IF(J1229=5,'Equivalencia BH-BMPT'!$D$6,IF(J1229=6,'Equivalencia BH-BMPT'!$D$7,IF(J1229=7,'Equivalencia BH-BMPT'!$D$8,IF(J1229=8,'Equivalencia BH-BMPT'!$D$9,IF(J1229=9,'Equivalencia BH-BMPT'!$D$10,IF(J1229=10,'Equivalencia BH-BMPT'!$D$11,IF(J1229=11,'Equivalencia BH-BMPT'!$D$12,IF(J1229=12,'Equivalencia BH-BMPT'!$D$13,IF(J1229=13,'Equivalencia BH-BMPT'!$D$14,IF(J1229=14,'Equivalencia BH-BMPT'!$D$15,IF(J1229=15,'Equivalencia BH-BMPT'!$D$16,IF(J1229=16,'Equivalencia BH-BMPT'!$D$17,IF(J1229=17,'Equivalencia BH-BMPT'!$D$18,IF(J1229=18,'Equivalencia BH-BMPT'!$D$19,IF(J1229=19,'Equivalencia BH-BMPT'!$D$20,IF(J1229=20,'Equivalencia BH-BMPT'!$D$21,IF(J1229=21,'Equivalencia BH-BMPT'!$D$22,IF(J1229=22,'Equivalencia BH-BMPT'!$D$23,IF(J1229=23,'Equivalencia BH-BMPT'!#REF!,IF(J1229=24,'Equivalencia BH-BMPT'!$D$25,IF(J1229=25,'Equivalencia BH-BMPT'!$D$26,IF(J1229=26,'Equivalencia BH-BMPT'!$D$27,IF(J1229=27,'Equivalencia BH-BMPT'!$D$28,IF(J1229=28,'Equivalencia BH-BMPT'!$D$29,IF(J1229=29,'Equivalencia BH-BMPT'!$D$30,IF(J1229=30,'Equivalencia BH-BMPT'!$D$31,IF(J1229=31,'Equivalencia BH-BMPT'!$D$32,IF(J1229=32,'Equivalencia BH-BMPT'!$D$33,IF(J1229=33,'Equivalencia BH-BMPT'!$D$34,IF(J1229=34,'Equivalencia BH-BMPT'!$D$35,IF(J1229=35,'Equivalencia BH-BMPT'!$D$36,IF(J1229=36,'Equivalencia BH-BMPT'!$D$37,IF(J1229=37,'Equivalencia BH-BMPT'!$D$38,IF(J1229=38,'Equivalencia BH-BMPT'!#REF!,IF(J1229=39,'Equivalencia BH-BMPT'!$D$40,IF(J1229=40,'Equivalencia BH-BMPT'!$D$41,IF(J1229=41,'Equivalencia BH-BMPT'!$D$42,IF(J1229=42,'Equivalencia BH-BMPT'!$D$43,IF(J1229=43,'Equivalencia BH-BMPT'!$D$44,IF(J1229=44,'Equivalencia BH-BMPT'!$D$45,IF(J1229=45,'Equivalencia BH-BMPT'!$D$46,"No ha seleccionado un número de programa")))))))))))))))))))))))))))))))))))))))))))))</f>
        <v>No ha seleccionado un número de programa</v>
      </c>
      <c r="L1229" s="140"/>
      <c r="M1229" s="136"/>
      <c r="N1229" s="153"/>
      <c r="O1229" s="161"/>
      <c r="P1229" s="144"/>
      <c r="Q1229" s="143"/>
      <c r="R1229" s="143"/>
      <c r="S1229" s="143"/>
      <c r="T1229" s="143"/>
      <c r="U1229" s="143"/>
      <c r="V1229" s="145"/>
      <c r="W1229" s="145"/>
      <c r="X1229" s="145"/>
      <c r="Y1229" s="136"/>
      <c r="Z1229" s="136"/>
      <c r="AA1229" s="146"/>
      <c r="AB1229" s="136"/>
      <c r="AC1229" s="136"/>
      <c r="AD1229" s="136"/>
      <c r="AE1229" s="136"/>
      <c r="AF1229" s="147" t="e">
        <f t="shared" si="53"/>
        <v>#DIV/0!</v>
      </c>
      <c r="AG1229" s="148"/>
      <c r="AH1229" s="148" t="b">
        <f t="shared" si="54"/>
        <v>1</v>
      </c>
    </row>
    <row r="1230" spans="1:34" ht="44.25" customHeight="1" thickBot="1" x14ac:dyDescent="0.3">
      <c r="A1230" s="136"/>
      <c r="B1230" s="136"/>
      <c r="C1230" s="137"/>
      <c r="D1230" s="136"/>
      <c r="E1230" s="137" t="str">
        <f>IF(D1230=1,'Tipo '!$B$2,IF(D1230=2,'Tipo '!$B$3,IF(D1230=3,'Tipo '!$B$4,IF(D1230=4,'Tipo '!$B$5,IF(D1230=5,'Tipo '!$B$6,IF(D1230=6,'Tipo '!$B$7,IF(D1230=7,'Tipo '!$B$8,IF(D1230=8,'Tipo '!$B$9,IF(D1230=9,'Tipo '!$B$10,IF(D1230=10,'Tipo '!$B$11,IF(D1230=11,'Tipo '!$B$12,IF(D1230=12,'Tipo '!$B$13,IF(D1230=13,'Tipo '!$B$14,IF(D1230=14,'Tipo '!$B$15,IF(D1230=15,'Tipo '!$B$16,IF(D1230=16,'Tipo '!$B$17,IF(D1230=17,'Tipo '!$B$18,IF(D1230=18,'Tipo '!$B$19,IF(D1230=19,'Tipo '!$B$20,IF(D1230=20,'Tipo '!$B$21,"No ha seleccionado un tipo de contrato válido"))))))))))))))))))))</f>
        <v>No ha seleccionado un tipo de contrato válido</v>
      </c>
      <c r="F1230" s="137"/>
      <c r="G1230" s="137"/>
      <c r="H1230" s="138"/>
      <c r="I1230" s="138"/>
      <c r="J1230" s="136"/>
      <c r="K1230" s="137" t="str">
        <f>IF(J1230=1,'Equivalencia BH-BMPT'!$D$2,IF(J1230=2,'Equivalencia BH-BMPT'!$D$3,IF(J1230=3,'Equivalencia BH-BMPT'!$D$4,IF(J1230=4,'Equivalencia BH-BMPT'!$D$5,IF(J1230=5,'Equivalencia BH-BMPT'!$D$6,IF(J1230=6,'Equivalencia BH-BMPT'!$D$7,IF(J1230=7,'Equivalencia BH-BMPT'!$D$8,IF(J1230=8,'Equivalencia BH-BMPT'!$D$9,IF(J1230=9,'Equivalencia BH-BMPT'!$D$10,IF(J1230=10,'Equivalencia BH-BMPT'!$D$11,IF(J1230=11,'Equivalencia BH-BMPT'!$D$12,IF(J1230=12,'Equivalencia BH-BMPT'!$D$13,IF(J1230=13,'Equivalencia BH-BMPT'!$D$14,IF(J1230=14,'Equivalencia BH-BMPT'!$D$15,IF(J1230=15,'Equivalencia BH-BMPT'!$D$16,IF(J1230=16,'Equivalencia BH-BMPT'!$D$17,IF(J1230=17,'Equivalencia BH-BMPT'!$D$18,IF(J1230=18,'Equivalencia BH-BMPT'!$D$19,IF(J1230=19,'Equivalencia BH-BMPT'!$D$20,IF(J1230=20,'Equivalencia BH-BMPT'!$D$21,IF(J1230=21,'Equivalencia BH-BMPT'!$D$22,IF(J1230=22,'Equivalencia BH-BMPT'!$D$23,IF(J1230=23,'Equivalencia BH-BMPT'!#REF!,IF(J1230=24,'Equivalencia BH-BMPT'!$D$25,IF(J1230=25,'Equivalencia BH-BMPT'!$D$26,IF(J1230=26,'Equivalencia BH-BMPT'!$D$27,IF(J1230=27,'Equivalencia BH-BMPT'!$D$28,IF(J1230=28,'Equivalencia BH-BMPT'!$D$29,IF(J1230=29,'Equivalencia BH-BMPT'!$D$30,IF(J1230=30,'Equivalencia BH-BMPT'!$D$31,IF(J1230=31,'Equivalencia BH-BMPT'!$D$32,IF(J1230=32,'Equivalencia BH-BMPT'!$D$33,IF(J1230=33,'Equivalencia BH-BMPT'!$D$34,IF(J1230=34,'Equivalencia BH-BMPT'!$D$35,IF(J1230=35,'Equivalencia BH-BMPT'!$D$36,IF(J1230=36,'Equivalencia BH-BMPT'!$D$37,IF(J1230=37,'Equivalencia BH-BMPT'!$D$38,IF(J1230=38,'Equivalencia BH-BMPT'!#REF!,IF(J1230=39,'Equivalencia BH-BMPT'!$D$40,IF(J1230=40,'Equivalencia BH-BMPT'!$D$41,IF(J1230=41,'Equivalencia BH-BMPT'!$D$42,IF(J1230=42,'Equivalencia BH-BMPT'!$D$43,IF(J1230=43,'Equivalencia BH-BMPT'!$D$44,IF(J1230=44,'Equivalencia BH-BMPT'!$D$45,IF(J1230=45,'Equivalencia BH-BMPT'!$D$46,"No ha seleccionado un número de programa")))))))))))))))))))))))))))))))))))))))))))))</f>
        <v>No ha seleccionado un número de programa</v>
      </c>
      <c r="L1230" s="140"/>
      <c r="M1230" s="136"/>
      <c r="N1230" s="153"/>
      <c r="O1230" s="161"/>
      <c r="P1230" s="144"/>
      <c r="Q1230" s="143"/>
      <c r="R1230" s="143"/>
      <c r="S1230" s="143"/>
      <c r="T1230" s="143"/>
      <c r="U1230" s="143"/>
      <c r="V1230" s="145"/>
      <c r="W1230" s="145"/>
      <c r="X1230" s="145"/>
      <c r="Y1230" s="136"/>
      <c r="Z1230" s="136"/>
      <c r="AA1230" s="146"/>
      <c r="AB1230" s="136"/>
      <c r="AC1230" s="136"/>
      <c r="AD1230" s="136"/>
      <c r="AE1230" s="136"/>
      <c r="AF1230" s="147" t="e">
        <f t="shared" si="53"/>
        <v>#DIV/0!</v>
      </c>
      <c r="AG1230" s="148"/>
      <c r="AH1230" s="148" t="b">
        <f t="shared" si="54"/>
        <v>1</v>
      </c>
    </row>
    <row r="1231" spans="1:34" ht="44.25" customHeight="1" thickBot="1" x14ac:dyDescent="0.3">
      <c r="A1231" s="136"/>
      <c r="B1231" s="136"/>
      <c r="C1231" s="137"/>
      <c r="D1231" s="136"/>
      <c r="E1231" s="137" t="str">
        <f>IF(D1231=1,'Tipo '!$B$2,IF(D1231=2,'Tipo '!$B$3,IF(D1231=3,'Tipo '!$B$4,IF(D1231=4,'Tipo '!$B$5,IF(D1231=5,'Tipo '!$B$6,IF(D1231=6,'Tipo '!$B$7,IF(D1231=7,'Tipo '!$B$8,IF(D1231=8,'Tipo '!$B$9,IF(D1231=9,'Tipo '!$B$10,IF(D1231=10,'Tipo '!$B$11,IF(D1231=11,'Tipo '!$B$12,IF(D1231=12,'Tipo '!$B$13,IF(D1231=13,'Tipo '!$B$14,IF(D1231=14,'Tipo '!$B$15,IF(D1231=15,'Tipo '!$B$16,IF(D1231=16,'Tipo '!$B$17,IF(D1231=17,'Tipo '!$B$18,IF(D1231=18,'Tipo '!$B$19,IF(D1231=19,'Tipo '!$B$20,IF(D1231=20,'Tipo '!$B$21,"No ha seleccionado un tipo de contrato válido"))))))))))))))))))))</f>
        <v>No ha seleccionado un tipo de contrato válido</v>
      </c>
      <c r="F1231" s="137"/>
      <c r="G1231" s="137"/>
      <c r="H1231" s="138"/>
      <c r="I1231" s="138"/>
      <c r="J1231" s="136"/>
      <c r="K1231" s="137" t="str">
        <f>IF(J1231=1,'Equivalencia BH-BMPT'!$D$2,IF(J1231=2,'Equivalencia BH-BMPT'!$D$3,IF(J1231=3,'Equivalencia BH-BMPT'!$D$4,IF(J1231=4,'Equivalencia BH-BMPT'!$D$5,IF(J1231=5,'Equivalencia BH-BMPT'!$D$6,IF(J1231=6,'Equivalencia BH-BMPT'!$D$7,IF(J1231=7,'Equivalencia BH-BMPT'!$D$8,IF(J1231=8,'Equivalencia BH-BMPT'!$D$9,IF(J1231=9,'Equivalencia BH-BMPT'!$D$10,IF(J1231=10,'Equivalencia BH-BMPT'!$D$11,IF(J1231=11,'Equivalencia BH-BMPT'!$D$12,IF(J1231=12,'Equivalencia BH-BMPT'!$D$13,IF(J1231=13,'Equivalencia BH-BMPT'!$D$14,IF(J1231=14,'Equivalencia BH-BMPT'!$D$15,IF(J1231=15,'Equivalencia BH-BMPT'!$D$16,IF(J1231=16,'Equivalencia BH-BMPT'!$D$17,IF(J1231=17,'Equivalencia BH-BMPT'!$D$18,IF(J1231=18,'Equivalencia BH-BMPT'!$D$19,IF(J1231=19,'Equivalencia BH-BMPT'!$D$20,IF(J1231=20,'Equivalencia BH-BMPT'!$D$21,IF(J1231=21,'Equivalencia BH-BMPT'!$D$22,IF(J1231=22,'Equivalencia BH-BMPT'!$D$23,IF(J1231=23,'Equivalencia BH-BMPT'!#REF!,IF(J1231=24,'Equivalencia BH-BMPT'!$D$25,IF(J1231=25,'Equivalencia BH-BMPT'!$D$26,IF(J1231=26,'Equivalencia BH-BMPT'!$D$27,IF(J1231=27,'Equivalencia BH-BMPT'!$D$28,IF(J1231=28,'Equivalencia BH-BMPT'!$D$29,IF(J1231=29,'Equivalencia BH-BMPT'!$D$30,IF(J1231=30,'Equivalencia BH-BMPT'!$D$31,IF(J1231=31,'Equivalencia BH-BMPT'!$D$32,IF(J1231=32,'Equivalencia BH-BMPT'!$D$33,IF(J1231=33,'Equivalencia BH-BMPT'!$D$34,IF(J1231=34,'Equivalencia BH-BMPT'!$D$35,IF(J1231=35,'Equivalencia BH-BMPT'!$D$36,IF(J1231=36,'Equivalencia BH-BMPT'!$D$37,IF(J1231=37,'Equivalencia BH-BMPT'!$D$38,IF(J1231=38,'Equivalencia BH-BMPT'!#REF!,IF(J1231=39,'Equivalencia BH-BMPT'!$D$40,IF(J1231=40,'Equivalencia BH-BMPT'!$D$41,IF(J1231=41,'Equivalencia BH-BMPT'!$D$42,IF(J1231=42,'Equivalencia BH-BMPT'!$D$43,IF(J1231=43,'Equivalencia BH-BMPT'!$D$44,IF(J1231=44,'Equivalencia BH-BMPT'!$D$45,IF(J1231=45,'Equivalencia BH-BMPT'!$D$46,"No ha seleccionado un número de programa")))))))))))))))))))))))))))))))))))))))))))))</f>
        <v>No ha seleccionado un número de programa</v>
      </c>
      <c r="L1231" s="140"/>
      <c r="M1231" s="136"/>
      <c r="N1231" s="153"/>
      <c r="O1231" s="161"/>
      <c r="P1231" s="144"/>
      <c r="Q1231" s="143"/>
      <c r="R1231" s="143"/>
      <c r="S1231" s="143"/>
      <c r="T1231" s="143"/>
      <c r="U1231" s="143"/>
      <c r="V1231" s="145"/>
      <c r="W1231" s="145"/>
      <c r="X1231" s="145"/>
      <c r="Y1231" s="136"/>
      <c r="Z1231" s="136"/>
      <c r="AA1231" s="146"/>
      <c r="AB1231" s="136"/>
      <c r="AC1231" s="136"/>
      <c r="AD1231" s="136"/>
      <c r="AE1231" s="136"/>
      <c r="AF1231" s="147" t="e">
        <f t="shared" si="53"/>
        <v>#DIV/0!</v>
      </c>
      <c r="AG1231" s="148"/>
      <c r="AH1231" s="148" t="b">
        <f t="shared" si="54"/>
        <v>1</v>
      </c>
    </row>
    <row r="1232" spans="1:34" ht="44.25" customHeight="1" thickBot="1" x14ac:dyDescent="0.3">
      <c r="A1232" s="136"/>
      <c r="B1232" s="136"/>
      <c r="C1232" s="137"/>
      <c r="D1232" s="136"/>
      <c r="E1232" s="137" t="str">
        <f>IF(D1232=1,'Tipo '!$B$2,IF(D1232=2,'Tipo '!$B$3,IF(D1232=3,'Tipo '!$B$4,IF(D1232=4,'Tipo '!$B$5,IF(D1232=5,'Tipo '!$B$6,IF(D1232=6,'Tipo '!$B$7,IF(D1232=7,'Tipo '!$B$8,IF(D1232=8,'Tipo '!$B$9,IF(D1232=9,'Tipo '!$B$10,IF(D1232=10,'Tipo '!$B$11,IF(D1232=11,'Tipo '!$B$12,IF(D1232=12,'Tipo '!$B$13,IF(D1232=13,'Tipo '!$B$14,IF(D1232=14,'Tipo '!$B$15,IF(D1232=15,'Tipo '!$B$16,IF(D1232=16,'Tipo '!$B$17,IF(D1232=17,'Tipo '!$B$18,IF(D1232=18,'Tipo '!$B$19,IF(D1232=19,'Tipo '!$B$20,IF(D1232=20,'Tipo '!$B$21,"No ha seleccionado un tipo de contrato válido"))))))))))))))))))))</f>
        <v>No ha seleccionado un tipo de contrato válido</v>
      </c>
      <c r="F1232" s="137"/>
      <c r="G1232" s="137"/>
      <c r="H1232" s="138"/>
      <c r="I1232" s="138"/>
      <c r="J1232" s="136"/>
      <c r="K1232" s="137" t="str">
        <f>IF(J1232=1,'Equivalencia BH-BMPT'!$D$2,IF(J1232=2,'Equivalencia BH-BMPT'!$D$3,IF(J1232=3,'Equivalencia BH-BMPT'!$D$4,IF(J1232=4,'Equivalencia BH-BMPT'!$D$5,IF(J1232=5,'Equivalencia BH-BMPT'!$D$6,IF(J1232=6,'Equivalencia BH-BMPT'!$D$7,IF(J1232=7,'Equivalencia BH-BMPT'!$D$8,IF(J1232=8,'Equivalencia BH-BMPT'!$D$9,IF(J1232=9,'Equivalencia BH-BMPT'!$D$10,IF(J1232=10,'Equivalencia BH-BMPT'!$D$11,IF(J1232=11,'Equivalencia BH-BMPT'!$D$12,IF(J1232=12,'Equivalencia BH-BMPT'!$D$13,IF(J1232=13,'Equivalencia BH-BMPT'!$D$14,IF(J1232=14,'Equivalencia BH-BMPT'!$D$15,IF(J1232=15,'Equivalencia BH-BMPT'!$D$16,IF(J1232=16,'Equivalencia BH-BMPT'!$D$17,IF(J1232=17,'Equivalencia BH-BMPT'!$D$18,IF(J1232=18,'Equivalencia BH-BMPT'!$D$19,IF(J1232=19,'Equivalencia BH-BMPT'!$D$20,IF(J1232=20,'Equivalencia BH-BMPT'!$D$21,IF(J1232=21,'Equivalencia BH-BMPT'!$D$22,IF(J1232=22,'Equivalencia BH-BMPT'!$D$23,IF(J1232=23,'Equivalencia BH-BMPT'!#REF!,IF(J1232=24,'Equivalencia BH-BMPT'!$D$25,IF(J1232=25,'Equivalencia BH-BMPT'!$D$26,IF(J1232=26,'Equivalencia BH-BMPT'!$D$27,IF(J1232=27,'Equivalencia BH-BMPT'!$D$28,IF(J1232=28,'Equivalencia BH-BMPT'!$D$29,IF(J1232=29,'Equivalencia BH-BMPT'!$D$30,IF(J1232=30,'Equivalencia BH-BMPT'!$D$31,IF(J1232=31,'Equivalencia BH-BMPT'!$D$32,IF(J1232=32,'Equivalencia BH-BMPT'!$D$33,IF(J1232=33,'Equivalencia BH-BMPT'!$D$34,IF(J1232=34,'Equivalencia BH-BMPT'!$D$35,IF(J1232=35,'Equivalencia BH-BMPT'!$D$36,IF(J1232=36,'Equivalencia BH-BMPT'!$D$37,IF(J1232=37,'Equivalencia BH-BMPT'!$D$38,IF(J1232=38,'Equivalencia BH-BMPT'!#REF!,IF(J1232=39,'Equivalencia BH-BMPT'!$D$40,IF(J1232=40,'Equivalencia BH-BMPT'!$D$41,IF(J1232=41,'Equivalencia BH-BMPT'!$D$42,IF(J1232=42,'Equivalencia BH-BMPT'!$D$43,IF(J1232=43,'Equivalencia BH-BMPT'!$D$44,IF(J1232=44,'Equivalencia BH-BMPT'!$D$45,IF(J1232=45,'Equivalencia BH-BMPT'!$D$46,"No ha seleccionado un número de programa")))))))))))))))))))))))))))))))))))))))))))))</f>
        <v>No ha seleccionado un número de programa</v>
      </c>
      <c r="L1232" s="140"/>
      <c r="M1232" s="136"/>
      <c r="N1232" s="153"/>
      <c r="O1232" s="161"/>
      <c r="P1232" s="144"/>
      <c r="Q1232" s="143"/>
      <c r="R1232" s="143"/>
      <c r="S1232" s="143"/>
      <c r="T1232" s="143"/>
      <c r="U1232" s="143"/>
      <c r="V1232" s="145"/>
      <c r="W1232" s="145"/>
      <c r="X1232" s="145"/>
      <c r="Y1232" s="136"/>
      <c r="Z1232" s="136"/>
      <c r="AA1232" s="146"/>
      <c r="AB1232" s="136"/>
      <c r="AC1232" s="136"/>
      <c r="AD1232" s="136"/>
      <c r="AE1232" s="136"/>
      <c r="AF1232" s="147" t="e">
        <f t="shared" si="53"/>
        <v>#DIV/0!</v>
      </c>
      <c r="AG1232" s="148"/>
      <c r="AH1232" s="148" t="b">
        <f t="shared" si="54"/>
        <v>1</v>
      </c>
    </row>
    <row r="1233" spans="1:34" ht="44.25" customHeight="1" thickBot="1" x14ac:dyDescent="0.3">
      <c r="A1233" s="136"/>
      <c r="B1233" s="136"/>
      <c r="C1233" s="137"/>
      <c r="D1233" s="136"/>
      <c r="E1233" s="137" t="str">
        <f>IF(D1233=1,'Tipo '!$B$2,IF(D1233=2,'Tipo '!$B$3,IF(D1233=3,'Tipo '!$B$4,IF(D1233=4,'Tipo '!$B$5,IF(D1233=5,'Tipo '!$B$6,IF(D1233=6,'Tipo '!$B$7,IF(D1233=7,'Tipo '!$B$8,IF(D1233=8,'Tipo '!$B$9,IF(D1233=9,'Tipo '!$B$10,IF(D1233=10,'Tipo '!$B$11,IF(D1233=11,'Tipo '!$B$12,IF(D1233=12,'Tipo '!$B$13,IF(D1233=13,'Tipo '!$B$14,IF(D1233=14,'Tipo '!$B$15,IF(D1233=15,'Tipo '!$B$16,IF(D1233=16,'Tipo '!$B$17,IF(D1233=17,'Tipo '!$B$18,IF(D1233=18,'Tipo '!$B$19,IF(D1233=19,'Tipo '!$B$20,IF(D1233=20,'Tipo '!$B$21,"No ha seleccionado un tipo de contrato válido"))))))))))))))))))))</f>
        <v>No ha seleccionado un tipo de contrato válido</v>
      </c>
      <c r="F1233" s="137"/>
      <c r="G1233" s="137"/>
      <c r="H1233" s="138"/>
      <c r="I1233" s="138"/>
      <c r="J1233" s="136"/>
      <c r="K1233" s="137" t="str">
        <f>IF(J1233=1,'Equivalencia BH-BMPT'!$D$2,IF(J1233=2,'Equivalencia BH-BMPT'!$D$3,IF(J1233=3,'Equivalencia BH-BMPT'!$D$4,IF(J1233=4,'Equivalencia BH-BMPT'!$D$5,IF(J1233=5,'Equivalencia BH-BMPT'!$D$6,IF(J1233=6,'Equivalencia BH-BMPT'!$D$7,IF(J1233=7,'Equivalencia BH-BMPT'!$D$8,IF(J1233=8,'Equivalencia BH-BMPT'!$D$9,IF(J1233=9,'Equivalencia BH-BMPT'!$D$10,IF(J1233=10,'Equivalencia BH-BMPT'!$D$11,IF(J1233=11,'Equivalencia BH-BMPT'!$D$12,IF(J1233=12,'Equivalencia BH-BMPT'!$D$13,IF(J1233=13,'Equivalencia BH-BMPT'!$D$14,IF(J1233=14,'Equivalencia BH-BMPT'!$D$15,IF(J1233=15,'Equivalencia BH-BMPT'!$D$16,IF(J1233=16,'Equivalencia BH-BMPT'!$D$17,IF(J1233=17,'Equivalencia BH-BMPT'!$D$18,IF(J1233=18,'Equivalencia BH-BMPT'!$D$19,IF(J1233=19,'Equivalencia BH-BMPT'!$D$20,IF(J1233=20,'Equivalencia BH-BMPT'!$D$21,IF(J1233=21,'Equivalencia BH-BMPT'!$D$22,IF(J1233=22,'Equivalencia BH-BMPT'!$D$23,IF(J1233=23,'Equivalencia BH-BMPT'!#REF!,IF(J1233=24,'Equivalencia BH-BMPT'!$D$25,IF(J1233=25,'Equivalencia BH-BMPT'!$D$26,IF(J1233=26,'Equivalencia BH-BMPT'!$D$27,IF(J1233=27,'Equivalencia BH-BMPT'!$D$28,IF(J1233=28,'Equivalencia BH-BMPT'!$D$29,IF(J1233=29,'Equivalencia BH-BMPT'!$D$30,IF(J1233=30,'Equivalencia BH-BMPT'!$D$31,IF(J1233=31,'Equivalencia BH-BMPT'!$D$32,IF(J1233=32,'Equivalencia BH-BMPT'!$D$33,IF(J1233=33,'Equivalencia BH-BMPT'!$D$34,IF(J1233=34,'Equivalencia BH-BMPT'!$D$35,IF(J1233=35,'Equivalencia BH-BMPT'!$D$36,IF(J1233=36,'Equivalencia BH-BMPT'!$D$37,IF(J1233=37,'Equivalencia BH-BMPT'!$D$38,IF(J1233=38,'Equivalencia BH-BMPT'!#REF!,IF(J1233=39,'Equivalencia BH-BMPT'!$D$40,IF(J1233=40,'Equivalencia BH-BMPT'!$D$41,IF(J1233=41,'Equivalencia BH-BMPT'!$D$42,IF(J1233=42,'Equivalencia BH-BMPT'!$D$43,IF(J1233=43,'Equivalencia BH-BMPT'!$D$44,IF(J1233=44,'Equivalencia BH-BMPT'!$D$45,IF(J1233=45,'Equivalencia BH-BMPT'!$D$46,"No ha seleccionado un número de programa")))))))))))))))))))))))))))))))))))))))))))))</f>
        <v>No ha seleccionado un número de programa</v>
      </c>
      <c r="L1233" s="140"/>
      <c r="M1233" s="136"/>
      <c r="N1233" s="153"/>
      <c r="O1233" s="161"/>
      <c r="P1233" s="144"/>
      <c r="Q1233" s="143"/>
      <c r="R1233" s="143"/>
      <c r="S1233" s="143"/>
      <c r="T1233" s="143"/>
      <c r="U1233" s="143"/>
      <c r="V1233" s="145"/>
      <c r="W1233" s="145"/>
      <c r="X1233" s="145"/>
      <c r="Y1233" s="136"/>
      <c r="Z1233" s="136"/>
      <c r="AA1233" s="146"/>
      <c r="AB1233" s="136"/>
      <c r="AC1233" s="136"/>
      <c r="AD1233" s="136"/>
      <c r="AE1233" s="136"/>
      <c r="AF1233" s="147" t="e">
        <f t="shared" si="53"/>
        <v>#DIV/0!</v>
      </c>
      <c r="AG1233" s="148"/>
      <c r="AH1233" s="148" t="b">
        <f t="shared" si="54"/>
        <v>1</v>
      </c>
    </row>
    <row r="1234" spans="1:34" ht="44.25" customHeight="1" thickBot="1" x14ac:dyDescent="0.3">
      <c r="A1234" s="136"/>
      <c r="B1234" s="136"/>
      <c r="C1234" s="137"/>
      <c r="D1234" s="136"/>
      <c r="E1234" s="137" t="str">
        <f>IF(D1234=1,'Tipo '!$B$2,IF(D1234=2,'Tipo '!$B$3,IF(D1234=3,'Tipo '!$B$4,IF(D1234=4,'Tipo '!$B$5,IF(D1234=5,'Tipo '!$B$6,IF(D1234=6,'Tipo '!$B$7,IF(D1234=7,'Tipo '!$B$8,IF(D1234=8,'Tipo '!$B$9,IF(D1234=9,'Tipo '!$B$10,IF(D1234=10,'Tipo '!$B$11,IF(D1234=11,'Tipo '!$B$12,IF(D1234=12,'Tipo '!$B$13,IF(D1234=13,'Tipo '!$B$14,IF(D1234=14,'Tipo '!$B$15,IF(D1234=15,'Tipo '!$B$16,IF(D1234=16,'Tipo '!$B$17,IF(D1234=17,'Tipo '!$B$18,IF(D1234=18,'Tipo '!$B$19,IF(D1234=19,'Tipo '!$B$20,IF(D1234=20,'Tipo '!$B$21,"No ha seleccionado un tipo de contrato válido"))))))))))))))))))))</f>
        <v>No ha seleccionado un tipo de contrato válido</v>
      </c>
      <c r="F1234" s="137"/>
      <c r="G1234" s="137"/>
      <c r="H1234" s="138"/>
      <c r="I1234" s="138"/>
      <c r="J1234" s="136"/>
      <c r="K1234" s="137" t="str">
        <f>IF(J1234=1,'Equivalencia BH-BMPT'!$D$2,IF(J1234=2,'Equivalencia BH-BMPT'!$D$3,IF(J1234=3,'Equivalencia BH-BMPT'!$D$4,IF(J1234=4,'Equivalencia BH-BMPT'!$D$5,IF(J1234=5,'Equivalencia BH-BMPT'!$D$6,IF(J1234=6,'Equivalencia BH-BMPT'!$D$7,IF(J1234=7,'Equivalencia BH-BMPT'!$D$8,IF(J1234=8,'Equivalencia BH-BMPT'!$D$9,IF(J1234=9,'Equivalencia BH-BMPT'!$D$10,IF(J1234=10,'Equivalencia BH-BMPT'!$D$11,IF(J1234=11,'Equivalencia BH-BMPT'!$D$12,IF(J1234=12,'Equivalencia BH-BMPT'!$D$13,IF(J1234=13,'Equivalencia BH-BMPT'!$D$14,IF(J1234=14,'Equivalencia BH-BMPT'!$D$15,IF(J1234=15,'Equivalencia BH-BMPT'!$D$16,IF(J1234=16,'Equivalencia BH-BMPT'!$D$17,IF(J1234=17,'Equivalencia BH-BMPT'!$D$18,IF(J1234=18,'Equivalencia BH-BMPT'!$D$19,IF(J1234=19,'Equivalencia BH-BMPT'!$D$20,IF(J1234=20,'Equivalencia BH-BMPT'!$D$21,IF(J1234=21,'Equivalencia BH-BMPT'!$D$22,IF(J1234=22,'Equivalencia BH-BMPT'!$D$23,IF(J1234=23,'Equivalencia BH-BMPT'!#REF!,IF(J1234=24,'Equivalencia BH-BMPT'!$D$25,IF(J1234=25,'Equivalencia BH-BMPT'!$D$26,IF(J1234=26,'Equivalencia BH-BMPT'!$D$27,IF(J1234=27,'Equivalencia BH-BMPT'!$D$28,IF(J1234=28,'Equivalencia BH-BMPT'!$D$29,IF(J1234=29,'Equivalencia BH-BMPT'!$D$30,IF(J1234=30,'Equivalencia BH-BMPT'!$D$31,IF(J1234=31,'Equivalencia BH-BMPT'!$D$32,IF(J1234=32,'Equivalencia BH-BMPT'!$D$33,IF(J1234=33,'Equivalencia BH-BMPT'!$D$34,IF(J1234=34,'Equivalencia BH-BMPT'!$D$35,IF(J1234=35,'Equivalencia BH-BMPT'!$D$36,IF(J1234=36,'Equivalencia BH-BMPT'!$D$37,IF(J1234=37,'Equivalencia BH-BMPT'!$D$38,IF(J1234=38,'Equivalencia BH-BMPT'!#REF!,IF(J1234=39,'Equivalencia BH-BMPT'!$D$40,IF(J1234=40,'Equivalencia BH-BMPT'!$D$41,IF(J1234=41,'Equivalencia BH-BMPT'!$D$42,IF(J1234=42,'Equivalencia BH-BMPT'!$D$43,IF(J1234=43,'Equivalencia BH-BMPT'!$D$44,IF(J1234=44,'Equivalencia BH-BMPT'!$D$45,IF(J1234=45,'Equivalencia BH-BMPT'!$D$46,"No ha seleccionado un número de programa")))))))))))))))))))))))))))))))))))))))))))))</f>
        <v>No ha seleccionado un número de programa</v>
      </c>
      <c r="L1234" s="140"/>
      <c r="M1234" s="136"/>
      <c r="N1234" s="153"/>
      <c r="O1234" s="161"/>
      <c r="P1234" s="144"/>
      <c r="Q1234" s="143"/>
      <c r="R1234" s="143"/>
      <c r="S1234" s="143"/>
      <c r="T1234" s="143"/>
      <c r="U1234" s="143"/>
      <c r="V1234" s="145"/>
      <c r="W1234" s="145"/>
      <c r="X1234" s="145"/>
      <c r="Y1234" s="136"/>
      <c r="Z1234" s="136"/>
      <c r="AA1234" s="146"/>
      <c r="AB1234" s="136"/>
      <c r="AC1234" s="136"/>
      <c r="AD1234" s="136"/>
      <c r="AE1234" s="136"/>
      <c r="AF1234" s="147" t="e">
        <f t="shared" si="53"/>
        <v>#DIV/0!</v>
      </c>
      <c r="AG1234" s="148"/>
      <c r="AH1234" s="148" t="b">
        <f t="shared" si="54"/>
        <v>1</v>
      </c>
    </row>
    <row r="1235" spans="1:34" ht="44.25" customHeight="1" thickBot="1" x14ac:dyDescent="0.3">
      <c r="A1235" s="136"/>
      <c r="B1235" s="136"/>
      <c r="C1235" s="137"/>
      <c r="D1235" s="136"/>
      <c r="E1235" s="137" t="str">
        <f>IF(D1235=1,'Tipo '!$B$2,IF(D1235=2,'Tipo '!$B$3,IF(D1235=3,'Tipo '!$B$4,IF(D1235=4,'Tipo '!$B$5,IF(D1235=5,'Tipo '!$B$6,IF(D1235=6,'Tipo '!$B$7,IF(D1235=7,'Tipo '!$B$8,IF(D1235=8,'Tipo '!$B$9,IF(D1235=9,'Tipo '!$B$10,IF(D1235=10,'Tipo '!$B$11,IF(D1235=11,'Tipo '!$B$12,IF(D1235=12,'Tipo '!$B$13,IF(D1235=13,'Tipo '!$B$14,IF(D1235=14,'Tipo '!$B$15,IF(D1235=15,'Tipo '!$B$16,IF(D1235=16,'Tipo '!$B$17,IF(D1235=17,'Tipo '!$B$18,IF(D1235=18,'Tipo '!$B$19,IF(D1235=19,'Tipo '!$B$20,IF(D1235=20,'Tipo '!$B$21,"No ha seleccionado un tipo de contrato válido"))))))))))))))))))))</f>
        <v>No ha seleccionado un tipo de contrato válido</v>
      </c>
      <c r="F1235" s="137"/>
      <c r="G1235" s="137"/>
      <c r="H1235" s="138"/>
      <c r="I1235" s="138"/>
      <c r="J1235" s="136"/>
      <c r="K1235" s="137" t="str">
        <f>IF(J1235=1,'Equivalencia BH-BMPT'!$D$2,IF(J1235=2,'Equivalencia BH-BMPT'!$D$3,IF(J1235=3,'Equivalencia BH-BMPT'!$D$4,IF(J1235=4,'Equivalencia BH-BMPT'!$D$5,IF(J1235=5,'Equivalencia BH-BMPT'!$D$6,IF(J1235=6,'Equivalencia BH-BMPT'!$D$7,IF(J1235=7,'Equivalencia BH-BMPT'!$D$8,IF(J1235=8,'Equivalencia BH-BMPT'!$D$9,IF(J1235=9,'Equivalencia BH-BMPT'!$D$10,IF(J1235=10,'Equivalencia BH-BMPT'!$D$11,IF(J1235=11,'Equivalencia BH-BMPT'!$D$12,IF(J1235=12,'Equivalencia BH-BMPT'!$D$13,IF(J1235=13,'Equivalencia BH-BMPT'!$D$14,IF(J1235=14,'Equivalencia BH-BMPT'!$D$15,IF(J1235=15,'Equivalencia BH-BMPT'!$D$16,IF(J1235=16,'Equivalencia BH-BMPT'!$D$17,IF(J1235=17,'Equivalencia BH-BMPT'!$D$18,IF(J1235=18,'Equivalencia BH-BMPT'!$D$19,IF(J1235=19,'Equivalencia BH-BMPT'!$D$20,IF(J1235=20,'Equivalencia BH-BMPT'!$D$21,IF(J1235=21,'Equivalencia BH-BMPT'!$D$22,IF(J1235=22,'Equivalencia BH-BMPT'!$D$23,IF(J1235=23,'Equivalencia BH-BMPT'!#REF!,IF(J1235=24,'Equivalencia BH-BMPT'!$D$25,IF(J1235=25,'Equivalencia BH-BMPT'!$D$26,IF(J1235=26,'Equivalencia BH-BMPT'!$D$27,IF(J1235=27,'Equivalencia BH-BMPT'!$D$28,IF(J1235=28,'Equivalencia BH-BMPT'!$D$29,IF(J1235=29,'Equivalencia BH-BMPT'!$D$30,IF(J1235=30,'Equivalencia BH-BMPT'!$D$31,IF(J1235=31,'Equivalencia BH-BMPT'!$D$32,IF(J1235=32,'Equivalencia BH-BMPT'!$D$33,IF(J1235=33,'Equivalencia BH-BMPT'!$D$34,IF(J1235=34,'Equivalencia BH-BMPT'!$D$35,IF(J1235=35,'Equivalencia BH-BMPT'!$D$36,IF(J1235=36,'Equivalencia BH-BMPT'!$D$37,IF(J1235=37,'Equivalencia BH-BMPT'!$D$38,IF(J1235=38,'Equivalencia BH-BMPT'!#REF!,IF(J1235=39,'Equivalencia BH-BMPT'!$D$40,IF(J1235=40,'Equivalencia BH-BMPT'!$D$41,IF(J1235=41,'Equivalencia BH-BMPT'!$D$42,IF(J1235=42,'Equivalencia BH-BMPT'!$D$43,IF(J1235=43,'Equivalencia BH-BMPT'!$D$44,IF(J1235=44,'Equivalencia BH-BMPT'!$D$45,IF(J1235=45,'Equivalencia BH-BMPT'!$D$46,"No ha seleccionado un número de programa")))))))))))))))))))))))))))))))))))))))))))))</f>
        <v>No ha seleccionado un número de programa</v>
      </c>
      <c r="L1235" s="140"/>
      <c r="M1235" s="136"/>
      <c r="N1235" s="153"/>
      <c r="O1235" s="161"/>
      <c r="P1235" s="144"/>
      <c r="Q1235" s="143"/>
      <c r="R1235" s="143"/>
      <c r="S1235" s="143"/>
      <c r="T1235" s="143"/>
      <c r="U1235" s="143"/>
      <c r="V1235" s="145"/>
      <c r="W1235" s="145"/>
      <c r="X1235" s="145"/>
      <c r="Y1235" s="136"/>
      <c r="Z1235" s="136"/>
      <c r="AA1235" s="146"/>
      <c r="AB1235" s="136"/>
      <c r="AC1235" s="136"/>
      <c r="AD1235" s="136"/>
      <c r="AE1235" s="136"/>
      <c r="AF1235" s="147" t="e">
        <f t="shared" si="53"/>
        <v>#DIV/0!</v>
      </c>
      <c r="AG1235" s="148"/>
      <c r="AH1235" s="148" t="b">
        <f t="shared" si="54"/>
        <v>1</v>
      </c>
    </row>
    <row r="1236" spans="1:34" ht="44.25" customHeight="1" thickBot="1" x14ac:dyDescent="0.3">
      <c r="A1236" s="136"/>
      <c r="B1236" s="136"/>
      <c r="C1236" s="137"/>
      <c r="D1236" s="136"/>
      <c r="E1236" s="137" t="str">
        <f>IF(D1236=1,'Tipo '!$B$2,IF(D1236=2,'Tipo '!$B$3,IF(D1236=3,'Tipo '!$B$4,IF(D1236=4,'Tipo '!$B$5,IF(D1236=5,'Tipo '!$B$6,IF(D1236=6,'Tipo '!$B$7,IF(D1236=7,'Tipo '!$B$8,IF(D1236=8,'Tipo '!$B$9,IF(D1236=9,'Tipo '!$B$10,IF(D1236=10,'Tipo '!$B$11,IF(D1236=11,'Tipo '!$B$12,IF(D1236=12,'Tipo '!$B$13,IF(D1236=13,'Tipo '!$B$14,IF(D1236=14,'Tipo '!$B$15,IF(D1236=15,'Tipo '!$B$16,IF(D1236=16,'Tipo '!$B$17,IF(D1236=17,'Tipo '!$B$18,IF(D1236=18,'Tipo '!$B$19,IF(D1236=19,'Tipo '!$B$20,IF(D1236=20,'Tipo '!$B$21,"No ha seleccionado un tipo de contrato válido"))))))))))))))))))))</f>
        <v>No ha seleccionado un tipo de contrato válido</v>
      </c>
      <c r="F1236" s="137"/>
      <c r="G1236" s="137"/>
      <c r="H1236" s="138"/>
      <c r="I1236" s="138"/>
      <c r="J1236" s="136"/>
      <c r="K1236" s="137" t="str">
        <f>IF(J1236=1,'Equivalencia BH-BMPT'!$D$2,IF(J1236=2,'Equivalencia BH-BMPT'!$D$3,IF(J1236=3,'Equivalencia BH-BMPT'!$D$4,IF(J1236=4,'Equivalencia BH-BMPT'!$D$5,IF(J1236=5,'Equivalencia BH-BMPT'!$D$6,IF(J1236=6,'Equivalencia BH-BMPT'!$D$7,IF(J1236=7,'Equivalencia BH-BMPT'!$D$8,IF(J1236=8,'Equivalencia BH-BMPT'!$D$9,IF(J1236=9,'Equivalencia BH-BMPT'!$D$10,IF(J1236=10,'Equivalencia BH-BMPT'!$D$11,IF(J1236=11,'Equivalencia BH-BMPT'!$D$12,IF(J1236=12,'Equivalencia BH-BMPT'!$D$13,IF(J1236=13,'Equivalencia BH-BMPT'!$D$14,IF(J1236=14,'Equivalencia BH-BMPT'!$D$15,IF(J1236=15,'Equivalencia BH-BMPT'!$D$16,IF(J1236=16,'Equivalencia BH-BMPT'!$D$17,IF(J1236=17,'Equivalencia BH-BMPT'!$D$18,IF(J1236=18,'Equivalencia BH-BMPT'!$D$19,IF(J1236=19,'Equivalencia BH-BMPT'!$D$20,IF(J1236=20,'Equivalencia BH-BMPT'!$D$21,IF(J1236=21,'Equivalencia BH-BMPT'!$D$22,IF(J1236=22,'Equivalencia BH-BMPT'!$D$23,IF(J1236=23,'Equivalencia BH-BMPT'!#REF!,IF(J1236=24,'Equivalencia BH-BMPT'!$D$25,IF(J1236=25,'Equivalencia BH-BMPT'!$D$26,IF(J1236=26,'Equivalencia BH-BMPT'!$D$27,IF(J1236=27,'Equivalencia BH-BMPT'!$D$28,IF(J1236=28,'Equivalencia BH-BMPT'!$D$29,IF(J1236=29,'Equivalencia BH-BMPT'!$D$30,IF(J1236=30,'Equivalencia BH-BMPT'!$D$31,IF(J1236=31,'Equivalencia BH-BMPT'!$D$32,IF(J1236=32,'Equivalencia BH-BMPT'!$D$33,IF(J1236=33,'Equivalencia BH-BMPT'!$D$34,IF(J1236=34,'Equivalencia BH-BMPT'!$D$35,IF(J1236=35,'Equivalencia BH-BMPT'!$D$36,IF(J1236=36,'Equivalencia BH-BMPT'!$D$37,IF(J1236=37,'Equivalencia BH-BMPT'!$D$38,IF(J1236=38,'Equivalencia BH-BMPT'!#REF!,IF(J1236=39,'Equivalencia BH-BMPT'!$D$40,IF(J1236=40,'Equivalencia BH-BMPT'!$D$41,IF(J1236=41,'Equivalencia BH-BMPT'!$D$42,IF(J1236=42,'Equivalencia BH-BMPT'!$D$43,IF(J1236=43,'Equivalencia BH-BMPT'!$D$44,IF(J1236=44,'Equivalencia BH-BMPT'!$D$45,IF(J1236=45,'Equivalencia BH-BMPT'!$D$46,"No ha seleccionado un número de programa")))))))))))))))))))))))))))))))))))))))))))))</f>
        <v>No ha seleccionado un número de programa</v>
      </c>
      <c r="L1236" s="140"/>
      <c r="M1236" s="136"/>
      <c r="N1236" s="153"/>
      <c r="O1236" s="161"/>
      <c r="P1236" s="144"/>
      <c r="Q1236" s="143"/>
      <c r="R1236" s="143"/>
      <c r="S1236" s="143"/>
      <c r="T1236" s="143"/>
      <c r="U1236" s="143"/>
      <c r="V1236" s="145"/>
      <c r="W1236" s="145"/>
      <c r="X1236" s="145"/>
      <c r="Y1236" s="136"/>
      <c r="Z1236" s="136"/>
      <c r="AA1236" s="146"/>
      <c r="AB1236" s="136"/>
      <c r="AC1236" s="136"/>
      <c r="AD1236" s="136"/>
      <c r="AE1236" s="136"/>
      <c r="AF1236" s="147" t="e">
        <f t="shared" si="53"/>
        <v>#DIV/0!</v>
      </c>
      <c r="AG1236" s="148"/>
      <c r="AH1236" s="148" t="b">
        <f t="shared" si="54"/>
        <v>1</v>
      </c>
    </row>
    <row r="1237" spans="1:34" ht="44.25" customHeight="1" thickBot="1" x14ac:dyDescent="0.3">
      <c r="A1237" s="136"/>
      <c r="B1237" s="136"/>
      <c r="C1237" s="137"/>
      <c r="D1237" s="136"/>
      <c r="E1237" s="137" t="str">
        <f>IF(D1237=1,'Tipo '!$B$2,IF(D1237=2,'Tipo '!$B$3,IF(D1237=3,'Tipo '!$B$4,IF(D1237=4,'Tipo '!$B$5,IF(D1237=5,'Tipo '!$B$6,IF(D1237=6,'Tipo '!$B$7,IF(D1237=7,'Tipo '!$B$8,IF(D1237=8,'Tipo '!$B$9,IF(D1237=9,'Tipo '!$B$10,IF(D1237=10,'Tipo '!$B$11,IF(D1237=11,'Tipo '!$B$12,IF(D1237=12,'Tipo '!$B$13,IF(D1237=13,'Tipo '!$B$14,IF(D1237=14,'Tipo '!$B$15,IF(D1237=15,'Tipo '!$B$16,IF(D1237=16,'Tipo '!$B$17,IF(D1237=17,'Tipo '!$B$18,IF(D1237=18,'Tipo '!$B$19,IF(D1237=19,'Tipo '!$B$20,IF(D1237=20,'Tipo '!$B$21,"No ha seleccionado un tipo de contrato válido"))))))))))))))))))))</f>
        <v>No ha seleccionado un tipo de contrato válido</v>
      </c>
      <c r="F1237" s="137"/>
      <c r="G1237" s="137"/>
      <c r="H1237" s="138"/>
      <c r="I1237" s="138"/>
      <c r="J1237" s="136"/>
      <c r="K1237" s="137" t="str">
        <f>IF(J1237=1,'Equivalencia BH-BMPT'!$D$2,IF(J1237=2,'Equivalencia BH-BMPT'!$D$3,IF(J1237=3,'Equivalencia BH-BMPT'!$D$4,IF(J1237=4,'Equivalencia BH-BMPT'!$D$5,IF(J1237=5,'Equivalencia BH-BMPT'!$D$6,IF(J1237=6,'Equivalencia BH-BMPT'!$D$7,IF(J1237=7,'Equivalencia BH-BMPT'!$D$8,IF(J1237=8,'Equivalencia BH-BMPT'!$D$9,IF(J1237=9,'Equivalencia BH-BMPT'!$D$10,IF(J1237=10,'Equivalencia BH-BMPT'!$D$11,IF(J1237=11,'Equivalencia BH-BMPT'!$D$12,IF(J1237=12,'Equivalencia BH-BMPT'!$D$13,IF(J1237=13,'Equivalencia BH-BMPT'!$D$14,IF(J1237=14,'Equivalencia BH-BMPT'!$D$15,IF(J1237=15,'Equivalencia BH-BMPT'!$D$16,IF(J1237=16,'Equivalencia BH-BMPT'!$D$17,IF(J1237=17,'Equivalencia BH-BMPT'!$D$18,IF(J1237=18,'Equivalencia BH-BMPT'!$D$19,IF(J1237=19,'Equivalencia BH-BMPT'!$D$20,IF(J1237=20,'Equivalencia BH-BMPT'!$D$21,IF(J1237=21,'Equivalencia BH-BMPT'!$D$22,IF(J1237=22,'Equivalencia BH-BMPT'!$D$23,IF(J1237=23,'Equivalencia BH-BMPT'!#REF!,IF(J1237=24,'Equivalencia BH-BMPT'!$D$25,IF(J1237=25,'Equivalencia BH-BMPT'!$D$26,IF(J1237=26,'Equivalencia BH-BMPT'!$D$27,IF(J1237=27,'Equivalencia BH-BMPT'!$D$28,IF(J1237=28,'Equivalencia BH-BMPT'!$D$29,IF(J1237=29,'Equivalencia BH-BMPT'!$D$30,IF(J1237=30,'Equivalencia BH-BMPT'!$D$31,IF(J1237=31,'Equivalencia BH-BMPT'!$D$32,IF(J1237=32,'Equivalencia BH-BMPT'!$D$33,IF(J1237=33,'Equivalencia BH-BMPT'!$D$34,IF(J1237=34,'Equivalencia BH-BMPT'!$D$35,IF(J1237=35,'Equivalencia BH-BMPT'!$D$36,IF(J1237=36,'Equivalencia BH-BMPT'!$D$37,IF(J1237=37,'Equivalencia BH-BMPT'!$D$38,IF(J1237=38,'Equivalencia BH-BMPT'!#REF!,IF(J1237=39,'Equivalencia BH-BMPT'!$D$40,IF(J1237=40,'Equivalencia BH-BMPT'!$D$41,IF(J1237=41,'Equivalencia BH-BMPT'!$D$42,IF(J1237=42,'Equivalencia BH-BMPT'!$D$43,IF(J1237=43,'Equivalencia BH-BMPT'!$D$44,IF(J1237=44,'Equivalencia BH-BMPT'!$D$45,IF(J1237=45,'Equivalencia BH-BMPT'!$D$46,"No ha seleccionado un número de programa")))))))))))))))))))))))))))))))))))))))))))))</f>
        <v>No ha seleccionado un número de programa</v>
      </c>
      <c r="L1237" s="140"/>
      <c r="M1237" s="136"/>
      <c r="N1237" s="153"/>
      <c r="O1237" s="161"/>
      <c r="P1237" s="144"/>
      <c r="Q1237" s="143"/>
      <c r="R1237" s="143"/>
      <c r="S1237" s="143"/>
      <c r="T1237" s="143"/>
      <c r="U1237" s="143"/>
      <c r="V1237" s="145"/>
      <c r="W1237" s="145"/>
      <c r="X1237" s="145"/>
      <c r="Y1237" s="136"/>
      <c r="Z1237" s="136"/>
      <c r="AA1237" s="146"/>
      <c r="AB1237" s="136"/>
      <c r="AC1237" s="136"/>
      <c r="AD1237" s="136"/>
      <c r="AE1237" s="136"/>
      <c r="AF1237" s="147" t="e">
        <f t="shared" si="53"/>
        <v>#DIV/0!</v>
      </c>
      <c r="AG1237" s="148"/>
      <c r="AH1237" s="148" t="b">
        <f t="shared" si="54"/>
        <v>1</v>
      </c>
    </row>
    <row r="1238" spans="1:34" ht="44.25" customHeight="1" thickBot="1" x14ac:dyDescent="0.3">
      <c r="A1238" s="136"/>
      <c r="B1238" s="136"/>
      <c r="C1238" s="137"/>
      <c r="D1238" s="136"/>
      <c r="E1238" s="137" t="str">
        <f>IF(D1238=1,'Tipo '!$B$2,IF(D1238=2,'Tipo '!$B$3,IF(D1238=3,'Tipo '!$B$4,IF(D1238=4,'Tipo '!$B$5,IF(D1238=5,'Tipo '!$B$6,IF(D1238=6,'Tipo '!$B$7,IF(D1238=7,'Tipo '!$B$8,IF(D1238=8,'Tipo '!$B$9,IF(D1238=9,'Tipo '!$B$10,IF(D1238=10,'Tipo '!$B$11,IF(D1238=11,'Tipo '!$B$12,IF(D1238=12,'Tipo '!$B$13,IF(D1238=13,'Tipo '!$B$14,IF(D1238=14,'Tipo '!$B$15,IF(D1238=15,'Tipo '!$B$16,IF(D1238=16,'Tipo '!$B$17,IF(D1238=17,'Tipo '!$B$18,IF(D1238=18,'Tipo '!$B$19,IF(D1238=19,'Tipo '!$B$20,IF(D1238=20,'Tipo '!$B$21,"No ha seleccionado un tipo de contrato válido"))))))))))))))))))))</f>
        <v>No ha seleccionado un tipo de contrato válido</v>
      </c>
      <c r="F1238" s="137"/>
      <c r="G1238" s="137"/>
      <c r="H1238" s="138"/>
      <c r="I1238" s="138"/>
      <c r="J1238" s="136"/>
      <c r="K1238" s="137" t="str">
        <f>IF(J1238=1,'Equivalencia BH-BMPT'!$D$2,IF(J1238=2,'Equivalencia BH-BMPT'!$D$3,IF(J1238=3,'Equivalencia BH-BMPT'!$D$4,IF(J1238=4,'Equivalencia BH-BMPT'!$D$5,IF(J1238=5,'Equivalencia BH-BMPT'!$D$6,IF(J1238=6,'Equivalencia BH-BMPT'!$D$7,IF(J1238=7,'Equivalencia BH-BMPT'!$D$8,IF(J1238=8,'Equivalencia BH-BMPT'!$D$9,IF(J1238=9,'Equivalencia BH-BMPT'!$D$10,IF(J1238=10,'Equivalencia BH-BMPT'!$D$11,IF(J1238=11,'Equivalencia BH-BMPT'!$D$12,IF(J1238=12,'Equivalencia BH-BMPT'!$D$13,IF(J1238=13,'Equivalencia BH-BMPT'!$D$14,IF(J1238=14,'Equivalencia BH-BMPT'!$D$15,IF(J1238=15,'Equivalencia BH-BMPT'!$D$16,IF(J1238=16,'Equivalencia BH-BMPT'!$D$17,IF(J1238=17,'Equivalencia BH-BMPT'!$D$18,IF(J1238=18,'Equivalencia BH-BMPT'!$D$19,IF(J1238=19,'Equivalencia BH-BMPT'!$D$20,IF(J1238=20,'Equivalencia BH-BMPT'!$D$21,IF(J1238=21,'Equivalencia BH-BMPT'!$D$22,IF(J1238=22,'Equivalencia BH-BMPT'!$D$23,IF(J1238=23,'Equivalencia BH-BMPT'!#REF!,IF(J1238=24,'Equivalencia BH-BMPT'!$D$25,IF(J1238=25,'Equivalencia BH-BMPT'!$D$26,IF(J1238=26,'Equivalencia BH-BMPT'!$D$27,IF(J1238=27,'Equivalencia BH-BMPT'!$D$28,IF(J1238=28,'Equivalencia BH-BMPT'!$D$29,IF(J1238=29,'Equivalencia BH-BMPT'!$D$30,IF(J1238=30,'Equivalencia BH-BMPT'!$D$31,IF(J1238=31,'Equivalencia BH-BMPT'!$D$32,IF(J1238=32,'Equivalencia BH-BMPT'!$D$33,IF(J1238=33,'Equivalencia BH-BMPT'!$D$34,IF(J1238=34,'Equivalencia BH-BMPT'!$D$35,IF(J1238=35,'Equivalencia BH-BMPT'!$D$36,IF(J1238=36,'Equivalencia BH-BMPT'!$D$37,IF(J1238=37,'Equivalencia BH-BMPT'!$D$38,IF(J1238=38,'Equivalencia BH-BMPT'!#REF!,IF(J1238=39,'Equivalencia BH-BMPT'!$D$40,IF(J1238=40,'Equivalencia BH-BMPT'!$D$41,IF(J1238=41,'Equivalencia BH-BMPT'!$D$42,IF(J1238=42,'Equivalencia BH-BMPT'!$D$43,IF(J1238=43,'Equivalencia BH-BMPT'!$D$44,IF(J1238=44,'Equivalencia BH-BMPT'!$D$45,IF(J1238=45,'Equivalencia BH-BMPT'!$D$46,"No ha seleccionado un número de programa")))))))))))))))))))))))))))))))))))))))))))))</f>
        <v>No ha seleccionado un número de programa</v>
      </c>
      <c r="L1238" s="140"/>
      <c r="M1238" s="136"/>
      <c r="N1238" s="153"/>
      <c r="O1238" s="161"/>
      <c r="P1238" s="144"/>
      <c r="Q1238" s="143"/>
      <c r="R1238" s="143"/>
      <c r="S1238" s="143"/>
      <c r="T1238" s="143"/>
      <c r="U1238" s="143"/>
      <c r="V1238" s="145"/>
      <c r="W1238" s="145"/>
      <c r="X1238" s="145"/>
      <c r="Y1238" s="136"/>
      <c r="Z1238" s="136"/>
      <c r="AA1238" s="146"/>
      <c r="AB1238" s="136"/>
      <c r="AC1238" s="136"/>
      <c r="AD1238" s="136"/>
      <c r="AE1238" s="136"/>
      <c r="AF1238" s="147" t="e">
        <f t="shared" si="53"/>
        <v>#DIV/0!</v>
      </c>
      <c r="AG1238" s="148"/>
      <c r="AH1238" s="148" t="b">
        <f t="shared" si="54"/>
        <v>1</v>
      </c>
    </row>
    <row r="1239" spans="1:34" ht="44.25" customHeight="1" thickBot="1" x14ac:dyDescent="0.3">
      <c r="A1239" s="136"/>
      <c r="B1239" s="136"/>
      <c r="C1239" s="137"/>
      <c r="D1239" s="136"/>
      <c r="E1239" s="137" t="str">
        <f>IF(D1239=1,'Tipo '!$B$2,IF(D1239=2,'Tipo '!$B$3,IF(D1239=3,'Tipo '!$B$4,IF(D1239=4,'Tipo '!$B$5,IF(D1239=5,'Tipo '!$B$6,IF(D1239=6,'Tipo '!$B$7,IF(D1239=7,'Tipo '!$B$8,IF(D1239=8,'Tipo '!$B$9,IF(D1239=9,'Tipo '!$B$10,IF(D1239=10,'Tipo '!$B$11,IF(D1239=11,'Tipo '!$B$12,IF(D1239=12,'Tipo '!$B$13,IF(D1239=13,'Tipo '!$B$14,IF(D1239=14,'Tipo '!$B$15,IF(D1239=15,'Tipo '!$B$16,IF(D1239=16,'Tipo '!$B$17,IF(D1239=17,'Tipo '!$B$18,IF(D1239=18,'Tipo '!$B$19,IF(D1239=19,'Tipo '!$B$20,IF(D1239=20,'Tipo '!$B$21,"No ha seleccionado un tipo de contrato válido"))))))))))))))))))))</f>
        <v>No ha seleccionado un tipo de contrato válido</v>
      </c>
      <c r="F1239" s="137"/>
      <c r="G1239" s="137"/>
      <c r="H1239" s="138"/>
      <c r="I1239" s="138"/>
      <c r="J1239" s="136"/>
      <c r="K1239" s="137" t="str">
        <f>IF(J1239=1,'Equivalencia BH-BMPT'!$D$2,IF(J1239=2,'Equivalencia BH-BMPT'!$D$3,IF(J1239=3,'Equivalencia BH-BMPT'!$D$4,IF(J1239=4,'Equivalencia BH-BMPT'!$D$5,IF(J1239=5,'Equivalencia BH-BMPT'!$D$6,IF(J1239=6,'Equivalencia BH-BMPT'!$D$7,IF(J1239=7,'Equivalencia BH-BMPT'!$D$8,IF(J1239=8,'Equivalencia BH-BMPT'!$D$9,IF(J1239=9,'Equivalencia BH-BMPT'!$D$10,IF(J1239=10,'Equivalencia BH-BMPT'!$D$11,IF(J1239=11,'Equivalencia BH-BMPT'!$D$12,IF(J1239=12,'Equivalencia BH-BMPT'!$D$13,IF(J1239=13,'Equivalencia BH-BMPT'!$D$14,IF(J1239=14,'Equivalencia BH-BMPT'!$D$15,IF(J1239=15,'Equivalencia BH-BMPT'!$D$16,IF(J1239=16,'Equivalencia BH-BMPT'!$D$17,IF(J1239=17,'Equivalencia BH-BMPT'!$D$18,IF(J1239=18,'Equivalencia BH-BMPT'!$D$19,IF(J1239=19,'Equivalencia BH-BMPT'!$D$20,IF(J1239=20,'Equivalencia BH-BMPT'!$D$21,IF(J1239=21,'Equivalencia BH-BMPT'!$D$22,IF(J1239=22,'Equivalencia BH-BMPT'!$D$23,IF(J1239=23,'Equivalencia BH-BMPT'!#REF!,IF(J1239=24,'Equivalencia BH-BMPT'!$D$25,IF(J1239=25,'Equivalencia BH-BMPT'!$D$26,IF(J1239=26,'Equivalencia BH-BMPT'!$D$27,IF(J1239=27,'Equivalencia BH-BMPT'!$D$28,IF(J1239=28,'Equivalencia BH-BMPT'!$D$29,IF(J1239=29,'Equivalencia BH-BMPT'!$D$30,IF(J1239=30,'Equivalencia BH-BMPT'!$D$31,IF(J1239=31,'Equivalencia BH-BMPT'!$D$32,IF(J1239=32,'Equivalencia BH-BMPT'!$D$33,IF(J1239=33,'Equivalencia BH-BMPT'!$D$34,IF(J1239=34,'Equivalencia BH-BMPT'!$D$35,IF(J1239=35,'Equivalencia BH-BMPT'!$D$36,IF(J1239=36,'Equivalencia BH-BMPT'!$D$37,IF(J1239=37,'Equivalencia BH-BMPT'!$D$38,IF(J1239=38,'Equivalencia BH-BMPT'!#REF!,IF(J1239=39,'Equivalencia BH-BMPT'!$D$40,IF(J1239=40,'Equivalencia BH-BMPT'!$D$41,IF(J1239=41,'Equivalencia BH-BMPT'!$D$42,IF(J1239=42,'Equivalencia BH-BMPT'!$D$43,IF(J1239=43,'Equivalencia BH-BMPT'!$D$44,IF(J1239=44,'Equivalencia BH-BMPT'!$D$45,IF(J1239=45,'Equivalencia BH-BMPT'!$D$46,"No ha seleccionado un número de programa")))))))))))))))))))))))))))))))))))))))))))))</f>
        <v>No ha seleccionado un número de programa</v>
      </c>
      <c r="L1239" s="140"/>
      <c r="M1239" s="136"/>
      <c r="N1239" s="153"/>
      <c r="O1239" s="161"/>
      <c r="P1239" s="144"/>
      <c r="Q1239" s="143"/>
      <c r="R1239" s="143"/>
      <c r="S1239" s="143"/>
      <c r="T1239" s="143"/>
      <c r="U1239" s="143"/>
      <c r="V1239" s="145"/>
      <c r="W1239" s="145"/>
      <c r="X1239" s="145"/>
      <c r="Y1239" s="136"/>
      <c r="Z1239" s="136"/>
      <c r="AA1239" s="146"/>
      <c r="AB1239" s="136"/>
      <c r="AC1239" s="136"/>
      <c r="AD1239" s="136"/>
      <c r="AE1239" s="136"/>
      <c r="AF1239" s="147" t="e">
        <f t="shared" si="53"/>
        <v>#DIV/0!</v>
      </c>
      <c r="AG1239" s="148"/>
      <c r="AH1239" s="148" t="b">
        <f t="shared" si="54"/>
        <v>1</v>
      </c>
    </row>
    <row r="1240" spans="1:34" ht="44.25" customHeight="1" thickBot="1" x14ac:dyDescent="0.3">
      <c r="A1240" s="136"/>
      <c r="B1240" s="136"/>
      <c r="C1240" s="137"/>
      <c r="D1240" s="136"/>
      <c r="E1240" s="137" t="str">
        <f>IF(D1240=1,'Tipo '!$B$2,IF(D1240=2,'Tipo '!$B$3,IF(D1240=3,'Tipo '!$B$4,IF(D1240=4,'Tipo '!$B$5,IF(D1240=5,'Tipo '!$B$6,IF(D1240=6,'Tipo '!$B$7,IF(D1240=7,'Tipo '!$B$8,IF(D1240=8,'Tipo '!$B$9,IF(D1240=9,'Tipo '!$B$10,IF(D1240=10,'Tipo '!$B$11,IF(D1240=11,'Tipo '!$B$12,IF(D1240=12,'Tipo '!$B$13,IF(D1240=13,'Tipo '!$B$14,IF(D1240=14,'Tipo '!$B$15,IF(D1240=15,'Tipo '!$B$16,IF(D1240=16,'Tipo '!$B$17,IF(D1240=17,'Tipo '!$B$18,IF(D1240=18,'Tipo '!$B$19,IF(D1240=19,'Tipo '!$B$20,IF(D1240=20,'Tipo '!$B$21,"No ha seleccionado un tipo de contrato válido"))))))))))))))))))))</f>
        <v>No ha seleccionado un tipo de contrato válido</v>
      </c>
      <c r="F1240" s="137"/>
      <c r="G1240" s="137"/>
      <c r="H1240" s="138"/>
      <c r="I1240" s="138"/>
      <c r="J1240" s="136"/>
      <c r="K1240" s="137" t="str">
        <f>IF(J1240=1,'Equivalencia BH-BMPT'!$D$2,IF(J1240=2,'Equivalencia BH-BMPT'!$D$3,IF(J1240=3,'Equivalencia BH-BMPT'!$D$4,IF(J1240=4,'Equivalencia BH-BMPT'!$D$5,IF(J1240=5,'Equivalencia BH-BMPT'!$D$6,IF(J1240=6,'Equivalencia BH-BMPT'!$D$7,IF(J1240=7,'Equivalencia BH-BMPT'!$D$8,IF(J1240=8,'Equivalencia BH-BMPT'!$D$9,IF(J1240=9,'Equivalencia BH-BMPT'!$D$10,IF(J1240=10,'Equivalencia BH-BMPT'!$D$11,IF(J1240=11,'Equivalencia BH-BMPT'!$D$12,IF(J1240=12,'Equivalencia BH-BMPT'!$D$13,IF(J1240=13,'Equivalencia BH-BMPT'!$D$14,IF(J1240=14,'Equivalencia BH-BMPT'!$D$15,IF(J1240=15,'Equivalencia BH-BMPT'!$D$16,IF(J1240=16,'Equivalencia BH-BMPT'!$D$17,IF(J1240=17,'Equivalencia BH-BMPT'!$D$18,IF(J1240=18,'Equivalencia BH-BMPT'!$D$19,IF(J1240=19,'Equivalencia BH-BMPT'!$D$20,IF(J1240=20,'Equivalencia BH-BMPT'!$D$21,IF(J1240=21,'Equivalencia BH-BMPT'!$D$22,IF(J1240=22,'Equivalencia BH-BMPT'!$D$23,IF(J1240=23,'Equivalencia BH-BMPT'!#REF!,IF(J1240=24,'Equivalencia BH-BMPT'!$D$25,IF(J1240=25,'Equivalencia BH-BMPT'!$D$26,IF(J1240=26,'Equivalencia BH-BMPT'!$D$27,IF(J1240=27,'Equivalencia BH-BMPT'!$D$28,IF(J1240=28,'Equivalencia BH-BMPT'!$D$29,IF(J1240=29,'Equivalencia BH-BMPT'!$D$30,IF(J1240=30,'Equivalencia BH-BMPT'!$D$31,IF(J1240=31,'Equivalencia BH-BMPT'!$D$32,IF(J1240=32,'Equivalencia BH-BMPT'!$D$33,IF(J1240=33,'Equivalencia BH-BMPT'!$D$34,IF(J1240=34,'Equivalencia BH-BMPT'!$D$35,IF(J1240=35,'Equivalencia BH-BMPT'!$D$36,IF(J1240=36,'Equivalencia BH-BMPT'!$D$37,IF(J1240=37,'Equivalencia BH-BMPT'!$D$38,IF(J1240=38,'Equivalencia BH-BMPT'!#REF!,IF(J1240=39,'Equivalencia BH-BMPT'!$D$40,IF(J1240=40,'Equivalencia BH-BMPT'!$D$41,IF(J1240=41,'Equivalencia BH-BMPT'!$D$42,IF(J1240=42,'Equivalencia BH-BMPT'!$D$43,IF(J1240=43,'Equivalencia BH-BMPT'!$D$44,IF(J1240=44,'Equivalencia BH-BMPT'!$D$45,IF(J1240=45,'Equivalencia BH-BMPT'!$D$46,"No ha seleccionado un número de programa")))))))))))))))))))))))))))))))))))))))))))))</f>
        <v>No ha seleccionado un número de programa</v>
      </c>
      <c r="L1240" s="140"/>
      <c r="M1240" s="136"/>
      <c r="N1240" s="153"/>
      <c r="O1240" s="161"/>
      <c r="P1240" s="144"/>
      <c r="Q1240" s="143"/>
      <c r="R1240" s="143"/>
      <c r="S1240" s="143"/>
      <c r="T1240" s="143"/>
      <c r="U1240" s="143"/>
      <c r="V1240" s="145"/>
      <c r="W1240" s="145"/>
      <c r="X1240" s="145"/>
      <c r="Y1240" s="136"/>
      <c r="Z1240" s="136"/>
      <c r="AA1240" s="146"/>
      <c r="AB1240" s="136"/>
      <c r="AC1240" s="136"/>
      <c r="AD1240" s="136"/>
      <c r="AE1240" s="136"/>
      <c r="AF1240" s="147" t="e">
        <f t="shared" si="53"/>
        <v>#DIV/0!</v>
      </c>
      <c r="AG1240" s="148"/>
      <c r="AH1240" s="148" t="b">
        <f t="shared" si="54"/>
        <v>1</v>
      </c>
    </row>
    <row r="1241" spans="1:34" ht="44.25" customHeight="1" thickBot="1" x14ac:dyDescent="0.3">
      <c r="A1241" s="136"/>
      <c r="B1241" s="136"/>
      <c r="C1241" s="137"/>
      <c r="D1241" s="136"/>
      <c r="E1241" s="137" t="str">
        <f>IF(D1241=1,'Tipo '!$B$2,IF(D1241=2,'Tipo '!$B$3,IF(D1241=3,'Tipo '!$B$4,IF(D1241=4,'Tipo '!$B$5,IF(D1241=5,'Tipo '!$B$6,IF(D1241=6,'Tipo '!$B$7,IF(D1241=7,'Tipo '!$B$8,IF(D1241=8,'Tipo '!$B$9,IF(D1241=9,'Tipo '!$B$10,IF(D1241=10,'Tipo '!$B$11,IF(D1241=11,'Tipo '!$B$12,IF(D1241=12,'Tipo '!$B$13,IF(D1241=13,'Tipo '!$B$14,IF(D1241=14,'Tipo '!$B$15,IF(D1241=15,'Tipo '!$B$16,IF(D1241=16,'Tipo '!$B$17,IF(D1241=17,'Tipo '!$B$18,IF(D1241=18,'Tipo '!$B$19,IF(D1241=19,'Tipo '!$B$20,IF(D1241=20,'Tipo '!$B$21,"No ha seleccionado un tipo de contrato válido"))))))))))))))))))))</f>
        <v>No ha seleccionado un tipo de contrato válido</v>
      </c>
      <c r="F1241" s="137"/>
      <c r="G1241" s="137"/>
      <c r="H1241" s="138"/>
      <c r="I1241" s="138"/>
      <c r="J1241" s="136"/>
      <c r="K1241" s="137" t="str">
        <f>IF(J1241=1,'Equivalencia BH-BMPT'!$D$2,IF(J1241=2,'Equivalencia BH-BMPT'!$D$3,IF(J1241=3,'Equivalencia BH-BMPT'!$D$4,IF(J1241=4,'Equivalencia BH-BMPT'!$D$5,IF(J1241=5,'Equivalencia BH-BMPT'!$D$6,IF(J1241=6,'Equivalencia BH-BMPT'!$D$7,IF(J1241=7,'Equivalencia BH-BMPT'!$D$8,IF(J1241=8,'Equivalencia BH-BMPT'!$D$9,IF(J1241=9,'Equivalencia BH-BMPT'!$D$10,IF(J1241=10,'Equivalencia BH-BMPT'!$D$11,IF(J1241=11,'Equivalencia BH-BMPT'!$D$12,IF(J1241=12,'Equivalencia BH-BMPT'!$D$13,IF(J1241=13,'Equivalencia BH-BMPT'!$D$14,IF(J1241=14,'Equivalencia BH-BMPT'!$D$15,IF(J1241=15,'Equivalencia BH-BMPT'!$D$16,IF(J1241=16,'Equivalencia BH-BMPT'!$D$17,IF(J1241=17,'Equivalencia BH-BMPT'!$D$18,IF(J1241=18,'Equivalencia BH-BMPT'!$D$19,IF(J1241=19,'Equivalencia BH-BMPT'!$D$20,IF(J1241=20,'Equivalencia BH-BMPT'!$D$21,IF(J1241=21,'Equivalencia BH-BMPT'!$D$22,IF(J1241=22,'Equivalencia BH-BMPT'!$D$23,IF(J1241=23,'Equivalencia BH-BMPT'!#REF!,IF(J1241=24,'Equivalencia BH-BMPT'!$D$25,IF(J1241=25,'Equivalencia BH-BMPT'!$D$26,IF(J1241=26,'Equivalencia BH-BMPT'!$D$27,IF(J1241=27,'Equivalencia BH-BMPT'!$D$28,IF(J1241=28,'Equivalencia BH-BMPT'!$D$29,IF(J1241=29,'Equivalencia BH-BMPT'!$D$30,IF(J1241=30,'Equivalencia BH-BMPT'!$D$31,IF(J1241=31,'Equivalencia BH-BMPT'!$D$32,IF(J1241=32,'Equivalencia BH-BMPT'!$D$33,IF(J1241=33,'Equivalencia BH-BMPT'!$D$34,IF(J1241=34,'Equivalencia BH-BMPT'!$D$35,IF(J1241=35,'Equivalencia BH-BMPT'!$D$36,IF(J1241=36,'Equivalencia BH-BMPT'!$D$37,IF(J1241=37,'Equivalencia BH-BMPT'!$D$38,IF(J1241=38,'Equivalencia BH-BMPT'!#REF!,IF(J1241=39,'Equivalencia BH-BMPT'!$D$40,IF(J1241=40,'Equivalencia BH-BMPT'!$D$41,IF(J1241=41,'Equivalencia BH-BMPT'!$D$42,IF(J1241=42,'Equivalencia BH-BMPT'!$D$43,IF(J1241=43,'Equivalencia BH-BMPT'!$D$44,IF(J1241=44,'Equivalencia BH-BMPT'!$D$45,IF(J1241=45,'Equivalencia BH-BMPT'!$D$46,"No ha seleccionado un número de programa")))))))))))))))))))))))))))))))))))))))))))))</f>
        <v>No ha seleccionado un número de programa</v>
      </c>
      <c r="L1241" s="140"/>
      <c r="M1241" s="136"/>
      <c r="N1241" s="153"/>
      <c r="O1241" s="161"/>
      <c r="P1241" s="144"/>
      <c r="Q1241" s="143"/>
      <c r="R1241" s="143"/>
      <c r="S1241" s="143"/>
      <c r="T1241" s="143"/>
      <c r="U1241" s="143"/>
      <c r="V1241" s="145"/>
      <c r="W1241" s="145"/>
      <c r="X1241" s="145"/>
      <c r="Y1241" s="136"/>
      <c r="Z1241" s="136"/>
      <c r="AA1241" s="146"/>
      <c r="AB1241" s="136"/>
      <c r="AC1241" s="136"/>
      <c r="AD1241" s="136"/>
      <c r="AE1241" s="136"/>
      <c r="AF1241" s="147" t="e">
        <f t="shared" si="53"/>
        <v>#DIV/0!</v>
      </c>
      <c r="AG1241" s="148"/>
      <c r="AH1241" s="148" t="b">
        <f t="shared" si="54"/>
        <v>1</v>
      </c>
    </row>
    <row r="1242" spans="1:34" ht="44.25" customHeight="1" thickBot="1" x14ac:dyDescent="0.3">
      <c r="A1242" s="136"/>
      <c r="B1242" s="136"/>
      <c r="C1242" s="137"/>
      <c r="D1242" s="136"/>
      <c r="E1242" s="137" t="str">
        <f>IF(D1242=1,'Tipo '!$B$2,IF(D1242=2,'Tipo '!$B$3,IF(D1242=3,'Tipo '!$B$4,IF(D1242=4,'Tipo '!$B$5,IF(D1242=5,'Tipo '!$B$6,IF(D1242=6,'Tipo '!$B$7,IF(D1242=7,'Tipo '!$B$8,IF(D1242=8,'Tipo '!$B$9,IF(D1242=9,'Tipo '!$B$10,IF(D1242=10,'Tipo '!$B$11,IF(D1242=11,'Tipo '!$B$12,IF(D1242=12,'Tipo '!$B$13,IF(D1242=13,'Tipo '!$B$14,IF(D1242=14,'Tipo '!$B$15,IF(D1242=15,'Tipo '!$B$16,IF(D1242=16,'Tipo '!$B$17,IF(D1242=17,'Tipo '!$B$18,IF(D1242=18,'Tipo '!$B$19,IF(D1242=19,'Tipo '!$B$20,IF(D1242=20,'Tipo '!$B$21,"No ha seleccionado un tipo de contrato válido"))))))))))))))))))))</f>
        <v>No ha seleccionado un tipo de contrato válido</v>
      </c>
      <c r="F1242" s="137"/>
      <c r="G1242" s="137"/>
      <c r="H1242" s="138"/>
      <c r="I1242" s="138"/>
      <c r="J1242" s="136"/>
      <c r="K1242" s="137" t="str">
        <f>IF(J1242=1,'Equivalencia BH-BMPT'!$D$2,IF(J1242=2,'Equivalencia BH-BMPT'!$D$3,IF(J1242=3,'Equivalencia BH-BMPT'!$D$4,IF(J1242=4,'Equivalencia BH-BMPT'!$D$5,IF(J1242=5,'Equivalencia BH-BMPT'!$D$6,IF(J1242=6,'Equivalencia BH-BMPT'!$D$7,IF(J1242=7,'Equivalencia BH-BMPT'!$D$8,IF(J1242=8,'Equivalencia BH-BMPT'!$D$9,IF(J1242=9,'Equivalencia BH-BMPT'!$D$10,IF(J1242=10,'Equivalencia BH-BMPT'!$D$11,IF(J1242=11,'Equivalencia BH-BMPT'!$D$12,IF(J1242=12,'Equivalencia BH-BMPT'!$D$13,IF(J1242=13,'Equivalencia BH-BMPT'!$D$14,IF(J1242=14,'Equivalencia BH-BMPT'!$D$15,IF(J1242=15,'Equivalencia BH-BMPT'!$D$16,IF(J1242=16,'Equivalencia BH-BMPT'!$D$17,IF(J1242=17,'Equivalencia BH-BMPT'!$D$18,IF(J1242=18,'Equivalencia BH-BMPT'!$D$19,IF(J1242=19,'Equivalencia BH-BMPT'!$D$20,IF(J1242=20,'Equivalencia BH-BMPT'!$D$21,IF(J1242=21,'Equivalencia BH-BMPT'!$D$22,IF(J1242=22,'Equivalencia BH-BMPT'!$D$23,IF(J1242=23,'Equivalencia BH-BMPT'!#REF!,IF(J1242=24,'Equivalencia BH-BMPT'!$D$25,IF(J1242=25,'Equivalencia BH-BMPT'!$D$26,IF(J1242=26,'Equivalencia BH-BMPT'!$D$27,IF(J1242=27,'Equivalencia BH-BMPT'!$D$28,IF(J1242=28,'Equivalencia BH-BMPT'!$D$29,IF(J1242=29,'Equivalencia BH-BMPT'!$D$30,IF(J1242=30,'Equivalencia BH-BMPT'!$D$31,IF(J1242=31,'Equivalencia BH-BMPT'!$D$32,IF(J1242=32,'Equivalencia BH-BMPT'!$D$33,IF(J1242=33,'Equivalencia BH-BMPT'!$D$34,IF(J1242=34,'Equivalencia BH-BMPT'!$D$35,IF(J1242=35,'Equivalencia BH-BMPT'!$D$36,IF(J1242=36,'Equivalencia BH-BMPT'!$D$37,IF(J1242=37,'Equivalencia BH-BMPT'!$D$38,IF(J1242=38,'Equivalencia BH-BMPT'!#REF!,IF(J1242=39,'Equivalencia BH-BMPT'!$D$40,IF(J1242=40,'Equivalencia BH-BMPT'!$D$41,IF(J1242=41,'Equivalencia BH-BMPT'!$D$42,IF(J1242=42,'Equivalencia BH-BMPT'!$D$43,IF(J1242=43,'Equivalencia BH-BMPT'!$D$44,IF(J1242=44,'Equivalencia BH-BMPT'!$D$45,IF(J1242=45,'Equivalencia BH-BMPT'!$D$46,"No ha seleccionado un número de programa")))))))))))))))))))))))))))))))))))))))))))))</f>
        <v>No ha seleccionado un número de programa</v>
      </c>
      <c r="L1242" s="140"/>
      <c r="M1242" s="136"/>
      <c r="N1242" s="153"/>
      <c r="O1242" s="161"/>
      <c r="P1242" s="144"/>
      <c r="Q1242" s="143"/>
      <c r="R1242" s="143"/>
      <c r="S1242" s="143"/>
      <c r="T1242" s="143"/>
      <c r="U1242" s="143"/>
      <c r="V1242" s="145"/>
      <c r="W1242" s="145"/>
      <c r="X1242" s="145"/>
      <c r="Y1242" s="136"/>
      <c r="Z1242" s="136"/>
      <c r="AA1242" s="146"/>
      <c r="AB1242" s="136"/>
      <c r="AC1242" s="136"/>
      <c r="AD1242" s="136"/>
      <c r="AE1242" s="136"/>
      <c r="AF1242" s="147" t="e">
        <f t="shared" si="53"/>
        <v>#DIV/0!</v>
      </c>
      <c r="AG1242" s="148"/>
      <c r="AH1242" s="148" t="b">
        <f t="shared" si="54"/>
        <v>1</v>
      </c>
    </row>
    <row r="1243" spans="1:34" ht="44.25" customHeight="1" thickBot="1" x14ac:dyDescent="0.3">
      <c r="A1243" s="136"/>
      <c r="B1243" s="136"/>
      <c r="C1243" s="137"/>
      <c r="D1243" s="136"/>
      <c r="E1243" s="137" t="str">
        <f>IF(D1243=1,'Tipo '!$B$2,IF(D1243=2,'Tipo '!$B$3,IF(D1243=3,'Tipo '!$B$4,IF(D1243=4,'Tipo '!$B$5,IF(D1243=5,'Tipo '!$B$6,IF(D1243=6,'Tipo '!$B$7,IF(D1243=7,'Tipo '!$B$8,IF(D1243=8,'Tipo '!$B$9,IF(D1243=9,'Tipo '!$B$10,IF(D1243=10,'Tipo '!$B$11,IF(D1243=11,'Tipo '!$B$12,IF(D1243=12,'Tipo '!$B$13,IF(D1243=13,'Tipo '!$B$14,IF(D1243=14,'Tipo '!$B$15,IF(D1243=15,'Tipo '!$B$16,IF(D1243=16,'Tipo '!$B$17,IF(D1243=17,'Tipo '!$B$18,IF(D1243=18,'Tipo '!$B$19,IF(D1243=19,'Tipo '!$B$20,IF(D1243=20,'Tipo '!$B$21,"No ha seleccionado un tipo de contrato válido"))))))))))))))))))))</f>
        <v>No ha seleccionado un tipo de contrato válido</v>
      </c>
      <c r="F1243" s="137"/>
      <c r="G1243" s="137"/>
      <c r="H1243" s="138"/>
      <c r="I1243" s="138"/>
      <c r="J1243" s="136"/>
      <c r="K1243" s="137" t="str">
        <f>IF(J1243=1,'Equivalencia BH-BMPT'!$D$2,IF(J1243=2,'Equivalencia BH-BMPT'!$D$3,IF(J1243=3,'Equivalencia BH-BMPT'!$D$4,IF(J1243=4,'Equivalencia BH-BMPT'!$D$5,IF(J1243=5,'Equivalencia BH-BMPT'!$D$6,IF(J1243=6,'Equivalencia BH-BMPT'!$D$7,IF(J1243=7,'Equivalencia BH-BMPT'!$D$8,IF(J1243=8,'Equivalencia BH-BMPT'!$D$9,IF(J1243=9,'Equivalencia BH-BMPT'!$D$10,IF(J1243=10,'Equivalencia BH-BMPT'!$D$11,IF(J1243=11,'Equivalencia BH-BMPT'!$D$12,IF(J1243=12,'Equivalencia BH-BMPT'!$D$13,IF(J1243=13,'Equivalencia BH-BMPT'!$D$14,IF(J1243=14,'Equivalencia BH-BMPT'!$D$15,IF(J1243=15,'Equivalencia BH-BMPT'!$D$16,IF(J1243=16,'Equivalencia BH-BMPT'!$D$17,IF(J1243=17,'Equivalencia BH-BMPT'!$D$18,IF(J1243=18,'Equivalencia BH-BMPT'!$D$19,IF(J1243=19,'Equivalencia BH-BMPT'!$D$20,IF(J1243=20,'Equivalencia BH-BMPT'!$D$21,IF(J1243=21,'Equivalencia BH-BMPT'!$D$22,IF(J1243=22,'Equivalencia BH-BMPT'!$D$23,IF(J1243=23,'Equivalencia BH-BMPT'!#REF!,IF(J1243=24,'Equivalencia BH-BMPT'!$D$25,IF(J1243=25,'Equivalencia BH-BMPT'!$D$26,IF(J1243=26,'Equivalencia BH-BMPT'!$D$27,IF(J1243=27,'Equivalencia BH-BMPT'!$D$28,IF(J1243=28,'Equivalencia BH-BMPT'!$D$29,IF(J1243=29,'Equivalencia BH-BMPT'!$D$30,IF(J1243=30,'Equivalencia BH-BMPT'!$D$31,IF(J1243=31,'Equivalencia BH-BMPT'!$D$32,IF(J1243=32,'Equivalencia BH-BMPT'!$D$33,IF(J1243=33,'Equivalencia BH-BMPT'!$D$34,IF(J1243=34,'Equivalencia BH-BMPT'!$D$35,IF(J1243=35,'Equivalencia BH-BMPT'!$D$36,IF(J1243=36,'Equivalencia BH-BMPT'!$D$37,IF(J1243=37,'Equivalencia BH-BMPT'!$D$38,IF(J1243=38,'Equivalencia BH-BMPT'!#REF!,IF(J1243=39,'Equivalencia BH-BMPT'!$D$40,IF(J1243=40,'Equivalencia BH-BMPT'!$D$41,IF(J1243=41,'Equivalencia BH-BMPT'!$D$42,IF(J1243=42,'Equivalencia BH-BMPT'!$D$43,IF(J1243=43,'Equivalencia BH-BMPT'!$D$44,IF(J1243=44,'Equivalencia BH-BMPT'!$D$45,IF(J1243=45,'Equivalencia BH-BMPT'!$D$46,"No ha seleccionado un número de programa")))))))))))))))))))))))))))))))))))))))))))))</f>
        <v>No ha seleccionado un número de programa</v>
      </c>
      <c r="L1243" s="140"/>
      <c r="M1243" s="136"/>
      <c r="N1243" s="153"/>
      <c r="O1243" s="161"/>
      <c r="P1243" s="144"/>
      <c r="Q1243" s="143"/>
      <c r="R1243" s="143"/>
      <c r="S1243" s="143"/>
      <c r="T1243" s="143"/>
      <c r="U1243" s="143"/>
      <c r="V1243" s="145"/>
      <c r="W1243" s="145"/>
      <c r="X1243" s="145"/>
      <c r="Y1243" s="136"/>
      <c r="Z1243" s="136"/>
      <c r="AA1243" s="146"/>
      <c r="AB1243" s="136"/>
      <c r="AC1243" s="136"/>
      <c r="AD1243" s="136"/>
      <c r="AE1243" s="136"/>
      <c r="AF1243" s="147" t="e">
        <f t="shared" si="53"/>
        <v>#DIV/0!</v>
      </c>
      <c r="AG1243" s="148"/>
      <c r="AH1243" s="148" t="b">
        <f t="shared" si="54"/>
        <v>1</v>
      </c>
    </row>
    <row r="1244" spans="1:34" ht="44.25" customHeight="1" thickBot="1" x14ac:dyDescent="0.3">
      <c r="A1244" s="136"/>
      <c r="B1244" s="136"/>
      <c r="C1244" s="137"/>
      <c r="D1244" s="136"/>
      <c r="E1244" s="137" t="str">
        <f>IF(D1244=1,'Tipo '!$B$2,IF(D1244=2,'Tipo '!$B$3,IF(D1244=3,'Tipo '!$B$4,IF(D1244=4,'Tipo '!$B$5,IF(D1244=5,'Tipo '!$B$6,IF(D1244=6,'Tipo '!$B$7,IF(D1244=7,'Tipo '!$B$8,IF(D1244=8,'Tipo '!$B$9,IF(D1244=9,'Tipo '!$B$10,IF(D1244=10,'Tipo '!$B$11,IF(D1244=11,'Tipo '!$B$12,IF(D1244=12,'Tipo '!$B$13,IF(D1244=13,'Tipo '!$B$14,IF(D1244=14,'Tipo '!$B$15,IF(D1244=15,'Tipo '!$B$16,IF(D1244=16,'Tipo '!$B$17,IF(D1244=17,'Tipo '!$B$18,IF(D1244=18,'Tipo '!$B$19,IF(D1244=19,'Tipo '!$B$20,IF(D1244=20,'Tipo '!$B$21,"No ha seleccionado un tipo de contrato válido"))))))))))))))))))))</f>
        <v>No ha seleccionado un tipo de contrato válido</v>
      </c>
      <c r="F1244" s="137"/>
      <c r="G1244" s="137"/>
      <c r="H1244" s="138"/>
      <c r="I1244" s="138"/>
      <c r="J1244" s="136"/>
      <c r="K1244" s="137" t="str">
        <f>IF(J1244=1,'Equivalencia BH-BMPT'!$D$2,IF(J1244=2,'Equivalencia BH-BMPT'!$D$3,IF(J1244=3,'Equivalencia BH-BMPT'!$D$4,IF(J1244=4,'Equivalencia BH-BMPT'!$D$5,IF(J1244=5,'Equivalencia BH-BMPT'!$D$6,IF(J1244=6,'Equivalencia BH-BMPT'!$D$7,IF(J1244=7,'Equivalencia BH-BMPT'!$D$8,IF(J1244=8,'Equivalencia BH-BMPT'!$D$9,IF(J1244=9,'Equivalencia BH-BMPT'!$D$10,IF(J1244=10,'Equivalencia BH-BMPT'!$D$11,IF(J1244=11,'Equivalencia BH-BMPT'!$D$12,IF(J1244=12,'Equivalencia BH-BMPT'!$D$13,IF(J1244=13,'Equivalencia BH-BMPT'!$D$14,IF(J1244=14,'Equivalencia BH-BMPT'!$D$15,IF(J1244=15,'Equivalencia BH-BMPT'!$D$16,IF(J1244=16,'Equivalencia BH-BMPT'!$D$17,IF(J1244=17,'Equivalencia BH-BMPT'!$D$18,IF(J1244=18,'Equivalencia BH-BMPT'!$D$19,IF(J1244=19,'Equivalencia BH-BMPT'!$D$20,IF(J1244=20,'Equivalencia BH-BMPT'!$D$21,IF(J1244=21,'Equivalencia BH-BMPT'!$D$22,IF(J1244=22,'Equivalencia BH-BMPT'!$D$23,IF(J1244=23,'Equivalencia BH-BMPT'!#REF!,IF(J1244=24,'Equivalencia BH-BMPT'!$D$25,IF(J1244=25,'Equivalencia BH-BMPT'!$D$26,IF(J1244=26,'Equivalencia BH-BMPT'!$D$27,IF(J1244=27,'Equivalencia BH-BMPT'!$D$28,IF(J1244=28,'Equivalencia BH-BMPT'!$D$29,IF(J1244=29,'Equivalencia BH-BMPT'!$D$30,IF(J1244=30,'Equivalencia BH-BMPT'!$D$31,IF(J1244=31,'Equivalencia BH-BMPT'!$D$32,IF(J1244=32,'Equivalencia BH-BMPT'!$D$33,IF(J1244=33,'Equivalencia BH-BMPT'!$D$34,IF(J1244=34,'Equivalencia BH-BMPT'!$D$35,IF(J1244=35,'Equivalencia BH-BMPT'!$D$36,IF(J1244=36,'Equivalencia BH-BMPT'!$D$37,IF(J1244=37,'Equivalencia BH-BMPT'!$D$38,IF(J1244=38,'Equivalencia BH-BMPT'!#REF!,IF(J1244=39,'Equivalencia BH-BMPT'!$D$40,IF(J1244=40,'Equivalencia BH-BMPT'!$D$41,IF(J1244=41,'Equivalencia BH-BMPT'!$D$42,IF(J1244=42,'Equivalencia BH-BMPT'!$D$43,IF(J1244=43,'Equivalencia BH-BMPT'!$D$44,IF(J1244=44,'Equivalencia BH-BMPT'!$D$45,IF(J1244=45,'Equivalencia BH-BMPT'!$D$46,"No ha seleccionado un número de programa")))))))))))))))))))))))))))))))))))))))))))))</f>
        <v>No ha seleccionado un número de programa</v>
      </c>
      <c r="L1244" s="140"/>
      <c r="M1244" s="136"/>
      <c r="N1244" s="153"/>
      <c r="O1244" s="161"/>
      <c r="P1244" s="144"/>
      <c r="Q1244" s="143"/>
      <c r="R1244" s="143"/>
      <c r="S1244" s="143"/>
      <c r="T1244" s="143"/>
      <c r="U1244" s="143"/>
      <c r="V1244" s="145"/>
      <c r="W1244" s="145"/>
      <c r="X1244" s="145"/>
      <c r="Y1244" s="136"/>
      <c r="Z1244" s="136"/>
      <c r="AA1244" s="146"/>
      <c r="AB1244" s="136"/>
      <c r="AC1244" s="136"/>
      <c r="AD1244" s="136"/>
      <c r="AE1244" s="136"/>
      <c r="AF1244" s="147" t="e">
        <f t="shared" si="53"/>
        <v>#DIV/0!</v>
      </c>
      <c r="AG1244" s="148"/>
      <c r="AH1244" s="148" t="b">
        <f t="shared" si="54"/>
        <v>1</v>
      </c>
    </row>
    <row r="1245" spans="1:34" ht="44.25" customHeight="1" thickBot="1" x14ac:dyDescent="0.3">
      <c r="A1245" s="136"/>
      <c r="B1245" s="136"/>
      <c r="C1245" s="137"/>
      <c r="D1245" s="136"/>
      <c r="E1245" s="137" t="str">
        <f>IF(D1245=1,'Tipo '!$B$2,IF(D1245=2,'Tipo '!$B$3,IF(D1245=3,'Tipo '!$B$4,IF(D1245=4,'Tipo '!$B$5,IF(D1245=5,'Tipo '!$B$6,IF(D1245=6,'Tipo '!$B$7,IF(D1245=7,'Tipo '!$B$8,IF(D1245=8,'Tipo '!$B$9,IF(D1245=9,'Tipo '!$B$10,IF(D1245=10,'Tipo '!$B$11,IF(D1245=11,'Tipo '!$B$12,IF(D1245=12,'Tipo '!$B$13,IF(D1245=13,'Tipo '!$B$14,IF(D1245=14,'Tipo '!$B$15,IF(D1245=15,'Tipo '!$B$16,IF(D1245=16,'Tipo '!$B$17,IF(D1245=17,'Tipo '!$B$18,IF(D1245=18,'Tipo '!$B$19,IF(D1245=19,'Tipo '!$B$20,IF(D1245=20,'Tipo '!$B$21,"No ha seleccionado un tipo de contrato válido"))))))))))))))))))))</f>
        <v>No ha seleccionado un tipo de contrato válido</v>
      </c>
      <c r="F1245" s="137"/>
      <c r="G1245" s="137"/>
      <c r="H1245" s="138"/>
      <c r="I1245" s="138"/>
      <c r="J1245" s="136"/>
      <c r="K1245" s="137" t="str">
        <f>IF(J1245=1,'Equivalencia BH-BMPT'!$D$2,IF(J1245=2,'Equivalencia BH-BMPT'!$D$3,IF(J1245=3,'Equivalencia BH-BMPT'!$D$4,IF(J1245=4,'Equivalencia BH-BMPT'!$D$5,IF(J1245=5,'Equivalencia BH-BMPT'!$D$6,IF(J1245=6,'Equivalencia BH-BMPT'!$D$7,IF(J1245=7,'Equivalencia BH-BMPT'!$D$8,IF(J1245=8,'Equivalencia BH-BMPT'!$D$9,IF(J1245=9,'Equivalencia BH-BMPT'!$D$10,IF(J1245=10,'Equivalencia BH-BMPT'!$D$11,IF(J1245=11,'Equivalencia BH-BMPT'!$D$12,IF(J1245=12,'Equivalencia BH-BMPT'!$D$13,IF(J1245=13,'Equivalencia BH-BMPT'!$D$14,IF(J1245=14,'Equivalencia BH-BMPT'!$D$15,IF(J1245=15,'Equivalencia BH-BMPT'!$D$16,IF(J1245=16,'Equivalencia BH-BMPT'!$D$17,IF(J1245=17,'Equivalencia BH-BMPT'!$D$18,IF(J1245=18,'Equivalencia BH-BMPT'!$D$19,IF(J1245=19,'Equivalencia BH-BMPT'!$D$20,IF(J1245=20,'Equivalencia BH-BMPT'!$D$21,IF(J1245=21,'Equivalencia BH-BMPT'!$D$22,IF(J1245=22,'Equivalencia BH-BMPT'!$D$23,IF(J1245=23,'Equivalencia BH-BMPT'!#REF!,IF(J1245=24,'Equivalencia BH-BMPT'!$D$25,IF(J1245=25,'Equivalencia BH-BMPT'!$D$26,IF(J1245=26,'Equivalencia BH-BMPT'!$D$27,IF(J1245=27,'Equivalencia BH-BMPT'!$D$28,IF(J1245=28,'Equivalencia BH-BMPT'!$D$29,IF(J1245=29,'Equivalencia BH-BMPT'!$D$30,IF(J1245=30,'Equivalencia BH-BMPT'!$D$31,IF(J1245=31,'Equivalencia BH-BMPT'!$D$32,IF(J1245=32,'Equivalencia BH-BMPT'!$D$33,IF(J1245=33,'Equivalencia BH-BMPT'!$D$34,IF(J1245=34,'Equivalencia BH-BMPT'!$D$35,IF(J1245=35,'Equivalencia BH-BMPT'!$D$36,IF(J1245=36,'Equivalencia BH-BMPT'!$D$37,IF(J1245=37,'Equivalencia BH-BMPT'!$D$38,IF(J1245=38,'Equivalencia BH-BMPT'!#REF!,IF(J1245=39,'Equivalencia BH-BMPT'!$D$40,IF(J1245=40,'Equivalencia BH-BMPT'!$D$41,IF(J1245=41,'Equivalencia BH-BMPT'!$D$42,IF(J1245=42,'Equivalencia BH-BMPT'!$D$43,IF(J1245=43,'Equivalencia BH-BMPT'!$D$44,IF(J1245=44,'Equivalencia BH-BMPT'!$D$45,IF(J1245=45,'Equivalencia BH-BMPT'!$D$46,"No ha seleccionado un número de programa")))))))))))))))))))))))))))))))))))))))))))))</f>
        <v>No ha seleccionado un número de programa</v>
      </c>
      <c r="L1245" s="140"/>
      <c r="M1245" s="136"/>
      <c r="N1245" s="153"/>
      <c r="O1245" s="161"/>
      <c r="P1245" s="144"/>
      <c r="Q1245" s="143"/>
      <c r="R1245" s="143"/>
      <c r="S1245" s="143"/>
      <c r="T1245" s="143"/>
      <c r="U1245" s="143"/>
      <c r="V1245" s="145"/>
      <c r="W1245" s="145"/>
      <c r="X1245" s="145"/>
      <c r="Y1245" s="136"/>
      <c r="Z1245" s="136"/>
      <c r="AA1245" s="146"/>
      <c r="AB1245" s="136"/>
      <c r="AC1245" s="136"/>
      <c r="AD1245" s="136"/>
      <c r="AE1245" s="136"/>
      <c r="AF1245" s="147" t="e">
        <f t="shared" si="53"/>
        <v>#DIV/0!</v>
      </c>
      <c r="AG1245" s="148"/>
      <c r="AH1245" s="148" t="b">
        <f t="shared" si="54"/>
        <v>1</v>
      </c>
    </row>
    <row r="1246" spans="1:34" ht="44.25" customHeight="1" thickBot="1" x14ac:dyDescent="0.3">
      <c r="A1246" s="136"/>
      <c r="B1246" s="136"/>
      <c r="C1246" s="137"/>
      <c r="D1246" s="136"/>
      <c r="E1246" s="137" t="str">
        <f>IF(D1246=1,'Tipo '!$B$2,IF(D1246=2,'Tipo '!$B$3,IF(D1246=3,'Tipo '!$B$4,IF(D1246=4,'Tipo '!$B$5,IF(D1246=5,'Tipo '!$B$6,IF(D1246=6,'Tipo '!$B$7,IF(D1246=7,'Tipo '!$B$8,IF(D1246=8,'Tipo '!$B$9,IF(D1246=9,'Tipo '!$B$10,IF(D1246=10,'Tipo '!$B$11,IF(D1246=11,'Tipo '!$B$12,IF(D1246=12,'Tipo '!$B$13,IF(D1246=13,'Tipo '!$B$14,IF(D1246=14,'Tipo '!$B$15,IF(D1246=15,'Tipo '!$B$16,IF(D1246=16,'Tipo '!$B$17,IF(D1246=17,'Tipo '!$B$18,IF(D1246=18,'Tipo '!$B$19,IF(D1246=19,'Tipo '!$B$20,IF(D1246=20,'Tipo '!$B$21,"No ha seleccionado un tipo de contrato válido"))))))))))))))))))))</f>
        <v>No ha seleccionado un tipo de contrato válido</v>
      </c>
      <c r="F1246" s="137"/>
      <c r="G1246" s="137"/>
      <c r="H1246" s="138"/>
      <c r="I1246" s="138"/>
      <c r="J1246" s="136"/>
      <c r="K1246" s="137" t="str">
        <f>IF(J1246=1,'Equivalencia BH-BMPT'!$D$2,IF(J1246=2,'Equivalencia BH-BMPT'!$D$3,IF(J1246=3,'Equivalencia BH-BMPT'!$D$4,IF(J1246=4,'Equivalencia BH-BMPT'!$D$5,IF(J1246=5,'Equivalencia BH-BMPT'!$D$6,IF(J1246=6,'Equivalencia BH-BMPT'!$D$7,IF(J1246=7,'Equivalencia BH-BMPT'!$D$8,IF(J1246=8,'Equivalencia BH-BMPT'!$D$9,IF(J1246=9,'Equivalencia BH-BMPT'!$D$10,IF(J1246=10,'Equivalencia BH-BMPT'!$D$11,IF(J1246=11,'Equivalencia BH-BMPT'!$D$12,IF(J1246=12,'Equivalencia BH-BMPT'!$D$13,IF(J1246=13,'Equivalencia BH-BMPT'!$D$14,IF(J1246=14,'Equivalencia BH-BMPT'!$D$15,IF(J1246=15,'Equivalencia BH-BMPT'!$D$16,IF(J1246=16,'Equivalencia BH-BMPT'!$D$17,IF(J1246=17,'Equivalencia BH-BMPT'!$D$18,IF(J1246=18,'Equivalencia BH-BMPT'!$D$19,IF(J1246=19,'Equivalencia BH-BMPT'!$D$20,IF(J1246=20,'Equivalencia BH-BMPT'!$D$21,IF(J1246=21,'Equivalencia BH-BMPT'!$D$22,IF(J1246=22,'Equivalencia BH-BMPT'!$D$23,IF(J1246=23,'Equivalencia BH-BMPT'!#REF!,IF(J1246=24,'Equivalencia BH-BMPT'!$D$25,IF(J1246=25,'Equivalencia BH-BMPT'!$D$26,IF(J1246=26,'Equivalencia BH-BMPT'!$D$27,IF(J1246=27,'Equivalencia BH-BMPT'!$D$28,IF(J1246=28,'Equivalencia BH-BMPT'!$D$29,IF(J1246=29,'Equivalencia BH-BMPT'!$D$30,IF(J1246=30,'Equivalencia BH-BMPT'!$D$31,IF(J1246=31,'Equivalencia BH-BMPT'!$D$32,IF(J1246=32,'Equivalencia BH-BMPT'!$D$33,IF(J1246=33,'Equivalencia BH-BMPT'!$D$34,IF(J1246=34,'Equivalencia BH-BMPT'!$D$35,IF(J1246=35,'Equivalencia BH-BMPT'!$D$36,IF(J1246=36,'Equivalencia BH-BMPT'!$D$37,IF(J1246=37,'Equivalencia BH-BMPT'!$D$38,IF(J1246=38,'Equivalencia BH-BMPT'!#REF!,IF(J1246=39,'Equivalencia BH-BMPT'!$D$40,IF(J1246=40,'Equivalencia BH-BMPT'!$D$41,IF(J1246=41,'Equivalencia BH-BMPT'!$D$42,IF(J1246=42,'Equivalencia BH-BMPT'!$D$43,IF(J1246=43,'Equivalencia BH-BMPT'!$D$44,IF(J1246=44,'Equivalencia BH-BMPT'!$D$45,IF(J1246=45,'Equivalencia BH-BMPT'!$D$46,"No ha seleccionado un número de programa")))))))))))))))))))))))))))))))))))))))))))))</f>
        <v>No ha seleccionado un número de programa</v>
      </c>
      <c r="L1246" s="140"/>
      <c r="M1246" s="136"/>
      <c r="N1246" s="153"/>
      <c r="O1246" s="161"/>
      <c r="P1246" s="144"/>
      <c r="Q1246" s="143"/>
      <c r="R1246" s="143"/>
      <c r="S1246" s="143"/>
      <c r="T1246" s="143"/>
      <c r="U1246" s="143"/>
      <c r="V1246" s="145"/>
      <c r="W1246" s="145"/>
      <c r="X1246" s="145"/>
      <c r="Y1246" s="136"/>
      <c r="Z1246" s="136"/>
      <c r="AA1246" s="146"/>
      <c r="AB1246" s="136"/>
      <c r="AC1246" s="136"/>
      <c r="AD1246" s="136"/>
      <c r="AE1246" s="136"/>
      <c r="AF1246" s="147" t="e">
        <f t="shared" si="53"/>
        <v>#DIV/0!</v>
      </c>
      <c r="AG1246" s="148"/>
      <c r="AH1246" s="148" t="b">
        <f t="shared" si="54"/>
        <v>1</v>
      </c>
    </row>
    <row r="1247" spans="1:34" ht="44.25" customHeight="1" thickBot="1" x14ac:dyDescent="0.3">
      <c r="A1247" s="136"/>
      <c r="B1247" s="136"/>
      <c r="C1247" s="137"/>
      <c r="D1247" s="136"/>
      <c r="E1247" s="137" t="str">
        <f>IF(D1247=1,'Tipo '!$B$2,IF(D1247=2,'Tipo '!$B$3,IF(D1247=3,'Tipo '!$B$4,IF(D1247=4,'Tipo '!$B$5,IF(D1247=5,'Tipo '!$B$6,IF(D1247=6,'Tipo '!$B$7,IF(D1247=7,'Tipo '!$B$8,IF(D1247=8,'Tipo '!$B$9,IF(D1247=9,'Tipo '!$B$10,IF(D1247=10,'Tipo '!$B$11,IF(D1247=11,'Tipo '!$B$12,IF(D1247=12,'Tipo '!$B$13,IF(D1247=13,'Tipo '!$B$14,IF(D1247=14,'Tipo '!$B$15,IF(D1247=15,'Tipo '!$B$16,IF(D1247=16,'Tipo '!$B$17,IF(D1247=17,'Tipo '!$B$18,IF(D1247=18,'Tipo '!$B$19,IF(D1247=19,'Tipo '!$B$20,IF(D1247=20,'Tipo '!$B$21,"No ha seleccionado un tipo de contrato válido"))))))))))))))))))))</f>
        <v>No ha seleccionado un tipo de contrato válido</v>
      </c>
      <c r="F1247" s="137"/>
      <c r="G1247" s="137"/>
      <c r="H1247" s="138"/>
      <c r="I1247" s="138"/>
      <c r="J1247" s="136"/>
      <c r="K1247" s="137" t="str">
        <f>IF(J1247=1,'Equivalencia BH-BMPT'!$D$2,IF(J1247=2,'Equivalencia BH-BMPT'!$D$3,IF(J1247=3,'Equivalencia BH-BMPT'!$D$4,IF(J1247=4,'Equivalencia BH-BMPT'!$D$5,IF(J1247=5,'Equivalencia BH-BMPT'!$D$6,IF(J1247=6,'Equivalencia BH-BMPT'!$D$7,IF(J1247=7,'Equivalencia BH-BMPT'!$D$8,IF(J1247=8,'Equivalencia BH-BMPT'!$D$9,IF(J1247=9,'Equivalencia BH-BMPT'!$D$10,IF(J1247=10,'Equivalencia BH-BMPT'!$D$11,IF(J1247=11,'Equivalencia BH-BMPT'!$D$12,IF(J1247=12,'Equivalencia BH-BMPT'!$D$13,IF(J1247=13,'Equivalencia BH-BMPT'!$D$14,IF(J1247=14,'Equivalencia BH-BMPT'!$D$15,IF(J1247=15,'Equivalencia BH-BMPT'!$D$16,IF(J1247=16,'Equivalencia BH-BMPT'!$D$17,IF(J1247=17,'Equivalencia BH-BMPT'!$D$18,IF(J1247=18,'Equivalencia BH-BMPT'!$D$19,IF(J1247=19,'Equivalencia BH-BMPT'!$D$20,IF(J1247=20,'Equivalencia BH-BMPT'!$D$21,IF(J1247=21,'Equivalencia BH-BMPT'!$D$22,IF(J1247=22,'Equivalencia BH-BMPT'!$D$23,IF(J1247=23,'Equivalencia BH-BMPT'!#REF!,IF(J1247=24,'Equivalencia BH-BMPT'!$D$25,IF(J1247=25,'Equivalencia BH-BMPT'!$D$26,IF(J1247=26,'Equivalencia BH-BMPT'!$D$27,IF(J1247=27,'Equivalencia BH-BMPT'!$D$28,IF(J1247=28,'Equivalencia BH-BMPT'!$D$29,IF(J1247=29,'Equivalencia BH-BMPT'!$D$30,IF(J1247=30,'Equivalencia BH-BMPT'!$D$31,IF(J1247=31,'Equivalencia BH-BMPT'!$D$32,IF(J1247=32,'Equivalencia BH-BMPT'!$D$33,IF(J1247=33,'Equivalencia BH-BMPT'!$D$34,IF(J1247=34,'Equivalencia BH-BMPT'!$D$35,IF(J1247=35,'Equivalencia BH-BMPT'!$D$36,IF(J1247=36,'Equivalencia BH-BMPT'!$D$37,IF(J1247=37,'Equivalencia BH-BMPT'!$D$38,IF(J1247=38,'Equivalencia BH-BMPT'!#REF!,IF(J1247=39,'Equivalencia BH-BMPT'!$D$40,IF(J1247=40,'Equivalencia BH-BMPT'!$D$41,IF(J1247=41,'Equivalencia BH-BMPT'!$D$42,IF(J1247=42,'Equivalencia BH-BMPT'!$D$43,IF(J1247=43,'Equivalencia BH-BMPT'!$D$44,IF(J1247=44,'Equivalencia BH-BMPT'!$D$45,IF(J1247=45,'Equivalencia BH-BMPT'!$D$46,"No ha seleccionado un número de programa")))))))))))))))))))))))))))))))))))))))))))))</f>
        <v>No ha seleccionado un número de programa</v>
      </c>
      <c r="L1247" s="140"/>
      <c r="M1247" s="136"/>
      <c r="N1247" s="153"/>
      <c r="O1247" s="161"/>
      <c r="P1247" s="144"/>
      <c r="Q1247" s="143"/>
      <c r="R1247" s="143"/>
      <c r="S1247" s="143"/>
      <c r="T1247" s="143"/>
      <c r="U1247" s="143"/>
      <c r="V1247" s="145"/>
      <c r="W1247" s="145"/>
      <c r="X1247" s="145"/>
      <c r="Y1247" s="136"/>
      <c r="Z1247" s="136"/>
      <c r="AA1247" s="146"/>
      <c r="AB1247" s="136"/>
      <c r="AC1247" s="136"/>
      <c r="AD1247" s="136"/>
      <c r="AE1247" s="136"/>
      <c r="AF1247" s="147" t="e">
        <f t="shared" ref="AF1247:AF1304" si="55">SUM(U1247/T1247)</f>
        <v>#DIV/0!</v>
      </c>
      <c r="AG1247" s="148"/>
      <c r="AH1247" s="148" t="b">
        <f t="shared" ref="AH1247:AH1304" si="56">IF(I1247="Funcionamiento",J1247=0,J1247="")</f>
        <v>1</v>
      </c>
    </row>
    <row r="1248" spans="1:34" ht="44.25" customHeight="1" thickBot="1" x14ac:dyDescent="0.3">
      <c r="A1248" s="136"/>
      <c r="B1248" s="136"/>
      <c r="C1248" s="137"/>
      <c r="D1248" s="136"/>
      <c r="E1248" s="137" t="str">
        <f>IF(D1248=1,'Tipo '!$B$2,IF(D1248=2,'Tipo '!$B$3,IF(D1248=3,'Tipo '!$B$4,IF(D1248=4,'Tipo '!$B$5,IF(D1248=5,'Tipo '!$B$6,IF(D1248=6,'Tipo '!$B$7,IF(D1248=7,'Tipo '!$B$8,IF(D1248=8,'Tipo '!$B$9,IF(D1248=9,'Tipo '!$B$10,IF(D1248=10,'Tipo '!$B$11,IF(D1248=11,'Tipo '!$B$12,IF(D1248=12,'Tipo '!$B$13,IF(D1248=13,'Tipo '!$B$14,IF(D1248=14,'Tipo '!$B$15,IF(D1248=15,'Tipo '!$B$16,IF(D1248=16,'Tipo '!$B$17,IF(D1248=17,'Tipo '!$B$18,IF(D1248=18,'Tipo '!$B$19,IF(D1248=19,'Tipo '!$B$20,IF(D1248=20,'Tipo '!$B$21,"No ha seleccionado un tipo de contrato válido"))))))))))))))))))))</f>
        <v>No ha seleccionado un tipo de contrato válido</v>
      </c>
      <c r="F1248" s="137"/>
      <c r="G1248" s="137"/>
      <c r="H1248" s="138"/>
      <c r="I1248" s="138"/>
      <c r="J1248" s="136"/>
      <c r="K1248" s="137" t="str">
        <f>IF(J1248=1,'Equivalencia BH-BMPT'!$D$2,IF(J1248=2,'Equivalencia BH-BMPT'!$D$3,IF(J1248=3,'Equivalencia BH-BMPT'!$D$4,IF(J1248=4,'Equivalencia BH-BMPT'!$D$5,IF(J1248=5,'Equivalencia BH-BMPT'!$D$6,IF(J1248=6,'Equivalencia BH-BMPT'!$D$7,IF(J1248=7,'Equivalencia BH-BMPT'!$D$8,IF(J1248=8,'Equivalencia BH-BMPT'!$D$9,IF(J1248=9,'Equivalencia BH-BMPT'!$D$10,IF(J1248=10,'Equivalencia BH-BMPT'!$D$11,IF(J1248=11,'Equivalencia BH-BMPT'!$D$12,IF(J1248=12,'Equivalencia BH-BMPT'!$D$13,IF(J1248=13,'Equivalencia BH-BMPT'!$D$14,IF(J1248=14,'Equivalencia BH-BMPT'!$D$15,IF(J1248=15,'Equivalencia BH-BMPT'!$D$16,IF(J1248=16,'Equivalencia BH-BMPT'!$D$17,IF(J1248=17,'Equivalencia BH-BMPT'!$D$18,IF(J1248=18,'Equivalencia BH-BMPT'!$D$19,IF(J1248=19,'Equivalencia BH-BMPT'!$D$20,IF(J1248=20,'Equivalencia BH-BMPT'!$D$21,IF(J1248=21,'Equivalencia BH-BMPT'!$D$22,IF(J1248=22,'Equivalencia BH-BMPT'!$D$23,IF(J1248=23,'Equivalencia BH-BMPT'!#REF!,IF(J1248=24,'Equivalencia BH-BMPT'!$D$25,IF(J1248=25,'Equivalencia BH-BMPT'!$D$26,IF(J1248=26,'Equivalencia BH-BMPT'!$D$27,IF(J1248=27,'Equivalencia BH-BMPT'!$D$28,IF(J1248=28,'Equivalencia BH-BMPT'!$D$29,IF(J1248=29,'Equivalencia BH-BMPT'!$D$30,IF(J1248=30,'Equivalencia BH-BMPT'!$D$31,IF(J1248=31,'Equivalencia BH-BMPT'!$D$32,IF(J1248=32,'Equivalencia BH-BMPT'!$D$33,IF(J1248=33,'Equivalencia BH-BMPT'!$D$34,IF(J1248=34,'Equivalencia BH-BMPT'!$D$35,IF(J1248=35,'Equivalencia BH-BMPT'!$D$36,IF(J1248=36,'Equivalencia BH-BMPT'!$D$37,IF(J1248=37,'Equivalencia BH-BMPT'!$D$38,IF(J1248=38,'Equivalencia BH-BMPT'!#REF!,IF(J1248=39,'Equivalencia BH-BMPT'!$D$40,IF(J1248=40,'Equivalencia BH-BMPT'!$D$41,IF(J1248=41,'Equivalencia BH-BMPT'!$D$42,IF(J1248=42,'Equivalencia BH-BMPT'!$D$43,IF(J1248=43,'Equivalencia BH-BMPT'!$D$44,IF(J1248=44,'Equivalencia BH-BMPT'!$D$45,IF(J1248=45,'Equivalencia BH-BMPT'!$D$46,"No ha seleccionado un número de programa")))))))))))))))))))))))))))))))))))))))))))))</f>
        <v>No ha seleccionado un número de programa</v>
      </c>
      <c r="L1248" s="140"/>
      <c r="M1248" s="136"/>
      <c r="N1248" s="153"/>
      <c r="O1248" s="161"/>
      <c r="P1248" s="144"/>
      <c r="Q1248" s="143"/>
      <c r="R1248" s="143"/>
      <c r="S1248" s="143"/>
      <c r="T1248" s="143"/>
      <c r="U1248" s="143"/>
      <c r="V1248" s="145"/>
      <c r="W1248" s="145"/>
      <c r="X1248" s="145"/>
      <c r="Y1248" s="136"/>
      <c r="Z1248" s="136"/>
      <c r="AA1248" s="146"/>
      <c r="AB1248" s="136"/>
      <c r="AC1248" s="136"/>
      <c r="AD1248" s="136"/>
      <c r="AE1248" s="136"/>
      <c r="AF1248" s="147" t="e">
        <f t="shared" si="55"/>
        <v>#DIV/0!</v>
      </c>
      <c r="AG1248" s="148"/>
      <c r="AH1248" s="148" t="b">
        <f t="shared" si="56"/>
        <v>1</v>
      </c>
    </row>
    <row r="1249" spans="1:34" ht="44.25" customHeight="1" thickBot="1" x14ac:dyDescent="0.3">
      <c r="A1249" s="136"/>
      <c r="B1249" s="136"/>
      <c r="C1249" s="137"/>
      <c r="D1249" s="136"/>
      <c r="E1249" s="137" t="str">
        <f>IF(D1249=1,'Tipo '!$B$2,IF(D1249=2,'Tipo '!$B$3,IF(D1249=3,'Tipo '!$B$4,IF(D1249=4,'Tipo '!$B$5,IF(D1249=5,'Tipo '!$B$6,IF(D1249=6,'Tipo '!$B$7,IF(D1249=7,'Tipo '!$B$8,IF(D1249=8,'Tipo '!$B$9,IF(D1249=9,'Tipo '!$B$10,IF(D1249=10,'Tipo '!$B$11,IF(D1249=11,'Tipo '!$B$12,IF(D1249=12,'Tipo '!$B$13,IF(D1249=13,'Tipo '!$B$14,IF(D1249=14,'Tipo '!$B$15,IF(D1249=15,'Tipo '!$B$16,IF(D1249=16,'Tipo '!$B$17,IF(D1249=17,'Tipo '!$B$18,IF(D1249=18,'Tipo '!$B$19,IF(D1249=19,'Tipo '!$B$20,IF(D1249=20,'Tipo '!$B$21,"No ha seleccionado un tipo de contrato válido"))))))))))))))))))))</f>
        <v>No ha seleccionado un tipo de contrato válido</v>
      </c>
      <c r="F1249" s="137"/>
      <c r="G1249" s="137"/>
      <c r="H1249" s="138"/>
      <c r="I1249" s="138"/>
      <c r="J1249" s="136"/>
      <c r="K1249" s="137" t="str">
        <f>IF(J1249=1,'Equivalencia BH-BMPT'!$D$2,IF(J1249=2,'Equivalencia BH-BMPT'!$D$3,IF(J1249=3,'Equivalencia BH-BMPT'!$D$4,IF(J1249=4,'Equivalencia BH-BMPT'!$D$5,IF(J1249=5,'Equivalencia BH-BMPT'!$D$6,IF(J1249=6,'Equivalencia BH-BMPT'!$D$7,IF(J1249=7,'Equivalencia BH-BMPT'!$D$8,IF(J1249=8,'Equivalencia BH-BMPT'!$D$9,IF(J1249=9,'Equivalencia BH-BMPT'!$D$10,IF(J1249=10,'Equivalencia BH-BMPT'!$D$11,IF(J1249=11,'Equivalencia BH-BMPT'!$D$12,IF(J1249=12,'Equivalencia BH-BMPT'!$D$13,IF(J1249=13,'Equivalencia BH-BMPT'!$D$14,IF(J1249=14,'Equivalencia BH-BMPT'!$D$15,IF(J1249=15,'Equivalencia BH-BMPT'!$D$16,IF(J1249=16,'Equivalencia BH-BMPT'!$D$17,IF(J1249=17,'Equivalencia BH-BMPT'!$D$18,IF(J1249=18,'Equivalencia BH-BMPT'!$D$19,IF(J1249=19,'Equivalencia BH-BMPT'!$D$20,IF(J1249=20,'Equivalencia BH-BMPT'!$D$21,IF(J1249=21,'Equivalencia BH-BMPT'!$D$22,IF(J1249=22,'Equivalencia BH-BMPT'!$D$23,IF(J1249=23,'Equivalencia BH-BMPT'!#REF!,IF(J1249=24,'Equivalencia BH-BMPT'!$D$25,IF(J1249=25,'Equivalencia BH-BMPT'!$D$26,IF(J1249=26,'Equivalencia BH-BMPT'!$D$27,IF(J1249=27,'Equivalencia BH-BMPT'!$D$28,IF(J1249=28,'Equivalencia BH-BMPT'!$D$29,IF(J1249=29,'Equivalencia BH-BMPT'!$D$30,IF(J1249=30,'Equivalencia BH-BMPT'!$D$31,IF(J1249=31,'Equivalencia BH-BMPT'!$D$32,IF(J1249=32,'Equivalencia BH-BMPT'!$D$33,IF(J1249=33,'Equivalencia BH-BMPT'!$D$34,IF(J1249=34,'Equivalencia BH-BMPT'!$D$35,IF(J1249=35,'Equivalencia BH-BMPT'!$D$36,IF(J1249=36,'Equivalencia BH-BMPT'!$D$37,IF(J1249=37,'Equivalencia BH-BMPT'!$D$38,IF(J1249=38,'Equivalencia BH-BMPT'!#REF!,IF(J1249=39,'Equivalencia BH-BMPT'!$D$40,IF(J1249=40,'Equivalencia BH-BMPT'!$D$41,IF(J1249=41,'Equivalencia BH-BMPT'!$D$42,IF(J1249=42,'Equivalencia BH-BMPT'!$D$43,IF(J1249=43,'Equivalencia BH-BMPT'!$D$44,IF(J1249=44,'Equivalencia BH-BMPT'!$D$45,IF(J1249=45,'Equivalencia BH-BMPT'!$D$46,"No ha seleccionado un número de programa")))))))))))))))))))))))))))))))))))))))))))))</f>
        <v>No ha seleccionado un número de programa</v>
      </c>
      <c r="L1249" s="140"/>
      <c r="M1249" s="136"/>
      <c r="N1249" s="153"/>
      <c r="O1249" s="161"/>
      <c r="P1249" s="144"/>
      <c r="Q1249" s="143"/>
      <c r="R1249" s="143"/>
      <c r="S1249" s="143"/>
      <c r="T1249" s="143"/>
      <c r="U1249" s="143"/>
      <c r="V1249" s="145"/>
      <c r="W1249" s="145"/>
      <c r="X1249" s="145"/>
      <c r="Y1249" s="136"/>
      <c r="Z1249" s="136"/>
      <c r="AA1249" s="146"/>
      <c r="AB1249" s="136"/>
      <c r="AC1249" s="136"/>
      <c r="AD1249" s="136"/>
      <c r="AE1249" s="136"/>
      <c r="AF1249" s="147" t="e">
        <f t="shared" si="55"/>
        <v>#DIV/0!</v>
      </c>
      <c r="AG1249" s="148"/>
      <c r="AH1249" s="148" t="b">
        <f t="shared" si="56"/>
        <v>1</v>
      </c>
    </row>
    <row r="1250" spans="1:34" ht="44.25" customHeight="1" thickBot="1" x14ac:dyDescent="0.3">
      <c r="A1250" s="136"/>
      <c r="B1250" s="136"/>
      <c r="C1250" s="137"/>
      <c r="D1250" s="136"/>
      <c r="E1250" s="137" t="str">
        <f>IF(D1250=1,'Tipo '!$B$2,IF(D1250=2,'Tipo '!$B$3,IF(D1250=3,'Tipo '!$B$4,IF(D1250=4,'Tipo '!$B$5,IF(D1250=5,'Tipo '!$B$6,IF(D1250=6,'Tipo '!$B$7,IF(D1250=7,'Tipo '!$B$8,IF(D1250=8,'Tipo '!$B$9,IF(D1250=9,'Tipo '!$B$10,IF(D1250=10,'Tipo '!$B$11,IF(D1250=11,'Tipo '!$B$12,IF(D1250=12,'Tipo '!$B$13,IF(D1250=13,'Tipo '!$B$14,IF(D1250=14,'Tipo '!$B$15,IF(D1250=15,'Tipo '!$B$16,IF(D1250=16,'Tipo '!$B$17,IF(D1250=17,'Tipo '!$B$18,IF(D1250=18,'Tipo '!$B$19,IF(D1250=19,'Tipo '!$B$20,IF(D1250=20,'Tipo '!$B$21,"No ha seleccionado un tipo de contrato válido"))))))))))))))))))))</f>
        <v>No ha seleccionado un tipo de contrato válido</v>
      </c>
      <c r="F1250" s="137"/>
      <c r="G1250" s="137"/>
      <c r="H1250" s="138"/>
      <c r="I1250" s="138"/>
      <c r="J1250" s="136"/>
      <c r="K1250" s="137" t="str">
        <f>IF(J1250=1,'Equivalencia BH-BMPT'!$D$2,IF(J1250=2,'Equivalencia BH-BMPT'!$D$3,IF(J1250=3,'Equivalencia BH-BMPT'!$D$4,IF(J1250=4,'Equivalencia BH-BMPT'!$D$5,IF(J1250=5,'Equivalencia BH-BMPT'!$D$6,IF(J1250=6,'Equivalencia BH-BMPT'!$D$7,IF(J1250=7,'Equivalencia BH-BMPT'!$D$8,IF(J1250=8,'Equivalencia BH-BMPT'!$D$9,IF(J1250=9,'Equivalencia BH-BMPT'!$D$10,IF(J1250=10,'Equivalencia BH-BMPT'!$D$11,IF(J1250=11,'Equivalencia BH-BMPT'!$D$12,IF(J1250=12,'Equivalencia BH-BMPT'!$D$13,IF(J1250=13,'Equivalencia BH-BMPT'!$D$14,IF(J1250=14,'Equivalencia BH-BMPT'!$D$15,IF(J1250=15,'Equivalencia BH-BMPT'!$D$16,IF(J1250=16,'Equivalencia BH-BMPT'!$D$17,IF(J1250=17,'Equivalencia BH-BMPT'!$D$18,IF(J1250=18,'Equivalencia BH-BMPT'!$D$19,IF(J1250=19,'Equivalencia BH-BMPT'!$D$20,IF(J1250=20,'Equivalencia BH-BMPT'!$D$21,IF(J1250=21,'Equivalencia BH-BMPT'!$D$22,IF(J1250=22,'Equivalencia BH-BMPT'!$D$23,IF(J1250=23,'Equivalencia BH-BMPT'!#REF!,IF(J1250=24,'Equivalencia BH-BMPT'!$D$25,IF(J1250=25,'Equivalencia BH-BMPT'!$D$26,IF(J1250=26,'Equivalencia BH-BMPT'!$D$27,IF(J1250=27,'Equivalencia BH-BMPT'!$D$28,IF(J1250=28,'Equivalencia BH-BMPT'!$D$29,IF(J1250=29,'Equivalencia BH-BMPT'!$D$30,IF(J1250=30,'Equivalencia BH-BMPT'!$D$31,IF(J1250=31,'Equivalencia BH-BMPT'!$D$32,IF(J1250=32,'Equivalencia BH-BMPT'!$D$33,IF(J1250=33,'Equivalencia BH-BMPT'!$D$34,IF(J1250=34,'Equivalencia BH-BMPT'!$D$35,IF(J1250=35,'Equivalencia BH-BMPT'!$D$36,IF(J1250=36,'Equivalencia BH-BMPT'!$D$37,IF(J1250=37,'Equivalencia BH-BMPT'!$D$38,IF(J1250=38,'Equivalencia BH-BMPT'!#REF!,IF(J1250=39,'Equivalencia BH-BMPT'!$D$40,IF(J1250=40,'Equivalencia BH-BMPT'!$D$41,IF(J1250=41,'Equivalencia BH-BMPT'!$D$42,IF(J1250=42,'Equivalencia BH-BMPT'!$D$43,IF(J1250=43,'Equivalencia BH-BMPT'!$D$44,IF(J1250=44,'Equivalencia BH-BMPT'!$D$45,IF(J1250=45,'Equivalencia BH-BMPT'!$D$46,"No ha seleccionado un número de programa")))))))))))))))))))))))))))))))))))))))))))))</f>
        <v>No ha seleccionado un número de programa</v>
      </c>
      <c r="L1250" s="140"/>
      <c r="M1250" s="136"/>
      <c r="N1250" s="153"/>
      <c r="O1250" s="161"/>
      <c r="P1250" s="144"/>
      <c r="Q1250" s="143"/>
      <c r="R1250" s="143"/>
      <c r="S1250" s="143"/>
      <c r="T1250" s="143"/>
      <c r="U1250" s="143"/>
      <c r="V1250" s="145"/>
      <c r="W1250" s="145"/>
      <c r="X1250" s="145"/>
      <c r="Y1250" s="136"/>
      <c r="Z1250" s="136"/>
      <c r="AA1250" s="146"/>
      <c r="AB1250" s="136"/>
      <c r="AC1250" s="136"/>
      <c r="AD1250" s="136"/>
      <c r="AE1250" s="136"/>
      <c r="AF1250" s="147" t="e">
        <f t="shared" si="55"/>
        <v>#DIV/0!</v>
      </c>
      <c r="AG1250" s="148"/>
      <c r="AH1250" s="148" t="b">
        <f t="shared" si="56"/>
        <v>1</v>
      </c>
    </row>
    <row r="1251" spans="1:34" ht="44.25" customHeight="1" thickBot="1" x14ac:dyDescent="0.3">
      <c r="A1251" s="136"/>
      <c r="B1251" s="136"/>
      <c r="C1251" s="137"/>
      <c r="D1251" s="136"/>
      <c r="E1251" s="137" t="str">
        <f>IF(D1251=1,'Tipo '!$B$2,IF(D1251=2,'Tipo '!$B$3,IF(D1251=3,'Tipo '!$B$4,IF(D1251=4,'Tipo '!$B$5,IF(D1251=5,'Tipo '!$B$6,IF(D1251=6,'Tipo '!$B$7,IF(D1251=7,'Tipo '!$B$8,IF(D1251=8,'Tipo '!$B$9,IF(D1251=9,'Tipo '!$B$10,IF(D1251=10,'Tipo '!$B$11,IF(D1251=11,'Tipo '!$B$12,IF(D1251=12,'Tipo '!$B$13,IF(D1251=13,'Tipo '!$B$14,IF(D1251=14,'Tipo '!$B$15,IF(D1251=15,'Tipo '!$B$16,IF(D1251=16,'Tipo '!$B$17,IF(D1251=17,'Tipo '!$B$18,IF(D1251=18,'Tipo '!$B$19,IF(D1251=19,'Tipo '!$B$20,IF(D1251=20,'Tipo '!$B$21,"No ha seleccionado un tipo de contrato válido"))))))))))))))))))))</f>
        <v>No ha seleccionado un tipo de contrato válido</v>
      </c>
      <c r="F1251" s="137"/>
      <c r="G1251" s="137"/>
      <c r="H1251" s="138"/>
      <c r="I1251" s="138"/>
      <c r="J1251" s="136"/>
      <c r="K1251" s="137" t="str">
        <f>IF(J1251=1,'Equivalencia BH-BMPT'!$D$2,IF(J1251=2,'Equivalencia BH-BMPT'!$D$3,IF(J1251=3,'Equivalencia BH-BMPT'!$D$4,IF(J1251=4,'Equivalencia BH-BMPT'!$D$5,IF(J1251=5,'Equivalencia BH-BMPT'!$D$6,IF(J1251=6,'Equivalencia BH-BMPT'!$D$7,IF(J1251=7,'Equivalencia BH-BMPT'!$D$8,IF(J1251=8,'Equivalencia BH-BMPT'!$D$9,IF(J1251=9,'Equivalencia BH-BMPT'!$D$10,IF(J1251=10,'Equivalencia BH-BMPT'!$D$11,IF(J1251=11,'Equivalencia BH-BMPT'!$D$12,IF(J1251=12,'Equivalencia BH-BMPT'!$D$13,IF(J1251=13,'Equivalencia BH-BMPT'!$D$14,IF(J1251=14,'Equivalencia BH-BMPT'!$D$15,IF(J1251=15,'Equivalencia BH-BMPT'!$D$16,IF(J1251=16,'Equivalencia BH-BMPT'!$D$17,IF(J1251=17,'Equivalencia BH-BMPT'!$D$18,IF(J1251=18,'Equivalencia BH-BMPT'!$D$19,IF(J1251=19,'Equivalencia BH-BMPT'!$D$20,IF(J1251=20,'Equivalencia BH-BMPT'!$D$21,IF(J1251=21,'Equivalencia BH-BMPT'!$D$22,IF(J1251=22,'Equivalencia BH-BMPT'!$D$23,IF(J1251=23,'Equivalencia BH-BMPT'!#REF!,IF(J1251=24,'Equivalencia BH-BMPT'!$D$25,IF(J1251=25,'Equivalencia BH-BMPT'!$D$26,IF(J1251=26,'Equivalencia BH-BMPT'!$D$27,IF(J1251=27,'Equivalencia BH-BMPT'!$D$28,IF(J1251=28,'Equivalencia BH-BMPT'!$D$29,IF(J1251=29,'Equivalencia BH-BMPT'!$D$30,IF(J1251=30,'Equivalencia BH-BMPT'!$D$31,IF(J1251=31,'Equivalencia BH-BMPT'!$D$32,IF(J1251=32,'Equivalencia BH-BMPT'!$D$33,IF(J1251=33,'Equivalencia BH-BMPT'!$D$34,IF(J1251=34,'Equivalencia BH-BMPT'!$D$35,IF(J1251=35,'Equivalencia BH-BMPT'!$D$36,IF(J1251=36,'Equivalencia BH-BMPT'!$D$37,IF(J1251=37,'Equivalencia BH-BMPT'!$D$38,IF(J1251=38,'Equivalencia BH-BMPT'!#REF!,IF(J1251=39,'Equivalencia BH-BMPT'!$D$40,IF(J1251=40,'Equivalencia BH-BMPT'!$D$41,IF(J1251=41,'Equivalencia BH-BMPT'!$D$42,IF(J1251=42,'Equivalencia BH-BMPT'!$D$43,IF(J1251=43,'Equivalencia BH-BMPT'!$D$44,IF(J1251=44,'Equivalencia BH-BMPT'!$D$45,IF(J1251=45,'Equivalencia BH-BMPT'!$D$46,"No ha seleccionado un número de programa")))))))))))))))))))))))))))))))))))))))))))))</f>
        <v>No ha seleccionado un número de programa</v>
      </c>
      <c r="L1251" s="140"/>
      <c r="M1251" s="136"/>
      <c r="N1251" s="153"/>
      <c r="O1251" s="161"/>
      <c r="P1251" s="144"/>
      <c r="Q1251" s="143"/>
      <c r="R1251" s="143"/>
      <c r="S1251" s="143"/>
      <c r="T1251" s="143"/>
      <c r="U1251" s="143"/>
      <c r="V1251" s="145"/>
      <c r="W1251" s="145"/>
      <c r="X1251" s="145"/>
      <c r="Y1251" s="136"/>
      <c r="Z1251" s="136"/>
      <c r="AA1251" s="146"/>
      <c r="AB1251" s="136"/>
      <c r="AC1251" s="136"/>
      <c r="AD1251" s="136"/>
      <c r="AE1251" s="136"/>
      <c r="AF1251" s="147" t="e">
        <f t="shared" si="55"/>
        <v>#DIV/0!</v>
      </c>
      <c r="AG1251" s="148"/>
      <c r="AH1251" s="148" t="b">
        <f t="shared" si="56"/>
        <v>1</v>
      </c>
    </row>
    <row r="1252" spans="1:34" ht="44.25" customHeight="1" thickBot="1" x14ac:dyDescent="0.3">
      <c r="A1252" s="136"/>
      <c r="B1252" s="136"/>
      <c r="C1252" s="137"/>
      <c r="D1252" s="136"/>
      <c r="E1252" s="137" t="str">
        <f>IF(D1252=1,'Tipo '!$B$2,IF(D1252=2,'Tipo '!$B$3,IF(D1252=3,'Tipo '!$B$4,IF(D1252=4,'Tipo '!$B$5,IF(D1252=5,'Tipo '!$B$6,IF(D1252=6,'Tipo '!$B$7,IF(D1252=7,'Tipo '!$B$8,IF(D1252=8,'Tipo '!$B$9,IF(D1252=9,'Tipo '!$B$10,IF(D1252=10,'Tipo '!$B$11,IF(D1252=11,'Tipo '!$B$12,IF(D1252=12,'Tipo '!$B$13,IF(D1252=13,'Tipo '!$B$14,IF(D1252=14,'Tipo '!$B$15,IF(D1252=15,'Tipo '!$B$16,IF(D1252=16,'Tipo '!$B$17,IF(D1252=17,'Tipo '!$B$18,IF(D1252=18,'Tipo '!$B$19,IF(D1252=19,'Tipo '!$B$20,IF(D1252=20,'Tipo '!$B$21,"No ha seleccionado un tipo de contrato válido"))))))))))))))))))))</f>
        <v>No ha seleccionado un tipo de contrato válido</v>
      </c>
      <c r="F1252" s="137"/>
      <c r="G1252" s="137"/>
      <c r="H1252" s="138"/>
      <c r="I1252" s="138"/>
      <c r="J1252" s="136"/>
      <c r="K1252" s="137" t="str">
        <f>IF(J1252=1,'Equivalencia BH-BMPT'!$D$2,IF(J1252=2,'Equivalencia BH-BMPT'!$D$3,IF(J1252=3,'Equivalencia BH-BMPT'!$D$4,IF(J1252=4,'Equivalencia BH-BMPT'!$D$5,IF(J1252=5,'Equivalencia BH-BMPT'!$D$6,IF(J1252=6,'Equivalencia BH-BMPT'!$D$7,IF(J1252=7,'Equivalencia BH-BMPT'!$D$8,IF(J1252=8,'Equivalencia BH-BMPT'!$D$9,IF(J1252=9,'Equivalencia BH-BMPT'!$D$10,IF(J1252=10,'Equivalencia BH-BMPT'!$D$11,IF(J1252=11,'Equivalencia BH-BMPT'!$D$12,IF(J1252=12,'Equivalencia BH-BMPT'!$D$13,IF(J1252=13,'Equivalencia BH-BMPT'!$D$14,IF(J1252=14,'Equivalencia BH-BMPT'!$D$15,IF(J1252=15,'Equivalencia BH-BMPT'!$D$16,IF(J1252=16,'Equivalencia BH-BMPT'!$D$17,IF(J1252=17,'Equivalencia BH-BMPT'!$D$18,IF(J1252=18,'Equivalencia BH-BMPT'!$D$19,IF(J1252=19,'Equivalencia BH-BMPT'!$D$20,IF(J1252=20,'Equivalencia BH-BMPT'!$D$21,IF(J1252=21,'Equivalencia BH-BMPT'!$D$22,IF(J1252=22,'Equivalencia BH-BMPT'!$D$23,IF(J1252=23,'Equivalencia BH-BMPT'!#REF!,IF(J1252=24,'Equivalencia BH-BMPT'!$D$25,IF(J1252=25,'Equivalencia BH-BMPT'!$D$26,IF(J1252=26,'Equivalencia BH-BMPT'!$D$27,IF(J1252=27,'Equivalencia BH-BMPT'!$D$28,IF(J1252=28,'Equivalencia BH-BMPT'!$D$29,IF(J1252=29,'Equivalencia BH-BMPT'!$D$30,IF(J1252=30,'Equivalencia BH-BMPT'!$D$31,IF(J1252=31,'Equivalencia BH-BMPT'!$D$32,IF(J1252=32,'Equivalencia BH-BMPT'!$D$33,IF(J1252=33,'Equivalencia BH-BMPT'!$D$34,IF(J1252=34,'Equivalencia BH-BMPT'!$D$35,IF(J1252=35,'Equivalencia BH-BMPT'!$D$36,IF(J1252=36,'Equivalencia BH-BMPT'!$D$37,IF(J1252=37,'Equivalencia BH-BMPT'!$D$38,IF(J1252=38,'Equivalencia BH-BMPT'!#REF!,IF(J1252=39,'Equivalencia BH-BMPT'!$D$40,IF(J1252=40,'Equivalencia BH-BMPT'!$D$41,IF(J1252=41,'Equivalencia BH-BMPT'!$D$42,IF(J1252=42,'Equivalencia BH-BMPT'!$D$43,IF(J1252=43,'Equivalencia BH-BMPT'!$D$44,IF(J1252=44,'Equivalencia BH-BMPT'!$D$45,IF(J1252=45,'Equivalencia BH-BMPT'!$D$46,"No ha seleccionado un número de programa")))))))))))))))))))))))))))))))))))))))))))))</f>
        <v>No ha seleccionado un número de programa</v>
      </c>
      <c r="L1252" s="140"/>
      <c r="M1252" s="136"/>
      <c r="N1252" s="153"/>
      <c r="O1252" s="161"/>
      <c r="P1252" s="144"/>
      <c r="Q1252" s="143"/>
      <c r="R1252" s="143"/>
      <c r="S1252" s="143"/>
      <c r="T1252" s="143"/>
      <c r="U1252" s="143"/>
      <c r="V1252" s="145"/>
      <c r="W1252" s="145"/>
      <c r="X1252" s="145"/>
      <c r="Y1252" s="136"/>
      <c r="Z1252" s="136"/>
      <c r="AA1252" s="146"/>
      <c r="AB1252" s="136"/>
      <c r="AC1252" s="136"/>
      <c r="AD1252" s="136"/>
      <c r="AE1252" s="136"/>
      <c r="AF1252" s="147" t="e">
        <f t="shared" si="55"/>
        <v>#DIV/0!</v>
      </c>
      <c r="AG1252" s="148"/>
      <c r="AH1252" s="148" t="b">
        <f t="shared" si="56"/>
        <v>1</v>
      </c>
    </row>
    <row r="1253" spans="1:34" ht="44.25" customHeight="1" thickBot="1" x14ac:dyDescent="0.3">
      <c r="A1253" s="136"/>
      <c r="B1253" s="136"/>
      <c r="C1253" s="137"/>
      <c r="D1253" s="136"/>
      <c r="E1253" s="137" t="str">
        <f>IF(D1253=1,'Tipo '!$B$2,IF(D1253=2,'Tipo '!$B$3,IF(D1253=3,'Tipo '!$B$4,IF(D1253=4,'Tipo '!$B$5,IF(D1253=5,'Tipo '!$B$6,IF(D1253=6,'Tipo '!$B$7,IF(D1253=7,'Tipo '!$B$8,IF(D1253=8,'Tipo '!$B$9,IF(D1253=9,'Tipo '!$B$10,IF(D1253=10,'Tipo '!$B$11,IF(D1253=11,'Tipo '!$B$12,IF(D1253=12,'Tipo '!$B$13,IF(D1253=13,'Tipo '!$B$14,IF(D1253=14,'Tipo '!$B$15,IF(D1253=15,'Tipo '!$B$16,IF(D1253=16,'Tipo '!$B$17,IF(D1253=17,'Tipo '!$B$18,IF(D1253=18,'Tipo '!$B$19,IF(D1253=19,'Tipo '!$B$20,IF(D1253=20,'Tipo '!$B$21,"No ha seleccionado un tipo de contrato válido"))))))))))))))))))))</f>
        <v>No ha seleccionado un tipo de contrato válido</v>
      </c>
      <c r="F1253" s="137"/>
      <c r="G1253" s="137"/>
      <c r="H1253" s="138"/>
      <c r="I1253" s="138"/>
      <c r="J1253" s="136"/>
      <c r="K1253" s="137" t="str">
        <f>IF(J1253=1,'Equivalencia BH-BMPT'!$D$2,IF(J1253=2,'Equivalencia BH-BMPT'!$D$3,IF(J1253=3,'Equivalencia BH-BMPT'!$D$4,IF(J1253=4,'Equivalencia BH-BMPT'!$D$5,IF(J1253=5,'Equivalencia BH-BMPT'!$D$6,IF(J1253=6,'Equivalencia BH-BMPT'!$D$7,IF(J1253=7,'Equivalencia BH-BMPT'!$D$8,IF(J1253=8,'Equivalencia BH-BMPT'!$D$9,IF(J1253=9,'Equivalencia BH-BMPT'!$D$10,IF(J1253=10,'Equivalencia BH-BMPT'!$D$11,IF(J1253=11,'Equivalencia BH-BMPT'!$D$12,IF(J1253=12,'Equivalencia BH-BMPT'!$D$13,IF(J1253=13,'Equivalencia BH-BMPT'!$D$14,IF(J1253=14,'Equivalencia BH-BMPT'!$D$15,IF(J1253=15,'Equivalencia BH-BMPT'!$D$16,IF(J1253=16,'Equivalencia BH-BMPT'!$D$17,IF(J1253=17,'Equivalencia BH-BMPT'!$D$18,IF(J1253=18,'Equivalencia BH-BMPT'!$D$19,IF(J1253=19,'Equivalencia BH-BMPT'!$D$20,IF(J1253=20,'Equivalencia BH-BMPT'!$D$21,IF(J1253=21,'Equivalencia BH-BMPT'!$D$22,IF(J1253=22,'Equivalencia BH-BMPT'!$D$23,IF(J1253=23,'Equivalencia BH-BMPT'!#REF!,IF(J1253=24,'Equivalencia BH-BMPT'!$D$25,IF(J1253=25,'Equivalencia BH-BMPT'!$D$26,IF(J1253=26,'Equivalencia BH-BMPT'!$D$27,IF(J1253=27,'Equivalencia BH-BMPT'!$D$28,IF(J1253=28,'Equivalencia BH-BMPT'!$D$29,IF(J1253=29,'Equivalencia BH-BMPT'!$D$30,IF(J1253=30,'Equivalencia BH-BMPT'!$D$31,IF(J1253=31,'Equivalencia BH-BMPT'!$D$32,IF(J1253=32,'Equivalencia BH-BMPT'!$D$33,IF(J1253=33,'Equivalencia BH-BMPT'!$D$34,IF(J1253=34,'Equivalencia BH-BMPT'!$D$35,IF(J1253=35,'Equivalencia BH-BMPT'!$D$36,IF(J1253=36,'Equivalencia BH-BMPT'!$D$37,IF(J1253=37,'Equivalencia BH-BMPT'!$D$38,IF(J1253=38,'Equivalencia BH-BMPT'!#REF!,IF(J1253=39,'Equivalencia BH-BMPT'!$D$40,IF(J1253=40,'Equivalencia BH-BMPT'!$D$41,IF(J1253=41,'Equivalencia BH-BMPT'!$D$42,IF(J1253=42,'Equivalencia BH-BMPT'!$D$43,IF(J1253=43,'Equivalencia BH-BMPT'!$D$44,IF(J1253=44,'Equivalencia BH-BMPT'!$D$45,IF(J1253=45,'Equivalencia BH-BMPT'!$D$46,"No ha seleccionado un número de programa")))))))))))))))))))))))))))))))))))))))))))))</f>
        <v>No ha seleccionado un número de programa</v>
      </c>
      <c r="L1253" s="140"/>
      <c r="M1253" s="136"/>
      <c r="N1253" s="153"/>
      <c r="O1253" s="161"/>
      <c r="P1253" s="144"/>
      <c r="Q1253" s="143"/>
      <c r="R1253" s="143"/>
      <c r="S1253" s="143"/>
      <c r="T1253" s="143"/>
      <c r="U1253" s="143"/>
      <c r="V1253" s="145"/>
      <c r="W1253" s="145"/>
      <c r="X1253" s="145"/>
      <c r="Y1253" s="136"/>
      <c r="Z1253" s="136"/>
      <c r="AA1253" s="146"/>
      <c r="AB1253" s="136"/>
      <c r="AC1253" s="136"/>
      <c r="AD1253" s="136"/>
      <c r="AE1253" s="136"/>
      <c r="AF1253" s="147" t="e">
        <f t="shared" si="55"/>
        <v>#DIV/0!</v>
      </c>
      <c r="AG1253" s="148"/>
      <c r="AH1253" s="148" t="b">
        <f t="shared" si="56"/>
        <v>1</v>
      </c>
    </row>
    <row r="1254" spans="1:34" ht="44.25" customHeight="1" thickBot="1" x14ac:dyDescent="0.3">
      <c r="A1254" s="136"/>
      <c r="B1254" s="136"/>
      <c r="C1254" s="137"/>
      <c r="D1254" s="136"/>
      <c r="E1254" s="137" t="str">
        <f>IF(D1254=1,'Tipo '!$B$2,IF(D1254=2,'Tipo '!$B$3,IF(D1254=3,'Tipo '!$B$4,IF(D1254=4,'Tipo '!$B$5,IF(D1254=5,'Tipo '!$B$6,IF(D1254=6,'Tipo '!$B$7,IF(D1254=7,'Tipo '!$B$8,IF(D1254=8,'Tipo '!$B$9,IF(D1254=9,'Tipo '!$B$10,IF(D1254=10,'Tipo '!$B$11,IF(D1254=11,'Tipo '!$B$12,IF(D1254=12,'Tipo '!$B$13,IF(D1254=13,'Tipo '!$B$14,IF(D1254=14,'Tipo '!$B$15,IF(D1254=15,'Tipo '!$B$16,IF(D1254=16,'Tipo '!$B$17,IF(D1254=17,'Tipo '!$B$18,IF(D1254=18,'Tipo '!$B$19,IF(D1254=19,'Tipo '!$B$20,IF(D1254=20,'Tipo '!$B$21,"No ha seleccionado un tipo de contrato válido"))))))))))))))))))))</f>
        <v>No ha seleccionado un tipo de contrato válido</v>
      </c>
      <c r="F1254" s="137"/>
      <c r="G1254" s="137"/>
      <c r="H1254" s="138"/>
      <c r="I1254" s="138"/>
      <c r="J1254" s="136"/>
      <c r="K1254" s="137" t="str">
        <f>IF(J1254=1,'Equivalencia BH-BMPT'!$D$2,IF(J1254=2,'Equivalencia BH-BMPT'!$D$3,IF(J1254=3,'Equivalencia BH-BMPT'!$D$4,IF(J1254=4,'Equivalencia BH-BMPT'!$D$5,IF(J1254=5,'Equivalencia BH-BMPT'!$D$6,IF(J1254=6,'Equivalencia BH-BMPT'!$D$7,IF(J1254=7,'Equivalencia BH-BMPT'!$D$8,IF(J1254=8,'Equivalencia BH-BMPT'!$D$9,IF(J1254=9,'Equivalencia BH-BMPT'!$D$10,IF(J1254=10,'Equivalencia BH-BMPT'!$D$11,IF(J1254=11,'Equivalencia BH-BMPT'!$D$12,IF(J1254=12,'Equivalencia BH-BMPT'!$D$13,IF(J1254=13,'Equivalencia BH-BMPT'!$D$14,IF(J1254=14,'Equivalencia BH-BMPT'!$D$15,IF(J1254=15,'Equivalencia BH-BMPT'!$D$16,IF(J1254=16,'Equivalencia BH-BMPT'!$D$17,IF(J1254=17,'Equivalencia BH-BMPT'!$D$18,IF(J1254=18,'Equivalencia BH-BMPT'!$D$19,IF(J1254=19,'Equivalencia BH-BMPT'!$D$20,IF(J1254=20,'Equivalencia BH-BMPT'!$D$21,IF(J1254=21,'Equivalencia BH-BMPT'!$D$22,IF(J1254=22,'Equivalencia BH-BMPT'!$D$23,IF(J1254=23,'Equivalencia BH-BMPT'!#REF!,IF(J1254=24,'Equivalencia BH-BMPT'!$D$25,IF(J1254=25,'Equivalencia BH-BMPT'!$D$26,IF(J1254=26,'Equivalencia BH-BMPT'!$D$27,IF(J1254=27,'Equivalencia BH-BMPT'!$D$28,IF(J1254=28,'Equivalencia BH-BMPT'!$D$29,IF(J1254=29,'Equivalencia BH-BMPT'!$D$30,IF(J1254=30,'Equivalencia BH-BMPT'!$D$31,IF(J1254=31,'Equivalencia BH-BMPT'!$D$32,IF(J1254=32,'Equivalencia BH-BMPT'!$D$33,IF(J1254=33,'Equivalencia BH-BMPT'!$D$34,IF(J1254=34,'Equivalencia BH-BMPT'!$D$35,IF(J1254=35,'Equivalencia BH-BMPT'!$D$36,IF(J1254=36,'Equivalencia BH-BMPT'!$D$37,IF(J1254=37,'Equivalencia BH-BMPT'!$D$38,IF(J1254=38,'Equivalencia BH-BMPT'!#REF!,IF(J1254=39,'Equivalencia BH-BMPT'!$D$40,IF(J1254=40,'Equivalencia BH-BMPT'!$D$41,IF(J1254=41,'Equivalencia BH-BMPT'!$D$42,IF(J1254=42,'Equivalencia BH-BMPT'!$D$43,IF(J1254=43,'Equivalencia BH-BMPT'!$D$44,IF(J1254=44,'Equivalencia BH-BMPT'!$D$45,IF(J1254=45,'Equivalencia BH-BMPT'!$D$46,"No ha seleccionado un número de programa")))))))))))))))))))))))))))))))))))))))))))))</f>
        <v>No ha seleccionado un número de programa</v>
      </c>
      <c r="L1254" s="140"/>
      <c r="M1254" s="136"/>
      <c r="N1254" s="153"/>
      <c r="O1254" s="161"/>
      <c r="P1254" s="144"/>
      <c r="Q1254" s="143"/>
      <c r="R1254" s="143"/>
      <c r="S1254" s="143"/>
      <c r="T1254" s="143"/>
      <c r="U1254" s="143"/>
      <c r="V1254" s="145"/>
      <c r="W1254" s="145"/>
      <c r="X1254" s="145"/>
      <c r="Y1254" s="136"/>
      <c r="Z1254" s="136"/>
      <c r="AA1254" s="146"/>
      <c r="AB1254" s="136"/>
      <c r="AC1254" s="136"/>
      <c r="AD1254" s="136"/>
      <c r="AE1254" s="136"/>
      <c r="AF1254" s="147" t="e">
        <f t="shared" si="55"/>
        <v>#DIV/0!</v>
      </c>
      <c r="AG1254" s="148"/>
      <c r="AH1254" s="148" t="b">
        <f t="shared" si="56"/>
        <v>1</v>
      </c>
    </row>
    <row r="1255" spans="1:34" ht="44.25" customHeight="1" thickBot="1" x14ac:dyDescent="0.3">
      <c r="A1255" s="136"/>
      <c r="B1255" s="136"/>
      <c r="C1255" s="137"/>
      <c r="D1255" s="136"/>
      <c r="E1255" s="137" t="str">
        <f>IF(D1255=1,'Tipo '!$B$2,IF(D1255=2,'Tipo '!$B$3,IF(D1255=3,'Tipo '!$B$4,IF(D1255=4,'Tipo '!$B$5,IF(D1255=5,'Tipo '!$B$6,IF(D1255=6,'Tipo '!$B$7,IF(D1255=7,'Tipo '!$B$8,IF(D1255=8,'Tipo '!$B$9,IF(D1255=9,'Tipo '!$B$10,IF(D1255=10,'Tipo '!$B$11,IF(D1255=11,'Tipo '!$B$12,IF(D1255=12,'Tipo '!$B$13,IF(D1255=13,'Tipo '!$B$14,IF(D1255=14,'Tipo '!$B$15,IF(D1255=15,'Tipo '!$B$16,IF(D1255=16,'Tipo '!$B$17,IF(D1255=17,'Tipo '!$B$18,IF(D1255=18,'Tipo '!$B$19,IF(D1255=19,'Tipo '!$B$20,IF(D1255=20,'Tipo '!$B$21,"No ha seleccionado un tipo de contrato válido"))))))))))))))))))))</f>
        <v>No ha seleccionado un tipo de contrato válido</v>
      </c>
      <c r="F1255" s="137"/>
      <c r="G1255" s="137"/>
      <c r="H1255" s="138"/>
      <c r="I1255" s="138"/>
      <c r="J1255" s="136"/>
      <c r="K1255" s="137" t="str">
        <f>IF(J1255=1,'Equivalencia BH-BMPT'!$D$2,IF(J1255=2,'Equivalencia BH-BMPT'!$D$3,IF(J1255=3,'Equivalencia BH-BMPT'!$D$4,IF(J1255=4,'Equivalencia BH-BMPT'!$D$5,IF(J1255=5,'Equivalencia BH-BMPT'!$D$6,IF(J1255=6,'Equivalencia BH-BMPT'!$D$7,IF(J1255=7,'Equivalencia BH-BMPT'!$D$8,IF(J1255=8,'Equivalencia BH-BMPT'!$D$9,IF(J1255=9,'Equivalencia BH-BMPT'!$D$10,IF(J1255=10,'Equivalencia BH-BMPT'!$D$11,IF(J1255=11,'Equivalencia BH-BMPT'!$D$12,IF(J1255=12,'Equivalencia BH-BMPT'!$D$13,IF(J1255=13,'Equivalencia BH-BMPT'!$D$14,IF(J1255=14,'Equivalencia BH-BMPT'!$D$15,IF(J1255=15,'Equivalencia BH-BMPT'!$D$16,IF(J1255=16,'Equivalencia BH-BMPT'!$D$17,IF(J1255=17,'Equivalencia BH-BMPT'!$D$18,IF(J1255=18,'Equivalencia BH-BMPT'!$D$19,IF(J1255=19,'Equivalencia BH-BMPT'!$D$20,IF(J1255=20,'Equivalencia BH-BMPT'!$D$21,IF(J1255=21,'Equivalencia BH-BMPT'!$D$22,IF(J1255=22,'Equivalencia BH-BMPT'!$D$23,IF(J1255=23,'Equivalencia BH-BMPT'!#REF!,IF(J1255=24,'Equivalencia BH-BMPT'!$D$25,IF(J1255=25,'Equivalencia BH-BMPT'!$D$26,IF(J1255=26,'Equivalencia BH-BMPT'!$D$27,IF(J1255=27,'Equivalencia BH-BMPT'!$D$28,IF(J1255=28,'Equivalencia BH-BMPT'!$D$29,IF(J1255=29,'Equivalencia BH-BMPT'!$D$30,IF(J1255=30,'Equivalencia BH-BMPT'!$D$31,IF(J1255=31,'Equivalencia BH-BMPT'!$D$32,IF(J1255=32,'Equivalencia BH-BMPT'!$D$33,IF(J1255=33,'Equivalencia BH-BMPT'!$D$34,IF(J1255=34,'Equivalencia BH-BMPT'!$D$35,IF(J1255=35,'Equivalencia BH-BMPT'!$D$36,IF(J1255=36,'Equivalencia BH-BMPT'!$D$37,IF(J1255=37,'Equivalencia BH-BMPT'!$D$38,IF(J1255=38,'Equivalencia BH-BMPT'!#REF!,IF(J1255=39,'Equivalencia BH-BMPT'!$D$40,IF(J1255=40,'Equivalencia BH-BMPT'!$D$41,IF(J1255=41,'Equivalencia BH-BMPT'!$D$42,IF(J1255=42,'Equivalencia BH-BMPT'!$D$43,IF(J1255=43,'Equivalencia BH-BMPT'!$D$44,IF(J1255=44,'Equivalencia BH-BMPT'!$D$45,IF(J1255=45,'Equivalencia BH-BMPT'!$D$46,"No ha seleccionado un número de programa")))))))))))))))))))))))))))))))))))))))))))))</f>
        <v>No ha seleccionado un número de programa</v>
      </c>
      <c r="L1255" s="140"/>
      <c r="M1255" s="136"/>
      <c r="N1255" s="153"/>
      <c r="O1255" s="161"/>
      <c r="P1255" s="144"/>
      <c r="Q1255" s="143"/>
      <c r="R1255" s="143"/>
      <c r="S1255" s="143"/>
      <c r="T1255" s="143"/>
      <c r="U1255" s="143"/>
      <c r="V1255" s="145"/>
      <c r="W1255" s="145"/>
      <c r="X1255" s="145"/>
      <c r="Y1255" s="136"/>
      <c r="Z1255" s="136"/>
      <c r="AA1255" s="146"/>
      <c r="AB1255" s="136"/>
      <c r="AC1255" s="136"/>
      <c r="AD1255" s="136"/>
      <c r="AE1255" s="136"/>
      <c r="AF1255" s="147" t="e">
        <f t="shared" si="55"/>
        <v>#DIV/0!</v>
      </c>
      <c r="AG1255" s="148"/>
      <c r="AH1255" s="148" t="b">
        <f t="shared" si="56"/>
        <v>1</v>
      </c>
    </row>
    <row r="1256" spans="1:34" ht="44.25" customHeight="1" thickBot="1" x14ac:dyDescent="0.3">
      <c r="A1256" s="136"/>
      <c r="B1256" s="136"/>
      <c r="C1256" s="137"/>
      <c r="D1256" s="136"/>
      <c r="E1256" s="137" t="str">
        <f>IF(D1256=1,'Tipo '!$B$2,IF(D1256=2,'Tipo '!$B$3,IF(D1256=3,'Tipo '!$B$4,IF(D1256=4,'Tipo '!$B$5,IF(D1256=5,'Tipo '!$B$6,IF(D1256=6,'Tipo '!$B$7,IF(D1256=7,'Tipo '!$B$8,IF(D1256=8,'Tipo '!$B$9,IF(D1256=9,'Tipo '!$B$10,IF(D1256=10,'Tipo '!$B$11,IF(D1256=11,'Tipo '!$B$12,IF(D1256=12,'Tipo '!$B$13,IF(D1256=13,'Tipo '!$B$14,IF(D1256=14,'Tipo '!$B$15,IF(D1256=15,'Tipo '!$B$16,IF(D1256=16,'Tipo '!$B$17,IF(D1256=17,'Tipo '!$B$18,IF(D1256=18,'Tipo '!$B$19,IF(D1256=19,'Tipo '!$B$20,IF(D1256=20,'Tipo '!$B$21,"No ha seleccionado un tipo de contrato válido"))))))))))))))))))))</f>
        <v>No ha seleccionado un tipo de contrato válido</v>
      </c>
      <c r="F1256" s="137"/>
      <c r="G1256" s="137"/>
      <c r="H1256" s="138"/>
      <c r="I1256" s="138"/>
      <c r="J1256" s="136"/>
      <c r="K1256" s="137" t="str">
        <f>IF(J1256=1,'Equivalencia BH-BMPT'!$D$2,IF(J1256=2,'Equivalencia BH-BMPT'!$D$3,IF(J1256=3,'Equivalencia BH-BMPT'!$D$4,IF(J1256=4,'Equivalencia BH-BMPT'!$D$5,IF(J1256=5,'Equivalencia BH-BMPT'!$D$6,IF(J1256=6,'Equivalencia BH-BMPT'!$D$7,IF(J1256=7,'Equivalencia BH-BMPT'!$D$8,IF(J1256=8,'Equivalencia BH-BMPT'!$D$9,IF(J1256=9,'Equivalencia BH-BMPT'!$D$10,IF(J1256=10,'Equivalencia BH-BMPT'!$D$11,IF(J1256=11,'Equivalencia BH-BMPT'!$D$12,IF(J1256=12,'Equivalencia BH-BMPT'!$D$13,IF(J1256=13,'Equivalencia BH-BMPT'!$D$14,IF(J1256=14,'Equivalencia BH-BMPT'!$D$15,IF(J1256=15,'Equivalencia BH-BMPT'!$D$16,IF(J1256=16,'Equivalencia BH-BMPT'!$D$17,IF(J1256=17,'Equivalencia BH-BMPT'!$D$18,IF(J1256=18,'Equivalencia BH-BMPT'!$D$19,IF(J1256=19,'Equivalencia BH-BMPT'!$D$20,IF(J1256=20,'Equivalencia BH-BMPT'!$D$21,IF(J1256=21,'Equivalencia BH-BMPT'!$D$22,IF(J1256=22,'Equivalencia BH-BMPT'!$D$23,IF(J1256=23,'Equivalencia BH-BMPT'!#REF!,IF(J1256=24,'Equivalencia BH-BMPT'!$D$25,IF(J1256=25,'Equivalencia BH-BMPT'!$D$26,IF(J1256=26,'Equivalencia BH-BMPT'!$D$27,IF(J1256=27,'Equivalencia BH-BMPT'!$D$28,IF(J1256=28,'Equivalencia BH-BMPT'!$D$29,IF(J1256=29,'Equivalencia BH-BMPT'!$D$30,IF(J1256=30,'Equivalencia BH-BMPT'!$D$31,IF(J1256=31,'Equivalencia BH-BMPT'!$D$32,IF(J1256=32,'Equivalencia BH-BMPT'!$D$33,IF(J1256=33,'Equivalencia BH-BMPT'!$D$34,IF(J1256=34,'Equivalencia BH-BMPT'!$D$35,IF(J1256=35,'Equivalencia BH-BMPT'!$D$36,IF(J1256=36,'Equivalencia BH-BMPT'!$D$37,IF(J1256=37,'Equivalencia BH-BMPT'!$D$38,IF(J1256=38,'Equivalencia BH-BMPT'!#REF!,IF(J1256=39,'Equivalencia BH-BMPT'!$D$40,IF(J1256=40,'Equivalencia BH-BMPT'!$D$41,IF(J1256=41,'Equivalencia BH-BMPT'!$D$42,IF(J1256=42,'Equivalencia BH-BMPT'!$D$43,IF(J1256=43,'Equivalencia BH-BMPT'!$D$44,IF(J1256=44,'Equivalencia BH-BMPT'!$D$45,IF(J1256=45,'Equivalencia BH-BMPT'!$D$46,"No ha seleccionado un número de programa")))))))))))))))))))))))))))))))))))))))))))))</f>
        <v>No ha seleccionado un número de programa</v>
      </c>
      <c r="L1256" s="140"/>
      <c r="M1256" s="136"/>
      <c r="N1256" s="153"/>
      <c r="O1256" s="161"/>
      <c r="P1256" s="144"/>
      <c r="Q1256" s="143"/>
      <c r="R1256" s="143"/>
      <c r="S1256" s="143"/>
      <c r="T1256" s="143"/>
      <c r="U1256" s="143"/>
      <c r="V1256" s="145"/>
      <c r="W1256" s="145"/>
      <c r="X1256" s="145"/>
      <c r="Y1256" s="136"/>
      <c r="Z1256" s="136"/>
      <c r="AA1256" s="146"/>
      <c r="AB1256" s="136"/>
      <c r="AC1256" s="136"/>
      <c r="AD1256" s="136"/>
      <c r="AE1256" s="136"/>
      <c r="AF1256" s="147" t="e">
        <f t="shared" si="55"/>
        <v>#DIV/0!</v>
      </c>
      <c r="AG1256" s="148"/>
      <c r="AH1256" s="148" t="b">
        <f t="shared" si="56"/>
        <v>1</v>
      </c>
    </row>
    <row r="1257" spans="1:34" ht="44.25" customHeight="1" thickBot="1" x14ac:dyDescent="0.3">
      <c r="A1257" s="136"/>
      <c r="B1257" s="136"/>
      <c r="C1257" s="137"/>
      <c r="D1257" s="136"/>
      <c r="E1257" s="137" t="str">
        <f>IF(D1257=1,'Tipo '!$B$2,IF(D1257=2,'Tipo '!$B$3,IF(D1257=3,'Tipo '!$B$4,IF(D1257=4,'Tipo '!$B$5,IF(D1257=5,'Tipo '!$B$6,IF(D1257=6,'Tipo '!$B$7,IF(D1257=7,'Tipo '!$B$8,IF(D1257=8,'Tipo '!$B$9,IF(D1257=9,'Tipo '!$B$10,IF(D1257=10,'Tipo '!$B$11,IF(D1257=11,'Tipo '!$B$12,IF(D1257=12,'Tipo '!$B$13,IF(D1257=13,'Tipo '!$B$14,IF(D1257=14,'Tipo '!$B$15,IF(D1257=15,'Tipo '!$B$16,IF(D1257=16,'Tipo '!$B$17,IF(D1257=17,'Tipo '!$B$18,IF(D1257=18,'Tipo '!$B$19,IF(D1257=19,'Tipo '!$B$20,IF(D1257=20,'Tipo '!$B$21,"No ha seleccionado un tipo de contrato válido"))))))))))))))))))))</f>
        <v>No ha seleccionado un tipo de contrato válido</v>
      </c>
      <c r="F1257" s="137"/>
      <c r="G1257" s="137"/>
      <c r="H1257" s="138"/>
      <c r="I1257" s="138"/>
      <c r="J1257" s="136"/>
      <c r="K1257" s="137" t="str">
        <f>IF(J1257=1,'Equivalencia BH-BMPT'!$D$2,IF(J1257=2,'Equivalencia BH-BMPT'!$D$3,IF(J1257=3,'Equivalencia BH-BMPT'!$D$4,IF(J1257=4,'Equivalencia BH-BMPT'!$D$5,IF(J1257=5,'Equivalencia BH-BMPT'!$D$6,IF(J1257=6,'Equivalencia BH-BMPT'!$D$7,IF(J1257=7,'Equivalencia BH-BMPT'!$D$8,IF(J1257=8,'Equivalencia BH-BMPT'!$D$9,IF(J1257=9,'Equivalencia BH-BMPT'!$D$10,IF(J1257=10,'Equivalencia BH-BMPT'!$D$11,IF(J1257=11,'Equivalencia BH-BMPT'!$D$12,IF(J1257=12,'Equivalencia BH-BMPT'!$D$13,IF(J1257=13,'Equivalencia BH-BMPT'!$D$14,IF(J1257=14,'Equivalencia BH-BMPT'!$D$15,IF(J1257=15,'Equivalencia BH-BMPT'!$D$16,IF(J1257=16,'Equivalencia BH-BMPT'!$D$17,IF(J1257=17,'Equivalencia BH-BMPT'!$D$18,IF(J1257=18,'Equivalencia BH-BMPT'!$D$19,IF(J1257=19,'Equivalencia BH-BMPT'!$D$20,IF(J1257=20,'Equivalencia BH-BMPT'!$D$21,IF(J1257=21,'Equivalencia BH-BMPT'!$D$22,IF(J1257=22,'Equivalencia BH-BMPT'!$D$23,IF(J1257=23,'Equivalencia BH-BMPT'!#REF!,IF(J1257=24,'Equivalencia BH-BMPT'!$D$25,IF(J1257=25,'Equivalencia BH-BMPT'!$D$26,IF(J1257=26,'Equivalencia BH-BMPT'!$D$27,IF(J1257=27,'Equivalencia BH-BMPT'!$D$28,IF(J1257=28,'Equivalencia BH-BMPT'!$D$29,IF(J1257=29,'Equivalencia BH-BMPT'!$D$30,IF(J1257=30,'Equivalencia BH-BMPT'!$D$31,IF(J1257=31,'Equivalencia BH-BMPT'!$D$32,IF(J1257=32,'Equivalencia BH-BMPT'!$D$33,IF(J1257=33,'Equivalencia BH-BMPT'!$D$34,IF(J1257=34,'Equivalencia BH-BMPT'!$D$35,IF(J1257=35,'Equivalencia BH-BMPT'!$D$36,IF(J1257=36,'Equivalencia BH-BMPT'!$D$37,IF(J1257=37,'Equivalencia BH-BMPT'!$D$38,IF(J1257=38,'Equivalencia BH-BMPT'!#REF!,IF(J1257=39,'Equivalencia BH-BMPT'!$D$40,IF(J1257=40,'Equivalencia BH-BMPT'!$D$41,IF(J1257=41,'Equivalencia BH-BMPT'!$D$42,IF(J1257=42,'Equivalencia BH-BMPT'!$D$43,IF(J1257=43,'Equivalencia BH-BMPT'!$D$44,IF(J1257=44,'Equivalencia BH-BMPT'!$D$45,IF(J1257=45,'Equivalencia BH-BMPT'!$D$46,"No ha seleccionado un número de programa")))))))))))))))))))))))))))))))))))))))))))))</f>
        <v>No ha seleccionado un número de programa</v>
      </c>
      <c r="L1257" s="140"/>
      <c r="M1257" s="136"/>
      <c r="N1257" s="153"/>
      <c r="O1257" s="161"/>
      <c r="P1257" s="144"/>
      <c r="Q1257" s="143"/>
      <c r="R1257" s="143"/>
      <c r="S1257" s="143"/>
      <c r="T1257" s="143"/>
      <c r="U1257" s="143"/>
      <c r="V1257" s="145"/>
      <c r="W1257" s="145"/>
      <c r="X1257" s="145"/>
      <c r="Y1257" s="136"/>
      <c r="Z1257" s="136"/>
      <c r="AA1257" s="146"/>
      <c r="AB1257" s="136"/>
      <c r="AC1257" s="136"/>
      <c r="AD1257" s="136"/>
      <c r="AE1257" s="136"/>
      <c r="AF1257" s="147" t="e">
        <f t="shared" si="55"/>
        <v>#DIV/0!</v>
      </c>
      <c r="AG1257" s="148"/>
      <c r="AH1257" s="148" t="b">
        <f t="shared" si="56"/>
        <v>1</v>
      </c>
    </row>
    <row r="1258" spans="1:34" ht="44.25" customHeight="1" thickBot="1" x14ac:dyDescent="0.3">
      <c r="A1258" s="136"/>
      <c r="B1258" s="136"/>
      <c r="C1258" s="137"/>
      <c r="D1258" s="136"/>
      <c r="E1258" s="137" t="str">
        <f>IF(D1258=1,'Tipo '!$B$2,IF(D1258=2,'Tipo '!$B$3,IF(D1258=3,'Tipo '!$B$4,IF(D1258=4,'Tipo '!$B$5,IF(D1258=5,'Tipo '!$B$6,IF(D1258=6,'Tipo '!$B$7,IF(D1258=7,'Tipo '!$B$8,IF(D1258=8,'Tipo '!$B$9,IF(D1258=9,'Tipo '!$B$10,IF(D1258=10,'Tipo '!$B$11,IF(D1258=11,'Tipo '!$B$12,IF(D1258=12,'Tipo '!$B$13,IF(D1258=13,'Tipo '!$B$14,IF(D1258=14,'Tipo '!$B$15,IF(D1258=15,'Tipo '!$B$16,IF(D1258=16,'Tipo '!$B$17,IF(D1258=17,'Tipo '!$B$18,IF(D1258=18,'Tipo '!$B$19,IF(D1258=19,'Tipo '!$B$20,IF(D1258=20,'Tipo '!$B$21,"No ha seleccionado un tipo de contrato válido"))))))))))))))))))))</f>
        <v>No ha seleccionado un tipo de contrato válido</v>
      </c>
      <c r="F1258" s="137"/>
      <c r="G1258" s="137"/>
      <c r="H1258" s="138"/>
      <c r="I1258" s="138"/>
      <c r="J1258" s="136"/>
      <c r="K1258" s="137" t="str">
        <f>IF(J1258=1,'Equivalencia BH-BMPT'!$D$2,IF(J1258=2,'Equivalencia BH-BMPT'!$D$3,IF(J1258=3,'Equivalencia BH-BMPT'!$D$4,IF(J1258=4,'Equivalencia BH-BMPT'!$D$5,IF(J1258=5,'Equivalencia BH-BMPT'!$D$6,IF(J1258=6,'Equivalencia BH-BMPT'!$D$7,IF(J1258=7,'Equivalencia BH-BMPT'!$D$8,IF(J1258=8,'Equivalencia BH-BMPT'!$D$9,IF(J1258=9,'Equivalencia BH-BMPT'!$D$10,IF(J1258=10,'Equivalencia BH-BMPT'!$D$11,IF(J1258=11,'Equivalencia BH-BMPT'!$D$12,IF(J1258=12,'Equivalencia BH-BMPT'!$D$13,IF(J1258=13,'Equivalencia BH-BMPT'!$D$14,IF(J1258=14,'Equivalencia BH-BMPT'!$D$15,IF(J1258=15,'Equivalencia BH-BMPT'!$D$16,IF(J1258=16,'Equivalencia BH-BMPT'!$D$17,IF(J1258=17,'Equivalencia BH-BMPT'!$D$18,IF(J1258=18,'Equivalencia BH-BMPT'!$D$19,IF(J1258=19,'Equivalencia BH-BMPT'!$D$20,IF(J1258=20,'Equivalencia BH-BMPT'!$D$21,IF(J1258=21,'Equivalencia BH-BMPT'!$D$22,IF(J1258=22,'Equivalencia BH-BMPT'!$D$23,IF(J1258=23,'Equivalencia BH-BMPT'!#REF!,IF(J1258=24,'Equivalencia BH-BMPT'!$D$25,IF(J1258=25,'Equivalencia BH-BMPT'!$D$26,IF(J1258=26,'Equivalencia BH-BMPT'!$D$27,IF(J1258=27,'Equivalencia BH-BMPT'!$D$28,IF(J1258=28,'Equivalencia BH-BMPT'!$D$29,IF(J1258=29,'Equivalencia BH-BMPT'!$D$30,IF(J1258=30,'Equivalencia BH-BMPT'!$D$31,IF(J1258=31,'Equivalencia BH-BMPT'!$D$32,IF(J1258=32,'Equivalencia BH-BMPT'!$D$33,IF(J1258=33,'Equivalencia BH-BMPT'!$D$34,IF(J1258=34,'Equivalencia BH-BMPT'!$D$35,IF(J1258=35,'Equivalencia BH-BMPT'!$D$36,IF(J1258=36,'Equivalencia BH-BMPT'!$D$37,IF(J1258=37,'Equivalencia BH-BMPT'!$D$38,IF(J1258=38,'Equivalencia BH-BMPT'!#REF!,IF(J1258=39,'Equivalencia BH-BMPT'!$D$40,IF(J1258=40,'Equivalencia BH-BMPT'!$D$41,IF(J1258=41,'Equivalencia BH-BMPT'!$D$42,IF(J1258=42,'Equivalencia BH-BMPT'!$D$43,IF(J1258=43,'Equivalencia BH-BMPT'!$D$44,IF(J1258=44,'Equivalencia BH-BMPT'!$D$45,IF(J1258=45,'Equivalencia BH-BMPT'!$D$46,"No ha seleccionado un número de programa")))))))))))))))))))))))))))))))))))))))))))))</f>
        <v>No ha seleccionado un número de programa</v>
      </c>
      <c r="L1258" s="140"/>
      <c r="M1258" s="136"/>
      <c r="N1258" s="153"/>
      <c r="O1258" s="161"/>
      <c r="P1258" s="144"/>
      <c r="Q1258" s="143"/>
      <c r="R1258" s="143"/>
      <c r="S1258" s="143"/>
      <c r="T1258" s="143"/>
      <c r="U1258" s="143"/>
      <c r="V1258" s="145"/>
      <c r="W1258" s="145"/>
      <c r="X1258" s="145"/>
      <c r="Y1258" s="136"/>
      <c r="Z1258" s="136"/>
      <c r="AA1258" s="146"/>
      <c r="AB1258" s="136"/>
      <c r="AC1258" s="136"/>
      <c r="AD1258" s="136"/>
      <c r="AE1258" s="136"/>
      <c r="AF1258" s="147" t="e">
        <f t="shared" si="55"/>
        <v>#DIV/0!</v>
      </c>
      <c r="AG1258" s="148"/>
      <c r="AH1258" s="148" t="b">
        <f t="shared" si="56"/>
        <v>1</v>
      </c>
    </row>
    <row r="1259" spans="1:34" ht="44.25" customHeight="1" thickBot="1" x14ac:dyDescent="0.3">
      <c r="A1259" s="136"/>
      <c r="B1259" s="136"/>
      <c r="C1259" s="137"/>
      <c r="D1259" s="136"/>
      <c r="E1259" s="137" t="str">
        <f>IF(D1259=1,'Tipo '!$B$2,IF(D1259=2,'Tipo '!$B$3,IF(D1259=3,'Tipo '!$B$4,IF(D1259=4,'Tipo '!$B$5,IF(D1259=5,'Tipo '!$B$6,IF(D1259=6,'Tipo '!$B$7,IF(D1259=7,'Tipo '!$B$8,IF(D1259=8,'Tipo '!$B$9,IF(D1259=9,'Tipo '!$B$10,IF(D1259=10,'Tipo '!$B$11,IF(D1259=11,'Tipo '!$B$12,IF(D1259=12,'Tipo '!$B$13,IF(D1259=13,'Tipo '!$B$14,IF(D1259=14,'Tipo '!$B$15,IF(D1259=15,'Tipo '!$B$16,IF(D1259=16,'Tipo '!$B$17,IF(D1259=17,'Tipo '!$B$18,IF(D1259=18,'Tipo '!$B$19,IF(D1259=19,'Tipo '!$B$20,IF(D1259=20,'Tipo '!$B$21,"No ha seleccionado un tipo de contrato válido"))))))))))))))))))))</f>
        <v>No ha seleccionado un tipo de contrato válido</v>
      </c>
      <c r="F1259" s="137"/>
      <c r="G1259" s="137"/>
      <c r="H1259" s="138"/>
      <c r="I1259" s="138"/>
      <c r="J1259" s="136"/>
      <c r="K1259" s="137" t="str">
        <f>IF(J1259=1,'Equivalencia BH-BMPT'!$D$2,IF(J1259=2,'Equivalencia BH-BMPT'!$D$3,IF(J1259=3,'Equivalencia BH-BMPT'!$D$4,IF(J1259=4,'Equivalencia BH-BMPT'!$D$5,IF(J1259=5,'Equivalencia BH-BMPT'!$D$6,IF(J1259=6,'Equivalencia BH-BMPT'!$D$7,IF(J1259=7,'Equivalencia BH-BMPT'!$D$8,IF(J1259=8,'Equivalencia BH-BMPT'!$D$9,IF(J1259=9,'Equivalencia BH-BMPT'!$D$10,IF(J1259=10,'Equivalencia BH-BMPT'!$D$11,IF(J1259=11,'Equivalencia BH-BMPT'!$D$12,IF(J1259=12,'Equivalencia BH-BMPT'!$D$13,IF(J1259=13,'Equivalencia BH-BMPT'!$D$14,IF(J1259=14,'Equivalencia BH-BMPT'!$D$15,IF(J1259=15,'Equivalencia BH-BMPT'!$D$16,IF(J1259=16,'Equivalencia BH-BMPT'!$D$17,IF(J1259=17,'Equivalencia BH-BMPT'!$D$18,IF(J1259=18,'Equivalencia BH-BMPT'!$D$19,IF(J1259=19,'Equivalencia BH-BMPT'!$D$20,IF(J1259=20,'Equivalencia BH-BMPT'!$D$21,IF(J1259=21,'Equivalencia BH-BMPT'!$D$22,IF(J1259=22,'Equivalencia BH-BMPT'!$D$23,IF(J1259=23,'Equivalencia BH-BMPT'!#REF!,IF(J1259=24,'Equivalencia BH-BMPT'!$D$25,IF(J1259=25,'Equivalencia BH-BMPT'!$D$26,IF(J1259=26,'Equivalencia BH-BMPT'!$D$27,IF(J1259=27,'Equivalencia BH-BMPT'!$D$28,IF(J1259=28,'Equivalencia BH-BMPT'!$D$29,IF(J1259=29,'Equivalencia BH-BMPT'!$D$30,IF(J1259=30,'Equivalencia BH-BMPT'!$D$31,IF(J1259=31,'Equivalencia BH-BMPT'!$D$32,IF(J1259=32,'Equivalencia BH-BMPT'!$D$33,IF(J1259=33,'Equivalencia BH-BMPT'!$D$34,IF(J1259=34,'Equivalencia BH-BMPT'!$D$35,IF(J1259=35,'Equivalencia BH-BMPT'!$D$36,IF(J1259=36,'Equivalencia BH-BMPT'!$D$37,IF(J1259=37,'Equivalencia BH-BMPT'!$D$38,IF(J1259=38,'Equivalencia BH-BMPT'!#REF!,IF(J1259=39,'Equivalencia BH-BMPT'!$D$40,IF(J1259=40,'Equivalencia BH-BMPT'!$D$41,IF(J1259=41,'Equivalencia BH-BMPT'!$D$42,IF(J1259=42,'Equivalencia BH-BMPT'!$D$43,IF(J1259=43,'Equivalencia BH-BMPT'!$D$44,IF(J1259=44,'Equivalencia BH-BMPT'!$D$45,IF(J1259=45,'Equivalencia BH-BMPT'!$D$46,"No ha seleccionado un número de programa")))))))))))))))))))))))))))))))))))))))))))))</f>
        <v>No ha seleccionado un número de programa</v>
      </c>
      <c r="L1259" s="140"/>
      <c r="M1259" s="136"/>
      <c r="N1259" s="153"/>
      <c r="O1259" s="161"/>
      <c r="P1259" s="144"/>
      <c r="Q1259" s="143"/>
      <c r="R1259" s="143"/>
      <c r="S1259" s="143"/>
      <c r="T1259" s="143"/>
      <c r="U1259" s="143"/>
      <c r="V1259" s="145"/>
      <c r="W1259" s="145"/>
      <c r="X1259" s="145"/>
      <c r="Y1259" s="136"/>
      <c r="Z1259" s="136"/>
      <c r="AA1259" s="146"/>
      <c r="AB1259" s="136"/>
      <c r="AC1259" s="136"/>
      <c r="AD1259" s="136"/>
      <c r="AE1259" s="136"/>
      <c r="AF1259" s="147" t="e">
        <f t="shared" si="55"/>
        <v>#DIV/0!</v>
      </c>
      <c r="AG1259" s="148"/>
      <c r="AH1259" s="148" t="b">
        <f t="shared" si="56"/>
        <v>1</v>
      </c>
    </row>
    <row r="1260" spans="1:34" ht="44.25" customHeight="1" thickBot="1" x14ac:dyDescent="0.3">
      <c r="A1260" s="136"/>
      <c r="B1260" s="136"/>
      <c r="C1260" s="137"/>
      <c r="D1260" s="136"/>
      <c r="E1260" s="137" t="str">
        <f>IF(D1260=1,'Tipo '!$B$2,IF(D1260=2,'Tipo '!$B$3,IF(D1260=3,'Tipo '!$B$4,IF(D1260=4,'Tipo '!$B$5,IF(D1260=5,'Tipo '!$B$6,IF(D1260=6,'Tipo '!$B$7,IF(D1260=7,'Tipo '!$B$8,IF(D1260=8,'Tipo '!$B$9,IF(D1260=9,'Tipo '!$B$10,IF(D1260=10,'Tipo '!$B$11,IF(D1260=11,'Tipo '!$B$12,IF(D1260=12,'Tipo '!$B$13,IF(D1260=13,'Tipo '!$B$14,IF(D1260=14,'Tipo '!$B$15,IF(D1260=15,'Tipo '!$B$16,IF(D1260=16,'Tipo '!$B$17,IF(D1260=17,'Tipo '!$B$18,IF(D1260=18,'Tipo '!$B$19,IF(D1260=19,'Tipo '!$B$20,IF(D1260=20,'Tipo '!$B$21,"No ha seleccionado un tipo de contrato válido"))))))))))))))))))))</f>
        <v>No ha seleccionado un tipo de contrato válido</v>
      </c>
      <c r="F1260" s="137"/>
      <c r="G1260" s="137"/>
      <c r="H1260" s="138"/>
      <c r="I1260" s="138"/>
      <c r="J1260" s="136"/>
      <c r="K1260" s="137" t="str">
        <f>IF(J1260=1,'Equivalencia BH-BMPT'!$D$2,IF(J1260=2,'Equivalencia BH-BMPT'!$D$3,IF(J1260=3,'Equivalencia BH-BMPT'!$D$4,IF(J1260=4,'Equivalencia BH-BMPT'!$D$5,IF(J1260=5,'Equivalencia BH-BMPT'!$D$6,IF(J1260=6,'Equivalencia BH-BMPT'!$D$7,IF(J1260=7,'Equivalencia BH-BMPT'!$D$8,IF(J1260=8,'Equivalencia BH-BMPT'!$D$9,IF(J1260=9,'Equivalencia BH-BMPT'!$D$10,IF(J1260=10,'Equivalencia BH-BMPT'!$D$11,IF(J1260=11,'Equivalencia BH-BMPT'!$D$12,IF(J1260=12,'Equivalencia BH-BMPT'!$D$13,IF(J1260=13,'Equivalencia BH-BMPT'!$D$14,IF(J1260=14,'Equivalencia BH-BMPT'!$D$15,IF(J1260=15,'Equivalencia BH-BMPT'!$D$16,IF(J1260=16,'Equivalencia BH-BMPT'!$D$17,IF(J1260=17,'Equivalencia BH-BMPT'!$D$18,IF(J1260=18,'Equivalencia BH-BMPT'!$D$19,IF(J1260=19,'Equivalencia BH-BMPT'!$D$20,IF(J1260=20,'Equivalencia BH-BMPT'!$D$21,IF(J1260=21,'Equivalencia BH-BMPT'!$D$22,IF(J1260=22,'Equivalencia BH-BMPT'!$D$23,IF(J1260=23,'Equivalencia BH-BMPT'!#REF!,IF(J1260=24,'Equivalencia BH-BMPT'!$D$25,IF(J1260=25,'Equivalencia BH-BMPT'!$D$26,IF(J1260=26,'Equivalencia BH-BMPT'!$D$27,IF(J1260=27,'Equivalencia BH-BMPT'!$D$28,IF(J1260=28,'Equivalencia BH-BMPT'!$D$29,IF(J1260=29,'Equivalencia BH-BMPT'!$D$30,IF(J1260=30,'Equivalencia BH-BMPT'!$D$31,IF(J1260=31,'Equivalencia BH-BMPT'!$D$32,IF(J1260=32,'Equivalencia BH-BMPT'!$D$33,IF(J1260=33,'Equivalencia BH-BMPT'!$D$34,IF(J1260=34,'Equivalencia BH-BMPT'!$D$35,IF(J1260=35,'Equivalencia BH-BMPT'!$D$36,IF(J1260=36,'Equivalencia BH-BMPT'!$D$37,IF(J1260=37,'Equivalencia BH-BMPT'!$D$38,IF(J1260=38,'Equivalencia BH-BMPT'!#REF!,IF(J1260=39,'Equivalencia BH-BMPT'!$D$40,IF(J1260=40,'Equivalencia BH-BMPT'!$D$41,IF(J1260=41,'Equivalencia BH-BMPT'!$D$42,IF(J1260=42,'Equivalencia BH-BMPT'!$D$43,IF(J1260=43,'Equivalencia BH-BMPT'!$D$44,IF(J1260=44,'Equivalencia BH-BMPT'!$D$45,IF(J1260=45,'Equivalencia BH-BMPT'!$D$46,"No ha seleccionado un número de programa")))))))))))))))))))))))))))))))))))))))))))))</f>
        <v>No ha seleccionado un número de programa</v>
      </c>
      <c r="L1260" s="140"/>
      <c r="M1260" s="136"/>
      <c r="N1260" s="153"/>
      <c r="O1260" s="161"/>
      <c r="P1260" s="144"/>
      <c r="Q1260" s="143"/>
      <c r="R1260" s="143"/>
      <c r="S1260" s="143"/>
      <c r="T1260" s="143"/>
      <c r="U1260" s="143"/>
      <c r="V1260" s="145"/>
      <c r="W1260" s="145"/>
      <c r="X1260" s="145"/>
      <c r="Y1260" s="136"/>
      <c r="Z1260" s="136"/>
      <c r="AA1260" s="146"/>
      <c r="AB1260" s="136"/>
      <c r="AC1260" s="136"/>
      <c r="AD1260" s="136"/>
      <c r="AE1260" s="136"/>
      <c r="AF1260" s="147" t="e">
        <f t="shared" si="55"/>
        <v>#DIV/0!</v>
      </c>
      <c r="AG1260" s="148"/>
      <c r="AH1260" s="148" t="b">
        <f t="shared" si="56"/>
        <v>1</v>
      </c>
    </row>
    <row r="1261" spans="1:34" ht="44.25" customHeight="1" thickBot="1" x14ac:dyDescent="0.3">
      <c r="A1261" s="136"/>
      <c r="B1261" s="136"/>
      <c r="C1261" s="137"/>
      <c r="D1261" s="136"/>
      <c r="E1261" s="137" t="str">
        <f>IF(D1261=1,'Tipo '!$B$2,IF(D1261=2,'Tipo '!$B$3,IF(D1261=3,'Tipo '!$B$4,IF(D1261=4,'Tipo '!$B$5,IF(D1261=5,'Tipo '!$B$6,IF(D1261=6,'Tipo '!$B$7,IF(D1261=7,'Tipo '!$B$8,IF(D1261=8,'Tipo '!$B$9,IF(D1261=9,'Tipo '!$B$10,IF(D1261=10,'Tipo '!$B$11,IF(D1261=11,'Tipo '!$B$12,IF(D1261=12,'Tipo '!$B$13,IF(D1261=13,'Tipo '!$B$14,IF(D1261=14,'Tipo '!$B$15,IF(D1261=15,'Tipo '!$B$16,IF(D1261=16,'Tipo '!$B$17,IF(D1261=17,'Tipo '!$B$18,IF(D1261=18,'Tipo '!$B$19,IF(D1261=19,'Tipo '!$B$20,IF(D1261=20,'Tipo '!$B$21,"No ha seleccionado un tipo de contrato válido"))))))))))))))))))))</f>
        <v>No ha seleccionado un tipo de contrato válido</v>
      </c>
      <c r="F1261" s="137"/>
      <c r="G1261" s="137"/>
      <c r="H1261" s="138"/>
      <c r="I1261" s="138"/>
      <c r="J1261" s="136"/>
      <c r="K1261" s="137" t="str">
        <f>IF(J1261=1,'Equivalencia BH-BMPT'!$D$2,IF(J1261=2,'Equivalencia BH-BMPT'!$D$3,IF(J1261=3,'Equivalencia BH-BMPT'!$D$4,IF(J1261=4,'Equivalencia BH-BMPT'!$D$5,IF(J1261=5,'Equivalencia BH-BMPT'!$D$6,IF(J1261=6,'Equivalencia BH-BMPT'!$D$7,IF(J1261=7,'Equivalencia BH-BMPT'!$D$8,IF(J1261=8,'Equivalencia BH-BMPT'!$D$9,IF(J1261=9,'Equivalencia BH-BMPT'!$D$10,IF(J1261=10,'Equivalencia BH-BMPT'!$D$11,IF(J1261=11,'Equivalencia BH-BMPT'!$D$12,IF(J1261=12,'Equivalencia BH-BMPT'!$D$13,IF(J1261=13,'Equivalencia BH-BMPT'!$D$14,IF(J1261=14,'Equivalencia BH-BMPT'!$D$15,IF(J1261=15,'Equivalencia BH-BMPT'!$D$16,IF(J1261=16,'Equivalencia BH-BMPT'!$D$17,IF(J1261=17,'Equivalencia BH-BMPT'!$D$18,IF(J1261=18,'Equivalencia BH-BMPT'!$D$19,IF(J1261=19,'Equivalencia BH-BMPT'!$D$20,IF(J1261=20,'Equivalencia BH-BMPT'!$D$21,IF(J1261=21,'Equivalencia BH-BMPT'!$D$22,IF(J1261=22,'Equivalencia BH-BMPT'!$D$23,IF(J1261=23,'Equivalencia BH-BMPT'!#REF!,IF(J1261=24,'Equivalencia BH-BMPT'!$D$25,IF(J1261=25,'Equivalencia BH-BMPT'!$D$26,IF(J1261=26,'Equivalencia BH-BMPT'!$D$27,IF(J1261=27,'Equivalencia BH-BMPT'!$D$28,IF(J1261=28,'Equivalencia BH-BMPT'!$D$29,IF(J1261=29,'Equivalencia BH-BMPT'!$D$30,IF(J1261=30,'Equivalencia BH-BMPT'!$D$31,IF(J1261=31,'Equivalencia BH-BMPT'!$D$32,IF(J1261=32,'Equivalencia BH-BMPT'!$D$33,IF(J1261=33,'Equivalencia BH-BMPT'!$D$34,IF(J1261=34,'Equivalencia BH-BMPT'!$D$35,IF(J1261=35,'Equivalencia BH-BMPT'!$D$36,IF(J1261=36,'Equivalencia BH-BMPT'!$D$37,IF(J1261=37,'Equivalencia BH-BMPT'!$D$38,IF(J1261=38,'Equivalencia BH-BMPT'!#REF!,IF(J1261=39,'Equivalencia BH-BMPT'!$D$40,IF(J1261=40,'Equivalencia BH-BMPT'!$D$41,IF(J1261=41,'Equivalencia BH-BMPT'!$D$42,IF(J1261=42,'Equivalencia BH-BMPT'!$D$43,IF(J1261=43,'Equivalencia BH-BMPT'!$D$44,IF(J1261=44,'Equivalencia BH-BMPT'!$D$45,IF(J1261=45,'Equivalencia BH-BMPT'!$D$46,"No ha seleccionado un número de programa")))))))))))))))))))))))))))))))))))))))))))))</f>
        <v>No ha seleccionado un número de programa</v>
      </c>
      <c r="L1261" s="140"/>
      <c r="M1261" s="136"/>
      <c r="N1261" s="153"/>
      <c r="O1261" s="161"/>
      <c r="P1261" s="144"/>
      <c r="Q1261" s="143"/>
      <c r="R1261" s="143"/>
      <c r="S1261" s="143"/>
      <c r="T1261" s="143"/>
      <c r="U1261" s="143"/>
      <c r="V1261" s="145"/>
      <c r="W1261" s="145"/>
      <c r="X1261" s="145"/>
      <c r="Y1261" s="136"/>
      <c r="Z1261" s="136"/>
      <c r="AA1261" s="146"/>
      <c r="AB1261" s="136"/>
      <c r="AC1261" s="136"/>
      <c r="AD1261" s="136"/>
      <c r="AE1261" s="136"/>
      <c r="AF1261" s="147" t="e">
        <f t="shared" si="55"/>
        <v>#DIV/0!</v>
      </c>
      <c r="AG1261" s="148"/>
      <c r="AH1261" s="148" t="b">
        <f t="shared" si="56"/>
        <v>1</v>
      </c>
    </row>
    <row r="1262" spans="1:34" ht="44.25" customHeight="1" thickBot="1" x14ac:dyDescent="0.3">
      <c r="A1262" s="136"/>
      <c r="B1262" s="136"/>
      <c r="C1262" s="137"/>
      <c r="D1262" s="136"/>
      <c r="E1262" s="137" t="str">
        <f>IF(D1262=1,'Tipo '!$B$2,IF(D1262=2,'Tipo '!$B$3,IF(D1262=3,'Tipo '!$B$4,IF(D1262=4,'Tipo '!$B$5,IF(D1262=5,'Tipo '!$B$6,IF(D1262=6,'Tipo '!$B$7,IF(D1262=7,'Tipo '!$B$8,IF(D1262=8,'Tipo '!$B$9,IF(D1262=9,'Tipo '!$B$10,IF(D1262=10,'Tipo '!$B$11,IF(D1262=11,'Tipo '!$B$12,IF(D1262=12,'Tipo '!$B$13,IF(D1262=13,'Tipo '!$B$14,IF(D1262=14,'Tipo '!$B$15,IF(D1262=15,'Tipo '!$B$16,IF(D1262=16,'Tipo '!$B$17,IF(D1262=17,'Tipo '!$B$18,IF(D1262=18,'Tipo '!$B$19,IF(D1262=19,'Tipo '!$B$20,IF(D1262=20,'Tipo '!$B$21,"No ha seleccionado un tipo de contrato válido"))))))))))))))))))))</f>
        <v>No ha seleccionado un tipo de contrato válido</v>
      </c>
      <c r="F1262" s="137"/>
      <c r="G1262" s="137"/>
      <c r="H1262" s="138"/>
      <c r="I1262" s="138"/>
      <c r="J1262" s="136"/>
      <c r="K1262" s="137" t="str">
        <f>IF(J1262=1,'Equivalencia BH-BMPT'!$D$2,IF(J1262=2,'Equivalencia BH-BMPT'!$D$3,IF(J1262=3,'Equivalencia BH-BMPT'!$D$4,IF(J1262=4,'Equivalencia BH-BMPT'!$D$5,IF(J1262=5,'Equivalencia BH-BMPT'!$D$6,IF(J1262=6,'Equivalencia BH-BMPT'!$D$7,IF(J1262=7,'Equivalencia BH-BMPT'!$D$8,IF(J1262=8,'Equivalencia BH-BMPT'!$D$9,IF(J1262=9,'Equivalencia BH-BMPT'!$D$10,IF(J1262=10,'Equivalencia BH-BMPT'!$D$11,IF(J1262=11,'Equivalencia BH-BMPT'!$D$12,IF(J1262=12,'Equivalencia BH-BMPT'!$D$13,IF(J1262=13,'Equivalencia BH-BMPT'!$D$14,IF(J1262=14,'Equivalencia BH-BMPT'!$D$15,IF(J1262=15,'Equivalencia BH-BMPT'!$D$16,IF(J1262=16,'Equivalencia BH-BMPT'!$D$17,IF(J1262=17,'Equivalencia BH-BMPT'!$D$18,IF(J1262=18,'Equivalencia BH-BMPT'!$D$19,IF(J1262=19,'Equivalencia BH-BMPT'!$D$20,IF(J1262=20,'Equivalencia BH-BMPT'!$D$21,IF(J1262=21,'Equivalencia BH-BMPT'!$D$22,IF(J1262=22,'Equivalencia BH-BMPT'!$D$23,IF(J1262=23,'Equivalencia BH-BMPT'!#REF!,IF(J1262=24,'Equivalencia BH-BMPT'!$D$25,IF(J1262=25,'Equivalencia BH-BMPT'!$D$26,IF(J1262=26,'Equivalencia BH-BMPT'!$D$27,IF(J1262=27,'Equivalencia BH-BMPT'!$D$28,IF(J1262=28,'Equivalencia BH-BMPT'!$D$29,IF(J1262=29,'Equivalencia BH-BMPT'!$D$30,IF(J1262=30,'Equivalencia BH-BMPT'!$D$31,IF(J1262=31,'Equivalencia BH-BMPT'!$D$32,IF(J1262=32,'Equivalencia BH-BMPT'!$D$33,IF(J1262=33,'Equivalencia BH-BMPT'!$D$34,IF(J1262=34,'Equivalencia BH-BMPT'!$D$35,IF(J1262=35,'Equivalencia BH-BMPT'!$D$36,IF(J1262=36,'Equivalencia BH-BMPT'!$D$37,IF(J1262=37,'Equivalencia BH-BMPT'!$D$38,IF(J1262=38,'Equivalencia BH-BMPT'!#REF!,IF(J1262=39,'Equivalencia BH-BMPT'!$D$40,IF(J1262=40,'Equivalencia BH-BMPT'!$D$41,IF(J1262=41,'Equivalencia BH-BMPT'!$D$42,IF(J1262=42,'Equivalencia BH-BMPT'!$D$43,IF(J1262=43,'Equivalencia BH-BMPT'!$D$44,IF(J1262=44,'Equivalencia BH-BMPT'!$D$45,IF(J1262=45,'Equivalencia BH-BMPT'!$D$46,"No ha seleccionado un número de programa")))))))))))))))))))))))))))))))))))))))))))))</f>
        <v>No ha seleccionado un número de programa</v>
      </c>
      <c r="L1262" s="140"/>
      <c r="M1262" s="136"/>
      <c r="N1262" s="153"/>
      <c r="O1262" s="161"/>
      <c r="P1262" s="144"/>
      <c r="Q1262" s="143"/>
      <c r="R1262" s="143"/>
      <c r="S1262" s="143"/>
      <c r="T1262" s="143"/>
      <c r="U1262" s="143"/>
      <c r="V1262" s="145"/>
      <c r="W1262" s="145"/>
      <c r="X1262" s="145"/>
      <c r="Y1262" s="136"/>
      <c r="Z1262" s="136"/>
      <c r="AA1262" s="146"/>
      <c r="AB1262" s="136"/>
      <c r="AC1262" s="136"/>
      <c r="AD1262" s="136"/>
      <c r="AE1262" s="136"/>
      <c r="AF1262" s="147" t="e">
        <f t="shared" si="55"/>
        <v>#DIV/0!</v>
      </c>
      <c r="AG1262" s="148"/>
      <c r="AH1262" s="148" t="b">
        <f t="shared" si="56"/>
        <v>1</v>
      </c>
    </row>
    <row r="1263" spans="1:34" ht="44.25" customHeight="1" thickBot="1" x14ac:dyDescent="0.3">
      <c r="A1263" s="136"/>
      <c r="B1263" s="136"/>
      <c r="C1263" s="137"/>
      <c r="D1263" s="136"/>
      <c r="E1263" s="137" t="str">
        <f>IF(D1263=1,'Tipo '!$B$2,IF(D1263=2,'Tipo '!$B$3,IF(D1263=3,'Tipo '!$B$4,IF(D1263=4,'Tipo '!$B$5,IF(D1263=5,'Tipo '!$B$6,IF(D1263=6,'Tipo '!$B$7,IF(D1263=7,'Tipo '!$B$8,IF(D1263=8,'Tipo '!$B$9,IF(D1263=9,'Tipo '!$B$10,IF(D1263=10,'Tipo '!$B$11,IF(D1263=11,'Tipo '!$B$12,IF(D1263=12,'Tipo '!$B$13,IF(D1263=13,'Tipo '!$B$14,IF(D1263=14,'Tipo '!$B$15,IF(D1263=15,'Tipo '!$B$16,IF(D1263=16,'Tipo '!$B$17,IF(D1263=17,'Tipo '!$B$18,IF(D1263=18,'Tipo '!$B$19,IF(D1263=19,'Tipo '!$B$20,IF(D1263=20,'Tipo '!$B$21,"No ha seleccionado un tipo de contrato válido"))))))))))))))))))))</f>
        <v>No ha seleccionado un tipo de contrato válido</v>
      </c>
      <c r="F1263" s="137"/>
      <c r="G1263" s="137"/>
      <c r="H1263" s="138"/>
      <c r="I1263" s="138"/>
      <c r="J1263" s="136"/>
      <c r="K1263" s="137" t="str">
        <f>IF(J1263=1,'Equivalencia BH-BMPT'!$D$2,IF(J1263=2,'Equivalencia BH-BMPT'!$D$3,IF(J1263=3,'Equivalencia BH-BMPT'!$D$4,IF(J1263=4,'Equivalencia BH-BMPT'!$D$5,IF(J1263=5,'Equivalencia BH-BMPT'!$D$6,IF(J1263=6,'Equivalencia BH-BMPT'!$D$7,IF(J1263=7,'Equivalencia BH-BMPT'!$D$8,IF(J1263=8,'Equivalencia BH-BMPT'!$D$9,IF(J1263=9,'Equivalencia BH-BMPT'!$D$10,IF(J1263=10,'Equivalencia BH-BMPT'!$D$11,IF(J1263=11,'Equivalencia BH-BMPT'!$D$12,IF(J1263=12,'Equivalencia BH-BMPT'!$D$13,IF(J1263=13,'Equivalencia BH-BMPT'!$D$14,IF(J1263=14,'Equivalencia BH-BMPT'!$D$15,IF(J1263=15,'Equivalencia BH-BMPT'!$D$16,IF(J1263=16,'Equivalencia BH-BMPT'!$D$17,IF(J1263=17,'Equivalencia BH-BMPT'!$D$18,IF(J1263=18,'Equivalencia BH-BMPT'!$D$19,IF(J1263=19,'Equivalencia BH-BMPT'!$D$20,IF(J1263=20,'Equivalencia BH-BMPT'!$D$21,IF(J1263=21,'Equivalencia BH-BMPT'!$D$22,IF(J1263=22,'Equivalencia BH-BMPT'!$D$23,IF(J1263=23,'Equivalencia BH-BMPT'!#REF!,IF(J1263=24,'Equivalencia BH-BMPT'!$D$25,IF(J1263=25,'Equivalencia BH-BMPT'!$D$26,IF(J1263=26,'Equivalencia BH-BMPT'!$D$27,IF(J1263=27,'Equivalencia BH-BMPT'!$D$28,IF(J1263=28,'Equivalencia BH-BMPT'!$D$29,IF(J1263=29,'Equivalencia BH-BMPT'!$D$30,IF(J1263=30,'Equivalencia BH-BMPT'!$D$31,IF(J1263=31,'Equivalencia BH-BMPT'!$D$32,IF(J1263=32,'Equivalencia BH-BMPT'!$D$33,IF(J1263=33,'Equivalencia BH-BMPT'!$D$34,IF(J1263=34,'Equivalencia BH-BMPT'!$D$35,IF(J1263=35,'Equivalencia BH-BMPT'!$D$36,IF(J1263=36,'Equivalencia BH-BMPT'!$D$37,IF(J1263=37,'Equivalencia BH-BMPT'!$D$38,IF(J1263=38,'Equivalencia BH-BMPT'!#REF!,IF(J1263=39,'Equivalencia BH-BMPT'!$D$40,IF(J1263=40,'Equivalencia BH-BMPT'!$D$41,IF(J1263=41,'Equivalencia BH-BMPT'!$D$42,IF(J1263=42,'Equivalencia BH-BMPT'!$D$43,IF(J1263=43,'Equivalencia BH-BMPT'!$D$44,IF(J1263=44,'Equivalencia BH-BMPT'!$D$45,IF(J1263=45,'Equivalencia BH-BMPT'!$D$46,"No ha seleccionado un número de programa")))))))))))))))))))))))))))))))))))))))))))))</f>
        <v>No ha seleccionado un número de programa</v>
      </c>
      <c r="L1263" s="140"/>
      <c r="M1263" s="136"/>
      <c r="N1263" s="153"/>
      <c r="O1263" s="161"/>
      <c r="P1263" s="144"/>
      <c r="Q1263" s="143"/>
      <c r="R1263" s="143"/>
      <c r="S1263" s="143"/>
      <c r="T1263" s="143"/>
      <c r="U1263" s="143"/>
      <c r="V1263" s="145"/>
      <c r="W1263" s="145"/>
      <c r="X1263" s="145"/>
      <c r="Y1263" s="136"/>
      <c r="Z1263" s="136"/>
      <c r="AA1263" s="146"/>
      <c r="AB1263" s="136"/>
      <c r="AC1263" s="136"/>
      <c r="AD1263" s="136"/>
      <c r="AE1263" s="136"/>
      <c r="AF1263" s="147" t="e">
        <f t="shared" si="55"/>
        <v>#DIV/0!</v>
      </c>
      <c r="AG1263" s="148"/>
      <c r="AH1263" s="148" t="b">
        <f t="shared" si="56"/>
        <v>1</v>
      </c>
    </row>
    <row r="1264" spans="1:34" ht="44.25" customHeight="1" thickBot="1" x14ac:dyDescent="0.3">
      <c r="A1264" s="136"/>
      <c r="B1264" s="136"/>
      <c r="C1264" s="137"/>
      <c r="D1264" s="136"/>
      <c r="E1264" s="137" t="str">
        <f>IF(D1264=1,'Tipo '!$B$2,IF(D1264=2,'Tipo '!$B$3,IF(D1264=3,'Tipo '!$B$4,IF(D1264=4,'Tipo '!$B$5,IF(D1264=5,'Tipo '!$B$6,IF(D1264=6,'Tipo '!$B$7,IF(D1264=7,'Tipo '!$B$8,IF(D1264=8,'Tipo '!$B$9,IF(D1264=9,'Tipo '!$B$10,IF(D1264=10,'Tipo '!$B$11,IF(D1264=11,'Tipo '!$B$12,IF(D1264=12,'Tipo '!$B$13,IF(D1264=13,'Tipo '!$B$14,IF(D1264=14,'Tipo '!$B$15,IF(D1264=15,'Tipo '!$B$16,IF(D1264=16,'Tipo '!$B$17,IF(D1264=17,'Tipo '!$B$18,IF(D1264=18,'Tipo '!$B$19,IF(D1264=19,'Tipo '!$B$20,IF(D1264=20,'Tipo '!$B$21,"No ha seleccionado un tipo de contrato válido"))))))))))))))))))))</f>
        <v>No ha seleccionado un tipo de contrato válido</v>
      </c>
      <c r="F1264" s="137"/>
      <c r="G1264" s="137"/>
      <c r="H1264" s="138"/>
      <c r="I1264" s="138"/>
      <c r="J1264" s="136"/>
      <c r="K1264" s="137" t="str">
        <f>IF(J1264=1,'Equivalencia BH-BMPT'!$D$2,IF(J1264=2,'Equivalencia BH-BMPT'!$D$3,IF(J1264=3,'Equivalencia BH-BMPT'!$D$4,IF(J1264=4,'Equivalencia BH-BMPT'!$D$5,IF(J1264=5,'Equivalencia BH-BMPT'!$D$6,IF(J1264=6,'Equivalencia BH-BMPT'!$D$7,IF(J1264=7,'Equivalencia BH-BMPT'!$D$8,IF(J1264=8,'Equivalencia BH-BMPT'!$D$9,IF(J1264=9,'Equivalencia BH-BMPT'!$D$10,IF(J1264=10,'Equivalencia BH-BMPT'!$D$11,IF(J1264=11,'Equivalencia BH-BMPT'!$D$12,IF(J1264=12,'Equivalencia BH-BMPT'!$D$13,IF(J1264=13,'Equivalencia BH-BMPT'!$D$14,IF(J1264=14,'Equivalencia BH-BMPT'!$D$15,IF(J1264=15,'Equivalencia BH-BMPT'!$D$16,IF(J1264=16,'Equivalencia BH-BMPT'!$D$17,IF(J1264=17,'Equivalencia BH-BMPT'!$D$18,IF(J1264=18,'Equivalencia BH-BMPT'!$D$19,IF(J1264=19,'Equivalencia BH-BMPT'!$D$20,IF(J1264=20,'Equivalencia BH-BMPT'!$D$21,IF(J1264=21,'Equivalencia BH-BMPT'!$D$22,IF(J1264=22,'Equivalencia BH-BMPT'!$D$23,IF(J1264=23,'Equivalencia BH-BMPT'!#REF!,IF(J1264=24,'Equivalencia BH-BMPT'!$D$25,IF(J1264=25,'Equivalencia BH-BMPT'!$D$26,IF(J1264=26,'Equivalencia BH-BMPT'!$D$27,IF(J1264=27,'Equivalencia BH-BMPT'!$D$28,IF(J1264=28,'Equivalencia BH-BMPT'!$D$29,IF(J1264=29,'Equivalencia BH-BMPT'!$D$30,IF(J1264=30,'Equivalencia BH-BMPT'!$D$31,IF(J1264=31,'Equivalencia BH-BMPT'!$D$32,IF(J1264=32,'Equivalencia BH-BMPT'!$D$33,IF(J1264=33,'Equivalencia BH-BMPT'!$D$34,IF(J1264=34,'Equivalencia BH-BMPT'!$D$35,IF(J1264=35,'Equivalencia BH-BMPT'!$D$36,IF(J1264=36,'Equivalencia BH-BMPT'!$D$37,IF(J1264=37,'Equivalencia BH-BMPT'!$D$38,IF(J1264=38,'Equivalencia BH-BMPT'!#REF!,IF(J1264=39,'Equivalencia BH-BMPT'!$D$40,IF(J1264=40,'Equivalencia BH-BMPT'!$D$41,IF(J1264=41,'Equivalencia BH-BMPT'!$D$42,IF(J1264=42,'Equivalencia BH-BMPT'!$D$43,IF(J1264=43,'Equivalencia BH-BMPT'!$D$44,IF(J1264=44,'Equivalencia BH-BMPT'!$D$45,IF(J1264=45,'Equivalencia BH-BMPT'!$D$46,"No ha seleccionado un número de programa")))))))))))))))))))))))))))))))))))))))))))))</f>
        <v>No ha seleccionado un número de programa</v>
      </c>
      <c r="L1264" s="140"/>
      <c r="M1264" s="136"/>
      <c r="N1264" s="153"/>
      <c r="O1264" s="161"/>
      <c r="P1264" s="144"/>
      <c r="Q1264" s="143"/>
      <c r="R1264" s="143"/>
      <c r="S1264" s="143"/>
      <c r="T1264" s="143"/>
      <c r="U1264" s="143"/>
      <c r="V1264" s="145"/>
      <c r="W1264" s="145"/>
      <c r="X1264" s="145"/>
      <c r="Y1264" s="136"/>
      <c r="Z1264" s="136"/>
      <c r="AA1264" s="146"/>
      <c r="AB1264" s="136"/>
      <c r="AC1264" s="136"/>
      <c r="AD1264" s="136"/>
      <c r="AE1264" s="136"/>
      <c r="AF1264" s="147" t="e">
        <f t="shared" si="55"/>
        <v>#DIV/0!</v>
      </c>
      <c r="AG1264" s="148"/>
      <c r="AH1264" s="148" t="b">
        <f t="shared" si="56"/>
        <v>1</v>
      </c>
    </row>
    <row r="1265" spans="1:34" ht="44.25" customHeight="1" thickBot="1" x14ac:dyDescent="0.3">
      <c r="A1265" s="136"/>
      <c r="B1265" s="136"/>
      <c r="C1265" s="137"/>
      <c r="D1265" s="136"/>
      <c r="E1265" s="137" t="str">
        <f>IF(D1265=1,'Tipo '!$B$2,IF(D1265=2,'Tipo '!$B$3,IF(D1265=3,'Tipo '!$B$4,IF(D1265=4,'Tipo '!$B$5,IF(D1265=5,'Tipo '!$B$6,IF(D1265=6,'Tipo '!$B$7,IF(D1265=7,'Tipo '!$B$8,IF(D1265=8,'Tipo '!$B$9,IF(D1265=9,'Tipo '!$B$10,IF(D1265=10,'Tipo '!$B$11,IF(D1265=11,'Tipo '!$B$12,IF(D1265=12,'Tipo '!$B$13,IF(D1265=13,'Tipo '!$B$14,IF(D1265=14,'Tipo '!$B$15,IF(D1265=15,'Tipo '!$B$16,IF(D1265=16,'Tipo '!$B$17,IF(D1265=17,'Tipo '!$B$18,IF(D1265=18,'Tipo '!$B$19,IF(D1265=19,'Tipo '!$B$20,IF(D1265=20,'Tipo '!$B$21,"No ha seleccionado un tipo de contrato válido"))))))))))))))))))))</f>
        <v>No ha seleccionado un tipo de contrato válido</v>
      </c>
      <c r="F1265" s="137"/>
      <c r="G1265" s="137"/>
      <c r="H1265" s="138"/>
      <c r="I1265" s="138"/>
      <c r="J1265" s="136"/>
      <c r="K1265" s="137" t="str">
        <f>IF(J1265=1,'Equivalencia BH-BMPT'!$D$2,IF(J1265=2,'Equivalencia BH-BMPT'!$D$3,IF(J1265=3,'Equivalencia BH-BMPT'!$D$4,IF(J1265=4,'Equivalencia BH-BMPT'!$D$5,IF(J1265=5,'Equivalencia BH-BMPT'!$D$6,IF(J1265=6,'Equivalencia BH-BMPT'!$D$7,IF(J1265=7,'Equivalencia BH-BMPT'!$D$8,IF(J1265=8,'Equivalencia BH-BMPT'!$D$9,IF(J1265=9,'Equivalencia BH-BMPT'!$D$10,IF(J1265=10,'Equivalencia BH-BMPT'!$D$11,IF(J1265=11,'Equivalencia BH-BMPT'!$D$12,IF(J1265=12,'Equivalencia BH-BMPT'!$D$13,IF(J1265=13,'Equivalencia BH-BMPT'!$D$14,IF(J1265=14,'Equivalencia BH-BMPT'!$D$15,IF(J1265=15,'Equivalencia BH-BMPT'!$D$16,IF(J1265=16,'Equivalencia BH-BMPT'!$D$17,IF(J1265=17,'Equivalencia BH-BMPT'!$D$18,IF(J1265=18,'Equivalencia BH-BMPT'!$D$19,IF(J1265=19,'Equivalencia BH-BMPT'!$D$20,IF(J1265=20,'Equivalencia BH-BMPT'!$D$21,IF(J1265=21,'Equivalencia BH-BMPT'!$D$22,IF(J1265=22,'Equivalencia BH-BMPT'!$D$23,IF(J1265=23,'Equivalencia BH-BMPT'!#REF!,IF(J1265=24,'Equivalencia BH-BMPT'!$D$25,IF(J1265=25,'Equivalencia BH-BMPT'!$D$26,IF(J1265=26,'Equivalencia BH-BMPT'!$D$27,IF(J1265=27,'Equivalencia BH-BMPT'!$D$28,IF(J1265=28,'Equivalencia BH-BMPT'!$D$29,IF(J1265=29,'Equivalencia BH-BMPT'!$D$30,IF(J1265=30,'Equivalencia BH-BMPT'!$D$31,IF(J1265=31,'Equivalencia BH-BMPT'!$D$32,IF(J1265=32,'Equivalencia BH-BMPT'!$D$33,IF(J1265=33,'Equivalencia BH-BMPT'!$D$34,IF(J1265=34,'Equivalencia BH-BMPT'!$D$35,IF(J1265=35,'Equivalencia BH-BMPT'!$D$36,IF(J1265=36,'Equivalencia BH-BMPT'!$D$37,IF(J1265=37,'Equivalencia BH-BMPT'!$D$38,IF(J1265=38,'Equivalencia BH-BMPT'!#REF!,IF(J1265=39,'Equivalencia BH-BMPT'!$D$40,IF(J1265=40,'Equivalencia BH-BMPT'!$D$41,IF(J1265=41,'Equivalencia BH-BMPT'!$D$42,IF(J1265=42,'Equivalencia BH-BMPT'!$D$43,IF(J1265=43,'Equivalencia BH-BMPT'!$D$44,IF(J1265=44,'Equivalencia BH-BMPT'!$D$45,IF(J1265=45,'Equivalencia BH-BMPT'!$D$46,"No ha seleccionado un número de programa")))))))))))))))))))))))))))))))))))))))))))))</f>
        <v>No ha seleccionado un número de programa</v>
      </c>
      <c r="L1265" s="140"/>
      <c r="M1265" s="136"/>
      <c r="N1265" s="153"/>
      <c r="O1265" s="161"/>
      <c r="P1265" s="144"/>
      <c r="Q1265" s="143"/>
      <c r="R1265" s="143"/>
      <c r="S1265" s="143"/>
      <c r="T1265" s="143"/>
      <c r="U1265" s="143"/>
      <c r="V1265" s="145"/>
      <c r="W1265" s="145"/>
      <c r="X1265" s="145"/>
      <c r="Y1265" s="136"/>
      <c r="Z1265" s="136"/>
      <c r="AA1265" s="146"/>
      <c r="AB1265" s="136"/>
      <c r="AC1265" s="136"/>
      <c r="AD1265" s="136"/>
      <c r="AE1265" s="136"/>
      <c r="AF1265" s="147" t="e">
        <f t="shared" si="55"/>
        <v>#DIV/0!</v>
      </c>
      <c r="AG1265" s="148"/>
      <c r="AH1265" s="148" t="b">
        <f t="shared" si="56"/>
        <v>1</v>
      </c>
    </row>
    <row r="1266" spans="1:34" ht="44.25" customHeight="1" thickBot="1" x14ac:dyDescent="0.3">
      <c r="A1266" s="136"/>
      <c r="B1266" s="136"/>
      <c r="C1266" s="137"/>
      <c r="D1266" s="136"/>
      <c r="E1266" s="137" t="str">
        <f>IF(D1266=1,'Tipo '!$B$2,IF(D1266=2,'Tipo '!$B$3,IF(D1266=3,'Tipo '!$B$4,IF(D1266=4,'Tipo '!$B$5,IF(D1266=5,'Tipo '!$B$6,IF(D1266=6,'Tipo '!$B$7,IF(D1266=7,'Tipo '!$B$8,IF(D1266=8,'Tipo '!$B$9,IF(D1266=9,'Tipo '!$B$10,IF(D1266=10,'Tipo '!$B$11,IF(D1266=11,'Tipo '!$B$12,IF(D1266=12,'Tipo '!$B$13,IF(D1266=13,'Tipo '!$B$14,IF(D1266=14,'Tipo '!$B$15,IF(D1266=15,'Tipo '!$B$16,IF(D1266=16,'Tipo '!$B$17,IF(D1266=17,'Tipo '!$B$18,IF(D1266=18,'Tipo '!$B$19,IF(D1266=19,'Tipo '!$B$20,IF(D1266=20,'Tipo '!$B$21,"No ha seleccionado un tipo de contrato válido"))))))))))))))))))))</f>
        <v>No ha seleccionado un tipo de contrato válido</v>
      </c>
      <c r="F1266" s="137"/>
      <c r="G1266" s="137"/>
      <c r="H1266" s="138"/>
      <c r="I1266" s="138"/>
      <c r="J1266" s="136"/>
      <c r="K1266" s="137" t="str">
        <f>IF(J1266=1,'Equivalencia BH-BMPT'!$D$2,IF(J1266=2,'Equivalencia BH-BMPT'!$D$3,IF(J1266=3,'Equivalencia BH-BMPT'!$D$4,IF(J1266=4,'Equivalencia BH-BMPT'!$D$5,IF(J1266=5,'Equivalencia BH-BMPT'!$D$6,IF(J1266=6,'Equivalencia BH-BMPT'!$D$7,IF(J1266=7,'Equivalencia BH-BMPT'!$D$8,IF(J1266=8,'Equivalencia BH-BMPT'!$D$9,IF(J1266=9,'Equivalencia BH-BMPT'!$D$10,IF(J1266=10,'Equivalencia BH-BMPT'!$D$11,IF(J1266=11,'Equivalencia BH-BMPT'!$D$12,IF(J1266=12,'Equivalencia BH-BMPT'!$D$13,IF(J1266=13,'Equivalencia BH-BMPT'!$D$14,IF(J1266=14,'Equivalencia BH-BMPT'!$D$15,IF(J1266=15,'Equivalencia BH-BMPT'!$D$16,IF(J1266=16,'Equivalencia BH-BMPT'!$D$17,IF(J1266=17,'Equivalencia BH-BMPT'!$D$18,IF(J1266=18,'Equivalencia BH-BMPT'!$D$19,IF(J1266=19,'Equivalencia BH-BMPT'!$D$20,IF(J1266=20,'Equivalencia BH-BMPT'!$D$21,IF(J1266=21,'Equivalencia BH-BMPT'!$D$22,IF(J1266=22,'Equivalencia BH-BMPT'!$D$23,IF(J1266=23,'Equivalencia BH-BMPT'!#REF!,IF(J1266=24,'Equivalencia BH-BMPT'!$D$25,IF(J1266=25,'Equivalencia BH-BMPT'!$D$26,IF(J1266=26,'Equivalencia BH-BMPT'!$D$27,IF(J1266=27,'Equivalencia BH-BMPT'!$D$28,IF(J1266=28,'Equivalencia BH-BMPT'!$D$29,IF(J1266=29,'Equivalencia BH-BMPT'!$D$30,IF(J1266=30,'Equivalencia BH-BMPT'!$D$31,IF(J1266=31,'Equivalencia BH-BMPT'!$D$32,IF(J1266=32,'Equivalencia BH-BMPT'!$D$33,IF(J1266=33,'Equivalencia BH-BMPT'!$D$34,IF(J1266=34,'Equivalencia BH-BMPT'!$D$35,IF(J1266=35,'Equivalencia BH-BMPT'!$D$36,IF(J1266=36,'Equivalencia BH-BMPT'!$D$37,IF(J1266=37,'Equivalencia BH-BMPT'!$D$38,IF(J1266=38,'Equivalencia BH-BMPT'!#REF!,IF(J1266=39,'Equivalencia BH-BMPT'!$D$40,IF(J1266=40,'Equivalencia BH-BMPT'!$D$41,IF(J1266=41,'Equivalencia BH-BMPT'!$D$42,IF(J1266=42,'Equivalencia BH-BMPT'!$D$43,IF(J1266=43,'Equivalencia BH-BMPT'!$D$44,IF(J1266=44,'Equivalencia BH-BMPT'!$D$45,IF(J1266=45,'Equivalencia BH-BMPT'!$D$46,"No ha seleccionado un número de programa")))))))))))))))))))))))))))))))))))))))))))))</f>
        <v>No ha seleccionado un número de programa</v>
      </c>
      <c r="L1266" s="140"/>
      <c r="M1266" s="136"/>
      <c r="N1266" s="153"/>
      <c r="O1266" s="161"/>
      <c r="P1266" s="144"/>
      <c r="Q1266" s="143"/>
      <c r="R1266" s="143"/>
      <c r="S1266" s="143"/>
      <c r="T1266" s="143"/>
      <c r="U1266" s="143"/>
      <c r="V1266" s="145"/>
      <c r="W1266" s="145"/>
      <c r="X1266" s="145"/>
      <c r="Y1266" s="136"/>
      <c r="Z1266" s="136"/>
      <c r="AA1266" s="146"/>
      <c r="AB1266" s="136"/>
      <c r="AC1266" s="136"/>
      <c r="AD1266" s="136"/>
      <c r="AE1266" s="136"/>
      <c r="AF1266" s="147" t="e">
        <f t="shared" si="55"/>
        <v>#DIV/0!</v>
      </c>
      <c r="AG1266" s="148"/>
      <c r="AH1266" s="148" t="b">
        <f t="shared" si="56"/>
        <v>1</v>
      </c>
    </row>
    <row r="1267" spans="1:34" ht="44.25" customHeight="1" thickBot="1" x14ac:dyDescent="0.3">
      <c r="A1267" s="136"/>
      <c r="B1267" s="136"/>
      <c r="C1267" s="137"/>
      <c r="D1267" s="136"/>
      <c r="E1267" s="137" t="str">
        <f>IF(D1267=1,'Tipo '!$B$2,IF(D1267=2,'Tipo '!$B$3,IF(D1267=3,'Tipo '!$B$4,IF(D1267=4,'Tipo '!$B$5,IF(D1267=5,'Tipo '!$B$6,IF(D1267=6,'Tipo '!$B$7,IF(D1267=7,'Tipo '!$B$8,IF(D1267=8,'Tipo '!$B$9,IF(D1267=9,'Tipo '!$B$10,IF(D1267=10,'Tipo '!$B$11,IF(D1267=11,'Tipo '!$B$12,IF(D1267=12,'Tipo '!$B$13,IF(D1267=13,'Tipo '!$B$14,IF(D1267=14,'Tipo '!$B$15,IF(D1267=15,'Tipo '!$B$16,IF(D1267=16,'Tipo '!$B$17,IF(D1267=17,'Tipo '!$B$18,IF(D1267=18,'Tipo '!$B$19,IF(D1267=19,'Tipo '!$B$20,IF(D1267=20,'Tipo '!$B$21,"No ha seleccionado un tipo de contrato válido"))))))))))))))))))))</f>
        <v>No ha seleccionado un tipo de contrato válido</v>
      </c>
      <c r="F1267" s="137"/>
      <c r="G1267" s="137"/>
      <c r="H1267" s="138"/>
      <c r="I1267" s="138"/>
      <c r="J1267" s="136"/>
      <c r="K1267" s="137" t="str">
        <f>IF(J1267=1,'Equivalencia BH-BMPT'!$D$2,IF(J1267=2,'Equivalencia BH-BMPT'!$D$3,IF(J1267=3,'Equivalencia BH-BMPT'!$D$4,IF(J1267=4,'Equivalencia BH-BMPT'!$D$5,IF(J1267=5,'Equivalencia BH-BMPT'!$D$6,IF(J1267=6,'Equivalencia BH-BMPT'!$D$7,IF(J1267=7,'Equivalencia BH-BMPT'!$D$8,IF(J1267=8,'Equivalencia BH-BMPT'!$D$9,IF(J1267=9,'Equivalencia BH-BMPT'!$D$10,IF(J1267=10,'Equivalencia BH-BMPT'!$D$11,IF(J1267=11,'Equivalencia BH-BMPT'!$D$12,IF(J1267=12,'Equivalencia BH-BMPT'!$D$13,IF(J1267=13,'Equivalencia BH-BMPT'!$D$14,IF(J1267=14,'Equivalencia BH-BMPT'!$D$15,IF(J1267=15,'Equivalencia BH-BMPT'!$D$16,IF(J1267=16,'Equivalencia BH-BMPT'!$D$17,IF(J1267=17,'Equivalencia BH-BMPT'!$D$18,IF(J1267=18,'Equivalencia BH-BMPT'!$D$19,IF(J1267=19,'Equivalencia BH-BMPT'!$D$20,IF(J1267=20,'Equivalencia BH-BMPT'!$D$21,IF(J1267=21,'Equivalencia BH-BMPT'!$D$22,IF(J1267=22,'Equivalencia BH-BMPT'!$D$23,IF(J1267=23,'Equivalencia BH-BMPT'!#REF!,IF(J1267=24,'Equivalencia BH-BMPT'!$D$25,IF(J1267=25,'Equivalencia BH-BMPT'!$D$26,IF(J1267=26,'Equivalencia BH-BMPT'!$D$27,IF(J1267=27,'Equivalencia BH-BMPT'!$D$28,IF(J1267=28,'Equivalencia BH-BMPT'!$D$29,IF(J1267=29,'Equivalencia BH-BMPT'!$D$30,IF(J1267=30,'Equivalencia BH-BMPT'!$D$31,IF(J1267=31,'Equivalencia BH-BMPT'!$D$32,IF(J1267=32,'Equivalencia BH-BMPT'!$D$33,IF(J1267=33,'Equivalencia BH-BMPT'!$D$34,IF(J1267=34,'Equivalencia BH-BMPT'!$D$35,IF(J1267=35,'Equivalencia BH-BMPT'!$D$36,IF(J1267=36,'Equivalencia BH-BMPT'!$D$37,IF(J1267=37,'Equivalencia BH-BMPT'!$D$38,IF(J1267=38,'Equivalencia BH-BMPT'!#REF!,IF(J1267=39,'Equivalencia BH-BMPT'!$D$40,IF(J1267=40,'Equivalencia BH-BMPT'!$D$41,IF(J1267=41,'Equivalencia BH-BMPT'!$D$42,IF(J1267=42,'Equivalencia BH-BMPT'!$D$43,IF(J1267=43,'Equivalencia BH-BMPT'!$D$44,IF(J1267=44,'Equivalencia BH-BMPT'!$D$45,IF(J1267=45,'Equivalencia BH-BMPT'!$D$46,"No ha seleccionado un número de programa")))))))))))))))))))))))))))))))))))))))))))))</f>
        <v>No ha seleccionado un número de programa</v>
      </c>
      <c r="L1267" s="140"/>
      <c r="M1267" s="136"/>
      <c r="N1267" s="153"/>
      <c r="O1267" s="161"/>
      <c r="P1267" s="144"/>
      <c r="Q1267" s="143"/>
      <c r="R1267" s="143"/>
      <c r="S1267" s="143"/>
      <c r="T1267" s="143"/>
      <c r="U1267" s="143"/>
      <c r="V1267" s="145"/>
      <c r="W1267" s="145"/>
      <c r="X1267" s="145"/>
      <c r="Y1267" s="136"/>
      <c r="Z1267" s="136"/>
      <c r="AA1267" s="146"/>
      <c r="AB1267" s="136"/>
      <c r="AC1267" s="136"/>
      <c r="AD1267" s="136"/>
      <c r="AE1267" s="136"/>
      <c r="AF1267" s="147" t="e">
        <f t="shared" si="55"/>
        <v>#DIV/0!</v>
      </c>
      <c r="AG1267" s="148"/>
      <c r="AH1267" s="148" t="b">
        <f t="shared" si="56"/>
        <v>1</v>
      </c>
    </row>
    <row r="1268" spans="1:34" ht="44.25" customHeight="1" thickBot="1" x14ac:dyDescent="0.3">
      <c r="A1268" s="136"/>
      <c r="B1268" s="136"/>
      <c r="C1268" s="137"/>
      <c r="D1268" s="136"/>
      <c r="E1268" s="137" t="str">
        <f>IF(D1268=1,'Tipo '!$B$2,IF(D1268=2,'Tipo '!$B$3,IF(D1268=3,'Tipo '!$B$4,IF(D1268=4,'Tipo '!$B$5,IF(D1268=5,'Tipo '!$B$6,IF(D1268=6,'Tipo '!$B$7,IF(D1268=7,'Tipo '!$B$8,IF(D1268=8,'Tipo '!$B$9,IF(D1268=9,'Tipo '!$B$10,IF(D1268=10,'Tipo '!$B$11,IF(D1268=11,'Tipo '!$B$12,IF(D1268=12,'Tipo '!$B$13,IF(D1268=13,'Tipo '!$B$14,IF(D1268=14,'Tipo '!$B$15,IF(D1268=15,'Tipo '!$B$16,IF(D1268=16,'Tipo '!$B$17,IF(D1268=17,'Tipo '!$B$18,IF(D1268=18,'Tipo '!$B$19,IF(D1268=19,'Tipo '!$B$20,IF(D1268=20,'Tipo '!$B$21,"No ha seleccionado un tipo de contrato válido"))))))))))))))))))))</f>
        <v>No ha seleccionado un tipo de contrato válido</v>
      </c>
      <c r="F1268" s="137"/>
      <c r="G1268" s="137"/>
      <c r="H1268" s="138"/>
      <c r="I1268" s="138"/>
      <c r="J1268" s="136"/>
      <c r="K1268" s="137" t="str">
        <f>IF(J1268=1,'Equivalencia BH-BMPT'!$D$2,IF(J1268=2,'Equivalencia BH-BMPT'!$D$3,IF(J1268=3,'Equivalencia BH-BMPT'!$D$4,IF(J1268=4,'Equivalencia BH-BMPT'!$D$5,IF(J1268=5,'Equivalencia BH-BMPT'!$D$6,IF(J1268=6,'Equivalencia BH-BMPT'!$D$7,IF(J1268=7,'Equivalencia BH-BMPT'!$D$8,IF(J1268=8,'Equivalencia BH-BMPT'!$D$9,IF(J1268=9,'Equivalencia BH-BMPT'!$D$10,IF(J1268=10,'Equivalencia BH-BMPT'!$D$11,IF(J1268=11,'Equivalencia BH-BMPT'!$D$12,IF(J1268=12,'Equivalencia BH-BMPT'!$D$13,IF(J1268=13,'Equivalencia BH-BMPT'!$D$14,IF(J1268=14,'Equivalencia BH-BMPT'!$D$15,IF(J1268=15,'Equivalencia BH-BMPT'!$D$16,IF(J1268=16,'Equivalencia BH-BMPT'!$D$17,IF(J1268=17,'Equivalencia BH-BMPT'!$D$18,IF(J1268=18,'Equivalencia BH-BMPT'!$D$19,IF(J1268=19,'Equivalencia BH-BMPT'!$D$20,IF(J1268=20,'Equivalencia BH-BMPT'!$D$21,IF(J1268=21,'Equivalencia BH-BMPT'!$D$22,IF(J1268=22,'Equivalencia BH-BMPT'!$D$23,IF(J1268=23,'Equivalencia BH-BMPT'!#REF!,IF(J1268=24,'Equivalencia BH-BMPT'!$D$25,IF(J1268=25,'Equivalencia BH-BMPT'!$D$26,IF(J1268=26,'Equivalencia BH-BMPT'!$D$27,IF(J1268=27,'Equivalencia BH-BMPT'!$D$28,IF(J1268=28,'Equivalencia BH-BMPT'!$D$29,IF(J1268=29,'Equivalencia BH-BMPT'!$D$30,IF(J1268=30,'Equivalencia BH-BMPT'!$D$31,IF(J1268=31,'Equivalencia BH-BMPT'!$D$32,IF(J1268=32,'Equivalencia BH-BMPT'!$D$33,IF(J1268=33,'Equivalencia BH-BMPT'!$D$34,IF(J1268=34,'Equivalencia BH-BMPT'!$D$35,IF(J1268=35,'Equivalencia BH-BMPT'!$D$36,IF(J1268=36,'Equivalencia BH-BMPT'!$D$37,IF(J1268=37,'Equivalencia BH-BMPT'!$D$38,IF(J1268=38,'Equivalencia BH-BMPT'!#REF!,IF(J1268=39,'Equivalencia BH-BMPT'!$D$40,IF(J1268=40,'Equivalencia BH-BMPT'!$D$41,IF(J1268=41,'Equivalencia BH-BMPT'!$D$42,IF(J1268=42,'Equivalencia BH-BMPT'!$D$43,IF(J1268=43,'Equivalencia BH-BMPT'!$D$44,IF(J1268=44,'Equivalencia BH-BMPT'!$D$45,IF(J1268=45,'Equivalencia BH-BMPT'!$D$46,"No ha seleccionado un número de programa")))))))))))))))))))))))))))))))))))))))))))))</f>
        <v>No ha seleccionado un número de programa</v>
      </c>
      <c r="L1268" s="140"/>
      <c r="M1268" s="136"/>
      <c r="N1268" s="153"/>
      <c r="O1268" s="161"/>
      <c r="P1268" s="144"/>
      <c r="Q1268" s="143"/>
      <c r="R1268" s="143"/>
      <c r="S1268" s="143"/>
      <c r="T1268" s="143"/>
      <c r="U1268" s="143"/>
      <c r="V1268" s="145"/>
      <c r="W1268" s="145"/>
      <c r="X1268" s="145"/>
      <c r="Y1268" s="136"/>
      <c r="Z1268" s="136"/>
      <c r="AA1268" s="146"/>
      <c r="AB1268" s="136"/>
      <c r="AC1268" s="136"/>
      <c r="AD1268" s="136"/>
      <c r="AE1268" s="136"/>
      <c r="AF1268" s="147" t="e">
        <f t="shared" si="55"/>
        <v>#DIV/0!</v>
      </c>
      <c r="AG1268" s="148"/>
      <c r="AH1268" s="148" t="b">
        <f t="shared" si="56"/>
        <v>1</v>
      </c>
    </row>
    <row r="1269" spans="1:34" ht="44.25" customHeight="1" thickBot="1" x14ac:dyDescent="0.3">
      <c r="A1269" s="136"/>
      <c r="B1269" s="136"/>
      <c r="C1269" s="137"/>
      <c r="D1269" s="136"/>
      <c r="E1269" s="137" t="str">
        <f>IF(D1269=1,'Tipo '!$B$2,IF(D1269=2,'Tipo '!$B$3,IF(D1269=3,'Tipo '!$B$4,IF(D1269=4,'Tipo '!$B$5,IF(D1269=5,'Tipo '!$B$6,IF(D1269=6,'Tipo '!$B$7,IF(D1269=7,'Tipo '!$B$8,IF(D1269=8,'Tipo '!$B$9,IF(D1269=9,'Tipo '!$B$10,IF(D1269=10,'Tipo '!$B$11,IF(D1269=11,'Tipo '!$B$12,IF(D1269=12,'Tipo '!$B$13,IF(D1269=13,'Tipo '!$B$14,IF(D1269=14,'Tipo '!$B$15,IF(D1269=15,'Tipo '!$B$16,IF(D1269=16,'Tipo '!$B$17,IF(D1269=17,'Tipo '!$B$18,IF(D1269=18,'Tipo '!$B$19,IF(D1269=19,'Tipo '!$B$20,IF(D1269=20,'Tipo '!$B$21,"No ha seleccionado un tipo de contrato válido"))))))))))))))))))))</f>
        <v>No ha seleccionado un tipo de contrato válido</v>
      </c>
      <c r="F1269" s="137"/>
      <c r="G1269" s="137"/>
      <c r="H1269" s="138"/>
      <c r="I1269" s="138"/>
      <c r="J1269" s="136"/>
      <c r="K1269" s="137" t="str">
        <f>IF(J1269=1,'Equivalencia BH-BMPT'!$D$2,IF(J1269=2,'Equivalencia BH-BMPT'!$D$3,IF(J1269=3,'Equivalencia BH-BMPT'!$D$4,IF(J1269=4,'Equivalencia BH-BMPT'!$D$5,IF(J1269=5,'Equivalencia BH-BMPT'!$D$6,IF(J1269=6,'Equivalencia BH-BMPT'!$D$7,IF(J1269=7,'Equivalencia BH-BMPT'!$D$8,IF(J1269=8,'Equivalencia BH-BMPT'!$D$9,IF(J1269=9,'Equivalencia BH-BMPT'!$D$10,IF(J1269=10,'Equivalencia BH-BMPT'!$D$11,IF(J1269=11,'Equivalencia BH-BMPT'!$D$12,IF(J1269=12,'Equivalencia BH-BMPT'!$D$13,IF(J1269=13,'Equivalencia BH-BMPT'!$D$14,IF(J1269=14,'Equivalencia BH-BMPT'!$D$15,IF(J1269=15,'Equivalencia BH-BMPT'!$D$16,IF(J1269=16,'Equivalencia BH-BMPT'!$D$17,IF(J1269=17,'Equivalencia BH-BMPT'!$D$18,IF(J1269=18,'Equivalencia BH-BMPT'!$D$19,IF(J1269=19,'Equivalencia BH-BMPT'!$D$20,IF(J1269=20,'Equivalencia BH-BMPT'!$D$21,IF(J1269=21,'Equivalencia BH-BMPT'!$D$22,IF(J1269=22,'Equivalencia BH-BMPT'!$D$23,IF(J1269=23,'Equivalencia BH-BMPT'!#REF!,IF(J1269=24,'Equivalencia BH-BMPT'!$D$25,IF(J1269=25,'Equivalencia BH-BMPT'!$D$26,IF(J1269=26,'Equivalencia BH-BMPT'!$D$27,IF(J1269=27,'Equivalencia BH-BMPT'!$D$28,IF(J1269=28,'Equivalencia BH-BMPT'!$D$29,IF(J1269=29,'Equivalencia BH-BMPT'!$D$30,IF(J1269=30,'Equivalencia BH-BMPT'!$D$31,IF(J1269=31,'Equivalencia BH-BMPT'!$D$32,IF(J1269=32,'Equivalencia BH-BMPT'!$D$33,IF(J1269=33,'Equivalencia BH-BMPT'!$D$34,IF(J1269=34,'Equivalencia BH-BMPT'!$D$35,IF(J1269=35,'Equivalencia BH-BMPT'!$D$36,IF(J1269=36,'Equivalencia BH-BMPT'!$D$37,IF(J1269=37,'Equivalencia BH-BMPT'!$D$38,IF(J1269=38,'Equivalencia BH-BMPT'!#REF!,IF(J1269=39,'Equivalencia BH-BMPT'!$D$40,IF(J1269=40,'Equivalencia BH-BMPT'!$D$41,IF(J1269=41,'Equivalencia BH-BMPT'!$D$42,IF(J1269=42,'Equivalencia BH-BMPT'!$D$43,IF(J1269=43,'Equivalencia BH-BMPT'!$D$44,IF(J1269=44,'Equivalencia BH-BMPT'!$D$45,IF(J1269=45,'Equivalencia BH-BMPT'!$D$46,"No ha seleccionado un número de programa")))))))))))))))))))))))))))))))))))))))))))))</f>
        <v>No ha seleccionado un número de programa</v>
      </c>
      <c r="L1269" s="140"/>
      <c r="M1269" s="136"/>
      <c r="N1269" s="153"/>
      <c r="O1269" s="161"/>
      <c r="P1269" s="144"/>
      <c r="Q1269" s="143"/>
      <c r="R1269" s="143"/>
      <c r="S1269" s="143"/>
      <c r="T1269" s="143"/>
      <c r="U1269" s="143"/>
      <c r="V1269" s="145"/>
      <c r="W1269" s="145"/>
      <c r="X1269" s="145"/>
      <c r="Y1269" s="136"/>
      <c r="Z1269" s="136"/>
      <c r="AA1269" s="146"/>
      <c r="AB1269" s="136"/>
      <c r="AC1269" s="136"/>
      <c r="AD1269" s="136"/>
      <c r="AE1269" s="136"/>
      <c r="AF1269" s="147" t="e">
        <f t="shared" si="55"/>
        <v>#DIV/0!</v>
      </c>
      <c r="AG1269" s="148"/>
      <c r="AH1269" s="148" t="b">
        <f t="shared" si="56"/>
        <v>1</v>
      </c>
    </row>
    <row r="1270" spans="1:34" ht="44.25" customHeight="1" thickBot="1" x14ac:dyDescent="0.3">
      <c r="A1270" s="136"/>
      <c r="B1270" s="136"/>
      <c r="C1270" s="137"/>
      <c r="D1270" s="136"/>
      <c r="E1270" s="137" t="str">
        <f>IF(D1270=1,'Tipo '!$B$2,IF(D1270=2,'Tipo '!$B$3,IF(D1270=3,'Tipo '!$B$4,IF(D1270=4,'Tipo '!$B$5,IF(D1270=5,'Tipo '!$B$6,IF(D1270=6,'Tipo '!$B$7,IF(D1270=7,'Tipo '!$B$8,IF(D1270=8,'Tipo '!$B$9,IF(D1270=9,'Tipo '!$B$10,IF(D1270=10,'Tipo '!$B$11,IF(D1270=11,'Tipo '!$B$12,IF(D1270=12,'Tipo '!$B$13,IF(D1270=13,'Tipo '!$B$14,IF(D1270=14,'Tipo '!$B$15,IF(D1270=15,'Tipo '!$B$16,IF(D1270=16,'Tipo '!$B$17,IF(D1270=17,'Tipo '!$B$18,IF(D1270=18,'Tipo '!$B$19,IF(D1270=19,'Tipo '!$B$20,IF(D1270=20,'Tipo '!$B$21,"No ha seleccionado un tipo de contrato válido"))))))))))))))))))))</f>
        <v>No ha seleccionado un tipo de contrato válido</v>
      </c>
      <c r="F1270" s="137"/>
      <c r="G1270" s="137"/>
      <c r="H1270" s="138"/>
      <c r="I1270" s="138"/>
      <c r="J1270" s="136"/>
      <c r="K1270" s="137" t="str">
        <f>IF(J1270=1,'Equivalencia BH-BMPT'!$D$2,IF(J1270=2,'Equivalencia BH-BMPT'!$D$3,IF(J1270=3,'Equivalencia BH-BMPT'!$D$4,IF(J1270=4,'Equivalencia BH-BMPT'!$D$5,IF(J1270=5,'Equivalencia BH-BMPT'!$D$6,IF(J1270=6,'Equivalencia BH-BMPT'!$D$7,IF(J1270=7,'Equivalencia BH-BMPT'!$D$8,IF(J1270=8,'Equivalencia BH-BMPT'!$D$9,IF(J1270=9,'Equivalencia BH-BMPT'!$D$10,IF(J1270=10,'Equivalencia BH-BMPT'!$D$11,IF(J1270=11,'Equivalencia BH-BMPT'!$D$12,IF(J1270=12,'Equivalencia BH-BMPT'!$D$13,IF(J1270=13,'Equivalencia BH-BMPT'!$D$14,IF(J1270=14,'Equivalencia BH-BMPT'!$D$15,IF(J1270=15,'Equivalencia BH-BMPT'!$D$16,IF(J1270=16,'Equivalencia BH-BMPT'!$D$17,IF(J1270=17,'Equivalencia BH-BMPT'!$D$18,IF(J1270=18,'Equivalencia BH-BMPT'!$D$19,IF(J1270=19,'Equivalencia BH-BMPT'!$D$20,IF(J1270=20,'Equivalencia BH-BMPT'!$D$21,IF(J1270=21,'Equivalencia BH-BMPT'!$D$22,IF(J1270=22,'Equivalencia BH-BMPT'!$D$23,IF(J1270=23,'Equivalencia BH-BMPT'!#REF!,IF(J1270=24,'Equivalencia BH-BMPT'!$D$25,IF(J1270=25,'Equivalencia BH-BMPT'!$D$26,IF(J1270=26,'Equivalencia BH-BMPT'!$D$27,IF(J1270=27,'Equivalencia BH-BMPT'!$D$28,IF(J1270=28,'Equivalencia BH-BMPT'!$D$29,IF(J1270=29,'Equivalencia BH-BMPT'!$D$30,IF(J1270=30,'Equivalencia BH-BMPT'!$D$31,IF(J1270=31,'Equivalencia BH-BMPT'!$D$32,IF(J1270=32,'Equivalencia BH-BMPT'!$D$33,IF(J1270=33,'Equivalencia BH-BMPT'!$D$34,IF(J1270=34,'Equivalencia BH-BMPT'!$D$35,IF(J1270=35,'Equivalencia BH-BMPT'!$D$36,IF(J1270=36,'Equivalencia BH-BMPT'!$D$37,IF(J1270=37,'Equivalencia BH-BMPT'!$D$38,IF(J1270=38,'Equivalencia BH-BMPT'!#REF!,IF(J1270=39,'Equivalencia BH-BMPT'!$D$40,IF(J1270=40,'Equivalencia BH-BMPT'!$D$41,IF(J1270=41,'Equivalencia BH-BMPT'!$D$42,IF(J1270=42,'Equivalencia BH-BMPT'!$D$43,IF(J1270=43,'Equivalencia BH-BMPT'!$D$44,IF(J1270=44,'Equivalencia BH-BMPT'!$D$45,IF(J1270=45,'Equivalencia BH-BMPT'!$D$46,"No ha seleccionado un número de programa")))))))))))))))))))))))))))))))))))))))))))))</f>
        <v>No ha seleccionado un número de programa</v>
      </c>
      <c r="L1270" s="140"/>
      <c r="M1270" s="136"/>
      <c r="N1270" s="153"/>
      <c r="O1270" s="161"/>
      <c r="P1270" s="144"/>
      <c r="Q1270" s="143"/>
      <c r="R1270" s="143"/>
      <c r="S1270" s="143"/>
      <c r="T1270" s="143"/>
      <c r="U1270" s="143"/>
      <c r="V1270" s="145"/>
      <c r="W1270" s="145"/>
      <c r="X1270" s="145"/>
      <c r="Y1270" s="136"/>
      <c r="Z1270" s="136"/>
      <c r="AA1270" s="146"/>
      <c r="AB1270" s="136"/>
      <c r="AC1270" s="136"/>
      <c r="AD1270" s="136"/>
      <c r="AE1270" s="136"/>
      <c r="AF1270" s="147" t="e">
        <f t="shared" si="55"/>
        <v>#DIV/0!</v>
      </c>
      <c r="AG1270" s="148"/>
      <c r="AH1270" s="148" t="b">
        <f t="shared" si="56"/>
        <v>1</v>
      </c>
    </row>
    <row r="1271" spans="1:34" ht="44.25" customHeight="1" thickBot="1" x14ac:dyDescent="0.3">
      <c r="A1271" s="136"/>
      <c r="B1271" s="136"/>
      <c r="C1271" s="137"/>
      <c r="D1271" s="136"/>
      <c r="E1271" s="137" t="str">
        <f>IF(D1271=1,'Tipo '!$B$2,IF(D1271=2,'Tipo '!$B$3,IF(D1271=3,'Tipo '!$B$4,IF(D1271=4,'Tipo '!$B$5,IF(D1271=5,'Tipo '!$B$6,IF(D1271=6,'Tipo '!$B$7,IF(D1271=7,'Tipo '!$B$8,IF(D1271=8,'Tipo '!$B$9,IF(D1271=9,'Tipo '!$B$10,IF(D1271=10,'Tipo '!$B$11,IF(D1271=11,'Tipo '!$B$12,IF(D1271=12,'Tipo '!$B$13,IF(D1271=13,'Tipo '!$B$14,IF(D1271=14,'Tipo '!$B$15,IF(D1271=15,'Tipo '!$B$16,IF(D1271=16,'Tipo '!$B$17,IF(D1271=17,'Tipo '!$B$18,IF(D1271=18,'Tipo '!$B$19,IF(D1271=19,'Tipo '!$B$20,IF(D1271=20,'Tipo '!$B$21,"No ha seleccionado un tipo de contrato válido"))))))))))))))))))))</f>
        <v>No ha seleccionado un tipo de contrato válido</v>
      </c>
      <c r="F1271" s="137"/>
      <c r="G1271" s="137"/>
      <c r="H1271" s="138"/>
      <c r="I1271" s="138"/>
      <c r="J1271" s="136"/>
      <c r="K1271" s="137" t="str">
        <f>IF(J1271=1,'Equivalencia BH-BMPT'!$D$2,IF(J1271=2,'Equivalencia BH-BMPT'!$D$3,IF(J1271=3,'Equivalencia BH-BMPT'!$D$4,IF(J1271=4,'Equivalencia BH-BMPT'!$D$5,IF(J1271=5,'Equivalencia BH-BMPT'!$D$6,IF(J1271=6,'Equivalencia BH-BMPT'!$D$7,IF(J1271=7,'Equivalencia BH-BMPT'!$D$8,IF(J1271=8,'Equivalencia BH-BMPT'!$D$9,IF(J1271=9,'Equivalencia BH-BMPT'!$D$10,IF(J1271=10,'Equivalencia BH-BMPT'!$D$11,IF(J1271=11,'Equivalencia BH-BMPT'!$D$12,IF(J1271=12,'Equivalencia BH-BMPT'!$D$13,IF(J1271=13,'Equivalencia BH-BMPT'!$D$14,IF(J1271=14,'Equivalencia BH-BMPT'!$D$15,IF(J1271=15,'Equivalencia BH-BMPT'!$D$16,IF(J1271=16,'Equivalencia BH-BMPT'!$D$17,IF(J1271=17,'Equivalencia BH-BMPT'!$D$18,IF(J1271=18,'Equivalencia BH-BMPT'!$D$19,IF(J1271=19,'Equivalencia BH-BMPT'!$D$20,IF(J1271=20,'Equivalencia BH-BMPT'!$D$21,IF(J1271=21,'Equivalencia BH-BMPT'!$D$22,IF(J1271=22,'Equivalencia BH-BMPT'!$D$23,IF(J1271=23,'Equivalencia BH-BMPT'!#REF!,IF(J1271=24,'Equivalencia BH-BMPT'!$D$25,IF(J1271=25,'Equivalencia BH-BMPT'!$D$26,IF(J1271=26,'Equivalencia BH-BMPT'!$D$27,IF(J1271=27,'Equivalencia BH-BMPT'!$D$28,IF(J1271=28,'Equivalencia BH-BMPT'!$D$29,IF(J1271=29,'Equivalencia BH-BMPT'!$D$30,IF(J1271=30,'Equivalencia BH-BMPT'!$D$31,IF(J1271=31,'Equivalencia BH-BMPT'!$D$32,IF(J1271=32,'Equivalencia BH-BMPT'!$D$33,IF(J1271=33,'Equivalencia BH-BMPT'!$D$34,IF(J1271=34,'Equivalencia BH-BMPT'!$D$35,IF(J1271=35,'Equivalencia BH-BMPT'!$D$36,IF(J1271=36,'Equivalencia BH-BMPT'!$D$37,IF(J1271=37,'Equivalencia BH-BMPT'!$D$38,IF(J1271=38,'Equivalencia BH-BMPT'!#REF!,IF(J1271=39,'Equivalencia BH-BMPT'!$D$40,IF(J1271=40,'Equivalencia BH-BMPT'!$D$41,IF(J1271=41,'Equivalencia BH-BMPT'!$D$42,IF(J1271=42,'Equivalencia BH-BMPT'!$D$43,IF(J1271=43,'Equivalencia BH-BMPT'!$D$44,IF(J1271=44,'Equivalencia BH-BMPT'!$D$45,IF(J1271=45,'Equivalencia BH-BMPT'!$D$46,"No ha seleccionado un número de programa")))))))))))))))))))))))))))))))))))))))))))))</f>
        <v>No ha seleccionado un número de programa</v>
      </c>
      <c r="L1271" s="140"/>
      <c r="M1271" s="136"/>
      <c r="N1271" s="153"/>
      <c r="O1271" s="161"/>
      <c r="P1271" s="144"/>
      <c r="Q1271" s="143"/>
      <c r="R1271" s="143"/>
      <c r="S1271" s="143"/>
      <c r="T1271" s="143"/>
      <c r="U1271" s="143"/>
      <c r="V1271" s="145"/>
      <c r="W1271" s="145"/>
      <c r="X1271" s="145"/>
      <c r="Y1271" s="136"/>
      <c r="Z1271" s="136"/>
      <c r="AA1271" s="146"/>
      <c r="AB1271" s="136"/>
      <c r="AC1271" s="136"/>
      <c r="AD1271" s="136"/>
      <c r="AE1271" s="136"/>
      <c r="AF1271" s="147" t="e">
        <f t="shared" si="55"/>
        <v>#DIV/0!</v>
      </c>
      <c r="AG1271" s="148"/>
      <c r="AH1271" s="148" t="b">
        <f t="shared" si="56"/>
        <v>1</v>
      </c>
    </row>
    <row r="1272" spans="1:34" ht="44.25" customHeight="1" thickBot="1" x14ac:dyDescent="0.3">
      <c r="A1272" s="136"/>
      <c r="B1272" s="136"/>
      <c r="C1272" s="137"/>
      <c r="D1272" s="136"/>
      <c r="E1272" s="137" t="str">
        <f>IF(D1272=1,'Tipo '!$B$2,IF(D1272=2,'Tipo '!$B$3,IF(D1272=3,'Tipo '!$B$4,IF(D1272=4,'Tipo '!$B$5,IF(D1272=5,'Tipo '!$B$6,IF(D1272=6,'Tipo '!$B$7,IF(D1272=7,'Tipo '!$B$8,IF(D1272=8,'Tipo '!$B$9,IF(D1272=9,'Tipo '!$B$10,IF(D1272=10,'Tipo '!$B$11,IF(D1272=11,'Tipo '!$B$12,IF(D1272=12,'Tipo '!$B$13,IF(D1272=13,'Tipo '!$B$14,IF(D1272=14,'Tipo '!$B$15,IF(D1272=15,'Tipo '!$B$16,IF(D1272=16,'Tipo '!$B$17,IF(D1272=17,'Tipo '!$B$18,IF(D1272=18,'Tipo '!$B$19,IF(D1272=19,'Tipo '!$B$20,IF(D1272=20,'Tipo '!$B$21,"No ha seleccionado un tipo de contrato válido"))))))))))))))))))))</f>
        <v>No ha seleccionado un tipo de contrato válido</v>
      </c>
      <c r="F1272" s="137"/>
      <c r="G1272" s="137"/>
      <c r="H1272" s="138"/>
      <c r="I1272" s="138"/>
      <c r="J1272" s="136"/>
      <c r="K1272" s="137" t="str">
        <f>IF(J1272=1,'Equivalencia BH-BMPT'!$D$2,IF(J1272=2,'Equivalencia BH-BMPT'!$D$3,IF(J1272=3,'Equivalencia BH-BMPT'!$D$4,IF(J1272=4,'Equivalencia BH-BMPT'!$D$5,IF(J1272=5,'Equivalencia BH-BMPT'!$D$6,IF(J1272=6,'Equivalencia BH-BMPT'!$D$7,IF(J1272=7,'Equivalencia BH-BMPT'!$D$8,IF(J1272=8,'Equivalencia BH-BMPT'!$D$9,IF(J1272=9,'Equivalencia BH-BMPT'!$D$10,IF(J1272=10,'Equivalencia BH-BMPT'!$D$11,IF(J1272=11,'Equivalencia BH-BMPT'!$D$12,IF(J1272=12,'Equivalencia BH-BMPT'!$D$13,IF(J1272=13,'Equivalencia BH-BMPT'!$D$14,IF(J1272=14,'Equivalencia BH-BMPT'!$D$15,IF(J1272=15,'Equivalencia BH-BMPT'!$D$16,IF(J1272=16,'Equivalencia BH-BMPT'!$D$17,IF(J1272=17,'Equivalencia BH-BMPT'!$D$18,IF(J1272=18,'Equivalencia BH-BMPT'!$D$19,IF(J1272=19,'Equivalencia BH-BMPT'!$D$20,IF(J1272=20,'Equivalencia BH-BMPT'!$D$21,IF(J1272=21,'Equivalencia BH-BMPT'!$D$22,IF(J1272=22,'Equivalencia BH-BMPT'!$D$23,IF(J1272=23,'Equivalencia BH-BMPT'!#REF!,IF(J1272=24,'Equivalencia BH-BMPT'!$D$25,IF(J1272=25,'Equivalencia BH-BMPT'!$D$26,IF(J1272=26,'Equivalencia BH-BMPT'!$D$27,IF(J1272=27,'Equivalencia BH-BMPT'!$D$28,IF(J1272=28,'Equivalencia BH-BMPT'!$D$29,IF(J1272=29,'Equivalencia BH-BMPT'!$D$30,IF(J1272=30,'Equivalencia BH-BMPT'!$D$31,IF(J1272=31,'Equivalencia BH-BMPT'!$D$32,IF(J1272=32,'Equivalencia BH-BMPT'!$D$33,IF(J1272=33,'Equivalencia BH-BMPT'!$D$34,IF(J1272=34,'Equivalencia BH-BMPT'!$D$35,IF(J1272=35,'Equivalencia BH-BMPT'!$D$36,IF(J1272=36,'Equivalencia BH-BMPT'!$D$37,IF(J1272=37,'Equivalencia BH-BMPT'!$D$38,IF(J1272=38,'Equivalencia BH-BMPT'!#REF!,IF(J1272=39,'Equivalencia BH-BMPT'!$D$40,IF(J1272=40,'Equivalencia BH-BMPT'!$D$41,IF(J1272=41,'Equivalencia BH-BMPT'!$D$42,IF(J1272=42,'Equivalencia BH-BMPT'!$D$43,IF(J1272=43,'Equivalencia BH-BMPT'!$D$44,IF(J1272=44,'Equivalencia BH-BMPT'!$D$45,IF(J1272=45,'Equivalencia BH-BMPT'!$D$46,"No ha seleccionado un número de programa")))))))))))))))))))))))))))))))))))))))))))))</f>
        <v>No ha seleccionado un número de programa</v>
      </c>
      <c r="L1272" s="140"/>
      <c r="M1272" s="136"/>
      <c r="N1272" s="153"/>
      <c r="O1272" s="161"/>
      <c r="P1272" s="144"/>
      <c r="Q1272" s="143"/>
      <c r="R1272" s="143"/>
      <c r="S1272" s="143"/>
      <c r="T1272" s="143"/>
      <c r="U1272" s="143"/>
      <c r="V1272" s="145"/>
      <c r="W1272" s="145"/>
      <c r="X1272" s="145"/>
      <c r="Y1272" s="136"/>
      <c r="Z1272" s="136"/>
      <c r="AA1272" s="146"/>
      <c r="AB1272" s="136"/>
      <c r="AC1272" s="136"/>
      <c r="AD1272" s="136"/>
      <c r="AE1272" s="136"/>
      <c r="AF1272" s="147" t="e">
        <f t="shared" si="55"/>
        <v>#DIV/0!</v>
      </c>
      <c r="AG1272" s="148"/>
      <c r="AH1272" s="148" t="b">
        <f t="shared" si="56"/>
        <v>1</v>
      </c>
    </row>
    <row r="1273" spans="1:34" ht="44.25" customHeight="1" thickBot="1" x14ac:dyDescent="0.3">
      <c r="A1273" s="136"/>
      <c r="B1273" s="136"/>
      <c r="C1273" s="137"/>
      <c r="D1273" s="136"/>
      <c r="E1273" s="137" t="str">
        <f>IF(D1273=1,'Tipo '!$B$2,IF(D1273=2,'Tipo '!$B$3,IF(D1273=3,'Tipo '!$B$4,IF(D1273=4,'Tipo '!$B$5,IF(D1273=5,'Tipo '!$B$6,IF(D1273=6,'Tipo '!$B$7,IF(D1273=7,'Tipo '!$B$8,IF(D1273=8,'Tipo '!$B$9,IF(D1273=9,'Tipo '!$B$10,IF(D1273=10,'Tipo '!$B$11,IF(D1273=11,'Tipo '!$B$12,IF(D1273=12,'Tipo '!$B$13,IF(D1273=13,'Tipo '!$B$14,IF(D1273=14,'Tipo '!$B$15,IF(D1273=15,'Tipo '!$B$16,IF(D1273=16,'Tipo '!$B$17,IF(D1273=17,'Tipo '!$B$18,IF(D1273=18,'Tipo '!$B$19,IF(D1273=19,'Tipo '!$B$20,IF(D1273=20,'Tipo '!$B$21,"No ha seleccionado un tipo de contrato válido"))))))))))))))))))))</f>
        <v>No ha seleccionado un tipo de contrato válido</v>
      </c>
      <c r="F1273" s="137"/>
      <c r="G1273" s="137"/>
      <c r="H1273" s="138"/>
      <c r="I1273" s="138"/>
      <c r="J1273" s="136"/>
      <c r="K1273" s="137" t="str">
        <f>IF(J1273=1,'Equivalencia BH-BMPT'!$D$2,IF(J1273=2,'Equivalencia BH-BMPT'!$D$3,IF(J1273=3,'Equivalencia BH-BMPT'!$D$4,IF(J1273=4,'Equivalencia BH-BMPT'!$D$5,IF(J1273=5,'Equivalencia BH-BMPT'!$D$6,IF(J1273=6,'Equivalencia BH-BMPT'!$D$7,IF(J1273=7,'Equivalencia BH-BMPT'!$D$8,IF(J1273=8,'Equivalencia BH-BMPT'!$D$9,IF(J1273=9,'Equivalencia BH-BMPT'!$D$10,IF(J1273=10,'Equivalencia BH-BMPT'!$D$11,IF(J1273=11,'Equivalencia BH-BMPT'!$D$12,IF(J1273=12,'Equivalencia BH-BMPT'!$D$13,IF(J1273=13,'Equivalencia BH-BMPT'!$D$14,IF(J1273=14,'Equivalencia BH-BMPT'!$D$15,IF(J1273=15,'Equivalencia BH-BMPT'!$D$16,IF(J1273=16,'Equivalencia BH-BMPT'!$D$17,IF(J1273=17,'Equivalencia BH-BMPT'!$D$18,IF(J1273=18,'Equivalencia BH-BMPT'!$D$19,IF(J1273=19,'Equivalencia BH-BMPT'!$D$20,IF(J1273=20,'Equivalencia BH-BMPT'!$D$21,IF(J1273=21,'Equivalencia BH-BMPT'!$D$22,IF(J1273=22,'Equivalencia BH-BMPT'!$D$23,IF(J1273=23,'Equivalencia BH-BMPT'!#REF!,IF(J1273=24,'Equivalencia BH-BMPT'!$D$25,IF(J1273=25,'Equivalencia BH-BMPT'!$D$26,IF(J1273=26,'Equivalencia BH-BMPT'!$D$27,IF(J1273=27,'Equivalencia BH-BMPT'!$D$28,IF(J1273=28,'Equivalencia BH-BMPT'!$D$29,IF(J1273=29,'Equivalencia BH-BMPT'!$D$30,IF(J1273=30,'Equivalencia BH-BMPT'!$D$31,IF(J1273=31,'Equivalencia BH-BMPT'!$D$32,IF(J1273=32,'Equivalencia BH-BMPT'!$D$33,IF(J1273=33,'Equivalencia BH-BMPT'!$D$34,IF(J1273=34,'Equivalencia BH-BMPT'!$D$35,IF(J1273=35,'Equivalencia BH-BMPT'!$D$36,IF(J1273=36,'Equivalencia BH-BMPT'!$D$37,IF(J1273=37,'Equivalencia BH-BMPT'!$D$38,IF(J1273=38,'Equivalencia BH-BMPT'!#REF!,IF(J1273=39,'Equivalencia BH-BMPT'!$D$40,IF(J1273=40,'Equivalencia BH-BMPT'!$D$41,IF(J1273=41,'Equivalencia BH-BMPT'!$D$42,IF(J1273=42,'Equivalencia BH-BMPT'!$D$43,IF(J1273=43,'Equivalencia BH-BMPT'!$D$44,IF(J1273=44,'Equivalencia BH-BMPT'!$D$45,IF(J1273=45,'Equivalencia BH-BMPT'!$D$46,"No ha seleccionado un número de programa")))))))))))))))))))))))))))))))))))))))))))))</f>
        <v>No ha seleccionado un número de programa</v>
      </c>
      <c r="L1273" s="140"/>
      <c r="M1273" s="136"/>
      <c r="N1273" s="153"/>
      <c r="O1273" s="161"/>
      <c r="P1273" s="144"/>
      <c r="Q1273" s="143"/>
      <c r="R1273" s="143"/>
      <c r="S1273" s="143"/>
      <c r="T1273" s="143"/>
      <c r="U1273" s="143"/>
      <c r="V1273" s="145"/>
      <c r="W1273" s="145"/>
      <c r="X1273" s="145"/>
      <c r="Y1273" s="136"/>
      <c r="Z1273" s="136"/>
      <c r="AA1273" s="146"/>
      <c r="AB1273" s="136"/>
      <c r="AC1273" s="136"/>
      <c r="AD1273" s="136"/>
      <c r="AE1273" s="136"/>
      <c r="AF1273" s="147" t="e">
        <f t="shared" si="55"/>
        <v>#DIV/0!</v>
      </c>
      <c r="AG1273" s="148"/>
      <c r="AH1273" s="148" t="b">
        <f t="shared" si="56"/>
        <v>1</v>
      </c>
    </row>
    <row r="1274" spans="1:34" ht="44.25" customHeight="1" thickBot="1" x14ac:dyDescent="0.3">
      <c r="A1274" s="136"/>
      <c r="B1274" s="136"/>
      <c r="C1274" s="137"/>
      <c r="D1274" s="136"/>
      <c r="E1274" s="137" t="str">
        <f>IF(D1274=1,'Tipo '!$B$2,IF(D1274=2,'Tipo '!$B$3,IF(D1274=3,'Tipo '!$B$4,IF(D1274=4,'Tipo '!$B$5,IF(D1274=5,'Tipo '!$B$6,IF(D1274=6,'Tipo '!$B$7,IF(D1274=7,'Tipo '!$B$8,IF(D1274=8,'Tipo '!$B$9,IF(D1274=9,'Tipo '!$B$10,IF(D1274=10,'Tipo '!$B$11,IF(D1274=11,'Tipo '!$B$12,IF(D1274=12,'Tipo '!$B$13,IF(D1274=13,'Tipo '!$B$14,IF(D1274=14,'Tipo '!$B$15,IF(D1274=15,'Tipo '!$B$16,IF(D1274=16,'Tipo '!$B$17,IF(D1274=17,'Tipo '!$B$18,IF(D1274=18,'Tipo '!$B$19,IF(D1274=19,'Tipo '!$B$20,IF(D1274=20,'Tipo '!$B$21,"No ha seleccionado un tipo de contrato válido"))))))))))))))))))))</f>
        <v>No ha seleccionado un tipo de contrato válido</v>
      </c>
      <c r="F1274" s="137"/>
      <c r="G1274" s="137"/>
      <c r="H1274" s="138"/>
      <c r="I1274" s="138"/>
      <c r="J1274" s="136"/>
      <c r="K1274" s="137" t="str">
        <f>IF(J1274=1,'Equivalencia BH-BMPT'!$D$2,IF(J1274=2,'Equivalencia BH-BMPT'!$D$3,IF(J1274=3,'Equivalencia BH-BMPT'!$D$4,IF(J1274=4,'Equivalencia BH-BMPT'!$D$5,IF(J1274=5,'Equivalencia BH-BMPT'!$D$6,IF(J1274=6,'Equivalencia BH-BMPT'!$D$7,IF(J1274=7,'Equivalencia BH-BMPT'!$D$8,IF(J1274=8,'Equivalencia BH-BMPT'!$D$9,IF(J1274=9,'Equivalencia BH-BMPT'!$D$10,IF(J1274=10,'Equivalencia BH-BMPT'!$D$11,IF(J1274=11,'Equivalencia BH-BMPT'!$D$12,IF(J1274=12,'Equivalencia BH-BMPT'!$D$13,IF(J1274=13,'Equivalencia BH-BMPT'!$D$14,IF(J1274=14,'Equivalencia BH-BMPT'!$D$15,IF(J1274=15,'Equivalencia BH-BMPT'!$D$16,IF(J1274=16,'Equivalencia BH-BMPT'!$D$17,IF(J1274=17,'Equivalencia BH-BMPT'!$D$18,IF(J1274=18,'Equivalencia BH-BMPT'!$D$19,IF(J1274=19,'Equivalencia BH-BMPT'!$D$20,IF(J1274=20,'Equivalencia BH-BMPT'!$D$21,IF(J1274=21,'Equivalencia BH-BMPT'!$D$22,IF(J1274=22,'Equivalencia BH-BMPT'!$D$23,IF(J1274=23,'Equivalencia BH-BMPT'!#REF!,IF(J1274=24,'Equivalencia BH-BMPT'!$D$25,IF(J1274=25,'Equivalencia BH-BMPT'!$D$26,IF(J1274=26,'Equivalencia BH-BMPT'!$D$27,IF(J1274=27,'Equivalencia BH-BMPT'!$D$28,IF(J1274=28,'Equivalencia BH-BMPT'!$D$29,IF(J1274=29,'Equivalencia BH-BMPT'!$D$30,IF(J1274=30,'Equivalencia BH-BMPT'!$D$31,IF(J1274=31,'Equivalencia BH-BMPT'!$D$32,IF(J1274=32,'Equivalencia BH-BMPT'!$D$33,IF(J1274=33,'Equivalencia BH-BMPT'!$D$34,IF(J1274=34,'Equivalencia BH-BMPT'!$D$35,IF(J1274=35,'Equivalencia BH-BMPT'!$D$36,IF(J1274=36,'Equivalencia BH-BMPT'!$D$37,IF(J1274=37,'Equivalencia BH-BMPT'!$D$38,IF(J1274=38,'Equivalencia BH-BMPT'!#REF!,IF(J1274=39,'Equivalencia BH-BMPT'!$D$40,IF(J1274=40,'Equivalencia BH-BMPT'!$D$41,IF(J1274=41,'Equivalencia BH-BMPT'!$D$42,IF(J1274=42,'Equivalencia BH-BMPT'!$D$43,IF(J1274=43,'Equivalencia BH-BMPT'!$D$44,IF(J1274=44,'Equivalencia BH-BMPT'!$D$45,IF(J1274=45,'Equivalencia BH-BMPT'!$D$46,"No ha seleccionado un número de programa")))))))))))))))))))))))))))))))))))))))))))))</f>
        <v>No ha seleccionado un número de programa</v>
      </c>
      <c r="L1274" s="140"/>
      <c r="M1274" s="136"/>
      <c r="N1274" s="153"/>
      <c r="O1274" s="161"/>
      <c r="P1274" s="144"/>
      <c r="Q1274" s="143"/>
      <c r="R1274" s="143"/>
      <c r="S1274" s="143"/>
      <c r="T1274" s="143"/>
      <c r="U1274" s="143"/>
      <c r="V1274" s="145"/>
      <c r="W1274" s="145"/>
      <c r="X1274" s="145"/>
      <c r="Y1274" s="136"/>
      <c r="Z1274" s="136"/>
      <c r="AA1274" s="146"/>
      <c r="AB1274" s="136"/>
      <c r="AC1274" s="136"/>
      <c r="AD1274" s="136"/>
      <c r="AE1274" s="136"/>
      <c r="AF1274" s="147" t="e">
        <f t="shared" si="55"/>
        <v>#DIV/0!</v>
      </c>
      <c r="AG1274" s="148"/>
      <c r="AH1274" s="148" t="b">
        <f t="shared" si="56"/>
        <v>1</v>
      </c>
    </row>
    <row r="1275" spans="1:34" ht="44.25" customHeight="1" thickBot="1" x14ac:dyDescent="0.3">
      <c r="A1275" s="136"/>
      <c r="B1275" s="136"/>
      <c r="C1275" s="137"/>
      <c r="D1275" s="136"/>
      <c r="E1275" s="137" t="str">
        <f>IF(D1275=1,'Tipo '!$B$2,IF(D1275=2,'Tipo '!$B$3,IF(D1275=3,'Tipo '!$B$4,IF(D1275=4,'Tipo '!$B$5,IF(D1275=5,'Tipo '!$B$6,IF(D1275=6,'Tipo '!$B$7,IF(D1275=7,'Tipo '!$B$8,IF(D1275=8,'Tipo '!$B$9,IF(D1275=9,'Tipo '!$B$10,IF(D1275=10,'Tipo '!$B$11,IF(D1275=11,'Tipo '!$B$12,IF(D1275=12,'Tipo '!$B$13,IF(D1275=13,'Tipo '!$B$14,IF(D1275=14,'Tipo '!$B$15,IF(D1275=15,'Tipo '!$B$16,IF(D1275=16,'Tipo '!$B$17,IF(D1275=17,'Tipo '!$B$18,IF(D1275=18,'Tipo '!$B$19,IF(D1275=19,'Tipo '!$B$20,IF(D1275=20,'Tipo '!$B$21,"No ha seleccionado un tipo de contrato válido"))))))))))))))))))))</f>
        <v>No ha seleccionado un tipo de contrato válido</v>
      </c>
      <c r="F1275" s="137"/>
      <c r="G1275" s="137"/>
      <c r="H1275" s="138"/>
      <c r="I1275" s="138"/>
      <c r="J1275" s="136"/>
      <c r="K1275" s="137" t="str">
        <f>IF(J1275=1,'Equivalencia BH-BMPT'!$D$2,IF(J1275=2,'Equivalencia BH-BMPT'!$D$3,IF(J1275=3,'Equivalencia BH-BMPT'!$D$4,IF(J1275=4,'Equivalencia BH-BMPT'!$D$5,IF(J1275=5,'Equivalencia BH-BMPT'!$D$6,IF(J1275=6,'Equivalencia BH-BMPT'!$D$7,IF(J1275=7,'Equivalencia BH-BMPT'!$D$8,IF(J1275=8,'Equivalencia BH-BMPT'!$D$9,IF(J1275=9,'Equivalencia BH-BMPT'!$D$10,IF(J1275=10,'Equivalencia BH-BMPT'!$D$11,IF(J1275=11,'Equivalencia BH-BMPT'!$D$12,IF(J1275=12,'Equivalencia BH-BMPT'!$D$13,IF(J1275=13,'Equivalencia BH-BMPT'!$D$14,IF(J1275=14,'Equivalencia BH-BMPT'!$D$15,IF(J1275=15,'Equivalencia BH-BMPT'!$D$16,IF(J1275=16,'Equivalencia BH-BMPT'!$D$17,IF(J1275=17,'Equivalencia BH-BMPT'!$D$18,IF(J1275=18,'Equivalencia BH-BMPT'!$D$19,IF(J1275=19,'Equivalencia BH-BMPT'!$D$20,IF(J1275=20,'Equivalencia BH-BMPT'!$D$21,IF(J1275=21,'Equivalencia BH-BMPT'!$D$22,IF(J1275=22,'Equivalencia BH-BMPT'!$D$23,IF(J1275=23,'Equivalencia BH-BMPT'!#REF!,IF(J1275=24,'Equivalencia BH-BMPT'!$D$25,IF(J1275=25,'Equivalencia BH-BMPT'!$D$26,IF(J1275=26,'Equivalencia BH-BMPT'!$D$27,IF(J1275=27,'Equivalencia BH-BMPT'!$D$28,IF(J1275=28,'Equivalencia BH-BMPT'!$D$29,IF(J1275=29,'Equivalencia BH-BMPT'!$D$30,IF(J1275=30,'Equivalencia BH-BMPT'!$D$31,IF(J1275=31,'Equivalencia BH-BMPT'!$D$32,IF(J1275=32,'Equivalencia BH-BMPT'!$D$33,IF(J1275=33,'Equivalencia BH-BMPT'!$D$34,IF(J1275=34,'Equivalencia BH-BMPT'!$D$35,IF(J1275=35,'Equivalencia BH-BMPT'!$D$36,IF(J1275=36,'Equivalencia BH-BMPT'!$D$37,IF(J1275=37,'Equivalencia BH-BMPT'!$D$38,IF(J1275=38,'Equivalencia BH-BMPT'!#REF!,IF(J1275=39,'Equivalencia BH-BMPT'!$D$40,IF(J1275=40,'Equivalencia BH-BMPT'!$D$41,IF(J1275=41,'Equivalencia BH-BMPT'!$D$42,IF(J1275=42,'Equivalencia BH-BMPT'!$D$43,IF(J1275=43,'Equivalencia BH-BMPT'!$D$44,IF(J1275=44,'Equivalencia BH-BMPT'!$D$45,IF(J1275=45,'Equivalencia BH-BMPT'!$D$46,"No ha seleccionado un número de programa")))))))))))))))))))))))))))))))))))))))))))))</f>
        <v>No ha seleccionado un número de programa</v>
      </c>
      <c r="L1275" s="140"/>
      <c r="M1275" s="136"/>
      <c r="N1275" s="153"/>
      <c r="O1275" s="161"/>
      <c r="P1275" s="144"/>
      <c r="Q1275" s="143"/>
      <c r="R1275" s="143"/>
      <c r="S1275" s="143"/>
      <c r="T1275" s="143"/>
      <c r="U1275" s="143"/>
      <c r="V1275" s="145"/>
      <c r="W1275" s="145"/>
      <c r="X1275" s="145"/>
      <c r="Y1275" s="136"/>
      <c r="Z1275" s="136"/>
      <c r="AA1275" s="146"/>
      <c r="AB1275" s="136"/>
      <c r="AC1275" s="136"/>
      <c r="AD1275" s="136"/>
      <c r="AE1275" s="136"/>
      <c r="AF1275" s="147" t="e">
        <f t="shared" si="55"/>
        <v>#DIV/0!</v>
      </c>
      <c r="AG1275" s="148"/>
      <c r="AH1275" s="148" t="b">
        <f t="shared" si="56"/>
        <v>1</v>
      </c>
    </row>
    <row r="1276" spans="1:34" ht="44.25" customHeight="1" thickBot="1" x14ac:dyDescent="0.3">
      <c r="A1276" s="136"/>
      <c r="B1276" s="136"/>
      <c r="C1276" s="137"/>
      <c r="D1276" s="136"/>
      <c r="E1276" s="137" t="str">
        <f>IF(D1276=1,'Tipo '!$B$2,IF(D1276=2,'Tipo '!$B$3,IF(D1276=3,'Tipo '!$B$4,IF(D1276=4,'Tipo '!$B$5,IF(D1276=5,'Tipo '!$B$6,IF(D1276=6,'Tipo '!$B$7,IF(D1276=7,'Tipo '!$B$8,IF(D1276=8,'Tipo '!$B$9,IF(D1276=9,'Tipo '!$B$10,IF(D1276=10,'Tipo '!$B$11,IF(D1276=11,'Tipo '!$B$12,IF(D1276=12,'Tipo '!$B$13,IF(D1276=13,'Tipo '!$B$14,IF(D1276=14,'Tipo '!$B$15,IF(D1276=15,'Tipo '!$B$16,IF(D1276=16,'Tipo '!$B$17,IF(D1276=17,'Tipo '!$B$18,IF(D1276=18,'Tipo '!$B$19,IF(D1276=19,'Tipo '!$B$20,IF(D1276=20,'Tipo '!$B$21,"No ha seleccionado un tipo de contrato válido"))))))))))))))))))))</f>
        <v>No ha seleccionado un tipo de contrato válido</v>
      </c>
      <c r="F1276" s="137"/>
      <c r="G1276" s="137"/>
      <c r="H1276" s="138"/>
      <c r="I1276" s="138"/>
      <c r="J1276" s="136"/>
      <c r="K1276" s="137" t="str">
        <f>IF(J1276=1,'Equivalencia BH-BMPT'!$D$2,IF(J1276=2,'Equivalencia BH-BMPT'!$D$3,IF(J1276=3,'Equivalencia BH-BMPT'!$D$4,IF(J1276=4,'Equivalencia BH-BMPT'!$D$5,IF(J1276=5,'Equivalencia BH-BMPT'!$D$6,IF(J1276=6,'Equivalencia BH-BMPT'!$D$7,IF(J1276=7,'Equivalencia BH-BMPT'!$D$8,IF(J1276=8,'Equivalencia BH-BMPT'!$D$9,IF(J1276=9,'Equivalencia BH-BMPT'!$D$10,IF(J1276=10,'Equivalencia BH-BMPT'!$D$11,IF(J1276=11,'Equivalencia BH-BMPT'!$D$12,IF(J1276=12,'Equivalencia BH-BMPT'!$D$13,IF(J1276=13,'Equivalencia BH-BMPT'!$D$14,IF(J1276=14,'Equivalencia BH-BMPT'!$D$15,IF(J1276=15,'Equivalencia BH-BMPT'!$D$16,IF(J1276=16,'Equivalencia BH-BMPT'!$D$17,IF(J1276=17,'Equivalencia BH-BMPT'!$D$18,IF(J1276=18,'Equivalencia BH-BMPT'!$D$19,IF(J1276=19,'Equivalencia BH-BMPT'!$D$20,IF(J1276=20,'Equivalencia BH-BMPT'!$D$21,IF(J1276=21,'Equivalencia BH-BMPT'!$D$22,IF(J1276=22,'Equivalencia BH-BMPT'!$D$23,IF(J1276=23,'Equivalencia BH-BMPT'!#REF!,IF(J1276=24,'Equivalencia BH-BMPT'!$D$25,IF(J1276=25,'Equivalencia BH-BMPT'!$D$26,IF(J1276=26,'Equivalencia BH-BMPT'!$D$27,IF(J1276=27,'Equivalencia BH-BMPT'!$D$28,IF(J1276=28,'Equivalencia BH-BMPT'!$D$29,IF(J1276=29,'Equivalencia BH-BMPT'!$D$30,IF(J1276=30,'Equivalencia BH-BMPT'!$D$31,IF(J1276=31,'Equivalencia BH-BMPT'!$D$32,IF(J1276=32,'Equivalencia BH-BMPT'!$D$33,IF(J1276=33,'Equivalencia BH-BMPT'!$D$34,IF(J1276=34,'Equivalencia BH-BMPT'!$D$35,IF(J1276=35,'Equivalencia BH-BMPT'!$D$36,IF(J1276=36,'Equivalencia BH-BMPT'!$D$37,IF(J1276=37,'Equivalencia BH-BMPT'!$D$38,IF(J1276=38,'Equivalencia BH-BMPT'!#REF!,IF(J1276=39,'Equivalencia BH-BMPT'!$D$40,IF(J1276=40,'Equivalencia BH-BMPT'!$D$41,IF(J1276=41,'Equivalencia BH-BMPT'!$D$42,IF(J1276=42,'Equivalencia BH-BMPT'!$D$43,IF(J1276=43,'Equivalencia BH-BMPT'!$D$44,IF(J1276=44,'Equivalencia BH-BMPT'!$D$45,IF(J1276=45,'Equivalencia BH-BMPT'!$D$46,"No ha seleccionado un número de programa")))))))))))))))))))))))))))))))))))))))))))))</f>
        <v>No ha seleccionado un número de programa</v>
      </c>
      <c r="L1276" s="140"/>
      <c r="M1276" s="136"/>
      <c r="N1276" s="153"/>
      <c r="O1276" s="161"/>
      <c r="P1276" s="144"/>
      <c r="Q1276" s="143"/>
      <c r="R1276" s="143"/>
      <c r="S1276" s="143"/>
      <c r="T1276" s="143"/>
      <c r="U1276" s="143"/>
      <c r="V1276" s="145"/>
      <c r="W1276" s="145"/>
      <c r="X1276" s="145"/>
      <c r="Y1276" s="136"/>
      <c r="Z1276" s="136"/>
      <c r="AA1276" s="146"/>
      <c r="AB1276" s="136"/>
      <c r="AC1276" s="136"/>
      <c r="AD1276" s="136"/>
      <c r="AE1276" s="136"/>
      <c r="AF1276" s="147" t="e">
        <f t="shared" si="55"/>
        <v>#DIV/0!</v>
      </c>
      <c r="AG1276" s="148"/>
      <c r="AH1276" s="148" t="b">
        <f t="shared" si="56"/>
        <v>1</v>
      </c>
    </row>
    <row r="1277" spans="1:34" ht="44.25" customHeight="1" thickBot="1" x14ac:dyDescent="0.3">
      <c r="A1277" s="136"/>
      <c r="B1277" s="136"/>
      <c r="C1277" s="137"/>
      <c r="D1277" s="136"/>
      <c r="E1277" s="137" t="str">
        <f>IF(D1277=1,'Tipo '!$B$2,IF(D1277=2,'Tipo '!$B$3,IF(D1277=3,'Tipo '!$B$4,IF(D1277=4,'Tipo '!$B$5,IF(D1277=5,'Tipo '!$B$6,IF(D1277=6,'Tipo '!$B$7,IF(D1277=7,'Tipo '!$B$8,IF(D1277=8,'Tipo '!$B$9,IF(D1277=9,'Tipo '!$B$10,IF(D1277=10,'Tipo '!$B$11,IF(D1277=11,'Tipo '!$B$12,IF(D1277=12,'Tipo '!$B$13,IF(D1277=13,'Tipo '!$B$14,IF(D1277=14,'Tipo '!$B$15,IF(D1277=15,'Tipo '!$B$16,IF(D1277=16,'Tipo '!$B$17,IF(D1277=17,'Tipo '!$B$18,IF(D1277=18,'Tipo '!$B$19,IF(D1277=19,'Tipo '!$B$20,IF(D1277=20,'Tipo '!$B$21,"No ha seleccionado un tipo de contrato válido"))))))))))))))))))))</f>
        <v>No ha seleccionado un tipo de contrato válido</v>
      </c>
      <c r="F1277" s="137"/>
      <c r="G1277" s="137"/>
      <c r="H1277" s="138"/>
      <c r="I1277" s="138"/>
      <c r="J1277" s="136"/>
      <c r="K1277" s="137" t="str">
        <f>IF(J1277=1,'Equivalencia BH-BMPT'!$D$2,IF(J1277=2,'Equivalencia BH-BMPT'!$D$3,IF(J1277=3,'Equivalencia BH-BMPT'!$D$4,IF(J1277=4,'Equivalencia BH-BMPT'!$D$5,IF(J1277=5,'Equivalencia BH-BMPT'!$D$6,IF(J1277=6,'Equivalencia BH-BMPT'!$D$7,IF(J1277=7,'Equivalencia BH-BMPT'!$D$8,IF(J1277=8,'Equivalencia BH-BMPT'!$D$9,IF(J1277=9,'Equivalencia BH-BMPT'!$D$10,IF(J1277=10,'Equivalencia BH-BMPT'!$D$11,IF(J1277=11,'Equivalencia BH-BMPT'!$D$12,IF(J1277=12,'Equivalencia BH-BMPT'!$D$13,IF(J1277=13,'Equivalencia BH-BMPT'!$D$14,IF(J1277=14,'Equivalencia BH-BMPT'!$D$15,IF(J1277=15,'Equivalencia BH-BMPT'!$D$16,IF(J1277=16,'Equivalencia BH-BMPT'!$D$17,IF(J1277=17,'Equivalencia BH-BMPT'!$D$18,IF(J1277=18,'Equivalencia BH-BMPT'!$D$19,IF(J1277=19,'Equivalencia BH-BMPT'!$D$20,IF(J1277=20,'Equivalencia BH-BMPT'!$D$21,IF(J1277=21,'Equivalencia BH-BMPT'!$D$22,IF(J1277=22,'Equivalencia BH-BMPT'!$D$23,IF(J1277=23,'Equivalencia BH-BMPT'!#REF!,IF(J1277=24,'Equivalencia BH-BMPT'!$D$25,IF(J1277=25,'Equivalencia BH-BMPT'!$D$26,IF(J1277=26,'Equivalencia BH-BMPT'!$D$27,IF(J1277=27,'Equivalencia BH-BMPT'!$D$28,IF(J1277=28,'Equivalencia BH-BMPT'!$D$29,IF(J1277=29,'Equivalencia BH-BMPT'!$D$30,IF(J1277=30,'Equivalencia BH-BMPT'!$D$31,IF(J1277=31,'Equivalencia BH-BMPT'!$D$32,IF(J1277=32,'Equivalencia BH-BMPT'!$D$33,IF(J1277=33,'Equivalencia BH-BMPT'!$D$34,IF(J1277=34,'Equivalencia BH-BMPT'!$D$35,IF(J1277=35,'Equivalencia BH-BMPT'!$D$36,IF(J1277=36,'Equivalencia BH-BMPT'!$D$37,IF(J1277=37,'Equivalencia BH-BMPT'!$D$38,IF(J1277=38,'Equivalencia BH-BMPT'!#REF!,IF(J1277=39,'Equivalencia BH-BMPT'!$D$40,IF(J1277=40,'Equivalencia BH-BMPT'!$D$41,IF(J1277=41,'Equivalencia BH-BMPT'!$D$42,IF(J1277=42,'Equivalencia BH-BMPT'!$D$43,IF(J1277=43,'Equivalencia BH-BMPT'!$D$44,IF(J1277=44,'Equivalencia BH-BMPT'!$D$45,IF(J1277=45,'Equivalencia BH-BMPT'!$D$46,"No ha seleccionado un número de programa")))))))))))))))))))))))))))))))))))))))))))))</f>
        <v>No ha seleccionado un número de programa</v>
      </c>
      <c r="L1277" s="140"/>
      <c r="M1277" s="136"/>
      <c r="N1277" s="153"/>
      <c r="O1277" s="161"/>
      <c r="P1277" s="144"/>
      <c r="Q1277" s="143"/>
      <c r="R1277" s="143"/>
      <c r="S1277" s="143"/>
      <c r="T1277" s="143"/>
      <c r="U1277" s="143"/>
      <c r="V1277" s="145"/>
      <c r="W1277" s="145"/>
      <c r="X1277" s="145"/>
      <c r="Y1277" s="136"/>
      <c r="Z1277" s="136"/>
      <c r="AA1277" s="146"/>
      <c r="AB1277" s="136"/>
      <c r="AC1277" s="136"/>
      <c r="AD1277" s="136"/>
      <c r="AE1277" s="136"/>
      <c r="AF1277" s="147" t="e">
        <f t="shared" si="55"/>
        <v>#DIV/0!</v>
      </c>
      <c r="AG1277" s="148"/>
      <c r="AH1277" s="148" t="b">
        <f t="shared" si="56"/>
        <v>1</v>
      </c>
    </row>
    <row r="1278" spans="1:34" ht="44.25" customHeight="1" thickBot="1" x14ac:dyDescent="0.3">
      <c r="A1278" s="136"/>
      <c r="B1278" s="136"/>
      <c r="C1278" s="137"/>
      <c r="D1278" s="136"/>
      <c r="E1278" s="137" t="str">
        <f>IF(D1278=1,'Tipo '!$B$2,IF(D1278=2,'Tipo '!$B$3,IF(D1278=3,'Tipo '!$B$4,IF(D1278=4,'Tipo '!$B$5,IF(D1278=5,'Tipo '!$B$6,IF(D1278=6,'Tipo '!$B$7,IF(D1278=7,'Tipo '!$B$8,IF(D1278=8,'Tipo '!$B$9,IF(D1278=9,'Tipo '!$B$10,IF(D1278=10,'Tipo '!$B$11,IF(D1278=11,'Tipo '!$B$12,IF(D1278=12,'Tipo '!$B$13,IF(D1278=13,'Tipo '!$B$14,IF(D1278=14,'Tipo '!$B$15,IF(D1278=15,'Tipo '!$B$16,IF(D1278=16,'Tipo '!$B$17,IF(D1278=17,'Tipo '!$B$18,IF(D1278=18,'Tipo '!$B$19,IF(D1278=19,'Tipo '!$B$20,IF(D1278=20,'Tipo '!$B$21,"No ha seleccionado un tipo de contrato válido"))))))))))))))))))))</f>
        <v>No ha seleccionado un tipo de contrato válido</v>
      </c>
      <c r="F1278" s="137"/>
      <c r="G1278" s="137"/>
      <c r="H1278" s="138"/>
      <c r="I1278" s="138"/>
      <c r="J1278" s="136"/>
      <c r="K1278" s="137" t="str">
        <f>IF(J1278=1,'Equivalencia BH-BMPT'!$D$2,IF(J1278=2,'Equivalencia BH-BMPT'!$D$3,IF(J1278=3,'Equivalencia BH-BMPT'!$D$4,IF(J1278=4,'Equivalencia BH-BMPT'!$D$5,IF(J1278=5,'Equivalencia BH-BMPT'!$D$6,IF(J1278=6,'Equivalencia BH-BMPT'!$D$7,IF(J1278=7,'Equivalencia BH-BMPT'!$D$8,IF(J1278=8,'Equivalencia BH-BMPT'!$D$9,IF(J1278=9,'Equivalencia BH-BMPT'!$D$10,IF(J1278=10,'Equivalencia BH-BMPT'!$D$11,IF(J1278=11,'Equivalencia BH-BMPT'!$D$12,IF(J1278=12,'Equivalencia BH-BMPT'!$D$13,IF(J1278=13,'Equivalencia BH-BMPT'!$D$14,IF(J1278=14,'Equivalencia BH-BMPT'!$D$15,IF(J1278=15,'Equivalencia BH-BMPT'!$D$16,IF(J1278=16,'Equivalencia BH-BMPT'!$D$17,IF(J1278=17,'Equivalencia BH-BMPT'!$D$18,IF(J1278=18,'Equivalencia BH-BMPT'!$D$19,IF(J1278=19,'Equivalencia BH-BMPT'!$D$20,IF(J1278=20,'Equivalencia BH-BMPT'!$D$21,IF(J1278=21,'Equivalencia BH-BMPT'!$D$22,IF(J1278=22,'Equivalencia BH-BMPT'!$D$23,IF(J1278=23,'Equivalencia BH-BMPT'!#REF!,IF(J1278=24,'Equivalencia BH-BMPT'!$D$25,IF(J1278=25,'Equivalencia BH-BMPT'!$D$26,IF(J1278=26,'Equivalencia BH-BMPT'!$D$27,IF(J1278=27,'Equivalencia BH-BMPT'!$D$28,IF(J1278=28,'Equivalencia BH-BMPT'!$D$29,IF(J1278=29,'Equivalencia BH-BMPT'!$D$30,IF(J1278=30,'Equivalencia BH-BMPT'!$D$31,IF(J1278=31,'Equivalencia BH-BMPT'!$D$32,IF(J1278=32,'Equivalencia BH-BMPT'!$D$33,IF(J1278=33,'Equivalencia BH-BMPT'!$D$34,IF(J1278=34,'Equivalencia BH-BMPT'!$D$35,IF(J1278=35,'Equivalencia BH-BMPT'!$D$36,IF(J1278=36,'Equivalencia BH-BMPT'!$D$37,IF(J1278=37,'Equivalencia BH-BMPT'!$D$38,IF(J1278=38,'Equivalencia BH-BMPT'!#REF!,IF(J1278=39,'Equivalencia BH-BMPT'!$D$40,IF(J1278=40,'Equivalencia BH-BMPT'!$D$41,IF(J1278=41,'Equivalencia BH-BMPT'!$D$42,IF(J1278=42,'Equivalencia BH-BMPT'!$D$43,IF(J1278=43,'Equivalencia BH-BMPT'!$D$44,IF(J1278=44,'Equivalencia BH-BMPT'!$D$45,IF(J1278=45,'Equivalencia BH-BMPT'!$D$46,"No ha seleccionado un número de programa")))))))))))))))))))))))))))))))))))))))))))))</f>
        <v>No ha seleccionado un número de programa</v>
      </c>
      <c r="L1278" s="140"/>
      <c r="M1278" s="136"/>
      <c r="N1278" s="153"/>
      <c r="O1278" s="161"/>
      <c r="P1278" s="144"/>
      <c r="Q1278" s="143"/>
      <c r="R1278" s="143"/>
      <c r="S1278" s="143"/>
      <c r="T1278" s="143"/>
      <c r="U1278" s="143"/>
      <c r="V1278" s="145"/>
      <c r="W1278" s="145"/>
      <c r="X1278" s="145"/>
      <c r="Y1278" s="136"/>
      <c r="Z1278" s="136"/>
      <c r="AA1278" s="146"/>
      <c r="AB1278" s="136"/>
      <c r="AC1278" s="136"/>
      <c r="AD1278" s="136"/>
      <c r="AE1278" s="136"/>
      <c r="AF1278" s="147" t="e">
        <f t="shared" si="55"/>
        <v>#DIV/0!</v>
      </c>
      <c r="AG1278" s="148"/>
      <c r="AH1278" s="148" t="b">
        <f t="shared" si="56"/>
        <v>1</v>
      </c>
    </row>
    <row r="1279" spans="1:34" ht="44.25" customHeight="1" thickBot="1" x14ac:dyDescent="0.3">
      <c r="A1279" s="136"/>
      <c r="B1279" s="136"/>
      <c r="C1279" s="137"/>
      <c r="D1279" s="136"/>
      <c r="E1279" s="137" t="str">
        <f>IF(D1279=1,'Tipo '!$B$2,IF(D1279=2,'Tipo '!$B$3,IF(D1279=3,'Tipo '!$B$4,IF(D1279=4,'Tipo '!$B$5,IF(D1279=5,'Tipo '!$B$6,IF(D1279=6,'Tipo '!$B$7,IF(D1279=7,'Tipo '!$B$8,IF(D1279=8,'Tipo '!$B$9,IF(D1279=9,'Tipo '!$B$10,IF(D1279=10,'Tipo '!$B$11,IF(D1279=11,'Tipo '!$B$12,IF(D1279=12,'Tipo '!$B$13,IF(D1279=13,'Tipo '!$B$14,IF(D1279=14,'Tipo '!$B$15,IF(D1279=15,'Tipo '!$B$16,IF(D1279=16,'Tipo '!$B$17,IF(D1279=17,'Tipo '!$B$18,IF(D1279=18,'Tipo '!$B$19,IF(D1279=19,'Tipo '!$B$20,IF(D1279=20,'Tipo '!$B$21,"No ha seleccionado un tipo de contrato válido"))))))))))))))))))))</f>
        <v>No ha seleccionado un tipo de contrato válido</v>
      </c>
      <c r="F1279" s="137"/>
      <c r="G1279" s="137"/>
      <c r="H1279" s="138"/>
      <c r="I1279" s="138"/>
      <c r="J1279" s="136"/>
      <c r="K1279" s="137" t="str">
        <f>IF(J1279=1,'Equivalencia BH-BMPT'!$D$2,IF(J1279=2,'Equivalencia BH-BMPT'!$D$3,IF(J1279=3,'Equivalencia BH-BMPT'!$D$4,IF(J1279=4,'Equivalencia BH-BMPT'!$D$5,IF(J1279=5,'Equivalencia BH-BMPT'!$D$6,IF(J1279=6,'Equivalencia BH-BMPT'!$D$7,IF(J1279=7,'Equivalencia BH-BMPT'!$D$8,IF(J1279=8,'Equivalencia BH-BMPT'!$D$9,IF(J1279=9,'Equivalencia BH-BMPT'!$D$10,IF(J1279=10,'Equivalencia BH-BMPT'!$D$11,IF(J1279=11,'Equivalencia BH-BMPT'!$D$12,IF(J1279=12,'Equivalencia BH-BMPT'!$D$13,IF(J1279=13,'Equivalencia BH-BMPT'!$D$14,IF(J1279=14,'Equivalencia BH-BMPT'!$D$15,IF(J1279=15,'Equivalencia BH-BMPT'!$D$16,IF(J1279=16,'Equivalencia BH-BMPT'!$D$17,IF(J1279=17,'Equivalencia BH-BMPT'!$D$18,IF(J1279=18,'Equivalencia BH-BMPT'!$D$19,IF(J1279=19,'Equivalencia BH-BMPT'!$D$20,IF(J1279=20,'Equivalencia BH-BMPT'!$D$21,IF(J1279=21,'Equivalencia BH-BMPT'!$D$22,IF(J1279=22,'Equivalencia BH-BMPT'!$D$23,IF(J1279=23,'Equivalencia BH-BMPT'!#REF!,IF(J1279=24,'Equivalencia BH-BMPT'!$D$25,IF(J1279=25,'Equivalencia BH-BMPT'!$D$26,IF(J1279=26,'Equivalencia BH-BMPT'!$D$27,IF(J1279=27,'Equivalencia BH-BMPT'!$D$28,IF(J1279=28,'Equivalencia BH-BMPT'!$D$29,IF(J1279=29,'Equivalencia BH-BMPT'!$D$30,IF(J1279=30,'Equivalencia BH-BMPT'!$D$31,IF(J1279=31,'Equivalencia BH-BMPT'!$D$32,IF(J1279=32,'Equivalencia BH-BMPT'!$D$33,IF(J1279=33,'Equivalencia BH-BMPT'!$D$34,IF(J1279=34,'Equivalencia BH-BMPT'!$D$35,IF(J1279=35,'Equivalencia BH-BMPT'!$D$36,IF(J1279=36,'Equivalencia BH-BMPT'!$D$37,IF(J1279=37,'Equivalencia BH-BMPT'!$D$38,IF(J1279=38,'Equivalencia BH-BMPT'!#REF!,IF(J1279=39,'Equivalencia BH-BMPT'!$D$40,IF(J1279=40,'Equivalencia BH-BMPT'!$D$41,IF(J1279=41,'Equivalencia BH-BMPT'!$D$42,IF(J1279=42,'Equivalencia BH-BMPT'!$D$43,IF(J1279=43,'Equivalencia BH-BMPT'!$D$44,IF(J1279=44,'Equivalencia BH-BMPT'!$D$45,IF(J1279=45,'Equivalencia BH-BMPT'!$D$46,"No ha seleccionado un número de programa")))))))))))))))))))))))))))))))))))))))))))))</f>
        <v>No ha seleccionado un número de programa</v>
      </c>
      <c r="L1279" s="140"/>
      <c r="M1279" s="136"/>
      <c r="N1279" s="153"/>
      <c r="O1279" s="161"/>
      <c r="P1279" s="144"/>
      <c r="Q1279" s="143"/>
      <c r="R1279" s="143"/>
      <c r="S1279" s="143"/>
      <c r="T1279" s="143"/>
      <c r="U1279" s="143"/>
      <c r="V1279" s="145"/>
      <c r="W1279" s="145"/>
      <c r="X1279" s="145"/>
      <c r="Y1279" s="136"/>
      <c r="Z1279" s="136"/>
      <c r="AA1279" s="146"/>
      <c r="AB1279" s="136"/>
      <c r="AC1279" s="136"/>
      <c r="AD1279" s="136"/>
      <c r="AE1279" s="136"/>
      <c r="AF1279" s="147" t="e">
        <f t="shared" si="55"/>
        <v>#DIV/0!</v>
      </c>
      <c r="AG1279" s="148"/>
      <c r="AH1279" s="148" t="b">
        <f t="shared" si="56"/>
        <v>1</v>
      </c>
    </row>
    <row r="1280" spans="1:34" ht="44.25" customHeight="1" thickBot="1" x14ac:dyDescent="0.3">
      <c r="A1280" s="136"/>
      <c r="B1280" s="136"/>
      <c r="C1280" s="137"/>
      <c r="D1280" s="136"/>
      <c r="E1280" s="137" t="str">
        <f>IF(D1280=1,'Tipo '!$B$2,IF(D1280=2,'Tipo '!$B$3,IF(D1280=3,'Tipo '!$B$4,IF(D1280=4,'Tipo '!$B$5,IF(D1280=5,'Tipo '!$B$6,IF(D1280=6,'Tipo '!$B$7,IF(D1280=7,'Tipo '!$B$8,IF(D1280=8,'Tipo '!$B$9,IF(D1280=9,'Tipo '!$B$10,IF(D1280=10,'Tipo '!$B$11,IF(D1280=11,'Tipo '!$B$12,IF(D1280=12,'Tipo '!$B$13,IF(D1280=13,'Tipo '!$B$14,IF(D1280=14,'Tipo '!$B$15,IF(D1280=15,'Tipo '!$B$16,IF(D1280=16,'Tipo '!$B$17,IF(D1280=17,'Tipo '!$B$18,IF(D1280=18,'Tipo '!$B$19,IF(D1280=19,'Tipo '!$B$20,IF(D1280=20,'Tipo '!$B$21,"No ha seleccionado un tipo de contrato válido"))))))))))))))))))))</f>
        <v>No ha seleccionado un tipo de contrato válido</v>
      </c>
      <c r="F1280" s="137"/>
      <c r="G1280" s="137"/>
      <c r="H1280" s="138"/>
      <c r="I1280" s="138"/>
      <c r="J1280" s="136"/>
      <c r="K1280" s="137" t="str">
        <f>IF(J1280=1,'Equivalencia BH-BMPT'!$D$2,IF(J1280=2,'Equivalencia BH-BMPT'!$D$3,IF(J1280=3,'Equivalencia BH-BMPT'!$D$4,IF(J1280=4,'Equivalencia BH-BMPT'!$D$5,IF(J1280=5,'Equivalencia BH-BMPT'!$D$6,IF(J1280=6,'Equivalencia BH-BMPT'!$D$7,IF(J1280=7,'Equivalencia BH-BMPT'!$D$8,IF(J1280=8,'Equivalencia BH-BMPT'!$D$9,IF(J1280=9,'Equivalencia BH-BMPT'!$D$10,IF(J1280=10,'Equivalencia BH-BMPT'!$D$11,IF(J1280=11,'Equivalencia BH-BMPT'!$D$12,IF(J1280=12,'Equivalencia BH-BMPT'!$D$13,IF(J1280=13,'Equivalencia BH-BMPT'!$D$14,IF(J1280=14,'Equivalencia BH-BMPT'!$D$15,IF(J1280=15,'Equivalencia BH-BMPT'!$D$16,IF(J1280=16,'Equivalencia BH-BMPT'!$D$17,IF(J1280=17,'Equivalencia BH-BMPT'!$D$18,IF(J1280=18,'Equivalencia BH-BMPT'!$D$19,IF(J1280=19,'Equivalencia BH-BMPT'!$D$20,IF(J1280=20,'Equivalencia BH-BMPT'!$D$21,IF(J1280=21,'Equivalencia BH-BMPT'!$D$22,IF(J1280=22,'Equivalencia BH-BMPT'!$D$23,IF(J1280=23,'Equivalencia BH-BMPT'!#REF!,IF(J1280=24,'Equivalencia BH-BMPT'!$D$25,IF(J1280=25,'Equivalencia BH-BMPT'!$D$26,IF(J1280=26,'Equivalencia BH-BMPT'!$D$27,IF(J1280=27,'Equivalencia BH-BMPT'!$D$28,IF(J1280=28,'Equivalencia BH-BMPT'!$D$29,IF(J1280=29,'Equivalencia BH-BMPT'!$D$30,IF(J1280=30,'Equivalencia BH-BMPT'!$D$31,IF(J1280=31,'Equivalencia BH-BMPT'!$D$32,IF(J1280=32,'Equivalencia BH-BMPT'!$D$33,IF(J1280=33,'Equivalencia BH-BMPT'!$D$34,IF(J1280=34,'Equivalencia BH-BMPT'!$D$35,IF(J1280=35,'Equivalencia BH-BMPT'!$D$36,IF(J1280=36,'Equivalencia BH-BMPT'!$D$37,IF(J1280=37,'Equivalencia BH-BMPT'!$D$38,IF(J1280=38,'Equivalencia BH-BMPT'!#REF!,IF(J1280=39,'Equivalencia BH-BMPT'!$D$40,IF(J1280=40,'Equivalencia BH-BMPT'!$D$41,IF(J1280=41,'Equivalencia BH-BMPT'!$D$42,IF(J1280=42,'Equivalencia BH-BMPT'!$D$43,IF(J1280=43,'Equivalencia BH-BMPT'!$D$44,IF(J1280=44,'Equivalencia BH-BMPT'!$D$45,IF(J1280=45,'Equivalencia BH-BMPT'!$D$46,"No ha seleccionado un número de programa")))))))))))))))))))))))))))))))))))))))))))))</f>
        <v>No ha seleccionado un número de programa</v>
      </c>
      <c r="L1280" s="140"/>
      <c r="M1280" s="136"/>
      <c r="N1280" s="153"/>
      <c r="O1280" s="161"/>
      <c r="P1280" s="144"/>
      <c r="Q1280" s="143"/>
      <c r="R1280" s="143"/>
      <c r="S1280" s="143"/>
      <c r="T1280" s="143"/>
      <c r="U1280" s="143"/>
      <c r="V1280" s="145"/>
      <c r="W1280" s="145"/>
      <c r="X1280" s="145"/>
      <c r="Y1280" s="136"/>
      <c r="Z1280" s="136"/>
      <c r="AA1280" s="146"/>
      <c r="AB1280" s="136"/>
      <c r="AC1280" s="136"/>
      <c r="AD1280" s="136"/>
      <c r="AE1280" s="136"/>
      <c r="AF1280" s="147" t="e">
        <f t="shared" si="55"/>
        <v>#DIV/0!</v>
      </c>
      <c r="AG1280" s="148"/>
      <c r="AH1280" s="148" t="b">
        <f t="shared" si="56"/>
        <v>1</v>
      </c>
    </row>
    <row r="1281" spans="1:34" ht="44.25" customHeight="1" thickBot="1" x14ac:dyDescent="0.3">
      <c r="A1281" s="136"/>
      <c r="B1281" s="136"/>
      <c r="C1281" s="137"/>
      <c r="D1281" s="136"/>
      <c r="E1281" s="137" t="str">
        <f>IF(D1281=1,'Tipo '!$B$2,IF(D1281=2,'Tipo '!$B$3,IF(D1281=3,'Tipo '!$B$4,IF(D1281=4,'Tipo '!$B$5,IF(D1281=5,'Tipo '!$B$6,IF(D1281=6,'Tipo '!$B$7,IF(D1281=7,'Tipo '!$B$8,IF(D1281=8,'Tipo '!$B$9,IF(D1281=9,'Tipo '!$B$10,IF(D1281=10,'Tipo '!$B$11,IF(D1281=11,'Tipo '!$B$12,IF(D1281=12,'Tipo '!$B$13,IF(D1281=13,'Tipo '!$B$14,IF(D1281=14,'Tipo '!$B$15,IF(D1281=15,'Tipo '!$B$16,IF(D1281=16,'Tipo '!$B$17,IF(D1281=17,'Tipo '!$B$18,IF(D1281=18,'Tipo '!$B$19,IF(D1281=19,'Tipo '!$B$20,IF(D1281=20,'Tipo '!$B$21,"No ha seleccionado un tipo de contrato válido"))))))))))))))))))))</f>
        <v>No ha seleccionado un tipo de contrato válido</v>
      </c>
      <c r="F1281" s="137"/>
      <c r="G1281" s="137"/>
      <c r="H1281" s="138"/>
      <c r="I1281" s="138"/>
      <c r="J1281" s="136"/>
      <c r="K1281" s="137" t="str">
        <f>IF(J1281=1,'Equivalencia BH-BMPT'!$D$2,IF(J1281=2,'Equivalencia BH-BMPT'!$D$3,IF(J1281=3,'Equivalencia BH-BMPT'!$D$4,IF(J1281=4,'Equivalencia BH-BMPT'!$D$5,IF(J1281=5,'Equivalencia BH-BMPT'!$D$6,IF(J1281=6,'Equivalencia BH-BMPT'!$D$7,IF(J1281=7,'Equivalencia BH-BMPT'!$D$8,IF(J1281=8,'Equivalencia BH-BMPT'!$D$9,IF(J1281=9,'Equivalencia BH-BMPT'!$D$10,IF(J1281=10,'Equivalencia BH-BMPT'!$D$11,IF(J1281=11,'Equivalencia BH-BMPT'!$D$12,IF(J1281=12,'Equivalencia BH-BMPT'!$D$13,IF(J1281=13,'Equivalencia BH-BMPT'!$D$14,IF(J1281=14,'Equivalencia BH-BMPT'!$D$15,IF(J1281=15,'Equivalencia BH-BMPT'!$D$16,IF(J1281=16,'Equivalencia BH-BMPT'!$D$17,IF(J1281=17,'Equivalencia BH-BMPT'!$D$18,IF(J1281=18,'Equivalencia BH-BMPT'!$D$19,IF(J1281=19,'Equivalencia BH-BMPT'!$D$20,IF(J1281=20,'Equivalencia BH-BMPT'!$D$21,IF(J1281=21,'Equivalencia BH-BMPT'!$D$22,IF(J1281=22,'Equivalencia BH-BMPT'!$D$23,IF(J1281=23,'Equivalencia BH-BMPT'!#REF!,IF(J1281=24,'Equivalencia BH-BMPT'!$D$25,IF(J1281=25,'Equivalencia BH-BMPT'!$D$26,IF(J1281=26,'Equivalencia BH-BMPT'!$D$27,IF(J1281=27,'Equivalencia BH-BMPT'!$D$28,IF(J1281=28,'Equivalencia BH-BMPT'!$D$29,IF(J1281=29,'Equivalencia BH-BMPT'!$D$30,IF(J1281=30,'Equivalencia BH-BMPT'!$D$31,IF(J1281=31,'Equivalencia BH-BMPT'!$D$32,IF(J1281=32,'Equivalencia BH-BMPT'!$D$33,IF(J1281=33,'Equivalencia BH-BMPT'!$D$34,IF(J1281=34,'Equivalencia BH-BMPT'!$D$35,IF(J1281=35,'Equivalencia BH-BMPT'!$D$36,IF(J1281=36,'Equivalencia BH-BMPT'!$D$37,IF(J1281=37,'Equivalencia BH-BMPT'!$D$38,IF(J1281=38,'Equivalencia BH-BMPT'!#REF!,IF(J1281=39,'Equivalencia BH-BMPT'!$D$40,IF(J1281=40,'Equivalencia BH-BMPT'!$D$41,IF(J1281=41,'Equivalencia BH-BMPT'!$D$42,IF(J1281=42,'Equivalencia BH-BMPT'!$D$43,IF(J1281=43,'Equivalencia BH-BMPT'!$D$44,IF(J1281=44,'Equivalencia BH-BMPT'!$D$45,IF(J1281=45,'Equivalencia BH-BMPT'!$D$46,"No ha seleccionado un número de programa")))))))))))))))))))))))))))))))))))))))))))))</f>
        <v>No ha seleccionado un número de programa</v>
      </c>
      <c r="L1281" s="140"/>
      <c r="M1281" s="136"/>
      <c r="N1281" s="153"/>
      <c r="O1281" s="161"/>
      <c r="P1281" s="144"/>
      <c r="Q1281" s="143"/>
      <c r="R1281" s="143"/>
      <c r="S1281" s="143"/>
      <c r="T1281" s="143"/>
      <c r="U1281" s="143"/>
      <c r="V1281" s="145"/>
      <c r="W1281" s="145"/>
      <c r="X1281" s="145"/>
      <c r="Y1281" s="136"/>
      <c r="Z1281" s="136"/>
      <c r="AA1281" s="146"/>
      <c r="AB1281" s="136"/>
      <c r="AC1281" s="136"/>
      <c r="AD1281" s="136"/>
      <c r="AE1281" s="136"/>
      <c r="AF1281" s="147" t="e">
        <f t="shared" si="55"/>
        <v>#DIV/0!</v>
      </c>
      <c r="AG1281" s="148"/>
      <c r="AH1281" s="148" t="b">
        <f t="shared" si="56"/>
        <v>1</v>
      </c>
    </row>
    <row r="1282" spans="1:34" ht="44.25" customHeight="1" thickBot="1" x14ac:dyDescent="0.3">
      <c r="A1282" s="136"/>
      <c r="B1282" s="136"/>
      <c r="C1282" s="137"/>
      <c r="D1282" s="136"/>
      <c r="E1282" s="137" t="str">
        <f>IF(D1282=1,'Tipo '!$B$2,IF(D1282=2,'Tipo '!$B$3,IF(D1282=3,'Tipo '!$B$4,IF(D1282=4,'Tipo '!$B$5,IF(D1282=5,'Tipo '!$B$6,IF(D1282=6,'Tipo '!$B$7,IF(D1282=7,'Tipo '!$B$8,IF(D1282=8,'Tipo '!$B$9,IF(D1282=9,'Tipo '!$B$10,IF(D1282=10,'Tipo '!$B$11,IF(D1282=11,'Tipo '!$B$12,IF(D1282=12,'Tipo '!$B$13,IF(D1282=13,'Tipo '!$B$14,IF(D1282=14,'Tipo '!$B$15,IF(D1282=15,'Tipo '!$B$16,IF(D1282=16,'Tipo '!$B$17,IF(D1282=17,'Tipo '!$B$18,IF(D1282=18,'Tipo '!$B$19,IF(D1282=19,'Tipo '!$B$20,IF(D1282=20,'Tipo '!$B$21,"No ha seleccionado un tipo de contrato válido"))))))))))))))))))))</f>
        <v>No ha seleccionado un tipo de contrato válido</v>
      </c>
      <c r="F1282" s="137"/>
      <c r="G1282" s="137"/>
      <c r="H1282" s="138"/>
      <c r="I1282" s="138"/>
      <c r="J1282" s="136"/>
      <c r="K1282" s="137" t="str">
        <f>IF(J1282=1,'Equivalencia BH-BMPT'!$D$2,IF(J1282=2,'Equivalencia BH-BMPT'!$D$3,IF(J1282=3,'Equivalencia BH-BMPT'!$D$4,IF(J1282=4,'Equivalencia BH-BMPT'!$D$5,IF(J1282=5,'Equivalencia BH-BMPT'!$D$6,IF(J1282=6,'Equivalencia BH-BMPT'!$D$7,IF(J1282=7,'Equivalencia BH-BMPT'!$D$8,IF(J1282=8,'Equivalencia BH-BMPT'!$D$9,IF(J1282=9,'Equivalencia BH-BMPT'!$D$10,IF(J1282=10,'Equivalencia BH-BMPT'!$D$11,IF(J1282=11,'Equivalencia BH-BMPT'!$D$12,IF(J1282=12,'Equivalencia BH-BMPT'!$D$13,IF(J1282=13,'Equivalencia BH-BMPT'!$D$14,IF(J1282=14,'Equivalencia BH-BMPT'!$D$15,IF(J1282=15,'Equivalencia BH-BMPT'!$D$16,IF(J1282=16,'Equivalencia BH-BMPT'!$D$17,IF(J1282=17,'Equivalencia BH-BMPT'!$D$18,IF(J1282=18,'Equivalencia BH-BMPT'!$D$19,IF(J1282=19,'Equivalencia BH-BMPT'!$D$20,IF(J1282=20,'Equivalencia BH-BMPT'!$D$21,IF(J1282=21,'Equivalencia BH-BMPT'!$D$22,IF(J1282=22,'Equivalencia BH-BMPT'!$D$23,IF(J1282=23,'Equivalencia BH-BMPT'!#REF!,IF(J1282=24,'Equivalencia BH-BMPT'!$D$25,IF(J1282=25,'Equivalencia BH-BMPT'!$D$26,IF(J1282=26,'Equivalencia BH-BMPT'!$D$27,IF(J1282=27,'Equivalencia BH-BMPT'!$D$28,IF(J1282=28,'Equivalencia BH-BMPT'!$D$29,IF(J1282=29,'Equivalencia BH-BMPT'!$D$30,IF(J1282=30,'Equivalencia BH-BMPT'!$D$31,IF(J1282=31,'Equivalencia BH-BMPT'!$D$32,IF(J1282=32,'Equivalencia BH-BMPT'!$D$33,IF(J1282=33,'Equivalencia BH-BMPT'!$D$34,IF(J1282=34,'Equivalencia BH-BMPT'!$D$35,IF(J1282=35,'Equivalencia BH-BMPT'!$D$36,IF(J1282=36,'Equivalencia BH-BMPT'!$D$37,IF(J1282=37,'Equivalencia BH-BMPT'!$D$38,IF(J1282=38,'Equivalencia BH-BMPT'!#REF!,IF(J1282=39,'Equivalencia BH-BMPT'!$D$40,IF(J1282=40,'Equivalencia BH-BMPT'!$D$41,IF(J1282=41,'Equivalencia BH-BMPT'!$D$42,IF(J1282=42,'Equivalencia BH-BMPT'!$D$43,IF(J1282=43,'Equivalencia BH-BMPT'!$D$44,IF(J1282=44,'Equivalencia BH-BMPT'!$D$45,IF(J1282=45,'Equivalencia BH-BMPT'!$D$46,"No ha seleccionado un número de programa")))))))))))))))))))))))))))))))))))))))))))))</f>
        <v>No ha seleccionado un número de programa</v>
      </c>
      <c r="L1282" s="140"/>
      <c r="M1282" s="136"/>
      <c r="N1282" s="153"/>
      <c r="O1282" s="161"/>
      <c r="P1282" s="144"/>
      <c r="Q1282" s="143"/>
      <c r="R1282" s="143"/>
      <c r="S1282" s="143"/>
      <c r="T1282" s="143"/>
      <c r="U1282" s="143"/>
      <c r="V1282" s="145"/>
      <c r="W1282" s="145"/>
      <c r="X1282" s="145"/>
      <c r="Y1282" s="136"/>
      <c r="Z1282" s="136"/>
      <c r="AA1282" s="146"/>
      <c r="AB1282" s="136"/>
      <c r="AC1282" s="136"/>
      <c r="AD1282" s="136"/>
      <c r="AE1282" s="136"/>
      <c r="AF1282" s="147" t="e">
        <f t="shared" si="55"/>
        <v>#DIV/0!</v>
      </c>
      <c r="AG1282" s="148"/>
      <c r="AH1282" s="148" t="b">
        <f t="shared" si="56"/>
        <v>1</v>
      </c>
    </row>
    <row r="1283" spans="1:34" ht="44.25" customHeight="1" thickBot="1" x14ac:dyDescent="0.3">
      <c r="A1283" s="136"/>
      <c r="B1283" s="136"/>
      <c r="C1283" s="137"/>
      <c r="D1283" s="136"/>
      <c r="E1283" s="137" t="str">
        <f>IF(D1283=1,'Tipo '!$B$2,IF(D1283=2,'Tipo '!$B$3,IF(D1283=3,'Tipo '!$B$4,IF(D1283=4,'Tipo '!$B$5,IF(D1283=5,'Tipo '!$B$6,IF(D1283=6,'Tipo '!$B$7,IF(D1283=7,'Tipo '!$B$8,IF(D1283=8,'Tipo '!$B$9,IF(D1283=9,'Tipo '!$B$10,IF(D1283=10,'Tipo '!$B$11,IF(D1283=11,'Tipo '!$B$12,IF(D1283=12,'Tipo '!$B$13,IF(D1283=13,'Tipo '!$B$14,IF(D1283=14,'Tipo '!$B$15,IF(D1283=15,'Tipo '!$B$16,IF(D1283=16,'Tipo '!$B$17,IF(D1283=17,'Tipo '!$B$18,IF(D1283=18,'Tipo '!$B$19,IF(D1283=19,'Tipo '!$B$20,IF(D1283=20,'Tipo '!$B$21,"No ha seleccionado un tipo de contrato válido"))))))))))))))))))))</f>
        <v>No ha seleccionado un tipo de contrato válido</v>
      </c>
      <c r="F1283" s="137"/>
      <c r="G1283" s="137"/>
      <c r="H1283" s="138"/>
      <c r="I1283" s="138"/>
      <c r="J1283" s="136"/>
      <c r="K1283" s="137" t="str">
        <f>IF(J1283=1,'Equivalencia BH-BMPT'!$D$2,IF(J1283=2,'Equivalencia BH-BMPT'!$D$3,IF(J1283=3,'Equivalencia BH-BMPT'!$D$4,IF(J1283=4,'Equivalencia BH-BMPT'!$D$5,IF(J1283=5,'Equivalencia BH-BMPT'!$D$6,IF(J1283=6,'Equivalencia BH-BMPT'!$D$7,IF(J1283=7,'Equivalencia BH-BMPT'!$D$8,IF(J1283=8,'Equivalencia BH-BMPT'!$D$9,IF(J1283=9,'Equivalencia BH-BMPT'!$D$10,IF(J1283=10,'Equivalencia BH-BMPT'!$D$11,IF(J1283=11,'Equivalencia BH-BMPT'!$D$12,IF(J1283=12,'Equivalencia BH-BMPT'!$D$13,IF(J1283=13,'Equivalencia BH-BMPT'!$D$14,IF(J1283=14,'Equivalencia BH-BMPT'!$D$15,IF(J1283=15,'Equivalencia BH-BMPT'!$D$16,IF(J1283=16,'Equivalencia BH-BMPT'!$D$17,IF(J1283=17,'Equivalencia BH-BMPT'!$D$18,IF(J1283=18,'Equivalencia BH-BMPT'!$D$19,IF(J1283=19,'Equivalencia BH-BMPT'!$D$20,IF(J1283=20,'Equivalencia BH-BMPT'!$D$21,IF(J1283=21,'Equivalencia BH-BMPT'!$D$22,IF(J1283=22,'Equivalencia BH-BMPT'!$D$23,IF(J1283=23,'Equivalencia BH-BMPT'!#REF!,IF(J1283=24,'Equivalencia BH-BMPT'!$D$25,IF(J1283=25,'Equivalencia BH-BMPT'!$D$26,IF(J1283=26,'Equivalencia BH-BMPT'!$D$27,IF(J1283=27,'Equivalencia BH-BMPT'!$D$28,IF(J1283=28,'Equivalencia BH-BMPT'!$D$29,IF(J1283=29,'Equivalencia BH-BMPT'!$D$30,IF(J1283=30,'Equivalencia BH-BMPT'!$D$31,IF(J1283=31,'Equivalencia BH-BMPT'!$D$32,IF(J1283=32,'Equivalencia BH-BMPT'!$D$33,IF(J1283=33,'Equivalencia BH-BMPT'!$D$34,IF(J1283=34,'Equivalencia BH-BMPT'!$D$35,IF(J1283=35,'Equivalencia BH-BMPT'!$D$36,IF(J1283=36,'Equivalencia BH-BMPT'!$D$37,IF(J1283=37,'Equivalencia BH-BMPT'!$D$38,IF(J1283=38,'Equivalencia BH-BMPT'!#REF!,IF(J1283=39,'Equivalencia BH-BMPT'!$D$40,IF(J1283=40,'Equivalencia BH-BMPT'!$D$41,IF(J1283=41,'Equivalencia BH-BMPT'!$D$42,IF(J1283=42,'Equivalencia BH-BMPT'!$D$43,IF(J1283=43,'Equivalencia BH-BMPT'!$D$44,IF(J1283=44,'Equivalencia BH-BMPT'!$D$45,IF(J1283=45,'Equivalencia BH-BMPT'!$D$46,"No ha seleccionado un número de programa")))))))))))))))))))))))))))))))))))))))))))))</f>
        <v>No ha seleccionado un número de programa</v>
      </c>
      <c r="L1283" s="140"/>
      <c r="M1283" s="136"/>
      <c r="N1283" s="153"/>
      <c r="O1283" s="161"/>
      <c r="P1283" s="144"/>
      <c r="Q1283" s="143"/>
      <c r="R1283" s="143"/>
      <c r="S1283" s="143"/>
      <c r="T1283" s="143"/>
      <c r="U1283" s="143"/>
      <c r="V1283" s="145"/>
      <c r="W1283" s="145"/>
      <c r="X1283" s="145"/>
      <c r="Y1283" s="136"/>
      <c r="Z1283" s="136"/>
      <c r="AA1283" s="146"/>
      <c r="AB1283" s="136"/>
      <c r="AC1283" s="136"/>
      <c r="AD1283" s="136"/>
      <c r="AE1283" s="136"/>
      <c r="AF1283" s="147" t="e">
        <f t="shared" si="55"/>
        <v>#DIV/0!</v>
      </c>
      <c r="AG1283" s="148"/>
      <c r="AH1283" s="148" t="b">
        <f t="shared" si="56"/>
        <v>1</v>
      </c>
    </row>
    <row r="1284" spans="1:34" ht="44.25" customHeight="1" thickBot="1" x14ac:dyDescent="0.3">
      <c r="A1284" s="136"/>
      <c r="B1284" s="136"/>
      <c r="C1284" s="137"/>
      <c r="D1284" s="136"/>
      <c r="E1284" s="137" t="str">
        <f>IF(D1284=1,'Tipo '!$B$2,IF(D1284=2,'Tipo '!$B$3,IF(D1284=3,'Tipo '!$B$4,IF(D1284=4,'Tipo '!$B$5,IF(D1284=5,'Tipo '!$B$6,IF(D1284=6,'Tipo '!$B$7,IF(D1284=7,'Tipo '!$B$8,IF(D1284=8,'Tipo '!$B$9,IF(D1284=9,'Tipo '!$B$10,IF(D1284=10,'Tipo '!$B$11,IF(D1284=11,'Tipo '!$B$12,IF(D1284=12,'Tipo '!$B$13,IF(D1284=13,'Tipo '!$B$14,IF(D1284=14,'Tipo '!$B$15,IF(D1284=15,'Tipo '!$B$16,IF(D1284=16,'Tipo '!$B$17,IF(D1284=17,'Tipo '!$B$18,IF(D1284=18,'Tipo '!$B$19,IF(D1284=19,'Tipo '!$B$20,IF(D1284=20,'Tipo '!$B$21,"No ha seleccionado un tipo de contrato válido"))))))))))))))))))))</f>
        <v>No ha seleccionado un tipo de contrato válido</v>
      </c>
      <c r="F1284" s="137"/>
      <c r="G1284" s="137"/>
      <c r="H1284" s="138"/>
      <c r="I1284" s="138"/>
      <c r="J1284" s="136"/>
      <c r="K1284" s="137" t="str">
        <f>IF(J1284=1,'Equivalencia BH-BMPT'!$D$2,IF(J1284=2,'Equivalencia BH-BMPT'!$D$3,IF(J1284=3,'Equivalencia BH-BMPT'!$D$4,IF(J1284=4,'Equivalencia BH-BMPT'!$D$5,IF(J1284=5,'Equivalencia BH-BMPT'!$D$6,IF(J1284=6,'Equivalencia BH-BMPT'!$D$7,IF(J1284=7,'Equivalencia BH-BMPT'!$D$8,IF(J1284=8,'Equivalencia BH-BMPT'!$D$9,IF(J1284=9,'Equivalencia BH-BMPT'!$D$10,IF(J1284=10,'Equivalencia BH-BMPT'!$D$11,IF(J1284=11,'Equivalencia BH-BMPT'!$D$12,IF(J1284=12,'Equivalencia BH-BMPT'!$D$13,IF(J1284=13,'Equivalencia BH-BMPT'!$D$14,IF(J1284=14,'Equivalencia BH-BMPT'!$D$15,IF(J1284=15,'Equivalencia BH-BMPT'!$D$16,IF(J1284=16,'Equivalencia BH-BMPT'!$D$17,IF(J1284=17,'Equivalencia BH-BMPT'!$D$18,IF(J1284=18,'Equivalencia BH-BMPT'!$D$19,IF(J1284=19,'Equivalencia BH-BMPT'!$D$20,IF(J1284=20,'Equivalencia BH-BMPT'!$D$21,IF(J1284=21,'Equivalencia BH-BMPT'!$D$22,IF(J1284=22,'Equivalencia BH-BMPT'!$D$23,IF(J1284=23,'Equivalencia BH-BMPT'!#REF!,IF(J1284=24,'Equivalencia BH-BMPT'!$D$25,IF(J1284=25,'Equivalencia BH-BMPT'!$D$26,IF(J1284=26,'Equivalencia BH-BMPT'!$D$27,IF(J1284=27,'Equivalencia BH-BMPT'!$D$28,IF(J1284=28,'Equivalencia BH-BMPT'!$D$29,IF(J1284=29,'Equivalencia BH-BMPT'!$D$30,IF(J1284=30,'Equivalencia BH-BMPT'!$D$31,IF(J1284=31,'Equivalencia BH-BMPT'!$D$32,IF(J1284=32,'Equivalencia BH-BMPT'!$D$33,IF(J1284=33,'Equivalencia BH-BMPT'!$D$34,IF(J1284=34,'Equivalencia BH-BMPT'!$D$35,IF(J1284=35,'Equivalencia BH-BMPT'!$D$36,IF(J1284=36,'Equivalencia BH-BMPT'!$D$37,IF(J1284=37,'Equivalencia BH-BMPT'!$D$38,IF(J1284=38,'Equivalencia BH-BMPT'!#REF!,IF(J1284=39,'Equivalencia BH-BMPT'!$D$40,IF(J1284=40,'Equivalencia BH-BMPT'!$D$41,IF(J1284=41,'Equivalencia BH-BMPT'!$D$42,IF(J1284=42,'Equivalencia BH-BMPT'!$D$43,IF(J1284=43,'Equivalencia BH-BMPT'!$D$44,IF(J1284=44,'Equivalencia BH-BMPT'!$D$45,IF(J1284=45,'Equivalencia BH-BMPT'!$D$46,"No ha seleccionado un número de programa")))))))))))))))))))))))))))))))))))))))))))))</f>
        <v>No ha seleccionado un número de programa</v>
      </c>
      <c r="L1284" s="140"/>
      <c r="M1284" s="136"/>
      <c r="N1284" s="153"/>
      <c r="O1284" s="161"/>
      <c r="P1284" s="144"/>
      <c r="Q1284" s="143"/>
      <c r="R1284" s="143"/>
      <c r="S1284" s="143"/>
      <c r="T1284" s="143"/>
      <c r="U1284" s="143"/>
      <c r="V1284" s="145"/>
      <c r="W1284" s="145"/>
      <c r="X1284" s="145"/>
      <c r="Y1284" s="136"/>
      <c r="Z1284" s="136"/>
      <c r="AA1284" s="146"/>
      <c r="AB1284" s="136"/>
      <c r="AC1284" s="136"/>
      <c r="AD1284" s="136"/>
      <c r="AE1284" s="136"/>
      <c r="AF1284" s="147" t="e">
        <f t="shared" si="55"/>
        <v>#DIV/0!</v>
      </c>
      <c r="AG1284" s="148"/>
      <c r="AH1284" s="148" t="b">
        <f t="shared" si="56"/>
        <v>1</v>
      </c>
    </row>
    <row r="1285" spans="1:34" ht="44.25" customHeight="1" thickBot="1" x14ac:dyDescent="0.3">
      <c r="A1285" s="136"/>
      <c r="B1285" s="136"/>
      <c r="C1285" s="137"/>
      <c r="D1285" s="136"/>
      <c r="E1285" s="137" t="str">
        <f>IF(D1285=1,'Tipo '!$B$2,IF(D1285=2,'Tipo '!$B$3,IF(D1285=3,'Tipo '!$B$4,IF(D1285=4,'Tipo '!$B$5,IF(D1285=5,'Tipo '!$B$6,IF(D1285=6,'Tipo '!$B$7,IF(D1285=7,'Tipo '!$B$8,IF(D1285=8,'Tipo '!$B$9,IF(D1285=9,'Tipo '!$B$10,IF(D1285=10,'Tipo '!$B$11,IF(D1285=11,'Tipo '!$B$12,IF(D1285=12,'Tipo '!$B$13,IF(D1285=13,'Tipo '!$B$14,IF(D1285=14,'Tipo '!$B$15,IF(D1285=15,'Tipo '!$B$16,IF(D1285=16,'Tipo '!$B$17,IF(D1285=17,'Tipo '!$B$18,IF(D1285=18,'Tipo '!$B$19,IF(D1285=19,'Tipo '!$B$20,IF(D1285=20,'Tipo '!$B$21,"No ha seleccionado un tipo de contrato válido"))))))))))))))))))))</f>
        <v>No ha seleccionado un tipo de contrato válido</v>
      </c>
      <c r="F1285" s="137"/>
      <c r="G1285" s="137"/>
      <c r="H1285" s="138"/>
      <c r="I1285" s="138"/>
      <c r="J1285" s="136"/>
      <c r="K1285" s="137" t="str">
        <f>IF(J1285=1,'Equivalencia BH-BMPT'!$D$2,IF(J1285=2,'Equivalencia BH-BMPT'!$D$3,IF(J1285=3,'Equivalencia BH-BMPT'!$D$4,IF(J1285=4,'Equivalencia BH-BMPT'!$D$5,IF(J1285=5,'Equivalencia BH-BMPT'!$D$6,IF(J1285=6,'Equivalencia BH-BMPT'!$D$7,IF(J1285=7,'Equivalencia BH-BMPT'!$D$8,IF(J1285=8,'Equivalencia BH-BMPT'!$D$9,IF(J1285=9,'Equivalencia BH-BMPT'!$D$10,IF(J1285=10,'Equivalencia BH-BMPT'!$D$11,IF(J1285=11,'Equivalencia BH-BMPT'!$D$12,IF(J1285=12,'Equivalencia BH-BMPT'!$D$13,IF(J1285=13,'Equivalencia BH-BMPT'!$D$14,IF(J1285=14,'Equivalencia BH-BMPT'!$D$15,IF(J1285=15,'Equivalencia BH-BMPT'!$D$16,IF(J1285=16,'Equivalencia BH-BMPT'!$D$17,IF(J1285=17,'Equivalencia BH-BMPT'!$D$18,IF(J1285=18,'Equivalencia BH-BMPT'!$D$19,IF(J1285=19,'Equivalencia BH-BMPT'!$D$20,IF(J1285=20,'Equivalencia BH-BMPT'!$D$21,IF(J1285=21,'Equivalencia BH-BMPT'!$D$22,IF(J1285=22,'Equivalencia BH-BMPT'!$D$23,IF(J1285=23,'Equivalencia BH-BMPT'!#REF!,IF(J1285=24,'Equivalencia BH-BMPT'!$D$25,IF(J1285=25,'Equivalencia BH-BMPT'!$D$26,IF(J1285=26,'Equivalencia BH-BMPT'!$D$27,IF(J1285=27,'Equivalencia BH-BMPT'!$D$28,IF(J1285=28,'Equivalencia BH-BMPT'!$D$29,IF(J1285=29,'Equivalencia BH-BMPT'!$D$30,IF(J1285=30,'Equivalencia BH-BMPT'!$D$31,IF(J1285=31,'Equivalencia BH-BMPT'!$D$32,IF(J1285=32,'Equivalencia BH-BMPT'!$D$33,IF(J1285=33,'Equivalencia BH-BMPT'!$D$34,IF(J1285=34,'Equivalencia BH-BMPT'!$D$35,IF(J1285=35,'Equivalencia BH-BMPT'!$D$36,IF(J1285=36,'Equivalencia BH-BMPT'!$D$37,IF(J1285=37,'Equivalencia BH-BMPT'!$D$38,IF(J1285=38,'Equivalencia BH-BMPT'!#REF!,IF(J1285=39,'Equivalencia BH-BMPT'!$D$40,IF(J1285=40,'Equivalencia BH-BMPT'!$D$41,IF(J1285=41,'Equivalencia BH-BMPT'!$D$42,IF(J1285=42,'Equivalencia BH-BMPT'!$D$43,IF(J1285=43,'Equivalencia BH-BMPT'!$D$44,IF(J1285=44,'Equivalencia BH-BMPT'!$D$45,IF(J1285=45,'Equivalencia BH-BMPT'!$D$46,"No ha seleccionado un número de programa")))))))))))))))))))))))))))))))))))))))))))))</f>
        <v>No ha seleccionado un número de programa</v>
      </c>
      <c r="L1285" s="140"/>
      <c r="M1285" s="136"/>
      <c r="N1285" s="153"/>
      <c r="O1285" s="161"/>
      <c r="P1285" s="144"/>
      <c r="Q1285" s="143"/>
      <c r="R1285" s="143"/>
      <c r="S1285" s="143"/>
      <c r="T1285" s="143"/>
      <c r="U1285" s="143"/>
      <c r="V1285" s="145"/>
      <c r="W1285" s="145"/>
      <c r="X1285" s="145"/>
      <c r="Y1285" s="136"/>
      <c r="Z1285" s="136"/>
      <c r="AA1285" s="146"/>
      <c r="AB1285" s="136"/>
      <c r="AC1285" s="136"/>
      <c r="AD1285" s="136"/>
      <c r="AE1285" s="136"/>
      <c r="AF1285" s="147" t="e">
        <f t="shared" si="55"/>
        <v>#DIV/0!</v>
      </c>
      <c r="AG1285" s="148"/>
      <c r="AH1285" s="148" t="b">
        <f t="shared" si="56"/>
        <v>1</v>
      </c>
    </row>
    <row r="1286" spans="1:34" ht="44.25" customHeight="1" thickBot="1" x14ac:dyDescent="0.3">
      <c r="A1286" s="136"/>
      <c r="B1286" s="136"/>
      <c r="C1286" s="137"/>
      <c r="D1286" s="136"/>
      <c r="E1286" s="137" t="str">
        <f>IF(D1286=1,'Tipo '!$B$2,IF(D1286=2,'Tipo '!$B$3,IF(D1286=3,'Tipo '!$B$4,IF(D1286=4,'Tipo '!$B$5,IF(D1286=5,'Tipo '!$B$6,IF(D1286=6,'Tipo '!$B$7,IF(D1286=7,'Tipo '!$B$8,IF(D1286=8,'Tipo '!$B$9,IF(D1286=9,'Tipo '!$B$10,IF(D1286=10,'Tipo '!$B$11,IF(D1286=11,'Tipo '!$B$12,IF(D1286=12,'Tipo '!$B$13,IF(D1286=13,'Tipo '!$B$14,IF(D1286=14,'Tipo '!$B$15,IF(D1286=15,'Tipo '!$B$16,IF(D1286=16,'Tipo '!$B$17,IF(D1286=17,'Tipo '!$B$18,IF(D1286=18,'Tipo '!$B$19,IF(D1286=19,'Tipo '!$B$20,IF(D1286=20,'Tipo '!$B$21,"No ha seleccionado un tipo de contrato válido"))))))))))))))))))))</f>
        <v>No ha seleccionado un tipo de contrato válido</v>
      </c>
      <c r="F1286" s="137"/>
      <c r="G1286" s="137"/>
      <c r="H1286" s="138"/>
      <c r="I1286" s="138"/>
      <c r="J1286" s="136"/>
      <c r="K1286" s="137" t="str">
        <f>IF(J1286=1,'Equivalencia BH-BMPT'!$D$2,IF(J1286=2,'Equivalencia BH-BMPT'!$D$3,IF(J1286=3,'Equivalencia BH-BMPT'!$D$4,IF(J1286=4,'Equivalencia BH-BMPT'!$D$5,IF(J1286=5,'Equivalencia BH-BMPT'!$D$6,IF(J1286=6,'Equivalencia BH-BMPT'!$D$7,IF(J1286=7,'Equivalencia BH-BMPT'!$D$8,IF(J1286=8,'Equivalencia BH-BMPT'!$D$9,IF(J1286=9,'Equivalencia BH-BMPT'!$D$10,IF(J1286=10,'Equivalencia BH-BMPT'!$D$11,IF(J1286=11,'Equivalencia BH-BMPT'!$D$12,IF(J1286=12,'Equivalencia BH-BMPT'!$D$13,IF(J1286=13,'Equivalencia BH-BMPT'!$D$14,IF(J1286=14,'Equivalencia BH-BMPT'!$D$15,IF(J1286=15,'Equivalencia BH-BMPT'!$D$16,IF(J1286=16,'Equivalencia BH-BMPT'!$D$17,IF(J1286=17,'Equivalencia BH-BMPT'!$D$18,IF(J1286=18,'Equivalencia BH-BMPT'!$D$19,IF(J1286=19,'Equivalencia BH-BMPT'!$D$20,IF(J1286=20,'Equivalencia BH-BMPT'!$D$21,IF(J1286=21,'Equivalencia BH-BMPT'!$D$22,IF(J1286=22,'Equivalencia BH-BMPT'!$D$23,IF(J1286=23,'Equivalencia BH-BMPT'!#REF!,IF(J1286=24,'Equivalencia BH-BMPT'!$D$25,IF(J1286=25,'Equivalencia BH-BMPT'!$D$26,IF(J1286=26,'Equivalencia BH-BMPT'!$D$27,IF(J1286=27,'Equivalencia BH-BMPT'!$D$28,IF(J1286=28,'Equivalencia BH-BMPT'!$D$29,IF(J1286=29,'Equivalencia BH-BMPT'!$D$30,IF(J1286=30,'Equivalencia BH-BMPT'!$D$31,IF(J1286=31,'Equivalencia BH-BMPT'!$D$32,IF(J1286=32,'Equivalencia BH-BMPT'!$D$33,IF(J1286=33,'Equivalencia BH-BMPT'!$D$34,IF(J1286=34,'Equivalencia BH-BMPT'!$D$35,IF(J1286=35,'Equivalencia BH-BMPT'!$D$36,IF(J1286=36,'Equivalencia BH-BMPT'!$D$37,IF(J1286=37,'Equivalencia BH-BMPT'!$D$38,IF(J1286=38,'Equivalencia BH-BMPT'!#REF!,IF(J1286=39,'Equivalencia BH-BMPT'!$D$40,IF(J1286=40,'Equivalencia BH-BMPT'!$D$41,IF(J1286=41,'Equivalencia BH-BMPT'!$D$42,IF(J1286=42,'Equivalencia BH-BMPT'!$D$43,IF(J1286=43,'Equivalencia BH-BMPT'!$D$44,IF(J1286=44,'Equivalencia BH-BMPT'!$D$45,IF(J1286=45,'Equivalencia BH-BMPT'!$D$46,"No ha seleccionado un número de programa")))))))))))))))))))))))))))))))))))))))))))))</f>
        <v>No ha seleccionado un número de programa</v>
      </c>
      <c r="L1286" s="140"/>
      <c r="M1286" s="136"/>
      <c r="N1286" s="153"/>
      <c r="O1286" s="161"/>
      <c r="P1286" s="144"/>
      <c r="Q1286" s="143"/>
      <c r="R1286" s="143"/>
      <c r="S1286" s="143"/>
      <c r="T1286" s="143"/>
      <c r="U1286" s="143"/>
      <c r="V1286" s="145"/>
      <c r="W1286" s="145"/>
      <c r="X1286" s="145"/>
      <c r="Y1286" s="136"/>
      <c r="Z1286" s="136"/>
      <c r="AA1286" s="146"/>
      <c r="AB1286" s="136"/>
      <c r="AC1286" s="136"/>
      <c r="AD1286" s="136"/>
      <c r="AE1286" s="136"/>
      <c r="AF1286" s="147" t="e">
        <f t="shared" si="55"/>
        <v>#DIV/0!</v>
      </c>
      <c r="AG1286" s="148"/>
      <c r="AH1286" s="148" t="b">
        <f t="shared" si="56"/>
        <v>1</v>
      </c>
    </row>
    <row r="1287" spans="1:34" ht="44.25" customHeight="1" thickBot="1" x14ac:dyDescent="0.3">
      <c r="A1287" s="136"/>
      <c r="B1287" s="136"/>
      <c r="C1287" s="137"/>
      <c r="D1287" s="136"/>
      <c r="E1287" s="137" t="str">
        <f>IF(D1287=1,'Tipo '!$B$2,IF(D1287=2,'Tipo '!$B$3,IF(D1287=3,'Tipo '!$B$4,IF(D1287=4,'Tipo '!$B$5,IF(D1287=5,'Tipo '!$B$6,IF(D1287=6,'Tipo '!$B$7,IF(D1287=7,'Tipo '!$B$8,IF(D1287=8,'Tipo '!$B$9,IF(D1287=9,'Tipo '!$B$10,IF(D1287=10,'Tipo '!$B$11,IF(D1287=11,'Tipo '!$B$12,IF(D1287=12,'Tipo '!$B$13,IF(D1287=13,'Tipo '!$B$14,IF(D1287=14,'Tipo '!$B$15,IF(D1287=15,'Tipo '!$B$16,IF(D1287=16,'Tipo '!$B$17,IF(D1287=17,'Tipo '!$B$18,IF(D1287=18,'Tipo '!$B$19,IF(D1287=19,'Tipo '!$B$20,IF(D1287=20,'Tipo '!$B$21,"No ha seleccionado un tipo de contrato válido"))))))))))))))))))))</f>
        <v>No ha seleccionado un tipo de contrato válido</v>
      </c>
      <c r="F1287" s="137"/>
      <c r="G1287" s="137"/>
      <c r="H1287" s="138"/>
      <c r="I1287" s="138"/>
      <c r="J1287" s="136"/>
      <c r="K1287" s="137" t="str">
        <f>IF(J1287=1,'Equivalencia BH-BMPT'!$D$2,IF(J1287=2,'Equivalencia BH-BMPT'!$D$3,IF(J1287=3,'Equivalencia BH-BMPT'!$D$4,IF(J1287=4,'Equivalencia BH-BMPT'!$D$5,IF(J1287=5,'Equivalencia BH-BMPT'!$D$6,IF(J1287=6,'Equivalencia BH-BMPT'!$D$7,IF(J1287=7,'Equivalencia BH-BMPT'!$D$8,IF(J1287=8,'Equivalencia BH-BMPT'!$D$9,IF(J1287=9,'Equivalencia BH-BMPT'!$D$10,IF(J1287=10,'Equivalencia BH-BMPT'!$D$11,IF(J1287=11,'Equivalencia BH-BMPT'!$D$12,IF(J1287=12,'Equivalencia BH-BMPT'!$D$13,IF(J1287=13,'Equivalencia BH-BMPT'!$D$14,IF(J1287=14,'Equivalencia BH-BMPT'!$D$15,IF(J1287=15,'Equivalencia BH-BMPT'!$D$16,IF(J1287=16,'Equivalencia BH-BMPT'!$D$17,IF(J1287=17,'Equivalencia BH-BMPT'!$D$18,IF(J1287=18,'Equivalencia BH-BMPT'!$D$19,IF(J1287=19,'Equivalencia BH-BMPT'!$D$20,IF(J1287=20,'Equivalencia BH-BMPT'!$D$21,IF(J1287=21,'Equivalencia BH-BMPT'!$D$22,IF(J1287=22,'Equivalencia BH-BMPT'!$D$23,IF(J1287=23,'Equivalencia BH-BMPT'!#REF!,IF(J1287=24,'Equivalencia BH-BMPT'!$D$25,IF(J1287=25,'Equivalencia BH-BMPT'!$D$26,IF(J1287=26,'Equivalencia BH-BMPT'!$D$27,IF(J1287=27,'Equivalencia BH-BMPT'!$D$28,IF(J1287=28,'Equivalencia BH-BMPT'!$D$29,IF(J1287=29,'Equivalencia BH-BMPT'!$D$30,IF(J1287=30,'Equivalencia BH-BMPT'!$D$31,IF(J1287=31,'Equivalencia BH-BMPT'!$D$32,IF(J1287=32,'Equivalencia BH-BMPT'!$D$33,IF(J1287=33,'Equivalencia BH-BMPT'!$D$34,IF(J1287=34,'Equivalencia BH-BMPT'!$D$35,IF(J1287=35,'Equivalencia BH-BMPT'!$D$36,IF(J1287=36,'Equivalencia BH-BMPT'!$D$37,IF(J1287=37,'Equivalencia BH-BMPT'!$D$38,IF(J1287=38,'Equivalencia BH-BMPT'!#REF!,IF(J1287=39,'Equivalencia BH-BMPT'!$D$40,IF(J1287=40,'Equivalencia BH-BMPT'!$D$41,IF(J1287=41,'Equivalencia BH-BMPT'!$D$42,IF(J1287=42,'Equivalencia BH-BMPT'!$D$43,IF(J1287=43,'Equivalencia BH-BMPT'!$D$44,IF(J1287=44,'Equivalencia BH-BMPT'!$D$45,IF(J1287=45,'Equivalencia BH-BMPT'!$D$46,"No ha seleccionado un número de programa")))))))))))))))))))))))))))))))))))))))))))))</f>
        <v>No ha seleccionado un número de programa</v>
      </c>
      <c r="L1287" s="140"/>
      <c r="M1287" s="136"/>
      <c r="N1287" s="153"/>
      <c r="O1287" s="161"/>
      <c r="P1287" s="144"/>
      <c r="Q1287" s="143"/>
      <c r="R1287" s="143"/>
      <c r="S1287" s="143"/>
      <c r="T1287" s="143"/>
      <c r="U1287" s="143"/>
      <c r="V1287" s="145"/>
      <c r="W1287" s="145"/>
      <c r="X1287" s="145"/>
      <c r="Y1287" s="136"/>
      <c r="Z1287" s="136"/>
      <c r="AA1287" s="146"/>
      <c r="AB1287" s="136"/>
      <c r="AC1287" s="136"/>
      <c r="AD1287" s="136"/>
      <c r="AE1287" s="136"/>
      <c r="AF1287" s="147" t="e">
        <f t="shared" si="55"/>
        <v>#DIV/0!</v>
      </c>
      <c r="AG1287" s="148"/>
      <c r="AH1287" s="148" t="b">
        <f t="shared" si="56"/>
        <v>1</v>
      </c>
    </row>
    <row r="1288" spans="1:34" ht="44.25" customHeight="1" thickBot="1" x14ac:dyDescent="0.3">
      <c r="A1288" s="136"/>
      <c r="B1288" s="136"/>
      <c r="C1288" s="137"/>
      <c r="D1288" s="136"/>
      <c r="E1288" s="137" t="str">
        <f>IF(D1288=1,'Tipo '!$B$2,IF(D1288=2,'Tipo '!$B$3,IF(D1288=3,'Tipo '!$B$4,IF(D1288=4,'Tipo '!$B$5,IF(D1288=5,'Tipo '!$B$6,IF(D1288=6,'Tipo '!$B$7,IF(D1288=7,'Tipo '!$B$8,IF(D1288=8,'Tipo '!$B$9,IF(D1288=9,'Tipo '!$B$10,IF(D1288=10,'Tipo '!$B$11,IF(D1288=11,'Tipo '!$B$12,IF(D1288=12,'Tipo '!$B$13,IF(D1288=13,'Tipo '!$B$14,IF(D1288=14,'Tipo '!$B$15,IF(D1288=15,'Tipo '!$B$16,IF(D1288=16,'Tipo '!$B$17,IF(D1288=17,'Tipo '!$B$18,IF(D1288=18,'Tipo '!$B$19,IF(D1288=19,'Tipo '!$B$20,IF(D1288=20,'Tipo '!$B$21,"No ha seleccionado un tipo de contrato válido"))))))))))))))))))))</f>
        <v>No ha seleccionado un tipo de contrato válido</v>
      </c>
      <c r="F1288" s="137"/>
      <c r="G1288" s="137"/>
      <c r="H1288" s="138"/>
      <c r="I1288" s="138"/>
      <c r="J1288" s="136"/>
      <c r="K1288" s="137" t="str">
        <f>IF(J1288=1,'Equivalencia BH-BMPT'!$D$2,IF(J1288=2,'Equivalencia BH-BMPT'!$D$3,IF(J1288=3,'Equivalencia BH-BMPT'!$D$4,IF(J1288=4,'Equivalencia BH-BMPT'!$D$5,IF(J1288=5,'Equivalencia BH-BMPT'!$D$6,IF(J1288=6,'Equivalencia BH-BMPT'!$D$7,IF(J1288=7,'Equivalencia BH-BMPT'!$D$8,IF(J1288=8,'Equivalencia BH-BMPT'!$D$9,IF(J1288=9,'Equivalencia BH-BMPT'!$D$10,IF(J1288=10,'Equivalencia BH-BMPT'!$D$11,IF(J1288=11,'Equivalencia BH-BMPT'!$D$12,IF(J1288=12,'Equivalencia BH-BMPT'!$D$13,IF(J1288=13,'Equivalencia BH-BMPT'!$D$14,IF(J1288=14,'Equivalencia BH-BMPT'!$D$15,IF(J1288=15,'Equivalencia BH-BMPT'!$D$16,IF(J1288=16,'Equivalencia BH-BMPT'!$D$17,IF(J1288=17,'Equivalencia BH-BMPT'!$D$18,IF(J1288=18,'Equivalencia BH-BMPT'!$D$19,IF(J1288=19,'Equivalencia BH-BMPT'!$D$20,IF(J1288=20,'Equivalencia BH-BMPT'!$D$21,IF(J1288=21,'Equivalencia BH-BMPT'!$D$22,IF(J1288=22,'Equivalencia BH-BMPT'!$D$23,IF(J1288=23,'Equivalencia BH-BMPT'!#REF!,IF(J1288=24,'Equivalencia BH-BMPT'!$D$25,IF(J1288=25,'Equivalencia BH-BMPT'!$D$26,IF(J1288=26,'Equivalencia BH-BMPT'!$D$27,IF(J1288=27,'Equivalencia BH-BMPT'!$D$28,IF(J1288=28,'Equivalencia BH-BMPT'!$D$29,IF(J1288=29,'Equivalencia BH-BMPT'!$D$30,IF(J1288=30,'Equivalencia BH-BMPT'!$D$31,IF(J1288=31,'Equivalencia BH-BMPT'!$D$32,IF(J1288=32,'Equivalencia BH-BMPT'!$D$33,IF(J1288=33,'Equivalencia BH-BMPT'!$D$34,IF(J1288=34,'Equivalencia BH-BMPT'!$D$35,IF(J1288=35,'Equivalencia BH-BMPT'!$D$36,IF(J1288=36,'Equivalencia BH-BMPT'!$D$37,IF(J1288=37,'Equivalencia BH-BMPT'!$D$38,IF(J1288=38,'Equivalencia BH-BMPT'!#REF!,IF(J1288=39,'Equivalencia BH-BMPT'!$D$40,IF(J1288=40,'Equivalencia BH-BMPT'!$D$41,IF(J1288=41,'Equivalencia BH-BMPT'!$D$42,IF(J1288=42,'Equivalencia BH-BMPT'!$D$43,IF(J1288=43,'Equivalencia BH-BMPT'!$D$44,IF(J1288=44,'Equivalencia BH-BMPT'!$D$45,IF(J1288=45,'Equivalencia BH-BMPT'!$D$46,"No ha seleccionado un número de programa")))))))))))))))))))))))))))))))))))))))))))))</f>
        <v>No ha seleccionado un número de programa</v>
      </c>
      <c r="L1288" s="140"/>
      <c r="M1288" s="136"/>
      <c r="N1288" s="153"/>
      <c r="O1288" s="161"/>
      <c r="P1288" s="144"/>
      <c r="Q1288" s="143"/>
      <c r="R1288" s="143"/>
      <c r="S1288" s="143"/>
      <c r="T1288" s="143"/>
      <c r="U1288" s="143"/>
      <c r="V1288" s="145"/>
      <c r="W1288" s="145"/>
      <c r="X1288" s="145"/>
      <c r="Y1288" s="136"/>
      <c r="Z1288" s="136"/>
      <c r="AA1288" s="146"/>
      <c r="AB1288" s="136"/>
      <c r="AC1288" s="136"/>
      <c r="AD1288" s="136"/>
      <c r="AE1288" s="136"/>
      <c r="AF1288" s="147" t="e">
        <f t="shared" si="55"/>
        <v>#DIV/0!</v>
      </c>
      <c r="AG1288" s="148"/>
      <c r="AH1288" s="148" t="b">
        <f t="shared" si="56"/>
        <v>1</v>
      </c>
    </row>
    <row r="1289" spans="1:34" ht="44.25" customHeight="1" thickBot="1" x14ac:dyDescent="0.3">
      <c r="A1289" s="136"/>
      <c r="B1289" s="136"/>
      <c r="C1289" s="137"/>
      <c r="D1289" s="136"/>
      <c r="E1289" s="137" t="str">
        <f>IF(D1289=1,'Tipo '!$B$2,IF(D1289=2,'Tipo '!$B$3,IF(D1289=3,'Tipo '!$B$4,IF(D1289=4,'Tipo '!$B$5,IF(D1289=5,'Tipo '!$B$6,IF(D1289=6,'Tipo '!$B$7,IF(D1289=7,'Tipo '!$B$8,IF(D1289=8,'Tipo '!$B$9,IF(D1289=9,'Tipo '!$B$10,IF(D1289=10,'Tipo '!$B$11,IF(D1289=11,'Tipo '!$B$12,IF(D1289=12,'Tipo '!$B$13,IF(D1289=13,'Tipo '!$B$14,IF(D1289=14,'Tipo '!$B$15,IF(D1289=15,'Tipo '!$B$16,IF(D1289=16,'Tipo '!$B$17,IF(D1289=17,'Tipo '!$B$18,IF(D1289=18,'Tipo '!$B$19,IF(D1289=19,'Tipo '!$B$20,IF(D1289=20,'Tipo '!$B$21,"No ha seleccionado un tipo de contrato válido"))))))))))))))))))))</f>
        <v>No ha seleccionado un tipo de contrato válido</v>
      </c>
      <c r="F1289" s="137"/>
      <c r="G1289" s="137"/>
      <c r="H1289" s="138"/>
      <c r="I1289" s="138"/>
      <c r="J1289" s="136"/>
      <c r="K1289" s="137" t="str">
        <f>IF(J1289=1,'Equivalencia BH-BMPT'!$D$2,IF(J1289=2,'Equivalencia BH-BMPT'!$D$3,IF(J1289=3,'Equivalencia BH-BMPT'!$D$4,IF(J1289=4,'Equivalencia BH-BMPT'!$D$5,IF(J1289=5,'Equivalencia BH-BMPT'!$D$6,IF(J1289=6,'Equivalencia BH-BMPT'!$D$7,IF(J1289=7,'Equivalencia BH-BMPT'!$D$8,IF(J1289=8,'Equivalencia BH-BMPT'!$D$9,IF(J1289=9,'Equivalencia BH-BMPT'!$D$10,IF(J1289=10,'Equivalencia BH-BMPT'!$D$11,IF(J1289=11,'Equivalencia BH-BMPT'!$D$12,IF(J1289=12,'Equivalencia BH-BMPT'!$D$13,IF(J1289=13,'Equivalencia BH-BMPT'!$D$14,IF(J1289=14,'Equivalencia BH-BMPT'!$D$15,IF(J1289=15,'Equivalencia BH-BMPT'!$D$16,IF(J1289=16,'Equivalencia BH-BMPT'!$D$17,IF(J1289=17,'Equivalencia BH-BMPT'!$D$18,IF(J1289=18,'Equivalencia BH-BMPT'!$D$19,IF(J1289=19,'Equivalencia BH-BMPT'!$D$20,IF(J1289=20,'Equivalencia BH-BMPT'!$D$21,IF(J1289=21,'Equivalencia BH-BMPT'!$D$22,IF(J1289=22,'Equivalencia BH-BMPT'!$D$23,IF(J1289=23,'Equivalencia BH-BMPT'!#REF!,IF(J1289=24,'Equivalencia BH-BMPT'!$D$25,IF(J1289=25,'Equivalencia BH-BMPT'!$D$26,IF(J1289=26,'Equivalencia BH-BMPT'!$D$27,IF(J1289=27,'Equivalencia BH-BMPT'!$D$28,IF(J1289=28,'Equivalencia BH-BMPT'!$D$29,IF(J1289=29,'Equivalencia BH-BMPT'!$D$30,IF(J1289=30,'Equivalencia BH-BMPT'!$D$31,IF(J1289=31,'Equivalencia BH-BMPT'!$D$32,IF(J1289=32,'Equivalencia BH-BMPT'!$D$33,IF(J1289=33,'Equivalencia BH-BMPT'!$D$34,IF(J1289=34,'Equivalencia BH-BMPT'!$D$35,IF(J1289=35,'Equivalencia BH-BMPT'!$D$36,IF(J1289=36,'Equivalencia BH-BMPT'!$D$37,IF(J1289=37,'Equivalencia BH-BMPT'!$D$38,IF(J1289=38,'Equivalencia BH-BMPT'!#REF!,IF(J1289=39,'Equivalencia BH-BMPT'!$D$40,IF(J1289=40,'Equivalencia BH-BMPT'!$D$41,IF(J1289=41,'Equivalencia BH-BMPT'!$D$42,IF(J1289=42,'Equivalencia BH-BMPT'!$D$43,IF(J1289=43,'Equivalencia BH-BMPT'!$D$44,IF(J1289=44,'Equivalencia BH-BMPT'!$D$45,IF(J1289=45,'Equivalencia BH-BMPT'!$D$46,"No ha seleccionado un número de programa")))))))))))))))))))))))))))))))))))))))))))))</f>
        <v>No ha seleccionado un número de programa</v>
      </c>
      <c r="L1289" s="140"/>
      <c r="M1289" s="136"/>
      <c r="N1289" s="153"/>
      <c r="O1289" s="161"/>
      <c r="P1289" s="144"/>
      <c r="Q1289" s="143"/>
      <c r="R1289" s="143"/>
      <c r="S1289" s="143"/>
      <c r="T1289" s="143"/>
      <c r="U1289" s="143"/>
      <c r="V1289" s="145"/>
      <c r="W1289" s="145"/>
      <c r="X1289" s="145"/>
      <c r="Y1289" s="136"/>
      <c r="Z1289" s="136"/>
      <c r="AA1289" s="146"/>
      <c r="AB1289" s="136"/>
      <c r="AC1289" s="136"/>
      <c r="AD1289" s="136"/>
      <c r="AE1289" s="136"/>
      <c r="AF1289" s="147" t="e">
        <f t="shared" si="55"/>
        <v>#DIV/0!</v>
      </c>
      <c r="AG1289" s="148"/>
      <c r="AH1289" s="148" t="b">
        <f t="shared" si="56"/>
        <v>1</v>
      </c>
    </row>
    <row r="1290" spans="1:34" ht="44.25" customHeight="1" thickBot="1" x14ac:dyDescent="0.3">
      <c r="A1290" s="136"/>
      <c r="B1290" s="136"/>
      <c r="C1290" s="137"/>
      <c r="D1290" s="136"/>
      <c r="E1290" s="137" t="str">
        <f>IF(D1290=1,'Tipo '!$B$2,IF(D1290=2,'Tipo '!$B$3,IF(D1290=3,'Tipo '!$B$4,IF(D1290=4,'Tipo '!$B$5,IF(D1290=5,'Tipo '!$B$6,IF(D1290=6,'Tipo '!$B$7,IF(D1290=7,'Tipo '!$B$8,IF(D1290=8,'Tipo '!$B$9,IF(D1290=9,'Tipo '!$B$10,IF(D1290=10,'Tipo '!$B$11,IF(D1290=11,'Tipo '!$B$12,IF(D1290=12,'Tipo '!$B$13,IF(D1290=13,'Tipo '!$B$14,IF(D1290=14,'Tipo '!$B$15,IF(D1290=15,'Tipo '!$B$16,IF(D1290=16,'Tipo '!$B$17,IF(D1290=17,'Tipo '!$B$18,IF(D1290=18,'Tipo '!$B$19,IF(D1290=19,'Tipo '!$B$20,IF(D1290=20,'Tipo '!$B$21,"No ha seleccionado un tipo de contrato válido"))))))))))))))))))))</f>
        <v>No ha seleccionado un tipo de contrato válido</v>
      </c>
      <c r="F1290" s="137"/>
      <c r="G1290" s="137"/>
      <c r="H1290" s="138"/>
      <c r="I1290" s="138"/>
      <c r="J1290" s="136"/>
      <c r="K1290" s="137" t="str">
        <f>IF(J1290=1,'Equivalencia BH-BMPT'!$D$2,IF(J1290=2,'Equivalencia BH-BMPT'!$D$3,IF(J1290=3,'Equivalencia BH-BMPT'!$D$4,IF(J1290=4,'Equivalencia BH-BMPT'!$D$5,IF(J1290=5,'Equivalencia BH-BMPT'!$D$6,IF(J1290=6,'Equivalencia BH-BMPT'!$D$7,IF(J1290=7,'Equivalencia BH-BMPT'!$D$8,IF(J1290=8,'Equivalencia BH-BMPT'!$D$9,IF(J1290=9,'Equivalencia BH-BMPT'!$D$10,IF(J1290=10,'Equivalencia BH-BMPT'!$D$11,IF(J1290=11,'Equivalencia BH-BMPT'!$D$12,IF(J1290=12,'Equivalencia BH-BMPT'!$D$13,IF(J1290=13,'Equivalencia BH-BMPT'!$D$14,IF(J1290=14,'Equivalencia BH-BMPT'!$D$15,IF(J1290=15,'Equivalencia BH-BMPT'!$D$16,IF(J1290=16,'Equivalencia BH-BMPT'!$D$17,IF(J1290=17,'Equivalencia BH-BMPT'!$D$18,IF(J1290=18,'Equivalencia BH-BMPT'!$D$19,IF(J1290=19,'Equivalencia BH-BMPT'!$D$20,IF(J1290=20,'Equivalencia BH-BMPT'!$D$21,IF(J1290=21,'Equivalencia BH-BMPT'!$D$22,IF(J1290=22,'Equivalencia BH-BMPT'!$D$23,IF(J1290=23,'Equivalencia BH-BMPT'!#REF!,IF(J1290=24,'Equivalencia BH-BMPT'!$D$25,IF(J1290=25,'Equivalencia BH-BMPT'!$D$26,IF(J1290=26,'Equivalencia BH-BMPT'!$D$27,IF(J1290=27,'Equivalencia BH-BMPT'!$D$28,IF(J1290=28,'Equivalencia BH-BMPT'!$D$29,IF(J1290=29,'Equivalencia BH-BMPT'!$D$30,IF(J1290=30,'Equivalencia BH-BMPT'!$D$31,IF(J1290=31,'Equivalencia BH-BMPT'!$D$32,IF(J1290=32,'Equivalencia BH-BMPT'!$D$33,IF(J1290=33,'Equivalencia BH-BMPT'!$D$34,IF(J1290=34,'Equivalencia BH-BMPT'!$D$35,IF(J1290=35,'Equivalencia BH-BMPT'!$D$36,IF(J1290=36,'Equivalencia BH-BMPT'!$D$37,IF(J1290=37,'Equivalencia BH-BMPT'!$D$38,IF(J1290=38,'Equivalencia BH-BMPT'!#REF!,IF(J1290=39,'Equivalencia BH-BMPT'!$D$40,IF(J1290=40,'Equivalencia BH-BMPT'!$D$41,IF(J1290=41,'Equivalencia BH-BMPT'!$D$42,IF(J1290=42,'Equivalencia BH-BMPT'!$D$43,IF(J1290=43,'Equivalencia BH-BMPT'!$D$44,IF(J1290=44,'Equivalencia BH-BMPT'!$D$45,IF(J1290=45,'Equivalencia BH-BMPT'!$D$46,"No ha seleccionado un número de programa")))))))))))))))))))))))))))))))))))))))))))))</f>
        <v>No ha seleccionado un número de programa</v>
      </c>
      <c r="L1290" s="140"/>
      <c r="M1290" s="136"/>
      <c r="N1290" s="153"/>
      <c r="O1290" s="161"/>
      <c r="P1290" s="144"/>
      <c r="Q1290" s="143"/>
      <c r="R1290" s="143"/>
      <c r="S1290" s="143"/>
      <c r="T1290" s="143"/>
      <c r="U1290" s="143"/>
      <c r="V1290" s="145"/>
      <c r="W1290" s="145"/>
      <c r="X1290" s="145"/>
      <c r="Y1290" s="136"/>
      <c r="Z1290" s="136"/>
      <c r="AA1290" s="146"/>
      <c r="AB1290" s="136"/>
      <c r="AC1290" s="136"/>
      <c r="AD1290" s="136"/>
      <c r="AE1290" s="136"/>
      <c r="AF1290" s="147" t="e">
        <f t="shared" si="55"/>
        <v>#DIV/0!</v>
      </c>
      <c r="AG1290" s="148"/>
      <c r="AH1290" s="148" t="b">
        <f t="shared" si="56"/>
        <v>1</v>
      </c>
    </row>
    <row r="1291" spans="1:34" ht="44.25" customHeight="1" thickBot="1" x14ac:dyDescent="0.3">
      <c r="A1291" s="136"/>
      <c r="B1291" s="136"/>
      <c r="C1291" s="137"/>
      <c r="D1291" s="136"/>
      <c r="E1291" s="137" t="str">
        <f>IF(D1291=1,'Tipo '!$B$2,IF(D1291=2,'Tipo '!$B$3,IF(D1291=3,'Tipo '!$B$4,IF(D1291=4,'Tipo '!$B$5,IF(D1291=5,'Tipo '!$B$6,IF(D1291=6,'Tipo '!$B$7,IF(D1291=7,'Tipo '!$B$8,IF(D1291=8,'Tipo '!$B$9,IF(D1291=9,'Tipo '!$B$10,IF(D1291=10,'Tipo '!$B$11,IF(D1291=11,'Tipo '!$B$12,IF(D1291=12,'Tipo '!$B$13,IF(D1291=13,'Tipo '!$B$14,IF(D1291=14,'Tipo '!$B$15,IF(D1291=15,'Tipo '!$B$16,IF(D1291=16,'Tipo '!$B$17,IF(D1291=17,'Tipo '!$B$18,IF(D1291=18,'Tipo '!$B$19,IF(D1291=19,'Tipo '!$B$20,IF(D1291=20,'Tipo '!$B$21,"No ha seleccionado un tipo de contrato válido"))))))))))))))))))))</f>
        <v>No ha seleccionado un tipo de contrato válido</v>
      </c>
      <c r="F1291" s="137"/>
      <c r="G1291" s="137"/>
      <c r="H1291" s="138"/>
      <c r="I1291" s="138"/>
      <c r="J1291" s="136"/>
      <c r="K1291" s="137" t="str">
        <f>IF(J1291=1,'Equivalencia BH-BMPT'!$D$2,IF(J1291=2,'Equivalencia BH-BMPT'!$D$3,IF(J1291=3,'Equivalencia BH-BMPT'!$D$4,IF(J1291=4,'Equivalencia BH-BMPT'!$D$5,IF(J1291=5,'Equivalencia BH-BMPT'!$D$6,IF(J1291=6,'Equivalencia BH-BMPT'!$D$7,IF(J1291=7,'Equivalencia BH-BMPT'!$D$8,IF(J1291=8,'Equivalencia BH-BMPT'!$D$9,IF(J1291=9,'Equivalencia BH-BMPT'!$D$10,IF(J1291=10,'Equivalencia BH-BMPT'!$D$11,IF(J1291=11,'Equivalencia BH-BMPT'!$D$12,IF(J1291=12,'Equivalencia BH-BMPT'!$D$13,IF(J1291=13,'Equivalencia BH-BMPT'!$D$14,IF(J1291=14,'Equivalencia BH-BMPT'!$D$15,IF(J1291=15,'Equivalencia BH-BMPT'!$D$16,IF(J1291=16,'Equivalencia BH-BMPT'!$D$17,IF(J1291=17,'Equivalencia BH-BMPT'!$D$18,IF(J1291=18,'Equivalencia BH-BMPT'!$D$19,IF(J1291=19,'Equivalencia BH-BMPT'!$D$20,IF(J1291=20,'Equivalencia BH-BMPT'!$D$21,IF(J1291=21,'Equivalencia BH-BMPT'!$D$22,IF(J1291=22,'Equivalencia BH-BMPT'!$D$23,IF(J1291=23,'Equivalencia BH-BMPT'!#REF!,IF(J1291=24,'Equivalencia BH-BMPT'!$D$25,IF(J1291=25,'Equivalencia BH-BMPT'!$D$26,IF(J1291=26,'Equivalencia BH-BMPT'!$D$27,IF(J1291=27,'Equivalencia BH-BMPT'!$D$28,IF(J1291=28,'Equivalencia BH-BMPT'!$D$29,IF(J1291=29,'Equivalencia BH-BMPT'!$D$30,IF(J1291=30,'Equivalencia BH-BMPT'!$D$31,IF(J1291=31,'Equivalencia BH-BMPT'!$D$32,IF(J1291=32,'Equivalencia BH-BMPT'!$D$33,IF(J1291=33,'Equivalencia BH-BMPT'!$D$34,IF(J1291=34,'Equivalencia BH-BMPT'!$D$35,IF(J1291=35,'Equivalencia BH-BMPT'!$D$36,IF(J1291=36,'Equivalencia BH-BMPT'!$D$37,IF(J1291=37,'Equivalencia BH-BMPT'!$D$38,IF(J1291=38,'Equivalencia BH-BMPT'!#REF!,IF(J1291=39,'Equivalencia BH-BMPT'!$D$40,IF(J1291=40,'Equivalencia BH-BMPT'!$D$41,IF(J1291=41,'Equivalencia BH-BMPT'!$D$42,IF(J1291=42,'Equivalencia BH-BMPT'!$D$43,IF(J1291=43,'Equivalencia BH-BMPT'!$D$44,IF(J1291=44,'Equivalencia BH-BMPT'!$D$45,IF(J1291=45,'Equivalencia BH-BMPT'!$D$46,"No ha seleccionado un número de programa")))))))))))))))))))))))))))))))))))))))))))))</f>
        <v>No ha seleccionado un número de programa</v>
      </c>
      <c r="L1291" s="140"/>
      <c r="M1291" s="136"/>
      <c r="N1291" s="153"/>
      <c r="O1291" s="161"/>
      <c r="P1291" s="144"/>
      <c r="Q1291" s="143"/>
      <c r="R1291" s="143"/>
      <c r="S1291" s="143"/>
      <c r="T1291" s="143"/>
      <c r="U1291" s="143"/>
      <c r="V1291" s="145"/>
      <c r="W1291" s="145"/>
      <c r="X1291" s="145"/>
      <c r="Y1291" s="136"/>
      <c r="Z1291" s="136"/>
      <c r="AA1291" s="146"/>
      <c r="AB1291" s="136"/>
      <c r="AC1291" s="136"/>
      <c r="AD1291" s="136"/>
      <c r="AE1291" s="136"/>
      <c r="AF1291" s="147" t="e">
        <f t="shared" si="55"/>
        <v>#DIV/0!</v>
      </c>
      <c r="AG1291" s="148"/>
      <c r="AH1291" s="148" t="b">
        <f t="shared" si="56"/>
        <v>1</v>
      </c>
    </row>
    <row r="1292" spans="1:34" ht="44.25" customHeight="1" thickBot="1" x14ac:dyDescent="0.3">
      <c r="A1292" s="136"/>
      <c r="B1292" s="136"/>
      <c r="C1292" s="137"/>
      <c r="D1292" s="136"/>
      <c r="E1292" s="137" t="str">
        <f>IF(D1292=1,'Tipo '!$B$2,IF(D1292=2,'Tipo '!$B$3,IF(D1292=3,'Tipo '!$B$4,IF(D1292=4,'Tipo '!$B$5,IF(D1292=5,'Tipo '!$B$6,IF(D1292=6,'Tipo '!$B$7,IF(D1292=7,'Tipo '!$B$8,IF(D1292=8,'Tipo '!$B$9,IF(D1292=9,'Tipo '!$B$10,IF(D1292=10,'Tipo '!$B$11,IF(D1292=11,'Tipo '!$B$12,IF(D1292=12,'Tipo '!$B$13,IF(D1292=13,'Tipo '!$B$14,IF(D1292=14,'Tipo '!$B$15,IF(D1292=15,'Tipo '!$B$16,IF(D1292=16,'Tipo '!$B$17,IF(D1292=17,'Tipo '!$B$18,IF(D1292=18,'Tipo '!$B$19,IF(D1292=19,'Tipo '!$B$20,IF(D1292=20,'Tipo '!$B$21,"No ha seleccionado un tipo de contrato válido"))))))))))))))))))))</f>
        <v>No ha seleccionado un tipo de contrato válido</v>
      </c>
      <c r="F1292" s="137"/>
      <c r="G1292" s="137"/>
      <c r="H1292" s="138"/>
      <c r="I1292" s="138"/>
      <c r="J1292" s="136"/>
      <c r="K1292" s="137" t="str">
        <f>IF(J1292=1,'Equivalencia BH-BMPT'!$D$2,IF(J1292=2,'Equivalencia BH-BMPT'!$D$3,IF(J1292=3,'Equivalencia BH-BMPT'!$D$4,IF(J1292=4,'Equivalencia BH-BMPT'!$D$5,IF(J1292=5,'Equivalencia BH-BMPT'!$D$6,IF(J1292=6,'Equivalencia BH-BMPT'!$D$7,IF(J1292=7,'Equivalencia BH-BMPT'!$D$8,IF(J1292=8,'Equivalencia BH-BMPT'!$D$9,IF(J1292=9,'Equivalencia BH-BMPT'!$D$10,IF(J1292=10,'Equivalencia BH-BMPT'!$D$11,IF(J1292=11,'Equivalencia BH-BMPT'!$D$12,IF(J1292=12,'Equivalencia BH-BMPT'!$D$13,IF(J1292=13,'Equivalencia BH-BMPT'!$D$14,IF(J1292=14,'Equivalencia BH-BMPT'!$D$15,IF(J1292=15,'Equivalencia BH-BMPT'!$D$16,IF(J1292=16,'Equivalencia BH-BMPT'!$D$17,IF(J1292=17,'Equivalencia BH-BMPT'!$D$18,IF(J1292=18,'Equivalencia BH-BMPT'!$D$19,IF(J1292=19,'Equivalencia BH-BMPT'!$D$20,IF(J1292=20,'Equivalencia BH-BMPT'!$D$21,IF(J1292=21,'Equivalencia BH-BMPT'!$D$22,IF(J1292=22,'Equivalencia BH-BMPT'!$D$23,IF(J1292=23,'Equivalencia BH-BMPT'!#REF!,IF(J1292=24,'Equivalencia BH-BMPT'!$D$25,IF(J1292=25,'Equivalencia BH-BMPT'!$D$26,IF(J1292=26,'Equivalencia BH-BMPT'!$D$27,IF(J1292=27,'Equivalencia BH-BMPT'!$D$28,IF(J1292=28,'Equivalencia BH-BMPT'!$D$29,IF(J1292=29,'Equivalencia BH-BMPT'!$D$30,IF(J1292=30,'Equivalencia BH-BMPT'!$D$31,IF(J1292=31,'Equivalencia BH-BMPT'!$D$32,IF(J1292=32,'Equivalencia BH-BMPT'!$D$33,IF(J1292=33,'Equivalencia BH-BMPT'!$D$34,IF(J1292=34,'Equivalencia BH-BMPT'!$D$35,IF(J1292=35,'Equivalencia BH-BMPT'!$D$36,IF(J1292=36,'Equivalencia BH-BMPT'!$D$37,IF(J1292=37,'Equivalencia BH-BMPT'!$D$38,IF(J1292=38,'Equivalencia BH-BMPT'!#REF!,IF(J1292=39,'Equivalencia BH-BMPT'!$D$40,IF(J1292=40,'Equivalencia BH-BMPT'!$D$41,IF(J1292=41,'Equivalencia BH-BMPT'!$D$42,IF(J1292=42,'Equivalencia BH-BMPT'!$D$43,IF(J1292=43,'Equivalencia BH-BMPT'!$D$44,IF(J1292=44,'Equivalencia BH-BMPT'!$D$45,IF(J1292=45,'Equivalencia BH-BMPT'!$D$46,"No ha seleccionado un número de programa")))))))))))))))))))))))))))))))))))))))))))))</f>
        <v>No ha seleccionado un número de programa</v>
      </c>
      <c r="L1292" s="140"/>
      <c r="M1292" s="136"/>
      <c r="N1292" s="153"/>
      <c r="O1292" s="161"/>
      <c r="P1292" s="144"/>
      <c r="Q1292" s="143"/>
      <c r="R1292" s="143"/>
      <c r="S1292" s="143"/>
      <c r="T1292" s="143"/>
      <c r="U1292" s="143"/>
      <c r="V1292" s="145"/>
      <c r="W1292" s="145"/>
      <c r="X1292" s="145"/>
      <c r="Y1292" s="136"/>
      <c r="Z1292" s="136"/>
      <c r="AA1292" s="146"/>
      <c r="AB1292" s="136"/>
      <c r="AC1292" s="136"/>
      <c r="AD1292" s="136"/>
      <c r="AE1292" s="136"/>
      <c r="AF1292" s="147" t="e">
        <f t="shared" si="55"/>
        <v>#DIV/0!</v>
      </c>
      <c r="AG1292" s="148"/>
      <c r="AH1292" s="148" t="b">
        <f t="shared" si="56"/>
        <v>1</v>
      </c>
    </row>
    <row r="1293" spans="1:34" ht="44.25" customHeight="1" thickBot="1" x14ac:dyDescent="0.3">
      <c r="A1293" s="136"/>
      <c r="B1293" s="136"/>
      <c r="C1293" s="137"/>
      <c r="D1293" s="136"/>
      <c r="E1293" s="137" t="str">
        <f>IF(D1293=1,'Tipo '!$B$2,IF(D1293=2,'Tipo '!$B$3,IF(D1293=3,'Tipo '!$B$4,IF(D1293=4,'Tipo '!$B$5,IF(D1293=5,'Tipo '!$B$6,IF(D1293=6,'Tipo '!$B$7,IF(D1293=7,'Tipo '!$B$8,IF(D1293=8,'Tipo '!$B$9,IF(D1293=9,'Tipo '!$B$10,IF(D1293=10,'Tipo '!$B$11,IF(D1293=11,'Tipo '!$B$12,IF(D1293=12,'Tipo '!$B$13,IF(D1293=13,'Tipo '!$B$14,IF(D1293=14,'Tipo '!$B$15,IF(D1293=15,'Tipo '!$B$16,IF(D1293=16,'Tipo '!$B$17,IF(D1293=17,'Tipo '!$B$18,IF(D1293=18,'Tipo '!$B$19,IF(D1293=19,'Tipo '!$B$20,IF(D1293=20,'Tipo '!$B$21,"No ha seleccionado un tipo de contrato válido"))))))))))))))))))))</f>
        <v>No ha seleccionado un tipo de contrato válido</v>
      </c>
      <c r="F1293" s="137"/>
      <c r="G1293" s="137"/>
      <c r="H1293" s="138"/>
      <c r="I1293" s="138"/>
      <c r="J1293" s="136"/>
      <c r="K1293" s="137" t="str">
        <f>IF(J1293=1,'Equivalencia BH-BMPT'!$D$2,IF(J1293=2,'Equivalencia BH-BMPT'!$D$3,IF(J1293=3,'Equivalencia BH-BMPT'!$D$4,IF(J1293=4,'Equivalencia BH-BMPT'!$D$5,IF(J1293=5,'Equivalencia BH-BMPT'!$D$6,IF(J1293=6,'Equivalencia BH-BMPT'!$D$7,IF(J1293=7,'Equivalencia BH-BMPT'!$D$8,IF(J1293=8,'Equivalencia BH-BMPT'!$D$9,IF(J1293=9,'Equivalencia BH-BMPT'!$D$10,IF(J1293=10,'Equivalencia BH-BMPT'!$D$11,IF(J1293=11,'Equivalencia BH-BMPT'!$D$12,IF(J1293=12,'Equivalencia BH-BMPT'!$D$13,IF(J1293=13,'Equivalencia BH-BMPT'!$D$14,IF(J1293=14,'Equivalencia BH-BMPT'!$D$15,IF(J1293=15,'Equivalencia BH-BMPT'!$D$16,IF(J1293=16,'Equivalencia BH-BMPT'!$D$17,IF(J1293=17,'Equivalencia BH-BMPT'!$D$18,IF(J1293=18,'Equivalencia BH-BMPT'!$D$19,IF(J1293=19,'Equivalencia BH-BMPT'!$D$20,IF(J1293=20,'Equivalencia BH-BMPT'!$D$21,IF(J1293=21,'Equivalencia BH-BMPT'!$D$22,IF(J1293=22,'Equivalencia BH-BMPT'!$D$23,IF(J1293=23,'Equivalencia BH-BMPT'!#REF!,IF(J1293=24,'Equivalencia BH-BMPT'!$D$25,IF(J1293=25,'Equivalencia BH-BMPT'!$D$26,IF(J1293=26,'Equivalencia BH-BMPT'!$D$27,IF(J1293=27,'Equivalencia BH-BMPT'!$D$28,IF(J1293=28,'Equivalencia BH-BMPT'!$D$29,IF(J1293=29,'Equivalencia BH-BMPT'!$D$30,IF(J1293=30,'Equivalencia BH-BMPT'!$D$31,IF(J1293=31,'Equivalencia BH-BMPT'!$D$32,IF(J1293=32,'Equivalencia BH-BMPT'!$D$33,IF(J1293=33,'Equivalencia BH-BMPT'!$D$34,IF(J1293=34,'Equivalencia BH-BMPT'!$D$35,IF(J1293=35,'Equivalencia BH-BMPT'!$D$36,IF(J1293=36,'Equivalencia BH-BMPT'!$D$37,IF(J1293=37,'Equivalencia BH-BMPT'!$D$38,IF(J1293=38,'Equivalencia BH-BMPT'!#REF!,IF(J1293=39,'Equivalencia BH-BMPT'!$D$40,IF(J1293=40,'Equivalencia BH-BMPT'!$D$41,IF(J1293=41,'Equivalencia BH-BMPT'!$D$42,IF(J1293=42,'Equivalencia BH-BMPT'!$D$43,IF(J1293=43,'Equivalencia BH-BMPT'!$D$44,IF(J1293=44,'Equivalencia BH-BMPT'!$D$45,IF(J1293=45,'Equivalencia BH-BMPT'!$D$46,"No ha seleccionado un número de programa")))))))))))))))))))))))))))))))))))))))))))))</f>
        <v>No ha seleccionado un número de programa</v>
      </c>
      <c r="L1293" s="140"/>
      <c r="M1293" s="136"/>
      <c r="N1293" s="153"/>
      <c r="O1293" s="161"/>
      <c r="P1293" s="144"/>
      <c r="Q1293" s="143"/>
      <c r="R1293" s="143"/>
      <c r="S1293" s="143"/>
      <c r="T1293" s="143"/>
      <c r="U1293" s="143"/>
      <c r="V1293" s="145"/>
      <c r="W1293" s="145"/>
      <c r="X1293" s="145"/>
      <c r="Y1293" s="136"/>
      <c r="Z1293" s="136"/>
      <c r="AA1293" s="146"/>
      <c r="AB1293" s="136"/>
      <c r="AC1293" s="136"/>
      <c r="AD1293" s="136"/>
      <c r="AE1293" s="136"/>
      <c r="AF1293" s="147" t="e">
        <f t="shared" si="55"/>
        <v>#DIV/0!</v>
      </c>
      <c r="AG1293" s="148"/>
      <c r="AH1293" s="148" t="b">
        <f t="shared" si="56"/>
        <v>1</v>
      </c>
    </row>
    <row r="1294" spans="1:34" ht="44.25" customHeight="1" thickBot="1" x14ac:dyDescent="0.3">
      <c r="A1294" s="136"/>
      <c r="B1294" s="136"/>
      <c r="C1294" s="137"/>
      <c r="D1294" s="136"/>
      <c r="E1294" s="137" t="str">
        <f>IF(D1294=1,'Tipo '!$B$2,IF(D1294=2,'Tipo '!$B$3,IF(D1294=3,'Tipo '!$B$4,IF(D1294=4,'Tipo '!$B$5,IF(D1294=5,'Tipo '!$B$6,IF(D1294=6,'Tipo '!$B$7,IF(D1294=7,'Tipo '!$B$8,IF(D1294=8,'Tipo '!$B$9,IF(D1294=9,'Tipo '!$B$10,IF(D1294=10,'Tipo '!$B$11,IF(D1294=11,'Tipo '!$B$12,IF(D1294=12,'Tipo '!$B$13,IF(D1294=13,'Tipo '!$B$14,IF(D1294=14,'Tipo '!$B$15,IF(D1294=15,'Tipo '!$B$16,IF(D1294=16,'Tipo '!$B$17,IF(D1294=17,'Tipo '!$B$18,IF(D1294=18,'Tipo '!$B$19,IF(D1294=19,'Tipo '!$B$20,IF(D1294=20,'Tipo '!$B$21,"No ha seleccionado un tipo de contrato válido"))))))))))))))))))))</f>
        <v>No ha seleccionado un tipo de contrato válido</v>
      </c>
      <c r="F1294" s="137"/>
      <c r="G1294" s="137"/>
      <c r="H1294" s="138"/>
      <c r="I1294" s="138"/>
      <c r="J1294" s="136"/>
      <c r="K1294" s="137" t="str">
        <f>IF(J1294=1,'Equivalencia BH-BMPT'!$D$2,IF(J1294=2,'Equivalencia BH-BMPT'!$D$3,IF(J1294=3,'Equivalencia BH-BMPT'!$D$4,IF(J1294=4,'Equivalencia BH-BMPT'!$D$5,IF(J1294=5,'Equivalencia BH-BMPT'!$D$6,IF(J1294=6,'Equivalencia BH-BMPT'!$D$7,IF(J1294=7,'Equivalencia BH-BMPT'!$D$8,IF(J1294=8,'Equivalencia BH-BMPT'!$D$9,IF(J1294=9,'Equivalencia BH-BMPT'!$D$10,IF(J1294=10,'Equivalencia BH-BMPT'!$D$11,IF(J1294=11,'Equivalencia BH-BMPT'!$D$12,IF(J1294=12,'Equivalencia BH-BMPT'!$D$13,IF(J1294=13,'Equivalencia BH-BMPT'!$D$14,IF(J1294=14,'Equivalencia BH-BMPT'!$D$15,IF(J1294=15,'Equivalencia BH-BMPT'!$D$16,IF(J1294=16,'Equivalencia BH-BMPT'!$D$17,IF(J1294=17,'Equivalencia BH-BMPT'!$D$18,IF(J1294=18,'Equivalencia BH-BMPT'!$D$19,IF(J1294=19,'Equivalencia BH-BMPT'!$D$20,IF(J1294=20,'Equivalencia BH-BMPT'!$D$21,IF(J1294=21,'Equivalencia BH-BMPT'!$D$22,IF(J1294=22,'Equivalencia BH-BMPT'!$D$23,IF(J1294=23,'Equivalencia BH-BMPT'!#REF!,IF(J1294=24,'Equivalencia BH-BMPT'!$D$25,IF(J1294=25,'Equivalencia BH-BMPT'!$D$26,IF(J1294=26,'Equivalencia BH-BMPT'!$D$27,IF(J1294=27,'Equivalencia BH-BMPT'!$D$28,IF(J1294=28,'Equivalencia BH-BMPT'!$D$29,IF(J1294=29,'Equivalencia BH-BMPT'!$D$30,IF(J1294=30,'Equivalencia BH-BMPT'!$D$31,IF(J1294=31,'Equivalencia BH-BMPT'!$D$32,IF(J1294=32,'Equivalencia BH-BMPT'!$D$33,IF(J1294=33,'Equivalencia BH-BMPT'!$D$34,IF(J1294=34,'Equivalencia BH-BMPT'!$D$35,IF(J1294=35,'Equivalencia BH-BMPT'!$D$36,IF(J1294=36,'Equivalencia BH-BMPT'!$D$37,IF(J1294=37,'Equivalencia BH-BMPT'!$D$38,IF(J1294=38,'Equivalencia BH-BMPT'!#REF!,IF(J1294=39,'Equivalencia BH-BMPT'!$D$40,IF(J1294=40,'Equivalencia BH-BMPT'!$D$41,IF(J1294=41,'Equivalencia BH-BMPT'!$D$42,IF(J1294=42,'Equivalencia BH-BMPT'!$D$43,IF(J1294=43,'Equivalencia BH-BMPT'!$D$44,IF(J1294=44,'Equivalencia BH-BMPT'!$D$45,IF(J1294=45,'Equivalencia BH-BMPT'!$D$46,"No ha seleccionado un número de programa")))))))))))))))))))))))))))))))))))))))))))))</f>
        <v>No ha seleccionado un número de programa</v>
      </c>
      <c r="L1294" s="140"/>
      <c r="M1294" s="136"/>
      <c r="N1294" s="153"/>
      <c r="O1294" s="161"/>
      <c r="P1294" s="144"/>
      <c r="Q1294" s="143"/>
      <c r="R1294" s="143"/>
      <c r="S1294" s="143"/>
      <c r="T1294" s="143"/>
      <c r="U1294" s="143"/>
      <c r="V1294" s="145"/>
      <c r="W1294" s="145"/>
      <c r="X1294" s="145"/>
      <c r="Y1294" s="136"/>
      <c r="Z1294" s="136"/>
      <c r="AA1294" s="146"/>
      <c r="AB1294" s="136"/>
      <c r="AC1294" s="136"/>
      <c r="AD1294" s="136"/>
      <c r="AE1294" s="136"/>
      <c r="AF1294" s="147" t="e">
        <f t="shared" si="55"/>
        <v>#DIV/0!</v>
      </c>
      <c r="AG1294" s="148"/>
      <c r="AH1294" s="148" t="b">
        <f t="shared" si="56"/>
        <v>1</v>
      </c>
    </row>
    <row r="1295" spans="1:34" ht="44.25" customHeight="1" thickBot="1" x14ac:dyDescent="0.3">
      <c r="A1295" s="136"/>
      <c r="B1295" s="136"/>
      <c r="C1295" s="137"/>
      <c r="D1295" s="136"/>
      <c r="E1295" s="137" t="str">
        <f>IF(D1295=1,'Tipo '!$B$2,IF(D1295=2,'Tipo '!$B$3,IF(D1295=3,'Tipo '!$B$4,IF(D1295=4,'Tipo '!$B$5,IF(D1295=5,'Tipo '!$B$6,IF(D1295=6,'Tipo '!$B$7,IF(D1295=7,'Tipo '!$B$8,IF(D1295=8,'Tipo '!$B$9,IF(D1295=9,'Tipo '!$B$10,IF(D1295=10,'Tipo '!$B$11,IF(D1295=11,'Tipo '!$B$12,IF(D1295=12,'Tipo '!$B$13,IF(D1295=13,'Tipo '!$B$14,IF(D1295=14,'Tipo '!$B$15,IF(D1295=15,'Tipo '!$B$16,IF(D1295=16,'Tipo '!$B$17,IF(D1295=17,'Tipo '!$B$18,IF(D1295=18,'Tipo '!$B$19,IF(D1295=19,'Tipo '!$B$20,IF(D1295=20,'Tipo '!$B$21,"No ha seleccionado un tipo de contrato válido"))))))))))))))))))))</f>
        <v>No ha seleccionado un tipo de contrato válido</v>
      </c>
      <c r="F1295" s="137"/>
      <c r="G1295" s="137"/>
      <c r="H1295" s="138"/>
      <c r="I1295" s="138"/>
      <c r="J1295" s="136"/>
      <c r="K1295" s="137" t="str">
        <f>IF(J1295=1,'Equivalencia BH-BMPT'!$D$2,IF(J1295=2,'Equivalencia BH-BMPT'!$D$3,IF(J1295=3,'Equivalencia BH-BMPT'!$D$4,IF(J1295=4,'Equivalencia BH-BMPT'!$D$5,IF(J1295=5,'Equivalencia BH-BMPT'!$D$6,IF(J1295=6,'Equivalencia BH-BMPT'!$D$7,IF(J1295=7,'Equivalencia BH-BMPT'!$D$8,IF(J1295=8,'Equivalencia BH-BMPT'!$D$9,IF(J1295=9,'Equivalencia BH-BMPT'!$D$10,IF(J1295=10,'Equivalencia BH-BMPT'!$D$11,IF(J1295=11,'Equivalencia BH-BMPT'!$D$12,IF(J1295=12,'Equivalencia BH-BMPT'!$D$13,IF(J1295=13,'Equivalencia BH-BMPT'!$D$14,IF(J1295=14,'Equivalencia BH-BMPT'!$D$15,IF(J1295=15,'Equivalencia BH-BMPT'!$D$16,IF(J1295=16,'Equivalencia BH-BMPT'!$D$17,IF(J1295=17,'Equivalencia BH-BMPT'!$D$18,IF(J1295=18,'Equivalencia BH-BMPT'!$D$19,IF(J1295=19,'Equivalencia BH-BMPT'!$D$20,IF(J1295=20,'Equivalencia BH-BMPT'!$D$21,IF(J1295=21,'Equivalencia BH-BMPT'!$D$22,IF(J1295=22,'Equivalencia BH-BMPT'!$D$23,IF(J1295=23,'Equivalencia BH-BMPT'!#REF!,IF(J1295=24,'Equivalencia BH-BMPT'!$D$25,IF(J1295=25,'Equivalencia BH-BMPT'!$D$26,IF(J1295=26,'Equivalencia BH-BMPT'!$D$27,IF(J1295=27,'Equivalencia BH-BMPT'!$D$28,IF(J1295=28,'Equivalencia BH-BMPT'!$D$29,IF(J1295=29,'Equivalencia BH-BMPT'!$D$30,IF(J1295=30,'Equivalencia BH-BMPT'!$D$31,IF(J1295=31,'Equivalencia BH-BMPT'!$D$32,IF(J1295=32,'Equivalencia BH-BMPT'!$D$33,IF(J1295=33,'Equivalencia BH-BMPT'!$D$34,IF(J1295=34,'Equivalencia BH-BMPT'!$D$35,IF(J1295=35,'Equivalencia BH-BMPT'!$D$36,IF(J1295=36,'Equivalencia BH-BMPT'!$D$37,IF(J1295=37,'Equivalencia BH-BMPT'!$D$38,IF(J1295=38,'Equivalencia BH-BMPT'!#REF!,IF(J1295=39,'Equivalencia BH-BMPT'!$D$40,IF(J1295=40,'Equivalencia BH-BMPT'!$D$41,IF(J1295=41,'Equivalencia BH-BMPT'!$D$42,IF(J1295=42,'Equivalencia BH-BMPT'!$D$43,IF(J1295=43,'Equivalencia BH-BMPT'!$D$44,IF(J1295=44,'Equivalencia BH-BMPT'!$D$45,IF(J1295=45,'Equivalencia BH-BMPT'!$D$46,"No ha seleccionado un número de programa")))))))))))))))))))))))))))))))))))))))))))))</f>
        <v>No ha seleccionado un número de programa</v>
      </c>
      <c r="L1295" s="140"/>
      <c r="M1295" s="136"/>
      <c r="N1295" s="153"/>
      <c r="O1295" s="161"/>
      <c r="P1295" s="144"/>
      <c r="Q1295" s="143"/>
      <c r="R1295" s="143"/>
      <c r="S1295" s="143"/>
      <c r="T1295" s="143"/>
      <c r="U1295" s="143"/>
      <c r="V1295" s="145"/>
      <c r="W1295" s="145"/>
      <c r="X1295" s="145"/>
      <c r="Y1295" s="136"/>
      <c r="Z1295" s="136"/>
      <c r="AA1295" s="146"/>
      <c r="AB1295" s="136"/>
      <c r="AC1295" s="136"/>
      <c r="AD1295" s="136"/>
      <c r="AE1295" s="136"/>
      <c r="AF1295" s="147" t="e">
        <f t="shared" si="55"/>
        <v>#DIV/0!</v>
      </c>
      <c r="AG1295" s="148"/>
      <c r="AH1295" s="148" t="b">
        <f t="shared" si="56"/>
        <v>1</v>
      </c>
    </row>
    <row r="1296" spans="1:34" ht="44.25" customHeight="1" thickBot="1" x14ac:dyDescent="0.3">
      <c r="A1296" s="136"/>
      <c r="B1296" s="136"/>
      <c r="C1296" s="137"/>
      <c r="D1296" s="136"/>
      <c r="E1296" s="137" t="str">
        <f>IF(D1296=1,'Tipo '!$B$2,IF(D1296=2,'Tipo '!$B$3,IF(D1296=3,'Tipo '!$B$4,IF(D1296=4,'Tipo '!$B$5,IF(D1296=5,'Tipo '!$B$6,IF(D1296=6,'Tipo '!$B$7,IF(D1296=7,'Tipo '!$B$8,IF(D1296=8,'Tipo '!$B$9,IF(D1296=9,'Tipo '!$B$10,IF(D1296=10,'Tipo '!$B$11,IF(D1296=11,'Tipo '!$B$12,IF(D1296=12,'Tipo '!$B$13,IF(D1296=13,'Tipo '!$B$14,IF(D1296=14,'Tipo '!$B$15,IF(D1296=15,'Tipo '!$B$16,IF(D1296=16,'Tipo '!$B$17,IF(D1296=17,'Tipo '!$B$18,IF(D1296=18,'Tipo '!$B$19,IF(D1296=19,'Tipo '!$B$20,IF(D1296=20,'Tipo '!$B$21,"No ha seleccionado un tipo de contrato válido"))))))))))))))))))))</f>
        <v>No ha seleccionado un tipo de contrato válido</v>
      </c>
      <c r="F1296" s="137"/>
      <c r="G1296" s="137"/>
      <c r="H1296" s="138"/>
      <c r="I1296" s="138"/>
      <c r="J1296" s="136"/>
      <c r="K1296" s="137" t="str">
        <f>IF(J1296=1,'Equivalencia BH-BMPT'!$D$2,IF(J1296=2,'Equivalencia BH-BMPT'!$D$3,IF(J1296=3,'Equivalencia BH-BMPT'!$D$4,IF(J1296=4,'Equivalencia BH-BMPT'!$D$5,IF(J1296=5,'Equivalencia BH-BMPT'!$D$6,IF(J1296=6,'Equivalencia BH-BMPT'!$D$7,IF(J1296=7,'Equivalencia BH-BMPT'!$D$8,IF(J1296=8,'Equivalencia BH-BMPT'!$D$9,IF(J1296=9,'Equivalencia BH-BMPT'!$D$10,IF(J1296=10,'Equivalencia BH-BMPT'!$D$11,IF(J1296=11,'Equivalencia BH-BMPT'!$D$12,IF(J1296=12,'Equivalencia BH-BMPT'!$D$13,IF(J1296=13,'Equivalencia BH-BMPT'!$D$14,IF(J1296=14,'Equivalencia BH-BMPT'!$D$15,IF(J1296=15,'Equivalencia BH-BMPT'!$D$16,IF(J1296=16,'Equivalencia BH-BMPT'!$D$17,IF(J1296=17,'Equivalencia BH-BMPT'!$D$18,IF(J1296=18,'Equivalencia BH-BMPT'!$D$19,IF(J1296=19,'Equivalencia BH-BMPT'!$D$20,IF(J1296=20,'Equivalencia BH-BMPT'!$D$21,IF(J1296=21,'Equivalencia BH-BMPT'!$D$22,IF(J1296=22,'Equivalencia BH-BMPT'!$D$23,IF(J1296=23,'Equivalencia BH-BMPT'!#REF!,IF(J1296=24,'Equivalencia BH-BMPT'!$D$25,IF(J1296=25,'Equivalencia BH-BMPT'!$D$26,IF(J1296=26,'Equivalencia BH-BMPT'!$D$27,IF(J1296=27,'Equivalencia BH-BMPT'!$D$28,IF(J1296=28,'Equivalencia BH-BMPT'!$D$29,IF(J1296=29,'Equivalencia BH-BMPT'!$D$30,IF(J1296=30,'Equivalencia BH-BMPT'!$D$31,IF(J1296=31,'Equivalencia BH-BMPT'!$D$32,IF(J1296=32,'Equivalencia BH-BMPT'!$D$33,IF(J1296=33,'Equivalencia BH-BMPT'!$D$34,IF(J1296=34,'Equivalencia BH-BMPT'!$D$35,IF(J1296=35,'Equivalencia BH-BMPT'!$D$36,IF(J1296=36,'Equivalencia BH-BMPT'!$D$37,IF(J1296=37,'Equivalencia BH-BMPT'!$D$38,IF(J1296=38,'Equivalencia BH-BMPT'!#REF!,IF(J1296=39,'Equivalencia BH-BMPT'!$D$40,IF(J1296=40,'Equivalencia BH-BMPT'!$D$41,IF(J1296=41,'Equivalencia BH-BMPT'!$D$42,IF(J1296=42,'Equivalencia BH-BMPT'!$D$43,IF(J1296=43,'Equivalencia BH-BMPT'!$D$44,IF(J1296=44,'Equivalencia BH-BMPT'!$D$45,IF(J1296=45,'Equivalencia BH-BMPT'!$D$46,"No ha seleccionado un número de programa")))))))))))))))))))))))))))))))))))))))))))))</f>
        <v>No ha seleccionado un número de programa</v>
      </c>
      <c r="L1296" s="140"/>
      <c r="M1296" s="136"/>
      <c r="N1296" s="153"/>
      <c r="O1296" s="161"/>
      <c r="P1296" s="144"/>
      <c r="Q1296" s="143"/>
      <c r="R1296" s="143"/>
      <c r="S1296" s="143"/>
      <c r="T1296" s="143"/>
      <c r="U1296" s="143"/>
      <c r="V1296" s="145"/>
      <c r="W1296" s="145"/>
      <c r="X1296" s="145"/>
      <c r="Y1296" s="136"/>
      <c r="Z1296" s="136"/>
      <c r="AA1296" s="146"/>
      <c r="AB1296" s="136"/>
      <c r="AC1296" s="136"/>
      <c r="AD1296" s="136"/>
      <c r="AE1296" s="136"/>
      <c r="AF1296" s="147" t="e">
        <f t="shared" si="55"/>
        <v>#DIV/0!</v>
      </c>
      <c r="AG1296" s="148"/>
      <c r="AH1296" s="148" t="b">
        <f t="shared" si="56"/>
        <v>1</v>
      </c>
    </row>
    <row r="1297" spans="1:34" ht="44.25" customHeight="1" thickBot="1" x14ac:dyDescent="0.3">
      <c r="A1297" s="136"/>
      <c r="B1297" s="136"/>
      <c r="C1297" s="137"/>
      <c r="D1297" s="136"/>
      <c r="E1297" s="137" t="str">
        <f>IF(D1297=1,'Tipo '!$B$2,IF(D1297=2,'Tipo '!$B$3,IF(D1297=3,'Tipo '!$B$4,IF(D1297=4,'Tipo '!$B$5,IF(D1297=5,'Tipo '!$B$6,IF(D1297=6,'Tipo '!$B$7,IF(D1297=7,'Tipo '!$B$8,IF(D1297=8,'Tipo '!$B$9,IF(D1297=9,'Tipo '!$B$10,IF(D1297=10,'Tipo '!$B$11,IF(D1297=11,'Tipo '!$B$12,IF(D1297=12,'Tipo '!$B$13,IF(D1297=13,'Tipo '!$B$14,IF(D1297=14,'Tipo '!$B$15,IF(D1297=15,'Tipo '!$B$16,IF(D1297=16,'Tipo '!$B$17,IF(D1297=17,'Tipo '!$B$18,IF(D1297=18,'Tipo '!$B$19,IF(D1297=19,'Tipo '!$B$20,IF(D1297=20,'Tipo '!$B$21,"No ha seleccionado un tipo de contrato válido"))))))))))))))))))))</f>
        <v>No ha seleccionado un tipo de contrato válido</v>
      </c>
      <c r="F1297" s="137"/>
      <c r="G1297" s="137"/>
      <c r="H1297" s="138"/>
      <c r="I1297" s="138"/>
      <c r="J1297" s="136"/>
      <c r="K1297" s="137" t="str">
        <f>IF(J1297=1,'Equivalencia BH-BMPT'!$D$2,IF(J1297=2,'Equivalencia BH-BMPT'!$D$3,IF(J1297=3,'Equivalencia BH-BMPT'!$D$4,IF(J1297=4,'Equivalencia BH-BMPT'!$D$5,IF(J1297=5,'Equivalencia BH-BMPT'!$D$6,IF(J1297=6,'Equivalencia BH-BMPT'!$D$7,IF(J1297=7,'Equivalencia BH-BMPT'!$D$8,IF(J1297=8,'Equivalencia BH-BMPT'!$D$9,IF(J1297=9,'Equivalencia BH-BMPT'!$D$10,IF(J1297=10,'Equivalencia BH-BMPT'!$D$11,IF(J1297=11,'Equivalencia BH-BMPT'!$D$12,IF(J1297=12,'Equivalencia BH-BMPT'!$D$13,IF(J1297=13,'Equivalencia BH-BMPT'!$D$14,IF(J1297=14,'Equivalencia BH-BMPT'!$D$15,IF(J1297=15,'Equivalencia BH-BMPT'!$D$16,IF(J1297=16,'Equivalencia BH-BMPT'!$D$17,IF(J1297=17,'Equivalencia BH-BMPT'!$D$18,IF(J1297=18,'Equivalencia BH-BMPT'!$D$19,IF(J1297=19,'Equivalencia BH-BMPT'!$D$20,IF(J1297=20,'Equivalencia BH-BMPT'!$D$21,IF(J1297=21,'Equivalencia BH-BMPT'!$D$22,IF(J1297=22,'Equivalencia BH-BMPT'!$D$23,IF(J1297=23,'Equivalencia BH-BMPT'!#REF!,IF(J1297=24,'Equivalencia BH-BMPT'!$D$25,IF(J1297=25,'Equivalencia BH-BMPT'!$D$26,IF(J1297=26,'Equivalencia BH-BMPT'!$D$27,IF(J1297=27,'Equivalencia BH-BMPT'!$D$28,IF(J1297=28,'Equivalencia BH-BMPT'!$D$29,IF(J1297=29,'Equivalencia BH-BMPT'!$D$30,IF(J1297=30,'Equivalencia BH-BMPT'!$D$31,IF(J1297=31,'Equivalencia BH-BMPT'!$D$32,IF(J1297=32,'Equivalencia BH-BMPT'!$D$33,IF(J1297=33,'Equivalencia BH-BMPT'!$D$34,IF(J1297=34,'Equivalencia BH-BMPT'!$D$35,IF(J1297=35,'Equivalencia BH-BMPT'!$D$36,IF(J1297=36,'Equivalencia BH-BMPT'!$D$37,IF(J1297=37,'Equivalencia BH-BMPT'!$D$38,IF(J1297=38,'Equivalencia BH-BMPT'!#REF!,IF(J1297=39,'Equivalencia BH-BMPT'!$D$40,IF(J1297=40,'Equivalencia BH-BMPT'!$D$41,IF(J1297=41,'Equivalencia BH-BMPT'!$D$42,IF(J1297=42,'Equivalencia BH-BMPT'!$D$43,IF(J1297=43,'Equivalencia BH-BMPT'!$D$44,IF(J1297=44,'Equivalencia BH-BMPT'!$D$45,IF(J1297=45,'Equivalencia BH-BMPT'!$D$46,"No ha seleccionado un número de programa")))))))))))))))))))))))))))))))))))))))))))))</f>
        <v>No ha seleccionado un número de programa</v>
      </c>
      <c r="L1297" s="140"/>
      <c r="M1297" s="136"/>
      <c r="N1297" s="153"/>
      <c r="O1297" s="161"/>
      <c r="P1297" s="144"/>
      <c r="Q1297" s="143"/>
      <c r="R1297" s="143"/>
      <c r="S1297" s="143"/>
      <c r="T1297" s="143"/>
      <c r="U1297" s="143"/>
      <c r="V1297" s="145"/>
      <c r="W1297" s="145"/>
      <c r="X1297" s="145"/>
      <c r="Y1297" s="136"/>
      <c r="Z1297" s="136"/>
      <c r="AA1297" s="146"/>
      <c r="AB1297" s="136"/>
      <c r="AC1297" s="136"/>
      <c r="AD1297" s="136"/>
      <c r="AE1297" s="136"/>
      <c r="AF1297" s="147" t="e">
        <f t="shared" si="55"/>
        <v>#DIV/0!</v>
      </c>
      <c r="AG1297" s="148"/>
      <c r="AH1297" s="148" t="b">
        <f t="shared" si="56"/>
        <v>1</v>
      </c>
    </row>
    <row r="1298" spans="1:34" ht="44.25" customHeight="1" thickBot="1" x14ac:dyDescent="0.3">
      <c r="A1298" s="136"/>
      <c r="B1298" s="136"/>
      <c r="C1298" s="137"/>
      <c r="D1298" s="136"/>
      <c r="E1298" s="137" t="str">
        <f>IF(D1298=1,'Tipo '!$B$2,IF(D1298=2,'Tipo '!$B$3,IF(D1298=3,'Tipo '!$B$4,IF(D1298=4,'Tipo '!$B$5,IF(D1298=5,'Tipo '!$B$6,IF(D1298=6,'Tipo '!$B$7,IF(D1298=7,'Tipo '!$B$8,IF(D1298=8,'Tipo '!$B$9,IF(D1298=9,'Tipo '!$B$10,IF(D1298=10,'Tipo '!$B$11,IF(D1298=11,'Tipo '!$B$12,IF(D1298=12,'Tipo '!$B$13,IF(D1298=13,'Tipo '!$B$14,IF(D1298=14,'Tipo '!$B$15,IF(D1298=15,'Tipo '!$B$16,IF(D1298=16,'Tipo '!$B$17,IF(D1298=17,'Tipo '!$B$18,IF(D1298=18,'Tipo '!$B$19,IF(D1298=19,'Tipo '!$B$20,IF(D1298=20,'Tipo '!$B$21,"No ha seleccionado un tipo de contrato válido"))))))))))))))))))))</f>
        <v>No ha seleccionado un tipo de contrato válido</v>
      </c>
      <c r="F1298" s="137"/>
      <c r="G1298" s="137"/>
      <c r="H1298" s="138"/>
      <c r="I1298" s="138"/>
      <c r="J1298" s="136"/>
      <c r="K1298" s="137" t="str">
        <f>IF(J1298=1,'Equivalencia BH-BMPT'!$D$2,IF(J1298=2,'Equivalencia BH-BMPT'!$D$3,IF(J1298=3,'Equivalencia BH-BMPT'!$D$4,IF(J1298=4,'Equivalencia BH-BMPT'!$D$5,IF(J1298=5,'Equivalencia BH-BMPT'!$D$6,IF(J1298=6,'Equivalencia BH-BMPT'!$D$7,IF(J1298=7,'Equivalencia BH-BMPT'!$D$8,IF(J1298=8,'Equivalencia BH-BMPT'!$D$9,IF(J1298=9,'Equivalencia BH-BMPT'!$D$10,IF(J1298=10,'Equivalencia BH-BMPT'!$D$11,IF(J1298=11,'Equivalencia BH-BMPT'!$D$12,IF(J1298=12,'Equivalencia BH-BMPT'!$D$13,IF(J1298=13,'Equivalencia BH-BMPT'!$D$14,IF(J1298=14,'Equivalencia BH-BMPT'!$D$15,IF(J1298=15,'Equivalencia BH-BMPT'!$D$16,IF(J1298=16,'Equivalencia BH-BMPT'!$D$17,IF(J1298=17,'Equivalencia BH-BMPT'!$D$18,IF(J1298=18,'Equivalencia BH-BMPT'!$D$19,IF(J1298=19,'Equivalencia BH-BMPT'!$D$20,IF(J1298=20,'Equivalencia BH-BMPT'!$D$21,IF(J1298=21,'Equivalencia BH-BMPT'!$D$22,IF(J1298=22,'Equivalencia BH-BMPT'!$D$23,IF(J1298=23,'Equivalencia BH-BMPT'!#REF!,IF(J1298=24,'Equivalencia BH-BMPT'!$D$25,IF(J1298=25,'Equivalencia BH-BMPT'!$D$26,IF(J1298=26,'Equivalencia BH-BMPT'!$D$27,IF(J1298=27,'Equivalencia BH-BMPT'!$D$28,IF(J1298=28,'Equivalencia BH-BMPT'!$D$29,IF(J1298=29,'Equivalencia BH-BMPT'!$D$30,IF(J1298=30,'Equivalencia BH-BMPT'!$D$31,IF(J1298=31,'Equivalencia BH-BMPT'!$D$32,IF(J1298=32,'Equivalencia BH-BMPT'!$D$33,IF(J1298=33,'Equivalencia BH-BMPT'!$D$34,IF(J1298=34,'Equivalencia BH-BMPT'!$D$35,IF(J1298=35,'Equivalencia BH-BMPT'!$D$36,IF(J1298=36,'Equivalencia BH-BMPT'!$D$37,IF(J1298=37,'Equivalencia BH-BMPT'!$D$38,IF(J1298=38,'Equivalencia BH-BMPT'!#REF!,IF(J1298=39,'Equivalencia BH-BMPT'!$D$40,IF(J1298=40,'Equivalencia BH-BMPT'!$D$41,IF(J1298=41,'Equivalencia BH-BMPT'!$D$42,IF(J1298=42,'Equivalencia BH-BMPT'!$D$43,IF(J1298=43,'Equivalencia BH-BMPT'!$D$44,IF(J1298=44,'Equivalencia BH-BMPT'!$D$45,IF(J1298=45,'Equivalencia BH-BMPT'!$D$46,"No ha seleccionado un número de programa")))))))))))))))))))))))))))))))))))))))))))))</f>
        <v>No ha seleccionado un número de programa</v>
      </c>
      <c r="L1298" s="140"/>
      <c r="M1298" s="136"/>
      <c r="N1298" s="153"/>
      <c r="O1298" s="161"/>
      <c r="P1298" s="144"/>
      <c r="Q1298" s="143"/>
      <c r="R1298" s="143"/>
      <c r="S1298" s="143"/>
      <c r="T1298" s="143"/>
      <c r="U1298" s="143"/>
      <c r="V1298" s="145"/>
      <c r="W1298" s="145"/>
      <c r="X1298" s="145"/>
      <c r="Y1298" s="136"/>
      <c r="Z1298" s="136"/>
      <c r="AA1298" s="146"/>
      <c r="AB1298" s="136"/>
      <c r="AC1298" s="136"/>
      <c r="AD1298" s="136"/>
      <c r="AE1298" s="136"/>
      <c r="AF1298" s="147" t="e">
        <f t="shared" si="55"/>
        <v>#DIV/0!</v>
      </c>
      <c r="AG1298" s="148"/>
      <c r="AH1298" s="148" t="b">
        <f t="shared" si="56"/>
        <v>1</v>
      </c>
    </row>
    <row r="1299" spans="1:34" ht="44.25" customHeight="1" thickBot="1" x14ac:dyDescent="0.3">
      <c r="A1299" s="136"/>
      <c r="B1299" s="136"/>
      <c r="C1299" s="137"/>
      <c r="D1299" s="136"/>
      <c r="E1299" s="137" t="str">
        <f>IF(D1299=1,'Tipo '!$B$2,IF(D1299=2,'Tipo '!$B$3,IF(D1299=3,'Tipo '!$B$4,IF(D1299=4,'Tipo '!$B$5,IF(D1299=5,'Tipo '!$B$6,IF(D1299=6,'Tipo '!$B$7,IF(D1299=7,'Tipo '!$B$8,IF(D1299=8,'Tipo '!$B$9,IF(D1299=9,'Tipo '!$B$10,IF(D1299=10,'Tipo '!$B$11,IF(D1299=11,'Tipo '!$B$12,IF(D1299=12,'Tipo '!$B$13,IF(D1299=13,'Tipo '!$B$14,IF(D1299=14,'Tipo '!$B$15,IF(D1299=15,'Tipo '!$B$16,IF(D1299=16,'Tipo '!$B$17,IF(D1299=17,'Tipo '!$B$18,IF(D1299=18,'Tipo '!$B$19,IF(D1299=19,'Tipo '!$B$20,IF(D1299=20,'Tipo '!$B$21,"No ha seleccionado un tipo de contrato válido"))))))))))))))))))))</f>
        <v>No ha seleccionado un tipo de contrato válido</v>
      </c>
      <c r="F1299" s="137"/>
      <c r="G1299" s="137"/>
      <c r="H1299" s="138"/>
      <c r="I1299" s="138"/>
      <c r="J1299" s="136"/>
      <c r="K1299" s="137" t="str">
        <f>IF(J1299=1,'Equivalencia BH-BMPT'!$D$2,IF(J1299=2,'Equivalencia BH-BMPT'!$D$3,IF(J1299=3,'Equivalencia BH-BMPT'!$D$4,IF(J1299=4,'Equivalencia BH-BMPT'!$D$5,IF(J1299=5,'Equivalencia BH-BMPT'!$D$6,IF(J1299=6,'Equivalencia BH-BMPT'!$D$7,IF(J1299=7,'Equivalencia BH-BMPT'!$D$8,IF(J1299=8,'Equivalencia BH-BMPT'!$D$9,IF(J1299=9,'Equivalencia BH-BMPT'!$D$10,IF(J1299=10,'Equivalencia BH-BMPT'!$D$11,IF(J1299=11,'Equivalencia BH-BMPT'!$D$12,IF(J1299=12,'Equivalencia BH-BMPT'!$D$13,IF(J1299=13,'Equivalencia BH-BMPT'!$D$14,IF(J1299=14,'Equivalencia BH-BMPT'!$D$15,IF(J1299=15,'Equivalencia BH-BMPT'!$D$16,IF(J1299=16,'Equivalencia BH-BMPT'!$D$17,IF(J1299=17,'Equivalencia BH-BMPT'!$D$18,IF(J1299=18,'Equivalencia BH-BMPT'!$D$19,IF(J1299=19,'Equivalencia BH-BMPT'!$D$20,IF(J1299=20,'Equivalencia BH-BMPT'!$D$21,IF(J1299=21,'Equivalencia BH-BMPT'!$D$22,IF(J1299=22,'Equivalencia BH-BMPT'!$D$23,IF(J1299=23,'Equivalencia BH-BMPT'!#REF!,IF(J1299=24,'Equivalencia BH-BMPT'!$D$25,IF(J1299=25,'Equivalencia BH-BMPT'!$D$26,IF(J1299=26,'Equivalencia BH-BMPT'!$D$27,IF(J1299=27,'Equivalencia BH-BMPT'!$D$28,IF(J1299=28,'Equivalencia BH-BMPT'!$D$29,IF(J1299=29,'Equivalencia BH-BMPT'!$D$30,IF(J1299=30,'Equivalencia BH-BMPT'!$D$31,IF(J1299=31,'Equivalencia BH-BMPT'!$D$32,IF(J1299=32,'Equivalencia BH-BMPT'!$D$33,IF(J1299=33,'Equivalencia BH-BMPT'!$D$34,IF(J1299=34,'Equivalencia BH-BMPT'!$D$35,IF(J1299=35,'Equivalencia BH-BMPT'!$D$36,IF(J1299=36,'Equivalencia BH-BMPT'!$D$37,IF(J1299=37,'Equivalencia BH-BMPT'!$D$38,IF(J1299=38,'Equivalencia BH-BMPT'!#REF!,IF(J1299=39,'Equivalencia BH-BMPT'!$D$40,IF(J1299=40,'Equivalencia BH-BMPT'!$D$41,IF(J1299=41,'Equivalencia BH-BMPT'!$D$42,IF(J1299=42,'Equivalencia BH-BMPT'!$D$43,IF(J1299=43,'Equivalencia BH-BMPT'!$D$44,IF(J1299=44,'Equivalencia BH-BMPT'!$D$45,IF(J1299=45,'Equivalencia BH-BMPT'!$D$46,"No ha seleccionado un número de programa")))))))))))))))))))))))))))))))))))))))))))))</f>
        <v>No ha seleccionado un número de programa</v>
      </c>
      <c r="L1299" s="140"/>
      <c r="M1299" s="136"/>
      <c r="N1299" s="153"/>
      <c r="O1299" s="161"/>
      <c r="P1299" s="144"/>
      <c r="Q1299" s="143"/>
      <c r="R1299" s="143"/>
      <c r="S1299" s="143"/>
      <c r="T1299" s="143"/>
      <c r="U1299" s="143"/>
      <c r="V1299" s="145"/>
      <c r="W1299" s="145"/>
      <c r="X1299" s="145"/>
      <c r="Y1299" s="136"/>
      <c r="Z1299" s="136"/>
      <c r="AA1299" s="146"/>
      <c r="AB1299" s="136"/>
      <c r="AC1299" s="136"/>
      <c r="AD1299" s="136"/>
      <c r="AE1299" s="136"/>
      <c r="AF1299" s="147" t="e">
        <f t="shared" si="55"/>
        <v>#DIV/0!</v>
      </c>
      <c r="AG1299" s="148"/>
      <c r="AH1299" s="148" t="b">
        <f t="shared" si="56"/>
        <v>1</v>
      </c>
    </row>
    <row r="1300" spans="1:34" ht="44.25" customHeight="1" thickBot="1" x14ac:dyDescent="0.3">
      <c r="A1300" s="136"/>
      <c r="B1300" s="136"/>
      <c r="C1300" s="137"/>
      <c r="D1300" s="136"/>
      <c r="E1300" s="137" t="str">
        <f>IF(D1300=1,'Tipo '!$B$2,IF(D1300=2,'Tipo '!$B$3,IF(D1300=3,'Tipo '!$B$4,IF(D1300=4,'Tipo '!$B$5,IF(D1300=5,'Tipo '!$B$6,IF(D1300=6,'Tipo '!$B$7,IF(D1300=7,'Tipo '!$B$8,IF(D1300=8,'Tipo '!$B$9,IF(D1300=9,'Tipo '!$B$10,IF(D1300=10,'Tipo '!$B$11,IF(D1300=11,'Tipo '!$B$12,IF(D1300=12,'Tipo '!$B$13,IF(D1300=13,'Tipo '!$B$14,IF(D1300=14,'Tipo '!$B$15,IF(D1300=15,'Tipo '!$B$16,IF(D1300=16,'Tipo '!$B$17,IF(D1300=17,'Tipo '!$B$18,IF(D1300=18,'Tipo '!$B$19,IF(D1300=19,'Tipo '!$B$20,IF(D1300=20,'Tipo '!$B$21,"No ha seleccionado un tipo de contrato válido"))))))))))))))))))))</f>
        <v>No ha seleccionado un tipo de contrato válido</v>
      </c>
      <c r="F1300" s="137"/>
      <c r="G1300" s="137"/>
      <c r="H1300" s="138"/>
      <c r="I1300" s="138"/>
      <c r="J1300" s="136"/>
      <c r="K1300" s="137" t="str">
        <f>IF(J1300=1,'Equivalencia BH-BMPT'!$D$2,IF(J1300=2,'Equivalencia BH-BMPT'!$D$3,IF(J1300=3,'Equivalencia BH-BMPT'!$D$4,IF(J1300=4,'Equivalencia BH-BMPT'!$D$5,IF(J1300=5,'Equivalencia BH-BMPT'!$D$6,IF(J1300=6,'Equivalencia BH-BMPT'!$D$7,IF(J1300=7,'Equivalencia BH-BMPT'!$D$8,IF(J1300=8,'Equivalencia BH-BMPT'!$D$9,IF(J1300=9,'Equivalencia BH-BMPT'!$D$10,IF(J1300=10,'Equivalencia BH-BMPT'!$D$11,IF(J1300=11,'Equivalencia BH-BMPT'!$D$12,IF(J1300=12,'Equivalencia BH-BMPT'!$D$13,IF(J1300=13,'Equivalencia BH-BMPT'!$D$14,IF(J1300=14,'Equivalencia BH-BMPT'!$D$15,IF(J1300=15,'Equivalencia BH-BMPT'!$D$16,IF(J1300=16,'Equivalencia BH-BMPT'!$D$17,IF(J1300=17,'Equivalencia BH-BMPT'!$D$18,IF(J1300=18,'Equivalencia BH-BMPT'!$D$19,IF(J1300=19,'Equivalencia BH-BMPT'!$D$20,IF(J1300=20,'Equivalencia BH-BMPT'!$D$21,IF(J1300=21,'Equivalencia BH-BMPT'!$D$22,IF(J1300=22,'Equivalencia BH-BMPT'!$D$23,IF(J1300=23,'Equivalencia BH-BMPT'!#REF!,IF(J1300=24,'Equivalencia BH-BMPT'!$D$25,IF(J1300=25,'Equivalencia BH-BMPT'!$D$26,IF(J1300=26,'Equivalencia BH-BMPT'!$D$27,IF(J1300=27,'Equivalencia BH-BMPT'!$D$28,IF(J1300=28,'Equivalencia BH-BMPT'!$D$29,IF(J1300=29,'Equivalencia BH-BMPT'!$D$30,IF(J1300=30,'Equivalencia BH-BMPT'!$D$31,IF(J1300=31,'Equivalencia BH-BMPT'!$D$32,IF(J1300=32,'Equivalencia BH-BMPT'!$D$33,IF(J1300=33,'Equivalencia BH-BMPT'!$D$34,IF(J1300=34,'Equivalencia BH-BMPT'!$D$35,IF(J1300=35,'Equivalencia BH-BMPT'!$D$36,IF(J1300=36,'Equivalencia BH-BMPT'!$D$37,IF(J1300=37,'Equivalencia BH-BMPT'!$D$38,IF(J1300=38,'Equivalencia BH-BMPT'!#REF!,IF(J1300=39,'Equivalencia BH-BMPT'!$D$40,IF(J1300=40,'Equivalencia BH-BMPT'!$D$41,IF(J1300=41,'Equivalencia BH-BMPT'!$D$42,IF(J1300=42,'Equivalencia BH-BMPT'!$D$43,IF(J1300=43,'Equivalencia BH-BMPT'!$D$44,IF(J1300=44,'Equivalencia BH-BMPT'!$D$45,IF(J1300=45,'Equivalencia BH-BMPT'!$D$46,"No ha seleccionado un número de programa")))))))))))))))))))))))))))))))))))))))))))))</f>
        <v>No ha seleccionado un número de programa</v>
      </c>
      <c r="L1300" s="140"/>
      <c r="M1300" s="136"/>
      <c r="N1300" s="153"/>
      <c r="O1300" s="161"/>
      <c r="P1300" s="144"/>
      <c r="Q1300" s="143"/>
      <c r="R1300" s="143"/>
      <c r="S1300" s="143"/>
      <c r="T1300" s="143"/>
      <c r="U1300" s="143"/>
      <c r="V1300" s="145"/>
      <c r="W1300" s="145"/>
      <c r="X1300" s="145"/>
      <c r="Y1300" s="136"/>
      <c r="Z1300" s="136"/>
      <c r="AA1300" s="146"/>
      <c r="AB1300" s="136"/>
      <c r="AC1300" s="136"/>
      <c r="AD1300" s="136"/>
      <c r="AE1300" s="136"/>
      <c r="AF1300" s="147" t="e">
        <f t="shared" si="55"/>
        <v>#DIV/0!</v>
      </c>
      <c r="AG1300" s="148"/>
      <c r="AH1300" s="148" t="b">
        <f t="shared" si="56"/>
        <v>1</v>
      </c>
    </row>
    <row r="1301" spans="1:34" ht="44.25" customHeight="1" thickBot="1" x14ac:dyDescent="0.3">
      <c r="A1301" s="136"/>
      <c r="B1301" s="136"/>
      <c r="C1301" s="137"/>
      <c r="D1301" s="136"/>
      <c r="E1301" s="137" t="str">
        <f>IF(D1301=1,'Tipo '!$B$2,IF(D1301=2,'Tipo '!$B$3,IF(D1301=3,'Tipo '!$B$4,IF(D1301=4,'Tipo '!$B$5,IF(D1301=5,'Tipo '!$B$6,IF(D1301=6,'Tipo '!$B$7,IF(D1301=7,'Tipo '!$B$8,IF(D1301=8,'Tipo '!$B$9,IF(D1301=9,'Tipo '!$B$10,IF(D1301=10,'Tipo '!$B$11,IF(D1301=11,'Tipo '!$B$12,IF(D1301=12,'Tipo '!$B$13,IF(D1301=13,'Tipo '!$B$14,IF(D1301=14,'Tipo '!$B$15,IF(D1301=15,'Tipo '!$B$16,IF(D1301=16,'Tipo '!$B$17,IF(D1301=17,'Tipo '!$B$18,IF(D1301=18,'Tipo '!$B$19,IF(D1301=19,'Tipo '!$B$20,IF(D1301=20,'Tipo '!$B$21,"No ha seleccionado un tipo de contrato válido"))))))))))))))))))))</f>
        <v>No ha seleccionado un tipo de contrato válido</v>
      </c>
      <c r="F1301" s="137"/>
      <c r="G1301" s="137"/>
      <c r="H1301" s="138"/>
      <c r="I1301" s="138"/>
      <c r="J1301" s="136"/>
      <c r="K1301" s="137" t="str">
        <f>IF(J1301=1,'Equivalencia BH-BMPT'!$D$2,IF(J1301=2,'Equivalencia BH-BMPT'!$D$3,IF(J1301=3,'Equivalencia BH-BMPT'!$D$4,IF(J1301=4,'Equivalencia BH-BMPT'!$D$5,IF(J1301=5,'Equivalencia BH-BMPT'!$D$6,IF(J1301=6,'Equivalencia BH-BMPT'!$D$7,IF(J1301=7,'Equivalencia BH-BMPT'!$D$8,IF(J1301=8,'Equivalencia BH-BMPT'!$D$9,IF(J1301=9,'Equivalencia BH-BMPT'!$D$10,IF(J1301=10,'Equivalencia BH-BMPT'!$D$11,IF(J1301=11,'Equivalencia BH-BMPT'!$D$12,IF(J1301=12,'Equivalencia BH-BMPT'!$D$13,IF(J1301=13,'Equivalencia BH-BMPT'!$D$14,IF(J1301=14,'Equivalencia BH-BMPT'!$D$15,IF(J1301=15,'Equivalencia BH-BMPT'!$D$16,IF(J1301=16,'Equivalencia BH-BMPT'!$D$17,IF(J1301=17,'Equivalencia BH-BMPT'!$D$18,IF(J1301=18,'Equivalencia BH-BMPT'!$D$19,IF(J1301=19,'Equivalencia BH-BMPT'!$D$20,IF(J1301=20,'Equivalencia BH-BMPT'!$D$21,IF(J1301=21,'Equivalencia BH-BMPT'!$D$22,IF(J1301=22,'Equivalencia BH-BMPT'!$D$23,IF(J1301=23,'Equivalencia BH-BMPT'!#REF!,IF(J1301=24,'Equivalencia BH-BMPT'!$D$25,IF(J1301=25,'Equivalencia BH-BMPT'!$D$26,IF(J1301=26,'Equivalencia BH-BMPT'!$D$27,IF(J1301=27,'Equivalencia BH-BMPT'!$D$28,IF(J1301=28,'Equivalencia BH-BMPT'!$D$29,IF(J1301=29,'Equivalencia BH-BMPT'!$D$30,IF(J1301=30,'Equivalencia BH-BMPT'!$D$31,IF(J1301=31,'Equivalencia BH-BMPT'!$D$32,IF(J1301=32,'Equivalencia BH-BMPT'!$D$33,IF(J1301=33,'Equivalencia BH-BMPT'!$D$34,IF(J1301=34,'Equivalencia BH-BMPT'!$D$35,IF(J1301=35,'Equivalencia BH-BMPT'!$D$36,IF(J1301=36,'Equivalencia BH-BMPT'!$D$37,IF(J1301=37,'Equivalencia BH-BMPT'!$D$38,IF(J1301=38,'Equivalencia BH-BMPT'!#REF!,IF(J1301=39,'Equivalencia BH-BMPT'!$D$40,IF(J1301=40,'Equivalencia BH-BMPT'!$D$41,IF(J1301=41,'Equivalencia BH-BMPT'!$D$42,IF(J1301=42,'Equivalencia BH-BMPT'!$D$43,IF(J1301=43,'Equivalencia BH-BMPT'!$D$44,IF(J1301=44,'Equivalencia BH-BMPT'!$D$45,IF(J1301=45,'Equivalencia BH-BMPT'!$D$46,"No ha seleccionado un número de programa")))))))))))))))))))))))))))))))))))))))))))))</f>
        <v>No ha seleccionado un número de programa</v>
      </c>
      <c r="L1301" s="140"/>
      <c r="M1301" s="136"/>
      <c r="N1301" s="153"/>
      <c r="O1301" s="161"/>
      <c r="P1301" s="144"/>
      <c r="Q1301" s="143"/>
      <c r="R1301" s="143"/>
      <c r="S1301" s="143"/>
      <c r="T1301" s="143"/>
      <c r="U1301" s="143"/>
      <c r="V1301" s="145"/>
      <c r="W1301" s="145"/>
      <c r="X1301" s="145"/>
      <c r="Y1301" s="136"/>
      <c r="Z1301" s="136"/>
      <c r="AA1301" s="146"/>
      <c r="AB1301" s="136"/>
      <c r="AC1301" s="136"/>
      <c r="AD1301" s="136"/>
      <c r="AE1301" s="136"/>
      <c r="AF1301" s="147" t="e">
        <f t="shared" si="55"/>
        <v>#DIV/0!</v>
      </c>
      <c r="AG1301" s="148"/>
      <c r="AH1301" s="148" t="b">
        <f t="shared" si="56"/>
        <v>1</v>
      </c>
    </row>
    <row r="1302" spans="1:34" ht="44.25" customHeight="1" thickBot="1" x14ac:dyDescent="0.3">
      <c r="A1302" s="136"/>
      <c r="B1302" s="136"/>
      <c r="C1302" s="137"/>
      <c r="D1302" s="136"/>
      <c r="E1302" s="137" t="str">
        <f>IF(D1302=1,'Tipo '!$B$2,IF(D1302=2,'Tipo '!$B$3,IF(D1302=3,'Tipo '!$B$4,IF(D1302=4,'Tipo '!$B$5,IF(D1302=5,'Tipo '!$B$6,IF(D1302=6,'Tipo '!$B$7,IF(D1302=7,'Tipo '!$B$8,IF(D1302=8,'Tipo '!$B$9,IF(D1302=9,'Tipo '!$B$10,IF(D1302=10,'Tipo '!$B$11,IF(D1302=11,'Tipo '!$B$12,IF(D1302=12,'Tipo '!$B$13,IF(D1302=13,'Tipo '!$B$14,IF(D1302=14,'Tipo '!$B$15,IF(D1302=15,'Tipo '!$B$16,IF(D1302=16,'Tipo '!$B$17,IF(D1302=17,'Tipo '!$B$18,IF(D1302=18,'Tipo '!$B$19,IF(D1302=19,'Tipo '!$B$20,IF(D1302=20,'Tipo '!$B$21,"No ha seleccionado un tipo de contrato válido"))))))))))))))))))))</f>
        <v>No ha seleccionado un tipo de contrato válido</v>
      </c>
      <c r="F1302" s="137"/>
      <c r="G1302" s="137"/>
      <c r="H1302" s="138"/>
      <c r="I1302" s="138"/>
      <c r="J1302" s="136"/>
      <c r="K1302" s="137" t="str">
        <f>IF(J1302=1,'Equivalencia BH-BMPT'!$D$2,IF(J1302=2,'Equivalencia BH-BMPT'!$D$3,IF(J1302=3,'Equivalencia BH-BMPT'!$D$4,IF(J1302=4,'Equivalencia BH-BMPT'!$D$5,IF(J1302=5,'Equivalencia BH-BMPT'!$D$6,IF(J1302=6,'Equivalencia BH-BMPT'!$D$7,IF(J1302=7,'Equivalencia BH-BMPT'!$D$8,IF(J1302=8,'Equivalencia BH-BMPT'!$D$9,IF(J1302=9,'Equivalencia BH-BMPT'!$D$10,IF(J1302=10,'Equivalencia BH-BMPT'!$D$11,IF(J1302=11,'Equivalencia BH-BMPT'!$D$12,IF(J1302=12,'Equivalencia BH-BMPT'!$D$13,IF(J1302=13,'Equivalencia BH-BMPT'!$D$14,IF(J1302=14,'Equivalencia BH-BMPT'!$D$15,IF(J1302=15,'Equivalencia BH-BMPT'!$D$16,IF(J1302=16,'Equivalencia BH-BMPT'!$D$17,IF(J1302=17,'Equivalencia BH-BMPT'!$D$18,IF(J1302=18,'Equivalencia BH-BMPT'!$D$19,IF(J1302=19,'Equivalencia BH-BMPT'!$D$20,IF(J1302=20,'Equivalencia BH-BMPT'!$D$21,IF(J1302=21,'Equivalencia BH-BMPT'!$D$22,IF(J1302=22,'Equivalencia BH-BMPT'!$D$23,IF(J1302=23,'Equivalencia BH-BMPT'!#REF!,IF(J1302=24,'Equivalencia BH-BMPT'!$D$25,IF(J1302=25,'Equivalencia BH-BMPT'!$D$26,IF(J1302=26,'Equivalencia BH-BMPT'!$D$27,IF(J1302=27,'Equivalencia BH-BMPT'!$D$28,IF(J1302=28,'Equivalencia BH-BMPT'!$D$29,IF(J1302=29,'Equivalencia BH-BMPT'!$D$30,IF(J1302=30,'Equivalencia BH-BMPT'!$D$31,IF(J1302=31,'Equivalencia BH-BMPT'!$D$32,IF(J1302=32,'Equivalencia BH-BMPT'!$D$33,IF(J1302=33,'Equivalencia BH-BMPT'!$D$34,IF(J1302=34,'Equivalencia BH-BMPT'!$D$35,IF(J1302=35,'Equivalencia BH-BMPT'!$D$36,IF(J1302=36,'Equivalencia BH-BMPT'!$D$37,IF(J1302=37,'Equivalencia BH-BMPT'!$D$38,IF(J1302=38,'Equivalencia BH-BMPT'!#REF!,IF(J1302=39,'Equivalencia BH-BMPT'!$D$40,IF(J1302=40,'Equivalencia BH-BMPT'!$D$41,IF(J1302=41,'Equivalencia BH-BMPT'!$D$42,IF(J1302=42,'Equivalencia BH-BMPT'!$D$43,IF(J1302=43,'Equivalencia BH-BMPT'!$D$44,IF(J1302=44,'Equivalencia BH-BMPT'!$D$45,IF(J1302=45,'Equivalencia BH-BMPT'!$D$46,"No ha seleccionado un número de programa")))))))))))))))))))))))))))))))))))))))))))))</f>
        <v>No ha seleccionado un número de programa</v>
      </c>
      <c r="L1302" s="140"/>
      <c r="M1302" s="136"/>
      <c r="N1302" s="153"/>
      <c r="O1302" s="161"/>
      <c r="P1302" s="144"/>
      <c r="Q1302" s="143"/>
      <c r="R1302" s="143"/>
      <c r="S1302" s="143"/>
      <c r="T1302" s="143"/>
      <c r="U1302" s="143"/>
      <c r="V1302" s="145"/>
      <c r="W1302" s="145"/>
      <c r="X1302" s="145"/>
      <c r="Y1302" s="136"/>
      <c r="Z1302" s="136"/>
      <c r="AA1302" s="146"/>
      <c r="AB1302" s="136"/>
      <c r="AC1302" s="136"/>
      <c r="AD1302" s="136"/>
      <c r="AE1302" s="136"/>
      <c r="AF1302" s="147" t="e">
        <f t="shared" si="55"/>
        <v>#DIV/0!</v>
      </c>
      <c r="AG1302" s="148"/>
      <c r="AH1302" s="148" t="b">
        <f t="shared" si="56"/>
        <v>1</v>
      </c>
    </row>
    <row r="1303" spans="1:34" ht="44.25" customHeight="1" thickBot="1" x14ac:dyDescent="0.3">
      <c r="A1303" s="136"/>
      <c r="B1303" s="136"/>
      <c r="C1303" s="137"/>
      <c r="D1303" s="136"/>
      <c r="E1303" s="137" t="str">
        <f>IF(D1303=1,'Tipo '!$B$2,IF(D1303=2,'Tipo '!$B$3,IF(D1303=3,'Tipo '!$B$4,IF(D1303=4,'Tipo '!$B$5,IF(D1303=5,'Tipo '!$B$6,IF(D1303=6,'Tipo '!$B$7,IF(D1303=7,'Tipo '!$B$8,IF(D1303=8,'Tipo '!$B$9,IF(D1303=9,'Tipo '!$B$10,IF(D1303=10,'Tipo '!$B$11,IF(D1303=11,'Tipo '!$B$12,IF(D1303=12,'Tipo '!$B$13,IF(D1303=13,'Tipo '!$B$14,IF(D1303=14,'Tipo '!$B$15,IF(D1303=15,'Tipo '!$B$16,IF(D1303=16,'Tipo '!$B$17,IF(D1303=17,'Tipo '!$B$18,IF(D1303=18,'Tipo '!$B$19,IF(D1303=19,'Tipo '!$B$20,IF(D1303=20,'Tipo '!$B$21,"No ha seleccionado un tipo de contrato válido"))))))))))))))))))))</f>
        <v>No ha seleccionado un tipo de contrato válido</v>
      </c>
      <c r="F1303" s="137"/>
      <c r="G1303" s="137"/>
      <c r="H1303" s="138"/>
      <c r="I1303" s="138"/>
      <c r="J1303" s="136"/>
      <c r="K1303" s="137" t="str">
        <f>IF(J1303=1,'Equivalencia BH-BMPT'!$D$2,IF(J1303=2,'Equivalencia BH-BMPT'!$D$3,IF(J1303=3,'Equivalencia BH-BMPT'!$D$4,IF(J1303=4,'Equivalencia BH-BMPT'!$D$5,IF(J1303=5,'Equivalencia BH-BMPT'!$D$6,IF(J1303=6,'Equivalencia BH-BMPT'!$D$7,IF(J1303=7,'Equivalencia BH-BMPT'!$D$8,IF(J1303=8,'Equivalencia BH-BMPT'!$D$9,IF(J1303=9,'Equivalencia BH-BMPT'!$D$10,IF(J1303=10,'Equivalencia BH-BMPT'!$D$11,IF(J1303=11,'Equivalencia BH-BMPT'!$D$12,IF(J1303=12,'Equivalencia BH-BMPT'!$D$13,IF(J1303=13,'Equivalencia BH-BMPT'!$D$14,IF(J1303=14,'Equivalencia BH-BMPT'!$D$15,IF(J1303=15,'Equivalencia BH-BMPT'!$D$16,IF(J1303=16,'Equivalencia BH-BMPT'!$D$17,IF(J1303=17,'Equivalencia BH-BMPT'!$D$18,IF(J1303=18,'Equivalencia BH-BMPT'!$D$19,IF(J1303=19,'Equivalencia BH-BMPT'!$D$20,IF(J1303=20,'Equivalencia BH-BMPT'!$D$21,IF(J1303=21,'Equivalencia BH-BMPT'!$D$22,IF(J1303=22,'Equivalencia BH-BMPT'!$D$23,IF(J1303=23,'Equivalencia BH-BMPT'!#REF!,IF(J1303=24,'Equivalencia BH-BMPT'!$D$25,IF(J1303=25,'Equivalencia BH-BMPT'!$D$26,IF(J1303=26,'Equivalencia BH-BMPT'!$D$27,IF(J1303=27,'Equivalencia BH-BMPT'!$D$28,IF(J1303=28,'Equivalencia BH-BMPT'!$D$29,IF(J1303=29,'Equivalencia BH-BMPT'!$D$30,IF(J1303=30,'Equivalencia BH-BMPT'!$D$31,IF(J1303=31,'Equivalencia BH-BMPT'!$D$32,IF(J1303=32,'Equivalencia BH-BMPT'!$D$33,IF(J1303=33,'Equivalencia BH-BMPT'!$D$34,IF(J1303=34,'Equivalencia BH-BMPT'!$D$35,IF(J1303=35,'Equivalencia BH-BMPT'!$D$36,IF(J1303=36,'Equivalencia BH-BMPT'!$D$37,IF(J1303=37,'Equivalencia BH-BMPT'!$D$38,IF(J1303=38,'Equivalencia BH-BMPT'!#REF!,IF(J1303=39,'Equivalencia BH-BMPT'!$D$40,IF(J1303=40,'Equivalencia BH-BMPT'!$D$41,IF(J1303=41,'Equivalencia BH-BMPT'!$D$42,IF(J1303=42,'Equivalencia BH-BMPT'!$D$43,IF(J1303=43,'Equivalencia BH-BMPT'!$D$44,IF(J1303=44,'Equivalencia BH-BMPT'!$D$45,IF(J1303=45,'Equivalencia BH-BMPT'!$D$46,"No ha seleccionado un número de programa")))))))))))))))))))))))))))))))))))))))))))))</f>
        <v>No ha seleccionado un número de programa</v>
      </c>
      <c r="L1303" s="140"/>
      <c r="M1303" s="136"/>
      <c r="N1303" s="153"/>
      <c r="O1303" s="161"/>
      <c r="P1303" s="144"/>
      <c r="Q1303" s="143"/>
      <c r="R1303" s="143"/>
      <c r="S1303" s="143"/>
      <c r="T1303" s="143"/>
      <c r="U1303" s="143"/>
      <c r="V1303" s="145"/>
      <c r="W1303" s="145"/>
      <c r="X1303" s="145"/>
      <c r="Y1303" s="136"/>
      <c r="Z1303" s="136"/>
      <c r="AA1303" s="146"/>
      <c r="AB1303" s="136"/>
      <c r="AC1303" s="136"/>
      <c r="AD1303" s="136"/>
      <c r="AE1303" s="136"/>
      <c r="AF1303" s="147" t="e">
        <f t="shared" si="55"/>
        <v>#DIV/0!</v>
      </c>
      <c r="AG1303" s="148"/>
      <c r="AH1303" s="148" t="b">
        <f t="shared" si="56"/>
        <v>1</v>
      </c>
    </row>
    <row r="1304" spans="1:34" ht="44.25" customHeight="1" thickBot="1" x14ac:dyDescent="0.3">
      <c r="A1304" s="136"/>
      <c r="B1304" s="136"/>
      <c r="C1304" s="137"/>
      <c r="D1304" s="136"/>
      <c r="E1304" s="137" t="str">
        <f>IF(D1304=1,'Tipo '!$B$2,IF(D1304=2,'Tipo '!$B$3,IF(D1304=3,'Tipo '!$B$4,IF(D1304=4,'Tipo '!$B$5,IF(D1304=5,'Tipo '!$B$6,IF(D1304=6,'Tipo '!$B$7,IF(D1304=7,'Tipo '!$B$8,IF(D1304=8,'Tipo '!$B$9,IF(D1304=9,'Tipo '!$B$10,IF(D1304=10,'Tipo '!$B$11,IF(D1304=11,'Tipo '!$B$12,IF(D1304=12,'Tipo '!$B$13,IF(D1304=13,'Tipo '!$B$14,IF(D1304=14,'Tipo '!$B$15,IF(D1304=15,'Tipo '!$B$16,IF(D1304=16,'Tipo '!$B$17,IF(D1304=17,'Tipo '!$B$18,IF(D1304=18,'Tipo '!$B$19,IF(D1304=19,'Tipo '!$B$20,IF(D1304=20,'Tipo '!$B$21,"No ha seleccionado un tipo de contrato válido"))))))))))))))))))))</f>
        <v>No ha seleccionado un tipo de contrato válido</v>
      </c>
      <c r="F1304" s="137"/>
      <c r="G1304" s="137"/>
      <c r="H1304" s="138"/>
      <c r="I1304" s="138"/>
      <c r="J1304" s="136"/>
      <c r="K1304" s="137" t="str">
        <f>IF(J1304=1,'Equivalencia BH-BMPT'!$D$2,IF(J1304=2,'Equivalencia BH-BMPT'!$D$3,IF(J1304=3,'Equivalencia BH-BMPT'!$D$4,IF(J1304=4,'Equivalencia BH-BMPT'!$D$5,IF(J1304=5,'Equivalencia BH-BMPT'!$D$6,IF(J1304=6,'Equivalencia BH-BMPT'!$D$7,IF(J1304=7,'Equivalencia BH-BMPT'!$D$8,IF(J1304=8,'Equivalencia BH-BMPT'!$D$9,IF(J1304=9,'Equivalencia BH-BMPT'!$D$10,IF(J1304=10,'Equivalencia BH-BMPT'!$D$11,IF(J1304=11,'Equivalencia BH-BMPT'!$D$12,IF(J1304=12,'Equivalencia BH-BMPT'!$D$13,IF(J1304=13,'Equivalencia BH-BMPT'!$D$14,IF(J1304=14,'Equivalencia BH-BMPT'!$D$15,IF(J1304=15,'Equivalencia BH-BMPT'!$D$16,IF(J1304=16,'Equivalencia BH-BMPT'!$D$17,IF(J1304=17,'Equivalencia BH-BMPT'!$D$18,IF(J1304=18,'Equivalencia BH-BMPT'!$D$19,IF(J1304=19,'Equivalencia BH-BMPT'!$D$20,IF(J1304=20,'Equivalencia BH-BMPT'!$D$21,IF(J1304=21,'Equivalencia BH-BMPT'!$D$22,IF(J1304=22,'Equivalencia BH-BMPT'!$D$23,IF(J1304=23,'Equivalencia BH-BMPT'!#REF!,IF(J1304=24,'Equivalencia BH-BMPT'!$D$25,IF(J1304=25,'Equivalencia BH-BMPT'!$D$26,IF(J1304=26,'Equivalencia BH-BMPT'!$D$27,IF(J1304=27,'Equivalencia BH-BMPT'!$D$28,IF(J1304=28,'Equivalencia BH-BMPT'!$D$29,IF(J1304=29,'Equivalencia BH-BMPT'!$D$30,IF(J1304=30,'Equivalencia BH-BMPT'!$D$31,IF(J1304=31,'Equivalencia BH-BMPT'!$D$32,IF(J1304=32,'Equivalencia BH-BMPT'!$D$33,IF(J1304=33,'Equivalencia BH-BMPT'!$D$34,IF(J1304=34,'Equivalencia BH-BMPT'!$D$35,IF(J1304=35,'Equivalencia BH-BMPT'!$D$36,IF(J1304=36,'Equivalencia BH-BMPT'!$D$37,IF(J1304=37,'Equivalencia BH-BMPT'!$D$38,IF(J1304=38,'Equivalencia BH-BMPT'!#REF!,IF(J1304=39,'Equivalencia BH-BMPT'!$D$40,IF(J1304=40,'Equivalencia BH-BMPT'!$D$41,IF(J1304=41,'Equivalencia BH-BMPT'!$D$42,IF(J1304=42,'Equivalencia BH-BMPT'!$D$43,IF(J1304=43,'Equivalencia BH-BMPT'!$D$44,IF(J1304=44,'Equivalencia BH-BMPT'!$D$45,IF(J1304=45,'Equivalencia BH-BMPT'!$D$46,"No ha seleccionado un número de programa")))))))))))))))))))))))))))))))))))))))))))))</f>
        <v>No ha seleccionado un número de programa</v>
      </c>
      <c r="L1304" s="140"/>
      <c r="M1304" s="136"/>
      <c r="N1304" s="153"/>
      <c r="O1304" s="161"/>
      <c r="P1304" s="144"/>
      <c r="Q1304" s="143"/>
      <c r="R1304" s="143"/>
      <c r="S1304" s="143"/>
      <c r="T1304" s="143"/>
      <c r="U1304" s="143"/>
      <c r="V1304" s="145"/>
      <c r="W1304" s="145"/>
      <c r="X1304" s="145"/>
      <c r="Y1304" s="136"/>
      <c r="Z1304" s="136"/>
      <c r="AA1304" s="146"/>
      <c r="AB1304" s="136"/>
      <c r="AC1304" s="136"/>
      <c r="AD1304" s="136"/>
      <c r="AE1304" s="136"/>
      <c r="AF1304" s="147" t="e">
        <f t="shared" si="55"/>
        <v>#DIV/0!</v>
      </c>
      <c r="AG1304" s="148"/>
      <c r="AH1304" s="148" t="b">
        <f t="shared" si="56"/>
        <v>1</v>
      </c>
    </row>
    <row r="1305" spans="1:34" ht="44.25" customHeight="1" thickBot="1" x14ac:dyDescent="0.3">
      <c r="A1305" s="136"/>
      <c r="B1305" s="136"/>
      <c r="C1305" s="137"/>
      <c r="D1305" s="136"/>
      <c r="E1305" s="137" t="str">
        <f>IF(D1305=1,'Tipo '!$B$2,IF(D1305=2,'Tipo '!$B$3,IF(D1305=3,'Tipo '!$B$4,IF(D1305=4,'Tipo '!$B$5,IF(D1305=5,'Tipo '!$B$6,IF(D1305=6,'Tipo '!$B$7,IF(D1305=7,'Tipo '!$B$8,IF(D1305=8,'Tipo '!$B$9,IF(D1305=9,'Tipo '!$B$10,IF(D1305=10,'Tipo '!$B$11,IF(D1305=11,'Tipo '!$B$12,IF(D1305=12,'Tipo '!$B$13,IF(D1305=13,'Tipo '!$B$14,IF(D1305=14,'Tipo '!$B$15,IF(D1305=15,'Tipo '!$B$16,IF(D1305=16,'Tipo '!$B$17,IF(D1305=17,'Tipo '!$B$18,IF(D1305=18,'Tipo '!$B$19,IF(D1305=19,'Tipo '!$B$20,IF(D1305=20,'Tipo '!$B$21,"No ha seleccionado un tipo de contrato válido"))))))))))))))))))))</f>
        <v>No ha seleccionado un tipo de contrato válido</v>
      </c>
      <c r="F1305" s="137"/>
      <c r="G1305" s="137"/>
      <c r="H1305" s="138"/>
      <c r="I1305" s="138"/>
      <c r="J1305" s="136"/>
      <c r="K1305" s="137" t="str">
        <f>IF(J1305=1,'Equivalencia BH-BMPT'!$D$2,IF(J1305=2,'Equivalencia BH-BMPT'!$D$3,IF(J1305=3,'Equivalencia BH-BMPT'!$D$4,IF(J1305=4,'Equivalencia BH-BMPT'!$D$5,IF(J1305=5,'Equivalencia BH-BMPT'!$D$6,IF(J1305=6,'Equivalencia BH-BMPT'!$D$7,IF(J1305=7,'Equivalencia BH-BMPT'!$D$8,IF(J1305=8,'Equivalencia BH-BMPT'!$D$9,IF(J1305=9,'Equivalencia BH-BMPT'!$D$10,IF(J1305=10,'Equivalencia BH-BMPT'!$D$11,IF(J1305=11,'Equivalencia BH-BMPT'!$D$12,IF(J1305=12,'Equivalencia BH-BMPT'!$D$13,IF(J1305=13,'Equivalencia BH-BMPT'!$D$14,IF(J1305=14,'Equivalencia BH-BMPT'!$D$15,IF(J1305=15,'Equivalencia BH-BMPT'!$D$16,IF(J1305=16,'Equivalencia BH-BMPT'!$D$17,IF(J1305=17,'Equivalencia BH-BMPT'!$D$18,IF(J1305=18,'Equivalencia BH-BMPT'!$D$19,IF(J1305=19,'Equivalencia BH-BMPT'!$D$20,IF(J1305=20,'Equivalencia BH-BMPT'!$D$21,IF(J1305=21,'Equivalencia BH-BMPT'!$D$22,IF(J1305=22,'Equivalencia BH-BMPT'!$D$23,IF(J1305=23,'Equivalencia BH-BMPT'!#REF!,IF(J1305=24,'Equivalencia BH-BMPT'!$D$25,IF(J1305=25,'Equivalencia BH-BMPT'!$D$26,IF(J1305=26,'Equivalencia BH-BMPT'!$D$27,IF(J1305=27,'Equivalencia BH-BMPT'!$D$28,IF(J1305=28,'Equivalencia BH-BMPT'!$D$29,IF(J1305=29,'Equivalencia BH-BMPT'!$D$30,IF(J1305=30,'Equivalencia BH-BMPT'!$D$31,IF(J1305=31,'Equivalencia BH-BMPT'!$D$32,IF(J1305=32,'Equivalencia BH-BMPT'!$D$33,IF(J1305=33,'Equivalencia BH-BMPT'!$D$34,IF(J1305=34,'Equivalencia BH-BMPT'!$D$35,IF(J1305=35,'Equivalencia BH-BMPT'!$D$36,IF(J1305=36,'Equivalencia BH-BMPT'!$D$37,IF(J1305=37,'Equivalencia BH-BMPT'!$D$38,IF(J1305=38,'Equivalencia BH-BMPT'!#REF!,IF(J1305=39,'Equivalencia BH-BMPT'!$D$40,IF(J1305=40,'Equivalencia BH-BMPT'!$D$41,IF(J1305=41,'Equivalencia BH-BMPT'!$D$42,IF(J1305=42,'Equivalencia BH-BMPT'!$D$43,IF(J1305=43,'Equivalencia BH-BMPT'!$D$44,IF(J1305=44,'Equivalencia BH-BMPT'!$D$45,IF(J1305=45,'Equivalencia BH-BMPT'!$D$46,"No ha seleccionado un número de programa")))))))))))))))))))))))))))))))))))))))))))))</f>
        <v>No ha seleccionado un número de programa</v>
      </c>
      <c r="L1305" s="140"/>
      <c r="M1305" s="136"/>
      <c r="N1305" s="153"/>
      <c r="O1305" s="161"/>
      <c r="P1305" s="144"/>
      <c r="Q1305" s="143"/>
      <c r="R1305" s="143"/>
      <c r="S1305" s="143"/>
      <c r="T1305" s="143"/>
      <c r="U1305" s="143"/>
      <c r="V1305" s="145"/>
      <c r="W1305" s="145"/>
      <c r="X1305" s="145"/>
      <c r="Y1305" s="136"/>
      <c r="Z1305" s="136"/>
      <c r="AA1305" s="146"/>
      <c r="AB1305" s="136"/>
      <c r="AC1305" s="136"/>
      <c r="AD1305" s="136"/>
      <c r="AE1305" s="136"/>
      <c r="AF1305" s="147" t="e">
        <f t="shared" ref="AF1305:AF1362" si="57">SUM(U1305/T1305)</f>
        <v>#DIV/0!</v>
      </c>
      <c r="AG1305" s="148"/>
      <c r="AH1305" s="148" t="b">
        <f t="shared" ref="AH1305:AH1362" si="58">IF(I1305="Funcionamiento",J1305=0,J1305="")</f>
        <v>1</v>
      </c>
    </row>
    <row r="1306" spans="1:34" ht="44.25" customHeight="1" thickBot="1" x14ac:dyDescent="0.3">
      <c r="A1306" s="136"/>
      <c r="B1306" s="136"/>
      <c r="C1306" s="137"/>
      <c r="D1306" s="136"/>
      <c r="E1306" s="137" t="str">
        <f>IF(D1306=1,'Tipo '!$B$2,IF(D1306=2,'Tipo '!$B$3,IF(D1306=3,'Tipo '!$B$4,IF(D1306=4,'Tipo '!$B$5,IF(D1306=5,'Tipo '!$B$6,IF(D1306=6,'Tipo '!$B$7,IF(D1306=7,'Tipo '!$B$8,IF(D1306=8,'Tipo '!$B$9,IF(D1306=9,'Tipo '!$B$10,IF(D1306=10,'Tipo '!$B$11,IF(D1306=11,'Tipo '!$B$12,IF(D1306=12,'Tipo '!$B$13,IF(D1306=13,'Tipo '!$B$14,IF(D1306=14,'Tipo '!$B$15,IF(D1306=15,'Tipo '!$B$16,IF(D1306=16,'Tipo '!$B$17,IF(D1306=17,'Tipo '!$B$18,IF(D1306=18,'Tipo '!$B$19,IF(D1306=19,'Tipo '!$B$20,IF(D1306=20,'Tipo '!$B$21,"No ha seleccionado un tipo de contrato válido"))))))))))))))))))))</f>
        <v>No ha seleccionado un tipo de contrato válido</v>
      </c>
      <c r="F1306" s="137"/>
      <c r="G1306" s="137"/>
      <c r="H1306" s="138"/>
      <c r="I1306" s="138"/>
      <c r="J1306" s="136"/>
      <c r="K1306" s="137" t="str">
        <f>IF(J1306=1,'Equivalencia BH-BMPT'!$D$2,IF(J1306=2,'Equivalencia BH-BMPT'!$D$3,IF(J1306=3,'Equivalencia BH-BMPT'!$D$4,IF(J1306=4,'Equivalencia BH-BMPT'!$D$5,IF(J1306=5,'Equivalencia BH-BMPT'!$D$6,IF(J1306=6,'Equivalencia BH-BMPT'!$D$7,IF(J1306=7,'Equivalencia BH-BMPT'!$D$8,IF(J1306=8,'Equivalencia BH-BMPT'!$D$9,IF(J1306=9,'Equivalencia BH-BMPT'!$D$10,IF(J1306=10,'Equivalencia BH-BMPT'!$D$11,IF(J1306=11,'Equivalencia BH-BMPT'!$D$12,IF(J1306=12,'Equivalencia BH-BMPT'!$D$13,IF(J1306=13,'Equivalencia BH-BMPT'!$D$14,IF(J1306=14,'Equivalencia BH-BMPT'!$D$15,IF(J1306=15,'Equivalencia BH-BMPT'!$D$16,IF(J1306=16,'Equivalencia BH-BMPT'!$D$17,IF(J1306=17,'Equivalencia BH-BMPT'!$D$18,IF(J1306=18,'Equivalencia BH-BMPT'!$D$19,IF(J1306=19,'Equivalencia BH-BMPT'!$D$20,IF(J1306=20,'Equivalencia BH-BMPT'!$D$21,IF(J1306=21,'Equivalencia BH-BMPT'!$D$22,IF(J1306=22,'Equivalencia BH-BMPT'!$D$23,IF(J1306=23,'Equivalencia BH-BMPT'!#REF!,IF(J1306=24,'Equivalencia BH-BMPT'!$D$25,IF(J1306=25,'Equivalencia BH-BMPT'!$D$26,IF(J1306=26,'Equivalencia BH-BMPT'!$D$27,IF(J1306=27,'Equivalencia BH-BMPT'!$D$28,IF(J1306=28,'Equivalencia BH-BMPT'!$D$29,IF(J1306=29,'Equivalencia BH-BMPT'!$D$30,IF(J1306=30,'Equivalencia BH-BMPT'!$D$31,IF(J1306=31,'Equivalencia BH-BMPT'!$D$32,IF(J1306=32,'Equivalencia BH-BMPT'!$D$33,IF(J1306=33,'Equivalencia BH-BMPT'!$D$34,IF(J1306=34,'Equivalencia BH-BMPT'!$D$35,IF(J1306=35,'Equivalencia BH-BMPT'!$D$36,IF(J1306=36,'Equivalencia BH-BMPT'!$D$37,IF(J1306=37,'Equivalencia BH-BMPT'!$D$38,IF(J1306=38,'Equivalencia BH-BMPT'!#REF!,IF(J1306=39,'Equivalencia BH-BMPT'!$D$40,IF(J1306=40,'Equivalencia BH-BMPT'!$D$41,IF(J1306=41,'Equivalencia BH-BMPT'!$D$42,IF(J1306=42,'Equivalencia BH-BMPT'!$D$43,IF(J1306=43,'Equivalencia BH-BMPT'!$D$44,IF(J1306=44,'Equivalencia BH-BMPT'!$D$45,IF(J1306=45,'Equivalencia BH-BMPT'!$D$46,"No ha seleccionado un número de programa")))))))))))))))))))))))))))))))))))))))))))))</f>
        <v>No ha seleccionado un número de programa</v>
      </c>
      <c r="L1306" s="140"/>
      <c r="M1306" s="136"/>
      <c r="N1306" s="153"/>
      <c r="O1306" s="161"/>
      <c r="P1306" s="144"/>
      <c r="Q1306" s="143"/>
      <c r="R1306" s="143"/>
      <c r="S1306" s="143"/>
      <c r="T1306" s="143"/>
      <c r="U1306" s="143"/>
      <c r="V1306" s="145"/>
      <c r="W1306" s="145"/>
      <c r="X1306" s="145"/>
      <c r="Y1306" s="136"/>
      <c r="Z1306" s="136"/>
      <c r="AA1306" s="146"/>
      <c r="AB1306" s="136"/>
      <c r="AC1306" s="136"/>
      <c r="AD1306" s="136"/>
      <c r="AE1306" s="136"/>
      <c r="AF1306" s="147" t="e">
        <f t="shared" si="57"/>
        <v>#DIV/0!</v>
      </c>
      <c r="AG1306" s="148"/>
      <c r="AH1306" s="148" t="b">
        <f t="shared" si="58"/>
        <v>1</v>
      </c>
    </row>
    <row r="1307" spans="1:34" ht="44.25" customHeight="1" thickBot="1" x14ac:dyDescent="0.3">
      <c r="A1307" s="136"/>
      <c r="B1307" s="136"/>
      <c r="C1307" s="137"/>
      <c r="D1307" s="136"/>
      <c r="E1307" s="137" t="str">
        <f>IF(D1307=1,'Tipo '!$B$2,IF(D1307=2,'Tipo '!$B$3,IF(D1307=3,'Tipo '!$B$4,IF(D1307=4,'Tipo '!$B$5,IF(D1307=5,'Tipo '!$B$6,IF(D1307=6,'Tipo '!$B$7,IF(D1307=7,'Tipo '!$B$8,IF(D1307=8,'Tipo '!$B$9,IF(D1307=9,'Tipo '!$B$10,IF(D1307=10,'Tipo '!$B$11,IF(D1307=11,'Tipo '!$B$12,IF(D1307=12,'Tipo '!$B$13,IF(D1307=13,'Tipo '!$B$14,IF(D1307=14,'Tipo '!$B$15,IF(D1307=15,'Tipo '!$B$16,IF(D1307=16,'Tipo '!$B$17,IF(D1307=17,'Tipo '!$B$18,IF(D1307=18,'Tipo '!$B$19,IF(D1307=19,'Tipo '!$B$20,IF(D1307=20,'Tipo '!$B$21,"No ha seleccionado un tipo de contrato válido"))))))))))))))))))))</f>
        <v>No ha seleccionado un tipo de contrato válido</v>
      </c>
      <c r="F1307" s="137"/>
      <c r="G1307" s="137"/>
      <c r="H1307" s="138"/>
      <c r="I1307" s="138"/>
      <c r="J1307" s="136"/>
      <c r="K1307" s="137" t="str">
        <f>IF(J1307=1,'Equivalencia BH-BMPT'!$D$2,IF(J1307=2,'Equivalencia BH-BMPT'!$D$3,IF(J1307=3,'Equivalencia BH-BMPT'!$D$4,IF(J1307=4,'Equivalencia BH-BMPT'!$D$5,IF(J1307=5,'Equivalencia BH-BMPT'!$D$6,IF(J1307=6,'Equivalencia BH-BMPT'!$D$7,IF(J1307=7,'Equivalencia BH-BMPT'!$D$8,IF(J1307=8,'Equivalencia BH-BMPT'!$D$9,IF(J1307=9,'Equivalencia BH-BMPT'!$D$10,IF(J1307=10,'Equivalencia BH-BMPT'!$D$11,IF(J1307=11,'Equivalencia BH-BMPT'!$D$12,IF(J1307=12,'Equivalencia BH-BMPT'!$D$13,IF(J1307=13,'Equivalencia BH-BMPT'!$D$14,IF(J1307=14,'Equivalencia BH-BMPT'!$D$15,IF(J1307=15,'Equivalencia BH-BMPT'!$D$16,IF(J1307=16,'Equivalencia BH-BMPT'!$D$17,IF(J1307=17,'Equivalencia BH-BMPT'!$D$18,IF(J1307=18,'Equivalencia BH-BMPT'!$D$19,IF(J1307=19,'Equivalencia BH-BMPT'!$D$20,IF(J1307=20,'Equivalencia BH-BMPT'!$D$21,IF(J1307=21,'Equivalencia BH-BMPT'!$D$22,IF(J1307=22,'Equivalencia BH-BMPT'!$D$23,IF(J1307=23,'Equivalencia BH-BMPT'!#REF!,IF(J1307=24,'Equivalencia BH-BMPT'!$D$25,IF(J1307=25,'Equivalencia BH-BMPT'!$D$26,IF(J1307=26,'Equivalencia BH-BMPT'!$D$27,IF(J1307=27,'Equivalencia BH-BMPT'!$D$28,IF(J1307=28,'Equivalencia BH-BMPT'!$D$29,IF(J1307=29,'Equivalencia BH-BMPT'!$D$30,IF(J1307=30,'Equivalencia BH-BMPT'!$D$31,IF(J1307=31,'Equivalencia BH-BMPT'!$D$32,IF(J1307=32,'Equivalencia BH-BMPT'!$D$33,IF(J1307=33,'Equivalencia BH-BMPT'!$D$34,IF(J1307=34,'Equivalencia BH-BMPT'!$D$35,IF(J1307=35,'Equivalencia BH-BMPT'!$D$36,IF(J1307=36,'Equivalencia BH-BMPT'!$D$37,IF(J1307=37,'Equivalencia BH-BMPT'!$D$38,IF(J1307=38,'Equivalencia BH-BMPT'!#REF!,IF(J1307=39,'Equivalencia BH-BMPT'!$D$40,IF(J1307=40,'Equivalencia BH-BMPT'!$D$41,IF(J1307=41,'Equivalencia BH-BMPT'!$D$42,IF(J1307=42,'Equivalencia BH-BMPT'!$D$43,IF(J1307=43,'Equivalencia BH-BMPT'!$D$44,IF(J1307=44,'Equivalencia BH-BMPT'!$D$45,IF(J1307=45,'Equivalencia BH-BMPT'!$D$46,"No ha seleccionado un número de programa")))))))))))))))))))))))))))))))))))))))))))))</f>
        <v>No ha seleccionado un número de programa</v>
      </c>
      <c r="L1307" s="140"/>
      <c r="M1307" s="136"/>
      <c r="N1307" s="153"/>
      <c r="O1307" s="161"/>
      <c r="P1307" s="144"/>
      <c r="Q1307" s="143"/>
      <c r="R1307" s="143"/>
      <c r="S1307" s="143"/>
      <c r="T1307" s="143"/>
      <c r="U1307" s="143"/>
      <c r="V1307" s="145"/>
      <c r="W1307" s="145"/>
      <c r="X1307" s="145"/>
      <c r="Y1307" s="136"/>
      <c r="Z1307" s="136"/>
      <c r="AA1307" s="146"/>
      <c r="AB1307" s="136"/>
      <c r="AC1307" s="136"/>
      <c r="AD1307" s="136"/>
      <c r="AE1307" s="136"/>
      <c r="AF1307" s="147" t="e">
        <f t="shared" si="57"/>
        <v>#DIV/0!</v>
      </c>
      <c r="AG1307" s="148"/>
      <c r="AH1307" s="148" t="b">
        <f t="shared" si="58"/>
        <v>1</v>
      </c>
    </row>
    <row r="1308" spans="1:34" ht="44.25" customHeight="1" thickBot="1" x14ac:dyDescent="0.3">
      <c r="A1308" s="136"/>
      <c r="B1308" s="136"/>
      <c r="C1308" s="137"/>
      <c r="D1308" s="136"/>
      <c r="E1308" s="137" t="str">
        <f>IF(D1308=1,'Tipo '!$B$2,IF(D1308=2,'Tipo '!$B$3,IF(D1308=3,'Tipo '!$B$4,IF(D1308=4,'Tipo '!$B$5,IF(D1308=5,'Tipo '!$B$6,IF(D1308=6,'Tipo '!$B$7,IF(D1308=7,'Tipo '!$B$8,IF(D1308=8,'Tipo '!$B$9,IF(D1308=9,'Tipo '!$B$10,IF(D1308=10,'Tipo '!$B$11,IF(D1308=11,'Tipo '!$B$12,IF(D1308=12,'Tipo '!$B$13,IF(D1308=13,'Tipo '!$B$14,IF(D1308=14,'Tipo '!$B$15,IF(D1308=15,'Tipo '!$B$16,IF(D1308=16,'Tipo '!$B$17,IF(D1308=17,'Tipo '!$B$18,IF(D1308=18,'Tipo '!$B$19,IF(D1308=19,'Tipo '!$B$20,IF(D1308=20,'Tipo '!$B$21,"No ha seleccionado un tipo de contrato válido"))))))))))))))))))))</f>
        <v>No ha seleccionado un tipo de contrato válido</v>
      </c>
      <c r="F1308" s="137"/>
      <c r="G1308" s="137"/>
      <c r="H1308" s="138"/>
      <c r="I1308" s="138"/>
      <c r="J1308" s="136"/>
      <c r="K1308" s="137" t="str">
        <f>IF(J1308=1,'Equivalencia BH-BMPT'!$D$2,IF(J1308=2,'Equivalencia BH-BMPT'!$D$3,IF(J1308=3,'Equivalencia BH-BMPT'!$D$4,IF(J1308=4,'Equivalencia BH-BMPT'!$D$5,IF(J1308=5,'Equivalencia BH-BMPT'!$D$6,IF(J1308=6,'Equivalencia BH-BMPT'!$D$7,IF(J1308=7,'Equivalencia BH-BMPT'!$D$8,IF(J1308=8,'Equivalencia BH-BMPT'!$D$9,IF(J1308=9,'Equivalencia BH-BMPT'!$D$10,IF(J1308=10,'Equivalencia BH-BMPT'!$D$11,IF(J1308=11,'Equivalencia BH-BMPT'!$D$12,IF(J1308=12,'Equivalencia BH-BMPT'!$D$13,IF(J1308=13,'Equivalencia BH-BMPT'!$D$14,IF(J1308=14,'Equivalencia BH-BMPT'!$D$15,IF(J1308=15,'Equivalencia BH-BMPT'!$D$16,IF(J1308=16,'Equivalencia BH-BMPT'!$D$17,IF(J1308=17,'Equivalencia BH-BMPT'!$D$18,IF(J1308=18,'Equivalencia BH-BMPT'!$D$19,IF(J1308=19,'Equivalencia BH-BMPT'!$D$20,IF(J1308=20,'Equivalencia BH-BMPT'!$D$21,IF(J1308=21,'Equivalencia BH-BMPT'!$D$22,IF(J1308=22,'Equivalencia BH-BMPT'!$D$23,IF(J1308=23,'Equivalencia BH-BMPT'!#REF!,IF(J1308=24,'Equivalencia BH-BMPT'!$D$25,IF(J1308=25,'Equivalencia BH-BMPT'!$D$26,IF(J1308=26,'Equivalencia BH-BMPT'!$D$27,IF(J1308=27,'Equivalencia BH-BMPT'!$D$28,IF(J1308=28,'Equivalencia BH-BMPT'!$D$29,IF(J1308=29,'Equivalencia BH-BMPT'!$D$30,IF(J1308=30,'Equivalencia BH-BMPT'!$D$31,IF(J1308=31,'Equivalencia BH-BMPT'!$D$32,IF(J1308=32,'Equivalencia BH-BMPT'!$D$33,IF(J1308=33,'Equivalencia BH-BMPT'!$D$34,IF(J1308=34,'Equivalencia BH-BMPT'!$D$35,IF(J1308=35,'Equivalencia BH-BMPT'!$D$36,IF(J1308=36,'Equivalencia BH-BMPT'!$D$37,IF(J1308=37,'Equivalencia BH-BMPT'!$D$38,IF(J1308=38,'Equivalencia BH-BMPT'!#REF!,IF(J1308=39,'Equivalencia BH-BMPT'!$D$40,IF(J1308=40,'Equivalencia BH-BMPT'!$D$41,IF(J1308=41,'Equivalencia BH-BMPT'!$D$42,IF(J1308=42,'Equivalencia BH-BMPT'!$D$43,IF(J1308=43,'Equivalencia BH-BMPT'!$D$44,IF(J1308=44,'Equivalencia BH-BMPT'!$D$45,IF(J1308=45,'Equivalencia BH-BMPT'!$D$46,"No ha seleccionado un número de programa")))))))))))))))))))))))))))))))))))))))))))))</f>
        <v>No ha seleccionado un número de programa</v>
      </c>
      <c r="L1308" s="140"/>
      <c r="M1308" s="136"/>
      <c r="N1308" s="153"/>
      <c r="O1308" s="161"/>
      <c r="P1308" s="144"/>
      <c r="Q1308" s="143"/>
      <c r="R1308" s="143"/>
      <c r="S1308" s="143"/>
      <c r="T1308" s="143"/>
      <c r="U1308" s="143"/>
      <c r="V1308" s="145"/>
      <c r="W1308" s="145"/>
      <c r="X1308" s="145"/>
      <c r="Y1308" s="136"/>
      <c r="Z1308" s="136"/>
      <c r="AA1308" s="146"/>
      <c r="AB1308" s="136"/>
      <c r="AC1308" s="136"/>
      <c r="AD1308" s="136"/>
      <c r="AE1308" s="136"/>
      <c r="AF1308" s="147" t="e">
        <f t="shared" si="57"/>
        <v>#DIV/0!</v>
      </c>
      <c r="AG1308" s="148"/>
      <c r="AH1308" s="148" t="b">
        <f t="shared" si="58"/>
        <v>1</v>
      </c>
    </row>
    <row r="1309" spans="1:34" ht="44.25" customHeight="1" thickBot="1" x14ac:dyDescent="0.3">
      <c r="A1309" s="136"/>
      <c r="B1309" s="136"/>
      <c r="C1309" s="137"/>
      <c r="D1309" s="136"/>
      <c r="E1309" s="137" t="str">
        <f>IF(D1309=1,'Tipo '!$B$2,IF(D1309=2,'Tipo '!$B$3,IF(D1309=3,'Tipo '!$B$4,IF(D1309=4,'Tipo '!$B$5,IF(D1309=5,'Tipo '!$B$6,IF(D1309=6,'Tipo '!$B$7,IF(D1309=7,'Tipo '!$B$8,IF(D1309=8,'Tipo '!$B$9,IF(D1309=9,'Tipo '!$B$10,IF(D1309=10,'Tipo '!$B$11,IF(D1309=11,'Tipo '!$B$12,IF(D1309=12,'Tipo '!$B$13,IF(D1309=13,'Tipo '!$B$14,IF(D1309=14,'Tipo '!$B$15,IF(D1309=15,'Tipo '!$B$16,IF(D1309=16,'Tipo '!$B$17,IF(D1309=17,'Tipo '!$B$18,IF(D1309=18,'Tipo '!$B$19,IF(D1309=19,'Tipo '!$B$20,IF(D1309=20,'Tipo '!$B$21,"No ha seleccionado un tipo de contrato válido"))))))))))))))))))))</f>
        <v>No ha seleccionado un tipo de contrato válido</v>
      </c>
      <c r="F1309" s="137"/>
      <c r="G1309" s="137"/>
      <c r="H1309" s="138"/>
      <c r="I1309" s="138"/>
      <c r="J1309" s="136"/>
      <c r="K1309" s="137" t="str">
        <f>IF(J1309=1,'Equivalencia BH-BMPT'!$D$2,IF(J1309=2,'Equivalencia BH-BMPT'!$D$3,IF(J1309=3,'Equivalencia BH-BMPT'!$D$4,IF(J1309=4,'Equivalencia BH-BMPT'!$D$5,IF(J1309=5,'Equivalencia BH-BMPT'!$D$6,IF(J1309=6,'Equivalencia BH-BMPT'!$D$7,IF(J1309=7,'Equivalencia BH-BMPT'!$D$8,IF(J1309=8,'Equivalencia BH-BMPT'!$D$9,IF(J1309=9,'Equivalencia BH-BMPT'!$D$10,IF(J1309=10,'Equivalencia BH-BMPT'!$D$11,IF(J1309=11,'Equivalencia BH-BMPT'!$D$12,IF(J1309=12,'Equivalencia BH-BMPT'!$D$13,IF(J1309=13,'Equivalencia BH-BMPT'!$D$14,IF(J1309=14,'Equivalencia BH-BMPT'!$D$15,IF(J1309=15,'Equivalencia BH-BMPT'!$D$16,IF(J1309=16,'Equivalencia BH-BMPT'!$D$17,IF(J1309=17,'Equivalencia BH-BMPT'!$D$18,IF(J1309=18,'Equivalencia BH-BMPT'!$D$19,IF(J1309=19,'Equivalencia BH-BMPT'!$D$20,IF(J1309=20,'Equivalencia BH-BMPT'!$D$21,IF(J1309=21,'Equivalencia BH-BMPT'!$D$22,IF(J1309=22,'Equivalencia BH-BMPT'!$D$23,IF(J1309=23,'Equivalencia BH-BMPT'!#REF!,IF(J1309=24,'Equivalencia BH-BMPT'!$D$25,IF(J1309=25,'Equivalencia BH-BMPT'!$D$26,IF(J1309=26,'Equivalencia BH-BMPT'!$D$27,IF(J1309=27,'Equivalencia BH-BMPT'!$D$28,IF(J1309=28,'Equivalencia BH-BMPT'!$D$29,IF(J1309=29,'Equivalencia BH-BMPT'!$D$30,IF(J1309=30,'Equivalencia BH-BMPT'!$D$31,IF(J1309=31,'Equivalencia BH-BMPT'!$D$32,IF(J1309=32,'Equivalencia BH-BMPT'!$D$33,IF(J1309=33,'Equivalencia BH-BMPT'!$D$34,IF(J1309=34,'Equivalencia BH-BMPT'!$D$35,IF(J1309=35,'Equivalencia BH-BMPT'!$D$36,IF(J1309=36,'Equivalencia BH-BMPT'!$D$37,IF(J1309=37,'Equivalencia BH-BMPT'!$D$38,IF(J1309=38,'Equivalencia BH-BMPT'!#REF!,IF(J1309=39,'Equivalencia BH-BMPT'!$D$40,IF(J1309=40,'Equivalencia BH-BMPT'!$D$41,IF(J1309=41,'Equivalencia BH-BMPT'!$D$42,IF(J1309=42,'Equivalencia BH-BMPT'!$D$43,IF(J1309=43,'Equivalencia BH-BMPT'!$D$44,IF(J1309=44,'Equivalencia BH-BMPT'!$D$45,IF(J1309=45,'Equivalencia BH-BMPT'!$D$46,"No ha seleccionado un número de programa")))))))))))))))))))))))))))))))))))))))))))))</f>
        <v>No ha seleccionado un número de programa</v>
      </c>
      <c r="L1309" s="140"/>
      <c r="M1309" s="136"/>
      <c r="N1309" s="153"/>
      <c r="O1309" s="161"/>
      <c r="P1309" s="144"/>
      <c r="Q1309" s="143"/>
      <c r="R1309" s="143"/>
      <c r="S1309" s="143"/>
      <c r="T1309" s="143"/>
      <c r="U1309" s="143"/>
      <c r="V1309" s="145"/>
      <c r="W1309" s="145"/>
      <c r="X1309" s="145"/>
      <c r="Y1309" s="136"/>
      <c r="Z1309" s="136"/>
      <c r="AA1309" s="146"/>
      <c r="AB1309" s="136"/>
      <c r="AC1309" s="136"/>
      <c r="AD1309" s="136"/>
      <c r="AE1309" s="136"/>
      <c r="AF1309" s="147" t="e">
        <f t="shared" si="57"/>
        <v>#DIV/0!</v>
      </c>
      <c r="AG1309" s="148"/>
      <c r="AH1309" s="148" t="b">
        <f t="shared" si="58"/>
        <v>1</v>
      </c>
    </row>
    <row r="1310" spans="1:34" ht="44.25" customHeight="1" thickBot="1" x14ac:dyDescent="0.3">
      <c r="A1310" s="136"/>
      <c r="B1310" s="136"/>
      <c r="C1310" s="137"/>
      <c r="D1310" s="136"/>
      <c r="E1310" s="137" t="str">
        <f>IF(D1310=1,'Tipo '!$B$2,IF(D1310=2,'Tipo '!$B$3,IF(D1310=3,'Tipo '!$B$4,IF(D1310=4,'Tipo '!$B$5,IF(D1310=5,'Tipo '!$B$6,IF(D1310=6,'Tipo '!$B$7,IF(D1310=7,'Tipo '!$B$8,IF(D1310=8,'Tipo '!$B$9,IF(D1310=9,'Tipo '!$B$10,IF(D1310=10,'Tipo '!$B$11,IF(D1310=11,'Tipo '!$B$12,IF(D1310=12,'Tipo '!$B$13,IF(D1310=13,'Tipo '!$B$14,IF(D1310=14,'Tipo '!$B$15,IF(D1310=15,'Tipo '!$B$16,IF(D1310=16,'Tipo '!$B$17,IF(D1310=17,'Tipo '!$B$18,IF(D1310=18,'Tipo '!$B$19,IF(D1310=19,'Tipo '!$B$20,IF(D1310=20,'Tipo '!$B$21,"No ha seleccionado un tipo de contrato válido"))))))))))))))))))))</f>
        <v>No ha seleccionado un tipo de contrato válido</v>
      </c>
      <c r="F1310" s="137"/>
      <c r="G1310" s="137"/>
      <c r="H1310" s="138"/>
      <c r="I1310" s="138"/>
      <c r="J1310" s="136"/>
      <c r="K1310" s="137" t="str">
        <f>IF(J1310=1,'Equivalencia BH-BMPT'!$D$2,IF(J1310=2,'Equivalencia BH-BMPT'!$D$3,IF(J1310=3,'Equivalencia BH-BMPT'!$D$4,IF(J1310=4,'Equivalencia BH-BMPT'!$D$5,IF(J1310=5,'Equivalencia BH-BMPT'!$D$6,IF(J1310=6,'Equivalencia BH-BMPT'!$D$7,IF(J1310=7,'Equivalencia BH-BMPT'!$D$8,IF(J1310=8,'Equivalencia BH-BMPT'!$D$9,IF(J1310=9,'Equivalencia BH-BMPT'!$D$10,IF(J1310=10,'Equivalencia BH-BMPT'!$D$11,IF(J1310=11,'Equivalencia BH-BMPT'!$D$12,IF(J1310=12,'Equivalencia BH-BMPT'!$D$13,IF(J1310=13,'Equivalencia BH-BMPT'!$D$14,IF(J1310=14,'Equivalencia BH-BMPT'!$D$15,IF(J1310=15,'Equivalencia BH-BMPT'!$D$16,IF(J1310=16,'Equivalencia BH-BMPT'!$D$17,IF(J1310=17,'Equivalencia BH-BMPT'!$D$18,IF(J1310=18,'Equivalencia BH-BMPT'!$D$19,IF(J1310=19,'Equivalencia BH-BMPT'!$D$20,IF(J1310=20,'Equivalencia BH-BMPT'!$D$21,IF(J1310=21,'Equivalencia BH-BMPT'!$D$22,IF(J1310=22,'Equivalencia BH-BMPT'!$D$23,IF(J1310=23,'Equivalencia BH-BMPT'!#REF!,IF(J1310=24,'Equivalencia BH-BMPT'!$D$25,IF(J1310=25,'Equivalencia BH-BMPT'!$D$26,IF(J1310=26,'Equivalencia BH-BMPT'!$D$27,IF(J1310=27,'Equivalencia BH-BMPT'!$D$28,IF(J1310=28,'Equivalencia BH-BMPT'!$D$29,IF(J1310=29,'Equivalencia BH-BMPT'!$D$30,IF(J1310=30,'Equivalencia BH-BMPT'!$D$31,IF(J1310=31,'Equivalencia BH-BMPT'!$D$32,IF(J1310=32,'Equivalencia BH-BMPT'!$D$33,IF(J1310=33,'Equivalencia BH-BMPT'!$D$34,IF(J1310=34,'Equivalencia BH-BMPT'!$D$35,IF(J1310=35,'Equivalencia BH-BMPT'!$D$36,IF(J1310=36,'Equivalencia BH-BMPT'!$D$37,IF(J1310=37,'Equivalencia BH-BMPT'!$D$38,IF(J1310=38,'Equivalencia BH-BMPT'!#REF!,IF(J1310=39,'Equivalencia BH-BMPT'!$D$40,IF(J1310=40,'Equivalencia BH-BMPT'!$D$41,IF(J1310=41,'Equivalencia BH-BMPT'!$D$42,IF(J1310=42,'Equivalencia BH-BMPT'!$D$43,IF(J1310=43,'Equivalencia BH-BMPT'!$D$44,IF(J1310=44,'Equivalencia BH-BMPT'!$D$45,IF(J1310=45,'Equivalencia BH-BMPT'!$D$46,"No ha seleccionado un número de programa")))))))))))))))))))))))))))))))))))))))))))))</f>
        <v>No ha seleccionado un número de programa</v>
      </c>
      <c r="L1310" s="140"/>
      <c r="M1310" s="136"/>
      <c r="N1310" s="153"/>
      <c r="O1310" s="161"/>
      <c r="P1310" s="144"/>
      <c r="Q1310" s="143"/>
      <c r="R1310" s="143"/>
      <c r="S1310" s="143"/>
      <c r="T1310" s="143"/>
      <c r="U1310" s="143"/>
      <c r="V1310" s="145"/>
      <c r="W1310" s="145"/>
      <c r="X1310" s="145"/>
      <c r="Y1310" s="136"/>
      <c r="Z1310" s="136"/>
      <c r="AA1310" s="146"/>
      <c r="AB1310" s="136"/>
      <c r="AC1310" s="136"/>
      <c r="AD1310" s="136"/>
      <c r="AE1310" s="136"/>
      <c r="AF1310" s="147" t="e">
        <f t="shared" si="57"/>
        <v>#DIV/0!</v>
      </c>
      <c r="AG1310" s="148"/>
      <c r="AH1310" s="148" t="b">
        <f t="shared" si="58"/>
        <v>1</v>
      </c>
    </row>
    <row r="1311" spans="1:34" ht="44.25" customHeight="1" thickBot="1" x14ac:dyDescent="0.3">
      <c r="A1311" s="136"/>
      <c r="B1311" s="136"/>
      <c r="C1311" s="137"/>
      <c r="D1311" s="136"/>
      <c r="E1311" s="137" t="str">
        <f>IF(D1311=1,'Tipo '!$B$2,IF(D1311=2,'Tipo '!$B$3,IF(D1311=3,'Tipo '!$B$4,IF(D1311=4,'Tipo '!$B$5,IF(D1311=5,'Tipo '!$B$6,IF(D1311=6,'Tipo '!$B$7,IF(D1311=7,'Tipo '!$B$8,IF(D1311=8,'Tipo '!$B$9,IF(D1311=9,'Tipo '!$B$10,IF(D1311=10,'Tipo '!$B$11,IF(D1311=11,'Tipo '!$B$12,IF(D1311=12,'Tipo '!$B$13,IF(D1311=13,'Tipo '!$B$14,IF(D1311=14,'Tipo '!$B$15,IF(D1311=15,'Tipo '!$B$16,IF(D1311=16,'Tipo '!$B$17,IF(D1311=17,'Tipo '!$B$18,IF(D1311=18,'Tipo '!$B$19,IF(D1311=19,'Tipo '!$B$20,IF(D1311=20,'Tipo '!$B$21,"No ha seleccionado un tipo de contrato válido"))))))))))))))))))))</f>
        <v>No ha seleccionado un tipo de contrato válido</v>
      </c>
      <c r="F1311" s="137"/>
      <c r="G1311" s="137"/>
      <c r="H1311" s="138"/>
      <c r="I1311" s="138"/>
      <c r="J1311" s="136"/>
      <c r="K1311" s="137" t="str">
        <f>IF(J1311=1,'Equivalencia BH-BMPT'!$D$2,IF(J1311=2,'Equivalencia BH-BMPT'!$D$3,IF(J1311=3,'Equivalencia BH-BMPT'!$D$4,IF(J1311=4,'Equivalencia BH-BMPT'!$D$5,IF(J1311=5,'Equivalencia BH-BMPT'!$D$6,IF(J1311=6,'Equivalencia BH-BMPT'!$D$7,IF(J1311=7,'Equivalencia BH-BMPT'!$D$8,IF(J1311=8,'Equivalencia BH-BMPT'!$D$9,IF(J1311=9,'Equivalencia BH-BMPT'!$D$10,IF(J1311=10,'Equivalencia BH-BMPT'!$D$11,IF(J1311=11,'Equivalencia BH-BMPT'!$D$12,IF(J1311=12,'Equivalencia BH-BMPT'!$D$13,IF(J1311=13,'Equivalencia BH-BMPT'!$D$14,IF(J1311=14,'Equivalencia BH-BMPT'!$D$15,IF(J1311=15,'Equivalencia BH-BMPT'!$D$16,IF(J1311=16,'Equivalencia BH-BMPT'!$D$17,IF(J1311=17,'Equivalencia BH-BMPT'!$D$18,IF(J1311=18,'Equivalencia BH-BMPT'!$D$19,IF(J1311=19,'Equivalencia BH-BMPT'!$D$20,IF(J1311=20,'Equivalencia BH-BMPT'!$D$21,IF(J1311=21,'Equivalencia BH-BMPT'!$D$22,IF(J1311=22,'Equivalencia BH-BMPT'!$D$23,IF(J1311=23,'Equivalencia BH-BMPT'!#REF!,IF(J1311=24,'Equivalencia BH-BMPT'!$D$25,IF(J1311=25,'Equivalencia BH-BMPT'!$D$26,IF(J1311=26,'Equivalencia BH-BMPT'!$D$27,IF(J1311=27,'Equivalencia BH-BMPT'!$D$28,IF(J1311=28,'Equivalencia BH-BMPT'!$D$29,IF(J1311=29,'Equivalencia BH-BMPT'!$D$30,IF(J1311=30,'Equivalencia BH-BMPT'!$D$31,IF(J1311=31,'Equivalencia BH-BMPT'!$D$32,IF(J1311=32,'Equivalencia BH-BMPT'!$D$33,IF(J1311=33,'Equivalencia BH-BMPT'!$D$34,IF(J1311=34,'Equivalencia BH-BMPT'!$D$35,IF(J1311=35,'Equivalencia BH-BMPT'!$D$36,IF(J1311=36,'Equivalencia BH-BMPT'!$D$37,IF(J1311=37,'Equivalencia BH-BMPT'!$D$38,IF(J1311=38,'Equivalencia BH-BMPT'!#REF!,IF(J1311=39,'Equivalencia BH-BMPT'!$D$40,IF(J1311=40,'Equivalencia BH-BMPT'!$D$41,IF(J1311=41,'Equivalencia BH-BMPT'!$D$42,IF(J1311=42,'Equivalencia BH-BMPT'!$D$43,IF(J1311=43,'Equivalencia BH-BMPT'!$D$44,IF(J1311=44,'Equivalencia BH-BMPT'!$D$45,IF(J1311=45,'Equivalencia BH-BMPT'!$D$46,"No ha seleccionado un número de programa")))))))))))))))))))))))))))))))))))))))))))))</f>
        <v>No ha seleccionado un número de programa</v>
      </c>
      <c r="L1311" s="140"/>
      <c r="M1311" s="136"/>
      <c r="N1311" s="153"/>
      <c r="O1311" s="161"/>
      <c r="P1311" s="144"/>
      <c r="Q1311" s="143"/>
      <c r="R1311" s="143"/>
      <c r="S1311" s="143"/>
      <c r="T1311" s="143"/>
      <c r="U1311" s="143"/>
      <c r="V1311" s="145"/>
      <c r="W1311" s="145"/>
      <c r="X1311" s="145"/>
      <c r="Y1311" s="136"/>
      <c r="Z1311" s="136"/>
      <c r="AA1311" s="146"/>
      <c r="AB1311" s="136"/>
      <c r="AC1311" s="136"/>
      <c r="AD1311" s="136"/>
      <c r="AE1311" s="136"/>
      <c r="AF1311" s="147" t="e">
        <f t="shared" si="57"/>
        <v>#DIV/0!</v>
      </c>
      <c r="AG1311" s="148"/>
      <c r="AH1311" s="148" t="b">
        <f t="shared" si="58"/>
        <v>1</v>
      </c>
    </row>
    <row r="1312" spans="1:34" ht="44.25" customHeight="1" thickBot="1" x14ac:dyDescent="0.3">
      <c r="A1312" s="136"/>
      <c r="B1312" s="136"/>
      <c r="C1312" s="137"/>
      <c r="D1312" s="136"/>
      <c r="E1312" s="137" t="str">
        <f>IF(D1312=1,'Tipo '!$B$2,IF(D1312=2,'Tipo '!$B$3,IF(D1312=3,'Tipo '!$B$4,IF(D1312=4,'Tipo '!$B$5,IF(D1312=5,'Tipo '!$B$6,IF(D1312=6,'Tipo '!$B$7,IF(D1312=7,'Tipo '!$B$8,IF(D1312=8,'Tipo '!$B$9,IF(D1312=9,'Tipo '!$B$10,IF(D1312=10,'Tipo '!$B$11,IF(D1312=11,'Tipo '!$B$12,IF(D1312=12,'Tipo '!$B$13,IF(D1312=13,'Tipo '!$B$14,IF(D1312=14,'Tipo '!$B$15,IF(D1312=15,'Tipo '!$B$16,IF(D1312=16,'Tipo '!$B$17,IF(D1312=17,'Tipo '!$B$18,IF(D1312=18,'Tipo '!$B$19,IF(D1312=19,'Tipo '!$B$20,IF(D1312=20,'Tipo '!$B$21,"No ha seleccionado un tipo de contrato válido"))))))))))))))))))))</f>
        <v>No ha seleccionado un tipo de contrato válido</v>
      </c>
      <c r="F1312" s="137"/>
      <c r="G1312" s="137"/>
      <c r="H1312" s="138"/>
      <c r="I1312" s="138"/>
      <c r="J1312" s="136"/>
      <c r="K1312" s="137" t="str">
        <f>IF(J1312=1,'Equivalencia BH-BMPT'!$D$2,IF(J1312=2,'Equivalencia BH-BMPT'!$D$3,IF(J1312=3,'Equivalencia BH-BMPT'!$D$4,IF(J1312=4,'Equivalencia BH-BMPT'!$D$5,IF(J1312=5,'Equivalencia BH-BMPT'!$D$6,IF(J1312=6,'Equivalencia BH-BMPT'!$D$7,IF(J1312=7,'Equivalencia BH-BMPT'!$D$8,IF(J1312=8,'Equivalencia BH-BMPT'!$D$9,IF(J1312=9,'Equivalencia BH-BMPT'!$D$10,IF(J1312=10,'Equivalencia BH-BMPT'!$D$11,IF(J1312=11,'Equivalencia BH-BMPT'!$D$12,IF(J1312=12,'Equivalencia BH-BMPT'!$D$13,IF(J1312=13,'Equivalencia BH-BMPT'!$D$14,IF(J1312=14,'Equivalencia BH-BMPT'!$D$15,IF(J1312=15,'Equivalencia BH-BMPT'!$D$16,IF(J1312=16,'Equivalencia BH-BMPT'!$D$17,IF(J1312=17,'Equivalencia BH-BMPT'!$D$18,IF(J1312=18,'Equivalencia BH-BMPT'!$D$19,IF(J1312=19,'Equivalencia BH-BMPT'!$D$20,IF(J1312=20,'Equivalencia BH-BMPT'!$D$21,IF(J1312=21,'Equivalencia BH-BMPT'!$D$22,IF(J1312=22,'Equivalencia BH-BMPT'!$D$23,IF(J1312=23,'Equivalencia BH-BMPT'!#REF!,IF(J1312=24,'Equivalencia BH-BMPT'!$D$25,IF(J1312=25,'Equivalencia BH-BMPT'!$D$26,IF(J1312=26,'Equivalencia BH-BMPT'!$D$27,IF(J1312=27,'Equivalencia BH-BMPT'!$D$28,IF(J1312=28,'Equivalencia BH-BMPT'!$D$29,IF(J1312=29,'Equivalencia BH-BMPT'!$D$30,IF(J1312=30,'Equivalencia BH-BMPT'!$D$31,IF(J1312=31,'Equivalencia BH-BMPT'!$D$32,IF(J1312=32,'Equivalencia BH-BMPT'!$D$33,IF(J1312=33,'Equivalencia BH-BMPT'!$D$34,IF(J1312=34,'Equivalencia BH-BMPT'!$D$35,IF(J1312=35,'Equivalencia BH-BMPT'!$D$36,IF(J1312=36,'Equivalencia BH-BMPT'!$D$37,IF(J1312=37,'Equivalencia BH-BMPT'!$D$38,IF(J1312=38,'Equivalencia BH-BMPT'!#REF!,IF(J1312=39,'Equivalencia BH-BMPT'!$D$40,IF(J1312=40,'Equivalencia BH-BMPT'!$D$41,IF(J1312=41,'Equivalencia BH-BMPT'!$D$42,IF(J1312=42,'Equivalencia BH-BMPT'!$D$43,IF(J1312=43,'Equivalencia BH-BMPT'!$D$44,IF(J1312=44,'Equivalencia BH-BMPT'!$D$45,IF(J1312=45,'Equivalencia BH-BMPT'!$D$46,"No ha seleccionado un número de programa")))))))))))))))))))))))))))))))))))))))))))))</f>
        <v>No ha seleccionado un número de programa</v>
      </c>
      <c r="L1312" s="140"/>
      <c r="M1312" s="136"/>
      <c r="N1312" s="153"/>
      <c r="O1312" s="161"/>
      <c r="P1312" s="144"/>
      <c r="Q1312" s="143"/>
      <c r="R1312" s="143"/>
      <c r="S1312" s="143"/>
      <c r="T1312" s="143"/>
      <c r="U1312" s="143"/>
      <c r="V1312" s="145"/>
      <c r="W1312" s="145"/>
      <c r="X1312" s="145"/>
      <c r="Y1312" s="136"/>
      <c r="Z1312" s="136"/>
      <c r="AA1312" s="146"/>
      <c r="AB1312" s="136"/>
      <c r="AC1312" s="136"/>
      <c r="AD1312" s="136"/>
      <c r="AE1312" s="136"/>
      <c r="AF1312" s="147" t="e">
        <f t="shared" si="57"/>
        <v>#DIV/0!</v>
      </c>
      <c r="AG1312" s="148"/>
      <c r="AH1312" s="148" t="b">
        <f t="shared" si="58"/>
        <v>1</v>
      </c>
    </row>
    <row r="1313" spans="1:34" ht="44.25" customHeight="1" thickBot="1" x14ac:dyDescent="0.3">
      <c r="A1313" s="136"/>
      <c r="B1313" s="136"/>
      <c r="C1313" s="137"/>
      <c r="D1313" s="136"/>
      <c r="E1313" s="137" t="str">
        <f>IF(D1313=1,'Tipo '!$B$2,IF(D1313=2,'Tipo '!$B$3,IF(D1313=3,'Tipo '!$B$4,IF(D1313=4,'Tipo '!$B$5,IF(D1313=5,'Tipo '!$B$6,IF(D1313=6,'Tipo '!$B$7,IF(D1313=7,'Tipo '!$B$8,IF(D1313=8,'Tipo '!$B$9,IF(D1313=9,'Tipo '!$B$10,IF(D1313=10,'Tipo '!$B$11,IF(D1313=11,'Tipo '!$B$12,IF(D1313=12,'Tipo '!$B$13,IF(D1313=13,'Tipo '!$B$14,IF(D1313=14,'Tipo '!$B$15,IF(D1313=15,'Tipo '!$B$16,IF(D1313=16,'Tipo '!$B$17,IF(D1313=17,'Tipo '!$B$18,IF(D1313=18,'Tipo '!$B$19,IF(D1313=19,'Tipo '!$B$20,IF(D1313=20,'Tipo '!$B$21,"No ha seleccionado un tipo de contrato válido"))))))))))))))))))))</f>
        <v>No ha seleccionado un tipo de contrato válido</v>
      </c>
      <c r="F1313" s="137"/>
      <c r="G1313" s="137"/>
      <c r="H1313" s="138"/>
      <c r="I1313" s="138"/>
      <c r="J1313" s="136"/>
      <c r="K1313" s="137" t="str">
        <f>IF(J1313=1,'Equivalencia BH-BMPT'!$D$2,IF(J1313=2,'Equivalencia BH-BMPT'!$D$3,IF(J1313=3,'Equivalencia BH-BMPT'!$D$4,IF(J1313=4,'Equivalencia BH-BMPT'!$D$5,IF(J1313=5,'Equivalencia BH-BMPT'!$D$6,IF(J1313=6,'Equivalencia BH-BMPT'!$D$7,IF(J1313=7,'Equivalencia BH-BMPT'!$D$8,IF(J1313=8,'Equivalencia BH-BMPT'!$D$9,IF(J1313=9,'Equivalencia BH-BMPT'!$D$10,IF(J1313=10,'Equivalencia BH-BMPT'!$D$11,IF(J1313=11,'Equivalencia BH-BMPT'!$D$12,IF(J1313=12,'Equivalencia BH-BMPT'!$D$13,IF(J1313=13,'Equivalencia BH-BMPT'!$D$14,IF(J1313=14,'Equivalencia BH-BMPT'!$D$15,IF(J1313=15,'Equivalencia BH-BMPT'!$D$16,IF(J1313=16,'Equivalencia BH-BMPT'!$D$17,IF(J1313=17,'Equivalencia BH-BMPT'!$D$18,IF(J1313=18,'Equivalencia BH-BMPT'!$D$19,IF(J1313=19,'Equivalencia BH-BMPT'!$D$20,IF(J1313=20,'Equivalencia BH-BMPT'!$D$21,IF(J1313=21,'Equivalencia BH-BMPT'!$D$22,IF(J1313=22,'Equivalencia BH-BMPT'!$D$23,IF(J1313=23,'Equivalencia BH-BMPT'!#REF!,IF(J1313=24,'Equivalencia BH-BMPT'!$D$25,IF(J1313=25,'Equivalencia BH-BMPT'!$D$26,IF(J1313=26,'Equivalencia BH-BMPT'!$D$27,IF(J1313=27,'Equivalencia BH-BMPT'!$D$28,IF(J1313=28,'Equivalencia BH-BMPT'!$D$29,IF(J1313=29,'Equivalencia BH-BMPT'!$D$30,IF(J1313=30,'Equivalencia BH-BMPT'!$D$31,IF(J1313=31,'Equivalencia BH-BMPT'!$D$32,IF(J1313=32,'Equivalencia BH-BMPT'!$D$33,IF(J1313=33,'Equivalencia BH-BMPT'!$D$34,IF(J1313=34,'Equivalencia BH-BMPT'!$D$35,IF(J1313=35,'Equivalencia BH-BMPT'!$D$36,IF(J1313=36,'Equivalencia BH-BMPT'!$D$37,IF(J1313=37,'Equivalencia BH-BMPT'!$D$38,IF(J1313=38,'Equivalencia BH-BMPT'!#REF!,IF(J1313=39,'Equivalencia BH-BMPT'!$D$40,IF(J1313=40,'Equivalencia BH-BMPT'!$D$41,IF(J1313=41,'Equivalencia BH-BMPT'!$D$42,IF(J1313=42,'Equivalencia BH-BMPT'!$D$43,IF(J1313=43,'Equivalencia BH-BMPT'!$D$44,IF(J1313=44,'Equivalencia BH-BMPT'!$D$45,IF(J1313=45,'Equivalencia BH-BMPT'!$D$46,"No ha seleccionado un número de programa")))))))))))))))))))))))))))))))))))))))))))))</f>
        <v>No ha seleccionado un número de programa</v>
      </c>
      <c r="L1313" s="140"/>
      <c r="M1313" s="136"/>
      <c r="N1313" s="153"/>
      <c r="O1313" s="161"/>
      <c r="P1313" s="144"/>
      <c r="Q1313" s="143"/>
      <c r="R1313" s="143"/>
      <c r="S1313" s="143"/>
      <c r="T1313" s="143"/>
      <c r="U1313" s="143"/>
      <c r="V1313" s="145"/>
      <c r="W1313" s="145"/>
      <c r="X1313" s="145"/>
      <c r="Y1313" s="136"/>
      <c r="Z1313" s="136"/>
      <c r="AA1313" s="146"/>
      <c r="AB1313" s="136"/>
      <c r="AC1313" s="136"/>
      <c r="AD1313" s="136"/>
      <c r="AE1313" s="136"/>
      <c r="AF1313" s="147" t="e">
        <f t="shared" si="57"/>
        <v>#DIV/0!</v>
      </c>
      <c r="AG1313" s="148"/>
      <c r="AH1313" s="148" t="b">
        <f t="shared" si="58"/>
        <v>1</v>
      </c>
    </row>
    <row r="1314" spans="1:34" ht="44.25" customHeight="1" thickBot="1" x14ac:dyDescent="0.3">
      <c r="A1314" s="136"/>
      <c r="B1314" s="136"/>
      <c r="C1314" s="137"/>
      <c r="D1314" s="136"/>
      <c r="E1314" s="137" t="str">
        <f>IF(D1314=1,'Tipo '!$B$2,IF(D1314=2,'Tipo '!$B$3,IF(D1314=3,'Tipo '!$B$4,IF(D1314=4,'Tipo '!$B$5,IF(D1314=5,'Tipo '!$B$6,IF(D1314=6,'Tipo '!$B$7,IF(D1314=7,'Tipo '!$B$8,IF(D1314=8,'Tipo '!$B$9,IF(D1314=9,'Tipo '!$B$10,IF(D1314=10,'Tipo '!$B$11,IF(D1314=11,'Tipo '!$B$12,IF(D1314=12,'Tipo '!$B$13,IF(D1314=13,'Tipo '!$B$14,IF(D1314=14,'Tipo '!$B$15,IF(D1314=15,'Tipo '!$B$16,IF(D1314=16,'Tipo '!$B$17,IF(D1314=17,'Tipo '!$B$18,IF(D1314=18,'Tipo '!$B$19,IF(D1314=19,'Tipo '!$B$20,IF(D1314=20,'Tipo '!$B$21,"No ha seleccionado un tipo de contrato válido"))))))))))))))))))))</f>
        <v>No ha seleccionado un tipo de contrato válido</v>
      </c>
      <c r="F1314" s="137"/>
      <c r="G1314" s="137"/>
      <c r="H1314" s="138"/>
      <c r="I1314" s="138"/>
      <c r="J1314" s="136"/>
      <c r="K1314" s="137" t="str">
        <f>IF(J1314=1,'Equivalencia BH-BMPT'!$D$2,IF(J1314=2,'Equivalencia BH-BMPT'!$D$3,IF(J1314=3,'Equivalencia BH-BMPT'!$D$4,IF(J1314=4,'Equivalencia BH-BMPT'!$D$5,IF(J1314=5,'Equivalencia BH-BMPT'!$D$6,IF(J1314=6,'Equivalencia BH-BMPT'!$D$7,IF(J1314=7,'Equivalencia BH-BMPT'!$D$8,IF(J1314=8,'Equivalencia BH-BMPT'!$D$9,IF(J1314=9,'Equivalencia BH-BMPT'!$D$10,IF(J1314=10,'Equivalencia BH-BMPT'!$D$11,IF(J1314=11,'Equivalencia BH-BMPT'!$D$12,IF(J1314=12,'Equivalencia BH-BMPT'!$D$13,IF(J1314=13,'Equivalencia BH-BMPT'!$D$14,IF(J1314=14,'Equivalencia BH-BMPT'!$D$15,IF(J1314=15,'Equivalencia BH-BMPT'!$D$16,IF(J1314=16,'Equivalencia BH-BMPT'!$D$17,IF(J1314=17,'Equivalencia BH-BMPT'!$D$18,IF(J1314=18,'Equivalencia BH-BMPT'!$D$19,IF(J1314=19,'Equivalencia BH-BMPT'!$D$20,IF(J1314=20,'Equivalencia BH-BMPT'!$D$21,IF(J1314=21,'Equivalencia BH-BMPT'!$D$22,IF(J1314=22,'Equivalencia BH-BMPT'!$D$23,IF(J1314=23,'Equivalencia BH-BMPT'!#REF!,IF(J1314=24,'Equivalencia BH-BMPT'!$D$25,IF(J1314=25,'Equivalencia BH-BMPT'!$D$26,IF(J1314=26,'Equivalencia BH-BMPT'!$D$27,IF(J1314=27,'Equivalencia BH-BMPT'!$D$28,IF(J1314=28,'Equivalencia BH-BMPT'!$D$29,IF(J1314=29,'Equivalencia BH-BMPT'!$D$30,IF(J1314=30,'Equivalencia BH-BMPT'!$D$31,IF(J1314=31,'Equivalencia BH-BMPT'!$D$32,IF(J1314=32,'Equivalencia BH-BMPT'!$D$33,IF(J1314=33,'Equivalencia BH-BMPT'!$D$34,IF(J1314=34,'Equivalencia BH-BMPT'!$D$35,IF(J1314=35,'Equivalencia BH-BMPT'!$D$36,IF(J1314=36,'Equivalencia BH-BMPT'!$D$37,IF(J1314=37,'Equivalencia BH-BMPT'!$D$38,IF(J1314=38,'Equivalencia BH-BMPT'!#REF!,IF(J1314=39,'Equivalencia BH-BMPT'!$D$40,IF(J1314=40,'Equivalencia BH-BMPT'!$D$41,IF(J1314=41,'Equivalencia BH-BMPT'!$D$42,IF(J1314=42,'Equivalencia BH-BMPT'!$D$43,IF(J1314=43,'Equivalencia BH-BMPT'!$D$44,IF(J1314=44,'Equivalencia BH-BMPT'!$D$45,IF(J1314=45,'Equivalencia BH-BMPT'!$D$46,"No ha seleccionado un número de programa")))))))))))))))))))))))))))))))))))))))))))))</f>
        <v>No ha seleccionado un número de programa</v>
      </c>
      <c r="L1314" s="140"/>
      <c r="M1314" s="136"/>
      <c r="N1314" s="153"/>
      <c r="O1314" s="161"/>
      <c r="P1314" s="144"/>
      <c r="Q1314" s="143"/>
      <c r="R1314" s="143"/>
      <c r="S1314" s="143"/>
      <c r="T1314" s="143"/>
      <c r="U1314" s="143"/>
      <c r="V1314" s="145"/>
      <c r="W1314" s="145"/>
      <c r="X1314" s="145"/>
      <c r="Y1314" s="136"/>
      <c r="Z1314" s="136"/>
      <c r="AA1314" s="146"/>
      <c r="AB1314" s="136"/>
      <c r="AC1314" s="136"/>
      <c r="AD1314" s="136"/>
      <c r="AE1314" s="136"/>
      <c r="AF1314" s="147" t="e">
        <f t="shared" si="57"/>
        <v>#DIV/0!</v>
      </c>
      <c r="AG1314" s="148"/>
      <c r="AH1314" s="148" t="b">
        <f t="shared" si="58"/>
        <v>1</v>
      </c>
    </row>
    <row r="1315" spans="1:34" ht="44.25" customHeight="1" thickBot="1" x14ac:dyDescent="0.3">
      <c r="A1315" s="136"/>
      <c r="B1315" s="136"/>
      <c r="C1315" s="137"/>
      <c r="D1315" s="136"/>
      <c r="E1315" s="137" t="str">
        <f>IF(D1315=1,'Tipo '!$B$2,IF(D1315=2,'Tipo '!$B$3,IF(D1315=3,'Tipo '!$B$4,IF(D1315=4,'Tipo '!$B$5,IF(D1315=5,'Tipo '!$B$6,IF(D1315=6,'Tipo '!$B$7,IF(D1315=7,'Tipo '!$B$8,IF(D1315=8,'Tipo '!$B$9,IF(D1315=9,'Tipo '!$B$10,IF(D1315=10,'Tipo '!$B$11,IF(D1315=11,'Tipo '!$B$12,IF(D1315=12,'Tipo '!$B$13,IF(D1315=13,'Tipo '!$B$14,IF(D1315=14,'Tipo '!$B$15,IF(D1315=15,'Tipo '!$B$16,IF(D1315=16,'Tipo '!$B$17,IF(D1315=17,'Tipo '!$B$18,IF(D1315=18,'Tipo '!$B$19,IF(D1315=19,'Tipo '!$B$20,IF(D1315=20,'Tipo '!$B$21,"No ha seleccionado un tipo de contrato válido"))))))))))))))))))))</f>
        <v>No ha seleccionado un tipo de contrato válido</v>
      </c>
      <c r="F1315" s="137"/>
      <c r="G1315" s="137"/>
      <c r="H1315" s="138"/>
      <c r="I1315" s="138"/>
      <c r="J1315" s="136"/>
      <c r="K1315" s="137" t="str">
        <f>IF(J1315=1,'Equivalencia BH-BMPT'!$D$2,IF(J1315=2,'Equivalencia BH-BMPT'!$D$3,IF(J1315=3,'Equivalencia BH-BMPT'!$D$4,IF(J1315=4,'Equivalencia BH-BMPT'!$D$5,IF(J1315=5,'Equivalencia BH-BMPT'!$D$6,IF(J1315=6,'Equivalencia BH-BMPT'!$D$7,IF(J1315=7,'Equivalencia BH-BMPT'!$D$8,IF(J1315=8,'Equivalencia BH-BMPT'!$D$9,IF(J1315=9,'Equivalencia BH-BMPT'!$D$10,IF(J1315=10,'Equivalencia BH-BMPT'!$D$11,IF(J1315=11,'Equivalencia BH-BMPT'!$D$12,IF(J1315=12,'Equivalencia BH-BMPT'!$D$13,IF(J1315=13,'Equivalencia BH-BMPT'!$D$14,IF(J1315=14,'Equivalencia BH-BMPT'!$D$15,IF(J1315=15,'Equivalencia BH-BMPT'!$D$16,IF(J1315=16,'Equivalencia BH-BMPT'!$D$17,IF(J1315=17,'Equivalencia BH-BMPT'!$D$18,IF(J1315=18,'Equivalencia BH-BMPT'!$D$19,IF(J1315=19,'Equivalencia BH-BMPT'!$D$20,IF(J1315=20,'Equivalencia BH-BMPT'!$D$21,IF(J1315=21,'Equivalencia BH-BMPT'!$D$22,IF(J1315=22,'Equivalencia BH-BMPT'!$D$23,IF(J1315=23,'Equivalencia BH-BMPT'!#REF!,IF(J1315=24,'Equivalencia BH-BMPT'!$D$25,IF(J1315=25,'Equivalencia BH-BMPT'!$D$26,IF(J1315=26,'Equivalencia BH-BMPT'!$D$27,IF(J1315=27,'Equivalencia BH-BMPT'!$D$28,IF(J1315=28,'Equivalencia BH-BMPT'!$D$29,IF(J1315=29,'Equivalencia BH-BMPT'!$D$30,IF(J1315=30,'Equivalencia BH-BMPT'!$D$31,IF(J1315=31,'Equivalencia BH-BMPT'!$D$32,IF(J1315=32,'Equivalencia BH-BMPT'!$D$33,IF(J1315=33,'Equivalencia BH-BMPT'!$D$34,IF(J1315=34,'Equivalencia BH-BMPT'!$D$35,IF(J1315=35,'Equivalencia BH-BMPT'!$D$36,IF(J1315=36,'Equivalencia BH-BMPT'!$D$37,IF(J1315=37,'Equivalencia BH-BMPT'!$D$38,IF(J1315=38,'Equivalencia BH-BMPT'!#REF!,IF(J1315=39,'Equivalencia BH-BMPT'!$D$40,IF(J1315=40,'Equivalencia BH-BMPT'!$D$41,IF(J1315=41,'Equivalencia BH-BMPT'!$D$42,IF(J1315=42,'Equivalencia BH-BMPT'!$D$43,IF(J1315=43,'Equivalencia BH-BMPT'!$D$44,IF(J1315=44,'Equivalencia BH-BMPT'!$D$45,IF(J1315=45,'Equivalencia BH-BMPT'!$D$46,"No ha seleccionado un número de programa")))))))))))))))))))))))))))))))))))))))))))))</f>
        <v>No ha seleccionado un número de programa</v>
      </c>
      <c r="L1315" s="140"/>
      <c r="M1315" s="136"/>
      <c r="N1315" s="153"/>
      <c r="O1315" s="161"/>
      <c r="P1315" s="144"/>
      <c r="Q1315" s="143"/>
      <c r="R1315" s="143"/>
      <c r="S1315" s="143"/>
      <c r="T1315" s="143"/>
      <c r="U1315" s="143"/>
      <c r="V1315" s="145"/>
      <c r="W1315" s="145"/>
      <c r="X1315" s="145"/>
      <c r="Y1315" s="136"/>
      <c r="Z1315" s="136"/>
      <c r="AA1315" s="146"/>
      <c r="AB1315" s="136"/>
      <c r="AC1315" s="136"/>
      <c r="AD1315" s="136"/>
      <c r="AE1315" s="136"/>
      <c r="AF1315" s="147" t="e">
        <f t="shared" si="57"/>
        <v>#DIV/0!</v>
      </c>
      <c r="AG1315" s="148"/>
      <c r="AH1315" s="148" t="b">
        <f t="shared" si="58"/>
        <v>1</v>
      </c>
    </row>
    <row r="1316" spans="1:34" ht="44.25" customHeight="1" thickBot="1" x14ac:dyDescent="0.3">
      <c r="A1316" s="136"/>
      <c r="B1316" s="136"/>
      <c r="C1316" s="137"/>
      <c r="D1316" s="136"/>
      <c r="E1316" s="137" t="str">
        <f>IF(D1316=1,'Tipo '!$B$2,IF(D1316=2,'Tipo '!$B$3,IF(D1316=3,'Tipo '!$B$4,IF(D1316=4,'Tipo '!$B$5,IF(D1316=5,'Tipo '!$B$6,IF(D1316=6,'Tipo '!$B$7,IF(D1316=7,'Tipo '!$B$8,IF(D1316=8,'Tipo '!$B$9,IF(D1316=9,'Tipo '!$B$10,IF(D1316=10,'Tipo '!$B$11,IF(D1316=11,'Tipo '!$B$12,IF(D1316=12,'Tipo '!$B$13,IF(D1316=13,'Tipo '!$B$14,IF(D1316=14,'Tipo '!$B$15,IF(D1316=15,'Tipo '!$B$16,IF(D1316=16,'Tipo '!$B$17,IF(D1316=17,'Tipo '!$B$18,IF(D1316=18,'Tipo '!$B$19,IF(D1316=19,'Tipo '!$B$20,IF(D1316=20,'Tipo '!$B$21,"No ha seleccionado un tipo de contrato válido"))))))))))))))))))))</f>
        <v>No ha seleccionado un tipo de contrato válido</v>
      </c>
      <c r="F1316" s="137"/>
      <c r="G1316" s="137"/>
      <c r="H1316" s="138"/>
      <c r="I1316" s="138"/>
      <c r="J1316" s="136"/>
      <c r="K1316" s="137" t="str">
        <f>IF(J1316=1,'Equivalencia BH-BMPT'!$D$2,IF(J1316=2,'Equivalencia BH-BMPT'!$D$3,IF(J1316=3,'Equivalencia BH-BMPT'!$D$4,IF(J1316=4,'Equivalencia BH-BMPT'!$D$5,IF(J1316=5,'Equivalencia BH-BMPT'!$D$6,IF(J1316=6,'Equivalencia BH-BMPT'!$D$7,IF(J1316=7,'Equivalencia BH-BMPT'!$D$8,IF(J1316=8,'Equivalencia BH-BMPT'!$D$9,IF(J1316=9,'Equivalencia BH-BMPT'!$D$10,IF(J1316=10,'Equivalencia BH-BMPT'!$D$11,IF(J1316=11,'Equivalencia BH-BMPT'!$D$12,IF(J1316=12,'Equivalencia BH-BMPT'!$D$13,IF(J1316=13,'Equivalencia BH-BMPT'!$D$14,IF(J1316=14,'Equivalencia BH-BMPT'!$D$15,IF(J1316=15,'Equivalencia BH-BMPT'!$D$16,IF(J1316=16,'Equivalencia BH-BMPT'!$D$17,IF(J1316=17,'Equivalencia BH-BMPT'!$D$18,IF(J1316=18,'Equivalencia BH-BMPT'!$D$19,IF(J1316=19,'Equivalencia BH-BMPT'!$D$20,IF(J1316=20,'Equivalencia BH-BMPT'!$D$21,IF(J1316=21,'Equivalencia BH-BMPT'!$D$22,IF(J1316=22,'Equivalencia BH-BMPT'!$D$23,IF(J1316=23,'Equivalencia BH-BMPT'!#REF!,IF(J1316=24,'Equivalencia BH-BMPT'!$D$25,IF(J1316=25,'Equivalencia BH-BMPT'!$D$26,IF(J1316=26,'Equivalencia BH-BMPT'!$D$27,IF(J1316=27,'Equivalencia BH-BMPT'!$D$28,IF(J1316=28,'Equivalencia BH-BMPT'!$D$29,IF(J1316=29,'Equivalencia BH-BMPT'!$D$30,IF(J1316=30,'Equivalencia BH-BMPT'!$D$31,IF(J1316=31,'Equivalencia BH-BMPT'!$D$32,IF(J1316=32,'Equivalencia BH-BMPT'!$D$33,IF(J1316=33,'Equivalencia BH-BMPT'!$D$34,IF(J1316=34,'Equivalencia BH-BMPT'!$D$35,IF(J1316=35,'Equivalencia BH-BMPT'!$D$36,IF(J1316=36,'Equivalencia BH-BMPT'!$D$37,IF(J1316=37,'Equivalencia BH-BMPT'!$D$38,IF(J1316=38,'Equivalencia BH-BMPT'!#REF!,IF(J1316=39,'Equivalencia BH-BMPT'!$D$40,IF(J1316=40,'Equivalencia BH-BMPT'!$D$41,IF(J1316=41,'Equivalencia BH-BMPT'!$D$42,IF(J1316=42,'Equivalencia BH-BMPT'!$D$43,IF(J1316=43,'Equivalencia BH-BMPT'!$D$44,IF(J1316=44,'Equivalencia BH-BMPT'!$D$45,IF(J1316=45,'Equivalencia BH-BMPT'!$D$46,"No ha seleccionado un número de programa")))))))))))))))))))))))))))))))))))))))))))))</f>
        <v>No ha seleccionado un número de programa</v>
      </c>
      <c r="L1316" s="140"/>
      <c r="M1316" s="136"/>
      <c r="N1316" s="153"/>
      <c r="O1316" s="161"/>
      <c r="P1316" s="144"/>
      <c r="Q1316" s="143"/>
      <c r="R1316" s="143"/>
      <c r="S1316" s="143"/>
      <c r="T1316" s="143"/>
      <c r="U1316" s="143"/>
      <c r="V1316" s="145"/>
      <c r="W1316" s="145"/>
      <c r="X1316" s="145"/>
      <c r="Y1316" s="136"/>
      <c r="Z1316" s="136"/>
      <c r="AA1316" s="146"/>
      <c r="AB1316" s="136"/>
      <c r="AC1316" s="136"/>
      <c r="AD1316" s="136"/>
      <c r="AE1316" s="136"/>
      <c r="AF1316" s="147" t="e">
        <f t="shared" si="57"/>
        <v>#DIV/0!</v>
      </c>
      <c r="AG1316" s="148"/>
      <c r="AH1316" s="148" t="b">
        <f t="shared" si="58"/>
        <v>1</v>
      </c>
    </row>
    <row r="1317" spans="1:34" ht="44.25" customHeight="1" thickBot="1" x14ac:dyDescent="0.3">
      <c r="A1317" s="136"/>
      <c r="B1317" s="136"/>
      <c r="C1317" s="137"/>
      <c r="D1317" s="136"/>
      <c r="E1317" s="137" t="str">
        <f>IF(D1317=1,'Tipo '!$B$2,IF(D1317=2,'Tipo '!$B$3,IF(D1317=3,'Tipo '!$B$4,IF(D1317=4,'Tipo '!$B$5,IF(D1317=5,'Tipo '!$B$6,IF(D1317=6,'Tipo '!$B$7,IF(D1317=7,'Tipo '!$B$8,IF(D1317=8,'Tipo '!$B$9,IF(D1317=9,'Tipo '!$B$10,IF(D1317=10,'Tipo '!$B$11,IF(D1317=11,'Tipo '!$B$12,IF(D1317=12,'Tipo '!$B$13,IF(D1317=13,'Tipo '!$B$14,IF(D1317=14,'Tipo '!$B$15,IF(D1317=15,'Tipo '!$B$16,IF(D1317=16,'Tipo '!$B$17,IF(D1317=17,'Tipo '!$B$18,IF(D1317=18,'Tipo '!$B$19,IF(D1317=19,'Tipo '!$B$20,IF(D1317=20,'Tipo '!$B$21,"No ha seleccionado un tipo de contrato válido"))))))))))))))))))))</f>
        <v>No ha seleccionado un tipo de contrato válido</v>
      </c>
      <c r="F1317" s="137"/>
      <c r="G1317" s="137"/>
      <c r="H1317" s="138"/>
      <c r="I1317" s="138"/>
      <c r="J1317" s="136"/>
      <c r="K1317" s="137" t="str">
        <f>IF(J1317=1,'Equivalencia BH-BMPT'!$D$2,IF(J1317=2,'Equivalencia BH-BMPT'!$D$3,IF(J1317=3,'Equivalencia BH-BMPT'!$D$4,IF(J1317=4,'Equivalencia BH-BMPT'!$D$5,IF(J1317=5,'Equivalencia BH-BMPT'!$D$6,IF(J1317=6,'Equivalencia BH-BMPT'!$D$7,IF(J1317=7,'Equivalencia BH-BMPT'!$D$8,IF(J1317=8,'Equivalencia BH-BMPT'!$D$9,IF(J1317=9,'Equivalencia BH-BMPT'!$D$10,IF(J1317=10,'Equivalencia BH-BMPT'!$D$11,IF(J1317=11,'Equivalencia BH-BMPT'!$D$12,IF(J1317=12,'Equivalencia BH-BMPT'!$D$13,IF(J1317=13,'Equivalencia BH-BMPT'!$D$14,IF(J1317=14,'Equivalencia BH-BMPT'!$D$15,IF(J1317=15,'Equivalencia BH-BMPT'!$D$16,IF(J1317=16,'Equivalencia BH-BMPT'!$D$17,IF(J1317=17,'Equivalencia BH-BMPT'!$D$18,IF(J1317=18,'Equivalencia BH-BMPT'!$D$19,IF(J1317=19,'Equivalencia BH-BMPT'!$D$20,IF(J1317=20,'Equivalencia BH-BMPT'!$D$21,IF(J1317=21,'Equivalencia BH-BMPT'!$D$22,IF(J1317=22,'Equivalencia BH-BMPT'!$D$23,IF(J1317=23,'Equivalencia BH-BMPT'!#REF!,IF(J1317=24,'Equivalencia BH-BMPT'!$D$25,IF(J1317=25,'Equivalencia BH-BMPT'!$D$26,IF(J1317=26,'Equivalencia BH-BMPT'!$D$27,IF(J1317=27,'Equivalencia BH-BMPT'!$D$28,IF(J1317=28,'Equivalencia BH-BMPT'!$D$29,IF(J1317=29,'Equivalencia BH-BMPT'!$D$30,IF(J1317=30,'Equivalencia BH-BMPT'!$D$31,IF(J1317=31,'Equivalencia BH-BMPT'!$D$32,IF(J1317=32,'Equivalencia BH-BMPT'!$D$33,IF(J1317=33,'Equivalencia BH-BMPT'!$D$34,IF(J1317=34,'Equivalencia BH-BMPT'!$D$35,IF(J1317=35,'Equivalencia BH-BMPT'!$D$36,IF(J1317=36,'Equivalencia BH-BMPT'!$D$37,IF(J1317=37,'Equivalencia BH-BMPT'!$D$38,IF(J1317=38,'Equivalencia BH-BMPT'!#REF!,IF(J1317=39,'Equivalencia BH-BMPT'!$D$40,IF(J1317=40,'Equivalencia BH-BMPT'!$D$41,IF(J1317=41,'Equivalencia BH-BMPT'!$D$42,IF(J1317=42,'Equivalencia BH-BMPT'!$D$43,IF(J1317=43,'Equivalencia BH-BMPT'!$D$44,IF(J1317=44,'Equivalencia BH-BMPT'!$D$45,IF(J1317=45,'Equivalencia BH-BMPT'!$D$46,"No ha seleccionado un número de programa")))))))))))))))))))))))))))))))))))))))))))))</f>
        <v>No ha seleccionado un número de programa</v>
      </c>
      <c r="L1317" s="140"/>
      <c r="M1317" s="136"/>
      <c r="N1317" s="153"/>
      <c r="O1317" s="161"/>
      <c r="P1317" s="144"/>
      <c r="Q1317" s="143"/>
      <c r="R1317" s="143"/>
      <c r="S1317" s="143"/>
      <c r="T1317" s="143"/>
      <c r="U1317" s="143"/>
      <c r="V1317" s="145"/>
      <c r="W1317" s="145"/>
      <c r="X1317" s="145"/>
      <c r="Y1317" s="136"/>
      <c r="Z1317" s="136"/>
      <c r="AA1317" s="146"/>
      <c r="AB1317" s="136"/>
      <c r="AC1317" s="136"/>
      <c r="AD1317" s="136"/>
      <c r="AE1317" s="136"/>
      <c r="AF1317" s="147" t="e">
        <f t="shared" si="57"/>
        <v>#DIV/0!</v>
      </c>
      <c r="AG1317" s="148"/>
      <c r="AH1317" s="148" t="b">
        <f t="shared" si="58"/>
        <v>1</v>
      </c>
    </row>
    <row r="1318" spans="1:34" ht="44.25" customHeight="1" thickBot="1" x14ac:dyDescent="0.3">
      <c r="A1318" s="136"/>
      <c r="B1318" s="136"/>
      <c r="C1318" s="137"/>
      <c r="D1318" s="136"/>
      <c r="E1318" s="137" t="str">
        <f>IF(D1318=1,'Tipo '!$B$2,IF(D1318=2,'Tipo '!$B$3,IF(D1318=3,'Tipo '!$B$4,IF(D1318=4,'Tipo '!$B$5,IF(D1318=5,'Tipo '!$B$6,IF(D1318=6,'Tipo '!$B$7,IF(D1318=7,'Tipo '!$B$8,IF(D1318=8,'Tipo '!$B$9,IF(D1318=9,'Tipo '!$B$10,IF(D1318=10,'Tipo '!$B$11,IF(D1318=11,'Tipo '!$B$12,IF(D1318=12,'Tipo '!$B$13,IF(D1318=13,'Tipo '!$B$14,IF(D1318=14,'Tipo '!$B$15,IF(D1318=15,'Tipo '!$B$16,IF(D1318=16,'Tipo '!$B$17,IF(D1318=17,'Tipo '!$B$18,IF(D1318=18,'Tipo '!$B$19,IF(D1318=19,'Tipo '!$B$20,IF(D1318=20,'Tipo '!$B$21,"No ha seleccionado un tipo de contrato válido"))))))))))))))))))))</f>
        <v>No ha seleccionado un tipo de contrato válido</v>
      </c>
      <c r="F1318" s="137"/>
      <c r="G1318" s="137"/>
      <c r="H1318" s="138"/>
      <c r="I1318" s="138"/>
      <c r="J1318" s="136"/>
      <c r="K1318" s="137" t="str">
        <f>IF(J1318=1,'Equivalencia BH-BMPT'!$D$2,IF(J1318=2,'Equivalencia BH-BMPT'!$D$3,IF(J1318=3,'Equivalencia BH-BMPT'!$D$4,IF(J1318=4,'Equivalencia BH-BMPT'!$D$5,IF(J1318=5,'Equivalencia BH-BMPT'!$D$6,IF(J1318=6,'Equivalencia BH-BMPT'!$D$7,IF(J1318=7,'Equivalencia BH-BMPT'!$D$8,IF(J1318=8,'Equivalencia BH-BMPT'!$D$9,IF(J1318=9,'Equivalencia BH-BMPT'!$D$10,IF(J1318=10,'Equivalencia BH-BMPT'!$D$11,IF(J1318=11,'Equivalencia BH-BMPT'!$D$12,IF(J1318=12,'Equivalencia BH-BMPT'!$D$13,IF(J1318=13,'Equivalencia BH-BMPT'!$D$14,IF(J1318=14,'Equivalencia BH-BMPT'!$D$15,IF(J1318=15,'Equivalencia BH-BMPT'!$D$16,IF(J1318=16,'Equivalencia BH-BMPT'!$D$17,IF(J1318=17,'Equivalencia BH-BMPT'!$D$18,IF(J1318=18,'Equivalencia BH-BMPT'!$D$19,IF(J1318=19,'Equivalencia BH-BMPT'!$D$20,IF(J1318=20,'Equivalencia BH-BMPT'!$D$21,IF(J1318=21,'Equivalencia BH-BMPT'!$D$22,IF(J1318=22,'Equivalencia BH-BMPT'!$D$23,IF(J1318=23,'Equivalencia BH-BMPT'!#REF!,IF(J1318=24,'Equivalencia BH-BMPT'!$D$25,IF(J1318=25,'Equivalencia BH-BMPT'!$D$26,IF(J1318=26,'Equivalencia BH-BMPT'!$D$27,IF(J1318=27,'Equivalencia BH-BMPT'!$D$28,IF(J1318=28,'Equivalencia BH-BMPT'!$D$29,IF(J1318=29,'Equivalencia BH-BMPT'!$D$30,IF(J1318=30,'Equivalencia BH-BMPT'!$D$31,IF(J1318=31,'Equivalencia BH-BMPT'!$D$32,IF(J1318=32,'Equivalencia BH-BMPT'!$D$33,IF(J1318=33,'Equivalencia BH-BMPT'!$D$34,IF(J1318=34,'Equivalencia BH-BMPT'!$D$35,IF(J1318=35,'Equivalencia BH-BMPT'!$D$36,IF(J1318=36,'Equivalencia BH-BMPT'!$D$37,IF(J1318=37,'Equivalencia BH-BMPT'!$D$38,IF(J1318=38,'Equivalencia BH-BMPT'!#REF!,IF(J1318=39,'Equivalencia BH-BMPT'!$D$40,IF(J1318=40,'Equivalencia BH-BMPT'!$D$41,IF(J1318=41,'Equivalencia BH-BMPT'!$D$42,IF(J1318=42,'Equivalencia BH-BMPT'!$D$43,IF(J1318=43,'Equivalencia BH-BMPT'!$D$44,IF(J1318=44,'Equivalencia BH-BMPT'!$D$45,IF(J1318=45,'Equivalencia BH-BMPT'!$D$46,"No ha seleccionado un número de programa")))))))))))))))))))))))))))))))))))))))))))))</f>
        <v>No ha seleccionado un número de programa</v>
      </c>
      <c r="L1318" s="140"/>
      <c r="M1318" s="136"/>
      <c r="N1318" s="153"/>
      <c r="O1318" s="161"/>
      <c r="P1318" s="144"/>
      <c r="Q1318" s="143"/>
      <c r="R1318" s="143"/>
      <c r="S1318" s="143"/>
      <c r="T1318" s="143"/>
      <c r="U1318" s="143"/>
      <c r="V1318" s="145"/>
      <c r="W1318" s="145"/>
      <c r="X1318" s="145"/>
      <c r="Y1318" s="136"/>
      <c r="Z1318" s="136"/>
      <c r="AA1318" s="146"/>
      <c r="AB1318" s="136"/>
      <c r="AC1318" s="136"/>
      <c r="AD1318" s="136"/>
      <c r="AE1318" s="136"/>
      <c r="AF1318" s="147" t="e">
        <f t="shared" si="57"/>
        <v>#DIV/0!</v>
      </c>
      <c r="AG1318" s="148"/>
      <c r="AH1318" s="148" t="b">
        <f t="shared" si="58"/>
        <v>1</v>
      </c>
    </row>
    <row r="1319" spans="1:34" ht="44.25" customHeight="1" thickBot="1" x14ac:dyDescent="0.3">
      <c r="A1319" s="136"/>
      <c r="B1319" s="136"/>
      <c r="C1319" s="137"/>
      <c r="D1319" s="136"/>
      <c r="E1319" s="137" t="str">
        <f>IF(D1319=1,'Tipo '!$B$2,IF(D1319=2,'Tipo '!$B$3,IF(D1319=3,'Tipo '!$B$4,IF(D1319=4,'Tipo '!$B$5,IF(D1319=5,'Tipo '!$B$6,IF(D1319=6,'Tipo '!$B$7,IF(D1319=7,'Tipo '!$B$8,IF(D1319=8,'Tipo '!$B$9,IF(D1319=9,'Tipo '!$B$10,IF(D1319=10,'Tipo '!$B$11,IF(D1319=11,'Tipo '!$B$12,IF(D1319=12,'Tipo '!$B$13,IF(D1319=13,'Tipo '!$B$14,IF(D1319=14,'Tipo '!$B$15,IF(D1319=15,'Tipo '!$B$16,IF(D1319=16,'Tipo '!$B$17,IF(D1319=17,'Tipo '!$B$18,IF(D1319=18,'Tipo '!$B$19,IF(D1319=19,'Tipo '!$B$20,IF(D1319=20,'Tipo '!$B$21,"No ha seleccionado un tipo de contrato válido"))))))))))))))))))))</f>
        <v>No ha seleccionado un tipo de contrato válido</v>
      </c>
      <c r="F1319" s="137"/>
      <c r="G1319" s="137"/>
      <c r="H1319" s="138"/>
      <c r="I1319" s="138"/>
      <c r="J1319" s="136"/>
      <c r="K1319" s="137" t="str">
        <f>IF(J1319=1,'Equivalencia BH-BMPT'!$D$2,IF(J1319=2,'Equivalencia BH-BMPT'!$D$3,IF(J1319=3,'Equivalencia BH-BMPT'!$D$4,IF(J1319=4,'Equivalencia BH-BMPT'!$D$5,IF(J1319=5,'Equivalencia BH-BMPT'!$D$6,IF(J1319=6,'Equivalencia BH-BMPT'!$D$7,IF(J1319=7,'Equivalencia BH-BMPT'!$D$8,IF(J1319=8,'Equivalencia BH-BMPT'!$D$9,IF(J1319=9,'Equivalencia BH-BMPT'!$D$10,IF(J1319=10,'Equivalencia BH-BMPT'!$D$11,IF(J1319=11,'Equivalencia BH-BMPT'!$D$12,IF(J1319=12,'Equivalencia BH-BMPT'!$D$13,IF(J1319=13,'Equivalencia BH-BMPT'!$D$14,IF(J1319=14,'Equivalencia BH-BMPT'!$D$15,IF(J1319=15,'Equivalencia BH-BMPT'!$D$16,IF(J1319=16,'Equivalencia BH-BMPT'!$D$17,IF(J1319=17,'Equivalencia BH-BMPT'!$D$18,IF(J1319=18,'Equivalencia BH-BMPT'!$D$19,IF(J1319=19,'Equivalencia BH-BMPT'!$D$20,IF(J1319=20,'Equivalencia BH-BMPT'!$D$21,IF(J1319=21,'Equivalencia BH-BMPT'!$D$22,IF(J1319=22,'Equivalencia BH-BMPT'!$D$23,IF(J1319=23,'Equivalencia BH-BMPT'!#REF!,IF(J1319=24,'Equivalencia BH-BMPT'!$D$25,IF(J1319=25,'Equivalencia BH-BMPT'!$D$26,IF(J1319=26,'Equivalencia BH-BMPT'!$D$27,IF(J1319=27,'Equivalencia BH-BMPT'!$D$28,IF(J1319=28,'Equivalencia BH-BMPT'!$D$29,IF(J1319=29,'Equivalencia BH-BMPT'!$D$30,IF(J1319=30,'Equivalencia BH-BMPT'!$D$31,IF(J1319=31,'Equivalencia BH-BMPT'!$D$32,IF(J1319=32,'Equivalencia BH-BMPT'!$D$33,IF(J1319=33,'Equivalencia BH-BMPT'!$D$34,IF(J1319=34,'Equivalencia BH-BMPT'!$D$35,IF(J1319=35,'Equivalencia BH-BMPT'!$D$36,IF(J1319=36,'Equivalencia BH-BMPT'!$D$37,IF(J1319=37,'Equivalencia BH-BMPT'!$D$38,IF(J1319=38,'Equivalencia BH-BMPT'!#REF!,IF(J1319=39,'Equivalencia BH-BMPT'!$D$40,IF(J1319=40,'Equivalencia BH-BMPT'!$D$41,IF(J1319=41,'Equivalencia BH-BMPT'!$D$42,IF(J1319=42,'Equivalencia BH-BMPT'!$D$43,IF(J1319=43,'Equivalencia BH-BMPT'!$D$44,IF(J1319=44,'Equivalencia BH-BMPT'!$D$45,IF(J1319=45,'Equivalencia BH-BMPT'!$D$46,"No ha seleccionado un número de programa")))))))))))))))))))))))))))))))))))))))))))))</f>
        <v>No ha seleccionado un número de programa</v>
      </c>
      <c r="L1319" s="140"/>
      <c r="M1319" s="136"/>
      <c r="N1319" s="153"/>
      <c r="O1319" s="161"/>
      <c r="P1319" s="144"/>
      <c r="Q1319" s="143"/>
      <c r="R1319" s="143"/>
      <c r="S1319" s="143"/>
      <c r="T1319" s="143"/>
      <c r="U1319" s="143"/>
      <c r="V1319" s="145"/>
      <c r="W1319" s="145"/>
      <c r="X1319" s="145"/>
      <c r="Y1319" s="136"/>
      <c r="Z1319" s="136"/>
      <c r="AA1319" s="146"/>
      <c r="AB1319" s="136"/>
      <c r="AC1319" s="136"/>
      <c r="AD1319" s="136"/>
      <c r="AE1319" s="136"/>
      <c r="AF1319" s="147" t="e">
        <f t="shared" si="57"/>
        <v>#DIV/0!</v>
      </c>
      <c r="AG1319" s="148"/>
      <c r="AH1319" s="148" t="b">
        <f t="shared" si="58"/>
        <v>1</v>
      </c>
    </row>
    <row r="1320" spans="1:34" ht="44.25" customHeight="1" thickBot="1" x14ac:dyDescent="0.3">
      <c r="A1320" s="136"/>
      <c r="B1320" s="136"/>
      <c r="C1320" s="137"/>
      <c r="D1320" s="136"/>
      <c r="E1320" s="137" t="str">
        <f>IF(D1320=1,'Tipo '!$B$2,IF(D1320=2,'Tipo '!$B$3,IF(D1320=3,'Tipo '!$B$4,IF(D1320=4,'Tipo '!$B$5,IF(D1320=5,'Tipo '!$B$6,IF(D1320=6,'Tipo '!$B$7,IF(D1320=7,'Tipo '!$B$8,IF(D1320=8,'Tipo '!$B$9,IF(D1320=9,'Tipo '!$B$10,IF(D1320=10,'Tipo '!$B$11,IF(D1320=11,'Tipo '!$B$12,IF(D1320=12,'Tipo '!$B$13,IF(D1320=13,'Tipo '!$B$14,IF(D1320=14,'Tipo '!$B$15,IF(D1320=15,'Tipo '!$B$16,IF(D1320=16,'Tipo '!$B$17,IF(D1320=17,'Tipo '!$B$18,IF(D1320=18,'Tipo '!$B$19,IF(D1320=19,'Tipo '!$B$20,IF(D1320=20,'Tipo '!$B$21,"No ha seleccionado un tipo de contrato válido"))))))))))))))))))))</f>
        <v>No ha seleccionado un tipo de contrato válido</v>
      </c>
      <c r="F1320" s="137"/>
      <c r="G1320" s="137"/>
      <c r="H1320" s="138"/>
      <c r="I1320" s="138"/>
      <c r="J1320" s="136"/>
      <c r="K1320" s="137" t="str">
        <f>IF(J1320=1,'Equivalencia BH-BMPT'!$D$2,IF(J1320=2,'Equivalencia BH-BMPT'!$D$3,IF(J1320=3,'Equivalencia BH-BMPT'!$D$4,IF(J1320=4,'Equivalencia BH-BMPT'!$D$5,IF(J1320=5,'Equivalencia BH-BMPT'!$D$6,IF(J1320=6,'Equivalencia BH-BMPT'!$D$7,IF(J1320=7,'Equivalencia BH-BMPT'!$D$8,IF(J1320=8,'Equivalencia BH-BMPT'!$D$9,IF(J1320=9,'Equivalencia BH-BMPT'!$D$10,IF(J1320=10,'Equivalencia BH-BMPT'!$D$11,IF(J1320=11,'Equivalencia BH-BMPT'!$D$12,IF(J1320=12,'Equivalencia BH-BMPT'!$D$13,IF(J1320=13,'Equivalencia BH-BMPT'!$D$14,IF(J1320=14,'Equivalencia BH-BMPT'!$D$15,IF(J1320=15,'Equivalencia BH-BMPT'!$D$16,IF(J1320=16,'Equivalencia BH-BMPT'!$D$17,IF(J1320=17,'Equivalencia BH-BMPT'!$D$18,IF(J1320=18,'Equivalencia BH-BMPT'!$D$19,IF(J1320=19,'Equivalencia BH-BMPT'!$D$20,IF(J1320=20,'Equivalencia BH-BMPT'!$D$21,IF(J1320=21,'Equivalencia BH-BMPT'!$D$22,IF(J1320=22,'Equivalencia BH-BMPT'!$D$23,IF(J1320=23,'Equivalencia BH-BMPT'!#REF!,IF(J1320=24,'Equivalencia BH-BMPT'!$D$25,IF(J1320=25,'Equivalencia BH-BMPT'!$D$26,IF(J1320=26,'Equivalencia BH-BMPT'!$D$27,IF(J1320=27,'Equivalencia BH-BMPT'!$D$28,IF(J1320=28,'Equivalencia BH-BMPT'!$D$29,IF(J1320=29,'Equivalencia BH-BMPT'!$D$30,IF(J1320=30,'Equivalencia BH-BMPT'!$D$31,IF(J1320=31,'Equivalencia BH-BMPT'!$D$32,IF(J1320=32,'Equivalencia BH-BMPT'!$D$33,IF(J1320=33,'Equivalencia BH-BMPT'!$D$34,IF(J1320=34,'Equivalencia BH-BMPT'!$D$35,IF(J1320=35,'Equivalencia BH-BMPT'!$D$36,IF(J1320=36,'Equivalencia BH-BMPT'!$D$37,IF(J1320=37,'Equivalencia BH-BMPT'!$D$38,IF(J1320=38,'Equivalencia BH-BMPT'!#REF!,IF(J1320=39,'Equivalencia BH-BMPT'!$D$40,IF(J1320=40,'Equivalencia BH-BMPT'!$D$41,IF(J1320=41,'Equivalencia BH-BMPT'!$D$42,IF(J1320=42,'Equivalencia BH-BMPT'!$D$43,IF(J1320=43,'Equivalencia BH-BMPT'!$D$44,IF(J1320=44,'Equivalencia BH-BMPT'!$D$45,IF(J1320=45,'Equivalencia BH-BMPT'!$D$46,"No ha seleccionado un número de programa")))))))))))))))))))))))))))))))))))))))))))))</f>
        <v>No ha seleccionado un número de programa</v>
      </c>
      <c r="L1320" s="140"/>
      <c r="M1320" s="136"/>
      <c r="N1320" s="153"/>
      <c r="O1320" s="161"/>
      <c r="P1320" s="144"/>
      <c r="Q1320" s="143"/>
      <c r="R1320" s="143"/>
      <c r="S1320" s="143"/>
      <c r="T1320" s="143"/>
      <c r="U1320" s="143"/>
      <c r="V1320" s="145"/>
      <c r="W1320" s="145"/>
      <c r="X1320" s="145"/>
      <c r="Y1320" s="136"/>
      <c r="Z1320" s="136"/>
      <c r="AA1320" s="146"/>
      <c r="AB1320" s="136"/>
      <c r="AC1320" s="136"/>
      <c r="AD1320" s="136"/>
      <c r="AE1320" s="136"/>
      <c r="AF1320" s="147" t="e">
        <f t="shared" si="57"/>
        <v>#DIV/0!</v>
      </c>
      <c r="AG1320" s="148"/>
      <c r="AH1320" s="148" t="b">
        <f t="shared" si="58"/>
        <v>1</v>
      </c>
    </row>
    <row r="1321" spans="1:34" ht="44.25" customHeight="1" thickBot="1" x14ac:dyDescent="0.3">
      <c r="A1321" s="136"/>
      <c r="B1321" s="136"/>
      <c r="C1321" s="137"/>
      <c r="D1321" s="136"/>
      <c r="E1321" s="137" t="str">
        <f>IF(D1321=1,'Tipo '!$B$2,IF(D1321=2,'Tipo '!$B$3,IF(D1321=3,'Tipo '!$B$4,IF(D1321=4,'Tipo '!$B$5,IF(D1321=5,'Tipo '!$B$6,IF(D1321=6,'Tipo '!$B$7,IF(D1321=7,'Tipo '!$B$8,IF(D1321=8,'Tipo '!$B$9,IF(D1321=9,'Tipo '!$B$10,IF(D1321=10,'Tipo '!$B$11,IF(D1321=11,'Tipo '!$B$12,IF(D1321=12,'Tipo '!$B$13,IF(D1321=13,'Tipo '!$B$14,IF(D1321=14,'Tipo '!$B$15,IF(D1321=15,'Tipo '!$B$16,IF(D1321=16,'Tipo '!$B$17,IF(D1321=17,'Tipo '!$B$18,IF(D1321=18,'Tipo '!$B$19,IF(D1321=19,'Tipo '!$B$20,IF(D1321=20,'Tipo '!$B$21,"No ha seleccionado un tipo de contrato válido"))))))))))))))))))))</f>
        <v>No ha seleccionado un tipo de contrato válido</v>
      </c>
      <c r="F1321" s="137"/>
      <c r="G1321" s="137"/>
      <c r="H1321" s="138"/>
      <c r="I1321" s="138"/>
      <c r="J1321" s="136"/>
      <c r="K1321" s="137" t="str">
        <f>IF(J1321=1,'Equivalencia BH-BMPT'!$D$2,IF(J1321=2,'Equivalencia BH-BMPT'!$D$3,IF(J1321=3,'Equivalencia BH-BMPT'!$D$4,IF(J1321=4,'Equivalencia BH-BMPT'!$D$5,IF(J1321=5,'Equivalencia BH-BMPT'!$D$6,IF(J1321=6,'Equivalencia BH-BMPT'!$D$7,IF(J1321=7,'Equivalencia BH-BMPT'!$D$8,IF(J1321=8,'Equivalencia BH-BMPT'!$D$9,IF(J1321=9,'Equivalencia BH-BMPT'!$D$10,IF(J1321=10,'Equivalencia BH-BMPT'!$D$11,IF(J1321=11,'Equivalencia BH-BMPT'!$D$12,IF(J1321=12,'Equivalencia BH-BMPT'!$D$13,IF(J1321=13,'Equivalencia BH-BMPT'!$D$14,IF(J1321=14,'Equivalencia BH-BMPT'!$D$15,IF(J1321=15,'Equivalencia BH-BMPT'!$D$16,IF(J1321=16,'Equivalencia BH-BMPT'!$D$17,IF(J1321=17,'Equivalencia BH-BMPT'!$D$18,IF(J1321=18,'Equivalencia BH-BMPT'!$D$19,IF(J1321=19,'Equivalencia BH-BMPT'!$D$20,IF(J1321=20,'Equivalencia BH-BMPT'!$D$21,IF(J1321=21,'Equivalencia BH-BMPT'!$D$22,IF(J1321=22,'Equivalencia BH-BMPT'!$D$23,IF(J1321=23,'Equivalencia BH-BMPT'!#REF!,IF(J1321=24,'Equivalencia BH-BMPT'!$D$25,IF(J1321=25,'Equivalencia BH-BMPT'!$D$26,IF(J1321=26,'Equivalencia BH-BMPT'!$D$27,IF(J1321=27,'Equivalencia BH-BMPT'!$D$28,IF(J1321=28,'Equivalencia BH-BMPT'!$D$29,IF(J1321=29,'Equivalencia BH-BMPT'!$D$30,IF(J1321=30,'Equivalencia BH-BMPT'!$D$31,IF(J1321=31,'Equivalencia BH-BMPT'!$D$32,IF(J1321=32,'Equivalencia BH-BMPT'!$D$33,IF(J1321=33,'Equivalencia BH-BMPT'!$D$34,IF(J1321=34,'Equivalencia BH-BMPT'!$D$35,IF(J1321=35,'Equivalencia BH-BMPT'!$D$36,IF(J1321=36,'Equivalencia BH-BMPT'!$D$37,IF(J1321=37,'Equivalencia BH-BMPT'!$D$38,IF(J1321=38,'Equivalencia BH-BMPT'!#REF!,IF(J1321=39,'Equivalencia BH-BMPT'!$D$40,IF(J1321=40,'Equivalencia BH-BMPT'!$D$41,IF(J1321=41,'Equivalencia BH-BMPT'!$D$42,IF(J1321=42,'Equivalencia BH-BMPT'!$D$43,IF(J1321=43,'Equivalencia BH-BMPT'!$D$44,IF(J1321=44,'Equivalencia BH-BMPT'!$D$45,IF(J1321=45,'Equivalencia BH-BMPT'!$D$46,"No ha seleccionado un número de programa")))))))))))))))))))))))))))))))))))))))))))))</f>
        <v>No ha seleccionado un número de programa</v>
      </c>
      <c r="L1321" s="140"/>
      <c r="M1321" s="136"/>
      <c r="N1321" s="153"/>
      <c r="O1321" s="161"/>
      <c r="P1321" s="144"/>
      <c r="Q1321" s="143"/>
      <c r="R1321" s="143"/>
      <c r="S1321" s="143"/>
      <c r="T1321" s="143"/>
      <c r="U1321" s="143"/>
      <c r="V1321" s="145"/>
      <c r="W1321" s="145"/>
      <c r="X1321" s="145"/>
      <c r="Y1321" s="136"/>
      <c r="Z1321" s="136"/>
      <c r="AA1321" s="146"/>
      <c r="AB1321" s="136"/>
      <c r="AC1321" s="136"/>
      <c r="AD1321" s="136"/>
      <c r="AE1321" s="136"/>
      <c r="AF1321" s="147" t="e">
        <f t="shared" si="57"/>
        <v>#DIV/0!</v>
      </c>
      <c r="AG1321" s="148"/>
      <c r="AH1321" s="148" t="b">
        <f t="shared" si="58"/>
        <v>1</v>
      </c>
    </row>
    <row r="1322" spans="1:34" ht="44.25" customHeight="1" thickBot="1" x14ac:dyDescent="0.3">
      <c r="A1322" s="136"/>
      <c r="B1322" s="136"/>
      <c r="C1322" s="137"/>
      <c r="D1322" s="136"/>
      <c r="E1322" s="137" t="str">
        <f>IF(D1322=1,'Tipo '!$B$2,IF(D1322=2,'Tipo '!$B$3,IF(D1322=3,'Tipo '!$B$4,IF(D1322=4,'Tipo '!$B$5,IF(D1322=5,'Tipo '!$B$6,IF(D1322=6,'Tipo '!$B$7,IF(D1322=7,'Tipo '!$B$8,IF(D1322=8,'Tipo '!$B$9,IF(D1322=9,'Tipo '!$B$10,IF(D1322=10,'Tipo '!$B$11,IF(D1322=11,'Tipo '!$B$12,IF(D1322=12,'Tipo '!$B$13,IF(D1322=13,'Tipo '!$B$14,IF(D1322=14,'Tipo '!$B$15,IF(D1322=15,'Tipo '!$B$16,IF(D1322=16,'Tipo '!$B$17,IF(D1322=17,'Tipo '!$B$18,IF(D1322=18,'Tipo '!$B$19,IF(D1322=19,'Tipo '!$B$20,IF(D1322=20,'Tipo '!$B$21,"No ha seleccionado un tipo de contrato válido"))))))))))))))))))))</f>
        <v>No ha seleccionado un tipo de contrato válido</v>
      </c>
      <c r="F1322" s="137"/>
      <c r="G1322" s="137"/>
      <c r="H1322" s="138"/>
      <c r="I1322" s="138"/>
      <c r="J1322" s="136"/>
      <c r="K1322" s="137" t="str">
        <f>IF(J1322=1,'Equivalencia BH-BMPT'!$D$2,IF(J1322=2,'Equivalencia BH-BMPT'!$D$3,IF(J1322=3,'Equivalencia BH-BMPT'!$D$4,IF(J1322=4,'Equivalencia BH-BMPT'!$D$5,IF(J1322=5,'Equivalencia BH-BMPT'!$D$6,IF(J1322=6,'Equivalencia BH-BMPT'!$D$7,IF(J1322=7,'Equivalencia BH-BMPT'!$D$8,IF(J1322=8,'Equivalencia BH-BMPT'!$D$9,IF(J1322=9,'Equivalencia BH-BMPT'!$D$10,IF(J1322=10,'Equivalencia BH-BMPT'!$D$11,IF(J1322=11,'Equivalencia BH-BMPT'!$D$12,IF(J1322=12,'Equivalencia BH-BMPT'!$D$13,IF(J1322=13,'Equivalencia BH-BMPT'!$D$14,IF(J1322=14,'Equivalencia BH-BMPT'!$D$15,IF(J1322=15,'Equivalencia BH-BMPT'!$D$16,IF(J1322=16,'Equivalencia BH-BMPT'!$D$17,IF(J1322=17,'Equivalencia BH-BMPT'!$D$18,IF(J1322=18,'Equivalencia BH-BMPT'!$D$19,IF(J1322=19,'Equivalencia BH-BMPT'!$D$20,IF(J1322=20,'Equivalencia BH-BMPT'!$D$21,IF(J1322=21,'Equivalencia BH-BMPT'!$D$22,IF(J1322=22,'Equivalencia BH-BMPT'!$D$23,IF(J1322=23,'Equivalencia BH-BMPT'!#REF!,IF(J1322=24,'Equivalencia BH-BMPT'!$D$25,IF(J1322=25,'Equivalencia BH-BMPT'!$D$26,IF(J1322=26,'Equivalencia BH-BMPT'!$D$27,IF(J1322=27,'Equivalencia BH-BMPT'!$D$28,IF(J1322=28,'Equivalencia BH-BMPT'!$D$29,IF(J1322=29,'Equivalencia BH-BMPT'!$D$30,IF(J1322=30,'Equivalencia BH-BMPT'!$D$31,IF(J1322=31,'Equivalencia BH-BMPT'!$D$32,IF(J1322=32,'Equivalencia BH-BMPT'!$D$33,IF(J1322=33,'Equivalencia BH-BMPT'!$D$34,IF(J1322=34,'Equivalencia BH-BMPT'!$D$35,IF(J1322=35,'Equivalencia BH-BMPT'!$D$36,IF(J1322=36,'Equivalencia BH-BMPT'!$D$37,IF(J1322=37,'Equivalencia BH-BMPT'!$D$38,IF(J1322=38,'Equivalencia BH-BMPT'!#REF!,IF(J1322=39,'Equivalencia BH-BMPT'!$D$40,IF(J1322=40,'Equivalencia BH-BMPT'!$D$41,IF(J1322=41,'Equivalencia BH-BMPT'!$D$42,IF(J1322=42,'Equivalencia BH-BMPT'!$D$43,IF(J1322=43,'Equivalencia BH-BMPT'!$D$44,IF(J1322=44,'Equivalencia BH-BMPT'!$D$45,IF(J1322=45,'Equivalencia BH-BMPT'!$D$46,"No ha seleccionado un número de programa")))))))))))))))))))))))))))))))))))))))))))))</f>
        <v>No ha seleccionado un número de programa</v>
      </c>
      <c r="L1322" s="140"/>
      <c r="M1322" s="136"/>
      <c r="N1322" s="153"/>
      <c r="O1322" s="161"/>
      <c r="P1322" s="144"/>
      <c r="Q1322" s="143"/>
      <c r="R1322" s="143"/>
      <c r="S1322" s="143"/>
      <c r="T1322" s="143"/>
      <c r="U1322" s="143"/>
      <c r="V1322" s="145"/>
      <c r="W1322" s="145"/>
      <c r="X1322" s="145"/>
      <c r="Y1322" s="136"/>
      <c r="Z1322" s="136"/>
      <c r="AA1322" s="146"/>
      <c r="AB1322" s="136"/>
      <c r="AC1322" s="136"/>
      <c r="AD1322" s="136"/>
      <c r="AE1322" s="136"/>
      <c r="AF1322" s="147" t="e">
        <f t="shared" si="57"/>
        <v>#DIV/0!</v>
      </c>
      <c r="AG1322" s="148"/>
      <c r="AH1322" s="148" t="b">
        <f t="shared" si="58"/>
        <v>1</v>
      </c>
    </row>
    <row r="1323" spans="1:34" ht="44.25" customHeight="1" thickBot="1" x14ac:dyDescent="0.3">
      <c r="A1323" s="136"/>
      <c r="B1323" s="136"/>
      <c r="C1323" s="137"/>
      <c r="D1323" s="136"/>
      <c r="E1323" s="137" t="str">
        <f>IF(D1323=1,'Tipo '!$B$2,IF(D1323=2,'Tipo '!$B$3,IF(D1323=3,'Tipo '!$B$4,IF(D1323=4,'Tipo '!$B$5,IF(D1323=5,'Tipo '!$B$6,IF(D1323=6,'Tipo '!$B$7,IF(D1323=7,'Tipo '!$B$8,IF(D1323=8,'Tipo '!$B$9,IF(D1323=9,'Tipo '!$B$10,IF(D1323=10,'Tipo '!$B$11,IF(D1323=11,'Tipo '!$B$12,IF(D1323=12,'Tipo '!$B$13,IF(D1323=13,'Tipo '!$B$14,IF(D1323=14,'Tipo '!$B$15,IF(D1323=15,'Tipo '!$B$16,IF(D1323=16,'Tipo '!$B$17,IF(D1323=17,'Tipo '!$B$18,IF(D1323=18,'Tipo '!$B$19,IF(D1323=19,'Tipo '!$B$20,IF(D1323=20,'Tipo '!$B$21,"No ha seleccionado un tipo de contrato válido"))))))))))))))))))))</f>
        <v>No ha seleccionado un tipo de contrato válido</v>
      </c>
      <c r="F1323" s="137"/>
      <c r="G1323" s="137"/>
      <c r="H1323" s="138"/>
      <c r="I1323" s="138"/>
      <c r="J1323" s="136"/>
      <c r="K1323" s="137" t="str">
        <f>IF(J1323=1,'Equivalencia BH-BMPT'!$D$2,IF(J1323=2,'Equivalencia BH-BMPT'!$D$3,IF(J1323=3,'Equivalencia BH-BMPT'!$D$4,IF(J1323=4,'Equivalencia BH-BMPT'!$D$5,IF(J1323=5,'Equivalencia BH-BMPT'!$D$6,IF(J1323=6,'Equivalencia BH-BMPT'!$D$7,IF(J1323=7,'Equivalencia BH-BMPT'!$D$8,IF(J1323=8,'Equivalencia BH-BMPT'!$D$9,IF(J1323=9,'Equivalencia BH-BMPT'!$D$10,IF(J1323=10,'Equivalencia BH-BMPT'!$D$11,IF(J1323=11,'Equivalencia BH-BMPT'!$D$12,IF(J1323=12,'Equivalencia BH-BMPT'!$D$13,IF(J1323=13,'Equivalencia BH-BMPT'!$D$14,IF(J1323=14,'Equivalencia BH-BMPT'!$D$15,IF(J1323=15,'Equivalencia BH-BMPT'!$D$16,IF(J1323=16,'Equivalencia BH-BMPT'!$D$17,IF(J1323=17,'Equivalencia BH-BMPT'!$D$18,IF(J1323=18,'Equivalencia BH-BMPT'!$D$19,IF(J1323=19,'Equivalencia BH-BMPT'!$D$20,IF(J1323=20,'Equivalencia BH-BMPT'!$D$21,IF(J1323=21,'Equivalencia BH-BMPT'!$D$22,IF(J1323=22,'Equivalencia BH-BMPT'!$D$23,IF(J1323=23,'Equivalencia BH-BMPT'!#REF!,IF(J1323=24,'Equivalencia BH-BMPT'!$D$25,IF(J1323=25,'Equivalencia BH-BMPT'!$D$26,IF(J1323=26,'Equivalencia BH-BMPT'!$D$27,IF(J1323=27,'Equivalencia BH-BMPT'!$D$28,IF(J1323=28,'Equivalencia BH-BMPT'!$D$29,IF(J1323=29,'Equivalencia BH-BMPT'!$D$30,IF(J1323=30,'Equivalencia BH-BMPT'!$D$31,IF(J1323=31,'Equivalencia BH-BMPT'!$D$32,IF(J1323=32,'Equivalencia BH-BMPT'!$D$33,IF(J1323=33,'Equivalencia BH-BMPT'!$D$34,IF(J1323=34,'Equivalencia BH-BMPT'!$D$35,IF(J1323=35,'Equivalencia BH-BMPT'!$D$36,IF(J1323=36,'Equivalencia BH-BMPT'!$D$37,IF(J1323=37,'Equivalencia BH-BMPT'!$D$38,IF(J1323=38,'Equivalencia BH-BMPT'!#REF!,IF(J1323=39,'Equivalencia BH-BMPT'!$D$40,IF(J1323=40,'Equivalencia BH-BMPT'!$D$41,IF(J1323=41,'Equivalencia BH-BMPT'!$D$42,IF(J1323=42,'Equivalencia BH-BMPT'!$D$43,IF(J1323=43,'Equivalencia BH-BMPT'!$D$44,IF(J1323=44,'Equivalencia BH-BMPT'!$D$45,IF(J1323=45,'Equivalencia BH-BMPT'!$D$46,"No ha seleccionado un número de programa")))))))))))))))))))))))))))))))))))))))))))))</f>
        <v>No ha seleccionado un número de programa</v>
      </c>
      <c r="L1323" s="140"/>
      <c r="M1323" s="136"/>
      <c r="N1323" s="153"/>
      <c r="O1323" s="161"/>
      <c r="P1323" s="144"/>
      <c r="Q1323" s="143"/>
      <c r="R1323" s="143"/>
      <c r="S1323" s="143"/>
      <c r="T1323" s="143"/>
      <c r="U1323" s="143"/>
      <c r="V1323" s="145"/>
      <c r="W1323" s="145"/>
      <c r="X1323" s="145"/>
      <c r="Y1323" s="136"/>
      <c r="Z1323" s="136"/>
      <c r="AA1323" s="146"/>
      <c r="AB1323" s="136"/>
      <c r="AC1323" s="136"/>
      <c r="AD1323" s="136"/>
      <c r="AE1323" s="136"/>
      <c r="AF1323" s="147" t="e">
        <f t="shared" si="57"/>
        <v>#DIV/0!</v>
      </c>
      <c r="AG1323" s="148"/>
      <c r="AH1323" s="148" t="b">
        <f t="shared" si="58"/>
        <v>1</v>
      </c>
    </row>
    <row r="1324" spans="1:34" ht="44.25" customHeight="1" thickBot="1" x14ac:dyDescent="0.3">
      <c r="A1324" s="136"/>
      <c r="B1324" s="136"/>
      <c r="C1324" s="137"/>
      <c r="D1324" s="136"/>
      <c r="E1324" s="137" t="str">
        <f>IF(D1324=1,'Tipo '!$B$2,IF(D1324=2,'Tipo '!$B$3,IF(D1324=3,'Tipo '!$B$4,IF(D1324=4,'Tipo '!$B$5,IF(D1324=5,'Tipo '!$B$6,IF(D1324=6,'Tipo '!$B$7,IF(D1324=7,'Tipo '!$B$8,IF(D1324=8,'Tipo '!$B$9,IF(D1324=9,'Tipo '!$B$10,IF(D1324=10,'Tipo '!$B$11,IF(D1324=11,'Tipo '!$B$12,IF(D1324=12,'Tipo '!$B$13,IF(D1324=13,'Tipo '!$B$14,IF(D1324=14,'Tipo '!$B$15,IF(D1324=15,'Tipo '!$B$16,IF(D1324=16,'Tipo '!$B$17,IF(D1324=17,'Tipo '!$B$18,IF(D1324=18,'Tipo '!$B$19,IF(D1324=19,'Tipo '!$B$20,IF(D1324=20,'Tipo '!$B$21,"No ha seleccionado un tipo de contrato válido"))))))))))))))))))))</f>
        <v>No ha seleccionado un tipo de contrato válido</v>
      </c>
      <c r="F1324" s="137"/>
      <c r="G1324" s="137"/>
      <c r="H1324" s="138"/>
      <c r="I1324" s="138"/>
      <c r="J1324" s="136"/>
      <c r="K1324" s="137" t="str">
        <f>IF(J1324=1,'Equivalencia BH-BMPT'!$D$2,IF(J1324=2,'Equivalencia BH-BMPT'!$D$3,IF(J1324=3,'Equivalencia BH-BMPT'!$D$4,IF(J1324=4,'Equivalencia BH-BMPT'!$D$5,IF(J1324=5,'Equivalencia BH-BMPT'!$D$6,IF(J1324=6,'Equivalencia BH-BMPT'!$D$7,IF(J1324=7,'Equivalencia BH-BMPT'!$D$8,IF(J1324=8,'Equivalencia BH-BMPT'!$D$9,IF(J1324=9,'Equivalencia BH-BMPT'!$D$10,IF(J1324=10,'Equivalencia BH-BMPT'!$D$11,IF(J1324=11,'Equivalencia BH-BMPT'!$D$12,IF(J1324=12,'Equivalencia BH-BMPT'!$D$13,IF(J1324=13,'Equivalencia BH-BMPT'!$D$14,IF(J1324=14,'Equivalencia BH-BMPT'!$D$15,IF(J1324=15,'Equivalencia BH-BMPT'!$D$16,IF(J1324=16,'Equivalencia BH-BMPT'!$D$17,IF(J1324=17,'Equivalencia BH-BMPT'!$D$18,IF(J1324=18,'Equivalencia BH-BMPT'!$D$19,IF(J1324=19,'Equivalencia BH-BMPT'!$D$20,IF(J1324=20,'Equivalencia BH-BMPT'!$D$21,IF(J1324=21,'Equivalencia BH-BMPT'!$D$22,IF(J1324=22,'Equivalencia BH-BMPT'!$D$23,IF(J1324=23,'Equivalencia BH-BMPT'!#REF!,IF(J1324=24,'Equivalencia BH-BMPT'!$D$25,IF(J1324=25,'Equivalencia BH-BMPT'!$D$26,IF(J1324=26,'Equivalencia BH-BMPT'!$D$27,IF(J1324=27,'Equivalencia BH-BMPT'!$D$28,IF(J1324=28,'Equivalencia BH-BMPT'!$D$29,IF(J1324=29,'Equivalencia BH-BMPT'!$D$30,IF(J1324=30,'Equivalencia BH-BMPT'!$D$31,IF(J1324=31,'Equivalencia BH-BMPT'!$D$32,IF(J1324=32,'Equivalencia BH-BMPT'!$D$33,IF(J1324=33,'Equivalencia BH-BMPT'!$D$34,IF(J1324=34,'Equivalencia BH-BMPT'!$D$35,IF(J1324=35,'Equivalencia BH-BMPT'!$D$36,IF(J1324=36,'Equivalencia BH-BMPT'!$D$37,IF(J1324=37,'Equivalencia BH-BMPT'!$D$38,IF(J1324=38,'Equivalencia BH-BMPT'!#REF!,IF(J1324=39,'Equivalencia BH-BMPT'!$D$40,IF(J1324=40,'Equivalencia BH-BMPT'!$D$41,IF(J1324=41,'Equivalencia BH-BMPT'!$D$42,IF(J1324=42,'Equivalencia BH-BMPT'!$D$43,IF(J1324=43,'Equivalencia BH-BMPT'!$D$44,IF(J1324=44,'Equivalencia BH-BMPT'!$D$45,IF(J1324=45,'Equivalencia BH-BMPT'!$D$46,"No ha seleccionado un número de programa")))))))))))))))))))))))))))))))))))))))))))))</f>
        <v>No ha seleccionado un número de programa</v>
      </c>
      <c r="L1324" s="140"/>
      <c r="M1324" s="136"/>
      <c r="N1324" s="153"/>
      <c r="O1324" s="161"/>
      <c r="P1324" s="144"/>
      <c r="Q1324" s="143"/>
      <c r="R1324" s="143"/>
      <c r="S1324" s="143"/>
      <c r="T1324" s="143"/>
      <c r="U1324" s="143"/>
      <c r="V1324" s="145"/>
      <c r="W1324" s="145"/>
      <c r="X1324" s="145"/>
      <c r="Y1324" s="136"/>
      <c r="Z1324" s="136"/>
      <c r="AA1324" s="146"/>
      <c r="AB1324" s="136"/>
      <c r="AC1324" s="136"/>
      <c r="AD1324" s="136"/>
      <c r="AE1324" s="136"/>
      <c r="AF1324" s="147" t="e">
        <f t="shared" si="57"/>
        <v>#DIV/0!</v>
      </c>
      <c r="AG1324" s="148"/>
      <c r="AH1324" s="148" t="b">
        <f t="shared" si="58"/>
        <v>1</v>
      </c>
    </row>
    <row r="1325" spans="1:34" ht="44.25" customHeight="1" thickBot="1" x14ac:dyDescent="0.3">
      <c r="A1325" s="136"/>
      <c r="B1325" s="136"/>
      <c r="C1325" s="137"/>
      <c r="D1325" s="136"/>
      <c r="E1325" s="137" t="str">
        <f>IF(D1325=1,'Tipo '!$B$2,IF(D1325=2,'Tipo '!$B$3,IF(D1325=3,'Tipo '!$B$4,IF(D1325=4,'Tipo '!$B$5,IF(D1325=5,'Tipo '!$B$6,IF(D1325=6,'Tipo '!$B$7,IF(D1325=7,'Tipo '!$B$8,IF(D1325=8,'Tipo '!$B$9,IF(D1325=9,'Tipo '!$B$10,IF(D1325=10,'Tipo '!$B$11,IF(D1325=11,'Tipo '!$B$12,IF(D1325=12,'Tipo '!$B$13,IF(D1325=13,'Tipo '!$B$14,IF(D1325=14,'Tipo '!$B$15,IF(D1325=15,'Tipo '!$B$16,IF(D1325=16,'Tipo '!$B$17,IF(D1325=17,'Tipo '!$B$18,IF(D1325=18,'Tipo '!$B$19,IF(D1325=19,'Tipo '!$B$20,IF(D1325=20,'Tipo '!$B$21,"No ha seleccionado un tipo de contrato válido"))))))))))))))))))))</f>
        <v>No ha seleccionado un tipo de contrato válido</v>
      </c>
      <c r="F1325" s="137"/>
      <c r="G1325" s="137"/>
      <c r="H1325" s="138"/>
      <c r="I1325" s="138"/>
      <c r="J1325" s="136"/>
      <c r="K1325" s="137" t="str">
        <f>IF(J1325=1,'Equivalencia BH-BMPT'!$D$2,IF(J1325=2,'Equivalencia BH-BMPT'!$D$3,IF(J1325=3,'Equivalencia BH-BMPT'!$D$4,IF(J1325=4,'Equivalencia BH-BMPT'!$D$5,IF(J1325=5,'Equivalencia BH-BMPT'!$D$6,IF(J1325=6,'Equivalencia BH-BMPT'!$D$7,IF(J1325=7,'Equivalencia BH-BMPT'!$D$8,IF(J1325=8,'Equivalencia BH-BMPT'!$D$9,IF(J1325=9,'Equivalencia BH-BMPT'!$D$10,IF(J1325=10,'Equivalencia BH-BMPT'!$D$11,IF(J1325=11,'Equivalencia BH-BMPT'!$D$12,IF(J1325=12,'Equivalencia BH-BMPT'!$D$13,IF(J1325=13,'Equivalencia BH-BMPT'!$D$14,IF(J1325=14,'Equivalencia BH-BMPT'!$D$15,IF(J1325=15,'Equivalencia BH-BMPT'!$D$16,IF(J1325=16,'Equivalencia BH-BMPT'!$D$17,IF(J1325=17,'Equivalencia BH-BMPT'!$D$18,IF(J1325=18,'Equivalencia BH-BMPT'!$D$19,IF(J1325=19,'Equivalencia BH-BMPT'!$D$20,IF(J1325=20,'Equivalencia BH-BMPT'!$D$21,IF(J1325=21,'Equivalencia BH-BMPT'!$D$22,IF(J1325=22,'Equivalencia BH-BMPT'!$D$23,IF(J1325=23,'Equivalencia BH-BMPT'!#REF!,IF(J1325=24,'Equivalencia BH-BMPT'!$D$25,IF(J1325=25,'Equivalencia BH-BMPT'!$D$26,IF(J1325=26,'Equivalencia BH-BMPT'!$D$27,IF(J1325=27,'Equivalencia BH-BMPT'!$D$28,IF(J1325=28,'Equivalencia BH-BMPT'!$D$29,IF(J1325=29,'Equivalencia BH-BMPT'!$D$30,IF(J1325=30,'Equivalencia BH-BMPT'!$D$31,IF(J1325=31,'Equivalencia BH-BMPT'!$D$32,IF(J1325=32,'Equivalencia BH-BMPT'!$D$33,IF(J1325=33,'Equivalencia BH-BMPT'!$D$34,IF(J1325=34,'Equivalencia BH-BMPT'!$D$35,IF(J1325=35,'Equivalencia BH-BMPT'!$D$36,IF(J1325=36,'Equivalencia BH-BMPT'!$D$37,IF(J1325=37,'Equivalencia BH-BMPT'!$D$38,IF(J1325=38,'Equivalencia BH-BMPT'!#REF!,IF(J1325=39,'Equivalencia BH-BMPT'!$D$40,IF(J1325=40,'Equivalencia BH-BMPT'!$D$41,IF(J1325=41,'Equivalencia BH-BMPT'!$D$42,IF(J1325=42,'Equivalencia BH-BMPT'!$D$43,IF(J1325=43,'Equivalencia BH-BMPT'!$D$44,IF(J1325=44,'Equivalencia BH-BMPT'!$D$45,IF(J1325=45,'Equivalencia BH-BMPT'!$D$46,"No ha seleccionado un número de programa")))))))))))))))))))))))))))))))))))))))))))))</f>
        <v>No ha seleccionado un número de programa</v>
      </c>
      <c r="L1325" s="140"/>
      <c r="M1325" s="136"/>
      <c r="N1325" s="153"/>
      <c r="O1325" s="161"/>
      <c r="P1325" s="144"/>
      <c r="Q1325" s="143"/>
      <c r="R1325" s="143"/>
      <c r="S1325" s="143"/>
      <c r="T1325" s="143"/>
      <c r="U1325" s="143"/>
      <c r="V1325" s="145"/>
      <c r="W1325" s="145"/>
      <c r="X1325" s="145"/>
      <c r="Y1325" s="136"/>
      <c r="Z1325" s="136"/>
      <c r="AA1325" s="146"/>
      <c r="AB1325" s="136"/>
      <c r="AC1325" s="136"/>
      <c r="AD1325" s="136"/>
      <c r="AE1325" s="136"/>
      <c r="AF1325" s="147" t="e">
        <f t="shared" si="57"/>
        <v>#DIV/0!</v>
      </c>
      <c r="AG1325" s="148"/>
      <c r="AH1325" s="148" t="b">
        <f t="shared" si="58"/>
        <v>1</v>
      </c>
    </row>
    <row r="1326" spans="1:34" ht="44.25" customHeight="1" thickBot="1" x14ac:dyDescent="0.3">
      <c r="A1326" s="136"/>
      <c r="B1326" s="136"/>
      <c r="C1326" s="137"/>
      <c r="D1326" s="136"/>
      <c r="E1326" s="137" t="str">
        <f>IF(D1326=1,'Tipo '!$B$2,IF(D1326=2,'Tipo '!$B$3,IF(D1326=3,'Tipo '!$B$4,IF(D1326=4,'Tipo '!$B$5,IF(D1326=5,'Tipo '!$B$6,IF(D1326=6,'Tipo '!$B$7,IF(D1326=7,'Tipo '!$B$8,IF(D1326=8,'Tipo '!$B$9,IF(D1326=9,'Tipo '!$B$10,IF(D1326=10,'Tipo '!$B$11,IF(D1326=11,'Tipo '!$B$12,IF(D1326=12,'Tipo '!$B$13,IF(D1326=13,'Tipo '!$B$14,IF(D1326=14,'Tipo '!$B$15,IF(D1326=15,'Tipo '!$B$16,IF(D1326=16,'Tipo '!$B$17,IF(D1326=17,'Tipo '!$B$18,IF(D1326=18,'Tipo '!$B$19,IF(D1326=19,'Tipo '!$B$20,IF(D1326=20,'Tipo '!$B$21,"No ha seleccionado un tipo de contrato válido"))))))))))))))))))))</f>
        <v>No ha seleccionado un tipo de contrato válido</v>
      </c>
      <c r="F1326" s="137"/>
      <c r="G1326" s="137"/>
      <c r="H1326" s="138"/>
      <c r="I1326" s="138"/>
      <c r="J1326" s="136"/>
      <c r="K1326" s="137" t="str">
        <f>IF(J1326=1,'Equivalencia BH-BMPT'!$D$2,IF(J1326=2,'Equivalencia BH-BMPT'!$D$3,IF(J1326=3,'Equivalencia BH-BMPT'!$D$4,IF(J1326=4,'Equivalencia BH-BMPT'!$D$5,IF(J1326=5,'Equivalencia BH-BMPT'!$D$6,IF(J1326=6,'Equivalencia BH-BMPT'!$D$7,IF(J1326=7,'Equivalencia BH-BMPT'!$D$8,IF(J1326=8,'Equivalencia BH-BMPT'!$D$9,IF(J1326=9,'Equivalencia BH-BMPT'!$D$10,IF(J1326=10,'Equivalencia BH-BMPT'!$D$11,IF(J1326=11,'Equivalencia BH-BMPT'!$D$12,IF(J1326=12,'Equivalencia BH-BMPT'!$D$13,IF(J1326=13,'Equivalencia BH-BMPT'!$D$14,IF(J1326=14,'Equivalencia BH-BMPT'!$D$15,IF(J1326=15,'Equivalencia BH-BMPT'!$D$16,IF(J1326=16,'Equivalencia BH-BMPT'!$D$17,IF(J1326=17,'Equivalencia BH-BMPT'!$D$18,IF(J1326=18,'Equivalencia BH-BMPT'!$D$19,IF(J1326=19,'Equivalencia BH-BMPT'!$D$20,IF(J1326=20,'Equivalencia BH-BMPT'!$D$21,IF(J1326=21,'Equivalencia BH-BMPT'!$D$22,IF(J1326=22,'Equivalencia BH-BMPT'!$D$23,IF(J1326=23,'Equivalencia BH-BMPT'!#REF!,IF(J1326=24,'Equivalencia BH-BMPT'!$D$25,IF(J1326=25,'Equivalencia BH-BMPT'!$D$26,IF(J1326=26,'Equivalencia BH-BMPT'!$D$27,IF(J1326=27,'Equivalencia BH-BMPT'!$D$28,IF(J1326=28,'Equivalencia BH-BMPT'!$D$29,IF(J1326=29,'Equivalencia BH-BMPT'!$D$30,IF(J1326=30,'Equivalencia BH-BMPT'!$D$31,IF(J1326=31,'Equivalencia BH-BMPT'!$D$32,IF(J1326=32,'Equivalencia BH-BMPT'!$D$33,IF(J1326=33,'Equivalencia BH-BMPT'!$D$34,IF(J1326=34,'Equivalencia BH-BMPT'!$D$35,IF(J1326=35,'Equivalencia BH-BMPT'!$D$36,IF(J1326=36,'Equivalencia BH-BMPT'!$D$37,IF(J1326=37,'Equivalencia BH-BMPT'!$D$38,IF(J1326=38,'Equivalencia BH-BMPT'!#REF!,IF(J1326=39,'Equivalencia BH-BMPT'!$D$40,IF(J1326=40,'Equivalencia BH-BMPT'!$D$41,IF(J1326=41,'Equivalencia BH-BMPT'!$D$42,IF(J1326=42,'Equivalencia BH-BMPT'!$D$43,IF(J1326=43,'Equivalencia BH-BMPT'!$D$44,IF(J1326=44,'Equivalencia BH-BMPT'!$D$45,IF(J1326=45,'Equivalencia BH-BMPT'!$D$46,"No ha seleccionado un número de programa")))))))))))))))))))))))))))))))))))))))))))))</f>
        <v>No ha seleccionado un número de programa</v>
      </c>
      <c r="L1326" s="140"/>
      <c r="M1326" s="136"/>
      <c r="N1326" s="153"/>
      <c r="O1326" s="161"/>
      <c r="P1326" s="144"/>
      <c r="Q1326" s="143"/>
      <c r="R1326" s="143"/>
      <c r="S1326" s="143"/>
      <c r="T1326" s="143"/>
      <c r="U1326" s="143"/>
      <c r="V1326" s="145"/>
      <c r="W1326" s="145"/>
      <c r="X1326" s="145"/>
      <c r="Y1326" s="136"/>
      <c r="Z1326" s="136"/>
      <c r="AA1326" s="146"/>
      <c r="AB1326" s="136"/>
      <c r="AC1326" s="136"/>
      <c r="AD1326" s="136"/>
      <c r="AE1326" s="136"/>
      <c r="AF1326" s="147" t="e">
        <f t="shared" si="57"/>
        <v>#DIV/0!</v>
      </c>
      <c r="AG1326" s="148"/>
      <c r="AH1326" s="148" t="b">
        <f t="shared" si="58"/>
        <v>1</v>
      </c>
    </row>
    <row r="1327" spans="1:34" ht="44.25" customHeight="1" thickBot="1" x14ac:dyDescent="0.3">
      <c r="A1327" s="136"/>
      <c r="B1327" s="136"/>
      <c r="C1327" s="137"/>
      <c r="D1327" s="136"/>
      <c r="E1327" s="137" t="str">
        <f>IF(D1327=1,'Tipo '!$B$2,IF(D1327=2,'Tipo '!$B$3,IF(D1327=3,'Tipo '!$B$4,IF(D1327=4,'Tipo '!$B$5,IF(D1327=5,'Tipo '!$B$6,IF(D1327=6,'Tipo '!$B$7,IF(D1327=7,'Tipo '!$B$8,IF(D1327=8,'Tipo '!$B$9,IF(D1327=9,'Tipo '!$B$10,IF(D1327=10,'Tipo '!$B$11,IF(D1327=11,'Tipo '!$B$12,IF(D1327=12,'Tipo '!$B$13,IF(D1327=13,'Tipo '!$B$14,IF(D1327=14,'Tipo '!$B$15,IF(D1327=15,'Tipo '!$B$16,IF(D1327=16,'Tipo '!$B$17,IF(D1327=17,'Tipo '!$B$18,IF(D1327=18,'Tipo '!$B$19,IF(D1327=19,'Tipo '!$B$20,IF(D1327=20,'Tipo '!$B$21,"No ha seleccionado un tipo de contrato válido"))))))))))))))))))))</f>
        <v>No ha seleccionado un tipo de contrato válido</v>
      </c>
      <c r="F1327" s="137"/>
      <c r="G1327" s="137"/>
      <c r="H1327" s="138"/>
      <c r="I1327" s="138"/>
      <c r="J1327" s="136"/>
      <c r="K1327" s="137" t="str">
        <f>IF(J1327=1,'Equivalencia BH-BMPT'!$D$2,IF(J1327=2,'Equivalencia BH-BMPT'!$D$3,IF(J1327=3,'Equivalencia BH-BMPT'!$D$4,IF(J1327=4,'Equivalencia BH-BMPT'!$D$5,IF(J1327=5,'Equivalencia BH-BMPT'!$D$6,IF(J1327=6,'Equivalencia BH-BMPT'!$D$7,IF(J1327=7,'Equivalencia BH-BMPT'!$D$8,IF(J1327=8,'Equivalencia BH-BMPT'!$D$9,IF(J1327=9,'Equivalencia BH-BMPT'!$D$10,IF(J1327=10,'Equivalencia BH-BMPT'!$D$11,IF(J1327=11,'Equivalencia BH-BMPT'!$D$12,IF(J1327=12,'Equivalencia BH-BMPT'!$D$13,IF(J1327=13,'Equivalencia BH-BMPT'!$D$14,IF(J1327=14,'Equivalencia BH-BMPT'!$D$15,IF(J1327=15,'Equivalencia BH-BMPT'!$D$16,IF(J1327=16,'Equivalencia BH-BMPT'!$D$17,IF(J1327=17,'Equivalencia BH-BMPT'!$D$18,IF(J1327=18,'Equivalencia BH-BMPT'!$D$19,IF(J1327=19,'Equivalencia BH-BMPT'!$D$20,IF(J1327=20,'Equivalencia BH-BMPT'!$D$21,IF(J1327=21,'Equivalencia BH-BMPT'!$D$22,IF(J1327=22,'Equivalencia BH-BMPT'!$D$23,IF(J1327=23,'Equivalencia BH-BMPT'!#REF!,IF(J1327=24,'Equivalencia BH-BMPT'!$D$25,IF(J1327=25,'Equivalencia BH-BMPT'!$D$26,IF(J1327=26,'Equivalencia BH-BMPT'!$D$27,IF(J1327=27,'Equivalencia BH-BMPT'!$D$28,IF(J1327=28,'Equivalencia BH-BMPT'!$D$29,IF(J1327=29,'Equivalencia BH-BMPT'!$D$30,IF(J1327=30,'Equivalencia BH-BMPT'!$D$31,IF(J1327=31,'Equivalencia BH-BMPT'!$D$32,IF(J1327=32,'Equivalencia BH-BMPT'!$D$33,IF(J1327=33,'Equivalencia BH-BMPT'!$D$34,IF(J1327=34,'Equivalencia BH-BMPT'!$D$35,IF(J1327=35,'Equivalencia BH-BMPT'!$D$36,IF(J1327=36,'Equivalencia BH-BMPT'!$D$37,IF(J1327=37,'Equivalencia BH-BMPT'!$D$38,IF(J1327=38,'Equivalencia BH-BMPT'!#REF!,IF(J1327=39,'Equivalencia BH-BMPT'!$D$40,IF(J1327=40,'Equivalencia BH-BMPT'!$D$41,IF(J1327=41,'Equivalencia BH-BMPT'!$D$42,IF(J1327=42,'Equivalencia BH-BMPT'!$D$43,IF(J1327=43,'Equivalencia BH-BMPT'!$D$44,IF(J1327=44,'Equivalencia BH-BMPT'!$D$45,IF(J1327=45,'Equivalencia BH-BMPT'!$D$46,"No ha seleccionado un número de programa")))))))))))))))))))))))))))))))))))))))))))))</f>
        <v>No ha seleccionado un número de programa</v>
      </c>
      <c r="L1327" s="140"/>
      <c r="M1327" s="136"/>
      <c r="N1327" s="153"/>
      <c r="O1327" s="161"/>
      <c r="P1327" s="144"/>
      <c r="Q1327" s="143"/>
      <c r="R1327" s="143"/>
      <c r="S1327" s="143"/>
      <c r="T1327" s="143"/>
      <c r="U1327" s="143"/>
      <c r="V1327" s="145"/>
      <c r="W1327" s="145"/>
      <c r="X1327" s="145"/>
      <c r="Y1327" s="136"/>
      <c r="Z1327" s="136"/>
      <c r="AA1327" s="146"/>
      <c r="AB1327" s="136"/>
      <c r="AC1327" s="136"/>
      <c r="AD1327" s="136"/>
      <c r="AE1327" s="136"/>
      <c r="AF1327" s="147" t="e">
        <f t="shared" si="57"/>
        <v>#DIV/0!</v>
      </c>
      <c r="AG1327" s="148"/>
      <c r="AH1327" s="148" t="b">
        <f t="shared" si="58"/>
        <v>1</v>
      </c>
    </row>
    <row r="1328" spans="1:34" ht="44.25" customHeight="1" thickBot="1" x14ac:dyDescent="0.3">
      <c r="A1328" s="136"/>
      <c r="B1328" s="136"/>
      <c r="C1328" s="137"/>
      <c r="D1328" s="136"/>
      <c r="E1328" s="137" t="str">
        <f>IF(D1328=1,'Tipo '!$B$2,IF(D1328=2,'Tipo '!$B$3,IF(D1328=3,'Tipo '!$B$4,IF(D1328=4,'Tipo '!$B$5,IF(D1328=5,'Tipo '!$B$6,IF(D1328=6,'Tipo '!$B$7,IF(D1328=7,'Tipo '!$B$8,IF(D1328=8,'Tipo '!$B$9,IF(D1328=9,'Tipo '!$B$10,IF(D1328=10,'Tipo '!$B$11,IF(D1328=11,'Tipo '!$B$12,IF(D1328=12,'Tipo '!$B$13,IF(D1328=13,'Tipo '!$B$14,IF(D1328=14,'Tipo '!$B$15,IF(D1328=15,'Tipo '!$B$16,IF(D1328=16,'Tipo '!$B$17,IF(D1328=17,'Tipo '!$B$18,IF(D1328=18,'Tipo '!$B$19,IF(D1328=19,'Tipo '!$B$20,IF(D1328=20,'Tipo '!$B$21,"No ha seleccionado un tipo de contrato válido"))))))))))))))))))))</f>
        <v>No ha seleccionado un tipo de contrato válido</v>
      </c>
      <c r="F1328" s="137"/>
      <c r="G1328" s="137"/>
      <c r="H1328" s="138"/>
      <c r="I1328" s="138"/>
      <c r="J1328" s="136"/>
      <c r="K1328" s="137" t="str">
        <f>IF(J1328=1,'Equivalencia BH-BMPT'!$D$2,IF(J1328=2,'Equivalencia BH-BMPT'!$D$3,IF(J1328=3,'Equivalencia BH-BMPT'!$D$4,IF(J1328=4,'Equivalencia BH-BMPT'!$D$5,IF(J1328=5,'Equivalencia BH-BMPT'!$D$6,IF(J1328=6,'Equivalencia BH-BMPT'!$D$7,IF(J1328=7,'Equivalencia BH-BMPT'!$D$8,IF(J1328=8,'Equivalencia BH-BMPT'!$D$9,IF(J1328=9,'Equivalencia BH-BMPT'!$D$10,IF(J1328=10,'Equivalencia BH-BMPT'!$D$11,IF(J1328=11,'Equivalencia BH-BMPT'!$D$12,IF(J1328=12,'Equivalencia BH-BMPT'!$D$13,IF(J1328=13,'Equivalencia BH-BMPT'!$D$14,IF(J1328=14,'Equivalencia BH-BMPT'!$D$15,IF(J1328=15,'Equivalencia BH-BMPT'!$D$16,IF(J1328=16,'Equivalencia BH-BMPT'!$D$17,IF(J1328=17,'Equivalencia BH-BMPT'!$D$18,IF(J1328=18,'Equivalencia BH-BMPT'!$D$19,IF(J1328=19,'Equivalencia BH-BMPT'!$D$20,IF(J1328=20,'Equivalencia BH-BMPT'!$D$21,IF(J1328=21,'Equivalencia BH-BMPT'!$D$22,IF(J1328=22,'Equivalencia BH-BMPT'!$D$23,IF(J1328=23,'Equivalencia BH-BMPT'!#REF!,IF(J1328=24,'Equivalencia BH-BMPT'!$D$25,IF(J1328=25,'Equivalencia BH-BMPT'!$D$26,IF(J1328=26,'Equivalencia BH-BMPT'!$D$27,IF(J1328=27,'Equivalencia BH-BMPT'!$D$28,IF(J1328=28,'Equivalencia BH-BMPT'!$D$29,IF(J1328=29,'Equivalencia BH-BMPT'!$D$30,IF(J1328=30,'Equivalencia BH-BMPT'!$D$31,IF(J1328=31,'Equivalencia BH-BMPT'!$D$32,IF(J1328=32,'Equivalencia BH-BMPT'!$D$33,IF(J1328=33,'Equivalencia BH-BMPT'!$D$34,IF(J1328=34,'Equivalencia BH-BMPT'!$D$35,IF(J1328=35,'Equivalencia BH-BMPT'!$D$36,IF(J1328=36,'Equivalencia BH-BMPT'!$D$37,IF(J1328=37,'Equivalencia BH-BMPT'!$D$38,IF(J1328=38,'Equivalencia BH-BMPT'!#REF!,IF(J1328=39,'Equivalencia BH-BMPT'!$D$40,IF(J1328=40,'Equivalencia BH-BMPT'!$D$41,IF(J1328=41,'Equivalencia BH-BMPT'!$D$42,IF(J1328=42,'Equivalencia BH-BMPT'!$D$43,IF(J1328=43,'Equivalencia BH-BMPT'!$D$44,IF(J1328=44,'Equivalencia BH-BMPT'!$D$45,IF(J1328=45,'Equivalencia BH-BMPT'!$D$46,"No ha seleccionado un número de programa")))))))))))))))))))))))))))))))))))))))))))))</f>
        <v>No ha seleccionado un número de programa</v>
      </c>
      <c r="L1328" s="140"/>
      <c r="M1328" s="136"/>
      <c r="N1328" s="153"/>
      <c r="O1328" s="161"/>
      <c r="P1328" s="144"/>
      <c r="Q1328" s="143"/>
      <c r="R1328" s="143"/>
      <c r="S1328" s="143"/>
      <c r="T1328" s="143"/>
      <c r="U1328" s="143"/>
      <c r="V1328" s="145"/>
      <c r="W1328" s="145"/>
      <c r="X1328" s="145"/>
      <c r="Y1328" s="136"/>
      <c r="Z1328" s="136"/>
      <c r="AA1328" s="146"/>
      <c r="AB1328" s="136"/>
      <c r="AC1328" s="136"/>
      <c r="AD1328" s="136"/>
      <c r="AE1328" s="136"/>
      <c r="AF1328" s="147" t="e">
        <f t="shared" si="57"/>
        <v>#DIV/0!</v>
      </c>
      <c r="AG1328" s="148"/>
      <c r="AH1328" s="148" t="b">
        <f t="shared" si="58"/>
        <v>1</v>
      </c>
    </row>
    <row r="1329" spans="1:34" ht="44.25" customHeight="1" thickBot="1" x14ac:dyDescent="0.3">
      <c r="A1329" s="136"/>
      <c r="B1329" s="136"/>
      <c r="C1329" s="137"/>
      <c r="D1329" s="136"/>
      <c r="E1329" s="137" t="str">
        <f>IF(D1329=1,'Tipo '!$B$2,IF(D1329=2,'Tipo '!$B$3,IF(D1329=3,'Tipo '!$B$4,IF(D1329=4,'Tipo '!$B$5,IF(D1329=5,'Tipo '!$B$6,IF(D1329=6,'Tipo '!$B$7,IF(D1329=7,'Tipo '!$B$8,IF(D1329=8,'Tipo '!$B$9,IF(D1329=9,'Tipo '!$B$10,IF(D1329=10,'Tipo '!$B$11,IF(D1329=11,'Tipo '!$B$12,IF(D1329=12,'Tipo '!$B$13,IF(D1329=13,'Tipo '!$B$14,IF(D1329=14,'Tipo '!$B$15,IF(D1329=15,'Tipo '!$B$16,IF(D1329=16,'Tipo '!$B$17,IF(D1329=17,'Tipo '!$B$18,IF(D1329=18,'Tipo '!$B$19,IF(D1329=19,'Tipo '!$B$20,IF(D1329=20,'Tipo '!$B$21,"No ha seleccionado un tipo de contrato válido"))))))))))))))))))))</f>
        <v>No ha seleccionado un tipo de contrato válido</v>
      </c>
      <c r="F1329" s="137"/>
      <c r="G1329" s="137"/>
      <c r="H1329" s="138"/>
      <c r="I1329" s="138"/>
      <c r="J1329" s="136"/>
      <c r="K1329" s="137" t="str">
        <f>IF(J1329=1,'Equivalencia BH-BMPT'!$D$2,IF(J1329=2,'Equivalencia BH-BMPT'!$D$3,IF(J1329=3,'Equivalencia BH-BMPT'!$D$4,IF(J1329=4,'Equivalencia BH-BMPT'!$D$5,IF(J1329=5,'Equivalencia BH-BMPT'!$D$6,IF(J1329=6,'Equivalencia BH-BMPT'!$D$7,IF(J1329=7,'Equivalencia BH-BMPT'!$D$8,IF(J1329=8,'Equivalencia BH-BMPT'!$D$9,IF(J1329=9,'Equivalencia BH-BMPT'!$D$10,IF(J1329=10,'Equivalencia BH-BMPT'!$D$11,IF(J1329=11,'Equivalencia BH-BMPT'!$D$12,IF(J1329=12,'Equivalencia BH-BMPT'!$D$13,IF(J1329=13,'Equivalencia BH-BMPT'!$D$14,IF(J1329=14,'Equivalencia BH-BMPT'!$D$15,IF(J1329=15,'Equivalencia BH-BMPT'!$D$16,IF(J1329=16,'Equivalencia BH-BMPT'!$D$17,IF(J1329=17,'Equivalencia BH-BMPT'!$D$18,IF(J1329=18,'Equivalencia BH-BMPT'!$D$19,IF(J1329=19,'Equivalencia BH-BMPT'!$D$20,IF(J1329=20,'Equivalencia BH-BMPT'!$D$21,IF(J1329=21,'Equivalencia BH-BMPT'!$D$22,IF(J1329=22,'Equivalencia BH-BMPT'!$D$23,IF(J1329=23,'Equivalencia BH-BMPT'!#REF!,IF(J1329=24,'Equivalencia BH-BMPT'!$D$25,IF(J1329=25,'Equivalencia BH-BMPT'!$D$26,IF(J1329=26,'Equivalencia BH-BMPT'!$D$27,IF(J1329=27,'Equivalencia BH-BMPT'!$D$28,IF(J1329=28,'Equivalencia BH-BMPT'!$D$29,IF(J1329=29,'Equivalencia BH-BMPT'!$D$30,IF(J1329=30,'Equivalencia BH-BMPT'!$D$31,IF(J1329=31,'Equivalencia BH-BMPT'!$D$32,IF(J1329=32,'Equivalencia BH-BMPT'!$D$33,IF(J1329=33,'Equivalencia BH-BMPT'!$D$34,IF(J1329=34,'Equivalencia BH-BMPT'!$D$35,IF(J1329=35,'Equivalencia BH-BMPT'!$D$36,IF(J1329=36,'Equivalencia BH-BMPT'!$D$37,IF(J1329=37,'Equivalencia BH-BMPT'!$D$38,IF(J1329=38,'Equivalencia BH-BMPT'!#REF!,IF(J1329=39,'Equivalencia BH-BMPT'!$D$40,IF(J1329=40,'Equivalencia BH-BMPT'!$D$41,IF(J1329=41,'Equivalencia BH-BMPT'!$D$42,IF(J1329=42,'Equivalencia BH-BMPT'!$D$43,IF(J1329=43,'Equivalencia BH-BMPT'!$D$44,IF(J1329=44,'Equivalencia BH-BMPT'!$D$45,IF(J1329=45,'Equivalencia BH-BMPT'!$D$46,"No ha seleccionado un número de programa")))))))))))))))))))))))))))))))))))))))))))))</f>
        <v>No ha seleccionado un número de programa</v>
      </c>
      <c r="L1329" s="140"/>
      <c r="M1329" s="136"/>
      <c r="N1329" s="153"/>
      <c r="O1329" s="161"/>
      <c r="P1329" s="144"/>
      <c r="Q1329" s="143"/>
      <c r="R1329" s="143"/>
      <c r="S1329" s="143"/>
      <c r="T1329" s="143"/>
      <c r="U1329" s="143"/>
      <c r="V1329" s="145"/>
      <c r="W1329" s="145"/>
      <c r="X1329" s="145"/>
      <c r="Y1329" s="136"/>
      <c r="Z1329" s="136"/>
      <c r="AA1329" s="146"/>
      <c r="AB1329" s="136"/>
      <c r="AC1329" s="136"/>
      <c r="AD1329" s="136"/>
      <c r="AE1329" s="136"/>
      <c r="AF1329" s="147" t="e">
        <f t="shared" si="57"/>
        <v>#DIV/0!</v>
      </c>
      <c r="AG1329" s="148"/>
      <c r="AH1329" s="148" t="b">
        <f t="shared" si="58"/>
        <v>1</v>
      </c>
    </row>
    <row r="1330" spans="1:34" ht="44.25" customHeight="1" thickBot="1" x14ac:dyDescent="0.3">
      <c r="A1330" s="136"/>
      <c r="B1330" s="136"/>
      <c r="C1330" s="137"/>
      <c r="D1330" s="136"/>
      <c r="E1330" s="137" t="str">
        <f>IF(D1330=1,'Tipo '!$B$2,IF(D1330=2,'Tipo '!$B$3,IF(D1330=3,'Tipo '!$B$4,IF(D1330=4,'Tipo '!$B$5,IF(D1330=5,'Tipo '!$B$6,IF(D1330=6,'Tipo '!$B$7,IF(D1330=7,'Tipo '!$B$8,IF(D1330=8,'Tipo '!$B$9,IF(D1330=9,'Tipo '!$B$10,IF(D1330=10,'Tipo '!$B$11,IF(D1330=11,'Tipo '!$B$12,IF(D1330=12,'Tipo '!$B$13,IF(D1330=13,'Tipo '!$B$14,IF(D1330=14,'Tipo '!$B$15,IF(D1330=15,'Tipo '!$B$16,IF(D1330=16,'Tipo '!$B$17,IF(D1330=17,'Tipo '!$B$18,IF(D1330=18,'Tipo '!$B$19,IF(D1330=19,'Tipo '!$B$20,IF(D1330=20,'Tipo '!$B$21,"No ha seleccionado un tipo de contrato válido"))))))))))))))))))))</f>
        <v>No ha seleccionado un tipo de contrato válido</v>
      </c>
      <c r="F1330" s="137"/>
      <c r="G1330" s="137"/>
      <c r="H1330" s="138"/>
      <c r="I1330" s="138"/>
      <c r="J1330" s="136"/>
      <c r="K1330" s="137" t="str">
        <f>IF(J1330=1,'Equivalencia BH-BMPT'!$D$2,IF(J1330=2,'Equivalencia BH-BMPT'!$D$3,IF(J1330=3,'Equivalencia BH-BMPT'!$D$4,IF(J1330=4,'Equivalencia BH-BMPT'!$D$5,IF(J1330=5,'Equivalencia BH-BMPT'!$D$6,IF(J1330=6,'Equivalencia BH-BMPT'!$D$7,IF(J1330=7,'Equivalencia BH-BMPT'!$D$8,IF(J1330=8,'Equivalencia BH-BMPT'!$D$9,IF(J1330=9,'Equivalencia BH-BMPT'!$D$10,IF(J1330=10,'Equivalencia BH-BMPT'!$D$11,IF(J1330=11,'Equivalencia BH-BMPT'!$D$12,IF(J1330=12,'Equivalencia BH-BMPT'!$D$13,IF(J1330=13,'Equivalencia BH-BMPT'!$D$14,IF(J1330=14,'Equivalencia BH-BMPT'!$D$15,IF(J1330=15,'Equivalencia BH-BMPT'!$D$16,IF(J1330=16,'Equivalencia BH-BMPT'!$D$17,IF(J1330=17,'Equivalencia BH-BMPT'!$D$18,IF(J1330=18,'Equivalencia BH-BMPT'!$D$19,IF(J1330=19,'Equivalencia BH-BMPT'!$D$20,IF(J1330=20,'Equivalencia BH-BMPT'!$D$21,IF(J1330=21,'Equivalencia BH-BMPT'!$D$22,IF(J1330=22,'Equivalencia BH-BMPT'!$D$23,IF(J1330=23,'Equivalencia BH-BMPT'!#REF!,IF(J1330=24,'Equivalencia BH-BMPT'!$D$25,IF(J1330=25,'Equivalencia BH-BMPT'!$D$26,IF(J1330=26,'Equivalencia BH-BMPT'!$D$27,IF(J1330=27,'Equivalencia BH-BMPT'!$D$28,IF(J1330=28,'Equivalencia BH-BMPT'!$D$29,IF(J1330=29,'Equivalencia BH-BMPT'!$D$30,IF(J1330=30,'Equivalencia BH-BMPT'!$D$31,IF(J1330=31,'Equivalencia BH-BMPT'!$D$32,IF(J1330=32,'Equivalencia BH-BMPT'!$D$33,IF(J1330=33,'Equivalencia BH-BMPT'!$D$34,IF(J1330=34,'Equivalencia BH-BMPT'!$D$35,IF(J1330=35,'Equivalencia BH-BMPT'!$D$36,IF(J1330=36,'Equivalencia BH-BMPT'!$D$37,IF(J1330=37,'Equivalencia BH-BMPT'!$D$38,IF(J1330=38,'Equivalencia BH-BMPT'!#REF!,IF(J1330=39,'Equivalencia BH-BMPT'!$D$40,IF(J1330=40,'Equivalencia BH-BMPT'!$D$41,IF(J1330=41,'Equivalencia BH-BMPT'!$D$42,IF(J1330=42,'Equivalencia BH-BMPT'!$D$43,IF(J1330=43,'Equivalencia BH-BMPT'!$D$44,IF(J1330=44,'Equivalencia BH-BMPT'!$D$45,IF(J1330=45,'Equivalencia BH-BMPT'!$D$46,"No ha seleccionado un número de programa")))))))))))))))))))))))))))))))))))))))))))))</f>
        <v>No ha seleccionado un número de programa</v>
      </c>
      <c r="L1330" s="140"/>
      <c r="M1330" s="136"/>
      <c r="N1330" s="153"/>
      <c r="O1330" s="161"/>
      <c r="P1330" s="144"/>
      <c r="Q1330" s="143"/>
      <c r="R1330" s="143"/>
      <c r="S1330" s="143"/>
      <c r="T1330" s="143"/>
      <c r="U1330" s="143"/>
      <c r="V1330" s="145"/>
      <c r="W1330" s="145"/>
      <c r="X1330" s="145"/>
      <c r="Y1330" s="136"/>
      <c r="Z1330" s="136"/>
      <c r="AA1330" s="146"/>
      <c r="AB1330" s="136"/>
      <c r="AC1330" s="136"/>
      <c r="AD1330" s="136"/>
      <c r="AE1330" s="136"/>
      <c r="AF1330" s="147" t="e">
        <f t="shared" si="57"/>
        <v>#DIV/0!</v>
      </c>
      <c r="AG1330" s="148"/>
      <c r="AH1330" s="148" t="b">
        <f t="shared" si="58"/>
        <v>1</v>
      </c>
    </row>
    <row r="1331" spans="1:34" ht="44.25" customHeight="1" thickBot="1" x14ac:dyDescent="0.3">
      <c r="A1331" s="136"/>
      <c r="B1331" s="136"/>
      <c r="C1331" s="137"/>
      <c r="D1331" s="136"/>
      <c r="E1331" s="137" t="str">
        <f>IF(D1331=1,'Tipo '!$B$2,IF(D1331=2,'Tipo '!$B$3,IF(D1331=3,'Tipo '!$B$4,IF(D1331=4,'Tipo '!$B$5,IF(D1331=5,'Tipo '!$B$6,IF(D1331=6,'Tipo '!$B$7,IF(D1331=7,'Tipo '!$B$8,IF(D1331=8,'Tipo '!$B$9,IF(D1331=9,'Tipo '!$B$10,IF(D1331=10,'Tipo '!$B$11,IF(D1331=11,'Tipo '!$B$12,IF(D1331=12,'Tipo '!$B$13,IF(D1331=13,'Tipo '!$B$14,IF(D1331=14,'Tipo '!$B$15,IF(D1331=15,'Tipo '!$B$16,IF(D1331=16,'Tipo '!$B$17,IF(D1331=17,'Tipo '!$B$18,IF(D1331=18,'Tipo '!$B$19,IF(D1331=19,'Tipo '!$B$20,IF(D1331=20,'Tipo '!$B$21,"No ha seleccionado un tipo de contrato válido"))))))))))))))))))))</f>
        <v>No ha seleccionado un tipo de contrato válido</v>
      </c>
      <c r="F1331" s="137"/>
      <c r="G1331" s="137"/>
      <c r="H1331" s="138"/>
      <c r="I1331" s="138"/>
      <c r="J1331" s="136"/>
      <c r="K1331" s="137" t="str">
        <f>IF(J1331=1,'Equivalencia BH-BMPT'!$D$2,IF(J1331=2,'Equivalencia BH-BMPT'!$D$3,IF(J1331=3,'Equivalencia BH-BMPT'!$D$4,IF(J1331=4,'Equivalencia BH-BMPT'!$D$5,IF(J1331=5,'Equivalencia BH-BMPT'!$D$6,IF(J1331=6,'Equivalencia BH-BMPT'!$D$7,IF(J1331=7,'Equivalencia BH-BMPT'!$D$8,IF(J1331=8,'Equivalencia BH-BMPT'!$D$9,IF(J1331=9,'Equivalencia BH-BMPT'!$D$10,IF(J1331=10,'Equivalencia BH-BMPT'!$D$11,IF(J1331=11,'Equivalencia BH-BMPT'!$D$12,IF(J1331=12,'Equivalencia BH-BMPT'!$D$13,IF(J1331=13,'Equivalencia BH-BMPT'!$D$14,IF(J1331=14,'Equivalencia BH-BMPT'!$D$15,IF(J1331=15,'Equivalencia BH-BMPT'!$D$16,IF(J1331=16,'Equivalencia BH-BMPT'!$D$17,IF(J1331=17,'Equivalencia BH-BMPT'!$D$18,IF(J1331=18,'Equivalencia BH-BMPT'!$D$19,IF(J1331=19,'Equivalencia BH-BMPT'!$D$20,IF(J1331=20,'Equivalencia BH-BMPT'!$D$21,IF(J1331=21,'Equivalencia BH-BMPT'!$D$22,IF(J1331=22,'Equivalencia BH-BMPT'!$D$23,IF(J1331=23,'Equivalencia BH-BMPT'!#REF!,IF(J1331=24,'Equivalencia BH-BMPT'!$D$25,IF(J1331=25,'Equivalencia BH-BMPT'!$D$26,IF(J1331=26,'Equivalencia BH-BMPT'!$D$27,IF(J1331=27,'Equivalencia BH-BMPT'!$D$28,IF(J1331=28,'Equivalencia BH-BMPT'!$D$29,IF(J1331=29,'Equivalencia BH-BMPT'!$D$30,IF(J1331=30,'Equivalencia BH-BMPT'!$D$31,IF(J1331=31,'Equivalencia BH-BMPT'!$D$32,IF(J1331=32,'Equivalencia BH-BMPT'!$D$33,IF(J1331=33,'Equivalencia BH-BMPT'!$D$34,IF(J1331=34,'Equivalencia BH-BMPT'!$D$35,IF(J1331=35,'Equivalencia BH-BMPT'!$D$36,IF(J1331=36,'Equivalencia BH-BMPT'!$D$37,IF(J1331=37,'Equivalencia BH-BMPT'!$D$38,IF(J1331=38,'Equivalencia BH-BMPT'!#REF!,IF(J1331=39,'Equivalencia BH-BMPT'!$D$40,IF(J1331=40,'Equivalencia BH-BMPT'!$D$41,IF(J1331=41,'Equivalencia BH-BMPT'!$D$42,IF(J1331=42,'Equivalencia BH-BMPT'!$D$43,IF(J1331=43,'Equivalencia BH-BMPT'!$D$44,IF(J1331=44,'Equivalencia BH-BMPT'!$D$45,IF(J1331=45,'Equivalencia BH-BMPT'!$D$46,"No ha seleccionado un número de programa")))))))))))))))))))))))))))))))))))))))))))))</f>
        <v>No ha seleccionado un número de programa</v>
      </c>
      <c r="L1331" s="140"/>
      <c r="M1331" s="136"/>
      <c r="N1331" s="153"/>
      <c r="O1331" s="161"/>
      <c r="P1331" s="144"/>
      <c r="Q1331" s="143"/>
      <c r="R1331" s="143"/>
      <c r="S1331" s="143"/>
      <c r="T1331" s="143"/>
      <c r="U1331" s="143"/>
      <c r="V1331" s="145"/>
      <c r="W1331" s="145"/>
      <c r="X1331" s="145"/>
      <c r="Y1331" s="136"/>
      <c r="Z1331" s="136"/>
      <c r="AA1331" s="146"/>
      <c r="AB1331" s="136"/>
      <c r="AC1331" s="136"/>
      <c r="AD1331" s="136"/>
      <c r="AE1331" s="136"/>
      <c r="AF1331" s="147" t="e">
        <f t="shared" si="57"/>
        <v>#DIV/0!</v>
      </c>
      <c r="AG1331" s="148"/>
      <c r="AH1331" s="148" t="b">
        <f t="shared" si="58"/>
        <v>1</v>
      </c>
    </row>
    <row r="1332" spans="1:34" ht="44.25" customHeight="1" thickBot="1" x14ac:dyDescent="0.3">
      <c r="A1332" s="136"/>
      <c r="B1332" s="136"/>
      <c r="C1332" s="137"/>
      <c r="D1332" s="136"/>
      <c r="E1332" s="137" t="str">
        <f>IF(D1332=1,'Tipo '!$B$2,IF(D1332=2,'Tipo '!$B$3,IF(D1332=3,'Tipo '!$B$4,IF(D1332=4,'Tipo '!$B$5,IF(D1332=5,'Tipo '!$B$6,IF(D1332=6,'Tipo '!$B$7,IF(D1332=7,'Tipo '!$B$8,IF(D1332=8,'Tipo '!$B$9,IF(D1332=9,'Tipo '!$B$10,IF(D1332=10,'Tipo '!$B$11,IF(D1332=11,'Tipo '!$B$12,IF(D1332=12,'Tipo '!$B$13,IF(D1332=13,'Tipo '!$B$14,IF(D1332=14,'Tipo '!$B$15,IF(D1332=15,'Tipo '!$B$16,IF(D1332=16,'Tipo '!$B$17,IF(D1332=17,'Tipo '!$B$18,IF(D1332=18,'Tipo '!$B$19,IF(D1332=19,'Tipo '!$B$20,IF(D1332=20,'Tipo '!$B$21,"No ha seleccionado un tipo de contrato válido"))))))))))))))))))))</f>
        <v>No ha seleccionado un tipo de contrato válido</v>
      </c>
      <c r="F1332" s="137"/>
      <c r="G1332" s="137"/>
      <c r="H1332" s="138"/>
      <c r="I1332" s="138"/>
      <c r="J1332" s="136"/>
      <c r="K1332" s="137" t="str">
        <f>IF(J1332=1,'Equivalencia BH-BMPT'!$D$2,IF(J1332=2,'Equivalencia BH-BMPT'!$D$3,IF(J1332=3,'Equivalencia BH-BMPT'!$D$4,IF(J1332=4,'Equivalencia BH-BMPT'!$D$5,IF(J1332=5,'Equivalencia BH-BMPT'!$D$6,IF(J1332=6,'Equivalencia BH-BMPT'!$D$7,IF(J1332=7,'Equivalencia BH-BMPT'!$D$8,IF(J1332=8,'Equivalencia BH-BMPT'!$D$9,IF(J1332=9,'Equivalencia BH-BMPT'!$D$10,IF(J1332=10,'Equivalencia BH-BMPT'!$D$11,IF(J1332=11,'Equivalencia BH-BMPT'!$D$12,IF(J1332=12,'Equivalencia BH-BMPT'!$D$13,IF(J1332=13,'Equivalencia BH-BMPT'!$D$14,IF(J1332=14,'Equivalencia BH-BMPT'!$D$15,IF(J1332=15,'Equivalencia BH-BMPT'!$D$16,IF(J1332=16,'Equivalencia BH-BMPT'!$D$17,IF(J1332=17,'Equivalencia BH-BMPT'!$D$18,IF(J1332=18,'Equivalencia BH-BMPT'!$D$19,IF(J1332=19,'Equivalencia BH-BMPT'!$D$20,IF(J1332=20,'Equivalencia BH-BMPT'!$D$21,IF(J1332=21,'Equivalencia BH-BMPT'!$D$22,IF(J1332=22,'Equivalencia BH-BMPT'!$D$23,IF(J1332=23,'Equivalencia BH-BMPT'!#REF!,IF(J1332=24,'Equivalencia BH-BMPT'!$D$25,IF(J1332=25,'Equivalencia BH-BMPT'!$D$26,IF(J1332=26,'Equivalencia BH-BMPT'!$D$27,IF(J1332=27,'Equivalencia BH-BMPT'!$D$28,IF(J1332=28,'Equivalencia BH-BMPT'!$D$29,IF(J1332=29,'Equivalencia BH-BMPT'!$D$30,IF(J1332=30,'Equivalencia BH-BMPT'!$D$31,IF(J1332=31,'Equivalencia BH-BMPT'!$D$32,IF(J1332=32,'Equivalencia BH-BMPT'!$D$33,IF(J1332=33,'Equivalencia BH-BMPT'!$D$34,IF(J1332=34,'Equivalencia BH-BMPT'!$D$35,IF(J1332=35,'Equivalencia BH-BMPT'!$D$36,IF(J1332=36,'Equivalencia BH-BMPT'!$D$37,IF(J1332=37,'Equivalencia BH-BMPT'!$D$38,IF(J1332=38,'Equivalencia BH-BMPT'!#REF!,IF(J1332=39,'Equivalencia BH-BMPT'!$D$40,IF(J1332=40,'Equivalencia BH-BMPT'!$D$41,IF(J1332=41,'Equivalencia BH-BMPT'!$D$42,IF(J1332=42,'Equivalencia BH-BMPT'!$D$43,IF(J1332=43,'Equivalencia BH-BMPT'!$D$44,IF(J1332=44,'Equivalencia BH-BMPT'!$D$45,IF(J1332=45,'Equivalencia BH-BMPT'!$D$46,"No ha seleccionado un número de programa")))))))))))))))))))))))))))))))))))))))))))))</f>
        <v>No ha seleccionado un número de programa</v>
      </c>
      <c r="L1332" s="140"/>
      <c r="M1332" s="136"/>
      <c r="N1332" s="153"/>
      <c r="O1332" s="161"/>
      <c r="P1332" s="144"/>
      <c r="Q1332" s="143"/>
      <c r="R1332" s="143"/>
      <c r="S1332" s="143"/>
      <c r="T1332" s="143"/>
      <c r="U1332" s="143"/>
      <c r="V1332" s="145"/>
      <c r="W1332" s="145"/>
      <c r="X1332" s="145"/>
      <c r="Y1332" s="136"/>
      <c r="Z1332" s="136"/>
      <c r="AA1332" s="146"/>
      <c r="AB1332" s="136"/>
      <c r="AC1332" s="136"/>
      <c r="AD1332" s="136"/>
      <c r="AE1332" s="136"/>
      <c r="AF1332" s="147" t="e">
        <f t="shared" si="57"/>
        <v>#DIV/0!</v>
      </c>
      <c r="AG1332" s="148"/>
      <c r="AH1332" s="148" t="b">
        <f t="shared" si="58"/>
        <v>1</v>
      </c>
    </row>
    <row r="1333" spans="1:34" ht="44.25" customHeight="1" thickBot="1" x14ac:dyDescent="0.3">
      <c r="A1333" s="136"/>
      <c r="B1333" s="136"/>
      <c r="C1333" s="137"/>
      <c r="D1333" s="136"/>
      <c r="E1333" s="137" t="str">
        <f>IF(D1333=1,'Tipo '!$B$2,IF(D1333=2,'Tipo '!$B$3,IF(D1333=3,'Tipo '!$B$4,IF(D1333=4,'Tipo '!$B$5,IF(D1333=5,'Tipo '!$B$6,IF(D1333=6,'Tipo '!$B$7,IF(D1333=7,'Tipo '!$B$8,IF(D1333=8,'Tipo '!$B$9,IF(D1333=9,'Tipo '!$B$10,IF(D1333=10,'Tipo '!$B$11,IF(D1333=11,'Tipo '!$B$12,IF(D1333=12,'Tipo '!$B$13,IF(D1333=13,'Tipo '!$B$14,IF(D1333=14,'Tipo '!$B$15,IF(D1333=15,'Tipo '!$B$16,IF(D1333=16,'Tipo '!$B$17,IF(D1333=17,'Tipo '!$B$18,IF(D1333=18,'Tipo '!$B$19,IF(D1333=19,'Tipo '!$B$20,IF(D1333=20,'Tipo '!$B$21,"No ha seleccionado un tipo de contrato válido"))))))))))))))))))))</f>
        <v>No ha seleccionado un tipo de contrato válido</v>
      </c>
      <c r="F1333" s="137"/>
      <c r="G1333" s="137"/>
      <c r="H1333" s="138"/>
      <c r="I1333" s="138"/>
      <c r="J1333" s="136"/>
      <c r="K1333" s="137" t="str">
        <f>IF(J1333=1,'Equivalencia BH-BMPT'!$D$2,IF(J1333=2,'Equivalencia BH-BMPT'!$D$3,IF(J1333=3,'Equivalencia BH-BMPT'!$D$4,IF(J1333=4,'Equivalencia BH-BMPT'!$D$5,IF(J1333=5,'Equivalencia BH-BMPT'!$D$6,IF(J1333=6,'Equivalencia BH-BMPT'!$D$7,IF(J1333=7,'Equivalencia BH-BMPT'!$D$8,IF(J1333=8,'Equivalencia BH-BMPT'!$D$9,IF(J1333=9,'Equivalencia BH-BMPT'!$D$10,IF(J1333=10,'Equivalencia BH-BMPT'!$D$11,IF(J1333=11,'Equivalencia BH-BMPT'!$D$12,IF(J1333=12,'Equivalencia BH-BMPT'!$D$13,IF(J1333=13,'Equivalencia BH-BMPT'!$D$14,IF(J1333=14,'Equivalencia BH-BMPT'!$D$15,IF(J1333=15,'Equivalencia BH-BMPT'!$D$16,IF(J1333=16,'Equivalencia BH-BMPT'!$D$17,IF(J1333=17,'Equivalencia BH-BMPT'!$D$18,IF(J1333=18,'Equivalencia BH-BMPT'!$D$19,IF(J1333=19,'Equivalencia BH-BMPT'!$D$20,IF(J1333=20,'Equivalencia BH-BMPT'!$D$21,IF(J1333=21,'Equivalencia BH-BMPT'!$D$22,IF(J1333=22,'Equivalencia BH-BMPT'!$D$23,IF(J1333=23,'Equivalencia BH-BMPT'!#REF!,IF(J1333=24,'Equivalencia BH-BMPT'!$D$25,IF(J1333=25,'Equivalencia BH-BMPT'!$D$26,IF(J1333=26,'Equivalencia BH-BMPT'!$D$27,IF(J1333=27,'Equivalencia BH-BMPT'!$D$28,IF(J1333=28,'Equivalencia BH-BMPT'!$D$29,IF(J1333=29,'Equivalencia BH-BMPT'!$D$30,IF(J1333=30,'Equivalencia BH-BMPT'!$D$31,IF(J1333=31,'Equivalencia BH-BMPT'!$D$32,IF(J1333=32,'Equivalencia BH-BMPT'!$D$33,IF(J1333=33,'Equivalencia BH-BMPT'!$D$34,IF(J1333=34,'Equivalencia BH-BMPT'!$D$35,IF(J1333=35,'Equivalencia BH-BMPT'!$D$36,IF(J1333=36,'Equivalencia BH-BMPT'!$D$37,IF(J1333=37,'Equivalencia BH-BMPT'!$D$38,IF(J1333=38,'Equivalencia BH-BMPT'!#REF!,IF(J1333=39,'Equivalencia BH-BMPT'!$D$40,IF(J1333=40,'Equivalencia BH-BMPT'!$D$41,IF(J1333=41,'Equivalencia BH-BMPT'!$D$42,IF(J1333=42,'Equivalencia BH-BMPT'!$D$43,IF(J1333=43,'Equivalencia BH-BMPT'!$D$44,IF(J1333=44,'Equivalencia BH-BMPT'!$D$45,IF(J1333=45,'Equivalencia BH-BMPT'!$D$46,"No ha seleccionado un número de programa")))))))))))))))))))))))))))))))))))))))))))))</f>
        <v>No ha seleccionado un número de programa</v>
      </c>
      <c r="L1333" s="140"/>
      <c r="M1333" s="136"/>
      <c r="N1333" s="153"/>
      <c r="O1333" s="161"/>
      <c r="P1333" s="144"/>
      <c r="Q1333" s="143"/>
      <c r="R1333" s="143"/>
      <c r="S1333" s="143"/>
      <c r="T1333" s="143"/>
      <c r="U1333" s="143"/>
      <c r="V1333" s="145"/>
      <c r="W1333" s="145"/>
      <c r="X1333" s="145"/>
      <c r="Y1333" s="136"/>
      <c r="Z1333" s="136"/>
      <c r="AA1333" s="146"/>
      <c r="AB1333" s="136"/>
      <c r="AC1333" s="136"/>
      <c r="AD1333" s="136"/>
      <c r="AE1333" s="136"/>
      <c r="AF1333" s="147" t="e">
        <f t="shared" si="57"/>
        <v>#DIV/0!</v>
      </c>
      <c r="AG1333" s="148"/>
      <c r="AH1333" s="148" t="b">
        <f t="shared" si="58"/>
        <v>1</v>
      </c>
    </row>
    <row r="1334" spans="1:34" ht="44.25" customHeight="1" thickBot="1" x14ac:dyDescent="0.3">
      <c r="A1334" s="136"/>
      <c r="B1334" s="136"/>
      <c r="C1334" s="137"/>
      <c r="D1334" s="136"/>
      <c r="E1334" s="137" t="str">
        <f>IF(D1334=1,'Tipo '!$B$2,IF(D1334=2,'Tipo '!$B$3,IF(D1334=3,'Tipo '!$B$4,IF(D1334=4,'Tipo '!$B$5,IF(D1334=5,'Tipo '!$B$6,IF(D1334=6,'Tipo '!$B$7,IF(D1334=7,'Tipo '!$B$8,IF(D1334=8,'Tipo '!$B$9,IF(D1334=9,'Tipo '!$B$10,IF(D1334=10,'Tipo '!$B$11,IF(D1334=11,'Tipo '!$B$12,IF(D1334=12,'Tipo '!$B$13,IF(D1334=13,'Tipo '!$B$14,IF(D1334=14,'Tipo '!$B$15,IF(D1334=15,'Tipo '!$B$16,IF(D1334=16,'Tipo '!$B$17,IF(D1334=17,'Tipo '!$B$18,IF(D1334=18,'Tipo '!$B$19,IF(D1334=19,'Tipo '!$B$20,IF(D1334=20,'Tipo '!$B$21,"No ha seleccionado un tipo de contrato válido"))))))))))))))))))))</f>
        <v>No ha seleccionado un tipo de contrato válido</v>
      </c>
      <c r="F1334" s="137"/>
      <c r="G1334" s="137"/>
      <c r="H1334" s="138"/>
      <c r="I1334" s="138"/>
      <c r="J1334" s="136"/>
      <c r="K1334" s="137" t="str">
        <f>IF(J1334=1,'Equivalencia BH-BMPT'!$D$2,IF(J1334=2,'Equivalencia BH-BMPT'!$D$3,IF(J1334=3,'Equivalencia BH-BMPT'!$D$4,IF(J1334=4,'Equivalencia BH-BMPT'!$D$5,IF(J1334=5,'Equivalencia BH-BMPT'!$D$6,IF(J1334=6,'Equivalencia BH-BMPT'!$D$7,IF(J1334=7,'Equivalencia BH-BMPT'!$D$8,IF(J1334=8,'Equivalencia BH-BMPT'!$D$9,IF(J1334=9,'Equivalencia BH-BMPT'!$D$10,IF(J1334=10,'Equivalencia BH-BMPT'!$D$11,IF(J1334=11,'Equivalencia BH-BMPT'!$D$12,IF(J1334=12,'Equivalencia BH-BMPT'!$D$13,IF(J1334=13,'Equivalencia BH-BMPT'!$D$14,IF(J1334=14,'Equivalencia BH-BMPT'!$D$15,IF(J1334=15,'Equivalencia BH-BMPT'!$D$16,IF(J1334=16,'Equivalencia BH-BMPT'!$D$17,IF(J1334=17,'Equivalencia BH-BMPT'!$D$18,IF(J1334=18,'Equivalencia BH-BMPT'!$D$19,IF(J1334=19,'Equivalencia BH-BMPT'!$D$20,IF(J1334=20,'Equivalencia BH-BMPT'!$D$21,IF(J1334=21,'Equivalencia BH-BMPT'!$D$22,IF(J1334=22,'Equivalencia BH-BMPT'!$D$23,IF(J1334=23,'Equivalencia BH-BMPT'!#REF!,IF(J1334=24,'Equivalencia BH-BMPT'!$D$25,IF(J1334=25,'Equivalencia BH-BMPT'!$D$26,IF(J1334=26,'Equivalencia BH-BMPT'!$D$27,IF(J1334=27,'Equivalencia BH-BMPT'!$D$28,IF(J1334=28,'Equivalencia BH-BMPT'!$D$29,IF(J1334=29,'Equivalencia BH-BMPT'!$D$30,IF(J1334=30,'Equivalencia BH-BMPT'!$D$31,IF(J1334=31,'Equivalencia BH-BMPT'!$D$32,IF(J1334=32,'Equivalencia BH-BMPT'!$D$33,IF(J1334=33,'Equivalencia BH-BMPT'!$D$34,IF(J1334=34,'Equivalencia BH-BMPT'!$D$35,IF(J1334=35,'Equivalencia BH-BMPT'!$D$36,IF(J1334=36,'Equivalencia BH-BMPT'!$D$37,IF(J1334=37,'Equivalencia BH-BMPT'!$D$38,IF(J1334=38,'Equivalencia BH-BMPT'!#REF!,IF(J1334=39,'Equivalencia BH-BMPT'!$D$40,IF(J1334=40,'Equivalencia BH-BMPT'!$D$41,IF(J1334=41,'Equivalencia BH-BMPT'!$D$42,IF(J1334=42,'Equivalencia BH-BMPT'!$D$43,IF(J1334=43,'Equivalencia BH-BMPT'!$D$44,IF(J1334=44,'Equivalencia BH-BMPT'!$D$45,IF(J1334=45,'Equivalencia BH-BMPT'!$D$46,"No ha seleccionado un número de programa")))))))))))))))))))))))))))))))))))))))))))))</f>
        <v>No ha seleccionado un número de programa</v>
      </c>
      <c r="L1334" s="140"/>
      <c r="M1334" s="136"/>
      <c r="N1334" s="153"/>
      <c r="O1334" s="161"/>
      <c r="P1334" s="144"/>
      <c r="Q1334" s="143"/>
      <c r="R1334" s="143"/>
      <c r="S1334" s="143"/>
      <c r="T1334" s="143"/>
      <c r="U1334" s="143"/>
      <c r="V1334" s="145"/>
      <c r="W1334" s="145"/>
      <c r="X1334" s="145"/>
      <c r="Y1334" s="136"/>
      <c r="Z1334" s="136"/>
      <c r="AA1334" s="146"/>
      <c r="AB1334" s="136"/>
      <c r="AC1334" s="136"/>
      <c r="AD1334" s="136"/>
      <c r="AE1334" s="136"/>
      <c r="AF1334" s="147" t="e">
        <f t="shared" si="57"/>
        <v>#DIV/0!</v>
      </c>
      <c r="AG1334" s="148"/>
      <c r="AH1334" s="148" t="b">
        <f t="shared" si="58"/>
        <v>1</v>
      </c>
    </row>
    <row r="1335" spans="1:34" ht="44.25" customHeight="1" thickBot="1" x14ac:dyDescent="0.3">
      <c r="A1335" s="136"/>
      <c r="B1335" s="136"/>
      <c r="C1335" s="137"/>
      <c r="D1335" s="136"/>
      <c r="E1335" s="137" t="str">
        <f>IF(D1335=1,'Tipo '!$B$2,IF(D1335=2,'Tipo '!$B$3,IF(D1335=3,'Tipo '!$B$4,IF(D1335=4,'Tipo '!$B$5,IF(D1335=5,'Tipo '!$B$6,IF(D1335=6,'Tipo '!$B$7,IF(D1335=7,'Tipo '!$B$8,IF(D1335=8,'Tipo '!$B$9,IF(D1335=9,'Tipo '!$B$10,IF(D1335=10,'Tipo '!$B$11,IF(D1335=11,'Tipo '!$B$12,IF(D1335=12,'Tipo '!$B$13,IF(D1335=13,'Tipo '!$B$14,IF(D1335=14,'Tipo '!$B$15,IF(D1335=15,'Tipo '!$B$16,IF(D1335=16,'Tipo '!$B$17,IF(D1335=17,'Tipo '!$B$18,IF(D1335=18,'Tipo '!$B$19,IF(D1335=19,'Tipo '!$B$20,IF(D1335=20,'Tipo '!$B$21,"No ha seleccionado un tipo de contrato válido"))))))))))))))))))))</f>
        <v>No ha seleccionado un tipo de contrato válido</v>
      </c>
      <c r="F1335" s="137"/>
      <c r="G1335" s="137"/>
      <c r="H1335" s="138"/>
      <c r="I1335" s="138"/>
      <c r="J1335" s="136"/>
      <c r="K1335" s="137" t="str">
        <f>IF(J1335=1,'Equivalencia BH-BMPT'!$D$2,IF(J1335=2,'Equivalencia BH-BMPT'!$D$3,IF(J1335=3,'Equivalencia BH-BMPT'!$D$4,IF(J1335=4,'Equivalencia BH-BMPT'!$D$5,IF(J1335=5,'Equivalencia BH-BMPT'!$D$6,IF(J1335=6,'Equivalencia BH-BMPT'!$D$7,IF(J1335=7,'Equivalencia BH-BMPT'!$D$8,IF(J1335=8,'Equivalencia BH-BMPT'!$D$9,IF(J1335=9,'Equivalencia BH-BMPT'!$D$10,IF(J1335=10,'Equivalencia BH-BMPT'!$D$11,IF(J1335=11,'Equivalencia BH-BMPT'!$D$12,IF(J1335=12,'Equivalencia BH-BMPT'!$D$13,IF(J1335=13,'Equivalencia BH-BMPT'!$D$14,IF(J1335=14,'Equivalencia BH-BMPT'!$D$15,IF(J1335=15,'Equivalencia BH-BMPT'!$D$16,IF(J1335=16,'Equivalencia BH-BMPT'!$D$17,IF(J1335=17,'Equivalencia BH-BMPT'!$D$18,IF(J1335=18,'Equivalencia BH-BMPT'!$D$19,IF(J1335=19,'Equivalencia BH-BMPT'!$D$20,IF(J1335=20,'Equivalencia BH-BMPT'!$D$21,IF(J1335=21,'Equivalencia BH-BMPT'!$D$22,IF(J1335=22,'Equivalencia BH-BMPT'!$D$23,IF(J1335=23,'Equivalencia BH-BMPT'!#REF!,IF(J1335=24,'Equivalencia BH-BMPT'!$D$25,IF(J1335=25,'Equivalencia BH-BMPT'!$D$26,IF(J1335=26,'Equivalencia BH-BMPT'!$D$27,IF(J1335=27,'Equivalencia BH-BMPT'!$D$28,IF(J1335=28,'Equivalencia BH-BMPT'!$D$29,IF(J1335=29,'Equivalencia BH-BMPT'!$D$30,IF(J1335=30,'Equivalencia BH-BMPT'!$D$31,IF(J1335=31,'Equivalencia BH-BMPT'!$D$32,IF(J1335=32,'Equivalencia BH-BMPT'!$D$33,IF(J1335=33,'Equivalencia BH-BMPT'!$D$34,IF(J1335=34,'Equivalencia BH-BMPT'!$D$35,IF(J1335=35,'Equivalencia BH-BMPT'!$D$36,IF(J1335=36,'Equivalencia BH-BMPT'!$D$37,IF(J1335=37,'Equivalencia BH-BMPT'!$D$38,IF(J1335=38,'Equivalencia BH-BMPT'!#REF!,IF(J1335=39,'Equivalencia BH-BMPT'!$D$40,IF(J1335=40,'Equivalencia BH-BMPT'!$D$41,IF(J1335=41,'Equivalencia BH-BMPT'!$D$42,IF(J1335=42,'Equivalencia BH-BMPT'!$D$43,IF(J1335=43,'Equivalencia BH-BMPT'!$D$44,IF(J1335=44,'Equivalencia BH-BMPT'!$D$45,IF(J1335=45,'Equivalencia BH-BMPT'!$D$46,"No ha seleccionado un número de programa")))))))))))))))))))))))))))))))))))))))))))))</f>
        <v>No ha seleccionado un número de programa</v>
      </c>
      <c r="L1335" s="140"/>
      <c r="M1335" s="136"/>
      <c r="N1335" s="153"/>
      <c r="O1335" s="161"/>
      <c r="P1335" s="144"/>
      <c r="Q1335" s="143"/>
      <c r="R1335" s="143"/>
      <c r="S1335" s="143"/>
      <c r="T1335" s="143"/>
      <c r="U1335" s="143"/>
      <c r="V1335" s="145"/>
      <c r="W1335" s="145"/>
      <c r="X1335" s="145"/>
      <c r="Y1335" s="136"/>
      <c r="Z1335" s="136"/>
      <c r="AA1335" s="146"/>
      <c r="AB1335" s="136"/>
      <c r="AC1335" s="136"/>
      <c r="AD1335" s="136"/>
      <c r="AE1335" s="136"/>
      <c r="AF1335" s="147" t="e">
        <f t="shared" si="57"/>
        <v>#DIV/0!</v>
      </c>
      <c r="AG1335" s="148"/>
      <c r="AH1335" s="148" t="b">
        <f t="shared" si="58"/>
        <v>1</v>
      </c>
    </row>
    <row r="1336" spans="1:34" ht="44.25" customHeight="1" thickBot="1" x14ac:dyDescent="0.3">
      <c r="A1336" s="136"/>
      <c r="B1336" s="136"/>
      <c r="C1336" s="137"/>
      <c r="D1336" s="136"/>
      <c r="E1336" s="137" t="str">
        <f>IF(D1336=1,'Tipo '!$B$2,IF(D1336=2,'Tipo '!$B$3,IF(D1336=3,'Tipo '!$B$4,IF(D1336=4,'Tipo '!$B$5,IF(D1336=5,'Tipo '!$B$6,IF(D1336=6,'Tipo '!$B$7,IF(D1336=7,'Tipo '!$B$8,IF(D1336=8,'Tipo '!$B$9,IF(D1336=9,'Tipo '!$B$10,IF(D1336=10,'Tipo '!$B$11,IF(D1336=11,'Tipo '!$B$12,IF(D1336=12,'Tipo '!$B$13,IF(D1336=13,'Tipo '!$B$14,IF(D1336=14,'Tipo '!$B$15,IF(D1336=15,'Tipo '!$B$16,IF(D1336=16,'Tipo '!$B$17,IF(D1336=17,'Tipo '!$B$18,IF(D1336=18,'Tipo '!$B$19,IF(D1336=19,'Tipo '!$B$20,IF(D1336=20,'Tipo '!$B$21,"No ha seleccionado un tipo de contrato válido"))))))))))))))))))))</f>
        <v>No ha seleccionado un tipo de contrato válido</v>
      </c>
      <c r="F1336" s="137"/>
      <c r="G1336" s="137"/>
      <c r="H1336" s="138"/>
      <c r="I1336" s="138"/>
      <c r="J1336" s="136"/>
      <c r="K1336" s="137" t="str">
        <f>IF(J1336=1,'Equivalencia BH-BMPT'!$D$2,IF(J1336=2,'Equivalencia BH-BMPT'!$D$3,IF(J1336=3,'Equivalencia BH-BMPT'!$D$4,IF(J1336=4,'Equivalencia BH-BMPT'!$D$5,IF(J1336=5,'Equivalencia BH-BMPT'!$D$6,IF(J1336=6,'Equivalencia BH-BMPT'!$D$7,IF(J1336=7,'Equivalencia BH-BMPT'!$D$8,IF(J1336=8,'Equivalencia BH-BMPT'!$D$9,IF(J1336=9,'Equivalencia BH-BMPT'!$D$10,IF(J1336=10,'Equivalencia BH-BMPT'!$D$11,IF(J1336=11,'Equivalencia BH-BMPT'!$D$12,IF(J1336=12,'Equivalencia BH-BMPT'!$D$13,IF(J1336=13,'Equivalencia BH-BMPT'!$D$14,IF(J1336=14,'Equivalencia BH-BMPT'!$D$15,IF(J1336=15,'Equivalencia BH-BMPT'!$D$16,IF(J1336=16,'Equivalencia BH-BMPT'!$D$17,IF(J1336=17,'Equivalencia BH-BMPT'!$D$18,IF(J1336=18,'Equivalencia BH-BMPT'!$D$19,IF(J1336=19,'Equivalencia BH-BMPT'!$D$20,IF(J1336=20,'Equivalencia BH-BMPT'!$D$21,IF(J1336=21,'Equivalencia BH-BMPT'!$D$22,IF(J1336=22,'Equivalencia BH-BMPT'!$D$23,IF(J1336=23,'Equivalencia BH-BMPT'!#REF!,IF(J1336=24,'Equivalencia BH-BMPT'!$D$25,IF(J1336=25,'Equivalencia BH-BMPT'!$D$26,IF(J1336=26,'Equivalencia BH-BMPT'!$D$27,IF(J1336=27,'Equivalencia BH-BMPT'!$D$28,IF(J1336=28,'Equivalencia BH-BMPT'!$D$29,IF(J1336=29,'Equivalencia BH-BMPT'!$D$30,IF(J1336=30,'Equivalencia BH-BMPT'!$D$31,IF(J1336=31,'Equivalencia BH-BMPT'!$D$32,IF(J1336=32,'Equivalencia BH-BMPT'!$D$33,IF(J1336=33,'Equivalencia BH-BMPT'!$D$34,IF(J1336=34,'Equivalencia BH-BMPT'!$D$35,IF(J1336=35,'Equivalencia BH-BMPT'!$D$36,IF(J1336=36,'Equivalencia BH-BMPT'!$D$37,IF(J1336=37,'Equivalencia BH-BMPT'!$D$38,IF(J1336=38,'Equivalencia BH-BMPT'!#REF!,IF(J1336=39,'Equivalencia BH-BMPT'!$D$40,IF(J1336=40,'Equivalencia BH-BMPT'!$D$41,IF(J1336=41,'Equivalencia BH-BMPT'!$D$42,IF(J1336=42,'Equivalencia BH-BMPT'!$D$43,IF(J1336=43,'Equivalencia BH-BMPT'!$D$44,IF(J1336=44,'Equivalencia BH-BMPT'!$D$45,IF(J1336=45,'Equivalencia BH-BMPT'!$D$46,"No ha seleccionado un número de programa")))))))))))))))))))))))))))))))))))))))))))))</f>
        <v>No ha seleccionado un número de programa</v>
      </c>
      <c r="L1336" s="140"/>
      <c r="M1336" s="136"/>
      <c r="N1336" s="153"/>
      <c r="O1336" s="161"/>
      <c r="P1336" s="144"/>
      <c r="Q1336" s="143"/>
      <c r="R1336" s="143"/>
      <c r="S1336" s="143"/>
      <c r="T1336" s="143"/>
      <c r="U1336" s="143"/>
      <c r="V1336" s="145"/>
      <c r="W1336" s="145"/>
      <c r="X1336" s="145"/>
      <c r="Y1336" s="136"/>
      <c r="Z1336" s="136"/>
      <c r="AA1336" s="146"/>
      <c r="AB1336" s="136"/>
      <c r="AC1336" s="136"/>
      <c r="AD1336" s="136"/>
      <c r="AE1336" s="136"/>
      <c r="AF1336" s="147" t="e">
        <f t="shared" si="57"/>
        <v>#DIV/0!</v>
      </c>
      <c r="AG1336" s="148"/>
      <c r="AH1336" s="148" t="b">
        <f t="shared" si="58"/>
        <v>1</v>
      </c>
    </row>
    <row r="1337" spans="1:34" ht="44.25" customHeight="1" thickBot="1" x14ac:dyDescent="0.3">
      <c r="A1337" s="136"/>
      <c r="B1337" s="136"/>
      <c r="C1337" s="137"/>
      <c r="D1337" s="136"/>
      <c r="E1337" s="137" t="str">
        <f>IF(D1337=1,'Tipo '!$B$2,IF(D1337=2,'Tipo '!$B$3,IF(D1337=3,'Tipo '!$B$4,IF(D1337=4,'Tipo '!$B$5,IF(D1337=5,'Tipo '!$B$6,IF(D1337=6,'Tipo '!$B$7,IF(D1337=7,'Tipo '!$B$8,IF(D1337=8,'Tipo '!$B$9,IF(D1337=9,'Tipo '!$B$10,IF(D1337=10,'Tipo '!$B$11,IF(D1337=11,'Tipo '!$B$12,IF(D1337=12,'Tipo '!$B$13,IF(D1337=13,'Tipo '!$B$14,IF(D1337=14,'Tipo '!$B$15,IF(D1337=15,'Tipo '!$B$16,IF(D1337=16,'Tipo '!$B$17,IF(D1337=17,'Tipo '!$B$18,IF(D1337=18,'Tipo '!$B$19,IF(D1337=19,'Tipo '!$B$20,IF(D1337=20,'Tipo '!$B$21,"No ha seleccionado un tipo de contrato válido"))))))))))))))))))))</f>
        <v>No ha seleccionado un tipo de contrato válido</v>
      </c>
      <c r="F1337" s="137"/>
      <c r="G1337" s="137"/>
      <c r="H1337" s="138"/>
      <c r="I1337" s="138"/>
      <c r="J1337" s="136"/>
      <c r="K1337" s="137" t="str">
        <f>IF(J1337=1,'Equivalencia BH-BMPT'!$D$2,IF(J1337=2,'Equivalencia BH-BMPT'!$D$3,IF(J1337=3,'Equivalencia BH-BMPT'!$D$4,IF(J1337=4,'Equivalencia BH-BMPT'!$D$5,IF(J1337=5,'Equivalencia BH-BMPT'!$D$6,IF(J1337=6,'Equivalencia BH-BMPT'!$D$7,IF(J1337=7,'Equivalencia BH-BMPT'!$D$8,IF(J1337=8,'Equivalencia BH-BMPT'!$D$9,IF(J1337=9,'Equivalencia BH-BMPT'!$D$10,IF(J1337=10,'Equivalencia BH-BMPT'!$D$11,IF(J1337=11,'Equivalencia BH-BMPT'!$D$12,IF(J1337=12,'Equivalencia BH-BMPT'!$D$13,IF(J1337=13,'Equivalencia BH-BMPT'!$D$14,IF(J1337=14,'Equivalencia BH-BMPT'!$D$15,IF(J1337=15,'Equivalencia BH-BMPT'!$D$16,IF(J1337=16,'Equivalencia BH-BMPT'!$D$17,IF(J1337=17,'Equivalencia BH-BMPT'!$D$18,IF(J1337=18,'Equivalencia BH-BMPT'!$D$19,IF(J1337=19,'Equivalencia BH-BMPT'!$D$20,IF(J1337=20,'Equivalencia BH-BMPT'!$D$21,IF(J1337=21,'Equivalencia BH-BMPT'!$D$22,IF(J1337=22,'Equivalencia BH-BMPT'!$D$23,IF(J1337=23,'Equivalencia BH-BMPT'!#REF!,IF(J1337=24,'Equivalencia BH-BMPT'!$D$25,IF(J1337=25,'Equivalencia BH-BMPT'!$D$26,IF(J1337=26,'Equivalencia BH-BMPT'!$D$27,IF(J1337=27,'Equivalencia BH-BMPT'!$D$28,IF(J1337=28,'Equivalencia BH-BMPT'!$D$29,IF(J1337=29,'Equivalencia BH-BMPT'!$D$30,IF(J1337=30,'Equivalencia BH-BMPT'!$D$31,IF(J1337=31,'Equivalencia BH-BMPT'!$D$32,IF(J1337=32,'Equivalencia BH-BMPT'!$D$33,IF(J1337=33,'Equivalencia BH-BMPT'!$D$34,IF(J1337=34,'Equivalencia BH-BMPT'!$D$35,IF(J1337=35,'Equivalencia BH-BMPT'!$D$36,IF(J1337=36,'Equivalencia BH-BMPT'!$D$37,IF(J1337=37,'Equivalencia BH-BMPT'!$D$38,IF(J1337=38,'Equivalencia BH-BMPT'!#REF!,IF(J1337=39,'Equivalencia BH-BMPT'!$D$40,IF(J1337=40,'Equivalencia BH-BMPT'!$D$41,IF(J1337=41,'Equivalencia BH-BMPT'!$D$42,IF(J1337=42,'Equivalencia BH-BMPT'!$D$43,IF(J1337=43,'Equivalencia BH-BMPT'!$D$44,IF(J1337=44,'Equivalencia BH-BMPT'!$D$45,IF(J1337=45,'Equivalencia BH-BMPT'!$D$46,"No ha seleccionado un número de programa")))))))))))))))))))))))))))))))))))))))))))))</f>
        <v>No ha seleccionado un número de programa</v>
      </c>
      <c r="L1337" s="140"/>
      <c r="M1337" s="136"/>
      <c r="N1337" s="153"/>
      <c r="O1337" s="161"/>
      <c r="P1337" s="144"/>
      <c r="Q1337" s="143"/>
      <c r="R1337" s="143"/>
      <c r="S1337" s="143"/>
      <c r="T1337" s="143"/>
      <c r="U1337" s="143"/>
      <c r="V1337" s="145"/>
      <c r="W1337" s="145"/>
      <c r="X1337" s="145"/>
      <c r="Y1337" s="136"/>
      <c r="Z1337" s="136"/>
      <c r="AA1337" s="146"/>
      <c r="AB1337" s="136"/>
      <c r="AC1337" s="136"/>
      <c r="AD1337" s="136"/>
      <c r="AE1337" s="136"/>
      <c r="AF1337" s="147" t="e">
        <f t="shared" si="57"/>
        <v>#DIV/0!</v>
      </c>
      <c r="AG1337" s="148"/>
      <c r="AH1337" s="148" t="b">
        <f t="shared" si="58"/>
        <v>1</v>
      </c>
    </row>
    <row r="1338" spans="1:34" ht="44.25" customHeight="1" thickBot="1" x14ac:dyDescent="0.3">
      <c r="A1338" s="136"/>
      <c r="B1338" s="136"/>
      <c r="C1338" s="137"/>
      <c r="D1338" s="136"/>
      <c r="E1338" s="137" t="str">
        <f>IF(D1338=1,'Tipo '!$B$2,IF(D1338=2,'Tipo '!$B$3,IF(D1338=3,'Tipo '!$B$4,IF(D1338=4,'Tipo '!$B$5,IF(D1338=5,'Tipo '!$B$6,IF(D1338=6,'Tipo '!$B$7,IF(D1338=7,'Tipo '!$B$8,IF(D1338=8,'Tipo '!$B$9,IF(D1338=9,'Tipo '!$B$10,IF(D1338=10,'Tipo '!$B$11,IF(D1338=11,'Tipo '!$B$12,IF(D1338=12,'Tipo '!$B$13,IF(D1338=13,'Tipo '!$B$14,IF(D1338=14,'Tipo '!$B$15,IF(D1338=15,'Tipo '!$B$16,IF(D1338=16,'Tipo '!$B$17,IF(D1338=17,'Tipo '!$B$18,IF(D1338=18,'Tipo '!$B$19,IF(D1338=19,'Tipo '!$B$20,IF(D1338=20,'Tipo '!$B$21,"No ha seleccionado un tipo de contrato válido"))))))))))))))))))))</f>
        <v>No ha seleccionado un tipo de contrato válido</v>
      </c>
      <c r="F1338" s="137"/>
      <c r="G1338" s="137"/>
      <c r="H1338" s="138"/>
      <c r="I1338" s="138"/>
      <c r="J1338" s="136"/>
      <c r="K1338" s="137" t="str">
        <f>IF(J1338=1,'Equivalencia BH-BMPT'!$D$2,IF(J1338=2,'Equivalencia BH-BMPT'!$D$3,IF(J1338=3,'Equivalencia BH-BMPT'!$D$4,IF(J1338=4,'Equivalencia BH-BMPT'!$D$5,IF(J1338=5,'Equivalencia BH-BMPT'!$D$6,IF(J1338=6,'Equivalencia BH-BMPT'!$D$7,IF(J1338=7,'Equivalencia BH-BMPT'!$D$8,IF(J1338=8,'Equivalencia BH-BMPT'!$D$9,IF(J1338=9,'Equivalencia BH-BMPT'!$D$10,IF(J1338=10,'Equivalencia BH-BMPT'!$D$11,IF(J1338=11,'Equivalencia BH-BMPT'!$D$12,IF(J1338=12,'Equivalencia BH-BMPT'!$D$13,IF(J1338=13,'Equivalencia BH-BMPT'!$D$14,IF(J1338=14,'Equivalencia BH-BMPT'!$D$15,IF(J1338=15,'Equivalencia BH-BMPT'!$D$16,IF(J1338=16,'Equivalencia BH-BMPT'!$D$17,IF(J1338=17,'Equivalencia BH-BMPT'!$D$18,IF(J1338=18,'Equivalencia BH-BMPT'!$D$19,IF(J1338=19,'Equivalencia BH-BMPT'!$D$20,IF(J1338=20,'Equivalencia BH-BMPT'!$D$21,IF(J1338=21,'Equivalencia BH-BMPT'!$D$22,IF(J1338=22,'Equivalencia BH-BMPT'!$D$23,IF(J1338=23,'Equivalencia BH-BMPT'!#REF!,IF(J1338=24,'Equivalencia BH-BMPT'!$D$25,IF(J1338=25,'Equivalencia BH-BMPT'!$D$26,IF(J1338=26,'Equivalencia BH-BMPT'!$D$27,IF(J1338=27,'Equivalencia BH-BMPT'!$D$28,IF(J1338=28,'Equivalencia BH-BMPT'!$D$29,IF(J1338=29,'Equivalencia BH-BMPT'!$D$30,IF(J1338=30,'Equivalencia BH-BMPT'!$D$31,IF(J1338=31,'Equivalencia BH-BMPT'!$D$32,IF(J1338=32,'Equivalencia BH-BMPT'!$D$33,IF(J1338=33,'Equivalencia BH-BMPT'!$D$34,IF(J1338=34,'Equivalencia BH-BMPT'!$D$35,IF(J1338=35,'Equivalencia BH-BMPT'!$D$36,IF(J1338=36,'Equivalencia BH-BMPT'!$D$37,IF(J1338=37,'Equivalencia BH-BMPT'!$D$38,IF(J1338=38,'Equivalencia BH-BMPT'!#REF!,IF(J1338=39,'Equivalencia BH-BMPT'!$D$40,IF(J1338=40,'Equivalencia BH-BMPT'!$D$41,IF(J1338=41,'Equivalencia BH-BMPT'!$D$42,IF(J1338=42,'Equivalencia BH-BMPT'!$D$43,IF(J1338=43,'Equivalencia BH-BMPT'!$D$44,IF(J1338=44,'Equivalencia BH-BMPT'!$D$45,IF(J1338=45,'Equivalencia BH-BMPT'!$D$46,"No ha seleccionado un número de programa")))))))))))))))))))))))))))))))))))))))))))))</f>
        <v>No ha seleccionado un número de programa</v>
      </c>
      <c r="L1338" s="140"/>
      <c r="M1338" s="136"/>
      <c r="N1338" s="153"/>
      <c r="O1338" s="161"/>
      <c r="P1338" s="144"/>
      <c r="Q1338" s="143"/>
      <c r="R1338" s="143"/>
      <c r="S1338" s="143"/>
      <c r="T1338" s="143"/>
      <c r="U1338" s="143"/>
      <c r="V1338" s="145"/>
      <c r="W1338" s="145"/>
      <c r="X1338" s="145"/>
      <c r="Y1338" s="136"/>
      <c r="Z1338" s="136"/>
      <c r="AA1338" s="146"/>
      <c r="AB1338" s="136"/>
      <c r="AC1338" s="136"/>
      <c r="AD1338" s="136"/>
      <c r="AE1338" s="136"/>
      <c r="AF1338" s="147" t="e">
        <f t="shared" si="57"/>
        <v>#DIV/0!</v>
      </c>
      <c r="AG1338" s="148"/>
      <c r="AH1338" s="148" t="b">
        <f t="shared" si="58"/>
        <v>1</v>
      </c>
    </row>
    <row r="1339" spans="1:34" ht="44.25" customHeight="1" thickBot="1" x14ac:dyDescent="0.3">
      <c r="A1339" s="136"/>
      <c r="B1339" s="136"/>
      <c r="C1339" s="137"/>
      <c r="D1339" s="136"/>
      <c r="E1339" s="137" t="str">
        <f>IF(D1339=1,'Tipo '!$B$2,IF(D1339=2,'Tipo '!$B$3,IF(D1339=3,'Tipo '!$B$4,IF(D1339=4,'Tipo '!$B$5,IF(D1339=5,'Tipo '!$B$6,IF(D1339=6,'Tipo '!$B$7,IF(D1339=7,'Tipo '!$B$8,IF(D1339=8,'Tipo '!$B$9,IF(D1339=9,'Tipo '!$B$10,IF(D1339=10,'Tipo '!$B$11,IF(D1339=11,'Tipo '!$B$12,IF(D1339=12,'Tipo '!$B$13,IF(D1339=13,'Tipo '!$B$14,IF(D1339=14,'Tipo '!$B$15,IF(D1339=15,'Tipo '!$B$16,IF(D1339=16,'Tipo '!$B$17,IF(D1339=17,'Tipo '!$B$18,IF(D1339=18,'Tipo '!$B$19,IF(D1339=19,'Tipo '!$B$20,IF(D1339=20,'Tipo '!$B$21,"No ha seleccionado un tipo de contrato válido"))))))))))))))))))))</f>
        <v>No ha seleccionado un tipo de contrato válido</v>
      </c>
      <c r="F1339" s="137"/>
      <c r="G1339" s="137"/>
      <c r="H1339" s="138"/>
      <c r="I1339" s="138"/>
      <c r="J1339" s="136"/>
      <c r="K1339" s="137" t="str">
        <f>IF(J1339=1,'Equivalencia BH-BMPT'!$D$2,IF(J1339=2,'Equivalencia BH-BMPT'!$D$3,IF(J1339=3,'Equivalencia BH-BMPT'!$D$4,IF(J1339=4,'Equivalencia BH-BMPT'!$D$5,IF(J1339=5,'Equivalencia BH-BMPT'!$D$6,IF(J1339=6,'Equivalencia BH-BMPT'!$D$7,IF(J1339=7,'Equivalencia BH-BMPT'!$D$8,IF(J1339=8,'Equivalencia BH-BMPT'!$D$9,IF(J1339=9,'Equivalencia BH-BMPT'!$D$10,IF(J1339=10,'Equivalencia BH-BMPT'!$D$11,IF(J1339=11,'Equivalencia BH-BMPT'!$D$12,IF(J1339=12,'Equivalencia BH-BMPT'!$D$13,IF(J1339=13,'Equivalencia BH-BMPT'!$D$14,IF(J1339=14,'Equivalencia BH-BMPT'!$D$15,IF(J1339=15,'Equivalencia BH-BMPT'!$D$16,IF(J1339=16,'Equivalencia BH-BMPT'!$D$17,IF(J1339=17,'Equivalencia BH-BMPT'!$D$18,IF(J1339=18,'Equivalencia BH-BMPT'!$D$19,IF(J1339=19,'Equivalencia BH-BMPT'!$D$20,IF(J1339=20,'Equivalencia BH-BMPT'!$D$21,IF(J1339=21,'Equivalencia BH-BMPT'!$D$22,IF(J1339=22,'Equivalencia BH-BMPT'!$D$23,IF(J1339=23,'Equivalencia BH-BMPT'!#REF!,IF(J1339=24,'Equivalencia BH-BMPT'!$D$25,IF(J1339=25,'Equivalencia BH-BMPT'!$D$26,IF(J1339=26,'Equivalencia BH-BMPT'!$D$27,IF(J1339=27,'Equivalencia BH-BMPT'!$D$28,IF(J1339=28,'Equivalencia BH-BMPT'!$D$29,IF(J1339=29,'Equivalencia BH-BMPT'!$D$30,IF(J1339=30,'Equivalencia BH-BMPT'!$D$31,IF(J1339=31,'Equivalencia BH-BMPT'!$D$32,IF(J1339=32,'Equivalencia BH-BMPT'!$D$33,IF(J1339=33,'Equivalencia BH-BMPT'!$D$34,IF(J1339=34,'Equivalencia BH-BMPT'!$D$35,IF(J1339=35,'Equivalencia BH-BMPT'!$D$36,IF(J1339=36,'Equivalencia BH-BMPT'!$D$37,IF(J1339=37,'Equivalencia BH-BMPT'!$D$38,IF(J1339=38,'Equivalencia BH-BMPT'!#REF!,IF(J1339=39,'Equivalencia BH-BMPT'!$D$40,IF(J1339=40,'Equivalencia BH-BMPT'!$D$41,IF(J1339=41,'Equivalencia BH-BMPT'!$D$42,IF(J1339=42,'Equivalencia BH-BMPT'!$D$43,IF(J1339=43,'Equivalencia BH-BMPT'!$D$44,IF(J1339=44,'Equivalencia BH-BMPT'!$D$45,IF(J1339=45,'Equivalencia BH-BMPT'!$D$46,"No ha seleccionado un número de programa")))))))))))))))))))))))))))))))))))))))))))))</f>
        <v>No ha seleccionado un número de programa</v>
      </c>
      <c r="L1339" s="140"/>
      <c r="M1339" s="136"/>
      <c r="N1339" s="153"/>
      <c r="O1339" s="161"/>
      <c r="P1339" s="144"/>
      <c r="Q1339" s="143"/>
      <c r="R1339" s="143"/>
      <c r="S1339" s="143"/>
      <c r="T1339" s="143"/>
      <c r="U1339" s="143"/>
      <c r="V1339" s="145"/>
      <c r="W1339" s="145"/>
      <c r="X1339" s="145"/>
      <c r="Y1339" s="136"/>
      <c r="Z1339" s="136"/>
      <c r="AA1339" s="146"/>
      <c r="AB1339" s="136"/>
      <c r="AC1339" s="136"/>
      <c r="AD1339" s="136"/>
      <c r="AE1339" s="136"/>
      <c r="AF1339" s="147" t="e">
        <f t="shared" si="57"/>
        <v>#DIV/0!</v>
      </c>
      <c r="AG1339" s="148"/>
      <c r="AH1339" s="148" t="b">
        <f t="shared" si="58"/>
        <v>1</v>
      </c>
    </row>
    <row r="1340" spans="1:34" ht="44.25" customHeight="1" thickBot="1" x14ac:dyDescent="0.3">
      <c r="A1340" s="136"/>
      <c r="B1340" s="136"/>
      <c r="C1340" s="137"/>
      <c r="D1340" s="136"/>
      <c r="E1340" s="137" t="str">
        <f>IF(D1340=1,'Tipo '!$B$2,IF(D1340=2,'Tipo '!$B$3,IF(D1340=3,'Tipo '!$B$4,IF(D1340=4,'Tipo '!$B$5,IF(D1340=5,'Tipo '!$B$6,IF(D1340=6,'Tipo '!$B$7,IF(D1340=7,'Tipo '!$B$8,IF(D1340=8,'Tipo '!$B$9,IF(D1340=9,'Tipo '!$B$10,IF(D1340=10,'Tipo '!$B$11,IF(D1340=11,'Tipo '!$B$12,IF(D1340=12,'Tipo '!$B$13,IF(D1340=13,'Tipo '!$B$14,IF(D1340=14,'Tipo '!$B$15,IF(D1340=15,'Tipo '!$B$16,IF(D1340=16,'Tipo '!$B$17,IF(D1340=17,'Tipo '!$B$18,IF(D1340=18,'Tipo '!$B$19,IF(D1340=19,'Tipo '!$B$20,IF(D1340=20,'Tipo '!$B$21,"No ha seleccionado un tipo de contrato válido"))))))))))))))))))))</f>
        <v>No ha seleccionado un tipo de contrato válido</v>
      </c>
      <c r="F1340" s="137"/>
      <c r="G1340" s="137"/>
      <c r="H1340" s="138"/>
      <c r="I1340" s="138"/>
      <c r="J1340" s="136"/>
      <c r="K1340" s="137" t="str">
        <f>IF(J1340=1,'Equivalencia BH-BMPT'!$D$2,IF(J1340=2,'Equivalencia BH-BMPT'!$D$3,IF(J1340=3,'Equivalencia BH-BMPT'!$D$4,IF(J1340=4,'Equivalencia BH-BMPT'!$D$5,IF(J1340=5,'Equivalencia BH-BMPT'!$D$6,IF(J1340=6,'Equivalencia BH-BMPT'!$D$7,IF(J1340=7,'Equivalencia BH-BMPT'!$D$8,IF(J1340=8,'Equivalencia BH-BMPT'!$D$9,IF(J1340=9,'Equivalencia BH-BMPT'!$D$10,IF(J1340=10,'Equivalencia BH-BMPT'!$D$11,IF(J1340=11,'Equivalencia BH-BMPT'!$D$12,IF(J1340=12,'Equivalencia BH-BMPT'!$D$13,IF(J1340=13,'Equivalencia BH-BMPT'!$D$14,IF(J1340=14,'Equivalencia BH-BMPT'!$D$15,IF(J1340=15,'Equivalencia BH-BMPT'!$D$16,IF(J1340=16,'Equivalencia BH-BMPT'!$D$17,IF(J1340=17,'Equivalencia BH-BMPT'!$D$18,IF(J1340=18,'Equivalencia BH-BMPT'!$D$19,IF(J1340=19,'Equivalencia BH-BMPT'!$D$20,IF(J1340=20,'Equivalencia BH-BMPT'!$D$21,IF(J1340=21,'Equivalencia BH-BMPT'!$D$22,IF(J1340=22,'Equivalencia BH-BMPT'!$D$23,IF(J1340=23,'Equivalencia BH-BMPT'!#REF!,IF(J1340=24,'Equivalencia BH-BMPT'!$D$25,IF(J1340=25,'Equivalencia BH-BMPT'!$D$26,IF(J1340=26,'Equivalencia BH-BMPT'!$D$27,IF(J1340=27,'Equivalencia BH-BMPT'!$D$28,IF(J1340=28,'Equivalencia BH-BMPT'!$D$29,IF(J1340=29,'Equivalencia BH-BMPT'!$D$30,IF(J1340=30,'Equivalencia BH-BMPT'!$D$31,IF(J1340=31,'Equivalencia BH-BMPT'!$D$32,IF(J1340=32,'Equivalencia BH-BMPT'!$D$33,IF(J1340=33,'Equivalencia BH-BMPT'!$D$34,IF(J1340=34,'Equivalencia BH-BMPT'!$D$35,IF(J1340=35,'Equivalencia BH-BMPT'!$D$36,IF(J1340=36,'Equivalencia BH-BMPT'!$D$37,IF(J1340=37,'Equivalencia BH-BMPT'!$D$38,IF(J1340=38,'Equivalencia BH-BMPT'!#REF!,IF(J1340=39,'Equivalencia BH-BMPT'!$D$40,IF(J1340=40,'Equivalencia BH-BMPT'!$D$41,IF(J1340=41,'Equivalencia BH-BMPT'!$D$42,IF(J1340=42,'Equivalencia BH-BMPT'!$D$43,IF(J1340=43,'Equivalencia BH-BMPT'!$D$44,IF(J1340=44,'Equivalencia BH-BMPT'!$D$45,IF(J1340=45,'Equivalencia BH-BMPT'!$D$46,"No ha seleccionado un número de programa")))))))))))))))))))))))))))))))))))))))))))))</f>
        <v>No ha seleccionado un número de programa</v>
      </c>
      <c r="L1340" s="140"/>
      <c r="M1340" s="136"/>
      <c r="N1340" s="153"/>
      <c r="O1340" s="161"/>
      <c r="P1340" s="144"/>
      <c r="Q1340" s="143"/>
      <c r="R1340" s="143"/>
      <c r="S1340" s="143"/>
      <c r="T1340" s="143"/>
      <c r="U1340" s="143"/>
      <c r="V1340" s="145"/>
      <c r="W1340" s="145"/>
      <c r="X1340" s="145"/>
      <c r="Y1340" s="136"/>
      <c r="Z1340" s="136"/>
      <c r="AA1340" s="146"/>
      <c r="AB1340" s="136"/>
      <c r="AC1340" s="136"/>
      <c r="AD1340" s="136"/>
      <c r="AE1340" s="136"/>
      <c r="AF1340" s="147" t="e">
        <f t="shared" si="57"/>
        <v>#DIV/0!</v>
      </c>
      <c r="AG1340" s="148"/>
      <c r="AH1340" s="148" t="b">
        <f t="shared" si="58"/>
        <v>1</v>
      </c>
    </row>
    <row r="1341" spans="1:34" ht="44.25" customHeight="1" thickBot="1" x14ac:dyDescent="0.3">
      <c r="A1341" s="136"/>
      <c r="B1341" s="136"/>
      <c r="C1341" s="137"/>
      <c r="D1341" s="136"/>
      <c r="E1341" s="137" t="str">
        <f>IF(D1341=1,'Tipo '!$B$2,IF(D1341=2,'Tipo '!$B$3,IF(D1341=3,'Tipo '!$B$4,IF(D1341=4,'Tipo '!$B$5,IF(D1341=5,'Tipo '!$B$6,IF(D1341=6,'Tipo '!$B$7,IF(D1341=7,'Tipo '!$B$8,IF(D1341=8,'Tipo '!$B$9,IF(D1341=9,'Tipo '!$B$10,IF(D1341=10,'Tipo '!$B$11,IF(D1341=11,'Tipo '!$B$12,IF(D1341=12,'Tipo '!$B$13,IF(D1341=13,'Tipo '!$B$14,IF(D1341=14,'Tipo '!$B$15,IF(D1341=15,'Tipo '!$B$16,IF(D1341=16,'Tipo '!$B$17,IF(D1341=17,'Tipo '!$B$18,IF(D1341=18,'Tipo '!$B$19,IF(D1341=19,'Tipo '!$B$20,IF(D1341=20,'Tipo '!$B$21,"No ha seleccionado un tipo de contrato válido"))))))))))))))))))))</f>
        <v>No ha seleccionado un tipo de contrato válido</v>
      </c>
      <c r="F1341" s="137"/>
      <c r="G1341" s="137"/>
      <c r="H1341" s="138"/>
      <c r="I1341" s="138"/>
      <c r="J1341" s="136"/>
      <c r="K1341" s="137" t="str">
        <f>IF(J1341=1,'Equivalencia BH-BMPT'!$D$2,IF(J1341=2,'Equivalencia BH-BMPT'!$D$3,IF(J1341=3,'Equivalencia BH-BMPT'!$D$4,IF(J1341=4,'Equivalencia BH-BMPT'!$D$5,IF(J1341=5,'Equivalencia BH-BMPT'!$D$6,IF(J1341=6,'Equivalencia BH-BMPT'!$D$7,IF(J1341=7,'Equivalencia BH-BMPT'!$D$8,IF(J1341=8,'Equivalencia BH-BMPT'!$D$9,IF(J1341=9,'Equivalencia BH-BMPT'!$D$10,IF(J1341=10,'Equivalencia BH-BMPT'!$D$11,IF(J1341=11,'Equivalencia BH-BMPT'!$D$12,IF(J1341=12,'Equivalencia BH-BMPT'!$D$13,IF(J1341=13,'Equivalencia BH-BMPT'!$D$14,IF(J1341=14,'Equivalencia BH-BMPT'!$D$15,IF(J1341=15,'Equivalencia BH-BMPT'!$D$16,IF(J1341=16,'Equivalencia BH-BMPT'!$D$17,IF(J1341=17,'Equivalencia BH-BMPT'!$D$18,IF(J1341=18,'Equivalencia BH-BMPT'!$D$19,IF(J1341=19,'Equivalencia BH-BMPT'!$D$20,IF(J1341=20,'Equivalencia BH-BMPT'!$D$21,IF(J1341=21,'Equivalencia BH-BMPT'!$D$22,IF(J1341=22,'Equivalencia BH-BMPT'!$D$23,IF(J1341=23,'Equivalencia BH-BMPT'!#REF!,IF(J1341=24,'Equivalencia BH-BMPT'!$D$25,IF(J1341=25,'Equivalencia BH-BMPT'!$D$26,IF(J1341=26,'Equivalencia BH-BMPT'!$D$27,IF(J1341=27,'Equivalencia BH-BMPT'!$D$28,IF(J1341=28,'Equivalencia BH-BMPT'!$D$29,IF(J1341=29,'Equivalencia BH-BMPT'!$D$30,IF(J1341=30,'Equivalencia BH-BMPT'!$D$31,IF(J1341=31,'Equivalencia BH-BMPT'!$D$32,IF(J1341=32,'Equivalencia BH-BMPT'!$D$33,IF(J1341=33,'Equivalencia BH-BMPT'!$D$34,IF(J1341=34,'Equivalencia BH-BMPT'!$D$35,IF(J1341=35,'Equivalencia BH-BMPT'!$D$36,IF(J1341=36,'Equivalencia BH-BMPT'!$D$37,IF(J1341=37,'Equivalencia BH-BMPT'!$D$38,IF(J1341=38,'Equivalencia BH-BMPT'!#REF!,IF(J1341=39,'Equivalencia BH-BMPT'!$D$40,IF(J1341=40,'Equivalencia BH-BMPT'!$D$41,IF(J1341=41,'Equivalencia BH-BMPT'!$D$42,IF(J1341=42,'Equivalencia BH-BMPT'!$D$43,IF(J1341=43,'Equivalencia BH-BMPT'!$D$44,IF(J1341=44,'Equivalencia BH-BMPT'!$D$45,IF(J1341=45,'Equivalencia BH-BMPT'!$D$46,"No ha seleccionado un número de programa")))))))))))))))))))))))))))))))))))))))))))))</f>
        <v>No ha seleccionado un número de programa</v>
      </c>
      <c r="L1341" s="140"/>
      <c r="M1341" s="136"/>
      <c r="N1341" s="153"/>
      <c r="O1341" s="161"/>
      <c r="P1341" s="144"/>
      <c r="Q1341" s="143"/>
      <c r="R1341" s="143"/>
      <c r="S1341" s="143"/>
      <c r="T1341" s="143"/>
      <c r="U1341" s="143"/>
      <c r="V1341" s="145"/>
      <c r="W1341" s="145"/>
      <c r="X1341" s="145"/>
      <c r="Y1341" s="136"/>
      <c r="Z1341" s="136"/>
      <c r="AA1341" s="146"/>
      <c r="AB1341" s="136"/>
      <c r="AC1341" s="136"/>
      <c r="AD1341" s="136"/>
      <c r="AE1341" s="136"/>
      <c r="AF1341" s="147" t="e">
        <f t="shared" si="57"/>
        <v>#DIV/0!</v>
      </c>
      <c r="AG1341" s="148"/>
      <c r="AH1341" s="148" t="b">
        <f t="shared" si="58"/>
        <v>1</v>
      </c>
    </row>
    <row r="1342" spans="1:34" ht="44.25" customHeight="1" thickBot="1" x14ac:dyDescent="0.3">
      <c r="A1342" s="136"/>
      <c r="B1342" s="136"/>
      <c r="C1342" s="137"/>
      <c r="D1342" s="136"/>
      <c r="E1342" s="137" t="str">
        <f>IF(D1342=1,'Tipo '!$B$2,IF(D1342=2,'Tipo '!$B$3,IF(D1342=3,'Tipo '!$B$4,IF(D1342=4,'Tipo '!$B$5,IF(D1342=5,'Tipo '!$B$6,IF(D1342=6,'Tipo '!$B$7,IF(D1342=7,'Tipo '!$B$8,IF(D1342=8,'Tipo '!$B$9,IF(D1342=9,'Tipo '!$B$10,IF(D1342=10,'Tipo '!$B$11,IF(D1342=11,'Tipo '!$B$12,IF(D1342=12,'Tipo '!$B$13,IF(D1342=13,'Tipo '!$B$14,IF(D1342=14,'Tipo '!$B$15,IF(D1342=15,'Tipo '!$B$16,IF(D1342=16,'Tipo '!$B$17,IF(D1342=17,'Tipo '!$B$18,IF(D1342=18,'Tipo '!$B$19,IF(D1342=19,'Tipo '!$B$20,IF(D1342=20,'Tipo '!$B$21,"No ha seleccionado un tipo de contrato válido"))))))))))))))))))))</f>
        <v>No ha seleccionado un tipo de contrato válido</v>
      </c>
      <c r="F1342" s="137"/>
      <c r="G1342" s="137"/>
      <c r="H1342" s="138"/>
      <c r="I1342" s="138"/>
      <c r="J1342" s="136"/>
      <c r="K1342" s="137" t="str">
        <f>IF(J1342=1,'Equivalencia BH-BMPT'!$D$2,IF(J1342=2,'Equivalencia BH-BMPT'!$D$3,IF(J1342=3,'Equivalencia BH-BMPT'!$D$4,IF(J1342=4,'Equivalencia BH-BMPT'!$D$5,IF(J1342=5,'Equivalencia BH-BMPT'!$D$6,IF(J1342=6,'Equivalencia BH-BMPT'!$D$7,IF(J1342=7,'Equivalencia BH-BMPT'!$D$8,IF(J1342=8,'Equivalencia BH-BMPT'!$D$9,IF(J1342=9,'Equivalencia BH-BMPT'!$D$10,IF(J1342=10,'Equivalencia BH-BMPT'!$D$11,IF(J1342=11,'Equivalencia BH-BMPT'!$D$12,IF(J1342=12,'Equivalencia BH-BMPT'!$D$13,IF(J1342=13,'Equivalencia BH-BMPT'!$D$14,IF(J1342=14,'Equivalencia BH-BMPT'!$D$15,IF(J1342=15,'Equivalencia BH-BMPT'!$D$16,IF(J1342=16,'Equivalencia BH-BMPT'!$D$17,IF(J1342=17,'Equivalencia BH-BMPT'!$D$18,IF(J1342=18,'Equivalencia BH-BMPT'!$D$19,IF(J1342=19,'Equivalencia BH-BMPT'!$D$20,IF(J1342=20,'Equivalencia BH-BMPT'!$D$21,IF(J1342=21,'Equivalencia BH-BMPT'!$D$22,IF(J1342=22,'Equivalencia BH-BMPT'!$D$23,IF(J1342=23,'Equivalencia BH-BMPT'!#REF!,IF(J1342=24,'Equivalencia BH-BMPT'!$D$25,IF(J1342=25,'Equivalencia BH-BMPT'!$D$26,IF(J1342=26,'Equivalencia BH-BMPT'!$D$27,IF(J1342=27,'Equivalencia BH-BMPT'!$D$28,IF(J1342=28,'Equivalencia BH-BMPT'!$D$29,IF(J1342=29,'Equivalencia BH-BMPT'!$D$30,IF(J1342=30,'Equivalencia BH-BMPT'!$D$31,IF(J1342=31,'Equivalencia BH-BMPT'!$D$32,IF(J1342=32,'Equivalencia BH-BMPT'!$D$33,IF(J1342=33,'Equivalencia BH-BMPT'!$D$34,IF(J1342=34,'Equivalencia BH-BMPT'!$D$35,IF(J1342=35,'Equivalencia BH-BMPT'!$D$36,IF(J1342=36,'Equivalencia BH-BMPT'!$D$37,IF(J1342=37,'Equivalencia BH-BMPT'!$D$38,IF(J1342=38,'Equivalencia BH-BMPT'!#REF!,IF(J1342=39,'Equivalencia BH-BMPT'!$D$40,IF(J1342=40,'Equivalencia BH-BMPT'!$D$41,IF(J1342=41,'Equivalencia BH-BMPT'!$D$42,IF(J1342=42,'Equivalencia BH-BMPT'!$D$43,IF(J1342=43,'Equivalencia BH-BMPT'!$D$44,IF(J1342=44,'Equivalencia BH-BMPT'!$D$45,IF(J1342=45,'Equivalencia BH-BMPT'!$D$46,"No ha seleccionado un número de programa")))))))))))))))))))))))))))))))))))))))))))))</f>
        <v>No ha seleccionado un número de programa</v>
      </c>
      <c r="L1342" s="140"/>
      <c r="M1342" s="136"/>
      <c r="N1342" s="153"/>
      <c r="O1342" s="161"/>
      <c r="P1342" s="144"/>
      <c r="Q1342" s="143"/>
      <c r="R1342" s="143"/>
      <c r="S1342" s="143"/>
      <c r="T1342" s="143"/>
      <c r="U1342" s="143"/>
      <c r="V1342" s="145"/>
      <c r="W1342" s="145"/>
      <c r="X1342" s="145"/>
      <c r="Y1342" s="136"/>
      <c r="Z1342" s="136"/>
      <c r="AA1342" s="146"/>
      <c r="AB1342" s="136"/>
      <c r="AC1342" s="136"/>
      <c r="AD1342" s="136"/>
      <c r="AE1342" s="136"/>
      <c r="AF1342" s="147" t="e">
        <f t="shared" si="57"/>
        <v>#DIV/0!</v>
      </c>
      <c r="AG1342" s="148"/>
      <c r="AH1342" s="148" t="b">
        <f t="shared" si="58"/>
        <v>1</v>
      </c>
    </row>
    <row r="1343" spans="1:34" ht="44.25" customHeight="1" thickBot="1" x14ac:dyDescent="0.3">
      <c r="A1343" s="136"/>
      <c r="B1343" s="136"/>
      <c r="C1343" s="137"/>
      <c r="D1343" s="136"/>
      <c r="E1343" s="137" t="str">
        <f>IF(D1343=1,'Tipo '!$B$2,IF(D1343=2,'Tipo '!$B$3,IF(D1343=3,'Tipo '!$B$4,IF(D1343=4,'Tipo '!$B$5,IF(D1343=5,'Tipo '!$B$6,IF(D1343=6,'Tipo '!$B$7,IF(D1343=7,'Tipo '!$B$8,IF(D1343=8,'Tipo '!$B$9,IF(D1343=9,'Tipo '!$B$10,IF(D1343=10,'Tipo '!$B$11,IF(D1343=11,'Tipo '!$B$12,IF(D1343=12,'Tipo '!$B$13,IF(D1343=13,'Tipo '!$B$14,IF(D1343=14,'Tipo '!$B$15,IF(D1343=15,'Tipo '!$B$16,IF(D1343=16,'Tipo '!$B$17,IF(D1343=17,'Tipo '!$B$18,IF(D1343=18,'Tipo '!$B$19,IF(D1343=19,'Tipo '!$B$20,IF(D1343=20,'Tipo '!$B$21,"No ha seleccionado un tipo de contrato válido"))))))))))))))))))))</f>
        <v>No ha seleccionado un tipo de contrato válido</v>
      </c>
      <c r="F1343" s="137"/>
      <c r="G1343" s="137"/>
      <c r="H1343" s="138"/>
      <c r="I1343" s="138"/>
      <c r="J1343" s="136"/>
      <c r="K1343" s="137" t="str">
        <f>IF(J1343=1,'Equivalencia BH-BMPT'!$D$2,IF(J1343=2,'Equivalencia BH-BMPT'!$D$3,IF(J1343=3,'Equivalencia BH-BMPT'!$D$4,IF(J1343=4,'Equivalencia BH-BMPT'!$D$5,IF(J1343=5,'Equivalencia BH-BMPT'!$D$6,IF(J1343=6,'Equivalencia BH-BMPT'!$D$7,IF(J1343=7,'Equivalencia BH-BMPT'!$D$8,IF(J1343=8,'Equivalencia BH-BMPT'!$D$9,IF(J1343=9,'Equivalencia BH-BMPT'!$D$10,IF(J1343=10,'Equivalencia BH-BMPT'!$D$11,IF(J1343=11,'Equivalencia BH-BMPT'!$D$12,IF(J1343=12,'Equivalencia BH-BMPT'!$D$13,IF(J1343=13,'Equivalencia BH-BMPT'!$D$14,IF(J1343=14,'Equivalencia BH-BMPT'!$D$15,IF(J1343=15,'Equivalencia BH-BMPT'!$D$16,IF(J1343=16,'Equivalencia BH-BMPT'!$D$17,IF(J1343=17,'Equivalencia BH-BMPT'!$D$18,IF(J1343=18,'Equivalencia BH-BMPT'!$D$19,IF(J1343=19,'Equivalencia BH-BMPT'!$D$20,IF(J1343=20,'Equivalencia BH-BMPT'!$D$21,IF(J1343=21,'Equivalencia BH-BMPT'!$D$22,IF(J1343=22,'Equivalencia BH-BMPT'!$D$23,IF(J1343=23,'Equivalencia BH-BMPT'!#REF!,IF(J1343=24,'Equivalencia BH-BMPT'!$D$25,IF(J1343=25,'Equivalencia BH-BMPT'!$D$26,IF(J1343=26,'Equivalencia BH-BMPT'!$D$27,IF(J1343=27,'Equivalencia BH-BMPT'!$D$28,IF(J1343=28,'Equivalencia BH-BMPT'!$D$29,IF(J1343=29,'Equivalencia BH-BMPT'!$D$30,IF(J1343=30,'Equivalencia BH-BMPT'!$D$31,IF(J1343=31,'Equivalencia BH-BMPT'!$D$32,IF(J1343=32,'Equivalencia BH-BMPT'!$D$33,IF(J1343=33,'Equivalencia BH-BMPT'!$D$34,IF(J1343=34,'Equivalencia BH-BMPT'!$D$35,IF(J1343=35,'Equivalencia BH-BMPT'!$D$36,IF(J1343=36,'Equivalencia BH-BMPT'!$D$37,IF(J1343=37,'Equivalencia BH-BMPT'!$D$38,IF(J1343=38,'Equivalencia BH-BMPT'!#REF!,IF(J1343=39,'Equivalencia BH-BMPT'!$D$40,IF(J1343=40,'Equivalencia BH-BMPT'!$D$41,IF(J1343=41,'Equivalencia BH-BMPT'!$D$42,IF(J1343=42,'Equivalencia BH-BMPT'!$D$43,IF(J1343=43,'Equivalencia BH-BMPT'!$D$44,IF(J1343=44,'Equivalencia BH-BMPT'!$D$45,IF(J1343=45,'Equivalencia BH-BMPT'!$D$46,"No ha seleccionado un número de programa")))))))))))))))))))))))))))))))))))))))))))))</f>
        <v>No ha seleccionado un número de programa</v>
      </c>
      <c r="L1343" s="140"/>
      <c r="M1343" s="136"/>
      <c r="N1343" s="153"/>
      <c r="O1343" s="161"/>
      <c r="P1343" s="144"/>
      <c r="Q1343" s="143"/>
      <c r="R1343" s="143"/>
      <c r="S1343" s="143"/>
      <c r="T1343" s="143"/>
      <c r="U1343" s="143"/>
      <c r="V1343" s="145"/>
      <c r="W1343" s="145"/>
      <c r="X1343" s="145"/>
      <c r="Y1343" s="136"/>
      <c r="Z1343" s="136"/>
      <c r="AA1343" s="146"/>
      <c r="AB1343" s="136"/>
      <c r="AC1343" s="136"/>
      <c r="AD1343" s="136"/>
      <c r="AE1343" s="136"/>
      <c r="AF1343" s="147" t="e">
        <f t="shared" si="57"/>
        <v>#DIV/0!</v>
      </c>
      <c r="AG1343" s="148"/>
      <c r="AH1343" s="148" t="b">
        <f t="shared" si="58"/>
        <v>1</v>
      </c>
    </row>
    <row r="1344" spans="1:34" ht="44.25" customHeight="1" thickBot="1" x14ac:dyDescent="0.3">
      <c r="A1344" s="136"/>
      <c r="B1344" s="136"/>
      <c r="C1344" s="137"/>
      <c r="D1344" s="136"/>
      <c r="E1344" s="137" t="str">
        <f>IF(D1344=1,'Tipo '!$B$2,IF(D1344=2,'Tipo '!$B$3,IF(D1344=3,'Tipo '!$B$4,IF(D1344=4,'Tipo '!$B$5,IF(D1344=5,'Tipo '!$B$6,IF(D1344=6,'Tipo '!$B$7,IF(D1344=7,'Tipo '!$B$8,IF(D1344=8,'Tipo '!$B$9,IF(D1344=9,'Tipo '!$B$10,IF(D1344=10,'Tipo '!$B$11,IF(D1344=11,'Tipo '!$B$12,IF(D1344=12,'Tipo '!$B$13,IF(D1344=13,'Tipo '!$B$14,IF(D1344=14,'Tipo '!$B$15,IF(D1344=15,'Tipo '!$B$16,IF(D1344=16,'Tipo '!$B$17,IF(D1344=17,'Tipo '!$B$18,IF(D1344=18,'Tipo '!$B$19,IF(D1344=19,'Tipo '!$B$20,IF(D1344=20,'Tipo '!$B$21,"No ha seleccionado un tipo de contrato válido"))))))))))))))))))))</f>
        <v>No ha seleccionado un tipo de contrato válido</v>
      </c>
      <c r="F1344" s="137"/>
      <c r="G1344" s="137"/>
      <c r="H1344" s="138"/>
      <c r="I1344" s="138"/>
      <c r="J1344" s="136"/>
      <c r="K1344" s="137" t="str">
        <f>IF(J1344=1,'Equivalencia BH-BMPT'!$D$2,IF(J1344=2,'Equivalencia BH-BMPT'!$D$3,IF(J1344=3,'Equivalencia BH-BMPT'!$D$4,IF(J1344=4,'Equivalencia BH-BMPT'!$D$5,IF(J1344=5,'Equivalencia BH-BMPT'!$D$6,IF(J1344=6,'Equivalencia BH-BMPT'!$D$7,IF(J1344=7,'Equivalencia BH-BMPT'!$D$8,IF(J1344=8,'Equivalencia BH-BMPT'!$D$9,IF(J1344=9,'Equivalencia BH-BMPT'!$D$10,IF(J1344=10,'Equivalencia BH-BMPT'!$D$11,IF(J1344=11,'Equivalencia BH-BMPT'!$D$12,IF(J1344=12,'Equivalencia BH-BMPT'!$D$13,IF(J1344=13,'Equivalencia BH-BMPT'!$D$14,IF(J1344=14,'Equivalencia BH-BMPT'!$D$15,IF(J1344=15,'Equivalencia BH-BMPT'!$D$16,IF(J1344=16,'Equivalencia BH-BMPT'!$D$17,IF(J1344=17,'Equivalencia BH-BMPT'!$D$18,IF(J1344=18,'Equivalencia BH-BMPT'!$D$19,IF(J1344=19,'Equivalencia BH-BMPT'!$D$20,IF(J1344=20,'Equivalencia BH-BMPT'!$D$21,IF(J1344=21,'Equivalencia BH-BMPT'!$D$22,IF(J1344=22,'Equivalencia BH-BMPT'!$D$23,IF(J1344=23,'Equivalencia BH-BMPT'!#REF!,IF(J1344=24,'Equivalencia BH-BMPT'!$D$25,IF(J1344=25,'Equivalencia BH-BMPT'!$D$26,IF(J1344=26,'Equivalencia BH-BMPT'!$D$27,IF(J1344=27,'Equivalencia BH-BMPT'!$D$28,IF(J1344=28,'Equivalencia BH-BMPT'!$D$29,IF(J1344=29,'Equivalencia BH-BMPT'!$D$30,IF(J1344=30,'Equivalencia BH-BMPT'!$D$31,IF(J1344=31,'Equivalencia BH-BMPT'!$D$32,IF(J1344=32,'Equivalencia BH-BMPT'!$D$33,IF(J1344=33,'Equivalencia BH-BMPT'!$D$34,IF(J1344=34,'Equivalencia BH-BMPT'!$D$35,IF(J1344=35,'Equivalencia BH-BMPT'!$D$36,IF(J1344=36,'Equivalencia BH-BMPT'!$D$37,IF(J1344=37,'Equivalencia BH-BMPT'!$D$38,IF(J1344=38,'Equivalencia BH-BMPT'!#REF!,IF(J1344=39,'Equivalencia BH-BMPT'!$D$40,IF(J1344=40,'Equivalencia BH-BMPT'!$D$41,IF(J1344=41,'Equivalencia BH-BMPT'!$D$42,IF(J1344=42,'Equivalencia BH-BMPT'!$D$43,IF(J1344=43,'Equivalencia BH-BMPT'!$D$44,IF(J1344=44,'Equivalencia BH-BMPT'!$D$45,IF(J1344=45,'Equivalencia BH-BMPT'!$D$46,"No ha seleccionado un número de programa")))))))))))))))))))))))))))))))))))))))))))))</f>
        <v>No ha seleccionado un número de programa</v>
      </c>
      <c r="L1344" s="140"/>
      <c r="M1344" s="136"/>
      <c r="N1344" s="153"/>
      <c r="O1344" s="161"/>
      <c r="P1344" s="144"/>
      <c r="Q1344" s="143"/>
      <c r="R1344" s="143"/>
      <c r="S1344" s="143"/>
      <c r="T1344" s="143"/>
      <c r="U1344" s="143"/>
      <c r="V1344" s="145"/>
      <c r="W1344" s="145"/>
      <c r="X1344" s="145"/>
      <c r="Y1344" s="136"/>
      <c r="Z1344" s="136"/>
      <c r="AA1344" s="146"/>
      <c r="AB1344" s="136"/>
      <c r="AC1344" s="136"/>
      <c r="AD1344" s="136"/>
      <c r="AE1344" s="136"/>
      <c r="AF1344" s="147" t="e">
        <f t="shared" si="57"/>
        <v>#DIV/0!</v>
      </c>
      <c r="AG1344" s="148"/>
      <c r="AH1344" s="148" t="b">
        <f t="shared" si="58"/>
        <v>1</v>
      </c>
    </row>
    <row r="1345" spans="1:34" ht="44.25" customHeight="1" thickBot="1" x14ac:dyDescent="0.3">
      <c r="A1345" s="136"/>
      <c r="B1345" s="136"/>
      <c r="C1345" s="137"/>
      <c r="D1345" s="136"/>
      <c r="E1345" s="137" t="str">
        <f>IF(D1345=1,'Tipo '!$B$2,IF(D1345=2,'Tipo '!$B$3,IF(D1345=3,'Tipo '!$B$4,IF(D1345=4,'Tipo '!$B$5,IF(D1345=5,'Tipo '!$B$6,IF(D1345=6,'Tipo '!$B$7,IF(D1345=7,'Tipo '!$B$8,IF(D1345=8,'Tipo '!$B$9,IF(D1345=9,'Tipo '!$B$10,IF(D1345=10,'Tipo '!$B$11,IF(D1345=11,'Tipo '!$B$12,IF(D1345=12,'Tipo '!$B$13,IF(D1345=13,'Tipo '!$B$14,IF(D1345=14,'Tipo '!$B$15,IF(D1345=15,'Tipo '!$B$16,IF(D1345=16,'Tipo '!$B$17,IF(D1345=17,'Tipo '!$B$18,IF(D1345=18,'Tipo '!$B$19,IF(D1345=19,'Tipo '!$B$20,IF(D1345=20,'Tipo '!$B$21,"No ha seleccionado un tipo de contrato válido"))))))))))))))))))))</f>
        <v>No ha seleccionado un tipo de contrato válido</v>
      </c>
      <c r="F1345" s="137"/>
      <c r="G1345" s="137"/>
      <c r="H1345" s="138"/>
      <c r="I1345" s="138"/>
      <c r="J1345" s="136"/>
      <c r="K1345" s="137" t="str">
        <f>IF(J1345=1,'Equivalencia BH-BMPT'!$D$2,IF(J1345=2,'Equivalencia BH-BMPT'!$D$3,IF(J1345=3,'Equivalencia BH-BMPT'!$D$4,IF(J1345=4,'Equivalencia BH-BMPT'!$D$5,IF(J1345=5,'Equivalencia BH-BMPT'!$D$6,IF(J1345=6,'Equivalencia BH-BMPT'!$D$7,IF(J1345=7,'Equivalencia BH-BMPT'!$D$8,IF(J1345=8,'Equivalencia BH-BMPT'!$D$9,IF(J1345=9,'Equivalencia BH-BMPT'!$D$10,IF(J1345=10,'Equivalencia BH-BMPT'!$D$11,IF(J1345=11,'Equivalencia BH-BMPT'!$D$12,IF(J1345=12,'Equivalencia BH-BMPT'!$D$13,IF(J1345=13,'Equivalencia BH-BMPT'!$D$14,IF(J1345=14,'Equivalencia BH-BMPT'!$D$15,IF(J1345=15,'Equivalencia BH-BMPT'!$D$16,IF(J1345=16,'Equivalencia BH-BMPT'!$D$17,IF(J1345=17,'Equivalencia BH-BMPT'!$D$18,IF(J1345=18,'Equivalencia BH-BMPT'!$D$19,IF(J1345=19,'Equivalencia BH-BMPT'!$D$20,IF(J1345=20,'Equivalencia BH-BMPT'!$D$21,IF(J1345=21,'Equivalencia BH-BMPT'!$D$22,IF(J1345=22,'Equivalencia BH-BMPT'!$D$23,IF(J1345=23,'Equivalencia BH-BMPT'!#REF!,IF(J1345=24,'Equivalencia BH-BMPT'!$D$25,IF(J1345=25,'Equivalencia BH-BMPT'!$D$26,IF(J1345=26,'Equivalencia BH-BMPT'!$D$27,IF(J1345=27,'Equivalencia BH-BMPT'!$D$28,IF(J1345=28,'Equivalencia BH-BMPT'!$D$29,IF(J1345=29,'Equivalencia BH-BMPT'!$D$30,IF(J1345=30,'Equivalencia BH-BMPT'!$D$31,IF(J1345=31,'Equivalencia BH-BMPT'!$D$32,IF(J1345=32,'Equivalencia BH-BMPT'!$D$33,IF(J1345=33,'Equivalencia BH-BMPT'!$D$34,IF(J1345=34,'Equivalencia BH-BMPT'!$D$35,IF(J1345=35,'Equivalencia BH-BMPT'!$D$36,IF(J1345=36,'Equivalencia BH-BMPT'!$D$37,IF(J1345=37,'Equivalencia BH-BMPT'!$D$38,IF(J1345=38,'Equivalencia BH-BMPT'!#REF!,IF(J1345=39,'Equivalencia BH-BMPT'!$D$40,IF(J1345=40,'Equivalencia BH-BMPT'!$D$41,IF(J1345=41,'Equivalencia BH-BMPT'!$D$42,IF(J1345=42,'Equivalencia BH-BMPT'!$D$43,IF(J1345=43,'Equivalencia BH-BMPT'!$D$44,IF(J1345=44,'Equivalencia BH-BMPT'!$D$45,IF(J1345=45,'Equivalencia BH-BMPT'!$D$46,"No ha seleccionado un número de programa")))))))))))))))))))))))))))))))))))))))))))))</f>
        <v>No ha seleccionado un número de programa</v>
      </c>
      <c r="L1345" s="140"/>
      <c r="M1345" s="136"/>
      <c r="N1345" s="153"/>
      <c r="O1345" s="161"/>
      <c r="P1345" s="144"/>
      <c r="Q1345" s="143"/>
      <c r="R1345" s="143"/>
      <c r="S1345" s="143"/>
      <c r="T1345" s="143"/>
      <c r="U1345" s="143"/>
      <c r="V1345" s="145"/>
      <c r="W1345" s="145"/>
      <c r="X1345" s="145"/>
      <c r="Y1345" s="136"/>
      <c r="Z1345" s="136"/>
      <c r="AA1345" s="146"/>
      <c r="AB1345" s="136"/>
      <c r="AC1345" s="136"/>
      <c r="AD1345" s="136"/>
      <c r="AE1345" s="136"/>
      <c r="AF1345" s="147" t="e">
        <f t="shared" si="57"/>
        <v>#DIV/0!</v>
      </c>
      <c r="AG1345" s="148"/>
      <c r="AH1345" s="148" t="b">
        <f t="shared" si="58"/>
        <v>1</v>
      </c>
    </row>
    <row r="1346" spans="1:34" ht="44.25" customHeight="1" thickBot="1" x14ac:dyDescent="0.3">
      <c r="A1346" s="136"/>
      <c r="B1346" s="136"/>
      <c r="C1346" s="137"/>
      <c r="D1346" s="136"/>
      <c r="E1346" s="137" t="str">
        <f>IF(D1346=1,'Tipo '!$B$2,IF(D1346=2,'Tipo '!$B$3,IF(D1346=3,'Tipo '!$B$4,IF(D1346=4,'Tipo '!$B$5,IF(D1346=5,'Tipo '!$B$6,IF(D1346=6,'Tipo '!$B$7,IF(D1346=7,'Tipo '!$B$8,IF(D1346=8,'Tipo '!$B$9,IF(D1346=9,'Tipo '!$B$10,IF(D1346=10,'Tipo '!$B$11,IF(D1346=11,'Tipo '!$B$12,IF(D1346=12,'Tipo '!$B$13,IF(D1346=13,'Tipo '!$B$14,IF(D1346=14,'Tipo '!$B$15,IF(D1346=15,'Tipo '!$B$16,IF(D1346=16,'Tipo '!$B$17,IF(D1346=17,'Tipo '!$B$18,IF(D1346=18,'Tipo '!$B$19,IF(D1346=19,'Tipo '!$B$20,IF(D1346=20,'Tipo '!$B$21,"No ha seleccionado un tipo de contrato válido"))))))))))))))))))))</f>
        <v>No ha seleccionado un tipo de contrato válido</v>
      </c>
      <c r="F1346" s="137"/>
      <c r="G1346" s="137"/>
      <c r="H1346" s="138"/>
      <c r="I1346" s="138"/>
      <c r="J1346" s="136"/>
      <c r="K1346" s="137" t="str">
        <f>IF(J1346=1,'Equivalencia BH-BMPT'!$D$2,IF(J1346=2,'Equivalencia BH-BMPT'!$D$3,IF(J1346=3,'Equivalencia BH-BMPT'!$D$4,IF(J1346=4,'Equivalencia BH-BMPT'!$D$5,IF(J1346=5,'Equivalencia BH-BMPT'!$D$6,IF(J1346=6,'Equivalencia BH-BMPT'!$D$7,IF(J1346=7,'Equivalencia BH-BMPT'!$D$8,IF(J1346=8,'Equivalencia BH-BMPT'!$D$9,IF(J1346=9,'Equivalencia BH-BMPT'!$D$10,IF(J1346=10,'Equivalencia BH-BMPT'!$D$11,IF(J1346=11,'Equivalencia BH-BMPT'!$D$12,IF(J1346=12,'Equivalencia BH-BMPT'!$D$13,IF(J1346=13,'Equivalencia BH-BMPT'!$D$14,IF(J1346=14,'Equivalencia BH-BMPT'!$D$15,IF(J1346=15,'Equivalencia BH-BMPT'!$D$16,IF(J1346=16,'Equivalencia BH-BMPT'!$D$17,IF(J1346=17,'Equivalencia BH-BMPT'!$D$18,IF(J1346=18,'Equivalencia BH-BMPT'!$D$19,IF(J1346=19,'Equivalencia BH-BMPT'!$D$20,IF(J1346=20,'Equivalencia BH-BMPT'!$D$21,IF(J1346=21,'Equivalencia BH-BMPT'!$D$22,IF(J1346=22,'Equivalencia BH-BMPT'!$D$23,IF(J1346=23,'Equivalencia BH-BMPT'!#REF!,IF(J1346=24,'Equivalencia BH-BMPT'!$D$25,IF(J1346=25,'Equivalencia BH-BMPT'!$D$26,IF(J1346=26,'Equivalencia BH-BMPT'!$D$27,IF(J1346=27,'Equivalencia BH-BMPT'!$D$28,IF(J1346=28,'Equivalencia BH-BMPT'!$D$29,IF(J1346=29,'Equivalencia BH-BMPT'!$D$30,IF(J1346=30,'Equivalencia BH-BMPT'!$D$31,IF(J1346=31,'Equivalencia BH-BMPT'!$D$32,IF(J1346=32,'Equivalencia BH-BMPT'!$D$33,IF(J1346=33,'Equivalencia BH-BMPT'!$D$34,IF(J1346=34,'Equivalencia BH-BMPT'!$D$35,IF(J1346=35,'Equivalencia BH-BMPT'!$D$36,IF(J1346=36,'Equivalencia BH-BMPT'!$D$37,IF(J1346=37,'Equivalencia BH-BMPT'!$D$38,IF(J1346=38,'Equivalencia BH-BMPT'!#REF!,IF(J1346=39,'Equivalencia BH-BMPT'!$D$40,IF(J1346=40,'Equivalencia BH-BMPT'!$D$41,IF(J1346=41,'Equivalencia BH-BMPT'!$D$42,IF(J1346=42,'Equivalencia BH-BMPT'!$D$43,IF(J1346=43,'Equivalencia BH-BMPT'!$D$44,IF(J1346=44,'Equivalencia BH-BMPT'!$D$45,IF(J1346=45,'Equivalencia BH-BMPT'!$D$46,"No ha seleccionado un número de programa")))))))))))))))))))))))))))))))))))))))))))))</f>
        <v>No ha seleccionado un número de programa</v>
      </c>
      <c r="L1346" s="140"/>
      <c r="M1346" s="136"/>
      <c r="N1346" s="153"/>
      <c r="O1346" s="161"/>
      <c r="P1346" s="144"/>
      <c r="Q1346" s="143"/>
      <c r="R1346" s="143"/>
      <c r="S1346" s="143"/>
      <c r="T1346" s="143"/>
      <c r="U1346" s="143"/>
      <c r="V1346" s="145"/>
      <c r="W1346" s="145"/>
      <c r="X1346" s="145"/>
      <c r="Y1346" s="136"/>
      <c r="Z1346" s="136"/>
      <c r="AA1346" s="146"/>
      <c r="AB1346" s="136"/>
      <c r="AC1346" s="136"/>
      <c r="AD1346" s="136"/>
      <c r="AE1346" s="136"/>
      <c r="AF1346" s="147" t="e">
        <f t="shared" si="57"/>
        <v>#DIV/0!</v>
      </c>
      <c r="AG1346" s="148"/>
      <c r="AH1346" s="148" t="b">
        <f t="shared" si="58"/>
        <v>1</v>
      </c>
    </row>
    <row r="1347" spans="1:34" ht="44.25" customHeight="1" thickBot="1" x14ac:dyDescent="0.3">
      <c r="A1347" s="136"/>
      <c r="B1347" s="136"/>
      <c r="C1347" s="137"/>
      <c r="D1347" s="136"/>
      <c r="E1347" s="137" t="str">
        <f>IF(D1347=1,'Tipo '!$B$2,IF(D1347=2,'Tipo '!$B$3,IF(D1347=3,'Tipo '!$B$4,IF(D1347=4,'Tipo '!$B$5,IF(D1347=5,'Tipo '!$B$6,IF(D1347=6,'Tipo '!$B$7,IF(D1347=7,'Tipo '!$B$8,IF(D1347=8,'Tipo '!$B$9,IF(D1347=9,'Tipo '!$B$10,IF(D1347=10,'Tipo '!$B$11,IF(D1347=11,'Tipo '!$B$12,IF(D1347=12,'Tipo '!$B$13,IF(D1347=13,'Tipo '!$B$14,IF(D1347=14,'Tipo '!$B$15,IF(D1347=15,'Tipo '!$B$16,IF(D1347=16,'Tipo '!$B$17,IF(D1347=17,'Tipo '!$B$18,IF(D1347=18,'Tipo '!$B$19,IF(D1347=19,'Tipo '!$B$20,IF(D1347=20,'Tipo '!$B$21,"No ha seleccionado un tipo de contrato válido"))))))))))))))))))))</f>
        <v>No ha seleccionado un tipo de contrato válido</v>
      </c>
      <c r="F1347" s="137"/>
      <c r="G1347" s="137"/>
      <c r="H1347" s="138"/>
      <c r="I1347" s="138"/>
      <c r="J1347" s="136"/>
      <c r="K1347" s="137" t="str">
        <f>IF(J1347=1,'Equivalencia BH-BMPT'!$D$2,IF(J1347=2,'Equivalencia BH-BMPT'!$D$3,IF(J1347=3,'Equivalencia BH-BMPT'!$D$4,IF(J1347=4,'Equivalencia BH-BMPT'!$D$5,IF(J1347=5,'Equivalencia BH-BMPT'!$D$6,IF(J1347=6,'Equivalencia BH-BMPT'!$D$7,IF(J1347=7,'Equivalencia BH-BMPT'!$D$8,IF(J1347=8,'Equivalencia BH-BMPT'!$D$9,IF(J1347=9,'Equivalencia BH-BMPT'!$D$10,IF(J1347=10,'Equivalencia BH-BMPT'!$D$11,IF(J1347=11,'Equivalencia BH-BMPT'!$D$12,IF(J1347=12,'Equivalencia BH-BMPT'!$D$13,IF(J1347=13,'Equivalencia BH-BMPT'!$D$14,IF(J1347=14,'Equivalencia BH-BMPT'!$D$15,IF(J1347=15,'Equivalencia BH-BMPT'!$D$16,IF(J1347=16,'Equivalencia BH-BMPT'!$D$17,IF(J1347=17,'Equivalencia BH-BMPT'!$D$18,IF(J1347=18,'Equivalencia BH-BMPT'!$D$19,IF(J1347=19,'Equivalencia BH-BMPT'!$D$20,IF(J1347=20,'Equivalencia BH-BMPT'!$D$21,IF(J1347=21,'Equivalencia BH-BMPT'!$D$22,IF(J1347=22,'Equivalencia BH-BMPT'!$D$23,IF(J1347=23,'Equivalencia BH-BMPT'!#REF!,IF(J1347=24,'Equivalencia BH-BMPT'!$D$25,IF(J1347=25,'Equivalencia BH-BMPT'!$D$26,IF(J1347=26,'Equivalencia BH-BMPT'!$D$27,IF(J1347=27,'Equivalencia BH-BMPT'!$D$28,IF(J1347=28,'Equivalencia BH-BMPT'!$D$29,IF(J1347=29,'Equivalencia BH-BMPT'!$D$30,IF(J1347=30,'Equivalencia BH-BMPT'!$D$31,IF(J1347=31,'Equivalencia BH-BMPT'!$D$32,IF(J1347=32,'Equivalencia BH-BMPT'!$D$33,IF(J1347=33,'Equivalencia BH-BMPT'!$D$34,IF(J1347=34,'Equivalencia BH-BMPT'!$D$35,IF(J1347=35,'Equivalencia BH-BMPT'!$D$36,IF(J1347=36,'Equivalencia BH-BMPT'!$D$37,IF(J1347=37,'Equivalencia BH-BMPT'!$D$38,IF(J1347=38,'Equivalencia BH-BMPT'!#REF!,IF(J1347=39,'Equivalencia BH-BMPT'!$D$40,IF(J1347=40,'Equivalencia BH-BMPT'!$D$41,IF(J1347=41,'Equivalencia BH-BMPT'!$D$42,IF(J1347=42,'Equivalencia BH-BMPT'!$D$43,IF(J1347=43,'Equivalencia BH-BMPT'!$D$44,IF(J1347=44,'Equivalencia BH-BMPT'!$D$45,IF(J1347=45,'Equivalencia BH-BMPT'!$D$46,"No ha seleccionado un número de programa")))))))))))))))))))))))))))))))))))))))))))))</f>
        <v>No ha seleccionado un número de programa</v>
      </c>
      <c r="L1347" s="140"/>
      <c r="M1347" s="136"/>
      <c r="N1347" s="153"/>
      <c r="O1347" s="161"/>
      <c r="P1347" s="144"/>
      <c r="Q1347" s="143"/>
      <c r="R1347" s="143"/>
      <c r="S1347" s="143"/>
      <c r="T1347" s="143"/>
      <c r="U1347" s="143"/>
      <c r="V1347" s="145"/>
      <c r="W1347" s="145"/>
      <c r="X1347" s="145"/>
      <c r="Y1347" s="136"/>
      <c r="Z1347" s="136"/>
      <c r="AA1347" s="146"/>
      <c r="AB1347" s="136"/>
      <c r="AC1347" s="136"/>
      <c r="AD1347" s="136"/>
      <c r="AE1347" s="136"/>
      <c r="AF1347" s="147" t="e">
        <f t="shared" si="57"/>
        <v>#DIV/0!</v>
      </c>
      <c r="AG1347" s="148"/>
      <c r="AH1347" s="148" t="b">
        <f t="shared" si="58"/>
        <v>1</v>
      </c>
    </row>
    <row r="1348" spans="1:34" ht="44.25" customHeight="1" thickBot="1" x14ac:dyDescent="0.3">
      <c r="A1348" s="136"/>
      <c r="B1348" s="136"/>
      <c r="C1348" s="137"/>
      <c r="D1348" s="136"/>
      <c r="E1348" s="137" t="str">
        <f>IF(D1348=1,'Tipo '!$B$2,IF(D1348=2,'Tipo '!$B$3,IF(D1348=3,'Tipo '!$B$4,IF(D1348=4,'Tipo '!$B$5,IF(D1348=5,'Tipo '!$B$6,IF(D1348=6,'Tipo '!$B$7,IF(D1348=7,'Tipo '!$B$8,IF(D1348=8,'Tipo '!$B$9,IF(D1348=9,'Tipo '!$B$10,IF(D1348=10,'Tipo '!$B$11,IF(D1348=11,'Tipo '!$B$12,IF(D1348=12,'Tipo '!$B$13,IF(D1348=13,'Tipo '!$B$14,IF(D1348=14,'Tipo '!$B$15,IF(D1348=15,'Tipo '!$B$16,IF(D1348=16,'Tipo '!$B$17,IF(D1348=17,'Tipo '!$B$18,IF(D1348=18,'Tipo '!$B$19,IF(D1348=19,'Tipo '!$B$20,IF(D1348=20,'Tipo '!$B$21,"No ha seleccionado un tipo de contrato válido"))))))))))))))))))))</f>
        <v>No ha seleccionado un tipo de contrato válido</v>
      </c>
      <c r="F1348" s="137"/>
      <c r="G1348" s="137"/>
      <c r="H1348" s="138"/>
      <c r="I1348" s="138"/>
      <c r="J1348" s="136"/>
      <c r="K1348" s="137" t="str">
        <f>IF(J1348=1,'Equivalencia BH-BMPT'!$D$2,IF(J1348=2,'Equivalencia BH-BMPT'!$D$3,IF(J1348=3,'Equivalencia BH-BMPT'!$D$4,IF(J1348=4,'Equivalencia BH-BMPT'!$D$5,IF(J1348=5,'Equivalencia BH-BMPT'!$D$6,IF(J1348=6,'Equivalencia BH-BMPT'!$D$7,IF(J1348=7,'Equivalencia BH-BMPT'!$D$8,IF(J1348=8,'Equivalencia BH-BMPT'!$D$9,IF(J1348=9,'Equivalencia BH-BMPT'!$D$10,IF(J1348=10,'Equivalencia BH-BMPT'!$D$11,IF(J1348=11,'Equivalencia BH-BMPT'!$D$12,IF(J1348=12,'Equivalencia BH-BMPT'!$D$13,IF(J1348=13,'Equivalencia BH-BMPT'!$D$14,IF(J1348=14,'Equivalencia BH-BMPT'!$D$15,IF(J1348=15,'Equivalencia BH-BMPT'!$D$16,IF(J1348=16,'Equivalencia BH-BMPT'!$D$17,IF(J1348=17,'Equivalencia BH-BMPT'!$D$18,IF(J1348=18,'Equivalencia BH-BMPT'!$D$19,IF(J1348=19,'Equivalencia BH-BMPT'!$D$20,IF(J1348=20,'Equivalencia BH-BMPT'!$D$21,IF(J1348=21,'Equivalencia BH-BMPT'!$D$22,IF(J1348=22,'Equivalencia BH-BMPT'!$D$23,IF(J1348=23,'Equivalencia BH-BMPT'!#REF!,IF(J1348=24,'Equivalencia BH-BMPT'!$D$25,IF(J1348=25,'Equivalencia BH-BMPT'!$D$26,IF(J1348=26,'Equivalencia BH-BMPT'!$D$27,IF(J1348=27,'Equivalencia BH-BMPT'!$D$28,IF(J1348=28,'Equivalencia BH-BMPT'!$D$29,IF(J1348=29,'Equivalencia BH-BMPT'!$D$30,IF(J1348=30,'Equivalencia BH-BMPT'!$D$31,IF(J1348=31,'Equivalencia BH-BMPT'!$D$32,IF(J1348=32,'Equivalencia BH-BMPT'!$D$33,IF(J1348=33,'Equivalencia BH-BMPT'!$D$34,IF(J1348=34,'Equivalencia BH-BMPT'!$D$35,IF(J1348=35,'Equivalencia BH-BMPT'!$D$36,IF(J1348=36,'Equivalencia BH-BMPT'!$D$37,IF(J1348=37,'Equivalencia BH-BMPT'!$D$38,IF(J1348=38,'Equivalencia BH-BMPT'!#REF!,IF(J1348=39,'Equivalencia BH-BMPT'!$D$40,IF(J1348=40,'Equivalencia BH-BMPT'!$D$41,IF(J1348=41,'Equivalencia BH-BMPT'!$D$42,IF(J1348=42,'Equivalencia BH-BMPT'!$D$43,IF(J1348=43,'Equivalencia BH-BMPT'!$D$44,IF(J1348=44,'Equivalencia BH-BMPT'!$D$45,IF(J1348=45,'Equivalencia BH-BMPT'!$D$46,"No ha seleccionado un número de programa")))))))))))))))))))))))))))))))))))))))))))))</f>
        <v>No ha seleccionado un número de programa</v>
      </c>
      <c r="L1348" s="140"/>
      <c r="M1348" s="136"/>
      <c r="N1348" s="153"/>
      <c r="O1348" s="161"/>
      <c r="P1348" s="144"/>
      <c r="Q1348" s="143"/>
      <c r="R1348" s="143"/>
      <c r="S1348" s="143"/>
      <c r="T1348" s="143"/>
      <c r="U1348" s="143"/>
      <c r="V1348" s="145"/>
      <c r="W1348" s="145"/>
      <c r="X1348" s="145"/>
      <c r="Y1348" s="136"/>
      <c r="Z1348" s="136"/>
      <c r="AA1348" s="146"/>
      <c r="AB1348" s="136"/>
      <c r="AC1348" s="136"/>
      <c r="AD1348" s="136"/>
      <c r="AE1348" s="136"/>
      <c r="AF1348" s="147" t="e">
        <f t="shared" si="57"/>
        <v>#DIV/0!</v>
      </c>
      <c r="AG1348" s="148"/>
      <c r="AH1348" s="148" t="b">
        <f t="shared" si="58"/>
        <v>1</v>
      </c>
    </row>
    <row r="1349" spans="1:34" ht="44.25" customHeight="1" thickBot="1" x14ac:dyDescent="0.3">
      <c r="A1349" s="136"/>
      <c r="B1349" s="136"/>
      <c r="C1349" s="137"/>
      <c r="D1349" s="136"/>
      <c r="E1349" s="137" t="str">
        <f>IF(D1349=1,'Tipo '!$B$2,IF(D1349=2,'Tipo '!$B$3,IF(D1349=3,'Tipo '!$B$4,IF(D1349=4,'Tipo '!$B$5,IF(D1349=5,'Tipo '!$B$6,IF(D1349=6,'Tipo '!$B$7,IF(D1349=7,'Tipo '!$B$8,IF(D1349=8,'Tipo '!$B$9,IF(D1349=9,'Tipo '!$B$10,IF(D1349=10,'Tipo '!$B$11,IF(D1349=11,'Tipo '!$B$12,IF(D1349=12,'Tipo '!$B$13,IF(D1349=13,'Tipo '!$B$14,IF(D1349=14,'Tipo '!$B$15,IF(D1349=15,'Tipo '!$B$16,IF(D1349=16,'Tipo '!$B$17,IF(D1349=17,'Tipo '!$B$18,IF(D1349=18,'Tipo '!$B$19,IF(D1349=19,'Tipo '!$B$20,IF(D1349=20,'Tipo '!$B$21,"No ha seleccionado un tipo de contrato válido"))))))))))))))))))))</f>
        <v>No ha seleccionado un tipo de contrato válido</v>
      </c>
      <c r="F1349" s="137"/>
      <c r="G1349" s="137"/>
      <c r="H1349" s="138"/>
      <c r="I1349" s="138"/>
      <c r="J1349" s="136"/>
      <c r="K1349" s="137" t="str">
        <f>IF(J1349=1,'Equivalencia BH-BMPT'!$D$2,IF(J1349=2,'Equivalencia BH-BMPT'!$D$3,IF(J1349=3,'Equivalencia BH-BMPT'!$D$4,IF(J1349=4,'Equivalencia BH-BMPT'!$D$5,IF(J1349=5,'Equivalencia BH-BMPT'!$D$6,IF(J1349=6,'Equivalencia BH-BMPT'!$D$7,IF(J1349=7,'Equivalencia BH-BMPT'!$D$8,IF(J1349=8,'Equivalencia BH-BMPT'!$D$9,IF(J1349=9,'Equivalencia BH-BMPT'!$D$10,IF(J1349=10,'Equivalencia BH-BMPT'!$D$11,IF(J1349=11,'Equivalencia BH-BMPT'!$D$12,IF(J1349=12,'Equivalencia BH-BMPT'!$D$13,IF(J1349=13,'Equivalencia BH-BMPT'!$D$14,IF(J1349=14,'Equivalencia BH-BMPT'!$D$15,IF(J1349=15,'Equivalencia BH-BMPT'!$D$16,IF(J1349=16,'Equivalencia BH-BMPT'!$D$17,IF(J1349=17,'Equivalencia BH-BMPT'!$D$18,IF(J1349=18,'Equivalencia BH-BMPT'!$D$19,IF(J1349=19,'Equivalencia BH-BMPT'!$D$20,IF(J1349=20,'Equivalencia BH-BMPT'!$D$21,IF(J1349=21,'Equivalencia BH-BMPT'!$D$22,IF(J1349=22,'Equivalencia BH-BMPT'!$D$23,IF(J1349=23,'Equivalencia BH-BMPT'!#REF!,IF(J1349=24,'Equivalencia BH-BMPT'!$D$25,IF(J1349=25,'Equivalencia BH-BMPT'!$D$26,IF(J1349=26,'Equivalencia BH-BMPT'!$D$27,IF(J1349=27,'Equivalencia BH-BMPT'!$D$28,IF(J1349=28,'Equivalencia BH-BMPT'!$D$29,IF(J1349=29,'Equivalencia BH-BMPT'!$D$30,IF(J1349=30,'Equivalencia BH-BMPT'!$D$31,IF(J1349=31,'Equivalencia BH-BMPT'!$D$32,IF(J1349=32,'Equivalencia BH-BMPT'!$D$33,IF(J1349=33,'Equivalencia BH-BMPT'!$D$34,IF(J1349=34,'Equivalencia BH-BMPT'!$D$35,IF(J1349=35,'Equivalencia BH-BMPT'!$D$36,IF(J1349=36,'Equivalencia BH-BMPT'!$D$37,IF(J1349=37,'Equivalencia BH-BMPT'!$D$38,IF(J1349=38,'Equivalencia BH-BMPT'!#REF!,IF(J1349=39,'Equivalencia BH-BMPT'!$D$40,IF(J1349=40,'Equivalencia BH-BMPT'!$D$41,IF(J1349=41,'Equivalencia BH-BMPT'!$D$42,IF(J1349=42,'Equivalencia BH-BMPT'!$D$43,IF(J1349=43,'Equivalencia BH-BMPT'!$D$44,IF(J1349=44,'Equivalencia BH-BMPT'!$D$45,IF(J1349=45,'Equivalencia BH-BMPT'!$D$46,"No ha seleccionado un número de programa")))))))))))))))))))))))))))))))))))))))))))))</f>
        <v>No ha seleccionado un número de programa</v>
      </c>
      <c r="L1349" s="140"/>
      <c r="M1349" s="136"/>
      <c r="N1349" s="153"/>
      <c r="O1349" s="161"/>
      <c r="P1349" s="144"/>
      <c r="Q1349" s="143"/>
      <c r="R1349" s="143"/>
      <c r="S1349" s="143"/>
      <c r="T1349" s="143"/>
      <c r="U1349" s="143"/>
      <c r="V1349" s="145"/>
      <c r="W1349" s="145"/>
      <c r="X1349" s="145"/>
      <c r="Y1349" s="136"/>
      <c r="Z1349" s="136"/>
      <c r="AA1349" s="146"/>
      <c r="AB1349" s="136"/>
      <c r="AC1349" s="136"/>
      <c r="AD1349" s="136"/>
      <c r="AE1349" s="136"/>
      <c r="AF1349" s="147" t="e">
        <f t="shared" si="57"/>
        <v>#DIV/0!</v>
      </c>
      <c r="AG1349" s="148"/>
      <c r="AH1349" s="148" t="b">
        <f t="shared" si="58"/>
        <v>1</v>
      </c>
    </row>
    <row r="1350" spans="1:34" ht="44.25" customHeight="1" thickBot="1" x14ac:dyDescent="0.3">
      <c r="A1350" s="136"/>
      <c r="B1350" s="136"/>
      <c r="C1350" s="137"/>
      <c r="D1350" s="136"/>
      <c r="E1350" s="137" t="str">
        <f>IF(D1350=1,'Tipo '!$B$2,IF(D1350=2,'Tipo '!$B$3,IF(D1350=3,'Tipo '!$B$4,IF(D1350=4,'Tipo '!$B$5,IF(D1350=5,'Tipo '!$B$6,IF(D1350=6,'Tipo '!$B$7,IF(D1350=7,'Tipo '!$B$8,IF(D1350=8,'Tipo '!$B$9,IF(D1350=9,'Tipo '!$B$10,IF(D1350=10,'Tipo '!$B$11,IF(D1350=11,'Tipo '!$B$12,IF(D1350=12,'Tipo '!$B$13,IF(D1350=13,'Tipo '!$B$14,IF(D1350=14,'Tipo '!$B$15,IF(D1350=15,'Tipo '!$B$16,IF(D1350=16,'Tipo '!$B$17,IF(D1350=17,'Tipo '!$B$18,IF(D1350=18,'Tipo '!$B$19,IF(D1350=19,'Tipo '!$B$20,IF(D1350=20,'Tipo '!$B$21,"No ha seleccionado un tipo de contrato válido"))))))))))))))))))))</f>
        <v>No ha seleccionado un tipo de contrato válido</v>
      </c>
      <c r="F1350" s="137"/>
      <c r="G1350" s="137"/>
      <c r="H1350" s="138"/>
      <c r="I1350" s="138"/>
      <c r="J1350" s="136"/>
      <c r="K1350" s="137" t="str">
        <f>IF(J1350=1,'Equivalencia BH-BMPT'!$D$2,IF(J1350=2,'Equivalencia BH-BMPT'!$D$3,IF(J1350=3,'Equivalencia BH-BMPT'!$D$4,IF(J1350=4,'Equivalencia BH-BMPT'!$D$5,IF(J1350=5,'Equivalencia BH-BMPT'!$D$6,IF(J1350=6,'Equivalencia BH-BMPT'!$D$7,IF(J1350=7,'Equivalencia BH-BMPT'!$D$8,IF(J1350=8,'Equivalencia BH-BMPT'!$D$9,IF(J1350=9,'Equivalencia BH-BMPT'!$D$10,IF(J1350=10,'Equivalencia BH-BMPT'!$D$11,IF(J1350=11,'Equivalencia BH-BMPT'!$D$12,IF(J1350=12,'Equivalencia BH-BMPT'!$D$13,IF(J1350=13,'Equivalencia BH-BMPT'!$D$14,IF(J1350=14,'Equivalencia BH-BMPT'!$D$15,IF(J1350=15,'Equivalencia BH-BMPT'!$D$16,IF(J1350=16,'Equivalencia BH-BMPT'!$D$17,IF(J1350=17,'Equivalencia BH-BMPT'!$D$18,IF(J1350=18,'Equivalencia BH-BMPT'!$D$19,IF(J1350=19,'Equivalencia BH-BMPT'!$D$20,IF(J1350=20,'Equivalencia BH-BMPT'!$D$21,IF(J1350=21,'Equivalencia BH-BMPT'!$D$22,IF(J1350=22,'Equivalencia BH-BMPT'!$D$23,IF(J1350=23,'Equivalencia BH-BMPT'!#REF!,IF(J1350=24,'Equivalencia BH-BMPT'!$D$25,IF(J1350=25,'Equivalencia BH-BMPT'!$D$26,IF(J1350=26,'Equivalencia BH-BMPT'!$D$27,IF(J1350=27,'Equivalencia BH-BMPT'!$D$28,IF(J1350=28,'Equivalencia BH-BMPT'!$D$29,IF(J1350=29,'Equivalencia BH-BMPT'!$D$30,IF(J1350=30,'Equivalencia BH-BMPT'!$D$31,IF(J1350=31,'Equivalencia BH-BMPT'!$D$32,IF(J1350=32,'Equivalencia BH-BMPT'!$D$33,IF(J1350=33,'Equivalencia BH-BMPT'!$D$34,IF(J1350=34,'Equivalencia BH-BMPT'!$D$35,IF(J1350=35,'Equivalencia BH-BMPT'!$D$36,IF(J1350=36,'Equivalencia BH-BMPT'!$D$37,IF(J1350=37,'Equivalencia BH-BMPT'!$D$38,IF(J1350=38,'Equivalencia BH-BMPT'!#REF!,IF(J1350=39,'Equivalencia BH-BMPT'!$D$40,IF(J1350=40,'Equivalencia BH-BMPT'!$D$41,IF(J1350=41,'Equivalencia BH-BMPT'!$D$42,IF(J1350=42,'Equivalencia BH-BMPT'!$D$43,IF(J1350=43,'Equivalencia BH-BMPT'!$D$44,IF(J1350=44,'Equivalencia BH-BMPT'!$D$45,IF(J1350=45,'Equivalencia BH-BMPT'!$D$46,"No ha seleccionado un número de programa")))))))))))))))))))))))))))))))))))))))))))))</f>
        <v>No ha seleccionado un número de programa</v>
      </c>
      <c r="L1350" s="140"/>
      <c r="M1350" s="136"/>
      <c r="N1350" s="153"/>
      <c r="O1350" s="161"/>
      <c r="P1350" s="144"/>
      <c r="Q1350" s="143"/>
      <c r="R1350" s="143"/>
      <c r="S1350" s="143"/>
      <c r="T1350" s="143"/>
      <c r="U1350" s="143"/>
      <c r="V1350" s="145"/>
      <c r="W1350" s="145"/>
      <c r="X1350" s="145"/>
      <c r="Y1350" s="136"/>
      <c r="Z1350" s="136"/>
      <c r="AA1350" s="146"/>
      <c r="AB1350" s="136"/>
      <c r="AC1350" s="136"/>
      <c r="AD1350" s="136"/>
      <c r="AE1350" s="136"/>
      <c r="AF1350" s="147" t="e">
        <f t="shared" si="57"/>
        <v>#DIV/0!</v>
      </c>
      <c r="AG1350" s="148"/>
      <c r="AH1350" s="148" t="b">
        <f t="shared" si="58"/>
        <v>1</v>
      </c>
    </row>
    <row r="1351" spans="1:34" ht="44.25" customHeight="1" thickBot="1" x14ac:dyDescent="0.3">
      <c r="A1351" s="136"/>
      <c r="B1351" s="136"/>
      <c r="C1351" s="137"/>
      <c r="D1351" s="136"/>
      <c r="E1351" s="137" t="str">
        <f>IF(D1351=1,'Tipo '!$B$2,IF(D1351=2,'Tipo '!$B$3,IF(D1351=3,'Tipo '!$B$4,IF(D1351=4,'Tipo '!$B$5,IF(D1351=5,'Tipo '!$B$6,IF(D1351=6,'Tipo '!$B$7,IF(D1351=7,'Tipo '!$B$8,IF(D1351=8,'Tipo '!$B$9,IF(D1351=9,'Tipo '!$B$10,IF(D1351=10,'Tipo '!$B$11,IF(D1351=11,'Tipo '!$B$12,IF(D1351=12,'Tipo '!$B$13,IF(D1351=13,'Tipo '!$B$14,IF(D1351=14,'Tipo '!$B$15,IF(D1351=15,'Tipo '!$B$16,IF(D1351=16,'Tipo '!$B$17,IF(D1351=17,'Tipo '!$B$18,IF(D1351=18,'Tipo '!$B$19,IF(D1351=19,'Tipo '!$B$20,IF(D1351=20,'Tipo '!$B$21,"No ha seleccionado un tipo de contrato válido"))))))))))))))))))))</f>
        <v>No ha seleccionado un tipo de contrato válido</v>
      </c>
      <c r="F1351" s="137"/>
      <c r="G1351" s="137"/>
      <c r="H1351" s="138"/>
      <c r="I1351" s="138"/>
      <c r="J1351" s="136"/>
      <c r="K1351" s="137" t="str">
        <f>IF(J1351=1,'Equivalencia BH-BMPT'!$D$2,IF(J1351=2,'Equivalencia BH-BMPT'!$D$3,IF(J1351=3,'Equivalencia BH-BMPT'!$D$4,IF(J1351=4,'Equivalencia BH-BMPT'!$D$5,IF(J1351=5,'Equivalencia BH-BMPT'!$D$6,IF(J1351=6,'Equivalencia BH-BMPT'!$D$7,IF(J1351=7,'Equivalencia BH-BMPT'!$D$8,IF(J1351=8,'Equivalencia BH-BMPT'!$D$9,IF(J1351=9,'Equivalencia BH-BMPT'!$D$10,IF(J1351=10,'Equivalencia BH-BMPT'!$D$11,IF(J1351=11,'Equivalencia BH-BMPT'!$D$12,IF(J1351=12,'Equivalencia BH-BMPT'!$D$13,IF(J1351=13,'Equivalencia BH-BMPT'!$D$14,IF(J1351=14,'Equivalencia BH-BMPT'!$D$15,IF(J1351=15,'Equivalencia BH-BMPT'!$D$16,IF(J1351=16,'Equivalencia BH-BMPT'!$D$17,IF(J1351=17,'Equivalencia BH-BMPT'!$D$18,IF(J1351=18,'Equivalencia BH-BMPT'!$D$19,IF(J1351=19,'Equivalencia BH-BMPT'!$D$20,IF(J1351=20,'Equivalencia BH-BMPT'!$D$21,IF(J1351=21,'Equivalencia BH-BMPT'!$D$22,IF(J1351=22,'Equivalencia BH-BMPT'!$D$23,IF(J1351=23,'Equivalencia BH-BMPT'!#REF!,IF(J1351=24,'Equivalencia BH-BMPT'!$D$25,IF(J1351=25,'Equivalencia BH-BMPT'!$D$26,IF(J1351=26,'Equivalencia BH-BMPT'!$D$27,IF(J1351=27,'Equivalencia BH-BMPT'!$D$28,IF(J1351=28,'Equivalencia BH-BMPT'!$D$29,IF(J1351=29,'Equivalencia BH-BMPT'!$D$30,IF(J1351=30,'Equivalencia BH-BMPT'!$D$31,IF(J1351=31,'Equivalencia BH-BMPT'!$D$32,IF(J1351=32,'Equivalencia BH-BMPT'!$D$33,IF(J1351=33,'Equivalencia BH-BMPT'!$D$34,IF(J1351=34,'Equivalencia BH-BMPT'!$D$35,IF(J1351=35,'Equivalencia BH-BMPT'!$D$36,IF(J1351=36,'Equivalencia BH-BMPT'!$D$37,IF(J1351=37,'Equivalencia BH-BMPT'!$D$38,IF(J1351=38,'Equivalencia BH-BMPT'!#REF!,IF(J1351=39,'Equivalencia BH-BMPT'!$D$40,IF(J1351=40,'Equivalencia BH-BMPT'!$D$41,IF(J1351=41,'Equivalencia BH-BMPT'!$D$42,IF(J1351=42,'Equivalencia BH-BMPT'!$D$43,IF(J1351=43,'Equivalencia BH-BMPT'!$D$44,IF(J1351=44,'Equivalencia BH-BMPT'!$D$45,IF(J1351=45,'Equivalencia BH-BMPT'!$D$46,"No ha seleccionado un número de programa")))))))))))))))))))))))))))))))))))))))))))))</f>
        <v>No ha seleccionado un número de programa</v>
      </c>
      <c r="L1351" s="140"/>
      <c r="M1351" s="136"/>
      <c r="N1351" s="153"/>
      <c r="O1351" s="161"/>
      <c r="P1351" s="144"/>
      <c r="Q1351" s="143"/>
      <c r="R1351" s="143"/>
      <c r="S1351" s="143"/>
      <c r="T1351" s="143"/>
      <c r="U1351" s="143"/>
      <c r="V1351" s="145"/>
      <c r="W1351" s="145"/>
      <c r="X1351" s="145"/>
      <c r="Y1351" s="136"/>
      <c r="Z1351" s="136"/>
      <c r="AA1351" s="146"/>
      <c r="AB1351" s="136"/>
      <c r="AC1351" s="136"/>
      <c r="AD1351" s="136"/>
      <c r="AE1351" s="136"/>
      <c r="AF1351" s="147" t="e">
        <f t="shared" si="57"/>
        <v>#DIV/0!</v>
      </c>
      <c r="AG1351" s="148"/>
      <c r="AH1351" s="148" t="b">
        <f t="shared" si="58"/>
        <v>1</v>
      </c>
    </row>
    <row r="1352" spans="1:34" ht="44.25" customHeight="1" thickBot="1" x14ac:dyDescent="0.3">
      <c r="A1352" s="136"/>
      <c r="B1352" s="136"/>
      <c r="C1352" s="137"/>
      <c r="D1352" s="136"/>
      <c r="E1352" s="137" t="str">
        <f>IF(D1352=1,'Tipo '!$B$2,IF(D1352=2,'Tipo '!$B$3,IF(D1352=3,'Tipo '!$B$4,IF(D1352=4,'Tipo '!$B$5,IF(D1352=5,'Tipo '!$B$6,IF(D1352=6,'Tipo '!$B$7,IF(D1352=7,'Tipo '!$B$8,IF(D1352=8,'Tipo '!$B$9,IF(D1352=9,'Tipo '!$B$10,IF(D1352=10,'Tipo '!$B$11,IF(D1352=11,'Tipo '!$B$12,IF(D1352=12,'Tipo '!$B$13,IF(D1352=13,'Tipo '!$B$14,IF(D1352=14,'Tipo '!$B$15,IF(D1352=15,'Tipo '!$B$16,IF(D1352=16,'Tipo '!$B$17,IF(D1352=17,'Tipo '!$B$18,IF(D1352=18,'Tipo '!$B$19,IF(D1352=19,'Tipo '!$B$20,IF(D1352=20,'Tipo '!$B$21,"No ha seleccionado un tipo de contrato válido"))))))))))))))))))))</f>
        <v>No ha seleccionado un tipo de contrato válido</v>
      </c>
      <c r="F1352" s="137"/>
      <c r="G1352" s="137"/>
      <c r="H1352" s="138"/>
      <c r="I1352" s="138"/>
      <c r="J1352" s="136"/>
      <c r="K1352" s="137" t="str">
        <f>IF(J1352=1,'Equivalencia BH-BMPT'!$D$2,IF(J1352=2,'Equivalencia BH-BMPT'!$D$3,IF(J1352=3,'Equivalencia BH-BMPT'!$D$4,IF(J1352=4,'Equivalencia BH-BMPT'!$D$5,IF(J1352=5,'Equivalencia BH-BMPT'!$D$6,IF(J1352=6,'Equivalencia BH-BMPT'!$D$7,IF(J1352=7,'Equivalencia BH-BMPT'!$D$8,IF(J1352=8,'Equivalencia BH-BMPT'!$D$9,IF(J1352=9,'Equivalencia BH-BMPT'!$D$10,IF(J1352=10,'Equivalencia BH-BMPT'!$D$11,IF(J1352=11,'Equivalencia BH-BMPT'!$D$12,IF(J1352=12,'Equivalencia BH-BMPT'!$D$13,IF(J1352=13,'Equivalencia BH-BMPT'!$D$14,IF(J1352=14,'Equivalencia BH-BMPT'!$D$15,IF(J1352=15,'Equivalencia BH-BMPT'!$D$16,IF(J1352=16,'Equivalencia BH-BMPT'!$D$17,IF(J1352=17,'Equivalencia BH-BMPT'!$D$18,IF(J1352=18,'Equivalencia BH-BMPT'!$D$19,IF(J1352=19,'Equivalencia BH-BMPT'!$D$20,IF(J1352=20,'Equivalencia BH-BMPT'!$D$21,IF(J1352=21,'Equivalencia BH-BMPT'!$D$22,IF(J1352=22,'Equivalencia BH-BMPT'!$D$23,IF(J1352=23,'Equivalencia BH-BMPT'!#REF!,IF(J1352=24,'Equivalencia BH-BMPT'!$D$25,IF(J1352=25,'Equivalencia BH-BMPT'!$D$26,IF(J1352=26,'Equivalencia BH-BMPT'!$D$27,IF(J1352=27,'Equivalencia BH-BMPT'!$D$28,IF(J1352=28,'Equivalencia BH-BMPT'!$D$29,IF(J1352=29,'Equivalencia BH-BMPT'!$D$30,IF(J1352=30,'Equivalencia BH-BMPT'!$D$31,IF(J1352=31,'Equivalencia BH-BMPT'!$D$32,IF(J1352=32,'Equivalencia BH-BMPT'!$D$33,IF(J1352=33,'Equivalencia BH-BMPT'!$D$34,IF(J1352=34,'Equivalencia BH-BMPT'!$D$35,IF(J1352=35,'Equivalencia BH-BMPT'!$D$36,IF(J1352=36,'Equivalencia BH-BMPT'!$D$37,IF(J1352=37,'Equivalencia BH-BMPT'!$D$38,IF(J1352=38,'Equivalencia BH-BMPT'!#REF!,IF(J1352=39,'Equivalencia BH-BMPT'!$D$40,IF(J1352=40,'Equivalencia BH-BMPT'!$D$41,IF(J1352=41,'Equivalencia BH-BMPT'!$D$42,IF(J1352=42,'Equivalencia BH-BMPT'!$D$43,IF(J1352=43,'Equivalencia BH-BMPT'!$D$44,IF(J1352=44,'Equivalencia BH-BMPT'!$D$45,IF(J1352=45,'Equivalencia BH-BMPT'!$D$46,"No ha seleccionado un número de programa")))))))))))))))))))))))))))))))))))))))))))))</f>
        <v>No ha seleccionado un número de programa</v>
      </c>
      <c r="L1352" s="140"/>
      <c r="M1352" s="136"/>
      <c r="N1352" s="153"/>
      <c r="O1352" s="161"/>
      <c r="P1352" s="144"/>
      <c r="Q1352" s="143"/>
      <c r="R1352" s="143"/>
      <c r="S1352" s="143"/>
      <c r="T1352" s="143"/>
      <c r="U1352" s="143"/>
      <c r="V1352" s="145"/>
      <c r="W1352" s="145"/>
      <c r="X1352" s="145"/>
      <c r="Y1352" s="136"/>
      <c r="Z1352" s="136"/>
      <c r="AA1352" s="146"/>
      <c r="AB1352" s="136"/>
      <c r="AC1352" s="136"/>
      <c r="AD1352" s="136"/>
      <c r="AE1352" s="136"/>
      <c r="AF1352" s="147" t="e">
        <f t="shared" si="57"/>
        <v>#DIV/0!</v>
      </c>
      <c r="AG1352" s="148"/>
      <c r="AH1352" s="148" t="b">
        <f t="shared" si="58"/>
        <v>1</v>
      </c>
    </row>
    <row r="1353" spans="1:34" ht="44.25" customHeight="1" thickBot="1" x14ac:dyDescent="0.3">
      <c r="A1353" s="136"/>
      <c r="B1353" s="136"/>
      <c r="C1353" s="137"/>
      <c r="D1353" s="136"/>
      <c r="E1353" s="137" t="str">
        <f>IF(D1353=1,'Tipo '!$B$2,IF(D1353=2,'Tipo '!$B$3,IF(D1353=3,'Tipo '!$B$4,IF(D1353=4,'Tipo '!$B$5,IF(D1353=5,'Tipo '!$B$6,IF(D1353=6,'Tipo '!$B$7,IF(D1353=7,'Tipo '!$B$8,IF(D1353=8,'Tipo '!$B$9,IF(D1353=9,'Tipo '!$B$10,IF(D1353=10,'Tipo '!$B$11,IF(D1353=11,'Tipo '!$B$12,IF(D1353=12,'Tipo '!$B$13,IF(D1353=13,'Tipo '!$B$14,IF(D1353=14,'Tipo '!$B$15,IF(D1353=15,'Tipo '!$B$16,IF(D1353=16,'Tipo '!$B$17,IF(D1353=17,'Tipo '!$B$18,IF(D1353=18,'Tipo '!$B$19,IF(D1353=19,'Tipo '!$B$20,IF(D1353=20,'Tipo '!$B$21,"No ha seleccionado un tipo de contrato válido"))))))))))))))))))))</f>
        <v>No ha seleccionado un tipo de contrato válido</v>
      </c>
      <c r="F1353" s="137"/>
      <c r="G1353" s="137"/>
      <c r="H1353" s="138"/>
      <c r="I1353" s="138"/>
      <c r="J1353" s="136"/>
      <c r="K1353" s="137" t="str">
        <f>IF(J1353=1,'Equivalencia BH-BMPT'!$D$2,IF(J1353=2,'Equivalencia BH-BMPT'!$D$3,IF(J1353=3,'Equivalencia BH-BMPT'!$D$4,IF(J1353=4,'Equivalencia BH-BMPT'!$D$5,IF(J1353=5,'Equivalencia BH-BMPT'!$D$6,IF(J1353=6,'Equivalencia BH-BMPT'!$D$7,IF(J1353=7,'Equivalencia BH-BMPT'!$D$8,IF(J1353=8,'Equivalencia BH-BMPT'!$D$9,IF(J1353=9,'Equivalencia BH-BMPT'!$D$10,IF(J1353=10,'Equivalencia BH-BMPT'!$D$11,IF(J1353=11,'Equivalencia BH-BMPT'!$D$12,IF(J1353=12,'Equivalencia BH-BMPT'!$D$13,IF(J1353=13,'Equivalencia BH-BMPT'!$D$14,IF(J1353=14,'Equivalencia BH-BMPT'!$D$15,IF(J1353=15,'Equivalencia BH-BMPT'!$D$16,IF(J1353=16,'Equivalencia BH-BMPT'!$D$17,IF(J1353=17,'Equivalencia BH-BMPT'!$D$18,IF(J1353=18,'Equivalencia BH-BMPT'!$D$19,IF(J1353=19,'Equivalencia BH-BMPT'!$D$20,IF(J1353=20,'Equivalencia BH-BMPT'!$D$21,IF(J1353=21,'Equivalencia BH-BMPT'!$D$22,IF(J1353=22,'Equivalencia BH-BMPT'!$D$23,IF(J1353=23,'Equivalencia BH-BMPT'!#REF!,IF(J1353=24,'Equivalencia BH-BMPT'!$D$25,IF(J1353=25,'Equivalencia BH-BMPT'!$D$26,IF(J1353=26,'Equivalencia BH-BMPT'!$D$27,IF(J1353=27,'Equivalencia BH-BMPT'!$D$28,IF(J1353=28,'Equivalencia BH-BMPT'!$D$29,IF(J1353=29,'Equivalencia BH-BMPT'!$D$30,IF(J1353=30,'Equivalencia BH-BMPT'!$D$31,IF(J1353=31,'Equivalencia BH-BMPT'!$D$32,IF(J1353=32,'Equivalencia BH-BMPT'!$D$33,IF(J1353=33,'Equivalencia BH-BMPT'!$D$34,IF(J1353=34,'Equivalencia BH-BMPT'!$D$35,IF(J1353=35,'Equivalencia BH-BMPT'!$D$36,IF(J1353=36,'Equivalencia BH-BMPT'!$D$37,IF(J1353=37,'Equivalencia BH-BMPT'!$D$38,IF(J1353=38,'Equivalencia BH-BMPT'!#REF!,IF(J1353=39,'Equivalencia BH-BMPT'!$D$40,IF(J1353=40,'Equivalencia BH-BMPT'!$D$41,IF(J1353=41,'Equivalencia BH-BMPT'!$D$42,IF(J1353=42,'Equivalencia BH-BMPT'!$D$43,IF(J1353=43,'Equivalencia BH-BMPT'!$D$44,IF(J1353=44,'Equivalencia BH-BMPT'!$D$45,IF(J1353=45,'Equivalencia BH-BMPT'!$D$46,"No ha seleccionado un número de programa")))))))))))))))))))))))))))))))))))))))))))))</f>
        <v>No ha seleccionado un número de programa</v>
      </c>
      <c r="L1353" s="140"/>
      <c r="M1353" s="136"/>
      <c r="N1353" s="153"/>
      <c r="O1353" s="161"/>
      <c r="P1353" s="144"/>
      <c r="Q1353" s="143"/>
      <c r="R1353" s="143"/>
      <c r="S1353" s="143"/>
      <c r="T1353" s="143"/>
      <c r="U1353" s="143"/>
      <c r="V1353" s="145"/>
      <c r="W1353" s="145"/>
      <c r="X1353" s="145"/>
      <c r="Y1353" s="136"/>
      <c r="Z1353" s="136"/>
      <c r="AA1353" s="146"/>
      <c r="AB1353" s="136"/>
      <c r="AC1353" s="136"/>
      <c r="AD1353" s="136"/>
      <c r="AE1353" s="136"/>
      <c r="AF1353" s="147" t="e">
        <f t="shared" si="57"/>
        <v>#DIV/0!</v>
      </c>
      <c r="AG1353" s="148"/>
      <c r="AH1353" s="148" t="b">
        <f t="shared" si="58"/>
        <v>1</v>
      </c>
    </row>
    <row r="1354" spans="1:34" ht="44.25" customHeight="1" thickBot="1" x14ac:dyDescent="0.3">
      <c r="A1354" s="136"/>
      <c r="B1354" s="136"/>
      <c r="C1354" s="137"/>
      <c r="D1354" s="136"/>
      <c r="E1354" s="137" t="str">
        <f>IF(D1354=1,'Tipo '!$B$2,IF(D1354=2,'Tipo '!$B$3,IF(D1354=3,'Tipo '!$B$4,IF(D1354=4,'Tipo '!$B$5,IF(D1354=5,'Tipo '!$B$6,IF(D1354=6,'Tipo '!$B$7,IF(D1354=7,'Tipo '!$B$8,IF(D1354=8,'Tipo '!$B$9,IF(D1354=9,'Tipo '!$B$10,IF(D1354=10,'Tipo '!$B$11,IF(D1354=11,'Tipo '!$B$12,IF(D1354=12,'Tipo '!$B$13,IF(D1354=13,'Tipo '!$B$14,IF(D1354=14,'Tipo '!$B$15,IF(D1354=15,'Tipo '!$B$16,IF(D1354=16,'Tipo '!$B$17,IF(D1354=17,'Tipo '!$B$18,IF(D1354=18,'Tipo '!$B$19,IF(D1354=19,'Tipo '!$B$20,IF(D1354=20,'Tipo '!$B$21,"No ha seleccionado un tipo de contrato válido"))))))))))))))))))))</f>
        <v>No ha seleccionado un tipo de contrato válido</v>
      </c>
      <c r="F1354" s="137"/>
      <c r="G1354" s="137"/>
      <c r="H1354" s="138"/>
      <c r="I1354" s="138"/>
      <c r="J1354" s="136"/>
      <c r="K1354" s="137" t="str">
        <f>IF(J1354=1,'Equivalencia BH-BMPT'!$D$2,IF(J1354=2,'Equivalencia BH-BMPT'!$D$3,IF(J1354=3,'Equivalencia BH-BMPT'!$D$4,IF(J1354=4,'Equivalencia BH-BMPT'!$D$5,IF(J1354=5,'Equivalencia BH-BMPT'!$D$6,IF(J1354=6,'Equivalencia BH-BMPT'!$D$7,IF(J1354=7,'Equivalencia BH-BMPT'!$D$8,IF(J1354=8,'Equivalencia BH-BMPT'!$D$9,IF(J1354=9,'Equivalencia BH-BMPT'!$D$10,IF(J1354=10,'Equivalencia BH-BMPT'!$D$11,IF(J1354=11,'Equivalencia BH-BMPT'!$D$12,IF(J1354=12,'Equivalencia BH-BMPT'!$D$13,IF(J1354=13,'Equivalencia BH-BMPT'!$D$14,IF(J1354=14,'Equivalencia BH-BMPT'!$D$15,IF(J1354=15,'Equivalencia BH-BMPT'!$D$16,IF(J1354=16,'Equivalencia BH-BMPT'!$D$17,IF(J1354=17,'Equivalencia BH-BMPT'!$D$18,IF(J1354=18,'Equivalencia BH-BMPT'!$D$19,IF(J1354=19,'Equivalencia BH-BMPT'!$D$20,IF(J1354=20,'Equivalencia BH-BMPT'!$D$21,IF(J1354=21,'Equivalencia BH-BMPT'!$D$22,IF(J1354=22,'Equivalencia BH-BMPT'!$D$23,IF(J1354=23,'Equivalencia BH-BMPT'!#REF!,IF(J1354=24,'Equivalencia BH-BMPT'!$D$25,IF(J1354=25,'Equivalencia BH-BMPT'!$D$26,IF(J1354=26,'Equivalencia BH-BMPT'!$D$27,IF(J1354=27,'Equivalencia BH-BMPT'!$D$28,IF(J1354=28,'Equivalencia BH-BMPT'!$D$29,IF(J1354=29,'Equivalencia BH-BMPT'!$D$30,IF(J1354=30,'Equivalencia BH-BMPT'!$D$31,IF(J1354=31,'Equivalencia BH-BMPT'!$D$32,IF(J1354=32,'Equivalencia BH-BMPT'!$D$33,IF(J1354=33,'Equivalencia BH-BMPT'!$D$34,IF(J1354=34,'Equivalencia BH-BMPT'!$D$35,IF(J1354=35,'Equivalencia BH-BMPT'!$D$36,IF(J1354=36,'Equivalencia BH-BMPT'!$D$37,IF(J1354=37,'Equivalencia BH-BMPT'!$D$38,IF(J1354=38,'Equivalencia BH-BMPT'!#REF!,IF(J1354=39,'Equivalencia BH-BMPT'!$D$40,IF(J1354=40,'Equivalencia BH-BMPT'!$D$41,IF(J1354=41,'Equivalencia BH-BMPT'!$D$42,IF(J1354=42,'Equivalencia BH-BMPT'!$D$43,IF(J1354=43,'Equivalencia BH-BMPT'!$D$44,IF(J1354=44,'Equivalencia BH-BMPT'!$D$45,IF(J1354=45,'Equivalencia BH-BMPT'!$D$46,"No ha seleccionado un número de programa")))))))))))))))))))))))))))))))))))))))))))))</f>
        <v>No ha seleccionado un número de programa</v>
      </c>
      <c r="L1354" s="140"/>
      <c r="M1354" s="136"/>
      <c r="N1354" s="153"/>
      <c r="O1354" s="161"/>
      <c r="P1354" s="144"/>
      <c r="Q1354" s="143"/>
      <c r="R1354" s="143"/>
      <c r="S1354" s="143"/>
      <c r="T1354" s="143"/>
      <c r="U1354" s="143"/>
      <c r="V1354" s="145"/>
      <c r="W1354" s="145"/>
      <c r="X1354" s="145"/>
      <c r="Y1354" s="136"/>
      <c r="Z1354" s="136"/>
      <c r="AA1354" s="146"/>
      <c r="AB1354" s="136"/>
      <c r="AC1354" s="136"/>
      <c r="AD1354" s="136"/>
      <c r="AE1354" s="136"/>
      <c r="AF1354" s="147" t="e">
        <f t="shared" si="57"/>
        <v>#DIV/0!</v>
      </c>
      <c r="AG1354" s="148"/>
      <c r="AH1354" s="148" t="b">
        <f t="shared" si="58"/>
        <v>1</v>
      </c>
    </row>
    <row r="1355" spans="1:34" ht="44.25" customHeight="1" thickBot="1" x14ac:dyDescent="0.3">
      <c r="A1355" s="136"/>
      <c r="B1355" s="136"/>
      <c r="C1355" s="137"/>
      <c r="D1355" s="136"/>
      <c r="E1355" s="137" t="str">
        <f>IF(D1355=1,'Tipo '!$B$2,IF(D1355=2,'Tipo '!$B$3,IF(D1355=3,'Tipo '!$B$4,IF(D1355=4,'Tipo '!$B$5,IF(D1355=5,'Tipo '!$B$6,IF(D1355=6,'Tipo '!$B$7,IF(D1355=7,'Tipo '!$B$8,IF(D1355=8,'Tipo '!$B$9,IF(D1355=9,'Tipo '!$B$10,IF(D1355=10,'Tipo '!$B$11,IF(D1355=11,'Tipo '!$B$12,IF(D1355=12,'Tipo '!$B$13,IF(D1355=13,'Tipo '!$B$14,IF(D1355=14,'Tipo '!$B$15,IF(D1355=15,'Tipo '!$B$16,IF(D1355=16,'Tipo '!$B$17,IF(D1355=17,'Tipo '!$B$18,IF(D1355=18,'Tipo '!$B$19,IF(D1355=19,'Tipo '!$B$20,IF(D1355=20,'Tipo '!$B$21,"No ha seleccionado un tipo de contrato válido"))))))))))))))))))))</f>
        <v>No ha seleccionado un tipo de contrato válido</v>
      </c>
      <c r="F1355" s="137"/>
      <c r="G1355" s="137"/>
      <c r="H1355" s="138"/>
      <c r="I1355" s="138"/>
      <c r="J1355" s="136"/>
      <c r="K1355" s="137" t="str">
        <f>IF(J1355=1,'Equivalencia BH-BMPT'!$D$2,IF(J1355=2,'Equivalencia BH-BMPT'!$D$3,IF(J1355=3,'Equivalencia BH-BMPT'!$D$4,IF(J1355=4,'Equivalencia BH-BMPT'!$D$5,IF(J1355=5,'Equivalencia BH-BMPT'!$D$6,IF(J1355=6,'Equivalencia BH-BMPT'!$D$7,IF(J1355=7,'Equivalencia BH-BMPT'!$D$8,IF(J1355=8,'Equivalencia BH-BMPT'!$D$9,IF(J1355=9,'Equivalencia BH-BMPT'!$D$10,IF(J1355=10,'Equivalencia BH-BMPT'!$D$11,IF(J1355=11,'Equivalencia BH-BMPT'!$D$12,IF(J1355=12,'Equivalencia BH-BMPT'!$D$13,IF(J1355=13,'Equivalencia BH-BMPT'!$D$14,IF(J1355=14,'Equivalencia BH-BMPT'!$D$15,IF(J1355=15,'Equivalencia BH-BMPT'!$D$16,IF(J1355=16,'Equivalencia BH-BMPT'!$D$17,IF(J1355=17,'Equivalencia BH-BMPT'!$D$18,IF(J1355=18,'Equivalencia BH-BMPT'!$D$19,IF(J1355=19,'Equivalencia BH-BMPT'!$D$20,IF(J1355=20,'Equivalencia BH-BMPT'!$D$21,IF(J1355=21,'Equivalencia BH-BMPT'!$D$22,IF(J1355=22,'Equivalencia BH-BMPT'!$D$23,IF(J1355=23,'Equivalencia BH-BMPT'!#REF!,IF(J1355=24,'Equivalencia BH-BMPT'!$D$25,IF(J1355=25,'Equivalencia BH-BMPT'!$D$26,IF(J1355=26,'Equivalencia BH-BMPT'!$D$27,IF(J1355=27,'Equivalencia BH-BMPT'!$D$28,IF(J1355=28,'Equivalencia BH-BMPT'!$D$29,IF(J1355=29,'Equivalencia BH-BMPT'!$D$30,IF(J1355=30,'Equivalencia BH-BMPT'!$D$31,IF(J1355=31,'Equivalencia BH-BMPT'!$D$32,IF(J1355=32,'Equivalencia BH-BMPT'!$D$33,IF(J1355=33,'Equivalencia BH-BMPT'!$D$34,IF(J1355=34,'Equivalencia BH-BMPT'!$D$35,IF(J1355=35,'Equivalencia BH-BMPT'!$D$36,IF(J1355=36,'Equivalencia BH-BMPT'!$D$37,IF(J1355=37,'Equivalencia BH-BMPT'!$D$38,IF(J1355=38,'Equivalencia BH-BMPT'!#REF!,IF(J1355=39,'Equivalencia BH-BMPT'!$D$40,IF(J1355=40,'Equivalencia BH-BMPT'!$D$41,IF(J1355=41,'Equivalencia BH-BMPT'!$D$42,IF(J1355=42,'Equivalencia BH-BMPT'!$D$43,IF(J1355=43,'Equivalencia BH-BMPT'!$D$44,IF(J1355=44,'Equivalencia BH-BMPT'!$D$45,IF(J1355=45,'Equivalencia BH-BMPT'!$D$46,"No ha seleccionado un número de programa")))))))))))))))))))))))))))))))))))))))))))))</f>
        <v>No ha seleccionado un número de programa</v>
      </c>
      <c r="L1355" s="140"/>
      <c r="M1355" s="136"/>
      <c r="N1355" s="153"/>
      <c r="O1355" s="161"/>
      <c r="P1355" s="144"/>
      <c r="Q1355" s="143"/>
      <c r="R1355" s="143"/>
      <c r="S1355" s="143"/>
      <c r="T1355" s="143"/>
      <c r="U1355" s="143"/>
      <c r="V1355" s="145"/>
      <c r="W1355" s="145"/>
      <c r="X1355" s="145"/>
      <c r="Y1355" s="136"/>
      <c r="Z1355" s="136"/>
      <c r="AA1355" s="146"/>
      <c r="AB1355" s="136"/>
      <c r="AC1355" s="136"/>
      <c r="AD1355" s="136"/>
      <c r="AE1355" s="136"/>
      <c r="AF1355" s="147" t="e">
        <f t="shared" si="57"/>
        <v>#DIV/0!</v>
      </c>
      <c r="AG1355" s="148"/>
      <c r="AH1355" s="148" t="b">
        <f t="shared" si="58"/>
        <v>1</v>
      </c>
    </row>
    <row r="1356" spans="1:34" ht="44.25" customHeight="1" thickBot="1" x14ac:dyDescent="0.3">
      <c r="A1356" s="136"/>
      <c r="B1356" s="136"/>
      <c r="C1356" s="137"/>
      <c r="D1356" s="136"/>
      <c r="E1356" s="137" t="str">
        <f>IF(D1356=1,'Tipo '!$B$2,IF(D1356=2,'Tipo '!$B$3,IF(D1356=3,'Tipo '!$B$4,IF(D1356=4,'Tipo '!$B$5,IF(D1356=5,'Tipo '!$B$6,IF(D1356=6,'Tipo '!$B$7,IF(D1356=7,'Tipo '!$B$8,IF(D1356=8,'Tipo '!$B$9,IF(D1356=9,'Tipo '!$B$10,IF(D1356=10,'Tipo '!$B$11,IF(D1356=11,'Tipo '!$B$12,IF(D1356=12,'Tipo '!$B$13,IF(D1356=13,'Tipo '!$B$14,IF(D1356=14,'Tipo '!$B$15,IF(D1356=15,'Tipo '!$B$16,IF(D1356=16,'Tipo '!$B$17,IF(D1356=17,'Tipo '!$B$18,IF(D1356=18,'Tipo '!$B$19,IF(D1356=19,'Tipo '!$B$20,IF(D1356=20,'Tipo '!$B$21,"No ha seleccionado un tipo de contrato válido"))))))))))))))))))))</f>
        <v>No ha seleccionado un tipo de contrato válido</v>
      </c>
      <c r="F1356" s="137"/>
      <c r="G1356" s="137"/>
      <c r="H1356" s="138"/>
      <c r="I1356" s="138"/>
      <c r="J1356" s="136"/>
      <c r="K1356" s="137" t="str">
        <f>IF(J1356=1,'Equivalencia BH-BMPT'!$D$2,IF(J1356=2,'Equivalencia BH-BMPT'!$D$3,IF(J1356=3,'Equivalencia BH-BMPT'!$D$4,IF(J1356=4,'Equivalencia BH-BMPT'!$D$5,IF(J1356=5,'Equivalencia BH-BMPT'!$D$6,IF(J1356=6,'Equivalencia BH-BMPT'!$D$7,IF(J1356=7,'Equivalencia BH-BMPT'!$D$8,IF(J1356=8,'Equivalencia BH-BMPT'!$D$9,IF(J1356=9,'Equivalencia BH-BMPT'!$D$10,IF(J1356=10,'Equivalencia BH-BMPT'!$D$11,IF(J1356=11,'Equivalencia BH-BMPT'!$D$12,IF(J1356=12,'Equivalencia BH-BMPT'!$D$13,IF(J1356=13,'Equivalencia BH-BMPT'!$D$14,IF(J1356=14,'Equivalencia BH-BMPT'!$D$15,IF(J1356=15,'Equivalencia BH-BMPT'!$D$16,IF(J1356=16,'Equivalencia BH-BMPT'!$D$17,IF(J1356=17,'Equivalencia BH-BMPT'!$D$18,IF(J1356=18,'Equivalencia BH-BMPT'!$D$19,IF(J1356=19,'Equivalencia BH-BMPT'!$D$20,IF(J1356=20,'Equivalencia BH-BMPT'!$D$21,IF(J1356=21,'Equivalencia BH-BMPT'!$D$22,IF(J1356=22,'Equivalencia BH-BMPT'!$D$23,IF(J1356=23,'Equivalencia BH-BMPT'!#REF!,IF(J1356=24,'Equivalencia BH-BMPT'!$D$25,IF(J1356=25,'Equivalencia BH-BMPT'!$D$26,IF(J1356=26,'Equivalencia BH-BMPT'!$D$27,IF(J1356=27,'Equivalencia BH-BMPT'!$D$28,IF(J1356=28,'Equivalencia BH-BMPT'!$D$29,IF(J1356=29,'Equivalencia BH-BMPT'!$D$30,IF(J1356=30,'Equivalencia BH-BMPT'!$D$31,IF(J1356=31,'Equivalencia BH-BMPT'!$D$32,IF(J1356=32,'Equivalencia BH-BMPT'!$D$33,IF(J1356=33,'Equivalencia BH-BMPT'!$D$34,IF(J1356=34,'Equivalencia BH-BMPT'!$D$35,IF(J1356=35,'Equivalencia BH-BMPT'!$D$36,IF(J1356=36,'Equivalencia BH-BMPT'!$D$37,IF(J1356=37,'Equivalencia BH-BMPT'!$D$38,IF(J1356=38,'Equivalencia BH-BMPT'!#REF!,IF(J1356=39,'Equivalencia BH-BMPT'!$D$40,IF(J1356=40,'Equivalencia BH-BMPT'!$D$41,IF(J1356=41,'Equivalencia BH-BMPT'!$D$42,IF(J1356=42,'Equivalencia BH-BMPT'!$D$43,IF(J1356=43,'Equivalencia BH-BMPT'!$D$44,IF(J1356=44,'Equivalencia BH-BMPT'!$D$45,IF(J1356=45,'Equivalencia BH-BMPT'!$D$46,"No ha seleccionado un número de programa")))))))))))))))))))))))))))))))))))))))))))))</f>
        <v>No ha seleccionado un número de programa</v>
      </c>
      <c r="L1356" s="140"/>
      <c r="M1356" s="136"/>
      <c r="N1356" s="153"/>
      <c r="O1356" s="161"/>
      <c r="P1356" s="144"/>
      <c r="Q1356" s="143"/>
      <c r="R1356" s="143"/>
      <c r="S1356" s="143"/>
      <c r="T1356" s="143"/>
      <c r="U1356" s="143"/>
      <c r="V1356" s="145"/>
      <c r="W1356" s="145"/>
      <c r="X1356" s="145"/>
      <c r="Y1356" s="136"/>
      <c r="Z1356" s="136"/>
      <c r="AA1356" s="146"/>
      <c r="AB1356" s="136"/>
      <c r="AC1356" s="136"/>
      <c r="AD1356" s="136"/>
      <c r="AE1356" s="136"/>
      <c r="AF1356" s="147" t="e">
        <f t="shared" si="57"/>
        <v>#DIV/0!</v>
      </c>
      <c r="AG1356" s="148"/>
      <c r="AH1356" s="148" t="b">
        <f t="shared" si="58"/>
        <v>1</v>
      </c>
    </row>
    <row r="1357" spans="1:34" ht="44.25" customHeight="1" thickBot="1" x14ac:dyDescent="0.3">
      <c r="A1357" s="136"/>
      <c r="B1357" s="136"/>
      <c r="C1357" s="137"/>
      <c r="D1357" s="136"/>
      <c r="E1357" s="137" t="str">
        <f>IF(D1357=1,'Tipo '!$B$2,IF(D1357=2,'Tipo '!$B$3,IF(D1357=3,'Tipo '!$B$4,IF(D1357=4,'Tipo '!$B$5,IF(D1357=5,'Tipo '!$B$6,IF(D1357=6,'Tipo '!$B$7,IF(D1357=7,'Tipo '!$B$8,IF(D1357=8,'Tipo '!$B$9,IF(D1357=9,'Tipo '!$B$10,IF(D1357=10,'Tipo '!$B$11,IF(D1357=11,'Tipo '!$B$12,IF(D1357=12,'Tipo '!$B$13,IF(D1357=13,'Tipo '!$B$14,IF(D1357=14,'Tipo '!$B$15,IF(D1357=15,'Tipo '!$B$16,IF(D1357=16,'Tipo '!$B$17,IF(D1357=17,'Tipo '!$B$18,IF(D1357=18,'Tipo '!$B$19,IF(D1357=19,'Tipo '!$B$20,IF(D1357=20,'Tipo '!$B$21,"No ha seleccionado un tipo de contrato válido"))))))))))))))))))))</f>
        <v>No ha seleccionado un tipo de contrato válido</v>
      </c>
      <c r="F1357" s="137"/>
      <c r="G1357" s="137"/>
      <c r="H1357" s="138"/>
      <c r="I1357" s="138"/>
      <c r="J1357" s="136"/>
      <c r="K1357" s="137" t="str">
        <f>IF(J1357=1,'Equivalencia BH-BMPT'!$D$2,IF(J1357=2,'Equivalencia BH-BMPT'!$D$3,IF(J1357=3,'Equivalencia BH-BMPT'!$D$4,IF(J1357=4,'Equivalencia BH-BMPT'!$D$5,IF(J1357=5,'Equivalencia BH-BMPT'!$D$6,IF(J1357=6,'Equivalencia BH-BMPT'!$D$7,IF(J1357=7,'Equivalencia BH-BMPT'!$D$8,IF(J1357=8,'Equivalencia BH-BMPT'!$D$9,IF(J1357=9,'Equivalencia BH-BMPT'!$D$10,IF(J1357=10,'Equivalencia BH-BMPT'!$D$11,IF(J1357=11,'Equivalencia BH-BMPT'!$D$12,IF(J1357=12,'Equivalencia BH-BMPT'!$D$13,IF(J1357=13,'Equivalencia BH-BMPT'!$D$14,IF(J1357=14,'Equivalencia BH-BMPT'!$D$15,IF(J1357=15,'Equivalencia BH-BMPT'!$D$16,IF(J1357=16,'Equivalencia BH-BMPT'!$D$17,IF(J1357=17,'Equivalencia BH-BMPT'!$D$18,IF(J1357=18,'Equivalencia BH-BMPT'!$D$19,IF(J1357=19,'Equivalencia BH-BMPT'!$D$20,IF(J1357=20,'Equivalencia BH-BMPT'!$D$21,IF(J1357=21,'Equivalencia BH-BMPT'!$D$22,IF(J1357=22,'Equivalencia BH-BMPT'!$D$23,IF(J1357=23,'Equivalencia BH-BMPT'!#REF!,IF(J1357=24,'Equivalencia BH-BMPT'!$D$25,IF(J1357=25,'Equivalencia BH-BMPT'!$D$26,IF(J1357=26,'Equivalencia BH-BMPT'!$D$27,IF(J1357=27,'Equivalencia BH-BMPT'!$D$28,IF(J1357=28,'Equivalencia BH-BMPT'!$D$29,IF(J1357=29,'Equivalencia BH-BMPT'!$D$30,IF(J1357=30,'Equivalencia BH-BMPT'!$D$31,IF(J1357=31,'Equivalencia BH-BMPT'!$D$32,IF(J1357=32,'Equivalencia BH-BMPT'!$D$33,IF(J1357=33,'Equivalencia BH-BMPT'!$D$34,IF(J1357=34,'Equivalencia BH-BMPT'!$D$35,IF(J1357=35,'Equivalencia BH-BMPT'!$D$36,IF(J1357=36,'Equivalencia BH-BMPT'!$D$37,IF(J1357=37,'Equivalencia BH-BMPT'!$D$38,IF(J1357=38,'Equivalencia BH-BMPT'!#REF!,IF(J1357=39,'Equivalencia BH-BMPT'!$D$40,IF(J1357=40,'Equivalencia BH-BMPT'!$D$41,IF(J1357=41,'Equivalencia BH-BMPT'!$D$42,IF(J1357=42,'Equivalencia BH-BMPT'!$D$43,IF(J1357=43,'Equivalencia BH-BMPT'!$D$44,IF(J1357=44,'Equivalencia BH-BMPT'!$D$45,IF(J1357=45,'Equivalencia BH-BMPT'!$D$46,"No ha seleccionado un número de programa")))))))))))))))))))))))))))))))))))))))))))))</f>
        <v>No ha seleccionado un número de programa</v>
      </c>
      <c r="L1357" s="140"/>
      <c r="M1357" s="136"/>
      <c r="N1357" s="153"/>
      <c r="O1357" s="161"/>
      <c r="P1357" s="144"/>
      <c r="Q1357" s="143"/>
      <c r="R1357" s="143"/>
      <c r="S1357" s="143"/>
      <c r="T1357" s="143"/>
      <c r="U1357" s="143"/>
      <c r="V1357" s="145"/>
      <c r="W1357" s="145"/>
      <c r="X1357" s="145"/>
      <c r="Y1357" s="136"/>
      <c r="Z1357" s="136"/>
      <c r="AA1357" s="146"/>
      <c r="AB1357" s="136"/>
      <c r="AC1357" s="136"/>
      <c r="AD1357" s="136"/>
      <c r="AE1357" s="136"/>
      <c r="AF1357" s="147" t="e">
        <f t="shared" si="57"/>
        <v>#DIV/0!</v>
      </c>
      <c r="AG1357" s="148"/>
      <c r="AH1357" s="148" t="b">
        <f t="shared" si="58"/>
        <v>1</v>
      </c>
    </row>
    <row r="1358" spans="1:34" ht="44.25" customHeight="1" thickBot="1" x14ac:dyDescent="0.3">
      <c r="A1358" s="136"/>
      <c r="B1358" s="136"/>
      <c r="C1358" s="137"/>
      <c r="D1358" s="136"/>
      <c r="E1358" s="137" t="str">
        <f>IF(D1358=1,'Tipo '!$B$2,IF(D1358=2,'Tipo '!$B$3,IF(D1358=3,'Tipo '!$B$4,IF(D1358=4,'Tipo '!$B$5,IF(D1358=5,'Tipo '!$B$6,IF(D1358=6,'Tipo '!$B$7,IF(D1358=7,'Tipo '!$B$8,IF(D1358=8,'Tipo '!$B$9,IF(D1358=9,'Tipo '!$B$10,IF(D1358=10,'Tipo '!$B$11,IF(D1358=11,'Tipo '!$B$12,IF(D1358=12,'Tipo '!$B$13,IF(D1358=13,'Tipo '!$B$14,IF(D1358=14,'Tipo '!$B$15,IF(D1358=15,'Tipo '!$B$16,IF(D1358=16,'Tipo '!$B$17,IF(D1358=17,'Tipo '!$B$18,IF(D1358=18,'Tipo '!$B$19,IF(D1358=19,'Tipo '!$B$20,IF(D1358=20,'Tipo '!$B$21,"No ha seleccionado un tipo de contrato válido"))))))))))))))))))))</f>
        <v>No ha seleccionado un tipo de contrato válido</v>
      </c>
      <c r="F1358" s="137"/>
      <c r="G1358" s="137"/>
      <c r="H1358" s="138"/>
      <c r="I1358" s="138"/>
      <c r="J1358" s="136"/>
      <c r="K1358" s="137" t="str">
        <f>IF(J1358=1,'Equivalencia BH-BMPT'!$D$2,IF(J1358=2,'Equivalencia BH-BMPT'!$D$3,IF(J1358=3,'Equivalencia BH-BMPT'!$D$4,IF(J1358=4,'Equivalencia BH-BMPT'!$D$5,IF(J1358=5,'Equivalencia BH-BMPT'!$D$6,IF(J1358=6,'Equivalencia BH-BMPT'!$D$7,IF(J1358=7,'Equivalencia BH-BMPT'!$D$8,IF(J1358=8,'Equivalencia BH-BMPT'!$D$9,IF(J1358=9,'Equivalencia BH-BMPT'!$D$10,IF(J1358=10,'Equivalencia BH-BMPT'!$D$11,IF(J1358=11,'Equivalencia BH-BMPT'!$D$12,IF(J1358=12,'Equivalencia BH-BMPT'!$D$13,IF(J1358=13,'Equivalencia BH-BMPT'!$D$14,IF(J1358=14,'Equivalencia BH-BMPT'!$D$15,IF(J1358=15,'Equivalencia BH-BMPT'!$D$16,IF(J1358=16,'Equivalencia BH-BMPT'!$D$17,IF(J1358=17,'Equivalencia BH-BMPT'!$D$18,IF(J1358=18,'Equivalencia BH-BMPT'!$D$19,IF(J1358=19,'Equivalencia BH-BMPT'!$D$20,IF(J1358=20,'Equivalencia BH-BMPT'!$D$21,IF(J1358=21,'Equivalencia BH-BMPT'!$D$22,IF(J1358=22,'Equivalencia BH-BMPT'!$D$23,IF(J1358=23,'Equivalencia BH-BMPT'!#REF!,IF(J1358=24,'Equivalencia BH-BMPT'!$D$25,IF(J1358=25,'Equivalencia BH-BMPT'!$D$26,IF(J1358=26,'Equivalencia BH-BMPT'!$D$27,IF(J1358=27,'Equivalencia BH-BMPT'!$D$28,IF(J1358=28,'Equivalencia BH-BMPT'!$D$29,IF(J1358=29,'Equivalencia BH-BMPT'!$D$30,IF(J1358=30,'Equivalencia BH-BMPT'!$D$31,IF(J1358=31,'Equivalencia BH-BMPT'!$D$32,IF(J1358=32,'Equivalencia BH-BMPT'!$D$33,IF(J1358=33,'Equivalencia BH-BMPT'!$D$34,IF(J1358=34,'Equivalencia BH-BMPT'!$D$35,IF(J1358=35,'Equivalencia BH-BMPT'!$D$36,IF(J1358=36,'Equivalencia BH-BMPT'!$D$37,IF(J1358=37,'Equivalencia BH-BMPT'!$D$38,IF(J1358=38,'Equivalencia BH-BMPT'!#REF!,IF(J1358=39,'Equivalencia BH-BMPT'!$D$40,IF(J1358=40,'Equivalencia BH-BMPT'!$D$41,IF(J1358=41,'Equivalencia BH-BMPT'!$D$42,IF(J1358=42,'Equivalencia BH-BMPT'!$D$43,IF(J1358=43,'Equivalencia BH-BMPT'!$D$44,IF(J1358=44,'Equivalencia BH-BMPT'!$D$45,IF(J1358=45,'Equivalencia BH-BMPT'!$D$46,"No ha seleccionado un número de programa")))))))))))))))))))))))))))))))))))))))))))))</f>
        <v>No ha seleccionado un número de programa</v>
      </c>
      <c r="L1358" s="140"/>
      <c r="M1358" s="136"/>
      <c r="N1358" s="153"/>
      <c r="O1358" s="161"/>
      <c r="P1358" s="144"/>
      <c r="Q1358" s="143"/>
      <c r="R1358" s="143"/>
      <c r="S1358" s="143"/>
      <c r="T1358" s="143"/>
      <c r="U1358" s="143"/>
      <c r="V1358" s="145"/>
      <c r="W1358" s="145"/>
      <c r="X1358" s="145"/>
      <c r="Y1358" s="136"/>
      <c r="Z1358" s="136"/>
      <c r="AA1358" s="146"/>
      <c r="AB1358" s="136"/>
      <c r="AC1358" s="136"/>
      <c r="AD1358" s="136"/>
      <c r="AE1358" s="136"/>
      <c r="AF1358" s="147" t="e">
        <f t="shared" si="57"/>
        <v>#DIV/0!</v>
      </c>
      <c r="AG1358" s="148"/>
      <c r="AH1358" s="148" t="b">
        <f t="shared" si="58"/>
        <v>1</v>
      </c>
    </row>
    <row r="1359" spans="1:34" ht="44.25" customHeight="1" thickBot="1" x14ac:dyDescent="0.3">
      <c r="A1359" s="136"/>
      <c r="B1359" s="136"/>
      <c r="C1359" s="137"/>
      <c r="D1359" s="136"/>
      <c r="E1359" s="137" t="str">
        <f>IF(D1359=1,'Tipo '!$B$2,IF(D1359=2,'Tipo '!$B$3,IF(D1359=3,'Tipo '!$B$4,IF(D1359=4,'Tipo '!$B$5,IF(D1359=5,'Tipo '!$B$6,IF(D1359=6,'Tipo '!$B$7,IF(D1359=7,'Tipo '!$B$8,IF(D1359=8,'Tipo '!$B$9,IF(D1359=9,'Tipo '!$B$10,IF(D1359=10,'Tipo '!$B$11,IF(D1359=11,'Tipo '!$B$12,IF(D1359=12,'Tipo '!$B$13,IF(D1359=13,'Tipo '!$B$14,IF(D1359=14,'Tipo '!$B$15,IF(D1359=15,'Tipo '!$B$16,IF(D1359=16,'Tipo '!$B$17,IF(D1359=17,'Tipo '!$B$18,IF(D1359=18,'Tipo '!$B$19,IF(D1359=19,'Tipo '!$B$20,IF(D1359=20,'Tipo '!$B$21,"No ha seleccionado un tipo de contrato válido"))))))))))))))))))))</f>
        <v>No ha seleccionado un tipo de contrato válido</v>
      </c>
      <c r="F1359" s="137"/>
      <c r="G1359" s="137"/>
      <c r="H1359" s="138"/>
      <c r="I1359" s="138"/>
      <c r="J1359" s="136"/>
      <c r="K1359" s="137" t="str">
        <f>IF(J1359=1,'Equivalencia BH-BMPT'!$D$2,IF(J1359=2,'Equivalencia BH-BMPT'!$D$3,IF(J1359=3,'Equivalencia BH-BMPT'!$D$4,IF(J1359=4,'Equivalencia BH-BMPT'!$D$5,IF(J1359=5,'Equivalencia BH-BMPT'!$D$6,IF(J1359=6,'Equivalencia BH-BMPT'!$D$7,IF(J1359=7,'Equivalencia BH-BMPT'!$D$8,IF(J1359=8,'Equivalencia BH-BMPT'!$D$9,IF(J1359=9,'Equivalencia BH-BMPT'!$D$10,IF(J1359=10,'Equivalencia BH-BMPT'!$D$11,IF(J1359=11,'Equivalencia BH-BMPT'!$D$12,IF(J1359=12,'Equivalencia BH-BMPT'!$D$13,IF(J1359=13,'Equivalencia BH-BMPT'!$D$14,IF(J1359=14,'Equivalencia BH-BMPT'!$D$15,IF(J1359=15,'Equivalencia BH-BMPT'!$D$16,IF(J1359=16,'Equivalencia BH-BMPT'!$D$17,IF(J1359=17,'Equivalencia BH-BMPT'!$D$18,IF(J1359=18,'Equivalencia BH-BMPT'!$D$19,IF(J1359=19,'Equivalencia BH-BMPT'!$D$20,IF(J1359=20,'Equivalencia BH-BMPT'!$D$21,IF(J1359=21,'Equivalencia BH-BMPT'!$D$22,IF(J1359=22,'Equivalencia BH-BMPT'!$D$23,IF(J1359=23,'Equivalencia BH-BMPT'!#REF!,IF(J1359=24,'Equivalencia BH-BMPT'!$D$25,IF(J1359=25,'Equivalencia BH-BMPT'!$D$26,IF(J1359=26,'Equivalencia BH-BMPT'!$D$27,IF(J1359=27,'Equivalencia BH-BMPT'!$D$28,IF(J1359=28,'Equivalencia BH-BMPT'!$D$29,IF(J1359=29,'Equivalencia BH-BMPT'!$D$30,IF(J1359=30,'Equivalencia BH-BMPT'!$D$31,IF(J1359=31,'Equivalencia BH-BMPT'!$D$32,IF(J1359=32,'Equivalencia BH-BMPT'!$D$33,IF(J1359=33,'Equivalencia BH-BMPT'!$D$34,IF(J1359=34,'Equivalencia BH-BMPT'!$D$35,IF(J1359=35,'Equivalencia BH-BMPT'!$D$36,IF(J1359=36,'Equivalencia BH-BMPT'!$D$37,IF(J1359=37,'Equivalencia BH-BMPT'!$D$38,IF(J1359=38,'Equivalencia BH-BMPT'!#REF!,IF(J1359=39,'Equivalencia BH-BMPT'!$D$40,IF(J1359=40,'Equivalencia BH-BMPT'!$D$41,IF(J1359=41,'Equivalencia BH-BMPT'!$D$42,IF(J1359=42,'Equivalencia BH-BMPT'!$D$43,IF(J1359=43,'Equivalencia BH-BMPT'!$D$44,IF(J1359=44,'Equivalencia BH-BMPT'!$D$45,IF(J1359=45,'Equivalencia BH-BMPT'!$D$46,"No ha seleccionado un número de programa")))))))))))))))))))))))))))))))))))))))))))))</f>
        <v>No ha seleccionado un número de programa</v>
      </c>
      <c r="L1359" s="140"/>
      <c r="M1359" s="136"/>
      <c r="N1359" s="153"/>
      <c r="O1359" s="161"/>
      <c r="P1359" s="144"/>
      <c r="Q1359" s="143"/>
      <c r="R1359" s="143"/>
      <c r="S1359" s="143"/>
      <c r="T1359" s="143"/>
      <c r="U1359" s="143"/>
      <c r="V1359" s="145"/>
      <c r="W1359" s="145"/>
      <c r="X1359" s="145"/>
      <c r="Y1359" s="136"/>
      <c r="Z1359" s="136"/>
      <c r="AA1359" s="146"/>
      <c r="AB1359" s="136"/>
      <c r="AC1359" s="136"/>
      <c r="AD1359" s="136"/>
      <c r="AE1359" s="136"/>
      <c r="AF1359" s="147" t="e">
        <f t="shared" si="57"/>
        <v>#DIV/0!</v>
      </c>
      <c r="AG1359" s="148"/>
      <c r="AH1359" s="148" t="b">
        <f t="shared" si="58"/>
        <v>1</v>
      </c>
    </row>
    <row r="1360" spans="1:34" ht="44.25" customHeight="1" thickBot="1" x14ac:dyDescent="0.3">
      <c r="A1360" s="136"/>
      <c r="B1360" s="136"/>
      <c r="C1360" s="137"/>
      <c r="D1360" s="136"/>
      <c r="E1360" s="137" t="str">
        <f>IF(D1360=1,'Tipo '!$B$2,IF(D1360=2,'Tipo '!$B$3,IF(D1360=3,'Tipo '!$B$4,IF(D1360=4,'Tipo '!$B$5,IF(D1360=5,'Tipo '!$B$6,IF(D1360=6,'Tipo '!$B$7,IF(D1360=7,'Tipo '!$B$8,IF(D1360=8,'Tipo '!$B$9,IF(D1360=9,'Tipo '!$B$10,IF(D1360=10,'Tipo '!$B$11,IF(D1360=11,'Tipo '!$B$12,IF(D1360=12,'Tipo '!$B$13,IF(D1360=13,'Tipo '!$B$14,IF(D1360=14,'Tipo '!$B$15,IF(D1360=15,'Tipo '!$B$16,IF(D1360=16,'Tipo '!$B$17,IF(D1360=17,'Tipo '!$B$18,IF(D1360=18,'Tipo '!$B$19,IF(D1360=19,'Tipo '!$B$20,IF(D1360=20,'Tipo '!$B$21,"No ha seleccionado un tipo de contrato válido"))))))))))))))))))))</f>
        <v>No ha seleccionado un tipo de contrato válido</v>
      </c>
      <c r="F1360" s="137"/>
      <c r="G1360" s="137"/>
      <c r="H1360" s="138"/>
      <c r="I1360" s="138"/>
      <c r="J1360" s="136"/>
      <c r="K1360" s="137" t="str">
        <f>IF(J1360=1,'Equivalencia BH-BMPT'!$D$2,IF(J1360=2,'Equivalencia BH-BMPT'!$D$3,IF(J1360=3,'Equivalencia BH-BMPT'!$D$4,IF(J1360=4,'Equivalencia BH-BMPT'!$D$5,IF(J1360=5,'Equivalencia BH-BMPT'!$D$6,IF(J1360=6,'Equivalencia BH-BMPT'!$D$7,IF(J1360=7,'Equivalencia BH-BMPT'!$D$8,IF(J1360=8,'Equivalencia BH-BMPT'!$D$9,IF(J1360=9,'Equivalencia BH-BMPT'!$D$10,IF(J1360=10,'Equivalencia BH-BMPT'!$D$11,IF(J1360=11,'Equivalencia BH-BMPT'!$D$12,IF(J1360=12,'Equivalencia BH-BMPT'!$D$13,IF(J1360=13,'Equivalencia BH-BMPT'!$D$14,IF(J1360=14,'Equivalencia BH-BMPT'!$D$15,IF(J1360=15,'Equivalencia BH-BMPT'!$D$16,IF(J1360=16,'Equivalencia BH-BMPT'!$D$17,IF(J1360=17,'Equivalencia BH-BMPT'!$D$18,IF(J1360=18,'Equivalencia BH-BMPT'!$D$19,IF(J1360=19,'Equivalencia BH-BMPT'!$D$20,IF(J1360=20,'Equivalencia BH-BMPT'!$D$21,IF(J1360=21,'Equivalencia BH-BMPT'!$D$22,IF(J1360=22,'Equivalencia BH-BMPT'!$D$23,IF(J1360=23,'Equivalencia BH-BMPT'!#REF!,IF(J1360=24,'Equivalencia BH-BMPT'!$D$25,IF(J1360=25,'Equivalencia BH-BMPT'!$D$26,IF(J1360=26,'Equivalencia BH-BMPT'!$D$27,IF(J1360=27,'Equivalencia BH-BMPT'!$D$28,IF(J1360=28,'Equivalencia BH-BMPT'!$D$29,IF(J1360=29,'Equivalencia BH-BMPT'!$D$30,IF(J1360=30,'Equivalencia BH-BMPT'!$D$31,IF(J1360=31,'Equivalencia BH-BMPT'!$D$32,IF(J1360=32,'Equivalencia BH-BMPT'!$D$33,IF(J1360=33,'Equivalencia BH-BMPT'!$D$34,IF(J1360=34,'Equivalencia BH-BMPT'!$D$35,IF(J1360=35,'Equivalencia BH-BMPT'!$D$36,IF(J1360=36,'Equivalencia BH-BMPT'!$D$37,IF(J1360=37,'Equivalencia BH-BMPT'!$D$38,IF(J1360=38,'Equivalencia BH-BMPT'!#REF!,IF(J1360=39,'Equivalencia BH-BMPT'!$D$40,IF(J1360=40,'Equivalencia BH-BMPT'!$D$41,IF(J1360=41,'Equivalencia BH-BMPT'!$D$42,IF(J1360=42,'Equivalencia BH-BMPT'!$D$43,IF(J1360=43,'Equivalencia BH-BMPT'!$D$44,IF(J1360=44,'Equivalencia BH-BMPT'!$D$45,IF(J1360=45,'Equivalencia BH-BMPT'!$D$46,"No ha seleccionado un número de programa")))))))))))))))))))))))))))))))))))))))))))))</f>
        <v>No ha seleccionado un número de programa</v>
      </c>
      <c r="L1360" s="140"/>
      <c r="M1360" s="136"/>
      <c r="N1360" s="153"/>
      <c r="O1360" s="161"/>
      <c r="P1360" s="144"/>
      <c r="Q1360" s="143"/>
      <c r="R1360" s="143"/>
      <c r="S1360" s="143"/>
      <c r="T1360" s="143"/>
      <c r="U1360" s="143"/>
      <c r="V1360" s="145"/>
      <c r="W1360" s="145"/>
      <c r="X1360" s="145"/>
      <c r="Y1360" s="136"/>
      <c r="Z1360" s="136"/>
      <c r="AA1360" s="146"/>
      <c r="AB1360" s="136"/>
      <c r="AC1360" s="136"/>
      <c r="AD1360" s="136"/>
      <c r="AE1360" s="136"/>
      <c r="AF1360" s="147" t="e">
        <f t="shared" si="57"/>
        <v>#DIV/0!</v>
      </c>
      <c r="AG1360" s="148"/>
      <c r="AH1360" s="148" t="b">
        <f t="shared" si="58"/>
        <v>1</v>
      </c>
    </row>
    <row r="1361" spans="1:34" ht="44.25" customHeight="1" thickBot="1" x14ac:dyDescent="0.3">
      <c r="A1361" s="136"/>
      <c r="B1361" s="136"/>
      <c r="C1361" s="137"/>
      <c r="D1361" s="136"/>
      <c r="E1361" s="137" t="str">
        <f>IF(D1361=1,'Tipo '!$B$2,IF(D1361=2,'Tipo '!$B$3,IF(D1361=3,'Tipo '!$B$4,IF(D1361=4,'Tipo '!$B$5,IF(D1361=5,'Tipo '!$B$6,IF(D1361=6,'Tipo '!$B$7,IF(D1361=7,'Tipo '!$B$8,IF(D1361=8,'Tipo '!$B$9,IF(D1361=9,'Tipo '!$B$10,IF(D1361=10,'Tipo '!$B$11,IF(D1361=11,'Tipo '!$B$12,IF(D1361=12,'Tipo '!$B$13,IF(D1361=13,'Tipo '!$B$14,IF(D1361=14,'Tipo '!$B$15,IF(D1361=15,'Tipo '!$B$16,IF(D1361=16,'Tipo '!$B$17,IF(D1361=17,'Tipo '!$B$18,IF(D1361=18,'Tipo '!$B$19,IF(D1361=19,'Tipo '!$B$20,IF(D1361=20,'Tipo '!$B$21,"No ha seleccionado un tipo de contrato válido"))))))))))))))))))))</f>
        <v>No ha seleccionado un tipo de contrato válido</v>
      </c>
      <c r="F1361" s="137"/>
      <c r="G1361" s="137"/>
      <c r="H1361" s="138"/>
      <c r="I1361" s="138"/>
      <c r="J1361" s="136"/>
      <c r="K1361" s="137" t="str">
        <f>IF(J1361=1,'Equivalencia BH-BMPT'!$D$2,IF(J1361=2,'Equivalencia BH-BMPT'!$D$3,IF(J1361=3,'Equivalencia BH-BMPT'!$D$4,IF(J1361=4,'Equivalencia BH-BMPT'!$D$5,IF(J1361=5,'Equivalencia BH-BMPT'!$D$6,IF(J1361=6,'Equivalencia BH-BMPT'!$D$7,IF(J1361=7,'Equivalencia BH-BMPT'!$D$8,IF(J1361=8,'Equivalencia BH-BMPT'!$D$9,IF(J1361=9,'Equivalencia BH-BMPT'!$D$10,IF(J1361=10,'Equivalencia BH-BMPT'!$D$11,IF(J1361=11,'Equivalencia BH-BMPT'!$D$12,IF(J1361=12,'Equivalencia BH-BMPT'!$D$13,IF(J1361=13,'Equivalencia BH-BMPT'!$D$14,IF(J1361=14,'Equivalencia BH-BMPT'!$D$15,IF(J1361=15,'Equivalencia BH-BMPT'!$D$16,IF(J1361=16,'Equivalencia BH-BMPT'!$D$17,IF(J1361=17,'Equivalencia BH-BMPT'!$D$18,IF(J1361=18,'Equivalencia BH-BMPT'!$D$19,IF(J1361=19,'Equivalencia BH-BMPT'!$D$20,IF(J1361=20,'Equivalencia BH-BMPT'!$D$21,IF(J1361=21,'Equivalencia BH-BMPT'!$D$22,IF(J1361=22,'Equivalencia BH-BMPT'!$D$23,IF(J1361=23,'Equivalencia BH-BMPT'!#REF!,IF(J1361=24,'Equivalencia BH-BMPT'!$D$25,IF(J1361=25,'Equivalencia BH-BMPT'!$D$26,IF(J1361=26,'Equivalencia BH-BMPT'!$D$27,IF(J1361=27,'Equivalencia BH-BMPT'!$D$28,IF(J1361=28,'Equivalencia BH-BMPT'!$D$29,IF(J1361=29,'Equivalencia BH-BMPT'!$D$30,IF(J1361=30,'Equivalencia BH-BMPT'!$D$31,IF(J1361=31,'Equivalencia BH-BMPT'!$D$32,IF(J1361=32,'Equivalencia BH-BMPT'!$D$33,IF(J1361=33,'Equivalencia BH-BMPT'!$D$34,IF(J1361=34,'Equivalencia BH-BMPT'!$D$35,IF(J1361=35,'Equivalencia BH-BMPT'!$D$36,IF(J1361=36,'Equivalencia BH-BMPT'!$D$37,IF(J1361=37,'Equivalencia BH-BMPT'!$D$38,IF(J1361=38,'Equivalencia BH-BMPT'!#REF!,IF(J1361=39,'Equivalencia BH-BMPT'!$D$40,IF(J1361=40,'Equivalencia BH-BMPT'!$D$41,IF(J1361=41,'Equivalencia BH-BMPT'!$D$42,IF(J1361=42,'Equivalencia BH-BMPT'!$D$43,IF(J1361=43,'Equivalencia BH-BMPT'!$D$44,IF(J1361=44,'Equivalencia BH-BMPT'!$D$45,IF(J1361=45,'Equivalencia BH-BMPT'!$D$46,"No ha seleccionado un número de programa")))))))))))))))))))))))))))))))))))))))))))))</f>
        <v>No ha seleccionado un número de programa</v>
      </c>
      <c r="L1361" s="140"/>
      <c r="M1361" s="136"/>
      <c r="N1361" s="153"/>
      <c r="O1361" s="161"/>
      <c r="P1361" s="144"/>
      <c r="Q1361" s="143"/>
      <c r="R1361" s="143"/>
      <c r="S1361" s="143"/>
      <c r="T1361" s="143"/>
      <c r="U1361" s="143"/>
      <c r="V1361" s="145"/>
      <c r="W1361" s="145"/>
      <c r="X1361" s="145"/>
      <c r="Y1361" s="136"/>
      <c r="Z1361" s="136"/>
      <c r="AA1361" s="146"/>
      <c r="AB1361" s="136"/>
      <c r="AC1361" s="136"/>
      <c r="AD1361" s="136"/>
      <c r="AE1361" s="136"/>
      <c r="AF1361" s="147" t="e">
        <f t="shared" si="57"/>
        <v>#DIV/0!</v>
      </c>
      <c r="AG1361" s="148"/>
      <c r="AH1361" s="148" t="b">
        <f t="shared" si="58"/>
        <v>1</v>
      </c>
    </row>
    <row r="1362" spans="1:34" ht="44.25" customHeight="1" thickBot="1" x14ac:dyDescent="0.3">
      <c r="A1362" s="136"/>
      <c r="B1362" s="136"/>
      <c r="C1362" s="137"/>
      <c r="D1362" s="136"/>
      <c r="E1362" s="137" t="str">
        <f>IF(D1362=1,'Tipo '!$B$2,IF(D1362=2,'Tipo '!$B$3,IF(D1362=3,'Tipo '!$B$4,IF(D1362=4,'Tipo '!$B$5,IF(D1362=5,'Tipo '!$B$6,IF(D1362=6,'Tipo '!$B$7,IF(D1362=7,'Tipo '!$B$8,IF(D1362=8,'Tipo '!$B$9,IF(D1362=9,'Tipo '!$B$10,IF(D1362=10,'Tipo '!$B$11,IF(D1362=11,'Tipo '!$B$12,IF(D1362=12,'Tipo '!$B$13,IF(D1362=13,'Tipo '!$B$14,IF(D1362=14,'Tipo '!$B$15,IF(D1362=15,'Tipo '!$B$16,IF(D1362=16,'Tipo '!$B$17,IF(D1362=17,'Tipo '!$B$18,IF(D1362=18,'Tipo '!$B$19,IF(D1362=19,'Tipo '!$B$20,IF(D1362=20,'Tipo '!$B$21,"No ha seleccionado un tipo de contrato válido"))))))))))))))))))))</f>
        <v>No ha seleccionado un tipo de contrato válido</v>
      </c>
      <c r="F1362" s="137"/>
      <c r="G1362" s="137"/>
      <c r="H1362" s="138"/>
      <c r="I1362" s="138"/>
      <c r="J1362" s="136"/>
      <c r="K1362" s="137" t="str">
        <f>IF(J1362=1,'Equivalencia BH-BMPT'!$D$2,IF(J1362=2,'Equivalencia BH-BMPT'!$D$3,IF(J1362=3,'Equivalencia BH-BMPT'!$D$4,IF(J1362=4,'Equivalencia BH-BMPT'!$D$5,IF(J1362=5,'Equivalencia BH-BMPT'!$D$6,IF(J1362=6,'Equivalencia BH-BMPT'!$D$7,IF(J1362=7,'Equivalencia BH-BMPT'!$D$8,IF(J1362=8,'Equivalencia BH-BMPT'!$D$9,IF(J1362=9,'Equivalencia BH-BMPT'!$D$10,IF(J1362=10,'Equivalencia BH-BMPT'!$D$11,IF(J1362=11,'Equivalencia BH-BMPT'!$D$12,IF(J1362=12,'Equivalencia BH-BMPT'!$D$13,IF(J1362=13,'Equivalencia BH-BMPT'!$D$14,IF(J1362=14,'Equivalencia BH-BMPT'!$D$15,IF(J1362=15,'Equivalencia BH-BMPT'!$D$16,IF(J1362=16,'Equivalencia BH-BMPT'!$D$17,IF(J1362=17,'Equivalencia BH-BMPT'!$D$18,IF(J1362=18,'Equivalencia BH-BMPT'!$D$19,IF(J1362=19,'Equivalencia BH-BMPT'!$D$20,IF(J1362=20,'Equivalencia BH-BMPT'!$D$21,IF(J1362=21,'Equivalencia BH-BMPT'!$D$22,IF(J1362=22,'Equivalencia BH-BMPT'!$D$23,IF(J1362=23,'Equivalencia BH-BMPT'!#REF!,IF(J1362=24,'Equivalencia BH-BMPT'!$D$25,IF(J1362=25,'Equivalencia BH-BMPT'!$D$26,IF(J1362=26,'Equivalencia BH-BMPT'!$D$27,IF(J1362=27,'Equivalencia BH-BMPT'!$D$28,IF(J1362=28,'Equivalencia BH-BMPT'!$D$29,IF(J1362=29,'Equivalencia BH-BMPT'!$D$30,IF(J1362=30,'Equivalencia BH-BMPT'!$D$31,IF(J1362=31,'Equivalencia BH-BMPT'!$D$32,IF(J1362=32,'Equivalencia BH-BMPT'!$D$33,IF(J1362=33,'Equivalencia BH-BMPT'!$D$34,IF(J1362=34,'Equivalencia BH-BMPT'!$D$35,IF(J1362=35,'Equivalencia BH-BMPT'!$D$36,IF(J1362=36,'Equivalencia BH-BMPT'!$D$37,IF(J1362=37,'Equivalencia BH-BMPT'!$D$38,IF(J1362=38,'Equivalencia BH-BMPT'!#REF!,IF(J1362=39,'Equivalencia BH-BMPT'!$D$40,IF(J1362=40,'Equivalencia BH-BMPT'!$D$41,IF(J1362=41,'Equivalencia BH-BMPT'!$D$42,IF(J1362=42,'Equivalencia BH-BMPT'!$D$43,IF(J1362=43,'Equivalencia BH-BMPT'!$D$44,IF(J1362=44,'Equivalencia BH-BMPT'!$D$45,IF(J1362=45,'Equivalencia BH-BMPT'!$D$46,"No ha seleccionado un número de programa")))))))))))))))))))))))))))))))))))))))))))))</f>
        <v>No ha seleccionado un número de programa</v>
      </c>
      <c r="L1362" s="140"/>
      <c r="M1362" s="136"/>
      <c r="N1362" s="153"/>
      <c r="O1362" s="161"/>
      <c r="P1362" s="144"/>
      <c r="Q1362" s="143"/>
      <c r="R1362" s="143"/>
      <c r="S1362" s="143"/>
      <c r="T1362" s="143"/>
      <c r="U1362" s="143"/>
      <c r="V1362" s="145"/>
      <c r="W1362" s="145"/>
      <c r="X1362" s="145"/>
      <c r="Y1362" s="136"/>
      <c r="Z1362" s="136"/>
      <c r="AA1362" s="146"/>
      <c r="AB1362" s="136"/>
      <c r="AC1362" s="136"/>
      <c r="AD1362" s="136"/>
      <c r="AE1362" s="136"/>
      <c r="AF1362" s="147" t="e">
        <f t="shared" si="57"/>
        <v>#DIV/0!</v>
      </c>
      <c r="AG1362" s="148"/>
      <c r="AH1362" s="148" t="b">
        <f t="shared" si="58"/>
        <v>1</v>
      </c>
    </row>
    <row r="1363" spans="1:34" ht="44.25" customHeight="1" thickBot="1" x14ac:dyDescent="0.3">
      <c r="A1363" s="136"/>
      <c r="B1363" s="136"/>
      <c r="C1363" s="137"/>
      <c r="D1363" s="136"/>
      <c r="E1363" s="137" t="str">
        <f>IF(D1363=1,'Tipo '!$B$2,IF(D1363=2,'Tipo '!$B$3,IF(D1363=3,'Tipo '!$B$4,IF(D1363=4,'Tipo '!$B$5,IF(D1363=5,'Tipo '!$B$6,IF(D1363=6,'Tipo '!$B$7,IF(D1363=7,'Tipo '!$B$8,IF(D1363=8,'Tipo '!$B$9,IF(D1363=9,'Tipo '!$B$10,IF(D1363=10,'Tipo '!$B$11,IF(D1363=11,'Tipo '!$B$12,IF(D1363=12,'Tipo '!$B$13,IF(D1363=13,'Tipo '!$B$14,IF(D1363=14,'Tipo '!$B$15,IF(D1363=15,'Tipo '!$B$16,IF(D1363=16,'Tipo '!$B$17,IF(D1363=17,'Tipo '!$B$18,IF(D1363=18,'Tipo '!$B$19,IF(D1363=19,'Tipo '!$B$20,IF(D1363=20,'Tipo '!$B$21,"No ha seleccionado un tipo de contrato válido"))))))))))))))))))))</f>
        <v>No ha seleccionado un tipo de contrato válido</v>
      </c>
      <c r="F1363" s="137"/>
      <c r="G1363" s="137"/>
      <c r="H1363" s="138"/>
      <c r="I1363" s="138"/>
      <c r="J1363" s="136"/>
      <c r="K1363" s="137" t="str">
        <f>IF(J1363=1,'Equivalencia BH-BMPT'!$D$2,IF(J1363=2,'Equivalencia BH-BMPT'!$D$3,IF(J1363=3,'Equivalencia BH-BMPT'!$D$4,IF(J1363=4,'Equivalencia BH-BMPT'!$D$5,IF(J1363=5,'Equivalencia BH-BMPT'!$D$6,IF(J1363=6,'Equivalencia BH-BMPT'!$D$7,IF(J1363=7,'Equivalencia BH-BMPT'!$D$8,IF(J1363=8,'Equivalencia BH-BMPT'!$D$9,IF(J1363=9,'Equivalencia BH-BMPT'!$D$10,IF(J1363=10,'Equivalencia BH-BMPT'!$D$11,IF(J1363=11,'Equivalencia BH-BMPT'!$D$12,IF(J1363=12,'Equivalencia BH-BMPT'!$D$13,IF(J1363=13,'Equivalencia BH-BMPT'!$D$14,IF(J1363=14,'Equivalencia BH-BMPT'!$D$15,IF(J1363=15,'Equivalencia BH-BMPT'!$D$16,IF(J1363=16,'Equivalencia BH-BMPT'!$D$17,IF(J1363=17,'Equivalencia BH-BMPT'!$D$18,IF(J1363=18,'Equivalencia BH-BMPT'!$D$19,IF(J1363=19,'Equivalencia BH-BMPT'!$D$20,IF(J1363=20,'Equivalencia BH-BMPT'!$D$21,IF(J1363=21,'Equivalencia BH-BMPT'!$D$22,IF(J1363=22,'Equivalencia BH-BMPT'!$D$23,IF(J1363=23,'Equivalencia BH-BMPT'!#REF!,IF(J1363=24,'Equivalencia BH-BMPT'!$D$25,IF(J1363=25,'Equivalencia BH-BMPT'!$D$26,IF(J1363=26,'Equivalencia BH-BMPT'!$D$27,IF(J1363=27,'Equivalencia BH-BMPT'!$D$28,IF(J1363=28,'Equivalencia BH-BMPT'!$D$29,IF(J1363=29,'Equivalencia BH-BMPT'!$D$30,IF(J1363=30,'Equivalencia BH-BMPT'!$D$31,IF(J1363=31,'Equivalencia BH-BMPT'!$D$32,IF(J1363=32,'Equivalencia BH-BMPT'!$D$33,IF(J1363=33,'Equivalencia BH-BMPT'!$D$34,IF(J1363=34,'Equivalencia BH-BMPT'!$D$35,IF(J1363=35,'Equivalencia BH-BMPT'!$D$36,IF(J1363=36,'Equivalencia BH-BMPT'!$D$37,IF(J1363=37,'Equivalencia BH-BMPT'!$D$38,IF(J1363=38,'Equivalencia BH-BMPT'!#REF!,IF(J1363=39,'Equivalencia BH-BMPT'!$D$40,IF(J1363=40,'Equivalencia BH-BMPT'!$D$41,IF(J1363=41,'Equivalencia BH-BMPT'!$D$42,IF(J1363=42,'Equivalencia BH-BMPT'!$D$43,IF(J1363=43,'Equivalencia BH-BMPT'!$D$44,IF(J1363=44,'Equivalencia BH-BMPT'!$D$45,IF(J1363=45,'Equivalencia BH-BMPT'!$D$46,"No ha seleccionado un número de programa")))))))))))))))))))))))))))))))))))))))))))))</f>
        <v>No ha seleccionado un número de programa</v>
      </c>
      <c r="L1363" s="140"/>
      <c r="M1363" s="136"/>
      <c r="N1363" s="153"/>
      <c r="O1363" s="161"/>
      <c r="P1363" s="144"/>
      <c r="Q1363" s="143"/>
      <c r="R1363" s="143"/>
      <c r="S1363" s="143"/>
      <c r="T1363" s="143"/>
      <c r="U1363" s="143"/>
      <c r="V1363" s="145"/>
      <c r="W1363" s="145"/>
      <c r="X1363" s="145"/>
      <c r="Y1363" s="136"/>
      <c r="Z1363" s="136"/>
      <c r="AA1363" s="146"/>
      <c r="AB1363" s="136"/>
      <c r="AC1363" s="136"/>
      <c r="AD1363" s="136"/>
      <c r="AE1363" s="136"/>
      <c r="AF1363" s="147" t="e">
        <f t="shared" ref="AF1363:AF1420" si="59">SUM(U1363/T1363)</f>
        <v>#DIV/0!</v>
      </c>
      <c r="AG1363" s="148"/>
      <c r="AH1363" s="148" t="b">
        <f t="shared" ref="AH1363:AH1420" si="60">IF(I1363="Funcionamiento",J1363=0,J1363="")</f>
        <v>1</v>
      </c>
    </row>
    <row r="1364" spans="1:34" ht="44.25" customHeight="1" thickBot="1" x14ac:dyDescent="0.3">
      <c r="A1364" s="136"/>
      <c r="B1364" s="136"/>
      <c r="C1364" s="137"/>
      <c r="D1364" s="136"/>
      <c r="E1364" s="137" t="str">
        <f>IF(D1364=1,'Tipo '!$B$2,IF(D1364=2,'Tipo '!$B$3,IF(D1364=3,'Tipo '!$B$4,IF(D1364=4,'Tipo '!$B$5,IF(D1364=5,'Tipo '!$B$6,IF(D1364=6,'Tipo '!$B$7,IF(D1364=7,'Tipo '!$B$8,IF(D1364=8,'Tipo '!$B$9,IF(D1364=9,'Tipo '!$B$10,IF(D1364=10,'Tipo '!$B$11,IF(D1364=11,'Tipo '!$B$12,IF(D1364=12,'Tipo '!$B$13,IF(D1364=13,'Tipo '!$B$14,IF(D1364=14,'Tipo '!$B$15,IF(D1364=15,'Tipo '!$B$16,IF(D1364=16,'Tipo '!$B$17,IF(D1364=17,'Tipo '!$B$18,IF(D1364=18,'Tipo '!$B$19,IF(D1364=19,'Tipo '!$B$20,IF(D1364=20,'Tipo '!$B$21,"No ha seleccionado un tipo de contrato válido"))))))))))))))))))))</f>
        <v>No ha seleccionado un tipo de contrato válido</v>
      </c>
      <c r="F1364" s="137"/>
      <c r="G1364" s="137"/>
      <c r="H1364" s="138"/>
      <c r="I1364" s="138"/>
      <c r="J1364" s="136"/>
      <c r="K1364" s="137" t="str">
        <f>IF(J1364=1,'Equivalencia BH-BMPT'!$D$2,IF(J1364=2,'Equivalencia BH-BMPT'!$D$3,IF(J1364=3,'Equivalencia BH-BMPT'!$D$4,IF(J1364=4,'Equivalencia BH-BMPT'!$D$5,IF(J1364=5,'Equivalencia BH-BMPT'!$D$6,IF(J1364=6,'Equivalencia BH-BMPT'!$D$7,IF(J1364=7,'Equivalencia BH-BMPT'!$D$8,IF(J1364=8,'Equivalencia BH-BMPT'!$D$9,IF(J1364=9,'Equivalencia BH-BMPT'!$D$10,IF(J1364=10,'Equivalencia BH-BMPT'!$D$11,IF(J1364=11,'Equivalencia BH-BMPT'!$D$12,IF(J1364=12,'Equivalencia BH-BMPT'!$D$13,IF(J1364=13,'Equivalencia BH-BMPT'!$D$14,IF(J1364=14,'Equivalencia BH-BMPT'!$D$15,IF(J1364=15,'Equivalencia BH-BMPT'!$D$16,IF(J1364=16,'Equivalencia BH-BMPT'!$D$17,IF(J1364=17,'Equivalencia BH-BMPT'!$D$18,IF(J1364=18,'Equivalencia BH-BMPT'!$D$19,IF(J1364=19,'Equivalencia BH-BMPT'!$D$20,IF(J1364=20,'Equivalencia BH-BMPT'!$D$21,IF(J1364=21,'Equivalencia BH-BMPT'!$D$22,IF(J1364=22,'Equivalencia BH-BMPT'!$D$23,IF(J1364=23,'Equivalencia BH-BMPT'!#REF!,IF(J1364=24,'Equivalencia BH-BMPT'!$D$25,IF(J1364=25,'Equivalencia BH-BMPT'!$D$26,IF(J1364=26,'Equivalencia BH-BMPT'!$D$27,IF(J1364=27,'Equivalencia BH-BMPT'!$D$28,IF(J1364=28,'Equivalencia BH-BMPT'!$D$29,IF(J1364=29,'Equivalencia BH-BMPT'!$D$30,IF(J1364=30,'Equivalencia BH-BMPT'!$D$31,IF(J1364=31,'Equivalencia BH-BMPT'!$D$32,IF(J1364=32,'Equivalencia BH-BMPT'!$D$33,IF(J1364=33,'Equivalencia BH-BMPT'!$D$34,IF(J1364=34,'Equivalencia BH-BMPT'!$D$35,IF(J1364=35,'Equivalencia BH-BMPT'!$D$36,IF(J1364=36,'Equivalencia BH-BMPT'!$D$37,IF(J1364=37,'Equivalencia BH-BMPT'!$D$38,IF(J1364=38,'Equivalencia BH-BMPT'!#REF!,IF(J1364=39,'Equivalencia BH-BMPT'!$D$40,IF(J1364=40,'Equivalencia BH-BMPT'!$D$41,IF(J1364=41,'Equivalencia BH-BMPT'!$D$42,IF(J1364=42,'Equivalencia BH-BMPT'!$D$43,IF(J1364=43,'Equivalencia BH-BMPT'!$D$44,IF(J1364=44,'Equivalencia BH-BMPT'!$D$45,IF(J1364=45,'Equivalencia BH-BMPT'!$D$46,"No ha seleccionado un número de programa")))))))))))))))))))))))))))))))))))))))))))))</f>
        <v>No ha seleccionado un número de programa</v>
      </c>
      <c r="L1364" s="140"/>
      <c r="M1364" s="136"/>
      <c r="N1364" s="153"/>
      <c r="O1364" s="161"/>
      <c r="P1364" s="144"/>
      <c r="Q1364" s="143"/>
      <c r="R1364" s="143"/>
      <c r="S1364" s="143"/>
      <c r="T1364" s="143"/>
      <c r="U1364" s="143"/>
      <c r="V1364" s="145"/>
      <c r="W1364" s="145"/>
      <c r="X1364" s="145"/>
      <c r="Y1364" s="136"/>
      <c r="Z1364" s="136"/>
      <c r="AA1364" s="146"/>
      <c r="AB1364" s="136"/>
      <c r="AC1364" s="136"/>
      <c r="AD1364" s="136"/>
      <c r="AE1364" s="136"/>
      <c r="AF1364" s="147" t="e">
        <f t="shared" si="59"/>
        <v>#DIV/0!</v>
      </c>
      <c r="AG1364" s="148"/>
      <c r="AH1364" s="148" t="b">
        <f t="shared" si="60"/>
        <v>1</v>
      </c>
    </row>
    <row r="1365" spans="1:34" ht="44.25" customHeight="1" thickBot="1" x14ac:dyDescent="0.3">
      <c r="A1365" s="136"/>
      <c r="B1365" s="136"/>
      <c r="C1365" s="137"/>
      <c r="D1365" s="136"/>
      <c r="E1365" s="137" t="str">
        <f>IF(D1365=1,'Tipo '!$B$2,IF(D1365=2,'Tipo '!$B$3,IF(D1365=3,'Tipo '!$B$4,IF(D1365=4,'Tipo '!$B$5,IF(D1365=5,'Tipo '!$B$6,IF(D1365=6,'Tipo '!$B$7,IF(D1365=7,'Tipo '!$B$8,IF(D1365=8,'Tipo '!$B$9,IF(D1365=9,'Tipo '!$B$10,IF(D1365=10,'Tipo '!$B$11,IF(D1365=11,'Tipo '!$B$12,IF(D1365=12,'Tipo '!$B$13,IF(D1365=13,'Tipo '!$B$14,IF(D1365=14,'Tipo '!$B$15,IF(D1365=15,'Tipo '!$B$16,IF(D1365=16,'Tipo '!$B$17,IF(D1365=17,'Tipo '!$B$18,IF(D1365=18,'Tipo '!$B$19,IF(D1365=19,'Tipo '!$B$20,IF(D1365=20,'Tipo '!$B$21,"No ha seleccionado un tipo de contrato válido"))))))))))))))))))))</f>
        <v>No ha seleccionado un tipo de contrato válido</v>
      </c>
      <c r="F1365" s="137"/>
      <c r="G1365" s="137"/>
      <c r="H1365" s="138"/>
      <c r="I1365" s="138"/>
      <c r="J1365" s="136"/>
      <c r="K1365" s="137" t="str">
        <f>IF(J1365=1,'Equivalencia BH-BMPT'!$D$2,IF(J1365=2,'Equivalencia BH-BMPT'!$D$3,IF(J1365=3,'Equivalencia BH-BMPT'!$D$4,IF(J1365=4,'Equivalencia BH-BMPT'!$D$5,IF(J1365=5,'Equivalencia BH-BMPT'!$D$6,IF(J1365=6,'Equivalencia BH-BMPT'!$D$7,IF(J1365=7,'Equivalencia BH-BMPT'!$D$8,IF(J1365=8,'Equivalencia BH-BMPT'!$D$9,IF(J1365=9,'Equivalencia BH-BMPT'!$D$10,IF(J1365=10,'Equivalencia BH-BMPT'!$D$11,IF(J1365=11,'Equivalencia BH-BMPT'!$D$12,IF(J1365=12,'Equivalencia BH-BMPT'!$D$13,IF(J1365=13,'Equivalencia BH-BMPT'!$D$14,IF(J1365=14,'Equivalencia BH-BMPT'!$D$15,IF(J1365=15,'Equivalencia BH-BMPT'!$D$16,IF(J1365=16,'Equivalencia BH-BMPT'!$D$17,IF(J1365=17,'Equivalencia BH-BMPT'!$D$18,IF(J1365=18,'Equivalencia BH-BMPT'!$D$19,IF(J1365=19,'Equivalencia BH-BMPT'!$D$20,IF(J1365=20,'Equivalencia BH-BMPT'!$D$21,IF(J1365=21,'Equivalencia BH-BMPT'!$D$22,IF(J1365=22,'Equivalencia BH-BMPT'!$D$23,IF(J1365=23,'Equivalencia BH-BMPT'!#REF!,IF(J1365=24,'Equivalencia BH-BMPT'!$D$25,IF(J1365=25,'Equivalencia BH-BMPT'!$D$26,IF(J1365=26,'Equivalencia BH-BMPT'!$D$27,IF(J1365=27,'Equivalencia BH-BMPT'!$D$28,IF(J1365=28,'Equivalencia BH-BMPT'!$D$29,IF(J1365=29,'Equivalencia BH-BMPT'!$D$30,IF(J1365=30,'Equivalencia BH-BMPT'!$D$31,IF(J1365=31,'Equivalencia BH-BMPT'!$D$32,IF(J1365=32,'Equivalencia BH-BMPT'!$D$33,IF(J1365=33,'Equivalencia BH-BMPT'!$D$34,IF(J1365=34,'Equivalencia BH-BMPT'!$D$35,IF(J1365=35,'Equivalencia BH-BMPT'!$D$36,IF(J1365=36,'Equivalencia BH-BMPT'!$D$37,IF(J1365=37,'Equivalencia BH-BMPT'!$D$38,IF(J1365=38,'Equivalencia BH-BMPT'!#REF!,IF(J1365=39,'Equivalencia BH-BMPT'!$D$40,IF(J1365=40,'Equivalencia BH-BMPT'!$D$41,IF(J1365=41,'Equivalencia BH-BMPT'!$D$42,IF(J1365=42,'Equivalencia BH-BMPT'!$D$43,IF(J1365=43,'Equivalencia BH-BMPT'!$D$44,IF(J1365=44,'Equivalencia BH-BMPT'!$D$45,IF(J1365=45,'Equivalencia BH-BMPT'!$D$46,"No ha seleccionado un número de programa")))))))))))))))))))))))))))))))))))))))))))))</f>
        <v>No ha seleccionado un número de programa</v>
      </c>
      <c r="L1365" s="140"/>
      <c r="M1365" s="136"/>
      <c r="N1365" s="153"/>
      <c r="O1365" s="161"/>
      <c r="P1365" s="144"/>
      <c r="Q1365" s="143"/>
      <c r="R1365" s="143"/>
      <c r="S1365" s="143"/>
      <c r="T1365" s="143"/>
      <c r="U1365" s="143"/>
      <c r="V1365" s="145"/>
      <c r="W1365" s="145"/>
      <c r="X1365" s="145"/>
      <c r="Y1365" s="136"/>
      <c r="Z1365" s="136"/>
      <c r="AA1365" s="146"/>
      <c r="AB1365" s="136"/>
      <c r="AC1365" s="136"/>
      <c r="AD1365" s="136"/>
      <c r="AE1365" s="136"/>
      <c r="AF1365" s="147" t="e">
        <f t="shared" si="59"/>
        <v>#DIV/0!</v>
      </c>
      <c r="AG1365" s="148"/>
      <c r="AH1365" s="148" t="b">
        <f t="shared" si="60"/>
        <v>1</v>
      </c>
    </row>
    <row r="1366" spans="1:34" ht="44.25" customHeight="1" thickBot="1" x14ac:dyDescent="0.3">
      <c r="A1366" s="136"/>
      <c r="B1366" s="136"/>
      <c r="C1366" s="137"/>
      <c r="D1366" s="136"/>
      <c r="E1366" s="137" t="str">
        <f>IF(D1366=1,'Tipo '!$B$2,IF(D1366=2,'Tipo '!$B$3,IF(D1366=3,'Tipo '!$B$4,IF(D1366=4,'Tipo '!$B$5,IF(D1366=5,'Tipo '!$B$6,IF(D1366=6,'Tipo '!$B$7,IF(D1366=7,'Tipo '!$B$8,IF(D1366=8,'Tipo '!$B$9,IF(D1366=9,'Tipo '!$B$10,IF(D1366=10,'Tipo '!$B$11,IF(D1366=11,'Tipo '!$B$12,IF(D1366=12,'Tipo '!$B$13,IF(D1366=13,'Tipo '!$B$14,IF(D1366=14,'Tipo '!$B$15,IF(D1366=15,'Tipo '!$B$16,IF(D1366=16,'Tipo '!$B$17,IF(D1366=17,'Tipo '!$B$18,IF(D1366=18,'Tipo '!$B$19,IF(D1366=19,'Tipo '!$B$20,IF(D1366=20,'Tipo '!$B$21,"No ha seleccionado un tipo de contrato válido"))))))))))))))))))))</f>
        <v>No ha seleccionado un tipo de contrato válido</v>
      </c>
      <c r="F1366" s="137"/>
      <c r="G1366" s="137"/>
      <c r="H1366" s="138"/>
      <c r="I1366" s="138"/>
      <c r="J1366" s="136"/>
      <c r="K1366" s="137" t="str">
        <f>IF(J1366=1,'Equivalencia BH-BMPT'!$D$2,IF(J1366=2,'Equivalencia BH-BMPT'!$D$3,IF(J1366=3,'Equivalencia BH-BMPT'!$D$4,IF(J1366=4,'Equivalencia BH-BMPT'!$D$5,IF(J1366=5,'Equivalencia BH-BMPT'!$D$6,IF(J1366=6,'Equivalencia BH-BMPT'!$D$7,IF(J1366=7,'Equivalencia BH-BMPT'!$D$8,IF(J1366=8,'Equivalencia BH-BMPT'!$D$9,IF(J1366=9,'Equivalencia BH-BMPT'!$D$10,IF(J1366=10,'Equivalencia BH-BMPT'!$D$11,IF(J1366=11,'Equivalencia BH-BMPT'!$D$12,IF(J1366=12,'Equivalencia BH-BMPT'!$D$13,IF(J1366=13,'Equivalencia BH-BMPT'!$D$14,IF(J1366=14,'Equivalencia BH-BMPT'!$D$15,IF(J1366=15,'Equivalencia BH-BMPT'!$D$16,IF(J1366=16,'Equivalencia BH-BMPT'!$D$17,IF(J1366=17,'Equivalencia BH-BMPT'!$D$18,IF(J1366=18,'Equivalencia BH-BMPT'!$D$19,IF(J1366=19,'Equivalencia BH-BMPT'!$D$20,IF(J1366=20,'Equivalencia BH-BMPT'!$D$21,IF(J1366=21,'Equivalencia BH-BMPT'!$D$22,IF(J1366=22,'Equivalencia BH-BMPT'!$D$23,IF(J1366=23,'Equivalencia BH-BMPT'!#REF!,IF(J1366=24,'Equivalencia BH-BMPT'!$D$25,IF(J1366=25,'Equivalencia BH-BMPT'!$D$26,IF(J1366=26,'Equivalencia BH-BMPT'!$D$27,IF(J1366=27,'Equivalencia BH-BMPT'!$D$28,IF(J1366=28,'Equivalencia BH-BMPT'!$D$29,IF(J1366=29,'Equivalencia BH-BMPT'!$D$30,IF(J1366=30,'Equivalencia BH-BMPT'!$D$31,IF(J1366=31,'Equivalencia BH-BMPT'!$D$32,IF(J1366=32,'Equivalencia BH-BMPT'!$D$33,IF(J1366=33,'Equivalencia BH-BMPT'!$D$34,IF(J1366=34,'Equivalencia BH-BMPT'!$D$35,IF(J1366=35,'Equivalencia BH-BMPT'!$D$36,IF(J1366=36,'Equivalencia BH-BMPT'!$D$37,IF(J1366=37,'Equivalencia BH-BMPT'!$D$38,IF(J1366=38,'Equivalencia BH-BMPT'!#REF!,IF(J1366=39,'Equivalencia BH-BMPT'!$D$40,IF(J1366=40,'Equivalencia BH-BMPT'!$D$41,IF(J1366=41,'Equivalencia BH-BMPT'!$D$42,IF(J1366=42,'Equivalencia BH-BMPT'!$D$43,IF(J1366=43,'Equivalencia BH-BMPT'!$D$44,IF(J1366=44,'Equivalencia BH-BMPT'!$D$45,IF(J1366=45,'Equivalencia BH-BMPT'!$D$46,"No ha seleccionado un número de programa")))))))))))))))))))))))))))))))))))))))))))))</f>
        <v>No ha seleccionado un número de programa</v>
      </c>
      <c r="L1366" s="140"/>
      <c r="M1366" s="136"/>
      <c r="N1366" s="153"/>
      <c r="O1366" s="161"/>
      <c r="P1366" s="144"/>
      <c r="Q1366" s="143"/>
      <c r="R1366" s="143"/>
      <c r="S1366" s="143"/>
      <c r="T1366" s="143"/>
      <c r="U1366" s="143"/>
      <c r="V1366" s="145"/>
      <c r="W1366" s="145"/>
      <c r="X1366" s="145"/>
      <c r="Y1366" s="136"/>
      <c r="Z1366" s="136"/>
      <c r="AA1366" s="146"/>
      <c r="AB1366" s="136"/>
      <c r="AC1366" s="136"/>
      <c r="AD1366" s="136"/>
      <c r="AE1366" s="136"/>
      <c r="AF1366" s="147" t="e">
        <f t="shared" si="59"/>
        <v>#DIV/0!</v>
      </c>
      <c r="AG1366" s="148"/>
      <c r="AH1366" s="148" t="b">
        <f t="shared" si="60"/>
        <v>1</v>
      </c>
    </row>
    <row r="1367" spans="1:34" ht="44.25" customHeight="1" thickBot="1" x14ac:dyDescent="0.3">
      <c r="A1367" s="136"/>
      <c r="B1367" s="136"/>
      <c r="C1367" s="137"/>
      <c r="D1367" s="136"/>
      <c r="E1367" s="137" t="str">
        <f>IF(D1367=1,'Tipo '!$B$2,IF(D1367=2,'Tipo '!$B$3,IF(D1367=3,'Tipo '!$B$4,IF(D1367=4,'Tipo '!$B$5,IF(D1367=5,'Tipo '!$B$6,IF(D1367=6,'Tipo '!$B$7,IF(D1367=7,'Tipo '!$B$8,IF(D1367=8,'Tipo '!$B$9,IF(D1367=9,'Tipo '!$B$10,IF(D1367=10,'Tipo '!$B$11,IF(D1367=11,'Tipo '!$B$12,IF(D1367=12,'Tipo '!$B$13,IF(D1367=13,'Tipo '!$B$14,IF(D1367=14,'Tipo '!$B$15,IF(D1367=15,'Tipo '!$B$16,IF(D1367=16,'Tipo '!$B$17,IF(D1367=17,'Tipo '!$B$18,IF(D1367=18,'Tipo '!$B$19,IF(D1367=19,'Tipo '!$B$20,IF(D1367=20,'Tipo '!$B$21,"No ha seleccionado un tipo de contrato válido"))))))))))))))))))))</f>
        <v>No ha seleccionado un tipo de contrato válido</v>
      </c>
      <c r="F1367" s="137"/>
      <c r="G1367" s="137"/>
      <c r="H1367" s="138"/>
      <c r="I1367" s="138"/>
      <c r="J1367" s="136"/>
      <c r="K1367" s="137" t="str">
        <f>IF(J1367=1,'Equivalencia BH-BMPT'!$D$2,IF(J1367=2,'Equivalencia BH-BMPT'!$D$3,IF(J1367=3,'Equivalencia BH-BMPT'!$D$4,IF(J1367=4,'Equivalencia BH-BMPT'!$D$5,IF(J1367=5,'Equivalencia BH-BMPT'!$D$6,IF(J1367=6,'Equivalencia BH-BMPT'!$D$7,IF(J1367=7,'Equivalencia BH-BMPT'!$D$8,IF(J1367=8,'Equivalencia BH-BMPT'!$D$9,IF(J1367=9,'Equivalencia BH-BMPT'!$D$10,IF(J1367=10,'Equivalencia BH-BMPT'!$D$11,IF(J1367=11,'Equivalencia BH-BMPT'!$D$12,IF(J1367=12,'Equivalencia BH-BMPT'!$D$13,IF(J1367=13,'Equivalencia BH-BMPT'!$D$14,IF(J1367=14,'Equivalencia BH-BMPT'!$D$15,IF(J1367=15,'Equivalencia BH-BMPT'!$D$16,IF(J1367=16,'Equivalencia BH-BMPT'!$D$17,IF(J1367=17,'Equivalencia BH-BMPT'!$D$18,IF(J1367=18,'Equivalencia BH-BMPT'!$D$19,IF(J1367=19,'Equivalencia BH-BMPT'!$D$20,IF(J1367=20,'Equivalencia BH-BMPT'!$D$21,IF(J1367=21,'Equivalencia BH-BMPT'!$D$22,IF(J1367=22,'Equivalencia BH-BMPT'!$D$23,IF(J1367=23,'Equivalencia BH-BMPT'!#REF!,IF(J1367=24,'Equivalencia BH-BMPT'!$D$25,IF(J1367=25,'Equivalencia BH-BMPT'!$D$26,IF(J1367=26,'Equivalencia BH-BMPT'!$D$27,IF(J1367=27,'Equivalencia BH-BMPT'!$D$28,IF(J1367=28,'Equivalencia BH-BMPT'!$D$29,IF(J1367=29,'Equivalencia BH-BMPT'!$D$30,IF(J1367=30,'Equivalencia BH-BMPT'!$D$31,IF(J1367=31,'Equivalencia BH-BMPT'!$D$32,IF(J1367=32,'Equivalencia BH-BMPT'!$D$33,IF(J1367=33,'Equivalencia BH-BMPT'!$D$34,IF(J1367=34,'Equivalencia BH-BMPT'!$D$35,IF(J1367=35,'Equivalencia BH-BMPT'!$D$36,IF(J1367=36,'Equivalencia BH-BMPT'!$D$37,IF(J1367=37,'Equivalencia BH-BMPT'!$D$38,IF(J1367=38,'Equivalencia BH-BMPT'!#REF!,IF(J1367=39,'Equivalencia BH-BMPT'!$D$40,IF(J1367=40,'Equivalencia BH-BMPT'!$D$41,IF(J1367=41,'Equivalencia BH-BMPT'!$D$42,IF(J1367=42,'Equivalencia BH-BMPT'!$D$43,IF(J1367=43,'Equivalencia BH-BMPT'!$D$44,IF(J1367=44,'Equivalencia BH-BMPT'!$D$45,IF(J1367=45,'Equivalencia BH-BMPT'!$D$46,"No ha seleccionado un número de programa")))))))))))))))))))))))))))))))))))))))))))))</f>
        <v>No ha seleccionado un número de programa</v>
      </c>
      <c r="L1367" s="140"/>
      <c r="M1367" s="136"/>
      <c r="N1367" s="153"/>
      <c r="O1367" s="161"/>
      <c r="P1367" s="144"/>
      <c r="Q1367" s="143"/>
      <c r="R1367" s="143"/>
      <c r="S1367" s="143"/>
      <c r="T1367" s="143"/>
      <c r="U1367" s="143"/>
      <c r="V1367" s="145"/>
      <c r="W1367" s="145"/>
      <c r="X1367" s="145"/>
      <c r="Y1367" s="136"/>
      <c r="Z1367" s="136"/>
      <c r="AA1367" s="146"/>
      <c r="AB1367" s="136"/>
      <c r="AC1367" s="136"/>
      <c r="AD1367" s="136"/>
      <c r="AE1367" s="136"/>
      <c r="AF1367" s="147" t="e">
        <f t="shared" si="59"/>
        <v>#DIV/0!</v>
      </c>
      <c r="AG1367" s="148"/>
      <c r="AH1367" s="148" t="b">
        <f t="shared" si="60"/>
        <v>1</v>
      </c>
    </row>
    <row r="1368" spans="1:34" ht="44.25" customHeight="1" thickBot="1" x14ac:dyDescent="0.3">
      <c r="A1368" s="136"/>
      <c r="B1368" s="136"/>
      <c r="C1368" s="137"/>
      <c r="D1368" s="136"/>
      <c r="E1368" s="137" t="str">
        <f>IF(D1368=1,'Tipo '!$B$2,IF(D1368=2,'Tipo '!$B$3,IF(D1368=3,'Tipo '!$B$4,IF(D1368=4,'Tipo '!$B$5,IF(D1368=5,'Tipo '!$B$6,IF(D1368=6,'Tipo '!$B$7,IF(D1368=7,'Tipo '!$B$8,IF(D1368=8,'Tipo '!$B$9,IF(D1368=9,'Tipo '!$B$10,IF(D1368=10,'Tipo '!$B$11,IF(D1368=11,'Tipo '!$B$12,IF(D1368=12,'Tipo '!$B$13,IF(D1368=13,'Tipo '!$B$14,IF(D1368=14,'Tipo '!$B$15,IF(D1368=15,'Tipo '!$B$16,IF(D1368=16,'Tipo '!$B$17,IF(D1368=17,'Tipo '!$B$18,IF(D1368=18,'Tipo '!$B$19,IF(D1368=19,'Tipo '!$B$20,IF(D1368=20,'Tipo '!$B$21,"No ha seleccionado un tipo de contrato válido"))))))))))))))))))))</f>
        <v>No ha seleccionado un tipo de contrato válido</v>
      </c>
      <c r="F1368" s="137"/>
      <c r="G1368" s="137"/>
      <c r="H1368" s="138"/>
      <c r="I1368" s="138"/>
      <c r="J1368" s="136"/>
      <c r="K1368" s="137" t="str">
        <f>IF(J1368=1,'Equivalencia BH-BMPT'!$D$2,IF(J1368=2,'Equivalencia BH-BMPT'!$D$3,IF(J1368=3,'Equivalencia BH-BMPT'!$D$4,IF(J1368=4,'Equivalencia BH-BMPT'!$D$5,IF(J1368=5,'Equivalencia BH-BMPT'!$D$6,IF(J1368=6,'Equivalencia BH-BMPT'!$D$7,IF(J1368=7,'Equivalencia BH-BMPT'!$D$8,IF(J1368=8,'Equivalencia BH-BMPT'!$D$9,IF(J1368=9,'Equivalencia BH-BMPT'!$D$10,IF(J1368=10,'Equivalencia BH-BMPT'!$D$11,IF(J1368=11,'Equivalencia BH-BMPT'!$D$12,IF(J1368=12,'Equivalencia BH-BMPT'!$D$13,IF(J1368=13,'Equivalencia BH-BMPT'!$D$14,IF(J1368=14,'Equivalencia BH-BMPT'!$D$15,IF(J1368=15,'Equivalencia BH-BMPT'!$D$16,IF(J1368=16,'Equivalencia BH-BMPT'!$D$17,IF(J1368=17,'Equivalencia BH-BMPT'!$D$18,IF(J1368=18,'Equivalencia BH-BMPT'!$D$19,IF(J1368=19,'Equivalencia BH-BMPT'!$D$20,IF(J1368=20,'Equivalencia BH-BMPT'!$D$21,IF(J1368=21,'Equivalencia BH-BMPT'!$D$22,IF(J1368=22,'Equivalencia BH-BMPT'!$D$23,IF(J1368=23,'Equivalencia BH-BMPT'!#REF!,IF(J1368=24,'Equivalencia BH-BMPT'!$D$25,IF(J1368=25,'Equivalencia BH-BMPT'!$D$26,IF(J1368=26,'Equivalencia BH-BMPT'!$D$27,IF(J1368=27,'Equivalencia BH-BMPT'!$D$28,IF(J1368=28,'Equivalencia BH-BMPT'!$D$29,IF(J1368=29,'Equivalencia BH-BMPT'!$D$30,IF(J1368=30,'Equivalencia BH-BMPT'!$D$31,IF(J1368=31,'Equivalencia BH-BMPT'!$D$32,IF(J1368=32,'Equivalencia BH-BMPT'!$D$33,IF(J1368=33,'Equivalencia BH-BMPT'!$D$34,IF(J1368=34,'Equivalencia BH-BMPT'!$D$35,IF(J1368=35,'Equivalencia BH-BMPT'!$D$36,IF(J1368=36,'Equivalencia BH-BMPT'!$D$37,IF(J1368=37,'Equivalencia BH-BMPT'!$D$38,IF(J1368=38,'Equivalencia BH-BMPT'!#REF!,IF(J1368=39,'Equivalencia BH-BMPT'!$D$40,IF(J1368=40,'Equivalencia BH-BMPT'!$D$41,IF(J1368=41,'Equivalencia BH-BMPT'!$D$42,IF(J1368=42,'Equivalencia BH-BMPT'!$D$43,IF(J1368=43,'Equivalencia BH-BMPT'!$D$44,IF(J1368=44,'Equivalencia BH-BMPT'!$D$45,IF(J1368=45,'Equivalencia BH-BMPT'!$D$46,"No ha seleccionado un número de programa")))))))))))))))))))))))))))))))))))))))))))))</f>
        <v>No ha seleccionado un número de programa</v>
      </c>
      <c r="L1368" s="140"/>
      <c r="M1368" s="136"/>
      <c r="N1368" s="153"/>
      <c r="O1368" s="161"/>
      <c r="P1368" s="144"/>
      <c r="Q1368" s="143"/>
      <c r="R1368" s="143"/>
      <c r="S1368" s="143"/>
      <c r="T1368" s="143"/>
      <c r="U1368" s="143"/>
      <c r="V1368" s="145"/>
      <c r="W1368" s="145"/>
      <c r="X1368" s="145"/>
      <c r="Y1368" s="136"/>
      <c r="Z1368" s="136"/>
      <c r="AA1368" s="146"/>
      <c r="AB1368" s="136"/>
      <c r="AC1368" s="136"/>
      <c r="AD1368" s="136"/>
      <c r="AE1368" s="136"/>
      <c r="AF1368" s="147" t="e">
        <f t="shared" si="59"/>
        <v>#DIV/0!</v>
      </c>
      <c r="AG1368" s="148"/>
      <c r="AH1368" s="148" t="b">
        <f t="shared" si="60"/>
        <v>1</v>
      </c>
    </row>
    <row r="1369" spans="1:34" ht="44.25" customHeight="1" thickBot="1" x14ac:dyDescent="0.3">
      <c r="A1369" s="136"/>
      <c r="B1369" s="136"/>
      <c r="C1369" s="137"/>
      <c r="D1369" s="136"/>
      <c r="E1369" s="137" t="str">
        <f>IF(D1369=1,'Tipo '!$B$2,IF(D1369=2,'Tipo '!$B$3,IF(D1369=3,'Tipo '!$B$4,IF(D1369=4,'Tipo '!$B$5,IF(D1369=5,'Tipo '!$B$6,IF(D1369=6,'Tipo '!$B$7,IF(D1369=7,'Tipo '!$B$8,IF(D1369=8,'Tipo '!$B$9,IF(D1369=9,'Tipo '!$B$10,IF(D1369=10,'Tipo '!$B$11,IF(D1369=11,'Tipo '!$B$12,IF(D1369=12,'Tipo '!$B$13,IF(D1369=13,'Tipo '!$B$14,IF(D1369=14,'Tipo '!$B$15,IF(D1369=15,'Tipo '!$B$16,IF(D1369=16,'Tipo '!$B$17,IF(D1369=17,'Tipo '!$B$18,IF(D1369=18,'Tipo '!$B$19,IF(D1369=19,'Tipo '!$B$20,IF(D1369=20,'Tipo '!$B$21,"No ha seleccionado un tipo de contrato válido"))))))))))))))))))))</f>
        <v>No ha seleccionado un tipo de contrato válido</v>
      </c>
      <c r="F1369" s="137"/>
      <c r="G1369" s="137"/>
      <c r="H1369" s="138"/>
      <c r="I1369" s="138"/>
      <c r="J1369" s="136"/>
      <c r="K1369" s="137" t="str">
        <f>IF(J1369=1,'Equivalencia BH-BMPT'!$D$2,IF(J1369=2,'Equivalencia BH-BMPT'!$D$3,IF(J1369=3,'Equivalencia BH-BMPT'!$D$4,IF(J1369=4,'Equivalencia BH-BMPT'!$D$5,IF(J1369=5,'Equivalencia BH-BMPT'!$D$6,IF(J1369=6,'Equivalencia BH-BMPT'!$D$7,IF(J1369=7,'Equivalencia BH-BMPT'!$D$8,IF(J1369=8,'Equivalencia BH-BMPT'!$D$9,IF(J1369=9,'Equivalencia BH-BMPT'!$D$10,IF(J1369=10,'Equivalencia BH-BMPT'!$D$11,IF(J1369=11,'Equivalencia BH-BMPT'!$D$12,IF(J1369=12,'Equivalencia BH-BMPT'!$D$13,IF(J1369=13,'Equivalencia BH-BMPT'!$D$14,IF(J1369=14,'Equivalencia BH-BMPT'!$D$15,IF(J1369=15,'Equivalencia BH-BMPT'!$D$16,IF(J1369=16,'Equivalencia BH-BMPT'!$D$17,IF(J1369=17,'Equivalencia BH-BMPT'!$D$18,IF(J1369=18,'Equivalencia BH-BMPT'!$D$19,IF(J1369=19,'Equivalencia BH-BMPT'!$D$20,IF(J1369=20,'Equivalencia BH-BMPT'!$D$21,IF(J1369=21,'Equivalencia BH-BMPT'!$D$22,IF(J1369=22,'Equivalencia BH-BMPT'!$D$23,IF(J1369=23,'Equivalencia BH-BMPT'!#REF!,IF(J1369=24,'Equivalencia BH-BMPT'!$D$25,IF(J1369=25,'Equivalencia BH-BMPT'!$D$26,IF(J1369=26,'Equivalencia BH-BMPT'!$D$27,IF(J1369=27,'Equivalencia BH-BMPT'!$D$28,IF(J1369=28,'Equivalencia BH-BMPT'!$D$29,IF(J1369=29,'Equivalencia BH-BMPT'!$D$30,IF(J1369=30,'Equivalencia BH-BMPT'!$D$31,IF(J1369=31,'Equivalencia BH-BMPT'!$D$32,IF(J1369=32,'Equivalencia BH-BMPT'!$D$33,IF(J1369=33,'Equivalencia BH-BMPT'!$D$34,IF(J1369=34,'Equivalencia BH-BMPT'!$D$35,IF(J1369=35,'Equivalencia BH-BMPT'!$D$36,IF(J1369=36,'Equivalencia BH-BMPT'!$D$37,IF(J1369=37,'Equivalencia BH-BMPT'!$D$38,IF(J1369=38,'Equivalencia BH-BMPT'!#REF!,IF(J1369=39,'Equivalencia BH-BMPT'!$D$40,IF(J1369=40,'Equivalencia BH-BMPT'!$D$41,IF(J1369=41,'Equivalencia BH-BMPT'!$D$42,IF(J1369=42,'Equivalencia BH-BMPT'!$D$43,IF(J1369=43,'Equivalencia BH-BMPT'!$D$44,IF(J1369=44,'Equivalencia BH-BMPT'!$D$45,IF(J1369=45,'Equivalencia BH-BMPT'!$D$46,"No ha seleccionado un número de programa")))))))))))))))))))))))))))))))))))))))))))))</f>
        <v>No ha seleccionado un número de programa</v>
      </c>
      <c r="L1369" s="140"/>
      <c r="M1369" s="136"/>
      <c r="N1369" s="153"/>
      <c r="O1369" s="161"/>
      <c r="P1369" s="144"/>
      <c r="Q1369" s="143"/>
      <c r="R1369" s="143"/>
      <c r="S1369" s="143"/>
      <c r="T1369" s="143"/>
      <c r="U1369" s="143"/>
      <c r="V1369" s="145"/>
      <c r="W1369" s="145"/>
      <c r="X1369" s="145"/>
      <c r="Y1369" s="136"/>
      <c r="Z1369" s="136"/>
      <c r="AA1369" s="146"/>
      <c r="AB1369" s="136"/>
      <c r="AC1369" s="136"/>
      <c r="AD1369" s="136"/>
      <c r="AE1369" s="136"/>
      <c r="AF1369" s="147" t="e">
        <f t="shared" si="59"/>
        <v>#DIV/0!</v>
      </c>
      <c r="AG1369" s="148"/>
      <c r="AH1369" s="148" t="b">
        <f t="shared" si="60"/>
        <v>1</v>
      </c>
    </row>
    <row r="1370" spans="1:34" ht="44.25" customHeight="1" thickBot="1" x14ac:dyDescent="0.3">
      <c r="A1370" s="136"/>
      <c r="B1370" s="136"/>
      <c r="C1370" s="137"/>
      <c r="D1370" s="136"/>
      <c r="E1370" s="137" t="str">
        <f>IF(D1370=1,'Tipo '!$B$2,IF(D1370=2,'Tipo '!$B$3,IF(D1370=3,'Tipo '!$B$4,IF(D1370=4,'Tipo '!$B$5,IF(D1370=5,'Tipo '!$B$6,IF(D1370=6,'Tipo '!$B$7,IF(D1370=7,'Tipo '!$B$8,IF(D1370=8,'Tipo '!$B$9,IF(D1370=9,'Tipo '!$B$10,IF(D1370=10,'Tipo '!$B$11,IF(D1370=11,'Tipo '!$B$12,IF(D1370=12,'Tipo '!$B$13,IF(D1370=13,'Tipo '!$B$14,IF(D1370=14,'Tipo '!$B$15,IF(D1370=15,'Tipo '!$B$16,IF(D1370=16,'Tipo '!$B$17,IF(D1370=17,'Tipo '!$B$18,IF(D1370=18,'Tipo '!$B$19,IF(D1370=19,'Tipo '!$B$20,IF(D1370=20,'Tipo '!$B$21,"No ha seleccionado un tipo de contrato válido"))))))))))))))))))))</f>
        <v>No ha seleccionado un tipo de contrato válido</v>
      </c>
      <c r="F1370" s="137"/>
      <c r="G1370" s="137"/>
      <c r="H1370" s="138"/>
      <c r="I1370" s="138"/>
      <c r="J1370" s="136"/>
      <c r="K1370" s="137" t="str">
        <f>IF(J1370=1,'Equivalencia BH-BMPT'!$D$2,IF(J1370=2,'Equivalencia BH-BMPT'!$D$3,IF(J1370=3,'Equivalencia BH-BMPT'!$D$4,IF(J1370=4,'Equivalencia BH-BMPT'!$D$5,IF(J1370=5,'Equivalencia BH-BMPT'!$D$6,IF(J1370=6,'Equivalencia BH-BMPT'!$D$7,IF(J1370=7,'Equivalencia BH-BMPT'!$D$8,IF(J1370=8,'Equivalencia BH-BMPT'!$D$9,IF(J1370=9,'Equivalencia BH-BMPT'!$D$10,IF(J1370=10,'Equivalencia BH-BMPT'!$D$11,IF(J1370=11,'Equivalencia BH-BMPT'!$D$12,IF(J1370=12,'Equivalencia BH-BMPT'!$D$13,IF(J1370=13,'Equivalencia BH-BMPT'!$D$14,IF(J1370=14,'Equivalencia BH-BMPT'!$D$15,IF(J1370=15,'Equivalencia BH-BMPT'!$D$16,IF(J1370=16,'Equivalencia BH-BMPT'!$D$17,IF(J1370=17,'Equivalencia BH-BMPT'!$D$18,IF(J1370=18,'Equivalencia BH-BMPT'!$D$19,IF(J1370=19,'Equivalencia BH-BMPT'!$D$20,IF(J1370=20,'Equivalencia BH-BMPT'!$D$21,IF(J1370=21,'Equivalencia BH-BMPT'!$D$22,IF(J1370=22,'Equivalencia BH-BMPT'!$D$23,IF(J1370=23,'Equivalencia BH-BMPT'!#REF!,IF(J1370=24,'Equivalencia BH-BMPT'!$D$25,IF(J1370=25,'Equivalencia BH-BMPT'!$D$26,IF(J1370=26,'Equivalencia BH-BMPT'!$D$27,IF(J1370=27,'Equivalencia BH-BMPT'!$D$28,IF(J1370=28,'Equivalencia BH-BMPT'!$D$29,IF(J1370=29,'Equivalencia BH-BMPT'!$D$30,IF(J1370=30,'Equivalencia BH-BMPT'!$D$31,IF(J1370=31,'Equivalencia BH-BMPT'!$D$32,IF(J1370=32,'Equivalencia BH-BMPT'!$D$33,IF(J1370=33,'Equivalencia BH-BMPT'!$D$34,IF(J1370=34,'Equivalencia BH-BMPT'!$D$35,IF(J1370=35,'Equivalencia BH-BMPT'!$D$36,IF(J1370=36,'Equivalencia BH-BMPT'!$D$37,IF(J1370=37,'Equivalencia BH-BMPT'!$D$38,IF(J1370=38,'Equivalencia BH-BMPT'!#REF!,IF(J1370=39,'Equivalencia BH-BMPT'!$D$40,IF(J1370=40,'Equivalencia BH-BMPT'!$D$41,IF(J1370=41,'Equivalencia BH-BMPT'!$D$42,IF(J1370=42,'Equivalencia BH-BMPT'!$D$43,IF(J1370=43,'Equivalencia BH-BMPT'!$D$44,IF(J1370=44,'Equivalencia BH-BMPT'!$D$45,IF(J1370=45,'Equivalencia BH-BMPT'!$D$46,"No ha seleccionado un número de programa")))))))))))))))))))))))))))))))))))))))))))))</f>
        <v>No ha seleccionado un número de programa</v>
      </c>
      <c r="L1370" s="140"/>
      <c r="M1370" s="136"/>
      <c r="N1370" s="153"/>
      <c r="O1370" s="161"/>
      <c r="P1370" s="144"/>
      <c r="Q1370" s="143"/>
      <c r="R1370" s="143"/>
      <c r="S1370" s="143"/>
      <c r="T1370" s="143"/>
      <c r="U1370" s="143"/>
      <c r="V1370" s="145"/>
      <c r="W1370" s="145"/>
      <c r="X1370" s="145"/>
      <c r="Y1370" s="136"/>
      <c r="Z1370" s="136"/>
      <c r="AA1370" s="146"/>
      <c r="AB1370" s="136"/>
      <c r="AC1370" s="136"/>
      <c r="AD1370" s="136"/>
      <c r="AE1370" s="136"/>
      <c r="AF1370" s="147" t="e">
        <f t="shared" si="59"/>
        <v>#DIV/0!</v>
      </c>
      <c r="AG1370" s="148"/>
      <c r="AH1370" s="148" t="b">
        <f t="shared" si="60"/>
        <v>1</v>
      </c>
    </row>
    <row r="1371" spans="1:34" ht="44.25" customHeight="1" thickBot="1" x14ac:dyDescent="0.3">
      <c r="A1371" s="136"/>
      <c r="B1371" s="136"/>
      <c r="C1371" s="137"/>
      <c r="D1371" s="136"/>
      <c r="E1371" s="137" t="str">
        <f>IF(D1371=1,'Tipo '!$B$2,IF(D1371=2,'Tipo '!$B$3,IF(D1371=3,'Tipo '!$B$4,IF(D1371=4,'Tipo '!$B$5,IF(D1371=5,'Tipo '!$B$6,IF(D1371=6,'Tipo '!$B$7,IF(D1371=7,'Tipo '!$B$8,IF(D1371=8,'Tipo '!$B$9,IF(D1371=9,'Tipo '!$B$10,IF(D1371=10,'Tipo '!$B$11,IF(D1371=11,'Tipo '!$B$12,IF(D1371=12,'Tipo '!$B$13,IF(D1371=13,'Tipo '!$B$14,IF(D1371=14,'Tipo '!$B$15,IF(D1371=15,'Tipo '!$B$16,IF(D1371=16,'Tipo '!$B$17,IF(D1371=17,'Tipo '!$B$18,IF(D1371=18,'Tipo '!$B$19,IF(D1371=19,'Tipo '!$B$20,IF(D1371=20,'Tipo '!$B$21,"No ha seleccionado un tipo de contrato válido"))))))))))))))))))))</f>
        <v>No ha seleccionado un tipo de contrato válido</v>
      </c>
      <c r="F1371" s="137"/>
      <c r="G1371" s="137"/>
      <c r="H1371" s="138"/>
      <c r="I1371" s="138"/>
      <c r="J1371" s="136"/>
      <c r="K1371" s="137" t="str">
        <f>IF(J1371=1,'Equivalencia BH-BMPT'!$D$2,IF(J1371=2,'Equivalencia BH-BMPT'!$D$3,IF(J1371=3,'Equivalencia BH-BMPT'!$D$4,IF(J1371=4,'Equivalencia BH-BMPT'!$D$5,IF(J1371=5,'Equivalencia BH-BMPT'!$D$6,IF(J1371=6,'Equivalencia BH-BMPT'!$D$7,IF(J1371=7,'Equivalencia BH-BMPT'!$D$8,IF(J1371=8,'Equivalencia BH-BMPT'!$D$9,IF(J1371=9,'Equivalencia BH-BMPT'!$D$10,IF(J1371=10,'Equivalencia BH-BMPT'!$D$11,IF(J1371=11,'Equivalencia BH-BMPT'!$D$12,IF(J1371=12,'Equivalencia BH-BMPT'!$D$13,IF(J1371=13,'Equivalencia BH-BMPT'!$D$14,IF(J1371=14,'Equivalencia BH-BMPT'!$D$15,IF(J1371=15,'Equivalencia BH-BMPT'!$D$16,IF(J1371=16,'Equivalencia BH-BMPT'!$D$17,IF(J1371=17,'Equivalencia BH-BMPT'!$D$18,IF(J1371=18,'Equivalencia BH-BMPT'!$D$19,IF(J1371=19,'Equivalencia BH-BMPT'!$D$20,IF(J1371=20,'Equivalencia BH-BMPT'!$D$21,IF(J1371=21,'Equivalencia BH-BMPT'!$D$22,IF(J1371=22,'Equivalencia BH-BMPT'!$D$23,IF(J1371=23,'Equivalencia BH-BMPT'!#REF!,IF(J1371=24,'Equivalencia BH-BMPT'!$D$25,IF(J1371=25,'Equivalencia BH-BMPT'!$D$26,IF(J1371=26,'Equivalencia BH-BMPT'!$D$27,IF(J1371=27,'Equivalencia BH-BMPT'!$D$28,IF(J1371=28,'Equivalencia BH-BMPT'!$D$29,IF(J1371=29,'Equivalencia BH-BMPT'!$D$30,IF(J1371=30,'Equivalencia BH-BMPT'!$D$31,IF(J1371=31,'Equivalencia BH-BMPT'!$D$32,IF(J1371=32,'Equivalencia BH-BMPT'!$D$33,IF(J1371=33,'Equivalencia BH-BMPT'!$D$34,IF(J1371=34,'Equivalencia BH-BMPT'!$D$35,IF(J1371=35,'Equivalencia BH-BMPT'!$D$36,IF(J1371=36,'Equivalencia BH-BMPT'!$D$37,IF(J1371=37,'Equivalencia BH-BMPT'!$D$38,IF(J1371=38,'Equivalencia BH-BMPT'!#REF!,IF(J1371=39,'Equivalencia BH-BMPT'!$D$40,IF(J1371=40,'Equivalencia BH-BMPT'!$D$41,IF(J1371=41,'Equivalencia BH-BMPT'!$D$42,IF(J1371=42,'Equivalencia BH-BMPT'!$D$43,IF(J1371=43,'Equivalencia BH-BMPT'!$D$44,IF(J1371=44,'Equivalencia BH-BMPT'!$D$45,IF(J1371=45,'Equivalencia BH-BMPT'!$D$46,"No ha seleccionado un número de programa")))))))))))))))))))))))))))))))))))))))))))))</f>
        <v>No ha seleccionado un número de programa</v>
      </c>
      <c r="L1371" s="140"/>
      <c r="M1371" s="136"/>
      <c r="N1371" s="153"/>
      <c r="O1371" s="161"/>
      <c r="P1371" s="144"/>
      <c r="Q1371" s="143"/>
      <c r="R1371" s="143"/>
      <c r="S1371" s="143"/>
      <c r="T1371" s="143"/>
      <c r="U1371" s="143"/>
      <c r="V1371" s="145"/>
      <c r="W1371" s="145"/>
      <c r="X1371" s="145"/>
      <c r="Y1371" s="136"/>
      <c r="Z1371" s="136"/>
      <c r="AA1371" s="146"/>
      <c r="AB1371" s="136"/>
      <c r="AC1371" s="136"/>
      <c r="AD1371" s="136"/>
      <c r="AE1371" s="136"/>
      <c r="AF1371" s="147" t="e">
        <f t="shared" si="59"/>
        <v>#DIV/0!</v>
      </c>
      <c r="AG1371" s="148"/>
      <c r="AH1371" s="148" t="b">
        <f t="shared" si="60"/>
        <v>1</v>
      </c>
    </row>
    <row r="1372" spans="1:34" ht="44.25" customHeight="1" thickBot="1" x14ac:dyDescent="0.3">
      <c r="A1372" s="136"/>
      <c r="B1372" s="136"/>
      <c r="C1372" s="137"/>
      <c r="D1372" s="136"/>
      <c r="E1372" s="137" t="str">
        <f>IF(D1372=1,'Tipo '!$B$2,IF(D1372=2,'Tipo '!$B$3,IF(D1372=3,'Tipo '!$B$4,IF(D1372=4,'Tipo '!$B$5,IF(D1372=5,'Tipo '!$B$6,IF(D1372=6,'Tipo '!$B$7,IF(D1372=7,'Tipo '!$B$8,IF(D1372=8,'Tipo '!$B$9,IF(D1372=9,'Tipo '!$B$10,IF(D1372=10,'Tipo '!$B$11,IF(D1372=11,'Tipo '!$B$12,IF(D1372=12,'Tipo '!$B$13,IF(D1372=13,'Tipo '!$B$14,IF(D1372=14,'Tipo '!$B$15,IF(D1372=15,'Tipo '!$B$16,IF(D1372=16,'Tipo '!$B$17,IF(D1372=17,'Tipo '!$B$18,IF(D1372=18,'Tipo '!$B$19,IF(D1372=19,'Tipo '!$B$20,IF(D1372=20,'Tipo '!$B$21,"No ha seleccionado un tipo de contrato válido"))))))))))))))))))))</f>
        <v>No ha seleccionado un tipo de contrato válido</v>
      </c>
      <c r="F1372" s="137"/>
      <c r="G1372" s="137"/>
      <c r="H1372" s="138"/>
      <c r="I1372" s="138"/>
      <c r="J1372" s="136"/>
      <c r="K1372" s="137" t="str">
        <f>IF(J1372=1,'Equivalencia BH-BMPT'!$D$2,IF(J1372=2,'Equivalencia BH-BMPT'!$D$3,IF(J1372=3,'Equivalencia BH-BMPT'!$D$4,IF(J1372=4,'Equivalencia BH-BMPT'!$D$5,IF(J1372=5,'Equivalencia BH-BMPT'!$D$6,IF(J1372=6,'Equivalencia BH-BMPT'!$D$7,IF(J1372=7,'Equivalencia BH-BMPT'!$D$8,IF(J1372=8,'Equivalencia BH-BMPT'!$D$9,IF(J1372=9,'Equivalencia BH-BMPT'!$D$10,IF(J1372=10,'Equivalencia BH-BMPT'!$D$11,IF(J1372=11,'Equivalencia BH-BMPT'!$D$12,IF(J1372=12,'Equivalencia BH-BMPT'!$D$13,IF(J1372=13,'Equivalencia BH-BMPT'!$D$14,IF(J1372=14,'Equivalencia BH-BMPT'!$D$15,IF(J1372=15,'Equivalencia BH-BMPT'!$D$16,IF(J1372=16,'Equivalencia BH-BMPT'!$D$17,IF(J1372=17,'Equivalencia BH-BMPT'!$D$18,IF(J1372=18,'Equivalencia BH-BMPT'!$D$19,IF(J1372=19,'Equivalencia BH-BMPT'!$D$20,IF(J1372=20,'Equivalencia BH-BMPT'!$D$21,IF(J1372=21,'Equivalencia BH-BMPT'!$D$22,IF(J1372=22,'Equivalencia BH-BMPT'!$D$23,IF(J1372=23,'Equivalencia BH-BMPT'!#REF!,IF(J1372=24,'Equivalencia BH-BMPT'!$D$25,IF(J1372=25,'Equivalencia BH-BMPT'!$D$26,IF(J1372=26,'Equivalencia BH-BMPT'!$D$27,IF(J1372=27,'Equivalencia BH-BMPT'!$D$28,IF(J1372=28,'Equivalencia BH-BMPT'!$D$29,IF(J1372=29,'Equivalencia BH-BMPT'!$D$30,IF(J1372=30,'Equivalencia BH-BMPT'!$D$31,IF(J1372=31,'Equivalencia BH-BMPT'!$D$32,IF(J1372=32,'Equivalencia BH-BMPT'!$D$33,IF(J1372=33,'Equivalencia BH-BMPT'!$D$34,IF(J1372=34,'Equivalencia BH-BMPT'!$D$35,IF(J1372=35,'Equivalencia BH-BMPT'!$D$36,IF(J1372=36,'Equivalencia BH-BMPT'!$D$37,IF(J1372=37,'Equivalencia BH-BMPT'!$D$38,IF(J1372=38,'Equivalencia BH-BMPT'!#REF!,IF(J1372=39,'Equivalencia BH-BMPT'!$D$40,IF(J1372=40,'Equivalencia BH-BMPT'!$D$41,IF(J1372=41,'Equivalencia BH-BMPT'!$D$42,IF(J1372=42,'Equivalencia BH-BMPT'!$D$43,IF(J1372=43,'Equivalencia BH-BMPT'!$D$44,IF(J1372=44,'Equivalencia BH-BMPT'!$D$45,IF(J1372=45,'Equivalencia BH-BMPT'!$D$46,"No ha seleccionado un número de programa")))))))))))))))))))))))))))))))))))))))))))))</f>
        <v>No ha seleccionado un número de programa</v>
      </c>
      <c r="L1372" s="140"/>
      <c r="M1372" s="136"/>
      <c r="N1372" s="153"/>
      <c r="O1372" s="161"/>
      <c r="P1372" s="144"/>
      <c r="Q1372" s="143"/>
      <c r="R1372" s="143"/>
      <c r="S1372" s="143"/>
      <c r="T1372" s="143"/>
      <c r="U1372" s="143"/>
      <c r="V1372" s="145"/>
      <c r="W1372" s="145"/>
      <c r="X1372" s="145"/>
      <c r="Y1372" s="136"/>
      <c r="Z1372" s="136"/>
      <c r="AA1372" s="146"/>
      <c r="AB1372" s="136"/>
      <c r="AC1372" s="136"/>
      <c r="AD1372" s="136"/>
      <c r="AE1372" s="136"/>
      <c r="AF1372" s="147" t="e">
        <f t="shared" si="59"/>
        <v>#DIV/0!</v>
      </c>
      <c r="AG1372" s="148"/>
      <c r="AH1372" s="148" t="b">
        <f t="shared" si="60"/>
        <v>1</v>
      </c>
    </row>
    <row r="1373" spans="1:34" ht="44.25" customHeight="1" thickBot="1" x14ac:dyDescent="0.3">
      <c r="A1373" s="136"/>
      <c r="B1373" s="136"/>
      <c r="C1373" s="137"/>
      <c r="D1373" s="136"/>
      <c r="E1373" s="137" t="str">
        <f>IF(D1373=1,'Tipo '!$B$2,IF(D1373=2,'Tipo '!$B$3,IF(D1373=3,'Tipo '!$B$4,IF(D1373=4,'Tipo '!$B$5,IF(D1373=5,'Tipo '!$B$6,IF(D1373=6,'Tipo '!$B$7,IF(D1373=7,'Tipo '!$B$8,IF(D1373=8,'Tipo '!$B$9,IF(D1373=9,'Tipo '!$B$10,IF(D1373=10,'Tipo '!$B$11,IF(D1373=11,'Tipo '!$B$12,IF(D1373=12,'Tipo '!$B$13,IF(D1373=13,'Tipo '!$B$14,IF(D1373=14,'Tipo '!$B$15,IF(D1373=15,'Tipo '!$B$16,IF(D1373=16,'Tipo '!$B$17,IF(D1373=17,'Tipo '!$B$18,IF(D1373=18,'Tipo '!$B$19,IF(D1373=19,'Tipo '!$B$20,IF(D1373=20,'Tipo '!$B$21,"No ha seleccionado un tipo de contrato válido"))))))))))))))))))))</f>
        <v>No ha seleccionado un tipo de contrato válido</v>
      </c>
      <c r="F1373" s="137"/>
      <c r="G1373" s="137"/>
      <c r="H1373" s="138"/>
      <c r="I1373" s="138"/>
      <c r="J1373" s="136"/>
      <c r="K1373" s="137" t="str">
        <f>IF(J1373=1,'Equivalencia BH-BMPT'!$D$2,IF(J1373=2,'Equivalencia BH-BMPT'!$D$3,IF(J1373=3,'Equivalencia BH-BMPT'!$D$4,IF(J1373=4,'Equivalencia BH-BMPT'!$D$5,IF(J1373=5,'Equivalencia BH-BMPT'!$D$6,IF(J1373=6,'Equivalencia BH-BMPT'!$D$7,IF(J1373=7,'Equivalencia BH-BMPT'!$D$8,IF(J1373=8,'Equivalencia BH-BMPT'!$D$9,IF(J1373=9,'Equivalencia BH-BMPT'!$D$10,IF(J1373=10,'Equivalencia BH-BMPT'!$D$11,IF(J1373=11,'Equivalencia BH-BMPT'!$D$12,IF(J1373=12,'Equivalencia BH-BMPT'!$D$13,IF(J1373=13,'Equivalencia BH-BMPT'!$D$14,IF(J1373=14,'Equivalencia BH-BMPT'!$D$15,IF(J1373=15,'Equivalencia BH-BMPT'!$D$16,IF(J1373=16,'Equivalencia BH-BMPT'!$D$17,IF(J1373=17,'Equivalencia BH-BMPT'!$D$18,IF(J1373=18,'Equivalencia BH-BMPT'!$D$19,IF(J1373=19,'Equivalencia BH-BMPT'!$D$20,IF(J1373=20,'Equivalencia BH-BMPT'!$D$21,IF(J1373=21,'Equivalencia BH-BMPT'!$D$22,IF(J1373=22,'Equivalencia BH-BMPT'!$D$23,IF(J1373=23,'Equivalencia BH-BMPT'!#REF!,IF(J1373=24,'Equivalencia BH-BMPT'!$D$25,IF(J1373=25,'Equivalencia BH-BMPT'!$D$26,IF(J1373=26,'Equivalencia BH-BMPT'!$D$27,IF(J1373=27,'Equivalencia BH-BMPT'!$D$28,IF(J1373=28,'Equivalencia BH-BMPT'!$D$29,IF(J1373=29,'Equivalencia BH-BMPT'!$D$30,IF(J1373=30,'Equivalencia BH-BMPT'!$D$31,IF(J1373=31,'Equivalencia BH-BMPT'!$D$32,IF(J1373=32,'Equivalencia BH-BMPT'!$D$33,IF(J1373=33,'Equivalencia BH-BMPT'!$D$34,IF(J1373=34,'Equivalencia BH-BMPT'!$D$35,IF(J1373=35,'Equivalencia BH-BMPT'!$D$36,IF(J1373=36,'Equivalencia BH-BMPT'!$D$37,IF(J1373=37,'Equivalencia BH-BMPT'!$D$38,IF(J1373=38,'Equivalencia BH-BMPT'!#REF!,IF(J1373=39,'Equivalencia BH-BMPT'!$D$40,IF(J1373=40,'Equivalencia BH-BMPT'!$D$41,IF(J1373=41,'Equivalencia BH-BMPT'!$D$42,IF(J1373=42,'Equivalencia BH-BMPT'!$D$43,IF(J1373=43,'Equivalencia BH-BMPT'!$D$44,IF(J1373=44,'Equivalencia BH-BMPT'!$D$45,IF(J1373=45,'Equivalencia BH-BMPT'!$D$46,"No ha seleccionado un número de programa")))))))))))))))))))))))))))))))))))))))))))))</f>
        <v>No ha seleccionado un número de programa</v>
      </c>
      <c r="L1373" s="140"/>
      <c r="M1373" s="136"/>
      <c r="N1373" s="153"/>
      <c r="O1373" s="161"/>
      <c r="P1373" s="144"/>
      <c r="Q1373" s="143"/>
      <c r="R1373" s="143"/>
      <c r="S1373" s="143"/>
      <c r="T1373" s="143"/>
      <c r="U1373" s="143"/>
      <c r="V1373" s="145"/>
      <c r="W1373" s="145"/>
      <c r="X1373" s="145"/>
      <c r="Y1373" s="136"/>
      <c r="Z1373" s="136"/>
      <c r="AA1373" s="146"/>
      <c r="AB1373" s="136"/>
      <c r="AC1373" s="136"/>
      <c r="AD1373" s="136"/>
      <c r="AE1373" s="136"/>
      <c r="AF1373" s="147" t="e">
        <f t="shared" si="59"/>
        <v>#DIV/0!</v>
      </c>
      <c r="AG1373" s="148"/>
      <c r="AH1373" s="148" t="b">
        <f t="shared" si="60"/>
        <v>1</v>
      </c>
    </row>
    <row r="1374" spans="1:34" ht="44.25" customHeight="1" thickBot="1" x14ac:dyDescent="0.3">
      <c r="A1374" s="136"/>
      <c r="B1374" s="136"/>
      <c r="C1374" s="137"/>
      <c r="D1374" s="136"/>
      <c r="E1374" s="137" t="str">
        <f>IF(D1374=1,'Tipo '!$B$2,IF(D1374=2,'Tipo '!$B$3,IF(D1374=3,'Tipo '!$B$4,IF(D1374=4,'Tipo '!$B$5,IF(D1374=5,'Tipo '!$B$6,IF(D1374=6,'Tipo '!$B$7,IF(D1374=7,'Tipo '!$B$8,IF(D1374=8,'Tipo '!$B$9,IF(D1374=9,'Tipo '!$B$10,IF(D1374=10,'Tipo '!$B$11,IF(D1374=11,'Tipo '!$B$12,IF(D1374=12,'Tipo '!$B$13,IF(D1374=13,'Tipo '!$B$14,IF(D1374=14,'Tipo '!$B$15,IF(D1374=15,'Tipo '!$B$16,IF(D1374=16,'Tipo '!$B$17,IF(D1374=17,'Tipo '!$B$18,IF(D1374=18,'Tipo '!$B$19,IF(D1374=19,'Tipo '!$B$20,IF(D1374=20,'Tipo '!$B$21,"No ha seleccionado un tipo de contrato válido"))))))))))))))))))))</f>
        <v>No ha seleccionado un tipo de contrato válido</v>
      </c>
      <c r="F1374" s="137"/>
      <c r="G1374" s="137"/>
      <c r="H1374" s="138"/>
      <c r="I1374" s="138"/>
      <c r="J1374" s="136"/>
      <c r="K1374" s="137" t="str">
        <f>IF(J1374=1,'Equivalencia BH-BMPT'!$D$2,IF(J1374=2,'Equivalencia BH-BMPT'!$D$3,IF(J1374=3,'Equivalencia BH-BMPT'!$D$4,IF(J1374=4,'Equivalencia BH-BMPT'!$D$5,IF(J1374=5,'Equivalencia BH-BMPT'!$D$6,IF(J1374=6,'Equivalencia BH-BMPT'!$D$7,IF(J1374=7,'Equivalencia BH-BMPT'!$D$8,IF(J1374=8,'Equivalencia BH-BMPT'!$D$9,IF(J1374=9,'Equivalencia BH-BMPT'!$D$10,IF(J1374=10,'Equivalencia BH-BMPT'!$D$11,IF(J1374=11,'Equivalencia BH-BMPT'!$D$12,IF(J1374=12,'Equivalencia BH-BMPT'!$D$13,IF(J1374=13,'Equivalencia BH-BMPT'!$D$14,IF(J1374=14,'Equivalencia BH-BMPT'!$D$15,IF(J1374=15,'Equivalencia BH-BMPT'!$D$16,IF(J1374=16,'Equivalencia BH-BMPT'!$D$17,IF(J1374=17,'Equivalencia BH-BMPT'!$D$18,IF(J1374=18,'Equivalencia BH-BMPT'!$D$19,IF(J1374=19,'Equivalencia BH-BMPT'!$D$20,IF(J1374=20,'Equivalencia BH-BMPT'!$D$21,IF(J1374=21,'Equivalencia BH-BMPT'!$D$22,IF(J1374=22,'Equivalencia BH-BMPT'!$D$23,IF(J1374=23,'Equivalencia BH-BMPT'!#REF!,IF(J1374=24,'Equivalencia BH-BMPT'!$D$25,IF(J1374=25,'Equivalencia BH-BMPT'!$D$26,IF(J1374=26,'Equivalencia BH-BMPT'!$D$27,IF(J1374=27,'Equivalencia BH-BMPT'!$D$28,IF(J1374=28,'Equivalencia BH-BMPT'!$D$29,IF(J1374=29,'Equivalencia BH-BMPT'!$D$30,IF(J1374=30,'Equivalencia BH-BMPT'!$D$31,IF(J1374=31,'Equivalencia BH-BMPT'!$D$32,IF(J1374=32,'Equivalencia BH-BMPT'!$D$33,IF(J1374=33,'Equivalencia BH-BMPT'!$D$34,IF(J1374=34,'Equivalencia BH-BMPT'!$D$35,IF(J1374=35,'Equivalencia BH-BMPT'!$D$36,IF(J1374=36,'Equivalencia BH-BMPT'!$D$37,IF(J1374=37,'Equivalencia BH-BMPT'!$D$38,IF(J1374=38,'Equivalencia BH-BMPT'!#REF!,IF(J1374=39,'Equivalencia BH-BMPT'!$D$40,IF(J1374=40,'Equivalencia BH-BMPT'!$D$41,IF(J1374=41,'Equivalencia BH-BMPT'!$D$42,IF(J1374=42,'Equivalencia BH-BMPT'!$D$43,IF(J1374=43,'Equivalencia BH-BMPT'!$D$44,IF(J1374=44,'Equivalencia BH-BMPT'!$D$45,IF(J1374=45,'Equivalencia BH-BMPT'!$D$46,"No ha seleccionado un número de programa")))))))))))))))))))))))))))))))))))))))))))))</f>
        <v>No ha seleccionado un número de programa</v>
      </c>
      <c r="L1374" s="140"/>
      <c r="M1374" s="136"/>
      <c r="N1374" s="153"/>
      <c r="O1374" s="161"/>
      <c r="P1374" s="144"/>
      <c r="Q1374" s="143"/>
      <c r="R1374" s="143"/>
      <c r="S1374" s="143"/>
      <c r="T1374" s="143"/>
      <c r="U1374" s="143"/>
      <c r="V1374" s="145"/>
      <c r="W1374" s="145"/>
      <c r="X1374" s="145"/>
      <c r="Y1374" s="136"/>
      <c r="Z1374" s="136"/>
      <c r="AA1374" s="146"/>
      <c r="AB1374" s="136"/>
      <c r="AC1374" s="136"/>
      <c r="AD1374" s="136"/>
      <c r="AE1374" s="136"/>
      <c r="AF1374" s="147" t="e">
        <f t="shared" si="59"/>
        <v>#DIV/0!</v>
      </c>
      <c r="AG1374" s="148"/>
      <c r="AH1374" s="148" t="b">
        <f t="shared" si="60"/>
        <v>1</v>
      </c>
    </row>
    <row r="1375" spans="1:34" ht="44.25" customHeight="1" thickBot="1" x14ac:dyDescent="0.3">
      <c r="A1375" s="136"/>
      <c r="B1375" s="136"/>
      <c r="C1375" s="137"/>
      <c r="D1375" s="136"/>
      <c r="E1375" s="137" t="str">
        <f>IF(D1375=1,'Tipo '!$B$2,IF(D1375=2,'Tipo '!$B$3,IF(D1375=3,'Tipo '!$B$4,IF(D1375=4,'Tipo '!$B$5,IF(D1375=5,'Tipo '!$B$6,IF(D1375=6,'Tipo '!$B$7,IF(D1375=7,'Tipo '!$B$8,IF(D1375=8,'Tipo '!$B$9,IF(D1375=9,'Tipo '!$B$10,IF(D1375=10,'Tipo '!$B$11,IF(D1375=11,'Tipo '!$B$12,IF(D1375=12,'Tipo '!$B$13,IF(D1375=13,'Tipo '!$B$14,IF(D1375=14,'Tipo '!$B$15,IF(D1375=15,'Tipo '!$B$16,IF(D1375=16,'Tipo '!$B$17,IF(D1375=17,'Tipo '!$B$18,IF(D1375=18,'Tipo '!$B$19,IF(D1375=19,'Tipo '!$B$20,IF(D1375=20,'Tipo '!$B$21,"No ha seleccionado un tipo de contrato válido"))))))))))))))))))))</f>
        <v>No ha seleccionado un tipo de contrato válido</v>
      </c>
      <c r="F1375" s="137"/>
      <c r="G1375" s="137"/>
      <c r="H1375" s="138"/>
      <c r="I1375" s="138"/>
      <c r="J1375" s="136"/>
      <c r="K1375" s="137" t="str">
        <f>IF(J1375=1,'Equivalencia BH-BMPT'!$D$2,IF(J1375=2,'Equivalencia BH-BMPT'!$D$3,IF(J1375=3,'Equivalencia BH-BMPT'!$D$4,IF(J1375=4,'Equivalencia BH-BMPT'!$D$5,IF(J1375=5,'Equivalencia BH-BMPT'!$D$6,IF(J1375=6,'Equivalencia BH-BMPT'!$D$7,IF(J1375=7,'Equivalencia BH-BMPT'!$D$8,IF(J1375=8,'Equivalencia BH-BMPT'!$D$9,IF(J1375=9,'Equivalencia BH-BMPT'!$D$10,IF(J1375=10,'Equivalencia BH-BMPT'!$D$11,IF(J1375=11,'Equivalencia BH-BMPT'!$D$12,IF(J1375=12,'Equivalencia BH-BMPT'!$D$13,IF(J1375=13,'Equivalencia BH-BMPT'!$D$14,IF(J1375=14,'Equivalencia BH-BMPT'!$D$15,IF(J1375=15,'Equivalencia BH-BMPT'!$D$16,IF(J1375=16,'Equivalencia BH-BMPT'!$D$17,IF(J1375=17,'Equivalencia BH-BMPT'!$D$18,IF(J1375=18,'Equivalencia BH-BMPT'!$D$19,IF(J1375=19,'Equivalencia BH-BMPT'!$D$20,IF(J1375=20,'Equivalencia BH-BMPT'!$D$21,IF(J1375=21,'Equivalencia BH-BMPT'!$D$22,IF(J1375=22,'Equivalencia BH-BMPT'!$D$23,IF(J1375=23,'Equivalencia BH-BMPT'!#REF!,IF(J1375=24,'Equivalencia BH-BMPT'!$D$25,IF(J1375=25,'Equivalencia BH-BMPT'!$D$26,IF(J1375=26,'Equivalencia BH-BMPT'!$D$27,IF(J1375=27,'Equivalencia BH-BMPT'!$D$28,IF(J1375=28,'Equivalencia BH-BMPT'!$D$29,IF(J1375=29,'Equivalencia BH-BMPT'!$D$30,IF(J1375=30,'Equivalencia BH-BMPT'!$D$31,IF(J1375=31,'Equivalencia BH-BMPT'!$D$32,IF(J1375=32,'Equivalencia BH-BMPT'!$D$33,IF(J1375=33,'Equivalencia BH-BMPT'!$D$34,IF(J1375=34,'Equivalencia BH-BMPT'!$D$35,IF(J1375=35,'Equivalencia BH-BMPT'!$D$36,IF(J1375=36,'Equivalencia BH-BMPT'!$D$37,IF(J1375=37,'Equivalencia BH-BMPT'!$D$38,IF(J1375=38,'Equivalencia BH-BMPT'!#REF!,IF(J1375=39,'Equivalencia BH-BMPT'!$D$40,IF(J1375=40,'Equivalencia BH-BMPT'!$D$41,IF(J1375=41,'Equivalencia BH-BMPT'!$D$42,IF(J1375=42,'Equivalencia BH-BMPT'!$D$43,IF(J1375=43,'Equivalencia BH-BMPT'!$D$44,IF(J1375=44,'Equivalencia BH-BMPT'!$D$45,IF(J1375=45,'Equivalencia BH-BMPT'!$D$46,"No ha seleccionado un número de programa")))))))))))))))))))))))))))))))))))))))))))))</f>
        <v>No ha seleccionado un número de programa</v>
      </c>
      <c r="L1375" s="140"/>
      <c r="M1375" s="136"/>
      <c r="N1375" s="153"/>
      <c r="O1375" s="161"/>
      <c r="P1375" s="144"/>
      <c r="Q1375" s="143"/>
      <c r="R1375" s="143"/>
      <c r="S1375" s="143"/>
      <c r="T1375" s="143"/>
      <c r="U1375" s="143"/>
      <c r="V1375" s="145"/>
      <c r="W1375" s="145"/>
      <c r="X1375" s="145"/>
      <c r="Y1375" s="136"/>
      <c r="Z1375" s="136"/>
      <c r="AA1375" s="146"/>
      <c r="AB1375" s="136"/>
      <c r="AC1375" s="136"/>
      <c r="AD1375" s="136"/>
      <c r="AE1375" s="136"/>
      <c r="AF1375" s="147" t="e">
        <f t="shared" si="59"/>
        <v>#DIV/0!</v>
      </c>
      <c r="AG1375" s="148"/>
      <c r="AH1375" s="148" t="b">
        <f t="shared" si="60"/>
        <v>1</v>
      </c>
    </row>
    <row r="1376" spans="1:34" ht="44.25" customHeight="1" thickBot="1" x14ac:dyDescent="0.3">
      <c r="A1376" s="136"/>
      <c r="B1376" s="136"/>
      <c r="C1376" s="137"/>
      <c r="D1376" s="136"/>
      <c r="E1376" s="137" t="str">
        <f>IF(D1376=1,'Tipo '!$B$2,IF(D1376=2,'Tipo '!$B$3,IF(D1376=3,'Tipo '!$B$4,IF(D1376=4,'Tipo '!$B$5,IF(D1376=5,'Tipo '!$B$6,IF(D1376=6,'Tipo '!$B$7,IF(D1376=7,'Tipo '!$B$8,IF(D1376=8,'Tipo '!$B$9,IF(D1376=9,'Tipo '!$B$10,IF(D1376=10,'Tipo '!$B$11,IF(D1376=11,'Tipo '!$B$12,IF(D1376=12,'Tipo '!$B$13,IF(D1376=13,'Tipo '!$B$14,IF(D1376=14,'Tipo '!$B$15,IF(D1376=15,'Tipo '!$B$16,IF(D1376=16,'Tipo '!$B$17,IF(D1376=17,'Tipo '!$B$18,IF(D1376=18,'Tipo '!$B$19,IF(D1376=19,'Tipo '!$B$20,IF(D1376=20,'Tipo '!$B$21,"No ha seleccionado un tipo de contrato válido"))))))))))))))))))))</f>
        <v>No ha seleccionado un tipo de contrato válido</v>
      </c>
      <c r="F1376" s="137"/>
      <c r="G1376" s="137"/>
      <c r="H1376" s="138"/>
      <c r="I1376" s="138"/>
      <c r="J1376" s="136"/>
      <c r="K1376" s="137" t="str">
        <f>IF(J1376=1,'Equivalencia BH-BMPT'!$D$2,IF(J1376=2,'Equivalencia BH-BMPT'!$D$3,IF(J1376=3,'Equivalencia BH-BMPT'!$D$4,IF(J1376=4,'Equivalencia BH-BMPT'!$D$5,IF(J1376=5,'Equivalencia BH-BMPT'!$D$6,IF(J1376=6,'Equivalencia BH-BMPT'!$D$7,IF(J1376=7,'Equivalencia BH-BMPT'!$D$8,IF(J1376=8,'Equivalencia BH-BMPT'!$D$9,IF(J1376=9,'Equivalencia BH-BMPT'!$D$10,IF(J1376=10,'Equivalencia BH-BMPT'!$D$11,IF(J1376=11,'Equivalencia BH-BMPT'!$D$12,IF(J1376=12,'Equivalencia BH-BMPT'!$D$13,IF(J1376=13,'Equivalencia BH-BMPT'!$D$14,IF(J1376=14,'Equivalencia BH-BMPT'!$D$15,IF(J1376=15,'Equivalencia BH-BMPT'!$D$16,IF(J1376=16,'Equivalencia BH-BMPT'!$D$17,IF(J1376=17,'Equivalencia BH-BMPT'!$D$18,IF(J1376=18,'Equivalencia BH-BMPT'!$D$19,IF(J1376=19,'Equivalencia BH-BMPT'!$D$20,IF(J1376=20,'Equivalencia BH-BMPT'!$D$21,IF(J1376=21,'Equivalencia BH-BMPT'!$D$22,IF(J1376=22,'Equivalencia BH-BMPT'!$D$23,IF(J1376=23,'Equivalencia BH-BMPT'!#REF!,IF(J1376=24,'Equivalencia BH-BMPT'!$D$25,IF(J1376=25,'Equivalencia BH-BMPT'!$D$26,IF(J1376=26,'Equivalencia BH-BMPT'!$D$27,IF(J1376=27,'Equivalencia BH-BMPT'!$D$28,IF(J1376=28,'Equivalencia BH-BMPT'!$D$29,IF(J1376=29,'Equivalencia BH-BMPT'!$D$30,IF(J1376=30,'Equivalencia BH-BMPT'!$D$31,IF(J1376=31,'Equivalencia BH-BMPT'!$D$32,IF(J1376=32,'Equivalencia BH-BMPT'!$D$33,IF(J1376=33,'Equivalencia BH-BMPT'!$D$34,IF(J1376=34,'Equivalencia BH-BMPT'!$D$35,IF(J1376=35,'Equivalencia BH-BMPT'!$D$36,IF(J1376=36,'Equivalencia BH-BMPT'!$D$37,IF(J1376=37,'Equivalencia BH-BMPT'!$D$38,IF(J1376=38,'Equivalencia BH-BMPT'!#REF!,IF(J1376=39,'Equivalencia BH-BMPT'!$D$40,IF(J1376=40,'Equivalencia BH-BMPT'!$D$41,IF(J1376=41,'Equivalencia BH-BMPT'!$D$42,IF(J1376=42,'Equivalencia BH-BMPT'!$D$43,IF(J1376=43,'Equivalencia BH-BMPT'!$D$44,IF(J1376=44,'Equivalencia BH-BMPT'!$D$45,IF(J1376=45,'Equivalencia BH-BMPT'!$D$46,"No ha seleccionado un número de programa")))))))))))))))))))))))))))))))))))))))))))))</f>
        <v>No ha seleccionado un número de programa</v>
      </c>
      <c r="L1376" s="140"/>
      <c r="M1376" s="136"/>
      <c r="N1376" s="153"/>
      <c r="O1376" s="161"/>
      <c r="P1376" s="144"/>
      <c r="Q1376" s="143"/>
      <c r="R1376" s="143"/>
      <c r="S1376" s="143"/>
      <c r="T1376" s="143"/>
      <c r="U1376" s="143"/>
      <c r="V1376" s="145"/>
      <c r="W1376" s="145"/>
      <c r="X1376" s="145"/>
      <c r="Y1376" s="136"/>
      <c r="Z1376" s="136"/>
      <c r="AA1376" s="146"/>
      <c r="AB1376" s="136"/>
      <c r="AC1376" s="136"/>
      <c r="AD1376" s="136"/>
      <c r="AE1376" s="136"/>
      <c r="AF1376" s="147" t="e">
        <f t="shared" si="59"/>
        <v>#DIV/0!</v>
      </c>
      <c r="AG1376" s="148"/>
      <c r="AH1376" s="148" t="b">
        <f t="shared" si="60"/>
        <v>1</v>
      </c>
    </row>
    <row r="1377" spans="1:34" ht="44.25" customHeight="1" thickBot="1" x14ac:dyDescent="0.3">
      <c r="A1377" s="136"/>
      <c r="B1377" s="136"/>
      <c r="C1377" s="137"/>
      <c r="D1377" s="136"/>
      <c r="E1377" s="137" t="str">
        <f>IF(D1377=1,'Tipo '!$B$2,IF(D1377=2,'Tipo '!$B$3,IF(D1377=3,'Tipo '!$B$4,IF(D1377=4,'Tipo '!$B$5,IF(D1377=5,'Tipo '!$B$6,IF(D1377=6,'Tipo '!$B$7,IF(D1377=7,'Tipo '!$B$8,IF(D1377=8,'Tipo '!$B$9,IF(D1377=9,'Tipo '!$B$10,IF(D1377=10,'Tipo '!$B$11,IF(D1377=11,'Tipo '!$B$12,IF(D1377=12,'Tipo '!$B$13,IF(D1377=13,'Tipo '!$B$14,IF(D1377=14,'Tipo '!$B$15,IF(D1377=15,'Tipo '!$B$16,IF(D1377=16,'Tipo '!$B$17,IF(D1377=17,'Tipo '!$B$18,IF(D1377=18,'Tipo '!$B$19,IF(D1377=19,'Tipo '!$B$20,IF(D1377=20,'Tipo '!$B$21,"No ha seleccionado un tipo de contrato válido"))))))))))))))))))))</f>
        <v>No ha seleccionado un tipo de contrato válido</v>
      </c>
      <c r="F1377" s="137"/>
      <c r="G1377" s="137"/>
      <c r="H1377" s="138"/>
      <c r="I1377" s="138"/>
      <c r="J1377" s="136"/>
      <c r="K1377" s="137" t="str">
        <f>IF(J1377=1,'Equivalencia BH-BMPT'!$D$2,IF(J1377=2,'Equivalencia BH-BMPT'!$D$3,IF(J1377=3,'Equivalencia BH-BMPT'!$D$4,IF(J1377=4,'Equivalencia BH-BMPT'!$D$5,IF(J1377=5,'Equivalencia BH-BMPT'!$D$6,IF(J1377=6,'Equivalencia BH-BMPT'!$D$7,IF(J1377=7,'Equivalencia BH-BMPT'!$D$8,IF(J1377=8,'Equivalencia BH-BMPT'!$D$9,IF(J1377=9,'Equivalencia BH-BMPT'!$D$10,IF(J1377=10,'Equivalencia BH-BMPT'!$D$11,IF(J1377=11,'Equivalencia BH-BMPT'!$D$12,IF(J1377=12,'Equivalencia BH-BMPT'!$D$13,IF(J1377=13,'Equivalencia BH-BMPT'!$D$14,IF(J1377=14,'Equivalencia BH-BMPT'!$D$15,IF(J1377=15,'Equivalencia BH-BMPT'!$D$16,IF(J1377=16,'Equivalencia BH-BMPT'!$D$17,IF(J1377=17,'Equivalencia BH-BMPT'!$D$18,IF(J1377=18,'Equivalencia BH-BMPT'!$D$19,IF(J1377=19,'Equivalencia BH-BMPT'!$D$20,IF(J1377=20,'Equivalencia BH-BMPT'!$D$21,IF(J1377=21,'Equivalencia BH-BMPT'!$D$22,IF(J1377=22,'Equivalencia BH-BMPT'!$D$23,IF(J1377=23,'Equivalencia BH-BMPT'!#REF!,IF(J1377=24,'Equivalencia BH-BMPT'!$D$25,IF(J1377=25,'Equivalencia BH-BMPT'!$D$26,IF(J1377=26,'Equivalencia BH-BMPT'!$D$27,IF(J1377=27,'Equivalencia BH-BMPT'!$D$28,IF(J1377=28,'Equivalencia BH-BMPT'!$D$29,IF(J1377=29,'Equivalencia BH-BMPT'!$D$30,IF(J1377=30,'Equivalencia BH-BMPT'!$D$31,IF(J1377=31,'Equivalencia BH-BMPT'!$D$32,IF(J1377=32,'Equivalencia BH-BMPT'!$D$33,IF(J1377=33,'Equivalencia BH-BMPT'!$D$34,IF(J1377=34,'Equivalencia BH-BMPT'!$D$35,IF(J1377=35,'Equivalencia BH-BMPT'!$D$36,IF(J1377=36,'Equivalencia BH-BMPT'!$D$37,IF(J1377=37,'Equivalencia BH-BMPT'!$D$38,IF(J1377=38,'Equivalencia BH-BMPT'!#REF!,IF(J1377=39,'Equivalencia BH-BMPT'!$D$40,IF(J1377=40,'Equivalencia BH-BMPT'!$D$41,IF(J1377=41,'Equivalencia BH-BMPT'!$D$42,IF(J1377=42,'Equivalencia BH-BMPT'!$D$43,IF(J1377=43,'Equivalencia BH-BMPT'!$D$44,IF(J1377=44,'Equivalencia BH-BMPT'!$D$45,IF(J1377=45,'Equivalencia BH-BMPT'!$D$46,"No ha seleccionado un número de programa")))))))))))))))))))))))))))))))))))))))))))))</f>
        <v>No ha seleccionado un número de programa</v>
      </c>
      <c r="L1377" s="140"/>
      <c r="M1377" s="136"/>
      <c r="N1377" s="153"/>
      <c r="O1377" s="161"/>
      <c r="P1377" s="144"/>
      <c r="Q1377" s="143"/>
      <c r="R1377" s="143"/>
      <c r="S1377" s="143"/>
      <c r="T1377" s="143"/>
      <c r="U1377" s="143"/>
      <c r="V1377" s="145"/>
      <c r="W1377" s="145"/>
      <c r="X1377" s="145"/>
      <c r="Y1377" s="136"/>
      <c r="Z1377" s="136"/>
      <c r="AA1377" s="146"/>
      <c r="AB1377" s="136"/>
      <c r="AC1377" s="136"/>
      <c r="AD1377" s="136"/>
      <c r="AE1377" s="136"/>
      <c r="AF1377" s="147" t="e">
        <f t="shared" si="59"/>
        <v>#DIV/0!</v>
      </c>
      <c r="AG1377" s="148"/>
      <c r="AH1377" s="148" t="b">
        <f t="shared" si="60"/>
        <v>1</v>
      </c>
    </row>
    <row r="1378" spans="1:34" ht="44.25" customHeight="1" thickBot="1" x14ac:dyDescent="0.3">
      <c r="A1378" s="136"/>
      <c r="B1378" s="136"/>
      <c r="C1378" s="137"/>
      <c r="D1378" s="136"/>
      <c r="E1378" s="137" t="str">
        <f>IF(D1378=1,'Tipo '!$B$2,IF(D1378=2,'Tipo '!$B$3,IF(D1378=3,'Tipo '!$B$4,IF(D1378=4,'Tipo '!$B$5,IF(D1378=5,'Tipo '!$B$6,IF(D1378=6,'Tipo '!$B$7,IF(D1378=7,'Tipo '!$B$8,IF(D1378=8,'Tipo '!$B$9,IF(D1378=9,'Tipo '!$B$10,IF(D1378=10,'Tipo '!$B$11,IF(D1378=11,'Tipo '!$B$12,IF(D1378=12,'Tipo '!$B$13,IF(D1378=13,'Tipo '!$B$14,IF(D1378=14,'Tipo '!$B$15,IF(D1378=15,'Tipo '!$B$16,IF(D1378=16,'Tipo '!$B$17,IF(D1378=17,'Tipo '!$B$18,IF(D1378=18,'Tipo '!$B$19,IF(D1378=19,'Tipo '!$B$20,IF(D1378=20,'Tipo '!$B$21,"No ha seleccionado un tipo de contrato válido"))))))))))))))))))))</f>
        <v>No ha seleccionado un tipo de contrato válido</v>
      </c>
      <c r="F1378" s="137"/>
      <c r="G1378" s="137"/>
      <c r="H1378" s="138"/>
      <c r="I1378" s="138"/>
      <c r="J1378" s="136"/>
      <c r="K1378" s="137" t="str">
        <f>IF(J1378=1,'Equivalencia BH-BMPT'!$D$2,IF(J1378=2,'Equivalencia BH-BMPT'!$D$3,IF(J1378=3,'Equivalencia BH-BMPT'!$D$4,IF(J1378=4,'Equivalencia BH-BMPT'!$D$5,IF(J1378=5,'Equivalencia BH-BMPT'!$D$6,IF(J1378=6,'Equivalencia BH-BMPT'!$D$7,IF(J1378=7,'Equivalencia BH-BMPT'!$D$8,IF(J1378=8,'Equivalencia BH-BMPT'!$D$9,IF(J1378=9,'Equivalencia BH-BMPT'!$D$10,IF(J1378=10,'Equivalencia BH-BMPT'!$D$11,IF(J1378=11,'Equivalencia BH-BMPT'!$D$12,IF(J1378=12,'Equivalencia BH-BMPT'!$D$13,IF(J1378=13,'Equivalencia BH-BMPT'!$D$14,IF(J1378=14,'Equivalencia BH-BMPT'!$D$15,IF(J1378=15,'Equivalencia BH-BMPT'!$D$16,IF(J1378=16,'Equivalencia BH-BMPT'!$D$17,IF(J1378=17,'Equivalencia BH-BMPT'!$D$18,IF(J1378=18,'Equivalencia BH-BMPT'!$D$19,IF(J1378=19,'Equivalencia BH-BMPT'!$D$20,IF(J1378=20,'Equivalencia BH-BMPT'!$D$21,IF(J1378=21,'Equivalencia BH-BMPT'!$D$22,IF(J1378=22,'Equivalencia BH-BMPT'!$D$23,IF(J1378=23,'Equivalencia BH-BMPT'!#REF!,IF(J1378=24,'Equivalencia BH-BMPT'!$D$25,IF(J1378=25,'Equivalencia BH-BMPT'!$D$26,IF(J1378=26,'Equivalencia BH-BMPT'!$D$27,IF(J1378=27,'Equivalencia BH-BMPT'!$D$28,IF(J1378=28,'Equivalencia BH-BMPT'!$D$29,IF(J1378=29,'Equivalencia BH-BMPT'!$D$30,IF(J1378=30,'Equivalencia BH-BMPT'!$D$31,IF(J1378=31,'Equivalencia BH-BMPT'!$D$32,IF(J1378=32,'Equivalencia BH-BMPT'!$D$33,IF(J1378=33,'Equivalencia BH-BMPT'!$D$34,IF(J1378=34,'Equivalencia BH-BMPT'!$D$35,IF(J1378=35,'Equivalencia BH-BMPT'!$D$36,IF(J1378=36,'Equivalencia BH-BMPT'!$D$37,IF(J1378=37,'Equivalencia BH-BMPT'!$D$38,IF(J1378=38,'Equivalencia BH-BMPT'!#REF!,IF(J1378=39,'Equivalencia BH-BMPT'!$D$40,IF(J1378=40,'Equivalencia BH-BMPT'!$D$41,IF(J1378=41,'Equivalencia BH-BMPT'!$D$42,IF(J1378=42,'Equivalencia BH-BMPT'!$D$43,IF(J1378=43,'Equivalencia BH-BMPT'!$D$44,IF(J1378=44,'Equivalencia BH-BMPT'!$D$45,IF(J1378=45,'Equivalencia BH-BMPT'!$D$46,"No ha seleccionado un número de programa")))))))))))))))))))))))))))))))))))))))))))))</f>
        <v>No ha seleccionado un número de programa</v>
      </c>
      <c r="L1378" s="140"/>
      <c r="M1378" s="136"/>
      <c r="N1378" s="153"/>
      <c r="O1378" s="161"/>
      <c r="P1378" s="144"/>
      <c r="Q1378" s="143"/>
      <c r="R1378" s="143"/>
      <c r="S1378" s="143"/>
      <c r="T1378" s="143"/>
      <c r="U1378" s="143"/>
      <c r="V1378" s="145"/>
      <c r="W1378" s="145"/>
      <c r="X1378" s="145"/>
      <c r="Y1378" s="136"/>
      <c r="Z1378" s="136"/>
      <c r="AA1378" s="146"/>
      <c r="AB1378" s="136"/>
      <c r="AC1378" s="136"/>
      <c r="AD1378" s="136"/>
      <c r="AE1378" s="136"/>
      <c r="AF1378" s="147" t="e">
        <f t="shared" si="59"/>
        <v>#DIV/0!</v>
      </c>
      <c r="AG1378" s="148"/>
      <c r="AH1378" s="148" t="b">
        <f t="shared" si="60"/>
        <v>1</v>
      </c>
    </row>
    <row r="1379" spans="1:34" ht="44.25" customHeight="1" thickBot="1" x14ac:dyDescent="0.3">
      <c r="A1379" s="136"/>
      <c r="B1379" s="136"/>
      <c r="C1379" s="137"/>
      <c r="D1379" s="136"/>
      <c r="E1379" s="137" t="str">
        <f>IF(D1379=1,'Tipo '!$B$2,IF(D1379=2,'Tipo '!$B$3,IF(D1379=3,'Tipo '!$B$4,IF(D1379=4,'Tipo '!$B$5,IF(D1379=5,'Tipo '!$B$6,IF(D1379=6,'Tipo '!$B$7,IF(D1379=7,'Tipo '!$B$8,IF(D1379=8,'Tipo '!$B$9,IF(D1379=9,'Tipo '!$B$10,IF(D1379=10,'Tipo '!$B$11,IF(D1379=11,'Tipo '!$B$12,IF(D1379=12,'Tipo '!$B$13,IF(D1379=13,'Tipo '!$B$14,IF(D1379=14,'Tipo '!$B$15,IF(D1379=15,'Tipo '!$B$16,IF(D1379=16,'Tipo '!$B$17,IF(D1379=17,'Tipo '!$B$18,IF(D1379=18,'Tipo '!$B$19,IF(D1379=19,'Tipo '!$B$20,IF(D1379=20,'Tipo '!$B$21,"No ha seleccionado un tipo de contrato válido"))))))))))))))))))))</f>
        <v>No ha seleccionado un tipo de contrato válido</v>
      </c>
      <c r="F1379" s="137"/>
      <c r="G1379" s="137"/>
      <c r="H1379" s="138"/>
      <c r="I1379" s="138"/>
      <c r="J1379" s="136"/>
      <c r="K1379" s="137" t="str">
        <f>IF(J1379=1,'Equivalencia BH-BMPT'!$D$2,IF(J1379=2,'Equivalencia BH-BMPT'!$D$3,IF(J1379=3,'Equivalencia BH-BMPT'!$D$4,IF(J1379=4,'Equivalencia BH-BMPT'!$D$5,IF(J1379=5,'Equivalencia BH-BMPT'!$D$6,IF(J1379=6,'Equivalencia BH-BMPT'!$D$7,IF(J1379=7,'Equivalencia BH-BMPT'!$D$8,IF(J1379=8,'Equivalencia BH-BMPT'!$D$9,IF(J1379=9,'Equivalencia BH-BMPT'!$D$10,IF(J1379=10,'Equivalencia BH-BMPT'!$D$11,IF(J1379=11,'Equivalencia BH-BMPT'!$D$12,IF(J1379=12,'Equivalencia BH-BMPT'!$D$13,IF(J1379=13,'Equivalencia BH-BMPT'!$D$14,IF(J1379=14,'Equivalencia BH-BMPT'!$D$15,IF(J1379=15,'Equivalencia BH-BMPT'!$D$16,IF(J1379=16,'Equivalencia BH-BMPT'!$D$17,IF(J1379=17,'Equivalencia BH-BMPT'!$D$18,IF(J1379=18,'Equivalencia BH-BMPT'!$D$19,IF(J1379=19,'Equivalencia BH-BMPT'!$D$20,IF(J1379=20,'Equivalencia BH-BMPT'!$D$21,IF(J1379=21,'Equivalencia BH-BMPT'!$D$22,IF(J1379=22,'Equivalencia BH-BMPT'!$D$23,IF(J1379=23,'Equivalencia BH-BMPT'!#REF!,IF(J1379=24,'Equivalencia BH-BMPT'!$D$25,IF(J1379=25,'Equivalencia BH-BMPT'!$D$26,IF(J1379=26,'Equivalencia BH-BMPT'!$D$27,IF(J1379=27,'Equivalencia BH-BMPT'!$D$28,IF(J1379=28,'Equivalencia BH-BMPT'!$D$29,IF(J1379=29,'Equivalencia BH-BMPT'!$D$30,IF(J1379=30,'Equivalencia BH-BMPT'!$D$31,IF(J1379=31,'Equivalencia BH-BMPT'!$D$32,IF(J1379=32,'Equivalencia BH-BMPT'!$D$33,IF(J1379=33,'Equivalencia BH-BMPT'!$D$34,IF(J1379=34,'Equivalencia BH-BMPT'!$D$35,IF(J1379=35,'Equivalencia BH-BMPT'!$D$36,IF(J1379=36,'Equivalencia BH-BMPT'!$D$37,IF(J1379=37,'Equivalencia BH-BMPT'!$D$38,IF(J1379=38,'Equivalencia BH-BMPT'!#REF!,IF(J1379=39,'Equivalencia BH-BMPT'!$D$40,IF(J1379=40,'Equivalencia BH-BMPT'!$D$41,IF(J1379=41,'Equivalencia BH-BMPT'!$D$42,IF(J1379=42,'Equivalencia BH-BMPT'!$D$43,IF(J1379=43,'Equivalencia BH-BMPT'!$D$44,IF(J1379=44,'Equivalencia BH-BMPT'!$D$45,IF(J1379=45,'Equivalencia BH-BMPT'!$D$46,"No ha seleccionado un número de programa")))))))))))))))))))))))))))))))))))))))))))))</f>
        <v>No ha seleccionado un número de programa</v>
      </c>
      <c r="L1379" s="140"/>
      <c r="M1379" s="136"/>
      <c r="N1379" s="153"/>
      <c r="O1379" s="161"/>
      <c r="P1379" s="144"/>
      <c r="Q1379" s="143"/>
      <c r="R1379" s="143"/>
      <c r="S1379" s="143"/>
      <c r="T1379" s="143"/>
      <c r="U1379" s="143"/>
      <c r="V1379" s="145"/>
      <c r="W1379" s="145"/>
      <c r="X1379" s="145"/>
      <c r="Y1379" s="136"/>
      <c r="Z1379" s="136"/>
      <c r="AA1379" s="146"/>
      <c r="AB1379" s="136"/>
      <c r="AC1379" s="136"/>
      <c r="AD1379" s="136"/>
      <c r="AE1379" s="136"/>
      <c r="AF1379" s="147" t="e">
        <f t="shared" si="59"/>
        <v>#DIV/0!</v>
      </c>
      <c r="AG1379" s="148"/>
      <c r="AH1379" s="148" t="b">
        <f t="shared" si="60"/>
        <v>1</v>
      </c>
    </row>
    <row r="1380" spans="1:34" ht="44.25" customHeight="1" thickBot="1" x14ac:dyDescent="0.3">
      <c r="A1380" s="136"/>
      <c r="B1380" s="136"/>
      <c r="C1380" s="137"/>
      <c r="D1380" s="136"/>
      <c r="E1380" s="137" t="str">
        <f>IF(D1380=1,'Tipo '!$B$2,IF(D1380=2,'Tipo '!$B$3,IF(D1380=3,'Tipo '!$B$4,IF(D1380=4,'Tipo '!$B$5,IF(D1380=5,'Tipo '!$B$6,IF(D1380=6,'Tipo '!$B$7,IF(D1380=7,'Tipo '!$B$8,IF(D1380=8,'Tipo '!$B$9,IF(D1380=9,'Tipo '!$B$10,IF(D1380=10,'Tipo '!$B$11,IF(D1380=11,'Tipo '!$B$12,IF(D1380=12,'Tipo '!$B$13,IF(D1380=13,'Tipo '!$B$14,IF(D1380=14,'Tipo '!$B$15,IF(D1380=15,'Tipo '!$B$16,IF(D1380=16,'Tipo '!$B$17,IF(D1380=17,'Tipo '!$B$18,IF(D1380=18,'Tipo '!$B$19,IF(D1380=19,'Tipo '!$B$20,IF(D1380=20,'Tipo '!$B$21,"No ha seleccionado un tipo de contrato válido"))))))))))))))))))))</f>
        <v>No ha seleccionado un tipo de contrato válido</v>
      </c>
      <c r="F1380" s="137"/>
      <c r="G1380" s="137"/>
      <c r="H1380" s="138"/>
      <c r="I1380" s="138"/>
      <c r="J1380" s="136"/>
      <c r="K1380" s="137" t="str">
        <f>IF(J1380=1,'Equivalencia BH-BMPT'!$D$2,IF(J1380=2,'Equivalencia BH-BMPT'!$D$3,IF(J1380=3,'Equivalencia BH-BMPT'!$D$4,IF(J1380=4,'Equivalencia BH-BMPT'!$D$5,IF(J1380=5,'Equivalencia BH-BMPT'!$D$6,IF(J1380=6,'Equivalencia BH-BMPT'!$D$7,IF(J1380=7,'Equivalencia BH-BMPT'!$D$8,IF(J1380=8,'Equivalencia BH-BMPT'!$D$9,IF(J1380=9,'Equivalencia BH-BMPT'!$D$10,IF(J1380=10,'Equivalencia BH-BMPT'!$D$11,IF(J1380=11,'Equivalencia BH-BMPT'!$D$12,IF(J1380=12,'Equivalencia BH-BMPT'!$D$13,IF(J1380=13,'Equivalencia BH-BMPT'!$D$14,IF(J1380=14,'Equivalencia BH-BMPT'!$D$15,IF(J1380=15,'Equivalencia BH-BMPT'!$D$16,IF(J1380=16,'Equivalencia BH-BMPT'!$D$17,IF(J1380=17,'Equivalencia BH-BMPT'!$D$18,IF(J1380=18,'Equivalencia BH-BMPT'!$D$19,IF(J1380=19,'Equivalencia BH-BMPT'!$D$20,IF(J1380=20,'Equivalencia BH-BMPT'!$D$21,IF(J1380=21,'Equivalencia BH-BMPT'!$D$22,IF(J1380=22,'Equivalencia BH-BMPT'!$D$23,IF(J1380=23,'Equivalencia BH-BMPT'!#REF!,IF(J1380=24,'Equivalencia BH-BMPT'!$D$25,IF(J1380=25,'Equivalencia BH-BMPT'!$D$26,IF(J1380=26,'Equivalencia BH-BMPT'!$D$27,IF(J1380=27,'Equivalencia BH-BMPT'!$D$28,IF(J1380=28,'Equivalencia BH-BMPT'!$D$29,IF(J1380=29,'Equivalencia BH-BMPT'!$D$30,IF(J1380=30,'Equivalencia BH-BMPT'!$D$31,IF(J1380=31,'Equivalencia BH-BMPT'!$D$32,IF(J1380=32,'Equivalencia BH-BMPT'!$D$33,IF(J1380=33,'Equivalencia BH-BMPT'!$D$34,IF(J1380=34,'Equivalencia BH-BMPT'!$D$35,IF(J1380=35,'Equivalencia BH-BMPT'!$D$36,IF(J1380=36,'Equivalencia BH-BMPT'!$D$37,IF(J1380=37,'Equivalencia BH-BMPT'!$D$38,IF(J1380=38,'Equivalencia BH-BMPT'!#REF!,IF(J1380=39,'Equivalencia BH-BMPT'!$D$40,IF(J1380=40,'Equivalencia BH-BMPT'!$D$41,IF(J1380=41,'Equivalencia BH-BMPT'!$D$42,IF(J1380=42,'Equivalencia BH-BMPT'!$D$43,IF(J1380=43,'Equivalencia BH-BMPT'!$D$44,IF(J1380=44,'Equivalencia BH-BMPT'!$D$45,IF(J1380=45,'Equivalencia BH-BMPT'!$D$46,"No ha seleccionado un número de programa")))))))))))))))))))))))))))))))))))))))))))))</f>
        <v>No ha seleccionado un número de programa</v>
      </c>
      <c r="L1380" s="140"/>
      <c r="M1380" s="136"/>
      <c r="N1380" s="153"/>
      <c r="O1380" s="161"/>
      <c r="P1380" s="144"/>
      <c r="Q1380" s="143"/>
      <c r="R1380" s="143"/>
      <c r="S1380" s="143"/>
      <c r="T1380" s="143"/>
      <c r="U1380" s="143"/>
      <c r="V1380" s="145"/>
      <c r="W1380" s="145"/>
      <c r="X1380" s="145"/>
      <c r="Y1380" s="136"/>
      <c r="Z1380" s="136"/>
      <c r="AA1380" s="146"/>
      <c r="AB1380" s="136"/>
      <c r="AC1380" s="136"/>
      <c r="AD1380" s="136"/>
      <c r="AE1380" s="136"/>
      <c r="AF1380" s="147" t="e">
        <f t="shared" si="59"/>
        <v>#DIV/0!</v>
      </c>
      <c r="AG1380" s="148"/>
      <c r="AH1380" s="148" t="b">
        <f t="shared" si="60"/>
        <v>1</v>
      </c>
    </row>
    <row r="1381" spans="1:34" ht="44.25" customHeight="1" thickBot="1" x14ac:dyDescent="0.3">
      <c r="A1381" s="136"/>
      <c r="B1381" s="136"/>
      <c r="C1381" s="137"/>
      <c r="D1381" s="136"/>
      <c r="E1381" s="137" t="str">
        <f>IF(D1381=1,'Tipo '!$B$2,IF(D1381=2,'Tipo '!$B$3,IF(D1381=3,'Tipo '!$B$4,IF(D1381=4,'Tipo '!$B$5,IF(D1381=5,'Tipo '!$B$6,IF(D1381=6,'Tipo '!$B$7,IF(D1381=7,'Tipo '!$B$8,IF(D1381=8,'Tipo '!$B$9,IF(D1381=9,'Tipo '!$B$10,IF(D1381=10,'Tipo '!$B$11,IF(D1381=11,'Tipo '!$B$12,IF(D1381=12,'Tipo '!$B$13,IF(D1381=13,'Tipo '!$B$14,IF(D1381=14,'Tipo '!$B$15,IF(D1381=15,'Tipo '!$B$16,IF(D1381=16,'Tipo '!$B$17,IF(D1381=17,'Tipo '!$B$18,IF(D1381=18,'Tipo '!$B$19,IF(D1381=19,'Tipo '!$B$20,IF(D1381=20,'Tipo '!$B$21,"No ha seleccionado un tipo de contrato válido"))))))))))))))))))))</f>
        <v>No ha seleccionado un tipo de contrato válido</v>
      </c>
      <c r="F1381" s="137"/>
      <c r="G1381" s="137"/>
      <c r="H1381" s="138"/>
      <c r="I1381" s="138"/>
      <c r="J1381" s="136"/>
      <c r="K1381" s="137" t="str">
        <f>IF(J1381=1,'Equivalencia BH-BMPT'!$D$2,IF(J1381=2,'Equivalencia BH-BMPT'!$D$3,IF(J1381=3,'Equivalencia BH-BMPT'!$D$4,IF(J1381=4,'Equivalencia BH-BMPT'!$D$5,IF(J1381=5,'Equivalencia BH-BMPT'!$D$6,IF(J1381=6,'Equivalencia BH-BMPT'!$D$7,IF(J1381=7,'Equivalencia BH-BMPT'!$D$8,IF(J1381=8,'Equivalencia BH-BMPT'!$D$9,IF(J1381=9,'Equivalencia BH-BMPT'!$D$10,IF(J1381=10,'Equivalencia BH-BMPT'!$D$11,IF(J1381=11,'Equivalencia BH-BMPT'!$D$12,IF(J1381=12,'Equivalencia BH-BMPT'!$D$13,IF(J1381=13,'Equivalencia BH-BMPT'!$D$14,IF(J1381=14,'Equivalencia BH-BMPT'!$D$15,IF(J1381=15,'Equivalencia BH-BMPT'!$D$16,IF(J1381=16,'Equivalencia BH-BMPT'!$D$17,IF(J1381=17,'Equivalencia BH-BMPT'!$D$18,IF(J1381=18,'Equivalencia BH-BMPT'!$D$19,IF(J1381=19,'Equivalencia BH-BMPT'!$D$20,IF(J1381=20,'Equivalencia BH-BMPT'!$D$21,IF(J1381=21,'Equivalencia BH-BMPT'!$D$22,IF(J1381=22,'Equivalencia BH-BMPT'!$D$23,IF(J1381=23,'Equivalencia BH-BMPT'!#REF!,IF(J1381=24,'Equivalencia BH-BMPT'!$D$25,IF(J1381=25,'Equivalencia BH-BMPT'!$D$26,IF(J1381=26,'Equivalencia BH-BMPT'!$D$27,IF(J1381=27,'Equivalencia BH-BMPT'!$D$28,IF(J1381=28,'Equivalencia BH-BMPT'!$D$29,IF(J1381=29,'Equivalencia BH-BMPT'!$D$30,IF(J1381=30,'Equivalencia BH-BMPT'!$D$31,IF(J1381=31,'Equivalencia BH-BMPT'!$D$32,IF(J1381=32,'Equivalencia BH-BMPT'!$D$33,IF(J1381=33,'Equivalencia BH-BMPT'!$D$34,IF(J1381=34,'Equivalencia BH-BMPT'!$D$35,IF(J1381=35,'Equivalencia BH-BMPT'!$D$36,IF(J1381=36,'Equivalencia BH-BMPT'!$D$37,IF(J1381=37,'Equivalencia BH-BMPT'!$D$38,IF(J1381=38,'Equivalencia BH-BMPT'!#REF!,IF(J1381=39,'Equivalencia BH-BMPT'!$D$40,IF(J1381=40,'Equivalencia BH-BMPT'!$D$41,IF(J1381=41,'Equivalencia BH-BMPT'!$D$42,IF(J1381=42,'Equivalencia BH-BMPT'!$D$43,IF(J1381=43,'Equivalencia BH-BMPT'!$D$44,IF(J1381=44,'Equivalencia BH-BMPT'!$D$45,IF(J1381=45,'Equivalencia BH-BMPT'!$D$46,"No ha seleccionado un número de programa")))))))))))))))))))))))))))))))))))))))))))))</f>
        <v>No ha seleccionado un número de programa</v>
      </c>
      <c r="L1381" s="140"/>
      <c r="M1381" s="136"/>
      <c r="N1381" s="153"/>
      <c r="O1381" s="161"/>
      <c r="P1381" s="144"/>
      <c r="Q1381" s="143"/>
      <c r="R1381" s="143"/>
      <c r="S1381" s="143"/>
      <c r="T1381" s="143"/>
      <c r="U1381" s="143"/>
      <c r="V1381" s="145"/>
      <c r="W1381" s="145"/>
      <c r="X1381" s="145"/>
      <c r="Y1381" s="136"/>
      <c r="Z1381" s="136"/>
      <c r="AA1381" s="146"/>
      <c r="AB1381" s="136"/>
      <c r="AC1381" s="136"/>
      <c r="AD1381" s="136"/>
      <c r="AE1381" s="136"/>
      <c r="AF1381" s="147" t="e">
        <f t="shared" si="59"/>
        <v>#DIV/0!</v>
      </c>
      <c r="AG1381" s="148"/>
      <c r="AH1381" s="148" t="b">
        <f t="shared" si="60"/>
        <v>1</v>
      </c>
    </row>
    <row r="1382" spans="1:34" ht="44.25" customHeight="1" thickBot="1" x14ac:dyDescent="0.3">
      <c r="A1382" s="136"/>
      <c r="B1382" s="136"/>
      <c r="C1382" s="137"/>
      <c r="D1382" s="136"/>
      <c r="E1382" s="137" t="str">
        <f>IF(D1382=1,'Tipo '!$B$2,IF(D1382=2,'Tipo '!$B$3,IF(D1382=3,'Tipo '!$B$4,IF(D1382=4,'Tipo '!$B$5,IF(D1382=5,'Tipo '!$B$6,IF(D1382=6,'Tipo '!$B$7,IF(D1382=7,'Tipo '!$B$8,IF(D1382=8,'Tipo '!$B$9,IF(D1382=9,'Tipo '!$B$10,IF(D1382=10,'Tipo '!$B$11,IF(D1382=11,'Tipo '!$B$12,IF(D1382=12,'Tipo '!$B$13,IF(D1382=13,'Tipo '!$B$14,IF(D1382=14,'Tipo '!$B$15,IF(D1382=15,'Tipo '!$B$16,IF(D1382=16,'Tipo '!$B$17,IF(D1382=17,'Tipo '!$B$18,IF(D1382=18,'Tipo '!$B$19,IF(D1382=19,'Tipo '!$B$20,IF(D1382=20,'Tipo '!$B$21,"No ha seleccionado un tipo de contrato válido"))))))))))))))))))))</f>
        <v>No ha seleccionado un tipo de contrato válido</v>
      </c>
      <c r="F1382" s="137"/>
      <c r="G1382" s="137"/>
      <c r="H1382" s="138"/>
      <c r="I1382" s="138"/>
      <c r="J1382" s="136"/>
      <c r="K1382" s="137" t="str">
        <f>IF(J1382=1,'Equivalencia BH-BMPT'!$D$2,IF(J1382=2,'Equivalencia BH-BMPT'!$D$3,IF(J1382=3,'Equivalencia BH-BMPT'!$D$4,IF(J1382=4,'Equivalencia BH-BMPT'!$D$5,IF(J1382=5,'Equivalencia BH-BMPT'!$D$6,IF(J1382=6,'Equivalencia BH-BMPT'!$D$7,IF(J1382=7,'Equivalencia BH-BMPT'!$D$8,IF(J1382=8,'Equivalencia BH-BMPT'!$D$9,IF(J1382=9,'Equivalencia BH-BMPT'!$D$10,IF(J1382=10,'Equivalencia BH-BMPT'!$D$11,IF(J1382=11,'Equivalencia BH-BMPT'!$D$12,IF(J1382=12,'Equivalencia BH-BMPT'!$D$13,IF(J1382=13,'Equivalencia BH-BMPT'!$D$14,IF(J1382=14,'Equivalencia BH-BMPT'!$D$15,IF(J1382=15,'Equivalencia BH-BMPT'!$D$16,IF(J1382=16,'Equivalencia BH-BMPT'!$D$17,IF(J1382=17,'Equivalencia BH-BMPT'!$D$18,IF(J1382=18,'Equivalencia BH-BMPT'!$D$19,IF(J1382=19,'Equivalencia BH-BMPT'!$D$20,IF(J1382=20,'Equivalencia BH-BMPT'!$D$21,IF(J1382=21,'Equivalencia BH-BMPT'!$D$22,IF(J1382=22,'Equivalencia BH-BMPT'!$D$23,IF(J1382=23,'Equivalencia BH-BMPT'!#REF!,IF(J1382=24,'Equivalencia BH-BMPT'!$D$25,IF(J1382=25,'Equivalencia BH-BMPT'!$D$26,IF(J1382=26,'Equivalencia BH-BMPT'!$D$27,IF(J1382=27,'Equivalencia BH-BMPT'!$D$28,IF(J1382=28,'Equivalencia BH-BMPT'!$D$29,IF(J1382=29,'Equivalencia BH-BMPT'!$D$30,IF(J1382=30,'Equivalencia BH-BMPT'!$D$31,IF(J1382=31,'Equivalencia BH-BMPT'!$D$32,IF(J1382=32,'Equivalencia BH-BMPT'!$D$33,IF(J1382=33,'Equivalencia BH-BMPT'!$D$34,IF(J1382=34,'Equivalencia BH-BMPT'!$D$35,IF(J1382=35,'Equivalencia BH-BMPT'!$D$36,IF(J1382=36,'Equivalencia BH-BMPT'!$D$37,IF(J1382=37,'Equivalencia BH-BMPT'!$D$38,IF(J1382=38,'Equivalencia BH-BMPT'!#REF!,IF(J1382=39,'Equivalencia BH-BMPT'!$D$40,IF(J1382=40,'Equivalencia BH-BMPT'!$D$41,IF(J1382=41,'Equivalencia BH-BMPT'!$D$42,IF(J1382=42,'Equivalencia BH-BMPT'!$D$43,IF(J1382=43,'Equivalencia BH-BMPT'!$D$44,IF(J1382=44,'Equivalencia BH-BMPT'!$D$45,IF(J1382=45,'Equivalencia BH-BMPT'!$D$46,"No ha seleccionado un número de programa")))))))))))))))))))))))))))))))))))))))))))))</f>
        <v>No ha seleccionado un número de programa</v>
      </c>
      <c r="L1382" s="140"/>
      <c r="M1382" s="136"/>
      <c r="N1382" s="153"/>
      <c r="O1382" s="161"/>
      <c r="P1382" s="144"/>
      <c r="Q1382" s="143"/>
      <c r="R1382" s="143"/>
      <c r="S1382" s="143"/>
      <c r="T1382" s="143"/>
      <c r="U1382" s="143"/>
      <c r="V1382" s="145"/>
      <c r="W1382" s="145"/>
      <c r="X1382" s="145"/>
      <c r="Y1382" s="136"/>
      <c r="Z1382" s="136"/>
      <c r="AA1382" s="146"/>
      <c r="AB1382" s="136"/>
      <c r="AC1382" s="136"/>
      <c r="AD1382" s="136"/>
      <c r="AE1382" s="136"/>
      <c r="AF1382" s="147" t="e">
        <f t="shared" si="59"/>
        <v>#DIV/0!</v>
      </c>
      <c r="AG1382" s="148"/>
      <c r="AH1382" s="148" t="b">
        <f t="shared" si="60"/>
        <v>1</v>
      </c>
    </row>
    <row r="1383" spans="1:34" ht="44.25" customHeight="1" thickBot="1" x14ac:dyDescent="0.3">
      <c r="A1383" s="136"/>
      <c r="B1383" s="136"/>
      <c r="C1383" s="137"/>
      <c r="D1383" s="136"/>
      <c r="E1383" s="137" t="str">
        <f>IF(D1383=1,'Tipo '!$B$2,IF(D1383=2,'Tipo '!$B$3,IF(D1383=3,'Tipo '!$B$4,IF(D1383=4,'Tipo '!$B$5,IF(D1383=5,'Tipo '!$B$6,IF(D1383=6,'Tipo '!$B$7,IF(D1383=7,'Tipo '!$B$8,IF(D1383=8,'Tipo '!$B$9,IF(D1383=9,'Tipo '!$B$10,IF(D1383=10,'Tipo '!$B$11,IF(D1383=11,'Tipo '!$B$12,IF(D1383=12,'Tipo '!$B$13,IF(D1383=13,'Tipo '!$B$14,IF(D1383=14,'Tipo '!$B$15,IF(D1383=15,'Tipo '!$B$16,IF(D1383=16,'Tipo '!$B$17,IF(D1383=17,'Tipo '!$B$18,IF(D1383=18,'Tipo '!$B$19,IF(D1383=19,'Tipo '!$B$20,IF(D1383=20,'Tipo '!$B$21,"No ha seleccionado un tipo de contrato válido"))))))))))))))))))))</f>
        <v>No ha seleccionado un tipo de contrato válido</v>
      </c>
      <c r="F1383" s="137"/>
      <c r="G1383" s="137"/>
      <c r="H1383" s="138"/>
      <c r="I1383" s="138"/>
      <c r="J1383" s="136"/>
      <c r="K1383" s="137" t="str">
        <f>IF(J1383=1,'Equivalencia BH-BMPT'!$D$2,IF(J1383=2,'Equivalencia BH-BMPT'!$D$3,IF(J1383=3,'Equivalencia BH-BMPT'!$D$4,IF(J1383=4,'Equivalencia BH-BMPT'!$D$5,IF(J1383=5,'Equivalencia BH-BMPT'!$D$6,IF(J1383=6,'Equivalencia BH-BMPT'!$D$7,IF(J1383=7,'Equivalencia BH-BMPT'!$D$8,IF(J1383=8,'Equivalencia BH-BMPT'!$D$9,IF(J1383=9,'Equivalencia BH-BMPT'!$D$10,IF(J1383=10,'Equivalencia BH-BMPT'!$D$11,IF(J1383=11,'Equivalencia BH-BMPT'!$D$12,IF(J1383=12,'Equivalencia BH-BMPT'!$D$13,IF(J1383=13,'Equivalencia BH-BMPT'!$D$14,IF(J1383=14,'Equivalencia BH-BMPT'!$D$15,IF(J1383=15,'Equivalencia BH-BMPT'!$D$16,IF(J1383=16,'Equivalencia BH-BMPT'!$D$17,IF(J1383=17,'Equivalencia BH-BMPT'!$D$18,IF(J1383=18,'Equivalencia BH-BMPT'!$D$19,IF(J1383=19,'Equivalencia BH-BMPT'!$D$20,IF(J1383=20,'Equivalencia BH-BMPT'!$D$21,IF(J1383=21,'Equivalencia BH-BMPT'!$D$22,IF(J1383=22,'Equivalencia BH-BMPT'!$D$23,IF(J1383=23,'Equivalencia BH-BMPT'!#REF!,IF(J1383=24,'Equivalencia BH-BMPT'!$D$25,IF(J1383=25,'Equivalencia BH-BMPT'!$D$26,IF(J1383=26,'Equivalencia BH-BMPT'!$D$27,IF(J1383=27,'Equivalencia BH-BMPT'!$D$28,IF(J1383=28,'Equivalencia BH-BMPT'!$D$29,IF(J1383=29,'Equivalencia BH-BMPT'!$D$30,IF(J1383=30,'Equivalencia BH-BMPT'!$D$31,IF(J1383=31,'Equivalencia BH-BMPT'!$D$32,IF(J1383=32,'Equivalencia BH-BMPT'!$D$33,IF(J1383=33,'Equivalencia BH-BMPT'!$D$34,IF(J1383=34,'Equivalencia BH-BMPT'!$D$35,IF(J1383=35,'Equivalencia BH-BMPT'!$D$36,IF(J1383=36,'Equivalencia BH-BMPT'!$D$37,IF(J1383=37,'Equivalencia BH-BMPT'!$D$38,IF(J1383=38,'Equivalencia BH-BMPT'!#REF!,IF(J1383=39,'Equivalencia BH-BMPT'!$D$40,IF(J1383=40,'Equivalencia BH-BMPT'!$D$41,IF(J1383=41,'Equivalencia BH-BMPT'!$D$42,IF(J1383=42,'Equivalencia BH-BMPT'!$D$43,IF(J1383=43,'Equivalencia BH-BMPT'!$D$44,IF(J1383=44,'Equivalencia BH-BMPT'!$D$45,IF(J1383=45,'Equivalencia BH-BMPT'!$D$46,"No ha seleccionado un número de programa")))))))))))))))))))))))))))))))))))))))))))))</f>
        <v>No ha seleccionado un número de programa</v>
      </c>
      <c r="L1383" s="140"/>
      <c r="M1383" s="136"/>
      <c r="N1383" s="153"/>
      <c r="O1383" s="161"/>
      <c r="P1383" s="144"/>
      <c r="Q1383" s="143"/>
      <c r="R1383" s="143"/>
      <c r="S1383" s="143"/>
      <c r="T1383" s="143"/>
      <c r="U1383" s="143"/>
      <c r="V1383" s="145"/>
      <c r="W1383" s="145"/>
      <c r="X1383" s="145"/>
      <c r="Y1383" s="136"/>
      <c r="Z1383" s="136"/>
      <c r="AA1383" s="146"/>
      <c r="AB1383" s="136"/>
      <c r="AC1383" s="136"/>
      <c r="AD1383" s="136"/>
      <c r="AE1383" s="136"/>
      <c r="AF1383" s="147" t="e">
        <f t="shared" si="59"/>
        <v>#DIV/0!</v>
      </c>
      <c r="AG1383" s="148"/>
      <c r="AH1383" s="148" t="b">
        <f t="shared" si="60"/>
        <v>1</v>
      </c>
    </row>
    <row r="1384" spans="1:34" ht="44.25" customHeight="1" thickBot="1" x14ac:dyDescent="0.3">
      <c r="A1384" s="136"/>
      <c r="B1384" s="136"/>
      <c r="C1384" s="137"/>
      <c r="D1384" s="136"/>
      <c r="E1384" s="137" t="str">
        <f>IF(D1384=1,'Tipo '!$B$2,IF(D1384=2,'Tipo '!$B$3,IF(D1384=3,'Tipo '!$B$4,IF(D1384=4,'Tipo '!$B$5,IF(D1384=5,'Tipo '!$B$6,IF(D1384=6,'Tipo '!$B$7,IF(D1384=7,'Tipo '!$B$8,IF(D1384=8,'Tipo '!$B$9,IF(D1384=9,'Tipo '!$B$10,IF(D1384=10,'Tipo '!$B$11,IF(D1384=11,'Tipo '!$B$12,IF(D1384=12,'Tipo '!$B$13,IF(D1384=13,'Tipo '!$B$14,IF(D1384=14,'Tipo '!$B$15,IF(D1384=15,'Tipo '!$B$16,IF(D1384=16,'Tipo '!$B$17,IF(D1384=17,'Tipo '!$B$18,IF(D1384=18,'Tipo '!$B$19,IF(D1384=19,'Tipo '!$B$20,IF(D1384=20,'Tipo '!$B$21,"No ha seleccionado un tipo de contrato válido"))))))))))))))))))))</f>
        <v>No ha seleccionado un tipo de contrato válido</v>
      </c>
      <c r="F1384" s="137"/>
      <c r="G1384" s="137"/>
      <c r="H1384" s="138"/>
      <c r="I1384" s="138"/>
      <c r="J1384" s="136"/>
      <c r="K1384" s="137" t="str">
        <f>IF(J1384=1,'Equivalencia BH-BMPT'!$D$2,IF(J1384=2,'Equivalencia BH-BMPT'!$D$3,IF(J1384=3,'Equivalencia BH-BMPT'!$D$4,IF(J1384=4,'Equivalencia BH-BMPT'!$D$5,IF(J1384=5,'Equivalencia BH-BMPT'!$D$6,IF(J1384=6,'Equivalencia BH-BMPT'!$D$7,IF(J1384=7,'Equivalencia BH-BMPT'!$D$8,IF(J1384=8,'Equivalencia BH-BMPT'!$D$9,IF(J1384=9,'Equivalencia BH-BMPT'!$D$10,IF(J1384=10,'Equivalencia BH-BMPT'!$D$11,IF(J1384=11,'Equivalencia BH-BMPT'!$D$12,IF(J1384=12,'Equivalencia BH-BMPT'!$D$13,IF(J1384=13,'Equivalencia BH-BMPT'!$D$14,IF(J1384=14,'Equivalencia BH-BMPT'!$D$15,IF(J1384=15,'Equivalencia BH-BMPT'!$D$16,IF(J1384=16,'Equivalencia BH-BMPT'!$D$17,IF(J1384=17,'Equivalencia BH-BMPT'!$D$18,IF(J1384=18,'Equivalencia BH-BMPT'!$D$19,IF(J1384=19,'Equivalencia BH-BMPT'!$D$20,IF(J1384=20,'Equivalencia BH-BMPT'!$D$21,IF(J1384=21,'Equivalencia BH-BMPT'!$D$22,IF(J1384=22,'Equivalencia BH-BMPT'!$D$23,IF(J1384=23,'Equivalencia BH-BMPT'!#REF!,IF(J1384=24,'Equivalencia BH-BMPT'!$D$25,IF(J1384=25,'Equivalencia BH-BMPT'!$D$26,IF(J1384=26,'Equivalencia BH-BMPT'!$D$27,IF(J1384=27,'Equivalencia BH-BMPT'!$D$28,IF(J1384=28,'Equivalencia BH-BMPT'!$D$29,IF(J1384=29,'Equivalencia BH-BMPT'!$D$30,IF(J1384=30,'Equivalencia BH-BMPT'!$D$31,IF(J1384=31,'Equivalencia BH-BMPT'!$D$32,IF(J1384=32,'Equivalencia BH-BMPT'!$D$33,IF(J1384=33,'Equivalencia BH-BMPT'!$D$34,IF(J1384=34,'Equivalencia BH-BMPT'!$D$35,IF(J1384=35,'Equivalencia BH-BMPT'!$D$36,IF(J1384=36,'Equivalencia BH-BMPT'!$D$37,IF(J1384=37,'Equivalencia BH-BMPT'!$D$38,IF(J1384=38,'Equivalencia BH-BMPT'!#REF!,IF(J1384=39,'Equivalencia BH-BMPT'!$D$40,IF(J1384=40,'Equivalencia BH-BMPT'!$D$41,IF(J1384=41,'Equivalencia BH-BMPT'!$D$42,IF(J1384=42,'Equivalencia BH-BMPT'!$D$43,IF(J1384=43,'Equivalencia BH-BMPT'!$D$44,IF(J1384=44,'Equivalencia BH-BMPT'!$D$45,IF(J1384=45,'Equivalencia BH-BMPT'!$D$46,"No ha seleccionado un número de programa")))))))))))))))))))))))))))))))))))))))))))))</f>
        <v>No ha seleccionado un número de programa</v>
      </c>
      <c r="L1384" s="140"/>
      <c r="M1384" s="136"/>
      <c r="N1384" s="153"/>
      <c r="O1384" s="161"/>
      <c r="P1384" s="144"/>
      <c r="Q1384" s="143"/>
      <c r="R1384" s="143"/>
      <c r="S1384" s="143"/>
      <c r="T1384" s="143"/>
      <c r="U1384" s="143"/>
      <c r="V1384" s="145"/>
      <c r="W1384" s="145"/>
      <c r="X1384" s="145"/>
      <c r="Y1384" s="136"/>
      <c r="Z1384" s="136"/>
      <c r="AA1384" s="146"/>
      <c r="AB1384" s="136"/>
      <c r="AC1384" s="136"/>
      <c r="AD1384" s="136"/>
      <c r="AE1384" s="136"/>
      <c r="AF1384" s="147" t="e">
        <f t="shared" si="59"/>
        <v>#DIV/0!</v>
      </c>
      <c r="AG1384" s="148"/>
      <c r="AH1384" s="148" t="b">
        <f t="shared" si="60"/>
        <v>1</v>
      </c>
    </row>
    <row r="1385" spans="1:34" ht="44.25" customHeight="1" thickBot="1" x14ac:dyDescent="0.3">
      <c r="A1385" s="136"/>
      <c r="B1385" s="136"/>
      <c r="C1385" s="137"/>
      <c r="D1385" s="136"/>
      <c r="E1385" s="137" t="str">
        <f>IF(D1385=1,'Tipo '!$B$2,IF(D1385=2,'Tipo '!$B$3,IF(D1385=3,'Tipo '!$B$4,IF(D1385=4,'Tipo '!$B$5,IF(D1385=5,'Tipo '!$B$6,IF(D1385=6,'Tipo '!$B$7,IF(D1385=7,'Tipo '!$B$8,IF(D1385=8,'Tipo '!$B$9,IF(D1385=9,'Tipo '!$B$10,IF(D1385=10,'Tipo '!$B$11,IF(D1385=11,'Tipo '!$B$12,IF(D1385=12,'Tipo '!$B$13,IF(D1385=13,'Tipo '!$B$14,IF(D1385=14,'Tipo '!$B$15,IF(D1385=15,'Tipo '!$B$16,IF(D1385=16,'Tipo '!$B$17,IF(D1385=17,'Tipo '!$B$18,IF(D1385=18,'Tipo '!$B$19,IF(D1385=19,'Tipo '!$B$20,IF(D1385=20,'Tipo '!$B$21,"No ha seleccionado un tipo de contrato válido"))))))))))))))))))))</f>
        <v>No ha seleccionado un tipo de contrato válido</v>
      </c>
      <c r="F1385" s="137"/>
      <c r="G1385" s="137"/>
      <c r="H1385" s="138"/>
      <c r="I1385" s="138"/>
      <c r="J1385" s="136"/>
      <c r="K1385" s="137" t="str">
        <f>IF(J1385=1,'Equivalencia BH-BMPT'!$D$2,IF(J1385=2,'Equivalencia BH-BMPT'!$D$3,IF(J1385=3,'Equivalencia BH-BMPT'!$D$4,IF(J1385=4,'Equivalencia BH-BMPT'!$D$5,IF(J1385=5,'Equivalencia BH-BMPT'!$D$6,IF(J1385=6,'Equivalencia BH-BMPT'!$D$7,IF(J1385=7,'Equivalencia BH-BMPT'!$D$8,IF(J1385=8,'Equivalencia BH-BMPT'!$D$9,IF(J1385=9,'Equivalencia BH-BMPT'!$D$10,IF(J1385=10,'Equivalencia BH-BMPT'!$D$11,IF(J1385=11,'Equivalencia BH-BMPT'!$D$12,IF(J1385=12,'Equivalencia BH-BMPT'!$D$13,IF(J1385=13,'Equivalencia BH-BMPT'!$D$14,IF(J1385=14,'Equivalencia BH-BMPT'!$D$15,IF(J1385=15,'Equivalencia BH-BMPT'!$D$16,IF(J1385=16,'Equivalencia BH-BMPT'!$D$17,IF(J1385=17,'Equivalencia BH-BMPT'!$D$18,IF(J1385=18,'Equivalencia BH-BMPT'!$D$19,IF(J1385=19,'Equivalencia BH-BMPT'!$D$20,IF(J1385=20,'Equivalencia BH-BMPT'!$D$21,IF(J1385=21,'Equivalencia BH-BMPT'!$D$22,IF(J1385=22,'Equivalencia BH-BMPT'!$D$23,IF(J1385=23,'Equivalencia BH-BMPT'!#REF!,IF(J1385=24,'Equivalencia BH-BMPT'!$D$25,IF(J1385=25,'Equivalencia BH-BMPT'!$D$26,IF(J1385=26,'Equivalencia BH-BMPT'!$D$27,IF(J1385=27,'Equivalencia BH-BMPT'!$D$28,IF(J1385=28,'Equivalencia BH-BMPT'!$D$29,IF(J1385=29,'Equivalencia BH-BMPT'!$D$30,IF(J1385=30,'Equivalencia BH-BMPT'!$D$31,IF(J1385=31,'Equivalencia BH-BMPT'!$D$32,IF(J1385=32,'Equivalencia BH-BMPT'!$D$33,IF(J1385=33,'Equivalencia BH-BMPT'!$D$34,IF(J1385=34,'Equivalencia BH-BMPT'!$D$35,IF(J1385=35,'Equivalencia BH-BMPT'!$D$36,IF(J1385=36,'Equivalencia BH-BMPT'!$D$37,IF(J1385=37,'Equivalencia BH-BMPT'!$D$38,IF(J1385=38,'Equivalencia BH-BMPT'!#REF!,IF(J1385=39,'Equivalencia BH-BMPT'!$D$40,IF(J1385=40,'Equivalencia BH-BMPT'!$D$41,IF(J1385=41,'Equivalencia BH-BMPT'!$D$42,IF(J1385=42,'Equivalencia BH-BMPT'!$D$43,IF(J1385=43,'Equivalencia BH-BMPT'!$D$44,IF(J1385=44,'Equivalencia BH-BMPT'!$D$45,IF(J1385=45,'Equivalencia BH-BMPT'!$D$46,"No ha seleccionado un número de programa")))))))))))))))))))))))))))))))))))))))))))))</f>
        <v>No ha seleccionado un número de programa</v>
      </c>
      <c r="L1385" s="140"/>
      <c r="M1385" s="136"/>
      <c r="N1385" s="153"/>
      <c r="O1385" s="161"/>
      <c r="P1385" s="144"/>
      <c r="Q1385" s="143"/>
      <c r="R1385" s="143"/>
      <c r="S1385" s="143"/>
      <c r="T1385" s="143"/>
      <c r="U1385" s="143"/>
      <c r="V1385" s="145"/>
      <c r="W1385" s="145"/>
      <c r="X1385" s="145"/>
      <c r="Y1385" s="136"/>
      <c r="Z1385" s="136"/>
      <c r="AA1385" s="146"/>
      <c r="AB1385" s="136"/>
      <c r="AC1385" s="136"/>
      <c r="AD1385" s="136"/>
      <c r="AE1385" s="136"/>
      <c r="AF1385" s="147" t="e">
        <f t="shared" si="59"/>
        <v>#DIV/0!</v>
      </c>
      <c r="AG1385" s="148"/>
      <c r="AH1385" s="148" t="b">
        <f t="shared" si="60"/>
        <v>1</v>
      </c>
    </row>
    <row r="1386" spans="1:34" ht="44.25" customHeight="1" thickBot="1" x14ac:dyDescent="0.3">
      <c r="A1386" s="136"/>
      <c r="B1386" s="136"/>
      <c r="C1386" s="137"/>
      <c r="D1386" s="136"/>
      <c r="E1386" s="137" t="str">
        <f>IF(D1386=1,'Tipo '!$B$2,IF(D1386=2,'Tipo '!$B$3,IF(D1386=3,'Tipo '!$B$4,IF(D1386=4,'Tipo '!$B$5,IF(D1386=5,'Tipo '!$B$6,IF(D1386=6,'Tipo '!$B$7,IF(D1386=7,'Tipo '!$B$8,IF(D1386=8,'Tipo '!$B$9,IF(D1386=9,'Tipo '!$B$10,IF(D1386=10,'Tipo '!$B$11,IF(D1386=11,'Tipo '!$B$12,IF(D1386=12,'Tipo '!$B$13,IF(D1386=13,'Tipo '!$B$14,IF(D1386=14,'Tipo '!$B$15,IF(D1386=15,'Tipo '!$B$16,IF(D1386=16,'Tipo '!$B$17,IF(D1386=17,'Tipo '!$B$18,IF(D1386=18,'Tipo '!$B$19,IF(D1386=19,'Tipo '!$B$20,IF(D1386=20,'Tipo '!$B$21,"No ha seleccionado un tipo de contrato válido"))))))))))))))))))))</f>
        <v>No ha seleccionado un tipo de contrato válido</v>
      </c>
      <c r="F1386" s="137"/>
      <c r="G1386" s="137"/>
      <c r="H1386" s="138"/>
      <c r="I1386" s="138"/>
      <c r="J1386" s="136"/>
      <c r="K1386" s="137" t="str">
        <f>IF(J1386=1,'Equivalencia BH-BMPT'!$D$2,IF(J1386=2,'Equivalencia BH-BMPT'!$D$3,IF(J1386=3,'Equivalencia BH-BMPT'!$D$4,IF(J1386=4,'Equivalencia BH-BMPT'!$D$5,IF(J1386=5,'Equivalencia BH-BMPT'!$D$6,IF(J1386=6,'Equivalencia BH-BMPT'!$D$7,IF(J1386=7,'Equivalencia BH-BMPT'!$D$8,IF(J1386=8,'Equivalencia BH-BMPT'!$D$9,IF(J1386=9,'Equivalencia BH-BMPT'!$D$10,IF(J1386=10,'Equivalencia BH-BMPT'!$D$11,IF(J1386=11,'Equivalencia BH-BMPT'!$D$12,IF(J1386=12,'Equivalencia BH-BMPT'!$D$13,IF(J1386=13,'Equivalencia BH-BMPT'!$D$14,IF(J1386=14,'Equivalencia BH-BMPT'!$D$15,IF(J1386=15,'Equivalencia BH-BMPT'!$D$16,IF(J1386=16,'Equivalencia BH-BMPT'!$D$17,IF(J1386=17,'Equivalencia BH-BMPT'!$D$18,IF(J1386=18,'Equivalencia BH-BMPT'!$D$19,IF(J1386=19,'Equivalencia BH-BMPT'!$D$20,IF(J1386=20,'Equivalencia BH-BMPT'!$D$21,IF(J1386=21,'Equivalencia BH-BMPT'!$D$22,IF(J1386=22,'Equivalencia BH-BMPT'!$D$23,IF(J1386=23,'Equivalencia BH-BMPT'!#REF!,IF(J1386=24,'Equivalencia BH-BMPT'!$D$25,IF(J1386=25,'Equivalencia BH-BMPT'!$D$26,IF(J1386=26,'Equivalencia BH-BMPT'!$D$27,IF(J1386=27,'Equivalencia BH-BMPT'!$D$28,IF(J1386=28,'Equivalencia BH-BMPT'!$D$29,IF(J1386=29,'Equivalencia BH-BMPT'!$D$30,IF(J1386=30,'Equivalencia BH-BMPT'!$D$31,IF(J1386=31,'Equivalencia BH-BMPT'!$D$32,IF(J1386=32,'Equivalencia BH-BMPT'!$D$33,IF(J1386=33,'Equivalencia BH-BMPT'!$D$34,IF(J1386=34,'Equivalencia BH-BMPT'!$D$35,IF(J1386=35,'Equivalencia BH-BMPT'!$D$36,IF(J1386=36,'Equivalencia BH-BMPT'!$D$37,IF(J1386=37,'Equivalencia BH-BMPT'!$D$38,IF(J1386=38,'Equivalencia BH-BMPT'!#REF!,IF(J1386=39,'Equivalencia BH-BMPT'!$D$40,IF(J1386=40,'Equivalencia BH-BMPT'!$D$41,IF(J1386=41,'Equivalencia BH-BMPT'!$D$42,IF(J1386=42,'Equivalencia BH-BMPT'!$D$43,IF(J1386=43,'Equivalencia BH-BMPT'!$D$44,IF(J1386=44,'Equivalencia BH-BMPT'!$D$45,IF(J1386=45,'Equivalencia BH-BMPT'!$D$46,"No ha seleccionado un número de programa")))))))))))))))))))))))))))))))))))))))))))))</f>
        <v>No ha seleccionado un número de programa</v>
      </c>
      <c r="L1386" s="140"/>
      <c r="M1386" s="136"/>
      <c r="N1386" s="153"/>
      <c r="O1386" s="161"/>
      <c r="P1386" s="144"/>
      <c r="Q1386" s="143"/>
      <c r="R1386" s="143"/>
      <c r="S1386" s="143"/>
      <c r="T1386" s="143"/>
      <c r="U1386" s="143"/>
      <c r="V1386" s="145"/>
      <c r="W1386" s="145"/>
      <c r="X1386" s="145"/>
      <c r="Y1386" s="136"/>
      <c r="Z1386" s="136"/>
      <c r="AA1386" s="146"/>
      <c r="AB1386" s="136"/>
      <c r="AC1386" s="136"/>
      <c r="AD1386" s="136"/>
      <c r="AE1386" s="136"/>
      <c r="AF1386" s="147" t="e">
        <f t="shared" si="59"/>
        <v>#DIV/0!</v>
      </c>
      <c r="AG1386" s="148"/>
      <c r="AH1386" s="148" t="b">
        <f t="shared" si="60"/>
        <v>1</v>
      </c>
    </row>
    <row r="1387" spans="1:34" ht="44.25" customHeight="1" thickBot="1" x14ac:dyDescent="0.3">
      <c r="A1387" s="136"/>
      <c r="B1387" s="136"/>
      <c r="C1387" s="137"/>
      <c r="D1387" s="136"/>
      <c r="E1387" s="137" t="str">
        <f>IF(D1387=1,'Tipo '!$B$2,IF(D1387=2,'Tipo '!$B$3,IF(D1387=3,'Tipo '!$B$4,IF(D1387=4,'Tipo '!$B$5,IF(D1387=5,'Tipo '!$B$6,IF(D1387=6,'Tipo '!$B$7,IF(D1387=7,'Tipo '!$B$8,IF(D1387=8,'Tipo '!$B$9,IF(D1387=9,'Tipo '!$B$10,IF(D1387=10,'Tipo '!$B$11,IF(D1387=11,'Tipo '!$B$12,IF(D1387=12,'Tipo '!$B$13,IF(D1387=13,'Tipo '!$B$14,IF(D1387=14,'Tipo '!$B$15,IF(D1387=15,'Tipo '!$B$16,IF(D1387=16,'Tipo '!$B$17,IF(D1387=17,'Tipo '!$B$18,IF(D1387=18,'Tipo '!$B$19,IF(D1387=19,'Tipo '!$B$20,IF(D1387=20,'Tipo '!$B$21,"No ha seleccionado un tipo de contrato válido"))))))))))))))))))))</f>
        <v>No ha seleccionado un tipo de contrato válido</v>
      </c>
      <c r="F1387" s="137"/>
      <c r="G1387" s="137"/>
      <c r="H1387" s="138"/>
      <c r="I1387" s="138"/>
      <c r="J1387" s="136"/>
      <c r="K1387" s="137" t="str">
        <f>IF(J1387=1,'Equivalencia BH-BMPT'!$D$2,IF(J1387=2,'Equivalencia BH-BMPT'!$D$3,IF(J1387=3,'Equivalencia BH-BMPT'!$D$4,IF(J1387=4,'Equivalencia BH-BMPT'!$D$5,IF(J1387=5,'Equivalencia BH-BMPT'!$D$6,IF(J1387=6,'Equivalencia BH-BMPT'!$D$7,IF(J1387=7,'Equivalencia BH-BMPT'!$D$8,IF(J1387=8,'Equivalencia BH-BMPT'!$D$9,IF(J1387=9,'Equivalencia BH-BMPT'!$D$10,IF(J1387=10,'Equivalencia BH-BMPT'!$D$11,IF(J1387=11,'Equivalencia BH-BMPT'!$D$12,IF(J1387=12,'Equivalencia BH-BMPT'!$D$13,IF(J1387=13,'Equivalencia BH-BMPT'!$D$14,IF(J1387=14,'Equivalencia BH-BMPT'!$D$15,IF(J1387=15,'Equivalencia BH-BMPT'!$D$16,IF(J1387=16,'Equivalencia BH-BMPT'!$D$17,IF(J1387=17,'Equivalencia BH-BMPT'!$D$18,IF(J1387=18,'Equivalencia BH-BMPT'!$D$19,IF(J1387=19,'Equivalencia BH-BMPT'!$D$20,IF(J1387=20,'Equivalencia BH-BMPT'!$D$21,IF(J1387=21,'Equivalencia BH-BMPT'!$D$22,IF(J1387=22,'Equivalencia BH-BMPT'!$D$23,IF(J1387=23,'Equivalencia BH-BMPT'!#REF!,IF(J1387=24,'Equivalencia BH-BMPT'!$D$25,IF(J1387=25,'Equivalencia BH-BMPT'!$D$26,IF(J1387=26,'Equivalencia BH-BMPT'!$D$27,IF(J1387=27,'Equivalencia BH-BMPT'!$D$28,IF(J1387=28,'Equivalencia BH-BMPT'!$D$29,IF(J1387=29,'Equivalencia BH-BMPT'!$D$30,IF(J1387=30,'Equivalencia BH-BMPT'!$D$31,IF(J1387=31,'Equivalencia BH-BMPT'!$D$32,IF(J1387=32,'Equivalencia BH-BMPT'!$D$33,IF(J1387=33,'Equivalencia BH-BMPT'!$D$34,IF(J1387=34,'Equivalencia BH-BMPT'!$D$35,IF(J1387=35,'Equivalencia BH-BMPT'!$D$36,IF(J1387=36,'Equivalencia BH-BMPT'!$D$37,IF(J1387=37,'Equivalencia BH-BMPT'!$D$38,IF(J1387=38,'Equivalencia BH-BMPT'!#REF!,IF(J1387=39,'Equivalencia BH-BMPT'!$D$40,IF(J1387=40,'Equivalencia BH-BMPT'!$D$41,IF(J1387=41,'Equivalencia BH-BMPT'!$D$42,IF(J1387=42,'Equivalencia BH-BMPT'!$D$43,IF(J1387=43,'Equivalencia BH-BMPT'!$D$44,IF(J1387=44,'Equivalencia BH-BMPT'!$D$45,IF(J1387=45,'Equivalencia BH-BMPT'!$D$46,"No ha seleccionado un número de programa")))))))))))))))))))))))))))))))))))))))))))))</f>
        <v>No ha seleccionado un número de programa</v>
      </c>
      <c r="L1387" s="140"/>
      <c r="M1387" s="136"/>
      <c r="N1387" s="153"/>
      <c r="O1387" s="161"/>
      <c r="P1387" s="144"/>
      <c r="Q1387" s="143"/>
      <c r="R1387" s="143"/>
      <c r="S1387" s="143"/>
      <c r="T1387" s="143"/>
      <c r="U1387" s="143"/>
      <c r="V1387" s="145"/>
      <c r="W1387" s="145"/>
      <c r="X1387" s="145"/>
      <c r="Y1387" s="136"/>
      <c r="Z1387" s="136"/>
      <c r="AA1387" s="146"/>
      <c r="AB1387" s="136"/>
      <c r="AC1387" s="136"/>
      <c r="AD1387" s="136"/>
      <c r="AE1387" s="136"/>
      <c r="AF1387" s="147" t="e">
        <f t="shared" si="59"/>
        <v>#DIV/0!</v>
      </c>
      <c r="AG1387" s="148"/>
      <c r="AH1387" s="148" t="b">
        <f t="shared" si="60"/>
        <v>1</v>
      </c>
    </row>
    <row r="1388" spans="1:34" ht="44.25" customHeight="1" thickBot="1" x14ac:dyDescent="0.3">
      <c r="A1388" s="136"/>
      <c r="B1388" s="136"/>
      <c r="C1388" s="137"/>
      <c r="D1388" s="136"/>
      <c r="E1388" s="137" t="str">
        <f>IF(D1388=1,'Tipo '!$B$2,IF(D1388=2,'Tipo '!$B$3,IF(D1388=3,'Tipo '!$B$4,IF(D1388=4,'Tipo '!$B$5,IF(D1388=5,'Tipo '!$B$6,IF(D1388=6,'Tipo '!$B$7,IF(D1388=7,'Tipo '!$B$8,IF(D1388=8,'Tipo '!$B$9,IF(D1388=9,'Tipo '!$B$10,IF(D1388=10,'Tipo '!$B$11,IF(D1388=11,'Tipo '!$B$12,IF(D1388=12,'Tipo '!$B$13,IF(D1388=13,'Tipo '!$B$14,IF(D1388=14,'Tipo '!$B$15,IF(D1388=15,'Tipo '!$B$16,IF(D1388=16,'Tipo '!$B$17,IF(D1388=17,'Tipo '!$B$18,IF(D1388=18,'Tipo '!$B$19,IF(D1388=19,'Tipo '!$B$20,IF(D1388=20,'Tipo '!$B$21,"No ha seleccionado un tipo de contrato válido"))))))))))))))))))))</f>
        <v>No ha seleccionado un tipo de contrato válido</v>
      </c>
      <c r="F1388" s="137"/>
      <c r="G1388" s="137"/>
      <c r="H1388" s="138"/>
      <c r="I1388" s="138"/>
      <c r="J1388" s="136"/>
      <c r="K1388" s="137" t="str">
        <f>IF(J1388=1,'Equivalencia BH-BMPT'!$D$2,IF(J1388=2,'Equivalencia BH-BMPT'!$D$3,IF(J1388=3,'Equivalencia BH-BMPT'!$D$4,IF(J1388=4,'Equivalencia BH-BMPT'!$D$5,IF(J1388=5,'Equivalencia BH-BMPT'!$D$6,IF(J1388=6,'Equivalencia BH-BMPT'!$D$7,IF(J1388=7,'Equivalencia BH-BMPT'!$D$8,IF(J1388=8,'Equivalencia BH-BMPT'!$D$9,IF(J1388=9,'Equivalencia BH-BMPT'!$D$10,IF(J1388=10,'Equivalencia BH-BMPT'!$D$11,IF(J1388=11,'Equivalencia BH-BMPT'!$D$12,IF(J1388=12,'Equivalencia BH-BMPT'!$D$13,IF(J1388=13,'Equivalencia BH-BMPT'!$D$14,IF(J1388=14,'Equivalencia BH-BMPT'!$D$15,IF(J1388=15,'Equivalencia BH-BMPT'!$D$16,IF(J1388=16,'Equivalencia BH-BMPT'!$D$17,IF(J1388=17,'Equivalencia BH-BMPT'!$D$18,IF(J1388=18,'Equivalencia BH-BMPT'!$D$19,IF(J1388=19,'Equivalencia BH-BMPT'!$D$20,IF(J1388=20,'Equivalencia BH-BMPT'!$D$21,IF(J1388=21,'Equivalencia BH-BMPT'!$D$22,IF(J1388=22,'Equivalencia BH-BMPT'!$D$23,IF(J1388=23,'Equivalencia BH-BMPT'!#REF!,IF(J1388=24,'Equivalencia BH-BMPT'!$D$25,IF(J1388=25,'Equivalencia BH-BMPT'!$D$26,IF(J1388=26,'Equivalencia BH-BMPT'!$D$27,IF(J1388=27,'Equivalencia BH-BMPT'!$D$28,IF(J1388=28,'Equivalencia BH-BMPT'!$D$29,IF(J1388=29,'Equivalencia BH-BMPT'!$D$30,IF(J1388=30,'Equivalencia BH-BMPT'!$D$31,IF(J1388=31,'Equivalencia BH-BMPT'!$D$32,IF(J1388=32,'Equivalencia BH-BMPT'!$D$33,IF(J1388=33,'Equivalencia BH-BMPT'!$D$34,IF(J1388=34,'Equivalencia BH-BMPT'!$D$35,IF(J1388=35,'Equivalencia BH-BMPT'!$D$36,IF(J1388=36,'Equivalencia BH-BMPT'!$D$37,IF(J1388=37,'Equivalencia BH-BMPT'!$D$38,IF(J1388=38,'Equivalencia BH-BMPT'!#REF!,IF(J1388=39,'Equivalencia BH-BMPT'!$D$40,IF(J1388=40,'Equivalencia BH-BMPT'!$D$41,IF(J1388=41,'Equivalencia BH-BMPT'!$D$42,IF(J1388=42,'Equivalencia BH-BMPT'!$D$43,IF(J1388=43,'Equivalencia BH-BMPT'!$D$44,IF(J1388=44,'Equivalencia BH-BMPT'!$D$45,IF(J1388=45,'Equivalencia BH-BMPT'!$D$46,"No ha seleccionado un número de programa")))))))))))))))))))))))))))))))))))))))))))))</f>
        <v>No ha seleccionado un número de programa</v>
      </c>
      <c r="L1388" s="140"/>
      <c r="M1388" s="136"/>
      <c r="N1388" s="153"/>
      <c r="O1388" s="161"/>
      <c r="P1388" s="144"/>
      <c r="Q1388" s="143"/>
      <c r="R1388" s="143"/>
      <c r="S1388" s="143"/>
      <c r="T1388" s="143"/>
      <c r="U1388" s="143"/>
      <c r="V1388" s="145"/>
      <c r="W1388" s="145"/>
      <c r="X1388" s="145"/>
      <c r="Y1388" s="136"/>
      <c r="Z1388" s="136"/>
      <c r="AA1388" s="146"/>
      <c r="AB1388" s="136"/>
      <c r="AC1388" s="136"/>
      <c r="AD1388" s="136"/>
      <c r="AE1388" s="136"/>
      <c r="AF1388" s="147" t="e">
        <f t="shared" si="59"/>
        <v>#DIV/0!</v>
      </c>
      <c r="AG1388" s="148"/>
      <c r="AH1388" s="148" t="b">
        <f t="shared" si="60"/>
        <v>1</v>
      </c>
    </row>
    <row r="1389" spans="1:34" ht="44.25" customHeight="1" thickBot="1" x14ac:dyDescent="0.3">
      <c r="A1389" s="136"/>
      <c r="B1389" s="136"/>
      <c r="C1389" s="137"/>
      <c r="D1389" s="136"/>
      <c r="E1389" s="137" t="str">
        <f>IF(D1389=1,'Tipo '!$B$2,IF(D1389=2,'Tipo '!$B$3,IF(D1389=3,'Tipo '!$B$4,IF(D1389=4,'Tipo '!$B$5,IF(D1389=5,'Tipo '!$B$6,IF(D1389=6,'Tipo '!$B$7,IF(D1389=7,'Tipo '!$B$8,IF(D1389=8,'Tipo '!$B$9,IF(D1389=9,'Tipo '!$B$10,IF(D1389=10,'Tipo '!$B$11,IF(D1389=11,'Tipo '!$B$12,IF(D1389=12,'Tipo '!$B$13,IF(D1389=13,'Tipo '!$B$14,IF(D1389=14,'Tipo '!$B$15,IF(D1389=15,'Tipo '!$B$16,IF(D1389=16,'Tipo '!$B$17,IF(D1389=17,'Tipo '!$B$18,IF(D1389=18,'Tipo '!$B$19,IF(D1389=19,'Tipo '!$B$20,IF(D1389=20,'Tipo '!$B$21,"No ha seleccionado un tipo de contrato válido"))))))))))))))))))))</f>
        <v>No ha seleccionado un tipo de contrato válido</v>
      </c>
      <c r="F1389" s="137"/>
      <c r="G1389" s="137"/>
      <c r="H1389" s="138"/>
      <c r="I1389" s="138"/>
      <c r="J1389" s="136"/>
      <c r="K1389" s="137" t="str">
        <f>IF(J1389=1,'Equivalencia BH-BMPT'!$D$2,IF(J1389=2,'Equivalencia BH-BMPT'!$D$3,IF(J1389=3,'Equivalencia BH-BMPT'!$D$4,IF(J1389=4,'Equivalencia BH-BMPT'!$D$5,IF(J1389=5,'Equivalencia BH-BMPT'!$D$6,IF(J1389=6,'Equivalencia BH-BMPT'!$D$7,IF(J1389=7,'Equivalencia BH-BMPT'!$D$8,IF(J1389=8,'Equivalencia BH-BMPT'!$D$9,IF(J1389=9,'Equivalencia BH-BMPT'!$D$10,IF(J1389=10,'Equivalencia BH-BMPT'!$D$11,IF(J1389=11,'Equivalencia BH-BMPT'!$D$12,IF(J1389=12,'Equivalencia BH-BMPT'!$D$13,IF(J1389=13,'Equivalencia BH-BMPT'!$D$14,IF(J1389=14,'Equivalencia BH-BMPT'!$D$15,IF(J1389=15,'Equivalencia BH-BMPT'!$D$16,IF(J1389=16,'Equivalencia BH-BMPT'!$D$17,IF(J1389=17,'Equivalencia BH-BMPT'!$D$18,IF(J1389=18,'Equivalencia BH-BMPT'!$D$19,IF(J1389=19,'Equivalencia BH-BMPT'!$D$20,IF(J1389=20,'Equivalencia BH-BMPT'!$D$21,IF(J1389=21,'Equivalencia BH-BMPT'!$D$22,IF(J1389=22,'Equivalencia BH-BMPT'!$D$23,IF(J1389=23,'Equivalencia BH-BMPT'!#REF!,IF(J1389=24,'Equivalencia BH-BMPT'!$D$25,IF(J1389=25,'Equivalencia BH-BMPT'!$D$26,IF(J1389=26,'Equivalencia BH-BMPT'!$D$27,IF(J1389=27,'Equivalencia BH-BMPT'!$D$28,IF(J1389=28,'Equivalencia BH-BMPT'!$D$29,IF(J1389=29,'Equivalencia BH-BMPT'!$D$30,IF(J1389=30,'Equivalencia BH-BMPT'!$D$31,IF(J1389=31,'Equivalencia BH-BMPT'!$D$32,IF(J1389=32,'Equivalencia BH-BMPT'!$D$33,IF(J1389=33,'Equivalencia BH-BMPT'!$D$34,IF(J1389=34,'Equivalencia BH-BMPT'!$D$35,IF(J1389=35,'Equivalencia BH-BMPT'!$D$36,IF(J1389=36,'Equivalencia BH-BMPT'!$D$37,IF(J1389=37,'Equivalencia BH-BMPT'!$D$38,IF(J1389=38,'Equivalencia BH-BMPT'!#REF!,IF(J1389=39,'Equivalencia BH-BMPT'!$D$40,IF(J1389=40,'Equivalencia BH-BMPT'!$D$41,IF(J1389=41,'Equivalencia BH-BMPT'!$D$42,IF(J1389=42,'Equivalencia BH-BMPT'!$D$43,IF(J1389=43,'Equivalencia BH-BMPT'!$D$44,IF(J1389=44,'Equivalencia BH-BMPT'!$D$45,IF(J1389=45,'Equivalencia BH-BMPT'!$D$46,"No ha seleccionado un número de programa")))))))))))))))))))))))))))))))))))))))))))))</f>
        <v>No ha seleccionado un número de programa</v>
      </c>
      <c r="L1389" s="140"/>
      <c r="M1389" s="136"/>
      <c r="N1389" s="153"/>
      <c r="O1389" s="161"/>
      <c r="P1389" s="144"/>
      <c r="Q1389" s="143"/>
      <c r="R1389" s="143"/>
      <c r="S1389" s="143"/>
      <c r="T1389" s="143"/>
      <c r="U1389" s="143"/>
      <c r="V1389" s="145"/>
      <c r="W1389" s="145"/>
      <c r="X1389" s="145"/>
      <c r="Y1389" s="136"/>
      <c r="Z1389" s="136"/>
      <c r="AA1389" s="146"/>
      <c r="AB1389" s="136"/>
      <c r="AC1389" s="136"/>
      <c r="AD1389" s="136"/>
      <c r="AE1389" s="136"/>
      <c r="AF1389" s="147" t="e">
        <f t="shared" si="59"/>
        <v>#DIV/0!</v>
      </c>
      <c r="AG1389" s="148"/>
      <c r="AH1389" s="148" t="b">
        <f t="shared" si="60"/>
        <v>1</v>
      </c>
    </row>
    <row r="1390" spans="1:34" ht="44.25" customHeight="1" thickBot="1" x14ac:dyDescent="0.3">
      <c r="A1390" s="136"/>
      <c r="B1390" s="136"/>
      <c r="C1390" s="137"/>
      <c r="D1390" s="136"/>
      <c r="E1390" s="137" t="str">
        <f>IF(D1390=1,'Tipo '!$B$2,IF(D1390=2,'Tipo '!$B$3,IF(D1390=3,'Tipo '!$B$4,IF(D1390=4,'Tipo '!$B$5,IF(D1390=5,'Tipo '!$B$6,IF(D1390=6,'Tipo '!$B$7,IF(D1390=7,'Tipo '!$B$8,IF(D1390=8,'Tipo '!$B$9,IF(D1390=9,'Tipo '!$B$10,IF(D1390=10,'Tipo '!$B$11,IF(D1390=11,'Tipo '!$B$12,IF(D1390=12,'Tipo '!$B$13,IF(D1390=13,'Tipo '!$B$14,IF(D1390=14,'Tipo '!$B$15,IF(D1390=15,'Tipo '!$B$16,IF(D1390=16,'Tipo '!$B$17,IF(D1390=17,'Tipo '!$B$18,IF(D1390=18,'Tipo '!$B$19,IF(D1390=19,'Tipo '!$B$20,IF(D1390=20,'Tipo '!$B$21,"No ha seleccionado un tipo de contrato válido"))))))))))))))))))))</f>
        <v>No ha seleccionado un tipo de contrato válido</v>
      </c>
      <c r="F1390" s="137"/>
      <c r="G1390" s="137"/>
      <c r="H1390" s="138"/>
      <c r="I1390" s="138"/>
      <c r="J1390" s="136"/>
      <c r="K1390" s="137" t="str">
        <f>IF(J1390=1,'Equivalencia BH-BMPT'!$D$2,IF(J1390=2,'Equivalencia BH-BMPT'!$D$3,IF(J1390=3,'Equivalencia BH-BMPT'!$D$4,IF(J1390=4,'Equivalencia BH-BMPT'!$D$5,IF(J1390=5,'Equivalencia BH-BMPT'!$D$6,IF(J1390=6,'Equivalencia BH-BMPT'!$D$7,IF(J1390=7,'Equivalencia BH-BMPT'!$D$8,IF(J1390=8,'Equivalencia BH-BMPT'!$D$9,IF(J1390=9,'Equivalencia BH-BMPT'!$D$10,IF(J1390=10,'Equivalencia BH-BMPT'!$D$11,IF(J1390=11,'Equivalencia BH-BMPT'!$D$12,IF(J1390=12,'Equivalencia BH-BMPT'!$D$13,IF(J1390=13,'Equivalencia BH-BMPT'!$D$14,IF(J1390=14,'Equivalencia BH-BMPT'!$D$15,IF(J1390=15,'Equivalencia BH-BMPT'!$D$16,IF(J1390=16,'Equivalencia BH-BMPT'!$D$17,IF(J1390=17,'Equivalencia BH-BMPT'!$D$18,IF(J1390=18,'Equivalencia BH-BMPT'!$D$19,IF(J1390=19,'Equivalencia BH-BMPT'!$D$20,IF(J1390=20,'Equivalencia BH-BMPT'!$D$21,IF(J1390=21,'Equivalencia BH-BMPT'!$D$22,IF(J1390=22,'Equivalencia BH-BMPT'!$D$23,IF(J1390=23,'Equivalencia BH-BMPT'!#REF!,IF(J1390=24,'Equivalencia BH-BMPT'!$D$25,IF(J1390=25,'Equivalencia BH-BMPT'!$D$26,IF(J1390=26,'Equivalencia BH-BMPT'!$D$27,IF(J1390=27,'Equivalencia BH-BMPT'!$D$28,IF(J1390=28,'Equivalencia BH-BMPT'!$D$29,IF(J1390=29,'Equivalencia BH-BMPT'!$D$30,IF(J1390=30,'Equivalencia BH-BMPT'!$D$31,IF(J1390=31,'Equivalencia BH-BMPT'!$D$32,IF(J1390=32,'Equivalencia BH-BMPT'!$D$33,IF(J1390=33,'Equivalencia BH-BMPT'!$D$34,IF(J1390=34,'Equivalencia BH-BMPT'!$D$35,IF(J1390=35,'Equivalencia BH-BMPT'!$D$36,IF(J1390=36,'Equivalencia BH-BMPT'!$D$37,IF(J1390=37,'Equivalencia BH-BMPT'!$D$38,IF(J1390=38,'Equivalencia BH-BMPT'!#REF!,IF(J1390=39,'Equivalencia BH-BMPT'!$D$40,IF(J1390=40,'Equivalencia BH-BMPT'!$D$41,IF(J1390=41,'Equivalencia BH-BMPT'!$D$42,IF(J1390=42,'Equivalencia BH-BMPT'!$D$43,IF(J1390=43,'Equivalencia BH-BMPT'!$D$44,IF(J1390=44,'Equivalencia BH-BMPT'!$D$45,IF(J1390=45,'Equivalencia BH-BMPT'!$D$46,"No ha seleccionado un número de programa")))))))))))))))))))))))))))))))))))))))))))))</f>
        <v>No ha seleccionado un número de programa</v>
      </c>
      <c r="L1390" s="140"/>
      <c r="M1390" s="136"/>
      <c r="N1390" s="153"/>
      <c r="O1390" s="161"/>
      <c r="P1390" s="144"/>
      <c r="Q1390" s="143"/>
      <c r="R1390" s="143"/>
      <c r="S1390" s="143"/>
      <c r="T1390" s="143"/>
      <c r="U1390" s="143"/>
      <c r="V1390" s="145"/>
      <c r="W1390" s="145"/>
      <c r="X1390" s="145"/>
      <c r="Y1390" s="136"/>
      <c r="Z1390" s="136"/>
      <c r="AA1390" s="146"/>
      <c r="AB1390" s="136"/>
      <c r="AC1390" s="136"/>
      <c r="AD1390" s="136"/>
      <c r="AE1390" s="136"/>
      <c r="AF1390" s="147" t="e">
        <f t="shared" si="59"/>
        <v>#DIV/0!</v>
      </c>
      <c r="AG1390" s="148"/>
      <c r="AH1390" s="148" t="b">
        <f t="shared" si="60"/>
        <v>1</v>
      </c>
    </row>
    <row r="1391" spans="1:34" ht="44.25" customHeight="1" thickBot="1" x14ac:dyDescent="0.3">
      <c r="A1391" s="136"/>
      <c r="B1391" s="136"/>
      <c r="C1391" s="137"/>
      <c r="D1391" s="136"/>
      <c r="E1391" s="137" t="str">
        <f>IF(D1391=1,'Tipo '!$B$2,IF(D1391=2,'Tipo '!$B$3,IF(D1391=3,'Tipo '!$B$4,IF(D1391=4,'Tipo '!$B$5,IF(D1391=5,'Tipo '!$B$6,IF(D1391=6,'Tipo '!$B$7,IF(D1391=7,'Tipo '!$B$8,IF(D1391=8,'Tipo '!$B$9,IF(D1391=9,'Tipo '!$B$10,IF(D1391=10,'Tipo '!$B$11,IF(D1391=11,'Tipo '!$B$12,IF(D1391=12,'Tipo '!$B$13,IF(D1391=13,'Tipo '!$B$14,IF(D1391=14,'Tipo '!$B$15,IF(D1391=15,'Tipo '!$B$16,IF(D1391=16,'Tipo '!$B$17,IF(D1391=17,'Tipo '!$B$18,IF(D1391=18,'Tipo '!$B$19,IF(D1391=19,'Tipo '!$B$20,IF(D1391=20,'Tipo '!$B$21,"No ha seleccionado un tipo de contrato válido"))))))))))))))))))))</f>
        <v>No ha seleccionado un tipo de contrato válido</v>
      </c>
      <c r="F1391" s="137"/>
      <c r="G1391" s="137"/>
      <c r="H1391" s="138"/>
      <c r="I1391" s="138"/>
      <c r="J1391" s="136"/>
      <c r="K1391" s="137" t="str">
        <f>IF(J1391=1,'Equivalencia BH-BMPT'!$D$2,IF(J1391=2,'Equivalencia BH-BMPT'!$D$3,IF(J1391=3,'Equivalencia BH-BMPT'!$D$4,IF(J1391=4,'Equivalencia BH-BMPT'!$D$5,IF(J1391=5,'Equivalencia BH-BMPT'!$D$6,IF(J1391=6,'Equivalencia BH-BMPT'!$D$7,IF(J1391=7,'Equivalencia BH-BMPT'!$D$8,IF(J1391=8,'Equivalencia BH-BMPT'!$D$9,IF(J1391=9,'Equivalencia BH-BMPT'!$D$10,IF(J1391=10,'Equivalencia BH-BMPT'!$D$11,IF(J1391=11,'Equivalencia BH-BMPT'!$D$12,IF(J1391=12,'Equivalencia BH-BMPT'!$D$13,IF(J1391=13,'Equivalencia BH-BMPT'!$D$14,IF(J1391=14,'Equivalencia BH-BMPT'!$D$15,IF(J1391=15,'Equivalencia BH-BMPT'!$D$16,IF(J1391=16,'Equivalencia BH-BMPT'!$D$17,IF(J1391=17,'Equivalencia BH-BMPT'!$D$18,IF(J1391=18,'Equivalencia BH-BMPT'!$D$19,IF(J1391=19,'Equivalencia BH-BMPT'!$D$20,IF(J1391=20,'Equivalencia BH-BMPT'!$D$21,IF(J1391=21,'Equivalencia BH-BMPT'!$D$22,IF(J1391=22,'Equivalencia BH-BMPT'!$D$23,IF(J1391=23,'Equivalencia BH-BMPT'!#REF!,IF(J1391=24,'Equivalencia BH-BMPT'!$D$25,IF(J1391=25,'Equivalencia BH-BMPT'!$D$26,IF(J1391=26,'Equivalencia BH-BMPT'!$D$27,IF(J1391=27,'Equivalencia BH-BMPT'!$D$28,IF(J1391=28,'Equivalencia BH-BMPT'!$D$29,IF(J1391=29,'Equivalencia BH-BMPT'!$D$30,IF(J1391=30,'Equivalencia BH-BMPT'!$D$31,IF(J1391=31,'Equivalencia BH-BMPT'!$D$32,IF(J1391=32,'Equivalencia BH-BMPT'!$D$33,IF(J1391=33,'Equivalencia BH-BMPT'!$D$34,IF(J1391=34,'Equivalencia BH-BMPT'!$D$35,IF(J1391=35,'Equivalencia BH-BMPT'!$D$36,IF(J1391=36,'Equivalencia BH-BMPT'!$D$37,IF(J1391=37,'Equivalencia BH-BMPT'!$D$38,IF(J1391=38,'Equivalencia BH-BMPT'!#REF!,IF(J1391=39,'Equivalencia BH-BMPT'!$D$40,IF(J1391=40,'Equivalencia BH-BMPT'!$D$41,IF(J1391=41,'Equivalencia BH-BMPT'!$D$42,IF(J1391=42,'Equivalencia BH-BMPT'!$D$43,IF(J1391=43,'Equivalencia BH-BMPT'!$D$44,IF(J1391=44,'Equivalencia BH-BMPT'!$D$45,IF(J1391=45,'Equivalencia BH-BMPT'!$D$46,"No ha seleccionado un número de programa")))))))))))))))))))))))))))))))))))))))))))))</f>
        <v>No ha seleccionado un número de programa</v>
      </c>
      <c r="L1391" s="140"/>
      <c r="M1391" s="136"/>
      <c r="N1391" s="153"/>
      <c r="O1391" s="161"/>
      <c r="P1391" s="144"/>
      <c r="Q1391" s="143"/>
      <c r="R1391" s="143"/>
      <c r="S1391" s="143"/>
      <c r="T1391" s="143"/>
      <c r="U1391" s="143"/>
      <c r="V1391" s="145"/>
      <c r="W1391" s="145"/>
      <c r="X1391" s="145"/>
      <c r="Y1391" s="136"/>
      <c r="Z1391" s="136"/>
      <c r="AA1391" s="146"/>
      <c r="AB1391" s="136"/>
      <c r="AC1391" s="136"/>
      <c r="AD1391" s="136"/>
      <c r="AE1391" s="136"/>
      <c r="AF1391" s="147" t="e">
        <f t="shared" si="59"/>
        <v>#DIV/0!</v>
      </c>
      <c r="AG1391" s="148"/>
      <c r="AH1391" s="148" t="b">
        <f t="shared" si="60"/>
        <v>1</v>
      </c>
    </row>
    <row r="1392" spans="1:34" ht="44.25" customHeight="1" thickBot="1" x14ac:dyDescent="0.3">
      <c r="A1392" s="136"/>
      <c r="B1392" s="136"/>
      <c r="C1392" s="137"/>
      <c r="D1392" s="136"/>
      <c r="E1392" s="137" t="str">
        <f>IF(D1392=1,'Tipo '!$B$2,IF(D1392=2,'Tipo '!$B$3,IF(D1392=3,'Tipo '!$B$4,IF(D1392=4,'Tipo '!$B$5,IF(D1392=5,'Tipo '!$B$6,IF(D1392=6,'Tipo '!$B$7,IF(D1392=7,'Tipo '!$B$8,IF(D1392=8,'Tipo '!$B$9,IF(D1392=9,'Tipo '!$B$10,IF(D1392=10,'Tipo '!$B$11,IF(D1392=11,'Tipo '!$B$12,IF(D1392=12,'Tipo '!$B$13,IF(D1392=13,'Tipo '!$B$14,IF(D1392=14,'Tipo '!$B$15,IF(D1392=15,'Tipo '!$B$16,IF(D1392=16,'Tipo '!$B$17,IF(D1392=17,'Tipo '!$B$18,IF(D1392=18,'Tipo '!$B$19,IF(D1392=19,'Tipo '!$B$20,IF(D1392=20,'Tipo '!$B$21,"No ha seleccionado un tipo de contrato válido"))))))))))))))))))))</f>
        <v>No ha seleccionado un tipo de contrato válido</v>
      </c>
      <c r="F1392" s="137"/>
      <c r="G1392" s="137"/>
      <c r="H1392" s="138"/>
      <c r="I1392" s="138"/>
      <c r="J1392" s="136"/>
      <c r="K1392" s="137" t="str">
        <f>IF(J1392=1,'Equivalencia BH-BMPT'!$D$2,IF(J1392=2,'Equivalencia BH-BMPT'!$D$3,IF(J1392=3,'Equivalencia BH-BMPT'!$D$4,IF(J1392=4,'Equivalencia BH-BMPT'!$D$5,IF(J1392=5,'Equivalencia BH-BMPT'!$D$6,IF(J1392=6,'Equivalencia BH-BMPT'!$D$7,IF(J1392=7,'Equivalencia BH-BMPT'!$D$8,IF(J1392=8,'Equivalencia BH-BMPT'!$D$9,IF(J1392=9,'Equivalencia BH-BMPT'!$D$10,IF(J1392=10,'Equivalencia BH-BMPT'!$D$11,IF(J1392=11,'Equivalencia BH-BMPT'!$D$12,IF(J1392=12,'Equivalencia BH-BMPT'!$D$13,IF(J1392=13,'Equivalencia BH-BMPT'!$D$14,IF(J1392=14,'Equivalencia BH-BMPT'!$D$15,IF(J1392=15,'Equivalencia BH-BMPT'!$D$16,IF(J1392=16,'Equivalencia BH-BMPT'!$D$17,IF(J1392=17,'Equivalencia BH-BMPT'!$D$18,IF(J1392=18,'Equivalencia BH-BMPT'!$D$19,IF(J1392=19,'Equivalencia BH-BMPT'!$D$20,IF(J1392=20,'Equivalencia BH-BMPT'!$D$21,IF(J1392=21,'Equivalencia BH-BMPT'!$D$22,IF(J1392=22,'Equivalencia BH-BMPT'!$D$23,IF(J1392=23,'Equivalencia BH-BMPT'!#REF!,IF(J1392=24,'Equivalencia BH-BMPT'!$D$25,IF(J1392=25,'Equivalencia BH-BMPT'!$D$26,IF(J1392=26,'Equivalencia BH-BMPT'!$D$27,IF(J1392=27,'Equivalencia BH-BMPT'!$D$28,IF(J1392=28,'Equivalencia BH-BMPT'!$D$29,IF(J1392=29,'Equivalencia BH-BMPT'!$D$30,IF(J1392=30,'Equivalencia BH-BMPT'!$D$31,IF(J1392=31,'Equivalencia BH-BMPT'!$D$32,IF(J1392=32,'Equivalencia BH-BMPT'!$D$33,IF(J1392=33,'Equivalencia BH-BMPT'!$D$34,IF(J1392=34,'Equivalencia BH-BMPT'!$D$35,IF(J1392=35,'Equivalencia BH-BMPT'!$D$36,IF(J1392=36,'Equivalencia BH-BMPT'!$D$37,IF(J1392=37,'Equivalencia BH-BMPT'!$D$38,IF(J1392=38,'Equivalencia BH-BMPT'!#REF!,IF(J1392=39,'Equivalencia BH-BMPT'!$D$40,IF(J1392=40,'Equivalencia BH-BMPT'!$D$41,IF(J1392=41,'Equivalencia BH-BMPT'!$D$42,IF(J1392=42,'Equivalencia BH-BMPT'!$D$43,IF(J1392=43,'Equivalencia BH-BMPT'!$D$44,IF(J1392=44,'Equivalencia BH-BMPT'!$D$45,IF(J1392=45,'Equivalencia BH-BMPT'!$D$46,"No ha seleccionado un número de programa")))))))))))))))))))))))))))))))))))))))))))))</f>
        <v>No ha seleccionado un número de programa</v>
      </c>
      <c r="L1392" s="140"/>
      <c r="M1392" s="136"/>
      <c r="N1392" s="153"/>
      <c r="O1392" s="161"/>
      <c r="P1392" s="144"/>
      <c r="Q1392" s="143"/>
      <c r="R1392" s="143"/>
      <c r="S1392" s="143"/>
      <c r="T1392" s="143"/>
      <c r="U1392" s="143"/>
      <c r="V1392" s="145"/>
      <c r="W1392" s="145"/>
      <c r="X1392" s="145"/>
      <c r="Y1392" s="136"/>
      <c r="Z1392" s="136"/>
      <c r="AA1392" s="146"/>
      <c r="AB1392" s="136"/>
      <c r="AC1392" s="136"/>
      <c r="AD1392" s="136"/>
      <c r="AE1392" s="136"/>
      <c r="AF1392" s="147" t="e">
        <f t="shared" si="59"/>
        <v>#DIV/0!</v>
      </c>
      <c r="AG1392" s="148"/>
      <c r="AH1392" s="148" t="b">
        <f t="shared" si="60"/>
        <v>1</v>
      </c>
    </row>
    <row r="1393" spans="1:34" ht="44.25" customHeight="1" thickBot="1" x14ac:dyDescent="0.3">
      <c r="A1393" s="136"/>
      <c r="B1393" s="136"/>
      <c r="C1393" s="137"/>
      <c r="D1393" s="136"/>
      <c r="E1393" s="137" t="str">
        <f>IF(D1393=1,'Tipo '!$B$2,IF(D1393=2,'Tipo '!$B$3,IF(D1393=3,'Tipo '!$B$4,IF(D1393=4,'Tipo '!$B$5,IF(D1393=5,'Tipo '!$B$6,IF(D1393=6,'Tipo '!$B$7,IF(D1393=7,'Tipo '!$B$8,IF(D1393=8,'Tipo '!$B$9,IF(D1393=9,'Tipo '!$B$10,IF(D1393=10,'Tipo '!$B$11,IF(D1393=11,'Tipo '!$B$12,IF(D1393=12,'Tipo '!$B$13,IF(D1393=13,'Tipo '!$B$14,IF(D1393=14,'Tipo '!$B$15,IF(D1393=15,'Tipo '!$B$16,IF(D1393=16,'Tipo '!$B$17,IF(D1393=17,'Tipo '!$B$18,IF(D1393=18,'Tipo '!$B$19,IF(D1393=19,'Tipo '!$B$20,IF(D1393=20,'Tipo '!$B$21,"No ha seleccionado un tipo de contrato válido"))))))))))))))))))))</f>
        <v>No ha seleccionado un tipo de contrato válido</v>
      </c>
      <c r="F1393" s="137"/>
      <c r="G1393" s="137"/>
      <c r="H1393" s="138"/>
      <c r="I1393" s="138"/>
      <c r="J1393" s="136"/>
      <c r="K1393" s="137" t="str">
        <f>IF(J1393=1,'Equivalencia BH-BMPT'!$D$2,IF(J1393=2,'Equivalencia BH-BMPT'!$D$3,IF(J1393=3,'Equivalencia BH-BMPT'!$D$4,IF(J1393=4,'Equivalencia BH-BMPT'!$D$5,IF(J1393=5,'Equivalencia BH-BMPT'!$D$6,IF(J1393=6,'Equivalencia BH-BMPT'!$D$7,IF(J1393=7,'Equivalencia BH-BMPT'!$D$8,IF(J1393=8,'Equivalencia BH-BMPT'!$D$9,IF(J1393=9,'Equivalencia BH-BMPT'!$D$10,IF(J1393=10,'Equivalencia BH-BMPT'!$D$11,IF(J1393=11,'Equivalencia BH-BMPT'!$D$12,IF(J1393=12,'Equivalencia BH-BMPT'!$D$13,IF(J1393=13,'Equivalencia BH-BMPT'!$D$14,IF(J1393=14,'Equivalencia BH-BMPT'!$D$15,IF(J1393=15,'Equivalencia BH-BMPT'!$D$16,IF(J1393=16,'Equivalencia BH-BMPT'!$D$17,IF(J1393=17,'Equivalencia BH-BMPT'!$D$18,IF(J1393=18,'Equivalencia BH-BMPT'!$D$19,IF(J1393=19,'Equivalencia BH-BMPT'!$D$20,IF(J1393=20,'Equivalencia BH-BMPT'!$D$21,IF(J1393=21,'Equivalencia BH-BMPT'!$D$22,IF(J1393=22,'Equivalencia BH-BMPT'!$D$23,IF(J1393=23,'Equivalencia BH-BMPT'!#REF!,IF(J1393=24,'Equivalencia BH-BMPT'!$D$25,IF(J1393=25,'Equivalencia BH-BMPT'!$D$26,IF(J1393=26,'Equivalencia BH-BMPT'!$D$27,IF(J1393=27,'Equivalencia BH-BMPT'!$D$28,IF(J1393=28,'Equivalencia BH-BMPT'!$D$29,IF(J1393=29,'Equivalencia BH-BMPT'!$D$30,IF(J1393=30,'Equivalencia BH-BMPT'!$D$31,IF(J1393=31,'Equivalencia BH-BMPT'!$D$32,IF(J1393=32,'Equivalencia BH-BMPT'!$D$33,IF(J1393=33,'Equivalencia BH-BMPT'!$D$34,IF(J1393=34,'Equivalencia BH-BMPT'!$D$35,IF(J1393=35,'Equivalencia BH-BMPT'!$D$36,IF(J1393=36,'Equivalencia BH-BMPT'!$D$37,IF(J1393=37,'Equivalencia BH-BMPT'!$D$38,IF(J1393=38,'Equivalencia BH-BMPT'!#REF!,IF(J1393=39,'Equivalencia BH-BMPT'!$D$40,IF(J1393=40,'Equivalencia BH-BMPT'!$D$41,IF(J1393=41,'Equivalencia BH-BMPT'!$D$42,IF(J1393=42,'Equivalencia BH-BMPT'!$D$43,IF(J1393=43,'Equivalencia BH-BMPT'!$D$44,IF(J1393=44,'Equivalencia BH-BMPT'!$D$45,IF(J1393=45,'Equivalencia BH-BMPT'!$D$46,"No ha seleccionado un número de programa")))))))))))))))))))))))))))))))))))))))))))))</f>
        <v>No ha seleccionado un número de programa</v>
      </c>
      <c r="L1393" s="140"/>
      <c r="M1393" s="136"/>
      <c r="N1393" s="153"/>
      <c r="O1393" s="161"/>
      <c r="P1393" s="144"/>
      <c r="Q1393" s="143"/>
      <c r="R1393" s="143"/>
      <c r="S1393" s="143"/>
      <c r="T1393" s="143"/>
      <c r="U1393" s="143"/>
      <c r="V1393" s="145"/>
      <c r="W1393" s="145"/>
      <c r="X1393" s="145"/>
      <c r="Y1393" s="136"/>
      <c r="Z1393" s="136"/>
      <c r="AA1393" s="146"/>
      <c r="AB1393" s="136"/>
      <c r="AC1393" s="136"/>
      <c r="AD1393" s="136"/>
      <c r="AE1393" s="136"/>
      <c r="AF1393" s="147" t="e">
        <f t="shared" si="59"/>
        <v>#DIV/0!</v>
      </c>
      <c r="AG1393" s="148"/>
      <c r="AH1393" s="148" t="b">
        <f t="shared" si="60"/>
        <v>1</v>
      </c>
    </row>
    <row r="1394" spans="1:34" ht="44.25" customHeight="1" thickBot="1" x14ac:dyDescent="0.3">
      <c r="A1394" s="136"/>
      <c r="B1394" s="136"/>
      <c r="C1394" s="137"/>
      <c r="D1394" s="136"/>
      <c r="E1394" s="137" t="str">
        <f>IF(D1394=1,'Tipo '!$B$2,IF(D1394=2,'Tipo '!$B$3,IF(D1394=3,'Tipo '!$B$4,IF(D1394=4,'Tipo '!$B$5,IF(D1394=5,'Tipo '!$B$6,IF(D1394=6,'Tipo '!$B$7,IF(D1394=7,'Tipo '!$B$8,IF(D1394=8,'Tipo '!$B$9,IF(D1394=9,'Tipo '!$B$10,IF(D1394=10,'Tipo '!$B$11,IF(D1394=11,'Tipo '!$B$12,IF(D1394=12,'Tipo '!$B$13,IF(D1394=13,'Tipo '!$B$14,IF(D1394=14,'Tipo '!$B$15,IF(D1394=15,'Tipo '!$B$16,IF(D1394=16,'Tipo '!$B$17,IF(D1394=17,'Tipo '!$B$18,IF(D1394=18,'Tipo '!$B$19,IF(D1394=19,'Tipo '!$B$20,IF(D1394=20,'Tipo '!$B$21,"No ha seleccionado un tipo de contrato válido"))))))))))))))))))))</f>
        <v>No ha seleccionado un tipo de contrato válido</v>
      </c>
      <c r="F1394" s="137"/>
      <c r="G1394" s="137"/>
      <c r="H1394" s="138"/>
      <c r="I1394" s="138"/>
      <c r="J1394" s="136"/>
      <c r="K1394" s="137" t="str">
        <f>IF(J1394=1,'Equivalencia BH-BMPT'!$D$2,IF(J1394=2,'Equivalencia BH-BMPT'!$D$3,IF(J1394=3,'Equivalencia BH-BMPT'!$D$4,IF(J1394=4,'Equivalencia BH-BMPT'!$D$5,IF(J1394=5,'Equivalencia BH-BMPT'!$D$6,IF(J1394=6,'Equivalencia BH-BMPT'!$D$7,IF(J1394=7,'Equivalencia BH-BMPT'!$D$8,IF(J1394=8,'Equivalencia BH-BMPT'!$D$9,IF(J1394=9,'Equivalencia BH-BMPT'!$D$10,IF(J1394=10,'Equivalencia BH-BMPT'!$D$11,IF(J1394=11,'Equivalencia BH-BMPT'!$D$12,IF(J1394=12,'Equivalencia BH-BMPT'!$D$13,IF(J1394=13,'Equivalencia BH-BMPT'!$D$14,IF(J1394=14,'Equivalencia BH-BMPT'!$D$15,IF(J1394=15,'Equivalencia BH-BMPT'!$D$16,IF(J1394=16,'Equivalencia BH-BMPT'!$D$17,IF(J1394=17,'Equivalencia BH-BMPT'!$D$18,IF(J1394=18,'Equivalencia BH-BMPT'!$D$19,IF(J1394=19,'Equivalencia BH-BMPT'!$D$20,IF(J1394=20,'Equivalencia BH-BMPT'!$D$21,IF(J1394=21,'Equivalencia BH-BMPT'!$D$22,IF(J1394=22,'Equivalencia BH-BMPT'!$D$23,IF(J1394=23,'Equivalencia BH-BMPT'!#REF!,IF(J1394=24,'Equivalencia BH-BMPT'!$D$25,IF(J1394=25,'Equivalencia BH-BMPT'!$D$26,IF(J1394=26,'Equivalencia BH-BMPT'!$D$27,IF(J1394=27,'Equivalencia BH-BMPT'!$D$28,IF(J1394=28,'Equivalencia BH-BMPT'!$D$29,IF(J1394=29,'Equivalencia BH-BMPT'!$D$30,IF(J1394=30,'Equivalencia BH-BMPT'!$D$31,IF(J1394=31,'Equivalencia BH-BMPT'!$D$32,IF(J1394=32,'Equivalencia BH-BMPT'!$D$33,IF(J1394=33,'Equivalencia BH-BMPT'!$D$34,IF(J1394=34,'Equivalencia BH-BMPT'!$D$35,IF(J1394=35,'Equivalencia BH-BMPT'!$D$36,IF(J1394=36,'Equivalencia BH-BMPT'!$D$37,IF(J1394=37,'Equivalencia BH-BMPT'!$D$38,IF(J1394=38,'Equivalencia BH-BMPT'!#REF!,IF(J1394=39,'Equivalencia BH-BMPT'!$D$40,IF(J1394=40,'Equivalencia BH-BMPT'!$D$41,IF(J1394=41,'Equivalencia BH-BMPT'!$D$42,IF(J1394=42,'Equivalencia BH-BMPT'!$D$43,IF(J1394=43,'Equivalencia BH-BMPT'!$D$44,IF(J1394=44,'Equivalencia BH-BMPT'!$D$45,IF(J1394=45,'Equivalencia BH-BMPT'!$D$46,"No ha seleccionado un número de programa")))))))))))))))))))))))))))))))))))))))))))))</f>
        <v>No ha seleccionado un número de programa</v>
      </c>
      <c r="L1394" s="140"/>
      <c r="M1394" s="136"/>
      <c r="N1394" s="153"/>
      <c r="O1394" s="161"/>
      <c r="P1394" s="144"/>
      <c r="Q1394" s="143"/>
      <c r="R1394" s="143"/>
      <c r="S1394" s="143"/>
      <c r="T1394" s="143"/>
      <c r="U1394" s="143"/>
      <c r="V1394" s="145"/>
      <c r="W1394" s="145"/>
      <c r="X1394" s="145"/>
      <c r="Y1394" s="136"/>
      <c r="Z1394" s="136"/>
      <c r="AA1394" s="146"/>
      <c r="AB1394" s="136"/>
      <c r="AC1394" s="136"/>
      <c r="AD1394" s="136"/>
      <c r="AE1394" s="136"/>
      <c r="AF1394" s="147" t="e">
        <f t="shared" si="59"/>
        <v>#DIV/0!</v>
      </c>
      <c r="AG1394" s="148"/>
      <c r="AH1394" s="148" t="b">
        <f t="shared" si="60"/>
        <v>1</v>
      </c>
    </row>
    <row r="1395" spans="1:34" ht="44.25" customHeight="1" thickBot="1" x14ac:dyDescent="0.3">
      <c r="A1395" s="136"/>
      <c r="B1395" s="136"/>
      <c r="C1395" s="137"/>
      <c r="D1395" s="136"/>
      <c r="E1395" s="137" t="str">
        <f>IF(D1395=1,'Tipo '!$B$2,IF(D1395=2,'Tipo '!$B$3,IF(D1395=3,'Tipo '!$B$4,IF(D1395=4,'Tipo '!$B$5,IF(D1395=5,'Tipo '!$B$6,IF(D1395=6,'Tipo '!$B$7,IF(D1395=7,'Tipo '!$B$8,IF(D1395=8,'Tipo '!$B$9,IF(D1395=9,'Tipo '!$B$10,IF(D1395=10,'Tipo '!$B$11,IF(D1395=11,'Tipo '!$B$12,IF(D1395=12,'Tipo '!$B$13,IF(D1395=13,'Tipo '!$B$14,IF(D1395=14,'Tipo '!$B$15,IF(D1395=15,'Tipo '!$B$16,IF(D1395=16,'Tipo '!$B$17,IF(D1395=17,'Tipo '!$B$18,IF(D1395=18,'Tipo '!$B$19,IF(D1395=19,'Tipo '!$B$20,IF(D1395=20,'Tipo '!$B$21,"No ha seleccionado un tipo de contrato válido"))))))))))))))))))))</f>
        <v>No ha seleccionado un tipo de contrato válido</v>
      </c>
      <c r="F1395" s="137"/>
      <c r="G1395" s="137"/>
      <c r="H1395" s="138"/>
      <c r="I1395" s="138"/>
      <c r="J1395" s="136"/>
      <c r="K1395" s="137" t="str">
        <f>IF(J1395=1,'Equivalencia BH-BMPT'!$D$2,IF(J1395=2,'Equivalencia BH-BMPT'!$D$3,IF(J1395=3,'Equivalencia BH-BMPT'!$D$4,IF(J1395=4,'Equivalencia BH-BMPT'!$D$5,IF(J1395=5,'Equivalencia BH-BMPT'!$D$6,IF(J1395=6,'Equivalencia BH-BMPT'!$D$7,IF(J1395=7,'Equivalencia BH-BMPT'!$D$8,IF(J1395=8,'Equivalencia BH-BMPT'!$D$9,IF(J1395=9,'Equivalencia BH-BMPT'!$D$10,IF(J1395=10,'Equivalencia BH-BMPT'!$D$11,IF(J1395=11,'Equivalencia BH-BMPT'!$D$12,IF(J1395=12,'Equivalencia BH-BMPT'!$D$13,IF(J1395=13,'Equivalencia BH-BMPT'!$D$14,IF(J1395=14,'Equivalencia BH-BMPT'!$D$15,IF(J1395=15,'Equivalencia BH-BMPT'!$D$16,IF(J1395=16,'Equivalencia BH-BMPT'!$D$17,IF(J1395=17,'Equivalencia BH-BMPT'!$D$18,IF(J1395=18,'Equivalencia BH-BMPT'!$D$19,IF(J1395=19,'Equivalencia BH-BMPT'!$D$20,IF(J1395=20,'Equivalencia BH-BMPT'!$D$21,IF(J1395=21,'Equivalencia BH-BMPT'!$D$22,IF(J1395=22,'Equivalencia BH-BMPT'!$D$23,IF(J1395=23,'Equivalencia BH-BMPT'!#REF!,IF(J1395=24,'Equivalencia BH-BMPT'!$D$25,IF(J1395=25,'Equivalencia BH-BMPT'!$D$26,IF(J1395=26,'Equivalencia BH-BMPT'!$D$27,IF(J1395=27,'Equivalencia BH-BMPT'!$D$28,IF(J1395=28,'Equivalencia BH-BMPT'!$D$29,IF(J1395=29,'Equivalencia BH-BMPT'!$D$30,IF(J1395=30,'Equivalencia BH-BMPT'!$D$31,IF(J1395=31,'Equivalencia BH-BMPT'!$D$32,IF(J1395=32,'Equivalencia BH-BMPT'!$D$33,IF(J1395=33,'Equivalencia BH-BMPT'!$D$34,IF(J1395=34,'Equivalencia BH-BMPT'!$D$35,IF(J1395=35,'Equivalencia BH-BMPT'!$D$36,IF(J1395=36,'Equivalencia BH-BMPT'!$D$37,IF(J1395=37,'Equivalencia BH-BMPT'!$D$38,IF(J1395=38,'Equivalencia BH-BMPT'!#REF!,IF(J1395=39,'Equivalencia BH-BMPT'!$D$40,IF(J1395=40,'Equivalencia BH-BMPT'!$D$41,IF(J1395=41,'Equivalencia BH-BMPT'!$D$42,IF(J1395=42,'Equivalencia BH-BMPT'!$D$43,IF(J1395=43,'Equivalencia BH-BMPT'!$D$44,IF(J1395=44,'Equivalencia BH-BMPT'!$D$45,IF(J1395=45,'Equivalencia BH-BMPT'!$D$46,"No ha seleccionado un número de programa")))))))))))))))))))))))))))))))))))))))))))))</f>
        <v>No ha seleccionado un número de programa</v>
      </c>
      <c r="L1395" s="140"/>
      <c r="M1395" s="136"/>
      <c r="N1395" s="153"/>
      <c r="O1395" s="161"/>
      <c r="P1395" s="144"/>
      <c r="Q1395" s="143"/>
      <c r="R1395" s="143"/>
      <c r="S1395" s="143"/>
      <c r="T1395" s="143"/>
      <c r="U1395" s="143"/>
      <c r="V1395" s="145"/>
      <c r="W1395" s="145"/>
      <c r="X1395" s="145"/>
      <c r="Y1395" s="136"/>
      <c r="Z1395" s="136"/>
      <c r="AA1395" s="146"/>
      <c r="AB1395" s="136"/>
      <c r="AC1395" s="136"/>
      <c r="AD1395" s="136"/>
      <c r="AE1395" s="136"/>
      <c r="AF1395" s="147" t="e">
        <f t="shared" si="59"/>
        <v>#DIV/0!</v>
      </c>
      <c r="AG1395" s="148"/>
      <c r="AH1395" s="148" t="b">
        <f t="shared" si="60"/>
        <v>1</v>
      </c>
    </row>
    <row r="1396" spans="1:34" ht="44.25" customHeight="1" thickBot="1" x14ac:dyDescent="0.3">
      <c r="A1396" s="136"/>
      <c r="B1396" s="136"/>
      <c r="C1396" s="137"/>
      <c r="D1396" s="136"/>
      <c r="E1396" s="137" t="str">
        <f>IF(D1396=1,'Tipo '!$B$2,IF(D1396=2,'Tipo '!$B$3,IF(D1396=3,'Tipo '!$B$4,IF(D1396=4,'Tipo '!$B$5,IF(D1396=5,'Tipo '!$B$6,IF(D1396=6,'Tipo '!$B$7,IF(D1396=7,'Tipo '!$B$8,IF(D1396=8,'Tipo '!$B$9,IF(D1396=9,'Tipo '!$B$10,IF(D1396=10,'Tipo '!$B$11,IF(D1396=11,'Tipo '!$B$12,IF(D1396=12,'Tipo '!$B$13,IF(D1396=13,'Tipo '!$B$14,IF(D1396=14,'Tipo '!$B$15,IF(D1396=15,'Tipo '!$B$16,IF(D1396=16,'Tipo '!$B$17,IF(D1396=17,'Tipo '!$B$18,IF(D1396=18,'Tipo '!$B$19,IF(D1396=19,'Tipo '!$B$20,IF(D1396=20,'Tipo '!$B$21,"No ha seleccionado un tipo de contrato válido"))))))))))))))))))))</f>
        <v>No ha seleccionado un tipo de contrato válido</v>
      </c>
      <c r="F1396" s="137"/>
      <c r="G1396" s="137"/>
      <c r="H1396" s="138"/>
      <c r="I1396" s="138"/>
      <c r="J1396" s="136"/>
      <c r="K1396" s="137" t="str">
        <f>IF(J1396=1,'Equivalencia BH-BMPT'!$D$2,IF(J1396=2,'Equivalencia BH-BMPT'!$D$3,IF(J1396=3,'Equivalencia BH-BMPT'!$D$4,IF(J1396=4,'Equivalencia BH-BMPT'!$D$5,IF(J1396=5,'Equivalencia BH-BMPT'!$D$6,IF(J1396=6,'Equivalencia BH-BMPT'!$D$7,IF(J1396=7,'Equivalencia BH-BMPT'!$D$8,IF(J1396=8,'Equivalencia BH-BMPT'!$D$9,IF(J1396=9,'Equivalencia BH-BMPT'!$D$10,IF(J1396=10,'Equivalencia BH-BMPT'!$D$11,IF(J1396=11,'Equivalencia BH-BMPT'!$D$12,IF(J1396=12,'Equivalencia BH-BMPT'!$D$13,IF(J1396=13,'Equivalencia BH-BMPT'!$D$14,IF(J1396=14,'Equivalencia BH-BMPT'!$D$15,IF(J1396=15,'Equivalencia BH-BMPT'!$D$16,IF(J1396=16,'Equivalencia BH-BMPT'!$D$17,IF(J1396=17,'Equivalencia BH-BMPT'!$D$18,IF(J1396=18,'Equivalencia BH-BMPT'!$D$19,IF(J1396=19,'Equivalencia BH-BMPT'!$D$20,IF(J1396=20,'Equivalencia BH-BMPT'!$D$21,IF(J1396=21,'Equivalencia BH-BMPT'!$D$22,IF(J1396=22,'Equivalencia BH-BMPT'!$D$23,IF(J1396=23,'Equivalencia BH-BMPT'!#REF!,IF(J1396=24,'Equivalencia BH-BMPT'!$D$25,IF(J1396=25,'Equivalencia BH-BMPT'!$D$26,IF(J1396=26,'Equivalencia BH-BMPT'!$D$27,IF(J1396=27,'Equivalencia BH-BMPT'!$D$28,IF(J1396=28,'Equivalencia BH-BMPT'!$D$29,IF(J1396=29,'Equivalencia BH-BMPT'!$D$30,IF(J1396=30,'Equivalencia BH-BMPT'!$D$31,IF(J1396=31,'Equivalencia BH-BMPT'!$D$32,IF(J1396=32,'Equivalencia BH-BMPT'!$D$33,IF(J1396=33,'Equivalencia BH-BMPT'!$D$34,IF(J1396=34,'Equivalencia BH-BMPT'!$D$35,IF(J1396=35,'Equivalencia BH-BMPT'!$D$36,IF(J1396=36,'Equivalencia BH-BMPT'!$D$37,IF(J1396=37,'Equivalencia BH-BMPT'!$D$38,IF(J1396=38,'Equivalencia BH-BMPT'!#REF!,IF(J1396=39,'Equivalencia BH-BMPT'!$D$40,IF(J1396=40,'Equivalencia BH-BMPT'!$D$41,IF(J1396=41,'Equivalencia BH-BMPT'!$D$42,IF(J1396=42,'Equivalencia BH-BMPT'!$D$43,IF(J1396=43,'Equivalencia BH-BMPT'!$D$44,IF(J1396=44,'Equivalencia BH-BMPT'!$D$45,IF(J1396=45,'Equivalencia BH-BMPT'!$D$46,"No ha seleccionado un número de programa")))))))))))))))))))))))))))))))))))))))))))))</f>
        <v>No ha seleccionado un número de programa</v>
      </c>
      <c r="L1396" s="140"/>
      <c r="M1396" s="136"/>
      <c r="N1396" s="153"/>
      <c r="O1396" s="161"/>
      <c r="P1396" s="144"/>
      <c r="Q1396" s="143"/>
      <c r="R1396" s="143"/>
      <c r="S1396" s="143"/>
      <c r="T1396" s="143"/>
      <c r="U1396" s="143"/>
      <c r="V1396" s="145"/>
      <c r="W1396" s="145"/>
      <c r="X1396" s="145"/>
      <c r="Y1396" s="136"/>
      <c r="Z1396" s="136"/>
      <c r="AA1396" s="146"/>
      <c r="AB1396" s="136"/>
      <c r="AC1396" s="136"/>
      <c r="AD1396" s="136"/>
      <c r="AE1396" s="136"/>
      <c r="AF1396" s="147" t="e">
        <f t="shared" si="59"/>
        <v>#DIV/0!</v>
      </c>
      <c r="AG1396" s="148"/>
      <c r="AH1396" s="148" t="b">
        <f t="shared" si="60"/>
        <v>1</v>
      </c>
    </row>
    <row r="1397" spans="1:34" ht="44.25" customHeight="1" thickBot="1" x14ac:dyDescent="0.3">
      <c r="A1397" s="136"/>
      <c r="B1397" s="136"/>
      <c r="C1397" s="137"/>
      <c r="D1397" s="136"/>
      <c r="E1397" s="137" t="str">
        <f>IF(D1397=1,'Tipo '!$B$2,IF(D1397=2,'Tipo '!$B$3,IF(D1397=3,'Tipo '!$B$4,IF(D1397=4,'Tipo '!$B$5,IF(D1397=5,'Tipo '!$B$6,IF(D1397=6,'Tipo '!$B$7,IF(D1397=7,'Tipo '!$B$8,IF(D1397=8,'Tipo '!$B$9,IF(D1397=9,'Tipo '!$B$10,IF(D1397=10,'Tipo '!$B$11,IF(D1397=11,'Tipo '!$B$12,IF(D1397=12,'Tipo '!$B$13,IF(D1397=13,'Tipo '!$B$14,IF(D1397=14,'Tipo '!$B$15,IF(D1397=15,'Tipo '!$B$16,IF(D1397=16,'Tipo '!$B$17,IF(D1397=17,'Tipo '!$B$18,IF(D1397=18,'Tipo '!$B$19,IF(D1397=19,'Tipo '!$B$20,IF(D1397=20,'Tipo '!$B$21,"No ha seleccionado un tipo de contrato válido"))))))))))))))))))))</f>
        <v>No ha seleccionado un tipo de contrato válido</v>
      </c>
      <c r="F1397" s="137"/>
      <c r="G1397" s="137"/>
      <c r="H1397" s="138"/>
      <c r="I1397" s="138"/>
      <c r="J1397" s="136"/>
      <c r="K1397" s="137" t="str">
        <f>IF(J1397=1,'Equivalencia BH-BMPT'!$D$2,IF(J1397=2,'Equivalencia BH-BMPT'!$D$3,IF(J1397=3,'Equivalencia BH-BMPT'!$D$4,IF(J1397=4,'Equivalencia BH-BMPT'!$D$5,IF(J1397=5,'Equivalencia BH-BMPT'!$D$6,IF(J1397=6,'Equivalencia BH-BMPT'!$D$7,IF(J1397=7,'Equivalencia BH-BMPT'!$D$8,IF(J1397=8,'Equivalencia BH-BMPT'!$D$9,IF(J1397=9,'Equivalencia BH-BMPT'!$D$10,IF(J1397=10,'Equivalencia BH-BMPT'!$D$11,IF(J1397=11,'Equivalencia BH-BMPT'!$D$12,IF(J1397=12,'Equivalencia BH-BMPT'!$D$13,IF(J1397=13,'Equivalencia BH-BMPT'!$D$14,IF(J1397=14,'Equivalencia BH-BMPT'!$D$15,IF(J1397=15,'Equivalencia BH-BMPT'!$D$16,IF(J1397=16,'Equivalencia BH-BMPT'!$D$17,IF(J1397=17,'Equivalencia BH-BMPT'!$D$18,IF(J1397=18,'Equivalencia BH-BMPT'!$D$19,IF(J1397=19,'Equivalencia BH-BMPT'!$D$20,IF(J1397=20,'Equivalencia BH-BMPT'!$D$21,IF(J1397=21,'Equivalencia BH-BMPT'!$D$22,IF(J1397=22,'Equivalencia BH-BMPT'!$D$23,IF(J1397=23,'Equivalencia BH-BMPT'!#REF!,IF(J1397=24,'Equivalencia BH-BMPT'!$D$25,IF(J1397=25,'Equivalencia BH-BMPT'!$D$26,IF(J1397=26,'Equivalencia BH-BMPT'!$D$27,IF(J1397=27,'Equivalencia BH-BMPT'!$D$28,IF(J1397=28,'Equivalencia BH-BMPT'!$D$29,IF(J1397=29,'Equivalencia BH-BMPT'!$D$30,IF(J1397=30,'Equivalencia BH-BMPT'!$D$31,IF(J1397=31,'Equivalencia BH-BMPT'!$D$32,IF(J1397=32,'Equivalencia BH-BMPT'!$D$33,IF(J1397=33,'Equivalencia BH-BMPT'!$D$34,IF(J1397=34,'Equivalencia BH-BMPT'!$D$35,IF(J1397=35,'Equivalencia BH-BMPT'!$D$36,IF(J1397=36,'Equivalencia BH-BMPT'!$D$37,IF(J1397=37,'Equivalencia BH-BMPT'!$D$38,IF(J1397=38,'Equivalencia BH-BMPT'!#REF!,IF(J1397=39,'Equivalencia BH-BMPT'!$D$40,IF(J1397=40,'Equivalencia BH-BMPT'!$D$41,IF(J1397=41,'Equivalencia BH-BMPT'!$D$42,IF(J1397=42,'Equivalencia BH-BMPT'!$D$43,IF(J1397=43,'Equivalencia BH-BMPT'!$D$44,IF(J1397=44,'Equivalencia BH-BMPT'!$D$45,IF(J1397=45,'Equivalencia BH-BMPT'!$D$46,"No ha seleccionado un número de programa")))))))))))))))))))))))))))))))))))))))))))))</f>
        <v>No ha seleccionado un número de programa</v>
      </c>
      <c r="L1397" s="140"/>
      <c r="M1397" s="136"/>
      <c r="N1397" s="153"/>
      <c r="O1397" s="161"/>
      <c r="P1397" s="144"/>
      <c r="Q1397" s="143"/>
      <c r="R1397" s="143"/>
      <c r="S1397" s="143"/>
      <c r="T1397" s="143"/>
      <c r="U1397" s="143"/>
      <c r="V1397" s="145"/>
      <c r="W1397" s="145"/>
      <c r="X1397" s="145"/>
      <c r="Y1397" s="136"/>
      <c r="Z1397" s="136"/>
      <c r="AA1397" s="146"/>
      <c r="AB1397" s="136"/>
      <c r="AC1397" s="136"/>
      <c r="AD1397" s="136"/>
      <c r="AE1397" s="136"/>
      <c r="AF1397" s="147" t="e">
        <f t="shared" si="59"/>
        <v>#DIV/0!</v>
      </c>
      <c r="AG1397" s="148"/>
      <c r="AH1397" s="148" t="b">
        <f t="shared" si="60"/>
        <v>1</v>
      </c>
    </row>
    <row r="1398" spans="1:34" ht="44.25" customHeight="1" thickBot="1" x14ac:dyDescent="0.3">
      <c r="A1398" s="136"/>
      <c r="B1398" s="136"/>
      <c r="C1398" s="137"/>
      <c r="D1398" s="136"/>
      <c r="E1398" s="137" t="str">
        <f>IF(D1398=1,'Tipo '!$B$2,IF(D1398=2,'Tipo '!$B$3,IF(D1398=3,'Tipo '!$B$4,IF(D1398=4,'Tipo '!$B$5,IF(D1398=5,'Tipo '!$B$6,IF(D1398=6,'Tipo '!$B$7,IF(D1398=7,'Tipo '!$B$8,IF(D1398=8,'Tipo '!$B$9,IF(D1398=9,'Tipo '!$B$10,IF(D1398=10,'Tipo '!$B$11,IF(D1398=11,'Tipo '!$B$12,IF(D1398=12,'Tipo '!$B$13,IF(D1398=13,'Tipo '!$B$14,IF(D1398=14,'Tipo '!$B$15,IF(D1398=15,'Tipo '!$B$16,IF(D1398=16,'Tipo '!$B$17,IF(D1398=17,'Tipo '!$B$18,IF(D1398=18,'Tipo '!$B$19,IF(D1398=19,'Tipo '!$B$20,IF(D1398=20,'Tipo '!$B$21,"No ha seleccionado un tipo de contrato válido"))))))))))))))))))))</f>
        <v>No ha seleccionado un tipo de contrato válido</v>
      </c>
      <c r="F1398" s="137"/>
      <c r="G1398" s="137"/>
      <c r="H1398" s="138"/>
      <c r="I1398" s="138"/>
      <c r="J1398" s="136"/>
      <c r="K1398" s="137" t="str">
        <f>IF(J1398=1,'Equivalencia BH-BMPT'!$D$2,IF(J1398=2,'Equivalencia BH-BMPT'!$D$3,IF(J1398=3,'Equivalencia BH-BMPT'!$D$4,IF(J1398=4,'Equivalencia BH-BMPT'!$D$5,IF(J1398=5,'Equivalencia BH-BMPT'!$D$6,IF(J1398=6,'Equivalencia BH-BMPT'!$D$7,IF(J1398=7,'Equivalencia BH-BMPT'!$D$8,IF(J1398=8,'Equivalencia BH-BMPT'!$D$9,IF(J1398=9,'Equivalencia BH-BMPT'!$D$10,IF(J1398=10,'Equivalencia BH-BMPT'!$D$11,IF(J1398=11,'Equivalencia BH-BMPT'!$D$12,IF(J1398=12,'Equivalencia BH-BMPT'!$D$13,IF(J1398=13,'Equivalencia BH-BMPT'!$D$14,IF(J1398=14,'Equivalencia BH-BMPT'!$D$15,IF(J1398=15,'Equivalencia BH-BMPT'!$D$16,IF(J1398=16,'Equivalencia BH-BMPT'!$D$17,IF(J1398=17,'Equivalencia BH-BMPT'!$D$18,IF(J1398=18,'Equivalencia BH-BMPT'!$D$19,IF(J1398=19,'Equivalencia BH-BMPT'!$D$20,IF(J1398=20,'Equivalencia BH-BMPT'!$D$21,IF(J1398=21,'Equivalencia BH-BMPT'!$D$22,IF(J1398=22,'Equivalencia BH-BMPT'!$D$23,IF(J1398=23,'Equivalencia BH-BMPT'!#REF!,IF(J1398=24,'Equivalencia BH-BMPT'!$D$25,IF(J1398=25,'Equivalencia BH-BMPT'!$D$26,IF(J1398=26,'Equivalencia BH-BMPT'!$D$27,IF(J1398=27,'Equivalencia BH-BMPT'!$D$28,IF(J1398=28,'Equivalencia BH-BMPT'!$D$29,IF(J1398=29,'Equivalencia BH-BMPT'!$D$30,IF(J1398=30,'Equivalencia BH-BMPT'!$D$31,IF(J1398=31,'Equivalencia BH-BMPT'!$D$32,IF(J1398=32,'Equivalencia BH-BMPT'!$D$33,IF(J1398=33,'Equivalencia BH-BMPT'!$D$34,IF(J1398=34,'Equivalencia BH-BMPT'!$D$35,IF(J1398=35,'Equivalencia BH-BMPT'!$D$36,IF(J1398=36,'Equivalencia BH-BMPT'!$D$37,IF(J1398=37,'Equivalencia BH-BMPT'!$D$38,IF(J1398=38,'Equivalencia BH-BMPT'!#REF!,IF(J1398=39,'Equivalencia BH-BMPT'!$D$40,IF(J1398=40,'Equivalencia BH-BMPT'!$D$41,IF(J1398=41,'Equivalencia BH-BMPT'!$D$42,IF(J1398=42,'Equivalencia BH-BMPT'!$D$43,IF(J1398=43,'Equivalencia BH-BMPT'!$D$44,IF(J1398=44,'Equivalencia BH-BMPT'!$D$45,IF(J1398=45,'Equivalencia BH-BMPT'!$D$46,"No ha seleccionado un número de programa")))))))))))))))))))))))))))))))))))))))))))))</f>
        <v>No ha seleccionado un número de programa</v>
      </c>
      <c r="L1398" s="140"/>
      <c r="M1398" s="136"/>
      <c r="N1398" s="153"/>
      <c r="O1398" s="161"/>
      <c r="P1398" s="144"/>
      <c r="Q1398" s="143"/>
      <c r="R1398" s="143"/>
      <c r="S1398" s="143"/>
      <c r="T1398" s="143"/>
      <c r="U1398" s="143"/>
      <c r="V1398" s="145"/>
      <c r="W1398" s="145"/>
      <c r="X1398" s="145"/>
      <c r="Y1398" s="136"/>
      <c r="Z1398" s="136"/>
      <c r="AA1398" s="146"/>
      <c r="AB1398" s="136"/>
      <c r="AC1398" s="136"/>
      <c r="AD1398" s="136"/>
      <c r="AE1398" s="136"/>
      <c r="AF1398" s="147" t="e">
        <f t="shared" si="59"/>
        <v>#DIV/0!</v>
      </c>
      <c r="AG1398" s="148"/>
      <c r="AH1398" s="148" t="b">
        <f t="shared" si="60"/>
        <v>1</v>
      </c>
    </row>
    <row r="1399" spans="1:34" ht="44.25" customHeight="1" thickBot="1" x14ac:dyDescent="0.3">
      <c r="A1399" s="136"/>
      <c r="B1399" s="136"/>
      <c r="C1399" s="137"/>
      <c r="D1399" s="136"/>
      <c r="E1399" s="137" t="str">
        <f>IF(D1399=1,'Tipo '!$B$2,IF(D1399=2,'Tipo '!$B$3,IF(D1399=3,'Tipo '!$B$4,IF(D1399=4,'Tipo '!$B$5,IF(D1399=5,'Tipo '!$B$6,IF(D1399=6,'Tipo '!$B$7,IF(D1399=7,'Tipo '!$B$8,IF(D1399=8,'Tipo '!$B$9,IF(D1399=9,'Tipo '!$B$10,IF(D1399=10,'Tipo '!$B$11,IF(D1399=11,'Tipo '!$B$12,IF(D1399=12,'Tipo '!$B$13,IF(D1399=13,'Tipo '!$B$14,IF(D1399=14,'Tipo '!$B$15,IF(D1399=15,'Tipo '!$B$16,IF(D1399=16,'Tipo '!$B$17,IF(D1399=17,'Tipo '!$B$18,IF(D1399=18,'Tipo '!$B$19,IF(D1399=19,'Tipo '!$B$20,IF(D1399=20,'Tipo '!$B$21,"No ha seleccionado un tipo de contrato válido"))))))))))))))))))))</f>
        <v>No ha seleccionado un tipo de contrato válido</v>
      </c>
      <c r="F1399" s="137"/>
      <c r="G1399" s="137"/>
      <c r="H1399" s="138"/>
      <c r="I1399" s="138"/>
      <c r="J1399" s="136"/>
      <c r="K1399" s="137" t="str">
        <f>IF(J1399=1,'Equivalencia BH-BMPT'!$D$2,IF(J1399=2,'Equivalencia BH-BMPT'!$D$3,IF(J1399=3,'Equivalencia BH-BMPT'!$D$4,IF(J1399=4,'Equivalencia BH-BMPT'!$D$5,IF(J1399=5,'Equivalencia BH-BMPT'!$D$6,IF(J1399=6,'Equivalencia BH-BMPT'!$D$7,IF(J1399=7,'Equivalencia BH-BMPT'!$D$8,IF(J1399=8,'Equivalencia BH-BMPT'!$D$9,IF(J1399=9,'Equivalencia BH-BMPT'!$D$10,IF(J1399=10,'Equivalencia BH-BMPT'!$D$11,IF(J1399=11,'Equivalencia BH-BMPT'!$D$12,IF(J1399=12,'Equivalencia BH-BMPT'!$D$13,IF(J1399=13,'Equivalencia BH-BMPT'!$D$14,IF(J1399=14,'Equivalencia BH-BMPT'!$D$15,IF(J1399=15,'Equivalencia BH-BMPT'!$D$16,IF(J1399=16,'Equivalencia BH-BMPT'!$D$17,IF(J1399=17,'Equivalencia BH-BMPT'!$D$18,IF(J1399=18,'Equivalencia BH-BMPT'!$D$19,IF(J1399=19,'Equivalencia BH-BMPT'!$D$20,IF(J1399=20,'Equivalencia BH-BMPT'!$D$21,IF(J1399=21,'Equivalencia BH-BMPT'!$D$22,IF(J1399=22,'Equivalencia BH-BMPT'!$D$23,IF(J1399=23,'Equivalencia BH-BMPT'!#REF!,IF(J1399=24,'Equivalencia BH-BMPT'!$D$25,IF(J1399=25,'Equivalencia BH-BMPT'!$D$26,IF(J1399=26,'Equivalencia BH-BMPT'!$D$27,IF(J1399=27,'Equivalencia BH-BMPT'!$D$28,IF(J1399=28,'Equivalencia BH-BMPT'!$D$29,IF(J1399=29,'Equivalencia BH-BMPT'!$D$30,IF(J1399=30,'Equivalencia BH-BMPT'!$D$31,IF(J1399=31,'Equivalencia BH-BMPT'!$D$32,IF(J1399=32,'Equivalencia BH-BMPT'!$D$33,IF(J1399=33,'Equivalencia BH-BMPT'!$D$34,IF(J1399=34,'Equivalencia BH-BMPT'!$D$35,IF(J1399=35,'Equivalencia BH-BMPT'!$D$36,IF(J1399=36,'Equivalencia BH-BMPT'!$D$37,IF(J1399=37,'Equivalencia BH-BMPT'!$D$38,IF(J1399=38,'Equivalencia BH-BMPT'!#REF!,IF(J1399=39,'Equivalencia BH-BMPT'!$D$40,IF(J1399=40,'Equivalencia BH-BMPT'!$D$41,IF(J1399=41,'Equivalencia BH-BMPT'!$D$42,IF(J1399=42,'Equivalencia BH-BMPT'!$D$43,IF(J1399=43,'Equivalencia BH-BMPT'!$D$44,IF(J1399=44,'Equivalencia BH-BMPT'!$D$45,IF(J1399=45,'Equivalencia BH-BMPT'!$D$46,"No ha seleccionado un número de programa")))))))))))))))))))))))))))))))))))))))))))))</f>
        <v>No ha seleccionado un número de programa</v>
      </c>
      <c r="L1399" s="140"/>
      <c r="M1399" s="136"/>
      <c r="N1399" s="153"/>
      <c r="O1399" s="161"/>
      <c r="P1399" s="144"/>
      <c r="Q1399" s="143"/>
      <c r="R1399" s="143"/>
      <c r="S1399" s="143"/>
      <c r="T1399" s="143"/>
      <c r="U1399" s="143"/>
      <c r="V1399" s="145"/>
      <c r="W1399" s="145"/>
      <c r="X1399" s="145"/>
      <c r="Y1399" s="136"/>
      <c r="Z1399" s="136"/>
      <c r="AA1399" s="146"/>
      <c r="AB1399" s="136"/>
      <c r="AC1399" s="136"/>
      <c r="AD1399" s="136"/>
      <c r="AE1399" s="136"/>
      <c r="AF1399" s="147" t="e">
        <f t="shared" si="59"/>
        <v>#DIV/0!</v>
      </c>
      <c r="AG1399" s="148"/>
      <c r="AH1399" s="148" t="b">
        <f t="shared" si="60"/>
        <v>1</v>
      </c>
    </row>
    <row r="1400" spans="1:34" ht="44.25" customHeight="1" thickBot="1" x14ac:dyDescent="0.3">
      <c r="A1400" s="136"/>
      <c r="B1400" s="136"/>
      <c r="C1400" s="137"/>
      <c r="D1400" s="136"/>
      <c r="E1400" s="137" t="str">
        <f>IF(D1400=1,'Tipo '!$B$2,IF(D1400=2,'Tipo '!$B$3,IF(D1400=3,'Tipo '!$B$4,IF(D1400=4,'Tipo '!$B$5,IF(D1400=5,'Tipo '!$B$6,IF(D1400=6,'Tipo '!$B$7,IF(D1400=7,'Tipo '!$B$8,IF(D1400=8,'Tipo '!$B$9,IF(D1400=9,'Tipo '!$B$10,IF(D1400=10,'Tipo '!$B$11,IF(D1400=11,'Tipo '!$B$12,IF(D1400=12,'Tipo '!$B$13,IF(D1400=13,'Tipo '!$B$14,IF(D1400=14,'Tipo '!$B$15,IF(D1400=15,'Tipo '!$B$16,IF(D1400=16,'Tipo '!$B$17,IF(D1400=17,'Tipo '!$B$18,IF(D1400=18,'Tipo '!$B$19,IF(D1400=19,'Tipo '!$B$20,IF(D1400=20,'Tipo '!$B$21,"No ha seleccionado un tipo de contrato válido"))))))))))))))))))))</f>
        <v>No ha seleccionado un tipo de contrato válido</v>
      </c>
      <c r="F1400" s="137"/>
      <c r="G1400" s="137"/>
      <c r="H1400" s="138"/>
      <c r="I1400" s="138"/>
      <c r="J1400" s="136"/>
      <c r="K1400" s="137" t="str">
        <f>IF(J1400=1,'Equivalencia BH-BMPT'!$D$2,IF(J1400=2,'Equivalencia BH-BMPT'!$D$3,IF(J1400=3,'Equivalencia BH-BMPT'!$D$4,IF(J1400=4,'Equivalencia BH-BMPT'!$D$5,IF(J1400=5,'Equivalencia BH-BMPT'!$D$6,IF(J1400=6,'Equivalencia BH-BMPT'!$D$7,IF(J1400=7,'Equivalencia BH-BMPT'!$D$8,IF(J1400=8,'Equivalencia BH-BMPT'!$D$9,IF(J1400=9,'Equivalencia BH-BMPT'!$D$10,IF(J1400=10,'Equivalencia BH-BMPT'!$D$11,IF(J1400=11,'Equivalencia BH-BMPT'!$D$12,IF(J1400=12,'Equivalencia BH-BMPT'!$D$13,IF(J1400=13,'Equivalencia BH-BMPT'!$D$14,IF(J1400=14,'Equivalencia BH-BMPT'!$D$15,IF(J1400=15,'Equivalencia BH-BMPT'!$D$16,IF(J1400=16,'Equivalencia BH-BMPT'!$D$17,IF(J1400=17,'Equivalencia BH-BMPT'!$D$18,IF(J1400=18,'Equivalencia BH-BMPT'!$D$19,IF(J1400=19,'Equivalencia BH-BMPT'!$D$20,IF(J1400=20,'Equivalencia BH-BMPT'!$D$21,IF(J1400=21,'Equivalencia BH-BMPT'!$D$22,IF(J1400=22,'Equivalencia BH-BMPT'!$D$23,IF(J1400=23,'Equivalencia BH-BMPT'!#REF!,IF(J1400=24,'Equivalencia BH-BMPT'!$D$25,IF(J1400=25,'Equivalencia BH-BMPT'!$D$26,IF(J1400=26,'Equivalencia BH-BMPT'!$D$27,IF(J1400=27,'Equivalencia BH-BMPT'!$D$28,IF(J1400=28,'Equivalencia BH-BMPT'!$D$29,IF(J1400=29,'Equivalencia BH-BMPT'!$D$30,IF(J1400=30,'Equivalencia BH-BMPT'!$D$31,IF(J1400=31,'Equivalencia BH-BMPT'!$D$32,IF(J1400=32,'Equivalencia BH-BMPT'!$D$33,IF(J1400=33,'Equivalencia BH-BMPT'!$D$34,IF(J1400=34,'Equivalencia BH-BMPT'!$D$35,IF(J1400=35,'Equivalencia BH-BMPT'!$D$36,IF(J1400=36,'Equivalencia BH-BMPT'!$D$37,IF(J1400=37,'Equivalencia BH-BMPT'!$D$38,IF(J1400=38,'Equivalencia BH-BMPT'!#REF!,IF(J1400=39,'Equivalencia BH-BMPT'!$D$40,IF(J1400=40,'Equivalencia BH-BMPT'!$D$41,IF(J1400=41,'Equivalencia BH-BMPT'!$D$42,IF(J1400=42,'Equivalencia BH-BMPT'!$D$43,IF(J1400=43,'Equivalencia BH-BMPT'!$D$44,IF(J1400=44,'Equivalencia BH-BMPT'!$D$45,IF(J1400=45,'Equivalencia BH-BMPT'!$D$46,"No ha seleccionado un número de programa")))))))))))))))))))))))))))))))))))))))))))))</f>
        <v>No ha seleccionado un número de programa</v>
      </c>
      <c r="L1400" s="140"/>
      <c r="M1400" s="136"/>
      <c r="N1400" s="153"/>
      <c r="O1400" s="161"/>
      <c r="P1400" s="144"/>
      <c r="Q1400" s="143"/>
      <c r="R1400" s="143"/>
      <c r="S1400" s="143"/>
      <c r="T1400" s="143"/>
      <c r="U1400" s="143"/>
      <c r="V1400" s="145"/>
      <c r="W1400" s="145"/>
      <c r="X1400" s="145"/>
      <c r="Y1400" s="136"/>
      <c r="Z1400" s="136"/>
      <c r="AA1400" s="146"/>
      <c r="AB1400" s="136"/>
      <c r="AC1400" s="136"/>
      <c r="AD1400" s="136"/>
      <c r="AE1400" s="136"/>
      <c r="AF1400" s="147" t="e">
        <f t="shared" si="59"/>
        <v>#DIV/0!</v>
      </c>
      <c r="AG1400" s="148"/>
      <c r="AH1400" s="148" t="b">
        <f t="shared" si="60"/>
        <v>1</v>
      </c>
    </row>
    <row r="1401" spans="1:34" ht="44.25" customHeight="1" thickBot="1" x14ac:dyDescent="0.3">
      <c r="A1401" s="136"/>
      <c r="B1401" s="136"/>
      <c r="C1401" s="137"/>
      <c r="D1401" s="136"/>
      <c r="E1401" s="137" t="str">
        <f>IF(D1401=1,'Tipo '!$B$2,IF(D1401=2,'Tipo '!$B$3,IF(D1401=3,'Tipo '!$B$4,IF(D1401=4,'Tipo '!$B$5,IF(D1401=5,'Tipo '!$B$6,IF(D1401=6,'Tipo '!$B$7,IF(D1401=7,'Tipo '!$B$8,IF(D1401=8,'Tipo '!$B$9,IF(D1401=9,'Tipo '!$B$10,IF(D1401=10,'Tipo '!$B$11,IF(D1401=11,'Tipo '!$B$12,IF(D1401=12,'Tipo '!$B$13,IF(D1401=13,'Tipo '!$B$14,IF(D1401=14,'Tipo '!$B$15,IF(D1401=15,'Tipo '!$B$16,IF(D1401=16,'Tipo '!$B$17,IF(D1401=17,'Tipo '!$B$18,IF(D1401=18,'Tipo '!$B$19,IF(D1401=19,'Tipo '!$B$20,IF(D1401=20,'Tipo '!$B$21,"No ha seleccionado un tipo de contrato válido"))))))))))))))))))))</f>
        <v>No ha seleccionado un tipo de contrato válido</v>
      </c>
      <c r="F1401" s="137"/>
      <c r="G1401" s="137"/>
      <c r="H1401" s="138"/>
      <c r="I1401" s="138"/>
      <c r="J1401" s="136"/>
      <c r="K1401" s="137" t="str">
        <f>IF(J1401=1,'Equivalencia BH-BMPT'!$D$2,IF(J1401=2,'Equivalencia BH-BMPT'!$D$3,IF(J1401=3,'Equivalencia BH-BMPT'!$D$4,IF(J1401=4,'Equivalencia BH-BMPT'!$D$5,IF(J1401=5,'Equivalencia BH-BMPT'!$D$6,IF(J1401=6,'Equivalencia BH-BMPT'!$D$7,IF(J1401=7,'Equivalencia BH-BMPT'!$D$8,IF(J1401=8,'Equivalencia BH-BMPT'!$D$9,IF(J1401=9,'Equivalencia BH-BMPT'!$D$10,IF(J1401=10,'Equivalencia BH-BMPT'!$D$11,IF(J1401=11,'Equivalencia BH-BMPT'!$D$12,IF(J1401=12,'Equivalencia BH-BMPT'!$D$13,IF(J1401=13,'Equivalencia BH-BMPT'!$D$14,IF(J1401=14,'Equivalencia BH-BMPT'!$D$15,IF(J1401=15,'Equivalencia BH-BMPT'!$D$16,IF(J1401=16,'Equivalencia BH-BMPT'!$D$17,IF(J1401=17,'Equivalencia BH-BMPT'!$D$18,IF(J1401=18,'Equivalencia BH-BMPT'!$D$19,IF(J1401=19,'Equivalencia BH-BMPT'!$D$20,IF(J1401=20,'Equivalencia BH-BMPT'!$D$21,IF(J1401=21,'Equivalencia BH-BMPT'!$D$22,IF(J1401=22,'Equivalencia BH-BMPT'!$D$23,IF(J1401=23,'Equivalencia BH-BMPT'!#REF!,IF(J1401=24,'Equivalencia BH-BMPT'!$D$25,IF(J1401=25,'Equivalencia BH-BMPT'!$D$26,IF(J1401=26,'Equivalencia BH-BMPT'!$D$27,IF(J1401=27,'Equivalencia BH-BMPT'!$D$28,IF(J1401=28,'Equivalencia BH-BMPT'!$D$29,IF(J1401=29,'Equivalencia BH-BMPT'!$D$30,IF(J1401=30,'Equivalencia BH-BMPT'!$D$31,IF(J1401=31,'Equivalencia BH-BMPT'!$D$32,IF(J1401=32,'Equivalencia BH-BMPT'!$D$33,IF(J1401=33,'Equivalencia BH-BMPT'!$D$34,IF(J1401=34,'Equivalencia BH-BMPT'!$D$35,IF(J1401=35,'Equivalencia BH-BMPT'!$D$36,IF(J1401=36,'Equivalencia BH-BMPT'!$D$37,IF(J1401=37,'Equivalencia BH-BMPT'!$D$38,IF(J1401=38,'Equivalencia BH-BMPT'!#REF!,IF(J1401=39,'Equivalencia BH-BMPT'!$D$40,IF(J1401=40,'Equivalencia BH-BMPT'!$D$41,IF(J1401=41,'Equivalencia BH-BMPT'!$D$42,IF(J1401=42,'Equivalencia BH-BMPT'!$D$43,IF(J1401=43,'Equivalencia BH-BMPT'!$D$44,IF(J1401=44,'Equivalencia BH-BMPT'!$D$45,IF(J1401=45,'Equivalencia BH-BMPT'!$D$46,"No ha seleccionado un número de programa")))))))))))))))))))))))))))))))))))))))))))))</f>
        <v>No ha seleccionado un número de programa</v>
      </c>
      <c r="L1401" s="140"/>
      <c r="M1401" s="136"/>
      <c r="N1401" s="153"/>
      <c r="O1401" s="161"/>
      <c r="P1401" s="144"/>
      <c r="Q1401" s="143"/>
      <c r="R1401" s="143"/>
      <c r="S1401" s="143"/>
      <c r="T1401" s="143"/>
      <c r="U1401" s="143"/>
      <c r="V1401" s="145"/>
      <c r="W1401" s="145"/>
      <c r="X1401" s="145"/>
      <c r="Y1401" s="136"/>
      <c r="Z1401" s="136"/>
      <c r="AA1401" s="146"/>
      <c r="AB1401" s="136"/>
      <c r="AC1401" s="136"/>
      <c r="AD1401" s="136"/>
      <c r="AE1401" s="136"/>
      <c r="AF1401" s="147" t="e">
        <f t="shared" si="59"/>
        <v>#DIV/0!</v>
      </c>
      <c r="AG1401" s="148"/>
      <c r="AH1401" s="148" t="b">
        <f t="shared" si="60"/>
        <v>1</v>
      </c>
    </row>
    <row r="1402" spans="1:34" ht="44.25" customHeight="1" thickBot="1" x14ac:dyDescent="0.3">
      <c r="A1402" s="136"/>
      <c r="B1402" s="136"/>
      <c r="C1402" s="137"/>
      <c r="D1402" s="136"/>
      <c r="E1402" s="137" t="str">
        <f>IF(D1402=1,'Tipo '!$B$2,IF(D1402=2,'Tipo '!$B$3,IF(D1402=3,'Tipo '!$B$4,IF(D1402=4,'Tipo '!$B$5,IF(D1402=5,'Tipo '!$B$6,IF(D1402=6,'Tipo '!$B$7,IF(D1402=7,'Tipo '!$B$8,IF(D1402=8,'Tipo '!$B$9,IF(D1402=9,'Tipo '!$B$10,IF(D1402=10,'Tipo '!$B$11,IF(D1402=11,'Tipo '!$B$12,IF(D1402=12,'Tipo '!$B$13,IF(D1402=13,'Tipo '!$B$14,IF(D1402=14,'Tipo '!$B$15,IF(D1402=15,'Tipo '!$B$16,IF(D1402=16,'Tipo '!$B$17,IF(D1402=17,'Tipo '!$B$18,IF(D1402=18,'Tipo '!$B$19,IF(D1402=19,'Tipo '!$B$20,IF(D1402=20,'Tipo '!$B$21,"No ha seleccionado un tipo de contrato válido"))))))))))))))))))))</f>
        <v>No ha seleccionado un tipo de contrato válido</v>
      </c>
      <c r="F1402" s="137"/>
      <c r="G1402" s="137"/>
      <c r="H1402" s="138"/>
      <c r="I1402" s="138"/>
      <c r="J1402" s="136"/>
      <c r="K1402" s="137" t="str">
        <f>IF(J1402=1,'Equivalencia BH-BMPT'!$D$2,IF(J1402=2,'Equivalencia BH-BMPT'!$D$3,IF(J1402=3,'Equivalencia BH-BMPT'!$D$4,IF(J1402=4,'Equivalencia BH-BMPT'!$D$5,IF(J1402=5,'Equivalencia BH-BMPT'!$D$6,IF(J1402=6,'Equivalencia BH-BMPT'!$D$7,IF(J1402=7,'Equivalencia BH-BMPT'!$D$8,IF(J1402=8,'Equivalencia BH-BMPT'!$D$9,IF(J1402=9,'Equivalencia BH-BMPT'!$D$10,IF(J1402=10,'Equivalencia BH-BMPT'!$D$11,IF(J1402=11,'Equivalencia BH-BMPT'!$D$12,IF(J1402=12,'Equivalencia BH-BMPT'!$D$13,IF(J1402=13,'Equivalencia BH-BMPT'!$D$14,IF(J1402=14,'Equivalencia BH-BMPT'!$D$15,IF(J1402=15,'Equivalencia BH-BMPT'!$D$16,IF(J1402=16,'Equivalencia BH-BMPT'!$D$17,IF(J1402=17,'Equivalencia BH-BMPT'!$D$18,IF(J1402=18,'Equivalencia BH-BMPT'!$D$19,IF(J1402=19,'Equivalencia BH-BMPT'!$D$20,IF(J1402=20,'Equivalencia BH-BMPT'!$D$21,IF(J1402=21,'Equivalencia BH-BMPT'!$D$22,IF(J1402=22,'Equivalencia BH-BMPT'!$D$23,IF(J1402=23,'Equivalencia BH-BMPT'!#REF!,IF(J1402=24,'Equivalencia BH-BMPT'!$D$25,IF(J1402=25,'Equivalencia BH-BMPT'!$D$26,IF(J1402=26,'Equivalencia BH-BMPT'!$D$27,IF(J1402=27,'Equivalencia BH-BMPT'!$D$28,IF(J1402=28,'Equivalencia BH-BMPT'!$D$29,IF(J1402=29,'Equivalencia BH-BMPT'!$D$30,IF(J1402=30,'Equivalencia BH-BMPT'!$D$31,IF(J1402=31,'Equivalencia BH-BMPT'!$D$32,IF(J1402=32,'Equivalencia BH-BMPT'!$D$33,IF(J1402=33,'Equivalencia BH-BMPT'!$D$34,IF(J1402=34,'Equivalencia BH-BMPT'!$D$35,IF(J1402=35,'Equivalencia BH-BMPT'!$D$36,IF(J1402=36,'Equivalencia BH-BMPT'!$D$37,IF(J1402=37,'Equivalencia BH-BMPT'!$D$38,IF(J1402=38,'Equivalencia BH-BMPT'!#REF!,IF(J1402=39,'Equivalencia BH-BMPT'!$D$40,IF(J1402=40,'Equivalencia BH-BMPT'!$D$41,IF(J1402=41,'Equivalencia BH-BMPT'!$D$42,IF(J1402=42,'Equivalencia BH-BMPT'!$D$43,IF(J1402=43,'Equivalencia BH-BMPT'!$D$44,IF(J1402=44,'Equivalencia BH-BMPT'!$D$45,IF(J1402=45,'Equivalencia BH-BMPT'!$D$46,"No ha seleccionado un número de programa")))))))))))))))))))))))))))))))))))))))))))))</f>
        <v>No ha seleccionado un número de programa</v>
      </c>
      <c r="L1402" s="140"/>
      <c r="M1402" s="136"/>
      <c r="N1402" s="153"/>
      <c r="O1402" s="161"/>
      <c r="P1402" s="144"/>
      <c r="Q1402" s="143"/>
      <c r="R1402" s="143"/>
      <c r="S1402" s="143"/>
      <c r="T1402" s="143"/>
      <c r="U1402" s="143"/>
      <c r="V1402" s="145"/>
      <c r="W1402" s="145"/>
      <c r="X1402" s="145"/>
      <c r="Y1402" s="136"/>
      <c r="Z1402" s="136"/>
      <c r="AA1402" s="146"/>
      <c r="AB1402" s="136"/>
      <c r="AC1402" s="136"/>
      <c r="AD1402" s="136"/>
      <c r="AE1402" s="136"/>
      <c r="AF1402" s="147" t="e">
        <f t="shared" si="59"/>
        <v>#DIV/0!</v>
      </c>
      <c r="AG1402" s="148"/>
      <c r="AH1402" s="148" t="b">
        <f t="shared" si="60"/>
        <v>1</v>
      </c>
    </row>
    <row r="1403" spans="1:34" ht="44.25" customHeight="1" thickBot="1" x14ac:dyDescent="0.3">
      <c r="A1403" s="136"/>
      <c r="B1403" s="136"/>
      <c r="C1403" s="137"/>
      <c r="D1403" s="136"/>
      <c r="E1403" s="137" t="str">
        <f>IF(D1403=1,'Tipo '!$B$2,IF(D1403=2,'Tipo '!$B$3,IF(D1403=3,'Tipo '!$B$4,IF(D1403=4,'Tipo '!$B$5,IF(D1403=5,'Tipo '!$B$6,IF(D1403=6,'Tipo '!$B$7,IF(D1403=7,'Tipo '!$B$8,IF(D1403=8,'Tipo '!$B$9,IF(D1403=9,'Tipo '!$B$10,IF(D1403=10,'Tipo '!$B$11,IF(D1403=11,'Tipo '!$B$12,IF(D1403=12,'Tipo '!$B$13,IF(D1403=13,'Tipo '!$B$14,IF(D1403=14,'Tipo '!$B$15,IF(D1403=15,'Tipo '!$B$16,IF(D1403=16,'Tipo '!$B$17,IF(D1403=17,'Tipo '!$B$18,IF(D1403=18,'Tipo '!$B$19,IF(D1403=19,'Tipo '!$B$20,IF(D1403=20,'Tipo '!$B$21,"No ha seleccionado un tipo de contrato válido"))))))))))))))))))))</f>
        <v>No ha seleccionado un tipo de contrato válido</v>
      </c>
      <c r="F1403" s="137"/>
      <c r="G1403" s="137"/>
      <c r="H1403" s="138"/>
      <c r="I1403" s="138"/>
      <c r="J1403" s="136"/>
      <c r="K1403" s="137" t="str">
        <f>IF(J1403=1,'Equivalencia BH-BMPT'!$D$2,IF(J1403=2,'Equivalencia BH-BMPT'!$D$3,IF(J1403=3,'Equivalencia BH-BMPT'!$D$4,IF(J1403=4,'Equivalencia BH-BMPT'!$D$5,IF(J1403=5,'Equivalencia BH-BMPT'!$D$6,IF(J1403=6,'Equivalencia BH-BMPT'!$D$7,IF(J1403=7,'Equivalencia BH-BMPT'!$D$8,IF(J1403=8,'Equivalencia BH-BMPT'!$D$9,IF(J1403=9,'Equivalencia BH-BMPT'!$D$10,IF(J1403=10,'Equivalencia BH-BMPT'!$D$11,IF(J1403=11,'Equivalencia BH-BMPT'!$D$12,IF(J1403=12,'Equivalencia BH-BMPT'!$D$13,IF(J1403=13,'Equivalencia BH-BMPT'!$D$14,IF(J1403=14,'Equivalencia BH-BMPT'!$D$15,IF(J1403=15,'Equivalencia BH-BMPT'!$D$16,IF(J1403=16,'Equivalencia BH-BMPT'!$D$17,IF(J1403=17,'Equivalencia BH-BMPT'!$D$18,IF(J1403=18,'Equivalencia BH-BMPT'!$D$19,IF(J1403=19,'Equivalencia BH-BMPT'!$D$20,IF(J1403=20,'Equivalencia BH-BMPT'!$D$21,IF(J1403=21,'Equivalencia BH-BMPT'!$D$22,IF(J1403=22,'Equivalencia BH-BMPT'!$D$23,IF(J1403=23,'Equivalencia BH-BMPT'!#REF!,IF(J1403=24,'Equivalencia BH-BMPT'!$D$25,IF(J1403=25,'Equivalencia BH-BMPT'!$D$26,IF(J1403=26,'Equivalencia BH-BMPT'!$D$27,IF(J1403=27,'Equivalencia BH-BMPT'!$D$28,IF(J1403=28,'Equivalencia BH-BMPT'!$D$29,IF(J1403=29,'Equivalencia BH-BMPT'!$D$30,IF(J1403=30,'Equivalencia BH-BMPT'!$D$31,IF(J1403=31,'Equivalencia BH-BMPT'!$D$32,IF(J1403=32,'Equivalencia BH-BMPT'!$D$33,IF(J1403=33,'Equivalencia BH-BMPT'!$D$34,IF(J1403=34,'Equivalencia BH-BMPT'!$D$35,IF(J1403=35,'Equivalencia BH-BMPT'!$D$36,IF(J1403=36,'Equivalencia BH-BMPT'!$D$37,IF(J1403=37,'Equivalencia BH-BMPT'!$D$38,IF(J1403=38,'Equivalencia BH-BMPT'!#REF!,IF(J1403=39,'Equivalencia BH-BMPT'!$D$40,IF(J1403=40,'Equivalencia BH-BMPT'!$D$41,IF(J1403=41,'Equivalencia BH-BMPT'!$D$42,IF(J1403=42,'Equivalencia BH-BMPT'!$D$43,IF(J1403=43,'Equivalencia BH-BMPT'!$D$44,IF(J1403=44,'Equivalencia BH-BMPT'!$D$45,IF(J1403=45,'Equivalencia BH-BMPT'!$D$46,"No ha seleccionado un número de programa")))))))))))))))))))))))))))))))))))))))))))))</f>
        <v>No ha seleccionado un número de programa</v>
      </c>
      <c r="L1403" s="140"/>
      <c r="M1403" s="136"/>
      <c r="N1403" s="153"/>
      <c r="O1403" s="161"/>
      <c r="P1403" s="144"/>
      <c r="Q1403" s="143"/>
      <c r="R1403" s="143"/>
      <c r="S1403" s="143"/>
      <c r="T1403" s="143"/>
      <c r="U1403" s="143"/>
      <c r="V1403" s="145"/>
      <c r="W1403" s="145"/>
      <c r="X1403" s="145"/>
      <c r="Y1403" s="136"/>
      <c r="Z1403" s="136"/>
      <c r="AA1403" s="146"/>
      <c r="AB1403" s="136"/>
      <c r="AC1403" s="136"/>
      <c r="AD1403" s="136"/>
      <c r="AE1403" s="136"/>
      <c r="AF1403" s="147" t="e">
        <f t="shared" si="59"/>
        <v>#DIV/0!</v>
      </c>
      <c r="AG1403" s="148"/>
      <c r="AH1403" s="148" t="b">
        <f t="shared" si="60"/>
        <v>1</v>
      </c>
    </row>
    <row r="1404" spans="1:34" ht="44.25" customHeight="1" thickBot="1" x14ac:dyDescent="0.3">
      <c r="A1404" s="136"/>
      <c r="B1404" s="136"/>
      <c r="C1404" s="137"/>
      <c r="D1404" s="136"/>
      <c r="E1404" s="137" t="str">
        <f>IF(D1404=1,'Tipo '!$B$2,IF(D1404=2,'Tipo '!$B$3,IF(D1404=3,'Tipo '!$B$4,IF(D1404=4,'Tipo '!$B$5,IF(D1404=5,'Tipo '!$B$6,IF(D1404=6,'Tipo '!$B$7,IF(D1404=7,'Tipo '!$B$8,IF(D1404=8,'Tipo '!$B$9,IF(D1404=9,'Tipo '!$B$10,IF(D1404=10,'Tipo '!$B$11,IF(D1404=11,'Tipo '!$B$12,IF(D1404=12,'Tipo '!$B$13,IF(D1404=13,'Tipo '!$B$14,IF(D1404=14,'Tipo '!$B$15,IF(D1404=15,'Tipo '!$B$16,IF(D1404=16,'Tipo '!$B$17,IF(D1404=17,'Tipo '!$B$18,IF(D1404=18,'Tipo '!$B$19,IF(D1404=19,'Tipo '!$B$20,IF(D1404=20,'Tipo '!$B$21,"No ha seleccionado un tipo de contrato válido"))))))))))))))))))))</f>
        <v>No ha seleccionado un tipo de contrato válido</v>
      </c>
      <c r="F1404" s="137"/>
      <c r="G1404" s="137"/>
      <c r="H1404" s="138"/>
      <c r="I1404" s="138"/>
      <c r="J1404" s="136"/>
      <c r="K1404" s="137" t="str">
        <f>IF(J1404=1,'Equivalencia BH-BMPT'!$D$2,IF(J1404=2,'Equivalencia BH-BMPT'!$D$3,IF(J1404=3,'Equivalencia BH-BMPT'!$D$4,IF(J1404=4,'Equivalencia BH-BMPT'!$D$5,IF(J1404=5,'Equivalencia BH-BMPT'!$D$6,IF(J1404=6,'Equivalencia BH-BMPT'!$D$7,IF(J1404=7,'Equivalencia BH-BMPT'!$D$8,IF(J1404=8,'Equivalencia BH-BMPT'!$D$9,IF(J1404=9,'Equivalencia BH-BMPT'!$D$10,IF(J1404=10,'Equivalencia BH-BMPT'!$D$11,IF(J1404=11,'Equivalencia BH-BMPT'!$D$12,IF(J1404=12,'Equivalencia BH-BMPT'!$D$13,IF(J1404=13,'Equivalencia BH-BMPT'!$D$14,IF(J1404=14,'Equivalencia BH-BMPT'!$D$15,IF(J1404=15,'Equivalencia BH-BMPT'!$D$16,IF(J1404=16,'Equivalencia BH-BMPT'!$D$17,IF(J1404=17,'Equivalencia BH-BMPT'!$D$18,IF(J1404=18,'Equivalencia BH-BMPT'!$D$19,IF(J1404=19,'Equivalencia BH-BMPT'!$D$20,IF(J1404=20,'Equivalencia BH-BMPT'!$D$21,IF(J1404=21,'Equivalencia BH-BMPT'!$D$22,IF(J1404=22,'Equivalencia BH-BMPT'!$D$23,IF(J1404=23,'Equivalencia BH-BMPT'!#REF!,IF(J1404=24,'Equivalencia BH-BMPT'!$D$25,IF(J1404=25,'Equivalencia BH-BMPT'!$D$26,IF(J1404=26,'Equivalencia BH-BMPT'!$D$27,IF(J1404=27,'Equivalencia BH-BMPT'!$D$28,IF(J1404=28,'Equivalencia BH-BMPT'!$D$29,IF(J1404=29,'Equivalencia BH-BMPT'!$D$30,IF(J1404=30,'Equivalencia BH-BMPT'!$D$31,IF(J1404=31,'Equivalencia BH-BMPT'!$D$32,IF(J1404=32,'Equivalencia BH-BMPT'!$D$33,IF(J1404=33,'Equivalencia BH-BMPT'!$D$34,IF(J1404=34,'Equivalencia BH-BMPT'!$D$35,IF(J1404=35,'Equivalencia BH-BMPT'!$D$36,IF(J1404=36,'Equivalencia BH-BMPT'!$D$37,IF(J1404=37,'Equivalencia BH-BMPT'!$D$38,IF(J1404=38,'Equivalencia BH-BMPT'!#REF!,IF(J1404=39,'Equivalencia BH-BMPT'!$D$40,IF(J1404=40,'Equivalencia BH-BMPT'!$D$41,IF(J1404=41,'Equivalencia BH-BMPT'!$D$42,IF(J1404=42,'Equivalencia BH-BMPT'!$D$43,IF(J1404=43,'Equivalencia BH-BMPT'!$D$44,IF(J1404=44,'Equivalencia BH-BMPT'!$D$45,IF(J1404=45,'Equivalencia BH-BMPT'!$D$46,"No ha seleccionado un número de programa")))))))))))))))))))))))))))))))))))))))))))))</f>
        <v>No ha seleccionado un número de programa</v>
      </c>
      <c r="L1404" s="140"/>
      <c r="M1404" s="136"/>
      <c r="N1404" s="153"/>
      <c r="O1404" s="161"/>
      <c r="P1404" s="144"/>
      <c r="Q1404" s="143"/>
      <c r="R1404" s="143"/>
      <c r="S1404" s="143"/>
      <c r="T1404" s="143"/>
      <c r="U1404" s="143"/>
      <c r="V1404" s="145"/>
      <c r="W1404" s="145"/>
      <c r="X1404" s="145"/>
      <c r="Y1404" s="136"/>
      <c r="Z1404" s="136"/>
      <c r="AA1404" s="146"/>
      <c r="AB1404" s="136"/>
      <c r="AC1404" s="136"/>
      <c r="AD1404" s="136"/>
      <c r="AE1404" s="136"/>
      <c r="AF1404" s="147" t="e">
        <f t="shared" si="59"/>
        <v>#DIV/0!</v>
      </c>
      <c r="AG1404" s="148"/>
      <c r="AH1404" s="148" t="b">
        <f t="shared" si="60"/>
        <v>1</v>
      </c>
    </row>
    <row r="1405" spans="1:34" ht="44.25" customHeight="1" thickBot="1" x14ac:dyDescent="0.3">
      <c r="A1405" s="136"/>
      <c r="B1405" s="136"/>
      <c r="C1405" s="137"/>
      <c r="D1405" s="136"/>
      <c r="E1405" s="137" t="str">
        <f>IF(D1405=1,'Tipo '!$B$2,IF(D1405=2,'Tipo '!$B$3,IF(D1405=3,'Tipo '!$B$4,IF(D1405=4,'Tipo '!$B$5,IF(D1405=5,'Tipo '!$B$6,IF(D1405=6,'Tipo '!$B$7,IF(D1405=7,'Tipo '!$B$8,IF(D1405=8,'Tipo '!$B$9,IF(D1405=9,'Tipo '!$B$10,IF(D1405=10,'Tipo '!$B$11,IF(D1405=11,'Tipo '!$B$12,IF(D1405=12,'Tipo '!$B$13,IF(D1405=13,'Tipo '!$B$14,IF(D1405=14,'Tipo '!$B$15,IF(D1405=15,'Tipo '!$B$16,IF(D1405=16,'Tipo '!$B$17,IF(D1405=17,'Tipo '!$B$18,IF(D1405=18,'Tipo '!$B$19,IF(D1405=19,'Tipo '!$B$20,IF(D1405=20,'Tipo '!$B$21,"No ha seleccionado un tipo de contrato válido"))))))))))))))))))))</f>
        <v>No ha seleccionado un tipo de contrato válido</v>
      </c>
      <c r="F1405" s="137"/>
      <c r="G1405" s="137"/>
      <c r="H1405" s="138"/>
      <c r="I1405" s="138"/>
      <c r="J1405" s="136"/>
      <c r="K1405" s="137" t="str">
        <f>IF(J1405=1,'Equivalencia BH-BMPT'!$D$2,IF(J1405=2,'Equivalencia BH-BMPT'!$D$3,IF(J1405=3,'Equivalencia BH-BMPT'!$D$4,IF(J1405=4,'Equivalencia BH-BMPT'!$D$5,IF(J1405=5,'Equivalencia BH-BMPT'!$D$6,IF(J1405=6,'Equivalencia BH-BMPT'!$D$7,IF(J1405=7,'Equivalencia BH-BMPT'!$D$8,IF(J1405=8,'Equivalencia BH-BMPT'!$D$9,IF(J1405=9,'Equivalencia BH-BMPT'!$D$10,IF(J1405=10,'Equivalencia BH-BMPT'!$D$11,IF(J1405=11,'Equivalencia BH-BMPT'!$D$12,IF(J1405=12,'Equivalencia BH-BMPT'!$D$13,IF(J1405=13,'Equivalencia BH-BMPT'!$D$14,IF(J1405=14,'Equivalencia BH-BMPT'!$D$15,IF(J1405=15,'Equivalencia BH-BMPT'!$D$16,IF(J1405=16,'Equivalencia BH-BMPT'!$D$17,IF(J1405=17,'Equivalencia BH-BMPT'!$D$18,IF(J1405=18,'Equivalencia BH-BMPT'!$D$19,IF(J1405=19,'Equivalencia BH-BMPT'!$D$20,IF(J1405=20,'Equivalencia BH-BMPT'!$D$21,IF(J1405=21,'Equivalencia BH-BMPT'!$D$22,IF(J1405=22,'Equivalencia BH-BMPT'!$D$23,IF(J1405=23,'Equivalencia BH-BMPT'!#REF!,IF(J1405=24,'Equivalencia BH-BMPT'!$D$25,IF(J1405=25,'Equivalencia BH-BMPT'!$D$26,IF(J1405=26,'Equivalencia BH-BMPT'!$D$27,IF(J1405=27,'Equivalencia BH-BMPT'!$D$28,IF(J1405=28,'Equivalencia BH-BMPT'!$D$29,IF(J1405=29,'Equivalencia BH-BMPT'!$D$30,IF(J1405=30,'Equivalencia BH-BMPT'!$D$31,IF(J1405=31,'Equivalencia BH-BMPT'!$D$32,IF(J1405=32,'Equivalencia BH-BMPT'!$D$33,IF(J1405=33,'Equivalencia BH-BMPT'!$D$34,IF(J1405=34,'Equivalencia BH-BMPT'!$D$35,IF(J1405=35,'Equivalencia BH-BMPT'!$D$36,IF(J1405=36,'Equivalencia BH-BMPT'!$D$37,IF(J1405=37,'Equivalencia BH-BMPT'!$D$38,IF(J1405=38,'Equivalencia BH-BMPT'!#REF!,IF(J1405=39,'Equivalencia BH-BMPT'!$D$40,IF(J1405=40,'Equivalencia BH-BMPT'!$D$41,IF(J1405=41,'Equivalencia BH-BMPT'!$D$42,IF(J1405=42,'Equivalencia BH-BMPT'!$D$43,IF(J1405=43,'Equivalencia BH-BMPT'!$D$44,IF(J1405=44,'Equivalencia BH-BMPT'!$D$45,IF(J1405=45,'Equivalencia BH-BMPT'!$D$46,"No ha seleccionado un número de programa")))))))))))))))))))))))))))))))))))))))))))))</f>
        <v>No ha seleccionado un número de programa</v>
      </c>
      <c r="L1405" s="140"/>
      <c r="M1405" s="136"/>
      <c r="N1405" s="153"/>
      <c r="O1405" s="161"/>
      <c r="P1405" s="144"/>
      <c r="Q1405" s="143"/>
      <c r="R1405" s="143"/>
      <c r="S1405" s="143"/>
      <c r="T1405" s="143"/>
      <c r="U1405" s="143"/>
      <c r="V1405" s="145"/>
      <c r="W1405" s="145"/>
      <c r="X1405" s="145"/>
      <c r="Y1405" s="136"/>
      <c r="Z1405" s="136"/>
      <c r="AA1405" s="146"/>
      <c r="AB1405" s="136"/>
      <c r="AC1405" s="136"/>
      <c r="AD1405" s="136"/>
      <c r="AE1405" s="136"/>
      <c r="AF1405" s="147" t="e">
        <f t="shared" si="59"/>
        <v>#DIV/0!</v>
      </c>
      <c r="AG1405" s="148"/>
      <c r="AH1405" s="148" t="b">
        <f t="shared" si="60"/>
        <v>1</v>
      </c>
    </row>
    <row r="1406" spans="1:34" ht="44.25" customHeight="1" thickBot="1" x14ac:dyDescent="0.3">
      <c r="A1406" s="136"/>
      <c r="B1406" s="136"/>
      <c r="C1406" s="137"/>
      <c r="D1406" s="136"/>
      <c r="E1406" s="137" t="str">
        <f>IF(D1406=1,'Tipo '!$B$2,IF(D1406=2,'Tipo '!$B$3,IF(D1406=3,'Tipo '!$B$4,IF(D1406=4,'Tipo '!$B$5,IF(D1406=5,'Tipo '!$B$6,IF(D1406=6,'Tipo '!$B$7,IF(D1406=7,'Tipo '!$B$8,IF(D1406=8,'Tipo '!$B$9,IF(D1406=9,'Tipo '!$B$10,IF(D1406=10,'Tipo '!$B$11,IF(D1406=11,'Tipo '!$B$12,IF(D1406=12,'Tipo '!$B$13,IF(D1406=13,'Tipo '!$B$14,IF(D1406=14,'Tipo '!$B$15,IF(D1406=15,'Tipo '!$B$16,IF(D1406=16,'Tipo '!$B$17,IF(D1406=17,'Tipo '!$B$18,IF(D1406=18,'Tipo '!$B$19,IF(D1406=19,'Tipo '!$B$20,IF(D1406=20,'Tipo '!$B$21,"No ha seleccionado un tipo de contrato válido"))))))))))))))))))))</f>
        <v>No ha seleccionado un tipo de contrato válido</v>
      </c>
      <c r="F1406" s="137"/>
      <c r="G1406" s="137"/>
      <c r="H1406" s="138"/>
      <c r="I1406" s="138"/>
      <c r="J1406" s="136"/>
      <c r="K1406" s="137" t="str">
        <f>IF(J1406=1,'Equivalencia BH-BMPT'!$D$2,IF(J1406=2,'Equivalencia BH-BMPT'!$D$3,IF(J1406=3,'Equivalencia BH-BMPT'!$D$4,IF(J1406=4,'Equivalencia BH-BMPT'!$D$5,IF(J1406=5,'Equivalencia BH-BMPT'!$D$6,IF(J1406=6,'Equivalencia BH-BMPT'!$D$7,IF(J1406=7,'Equivalencia BH-BMPT'!$D$8,IF(J1406=8,'Equivalencia BH-BMPT'!$D$9,IF(J1406=9,'Equivalencia BH-BMPT'!$D$10,IF(J1406=10,'Equivalencia BH-BMPT'!$D$11,IF(J1406=11,'Equivalencia BH-BMPT'!$D$12,IF(J1406=12,'Equivalencia BH-BMPT'!$D$13,IF(J1406=13,'Equivalencia BH-BMPT'!$D$14,IF(J1406=14,'Equivalencia BH-BMPT'!$D$15,IF(J1406=15,'Equivalencia BH-BMPT'!$D$16,IF(J1406=16,'Equivalencia BH-BMPT'!$D$17,IF(J1406=17,'Equivalencia BH-BMPT'!$D$18,IF(J1406=18,'Equivalencia BH-BMPT'!$D$19,IF(J1406=19,'Equivalencia BH-BMPT'!$D$20,IF(J1406=20,'Equivalencia BH-BMPT'!$D$21,IF(J1406=21,'Equivalencia BH-BMPT'!$D$22,IF(J1406=22,'Equivalencia BH-BMPT'!$D$23,IF(J1406=23,'Equivalencia BH-BMPT'!#REF!,IF(J1406=24,'Equivalencia BH-BMPT'!$D$25,IF(J1406=25,'Equivalencia BH-BMPT'!$D$26,IF(J1406=26,'Equivalencia BH-BMPT'!$D$27,IF(J1406=27,'Equivalencia BH-BMPT'!$D$28,IF(J1406=28,'Equivalencia BH-BMPT'!$D$29,IF(J1406=29,'Equivalencia BH-BMPT'!$D$30,IF(J1406=30,'Equivalencia BH-BMPT'!$D$31,IF(J1406=31,'Equivalencia BH-BMPT'!$D$32,IF(J1406=32,'Equivalencia BH-BMPT'!$D$33,IF(J1406=33,'Equivalencia BH-BMPT'!$D$34,IF(J1406=34,'Equivalencia BH-BMPT'!$D$35,IF(J1406=35,'Equivalencia BH-BMPT'!$D$36,IF(J1406=36,'Equivalencia BH-BMPT'!$D$37,IF(J1406=37,'Equivalencia BH-BMPT'!$D$38,IF(J1406=38,'Equivalencia BH-BMPT'!#REF!,IF(J1406=39,'Equivalencia BH-BMPT'!$D$40,IF(J1406=40,'Equivalencia BH-BMPT'!$D$41,IF(J1406=41,'Equivalencia BH-BMPT'!$D$42,IF(J1406=42,'Equivalencia BH-BMPT'!$D$43,IF(J1406=43,'Equivalencia BH-BMPT'!$D$44,IF(J1406=44,'Equivalencia BH-BMPT'!$D$45,IF(J1406=45,'Equivalencia BH-BMPT'!$D$46,"No ha seleccionado un número de programa")))))))))))))))))))))))))))))))))))))))))))))</f>
        <v>No ha seleccionado un número de programa</v>
      </c>
      <c r="L1406" s="140"/>
      <c r="M1406" s="136"/>
      <c r="N1406" s="153"/>
      <c r="O1406" s="161"/>
      <c r="P1406" s="144"/>
      <c r="Q1406" s="143"/>
      <c r="R1406" s="143"/>
      <c r="S1406" s="143"/>
      <c r="T1406" s="143"/>
      <c r="U1406" s="143"/>
      <c r="V1406" s="145"/>
      <c r="W1406" s="145"/>
      <c r="X1406" s="145"/>
      <c r="Y1406" s="136"/>
      <c r="Z1406" s="136"/>
      <c r="AA1406" s="146"/>
      <c r="AB1406" s="136"/>
      <c r="AC1406" s="136"/>
      <c r="AD1406" s="136"/>
      <c r="AE1406" s="136"/>
      <c r="AF1406" s="147" t="e">
        <f t="shared" si="59"/>
        <v>#DIV/0!</v>
      </c>
      <c r="AG1406" s="148"/>
      <c r="AH1406" s="148" t="b">
        <f t="shared" si="60"/>
        <v>1</v>
      </c>
    </row>
    <row r="1407" spans="1:34" ht="44.25" customHeight="1" thickBot="1" x14ac:dyDescent="0.3">
      <c r="A1407" s="136"/>
      <c r="B1407" s="136"/>
      <c r="C1407" s="137"/>
      <c r="D1407" s="136"/>
      <c r="E1407" s="137" t="str">
        <f>IF(D1407=1,'Tipo '!$B$2,IF(D1407=2,'Tipo '!$B$3,IF(D1407=3,'Tipo '!$B$4,IF(D1407=4,'Tipo '!$B$5,IF(D1407=5,'Tipo '!$B$6,IF(D1407=6,'Tipo '!$B$7,IF(D1407=7,'Tipo '!$B$8,IF(D1407=8,'Tipo '!$B$9,IF(D1407=9,'Tipo '!$B$10,IF(D1407=10,'Tipo '!$B$11,IF(D1407=11,'Tipo '!$B$12,IF(D1407=12,'Tipo '!$B$13,IF(D1407=13,'Tipo '!$B$14,IF(D1407=14,'Tipo '!$B$15,IF(D1407=15,'Tipo '!$B$16,IF(D1407=16,'Tipo '!$B$17,IF(D1407=17,'Tipo '!$B$18,IF(D1407=18,'Tipo '!$B$19,IF(D1407=19,'Tipo '!$B$20,IF(D1407=20,'Tipo '!$B$21,"No ha seleccionado un tipo de contrato válido"))))))))))))))))))))</f>
        <v>No ha seleccionado un tipo de contrato válido</v>
      </c>
      <c r="F1407" s="137"/>
      <c r="G1407" s="137"/>
      <c r="H1407" s="138"/>
      <c r="I1407" s="138"/>
      <c r="J1407" s="136"/>
      <c r="K1407" s="137" t="str">
        <f>IF(J1407=1,'Equivalencia BH-BMPT'!$D$2,IF(J1407=2,'Equivalencia BH-BMPT'!$D$3,IF(J1407=3,'Equivalencia BH-BMPT'!$D$4,IF(J1407=4,'Equivalencia BH-BMPT'!$D$5,IF(J1407=5,'Equivalencia BH-BMPT'!$D$6,IF(J1407=6,'Equivalencia BH-BMPT'!$D$7,IF(J1407=7,'Equivalencia BH-BMPT'!$D$8,IF(J1407=8,'Equivalencia BH-BMPT'!$D$9,IF(J1407=9,'Equivalencia BH-BMPT'!$D$10,IF(J1407=10,'Equivalencia BH-BMPT'!$D$11,IF(J1407=11,'Equivalencia BH-BMPT'!$D$12,IF(J1407=12,'Equivalencia BH-BMPT'!$D$13,IF(J1407=13,'Equivalencia BH-BMPT'!$D$14,IF(J1407=14,'Equivalencia BH-BMPT'!$D$15,IF(J1407=15,'Equivalencia BH-BMPT'!$D$16,IF(J1407=16,'Equivalencia BH-BMPT'!$D$17,IF(J1407=17,'Equivalencia BH-BMPT'!$D$18,IF(J1407=18,'Equivalencia BH-BMPT'!$D$19,IF(J1407=19,'Equivalencia BH-BMPT'!$D$20,IF(J1407=20,'Equivalencia BH-BMPT'!$D$21,IF(J1407=21,'Equivalencia BH-BMPT'!$D$22,IF(J1407=22,'Equivalencia BH-BMPT'!$D$23,IF(J1407=23,'Equivalencia BH-BMPT'!#REF!,IF(J1407=24,'Equivalencia BH-BMPT'!$D$25,IF(J1407=25,'Equivalencia BH-BMPT'!$D$26,IF(J1407=26,'Equivalencia BH-BMPT'!$D$27,IF(J1407=27,'Equivalencia BH-BMPT'!$D$28,IF(J1407=28,'Equivalencia BH-BMPT'!$D$29,IF(J1407=29,'Equivalencia BH-BMPT'!$D$30,IF(J1407=30,'Equivalencia BH-BMPT'!$D$31,IF(J1407=31,'Equivalencia BH-BMPT'!$D$32,IF(J1407=32,'Equivalencia BH-BMPT'!$D$33,IF(J1407=33,'Equivalencia BH-BMPT'!$D$34,IF(J1407=34,'Equivalencia BH-BMPT'!$D$35,IF(J1407=35,'Equivalencia BH-BMPT'!$D$36,IF(J1407=36,'Equivalencia BH-BMPT'!$D$37,IF(J1407=37,'Equivalencia BH-BMPT'!$D$38,IF(J1407=38,'Equivalencia BH-BMPT'!#REF!,IF(J1407=39,'Equivalencia BH-BMPT'!$D$40,IF(J1407=40,'Equivalencia BH-BMPT'!$D$41,IF(J1407=41,'Equivalencia BH-BMPT'!$D$42,IF(J1407=42,'Equivalencia BH-BMPT'!$D$43,IF(J1407=43,'Equivalencia BH-BMPT'!$D$44,IF(J1407=44,'Equivalencia BH-BMPT'!$D$45,IF(J1407=45,'Equivalencia BH-BMPT'!$D$46,"No ha seleccionado un número de programa")))))))))))))))))))))))))))))))))))))))))))))</f>
        <v>No ha seleccionado un número de programa</v>
      </c>
      <c r="L1407" s="140"/>
      <c r="M1407" s="136"/>
      <c r="N1407" s="153"/>
      <c r="O1407" s="161"/>
      <c r="P1407" s="144"/>
      <c r="Q1407" s="143"/>
      <c r="R1407" s="143"/>
      <c r="S1407" s="143"/>
      <c r="T1407" s="143"/>
      <c r="U1407" s="143"/>
      <c r="V1407" s="145"/>
      <c r="W1407" s="145"/>
      <c r="X1407" s="145"/>
      <c r="Y1407" s="136"/>
      <c r="Z1407" s="136"/>
      <c r="AA1407" s="146"/>
      <c r="AB1407" s="136"/>
      <c r="AC1407" s="136"/>
      <c r="AD1407" s="136"/>
      <c r="AE1407" s="136"/>
      <c r="AF1407" s="147" t="e">
        <f t="shared" si="59"/>
        <v>#DIV/0!</v>
      </c>
      <c r="AG1407" s="148"/>
      <c r="AH1407" s="148" t="b">
        <f t="shared" si="60"/>
        <v>1</v>
      </c>
    </row>
    <row r="1408" spans="1:34" ht="44.25" customHeight="1" thickBot="1" x14ac:dyDescent="0.3">
      <c r="A1408" s="136"/>
      <c r="B1408" s="136"/>
      <c r="C1408" s="137"/>
      <c r="D1408" s="136"/>
      <c r="E1408" s="137" t="str">
        <f>IF(D1408=1,'Tipo '!$B$2,IF(D1408=2,'Tipo '!$B$3,IF(D1408=3,'Tipo '!$B$4,IF(D1408=4,'Tipo '!$B$5,IF(D1408=5,'Tipo '!$B$6,IF(D1408=6,'Tipo '!$B$7,IF(D1408=7,'Tipo '!$B$8,IF(D1408=8,'Tipo '!$B$9,IF(D1408=9,'Tipo '!$B$10,IF(D1408=10,'Tipo '!$B$11,IF(D1408=11,'Tipo '!$B$12,IF(D1408=12,'Tipo '!$B$13,IF(D1408=13,'Tipo '!$B$14,IF(D1408=14,'Tipo '!$B$15,IF(D1408=15,'Tipo '!$B$16,IF(D1408=16,'Tipo '!$B$17,IF(D1408=17,'Tipo '!$B$18,IF(D1408=18,'Tipo '!$B$19,IF(D1408=19,'Tipo '!$B$20,IF(D1408=20,'Tipo '!$B$21,"No ha seleccionado un tipo de contrato válido"))))))))))))))))))))</f>
        <v>No ha seleccionado un tipo de contrato válido</v>
      </c>
      <c r="F1408" s="137"/>
      <c r="G1408" s="137"/>
      <c r="H1408" s="138"/>
      <c r="I1408" s="138"/>
      <c r="J1408" s="136"/>
      <c r="K1408" s="137" t="str">
        <f>IF(J1408=1,'Equivalencia BH-BMPT'!$D$2,IF(J1408=2,'Equivalencia BH-BMPT'!$D$3,IF(J1408=3,'Equivalencia BH-BMPT'!$D$4,IF(J1408=4,'Equivalencia BH-BMPT'!$D$5,IF(J1408=5,'Equivalencia BH-BMPT'!$D$6,IF(J1408=6,'Equivalencia BH-BMPT'!$D$7,IF(J1408=7,'Equivalencia BH-BMPT'!$D$8,IF(J1408=8,'Equivalencia BH-BMPT'!$D$9,IF(J1408=9,'Equivalencia BH-BMPT'!$D$10,IF(J1408=10,'Equivalencia BH-BMPT'!$D$11,IF(J1408=11,'Equivalencia BH-BMPT'!$D$12,IF(J1408=12,'Equivalencia BH-BMPT'!$D$13,IF(J1408=13,'Equivalencia BH-BMPT'!$D$14,IF(J1408=14,'Equivalencia BH-BMPT'!$D$15,IF(J1408=15,'Equivalencia BH-BMPT'!$D$16,IF(J1408=16,'Equivalencia BH-BMPT'!$D$17,IF(J1408=17,'Equivalencia BH-BMPT'!$D$18,IF(J1408=18,'Equivalencia BH-BMPT'!$D$19,IF(J1408=19,'Equivalencia BH-BMPT'!$D$20,IF(J1408=20,'Equivalencia BH-BMPT'!$D$21,IF(J1408=21,'Equivalencia BH-BMPT'!$D$22,IF(J1408=22,'Equivalencia BH-BMPT'!$D$23,IF(J1408=23,'Equivalencia BH-BMPT'!#REF!,IF(J1408=24,'Equivalencia BH-BMPT'!$D$25,IF(J1408=25,'Equivalencia BH-BMPT'!$D$26,IF(J1408=26,'Equivalencia BH-BMPT'!$D$27,IF(J1408=27,'Equivalencia BH-BMPT'!$D$28,IF(J1408=28,'Equivalencia BH-BMPT'!$D$29,IF(J1408=29,'Equivalencia BH-BMPT'!$D$30,IF(J1408=30,'Equivalencia BH-BMPT'!$D$31,IF(J1408=31,'Equivalencia BH-BMPT'!$D$32,IF(J1408=32,'Equivalencia BH-BMPT'!$D$33,IF(J1408=33,'Equivalencia BH-BMPT'!$D$34,IF(J1408=34,'Equivalencia BH-BMPT'!$D$35,IF(J1408=35,'Equivalencia BH-BMPT'!$D$36,IF(J1408=36,'Equivalencia BH-BMPT'!$D$37,IF(J1408=37,'Equivalencia BH-BMPT'!$D$38,IF(J1408=38,'Equivalencia BH-BMPT'!#REF!,IF(J1408=39,'Equivalencia BH-BMPT'!$D$40,IF(J1408=40,'Equivalencia BH-BMPT'!$D$41,IF(J1408=41,'Equivalencia BH-BMPT'!$D$42,IF(J1408=42,'Equivalencia BH-BMPT'!$D$43,IF(J1408=43,'Equivalencia BH-BMPT'!$D$44,IF(J1408=44,'Equivalencia BH-BMPT'!$D$45,IF(J1408=45,'Equivalencia BH-BMPT'!$D$46,"No ha seleccionado un número de programa")))))))))))))))))))))))))))))))))))))))))))))</f>
        <v>No ha seleccionado un número de programa</v>
      </c>
      <c r="L1408" s="140"/>
      <c r="M1408" s="136"/>
      <c r="N1408" s="153"/>
      <c r="O1408" s="161"/>
      <c r="P1408" s="144"/>
      <c r="Q1408" s="143"/>
      <c r="R1408" s="143"/>
      <c r="S1408" s="143"/>
      <c r="T1408" s="143"/>
      <c r="U1408" s="143"/>
      <c r="V1408" s="145"/>
      <c r="W1408" s="145"/>
      <c r="X1408" s="145"/>
      <c r="Y1408" s="136"/>
      <c r="Z1408" s="136"/>
      <c r="AA1408" s="146"/>
      <c r="AB1408" s="136"/>
      <c r="AC1408" s="136"/>
      <c r="AD1408" s="136"/>
      <c r="AE1408" s="136"/>
      <c r="AF1408" s="147" t="e">
        <f t="shared" si="59"/>
        <v>#DIV/0!</v>
      </c>
      <c r="AG1408" s="148"/>
      <c r="AH1408" s="148" t="b">
        <f t="shared" si="60"/>
        <v>1</v>
      </c>
    </row>
    <row r="1409" spans="1:34" ht="44.25" customHeight="1" thickBot="1" x14ac:dyDescent="0.3">
      <c r="A1409" s="136"/>
      <c r="B1409" s="136"/>
      <c r="C1409" s="137"/>
      <c r="D1409" s="136"/>
      <c r="E1409" s="137" t="str">
        <f>IF(D1409=1,'Tipo '!$B$2,IF(D1409=2,'Tipo '!$B$3,IF(D1409=3,'Tipo '!$B$4,IF(D1409=4,'Tipo '!$B$5,IF(D1409=5,'Tipo '!$B$6,IF(D1409=6,'Tipo '!$B$7,IF(D1409=7,'Tipo '!$B$8,IF(D1409=8,'Tipo '!$B$9,IF(D1409=9,'Tipo '!$B$10,IF(D1409=10,'Tipo '!$B$11,IF(D1409=11,'Tipo '!$B$12,IF(D1409=12,'Tipo '!$B$13,IF(D1409=13,'Tipo '!$B$14,IF(D1409=14,'Tipo '!$B$15,IF(D1409=15,'Tipo '!$B$16,IF(D1409=16,'Tipo '!$B$17,IF(D1409=17,'Tipo '!$B$18,IF(D1409=18,'Tipo '!$B$19,IF(D1409=19,'Tipo '!$B$20,IF(D1409=20,'Tipo '!$B$21,"No ha seleccionado un tipo de contrato válido"))))))))))))))))))))</f>
        <v>No ha seleccionado un tipo de contrato válido</v>
      </c>
      <c r="F1409" s="137"/>
      <c r="G1409" s="137"/>
      <c r="H1409" s="138"/>
      <c r="I1409" s="138"/>
      <c r="J1409" s="136"/>
      <c r="K1409" s="137" t="str">
        <f>IF(J1409=1,'Equivalencia BH-BMPT'!$D$2,IF(J1409=2,'Equivalencia BH-BMPT'!$D$3,IF(J1409=3,'Equivalencia BH-BMPT'!$D$4,IF(J1409=4,'Equivalencia BH-BMPT'!$D$5,IF(J1409=5,'Equivalencia BH-BMPT'!$D$6,IF(J1409=6,'Equivalencia BH-BMPT'!$D$7,IF(J1409=7,'Equivalencia BH-BMPT'!$D$8,IF(J1409=8,'Equivalencia BH-BMPT'!$D$9,IF(J1409=9,'Equivalencia BH-BMPT'!$D$10,IF(J1409=10,'Equivalencia BH-BMPT'!$D$11,IF(J1409=11,'Equivalencia BH-BMPT'!$D$12,IF(J1409=12,'Equivalencia BH-BMPT'!$D$13,IF(J1409=13,'Equivalencia BH-BMPT'!$D$14,IF(J1409=14,'Equivalencia BH-BMPT'!$D$15,IF(J1409=15,'Equivalencia BH-BMPT'!$D$16,IF(J1409=16,'Equivalencia BH-BMPT'!$D$17,IF(J1409=17,'Equivalencia BH-BMPT'!$D$18,IF(J1409=18,'Equivalencia BH-BMPT'!$D$19,IF(J1409=19,'Equivalencia BH-BMPT'!$D$20,IF(J1409=20,'Equivalencia BH-BMPT'!$D$21,IF(J1409=21,'Equivalencia BH-BMPT'!$D$22,IF(J1409=22,'Equivalencia BH-BMPT'!$D$23,IF(J1409=23,'Equivalencia BH-BMPT'!#REF!,IF(J1409=24,'Equivalencia BH-BMPT'!$D$25,IF(J1409=25,'Equivalencia BH-BMPT'!$D$26,IF(J1409=26,'Equivalencia BH-BMPT'!$D$27,IF(J1409=27,'Equivalencia BH-BMPT'!$D$28,IF(J1409=28,'Equivalencia BH-BMPT'!$D$29,IF(J1409=29,'Equivalencia BH-BMPT'!$D$30,IF(J1409=30,'Equivalencia BH-BMPT'!$D$31,IF(J1409=31,'Equivalencia BH-BMPT'!$D$32,IF(J1409=32,'Equivalencia BH-BMPT'!$D$33,IF(J1409=33,'Equivalencia BH-BMPT'!$D$34,IF(J1409=34,'Equivalencia BH-BMPT'!$D$35,IF(J1409=35,'Equivalencia BH-BMPT'!$D$36,IF(J1409=36,'Equivalencia BH-BMPT'!$D$37,IF(J1409=37,'Equivalencia BH-BMPT'!$D$38,IF(J1409=38,'Equivalencia BH-BMPT'!#REF!,IF(J1409=39,'Equivalencia BH-BMPT'!$D$40,IF(J1409=40,'Equivalencia BH-BMPT'!$D$41,IF(J1409=41,'Equivalencia BH-BMPT'!$D$42,IF(J1409=42,'Equivalencia BH-BMPT'!$D$43,IF(J1409=43,'Equivalencia BH-BMPT'!$D$44,IF(J1409=44,'Equivalencia BH-BMPT'!$D$45,IF(J1409=45,'Equivalencia BH-BMPT'!$D$46,"No ha seleccionado un número de programa")))))))))))))))))))))))))))))))))))))))))))))</f>
        <v>No ha seleccionado un número de programa</v>
      </c>
      <c r="L1409" s="140"/>
      <c r="M1409" s="136"/>
      <c r="N1409" s="153"/>
      <c r="O1409" s="161"/>
      <c r="P1409" s="144"/>
      <c r="Q1409" s="143"/>
      <c r="R1409" s="143"/>
      <c r="S1409" s="143"/>
      <c r="T1409" s="143"/>
      <c r="U1409" s="143"/>
      <c r="V1409" s="145"/>
      <c r="W1409" s="145"/>
      <c r="X1409" s="145"/>
      <c r="Y1409" s="136"/>
      <c r="Z1409" s="136"/>
      <c r="AA1409" s="146"/>
      <c r="AB1409" s="136"/>
      <c r="AC1409" s="136"/>
      <c r="AD1409" s="136"/>
      <c r="AE1409" s="136"/>
      <c r="AF1409" s="147" t="e">
        <f t="shared" si="59"/>
        <v>#DIV/0!</v>
      </c>
      <c r="AG1409" s="148"/>
      <c r="AH1409" s="148" t="b">
        <f t="shared" si="60"/>
        <v>1</v>
      </c>
    </row>
    <row r="1410" spans="1:34" ht="44.25" customHeight="1" thickBot="1" x14ac:dyDescent="0.3">
      <c r="A1410" s="136"/>
      <c r="B1410" s="136"/>
      <c r="C1410" s="137"/>
      <c r="D1410" s="136"/>
      <c r="E1410" s="137" t="str">
        <f>IF(D1410=1,'Tipo '!$B$2,IF(D1410=2,'Tipo '!$B$3,IF(D1410=3,'Tipo '!$B$4,IF(D1410=4,'Tipo '!$B$5,IF(D1410=5,'Tipo '!$B$6,IF(D1410=6,'Tipo '!$B$7,IF(D1410=7,'Tipo '!$B$8,IF(D1410=8,'Tipo '!$B$9,IF(D1410=9,'Tipo '!$B$10,IF(D1410=10,'Tipo '!$B$11,IF(D1410=11,'Tipo '!$B$12,IF(D1410=12,'Tipo '!$B$13,IF(D1410=13,'Tipo '!$B$14,IF(D1410=14,'Tipo '!$B$15,IF(D1410=15,'Tipo '!$B$16,IF(D1410=16,'Tipo '!$B$17,IF(D1410=17,'Tipo '!$B$18,IF(D1410=18,'Tipo '!$B$19,IF(D1410=19,'Tipo '!$B$20,IF(D1410=20,'Tipo '!$B$21,"No ha seleccionado un tipo de contrato válido"))))))))))))))))))))</f>
        <v>No ha seleccionado un tipo de contrato válido</v>
      </c>
      <c r="F1410" s="137"/>
      <c r="G1410" s="137"/>
      <c r="H1410" s="138"/>
      <c r="I1410" s="138"/>
      <c r="J1410" s="136"/>
      <c r="K1410" s="137" t="str">
        <f>IF(J1410=1,'Equivalencia BH-BMPT'!$D$2,IF(J1410=2,'Equivalencia BH-BMPT'!$D$3,IF(J1410=3,'Equivalencia BH-BMPT'!$D$4,IF(J1410=4,'Equivalencia BH-BMPT'!$D$5,IF(J1410=5,'Equivalencia BH-BMPT'!$D$6,IF(J1410=6,'Equivalencia BH-BMPT'!$D$7,IF(J1410=7,'Equivalencia BH-BMPT'!$D$8,IF(J1410=8,'Equivalencia BH-BMPT'!$D$9,IF(J1410=9,'Equivalencia BH-BMPT'!$D$10,IF(J1410=10,'Equivalencia BH-BMPT'!$D$11,IF(J1410=11,'Equivalencia BH-BMPT'!$D$12,IF(J1410=12,'Equivalencia BH-BMPT'!$D$13,IF(J1410=13,'Equivalencia BH-BMPT'!$D$14,IF(J1410=14,'Equivalencia BH-BMPT'!$D$15,IF(J1410=15,'Equivalencia BH-BMPT'!$D$16,IF(J1410=16,'Equivalencia BH-BMPT'!$D$17,IF(J1410=17,'Equivalencia BH-BMPT'!$D$18,IF(J1410=18,'Equivalencia BH-BMPT'!$D$19,IF(J1410=19,'Equivalencia BH-BMPT'!$D$20,IF(J1410=20,'Equivalencia BH-BMPT'!$D$21,IF(J1410=21,'Equivalencia BH-BMPT'!$D$22,IF(J1410=22,'Equivalencia BH-BMPT'!$D$23,IF(J1410=23,'Equivalencia BH-BMPT'!#REF!,IF(J1410=24,'Equivalencia BH-BMPT'!$D$25,IF(J1410=25,'Equivalencia BH-BMPT'!$D$26,IF(J1410=26,'Equivalencia BH-BMPT'!$D$27,IF(J1410=27,'Equivalencia BH-BMPT'!$D$28,IF(J1410=28,'Equivalencia BH-BMPT'!$D$29,IF(J1410=29,'Equivalencia BH-BMPT'!$D$30,IF(J1410=30,'Equivalencia BH-BMPT'!$D$31,IF(J1410=31,'Equivalencia BH-BMPT'!$D$32,IF(J1410=32,'Equivalencia BH-BMPT'!$D$33,IF(J1410=33,'Equivalencia BH-BMPT'!$D$34,IF(J1410=34,'Equivalencia BH-BMPT'!$D$35,IF(J1410=35,'Equivalencia BH-BMPT'!$D$36,IF(J1410=36,'Equivalencia BH-BMPT'!$D$37,IF(J1410=37,'Equivalencia BH-BMPT'!$D$38,IF(J1410=38,'Equivalencia BH-BMPT'!#REF!,IF(J1410=39,'Equivalencia BH-BMPT'!$D$40,IF(J1410=40,'Equivalencia BH-BMPT'!$D$41,IF(J1410=41,'Equivalencia BH-BMPT'!$D$42,IF(J1410=42,'Equivalencia BH-BMPT'!$D$43,IF(J1410=43,'Equivalencia BH-BMPT'!$D$44,IF(J1410=44,'Equivalencia BH-BMPT'!$D$45,IF(J1410=45,'Equivalencia BH-BMPT'!$D$46,"No ha seleccionado un número de programa")))))))))))))))))))))))))))))))))))))))))))))</f>
        <v>No ha seleccionado un número de programa</v>
      </c>
      <c r="L1410" s="140"/>
      <c r="M1410" s="136"/>
      <c r="N1410" s="153"/>
      <c r="O1410" s="161"/>
      <c r="P1410" s="144"/>
      <c r="Q1410" s="143"/>
      <c r="R1410" s="143"/>
      <c r="S1410" s="143"/>
      <c r="T1410" s="143"/>
      <c r="U1410" s="143"/>
      <c r="V1410" s="145"/>
      <c r="W1410" s="145"/>
      <c r="X1410" s="145"/>
      <c r="Y1410" s="136"/>
      <c r="Z1410" s="136"/>
      <c r="AA1410" s="146"/>
      <c r="AB1410" s="136"/>
      <c r="AC1410" s="136"/>
      <c r="AD1410" s="136"/>
      <c r="AE1410" s="136"/>
      <c r="AF1410" s="147" t="e">
        <f t="shared" si="59"/>
        <v>#DIV/0!</v>
      </c>
      <c r="AG1410" s="148"/>
      <c r="AH1410" s="148" t="b">
        <f t="shared" si="60"/>
        <v>1</v>
      </c>
    </row>
    <row r="1411" spans="1:34" ht="44.25" customHeight="1" thickBot="1" x14ac:dyDescent="0.3">
      <c r="A1411" s="136"/>
      <c r="B1411" s="136"/>
      <c r="C1411" s="137"/>
      <c r="D1411" s="136"/>
      <c r="E1411" s="137" t="str">
        <f>IF(D1411=1,'Tipo '!$B$2,IF(D1411=2,'Tipo '!$B$3,IF(D1411=3,'Tipo '!$B$4,IF(D1411=4,'Tipo '!$B$5,IF(D1411=5,'Tipo '!$B$6,IF(D1411=6,'Tipo '!$B$7,IF(D1411=7,'Tipo '!$B$8,IF(D1411=8,'Tipo '!$B$9,IF(D1411=9,'Tipo '!$B$10,IF(D1411=10,'Tipo '!$B$11,IF(D1411=11,'Tipo '!$B$12,IF(D1411=12,'Tipo '!$B$13,IF(D1411=13,'Tipo '!$B$14,IF(D1411=14,'Tipo '!$B$15,IF(D1411=15,'Tipo '!$B$16,IF(D1411=16,'Tipo '!$B$17,IF(D1411=17,'Tipo '!$B$18,IF(D1411=18,'Tipo '!$B$19,IF(D1411=19,'Tipo '!$B$20,IF(D1411=20,'Tipo '!$B$21,"No ha seleccionado un tipo de contrato válido"))))))))))))))))))))</f>
        <v>No ha seleccionado un tipo de contrato válido</v>
      </c>
      <c r="F1411" s="137"/>
      <c r="G1411" s="137"/>
      <c r="H1411" s="138"/>
      <c r="I1411" s="138"/>
      <c r="J1411" s="136"/>
      <c r="K1411" s="137" t="str">
        <f>IF(J1411=1,'Equivalencia BH-BMPT'!$D$2,IF(J1411=2,'Equivalencia BH-BMPT'!$D$3,IF(J1411=3,'Equivalencia BH-BMPT'!$D$4,IF(J1411=4,'Equivalencia BH-BMPT'!$D$5,IF(J1411=5,'Equivalencia BH-BMPT'!$D$6,IF(J1411=6,'Equivalencia BH-BMPT'!$D$7,IF(J1411=7,'Equivalencia BH-BMPT'!$D$8,IF(J1411=8,'Equivalencia BH-BMPT'!$D$9,IF(J1411=9,'Equivalencia BH-BMPT'!$D$10,IF(J1411=10,'Equivalencia BH-BMPT'!$D$11,IF(J1411=11,'Equivalencia BH-BMPT'!$D$12,IF(J1411=12,'Equivalencia BH-BMPT'!$D$13,IF(J1411=13,'Equivalencia BH-BMPT'!$D$14,IF(J1411=14,'Equivalencia BH-BMPT'!$D$15,IF(J1411=15,'Equivalencia BH-BMPT'!$D$16,IF(J1411=16,'Equivalencia BH-BMPT'!$D$17,IF(J1411=17,'Equivalencia BH-BMPT'!$D$18,IF(J1411=18,'Equivalencia BH-BMPT'!$D$19,IF(J1411=19,'Equivalencia BH-BMPT'!$D$20,IF(J1411=20,'Equivalencia BH-BMPT'!$D$21,IF(J1411=21,'Equivalencia BH-BMPT'!$D$22,IF(J1411=22,'Equivalencia BH-BMPT'!$D$23,IF(J1411=23,'Equivalencia BH-BMPT'!#REF!,IF(J1411=24,'Equivalencia BH-BMPT'!$D$25,IF(J1411=25,'Equivalencia BH-BMPT'!$D$26,IF(J1411=26,'Equivalencia BH-BMPT'!$D$27,IF(J1411=27,'Equivalencia BH-BMPT'!$D$28,IF(J1411=28,'Equivalencia BH-BMPT'!$D$29,IF(J1411=29,'Equivalencia BH-BMPT'!$D$30,IF(J1411=30,'Equivalencia BH-BMPT'!$D$31,IF(J1411=31,'Equivalencia BH-BMPT'!$D$32,IF(J1411=32,'Equivalencia BH-BMPT'!$D$33,IF(J1411=33,'Equivalencia BH-BMPT'!$D$34,IF(J1411=34,'Equivalencia BH-BMPT'!$D$35,IF(J1411=35,'Equivalencia BH-BMPT'!$D$36,IF(J1411=36,'Equivalencia BH-BMPT'!$D$37,IF(J1411=37,'Equivalencia BH-BMPT'!$D$38,IF(J1411=38,'Equivalencia BH-BMPT'!#REF!,IF(J1411=39,'Equivalencia BH-BMPT'!$D$40,IF(J1411=40,'Equivalencia BH-BMPT'!$D$41,IF(J1411=41,'Equivalencia BH-BMPT'!$D$42,IF(J1411=42,'Equivalencia BH-BMPT'!$D$43,IF(J1411=43,'Equivalencia BH-BMPT'!$D$44,IF(J1411=44,'Equivalencia BH-BMPT'!$D$45,IF(J1411=45,'Equivalencia BH-BMPT'!$D$46,"No ha seleccionado un número de programa")))))))))))))))))))))))))))))))))))))))))))))</f>
        <v>No ha seleccionado un número de programa</v>
      </c>
      <c r="L1411" s="140"/>
      <c r="M1411" s="136"/>
      <c r="N1411" s="153"/>
      <c r="O1411" s="161"/>
      <c r="P1411" s="144"/>
      <c r="Q1411" s="143"/>
      <c r="R1411" s="143"/>
      <c r="S1411" s="143"/>
      <c r="T1411" s="143"/>
      <c r="U1411" s="143"/>
      <c r="V1411" s="145"/>
      <c r="W1411" s="145"/>
      <c r="X1411" s="145"/>
      <c r="Y1411" s="136"/>
      <c r="Z1411" s="136"/>
      <c r="AA1411" s="146"/>
      <c r="AB1411" s="136"/>
      <c r="AC1411" s="136"/>
      <c r="AD1411" s="136"/>
      <c r="AE1411" s="136"/>
      <c r="AF1411" s="147" t="e">
        <f t="shared" si="59"/>
        <v>#DIV/0!</v>
      </c>
      <c r="AG1411" s="148"/>
      <c r="AH1411" s="148" t="b">
        <f t="shared" si="60"/>
        <v>1</v>
      </c>
    </row>
    <row r="1412" spans="1:34" ht="44.25" customHeight="1" thickBot="1" x14ac:dyDescent="0.3">
      <c r="A1412" s="136"/>
      <c r="B1412" s="136"/>
      <c r="C1412" s="137"/>
      <c r="D1412" s="136"/>
      <c r="E1412" s="137" t="str">
        <f>IF(D1412=1,'Tipo '!$B$2,IF(D1412=2,'Tipo '!$B$3,IF(D1412=3,'Tipo '!$B$4,IF(D1412=4,'Tipo '!$B$5,IF(D1412=5,'Tipo '!$B$6,IF(D1412=6,'Tipo '!$B$7,IF(D1412=7,'Tipo '!$B$8,IF(D1412=8,'Tipo '!$B$9,IF(D1412=9,'Tipo '!$B$10,IF(D1412=10,'Tipo '!$B$11,IF(D1412=11,'Tipo '!$B$12,IF(D1412=12,'Tipo '!$B$13,IF(D1412=13,'Tipo '!$B$14,IF(D1412=14,'Tipo '!$B$15,IF(D1412=15,'Tipo '!$B$16,IF(D1412=16,'Tipo '!$B$17,IF(D1412=17,'Tipo '!$B$18,IF(D1412=18,'Tipo '!$B$19,IF(D1412=19,'Tipo '!$B$20,IF(D1412=20,'Tipo '!$B$21,"No ha seleccionado un tipo de contrato válido"))))))))))))))))))))</f>
        <v>No ha seleccionado un tipo de contrato válido</v>
      </c>
      <c r="F1412" s="137"/>
      <c r="G1412" s="137"/>
      <c r="H1412" s="138"/>
      <c r="I1412" s="138"/>
      <c r="J1412" s="136"/>
      <c r="K1412" s="137" t="str">
        <f>IF(J1412=1,'Equivalencia BH-BMPT'!$D$2,IF(J1412=2,'Equivalencia BH-BMPT'!$D$3,IF(J1412=3,'Equivalencia BH-BMPT'!$D$4,IF(J1412=4,'Equivalencia BH-BMPT'!$D$5,IF(J1412=5,'Equivalencia BH-BMPT'!$D$6,IF(J1412=6,'Equivalencia BH-BMPT'!$D$7,IF(J1412=7,'Equivalencia BH-BMPT'!$D$8,IF(J1412=8,'Equivalencia BH-BMPT'!$D$9,IF(J1412=9,'Equivalencia BH-BMPT'!$D$10,IF(J1412=10,'Equivalencia BH-BMPT'!$D$11,IF(J1412=11,'Equivalencia BH-BMPT'!$D$12,IF(J1412=12,'Equivalencia BH-BMPT'!$D$13,IF(J1412=13,'Equivalencia BH-BMPT'!$D$14,IF(J1412=14,'Equivalencia BH-BMPT'!$D$15,IF(J1412=15,'Equivalencia BH-BMPT'!$D$16,IF(J1412=16,'Equivalencia BH-BMPT'!$D$17,IF(J1412=17,'Equivalencia BH-BMPT'!$D$18,IF(J1412=18,'Equivalencia BH-BMPT'!$D$19,IF(J1412=19,'Equivalencia BH-BMPT'!$D$20,IF(J1412=20,'Equivalencia BH-BMPT'!$D$21,IF(J1412=21,'Equivalencia BH-BMPT'!$D$22,IF(J1412=22,'Equivalencia BH-BMPT'!$D$23,IF(J1412=23,'Equivalencia BH-BMPT'!#REF!,IF(J1412=24,'Equivalencia BH-BMPT'!$D$25,IF(J1412=25,'Equivalencia BH-BMPT'!$D$26,IF(J1412=26,'Equivalencia BH-BMPT'!$D$27,IF(J1412=27,'Equivalencia BH-BMPT'!$D$28,IF(J1412=28,'Equivalencia BH-BMPT'!$D$29,IF(J1412=29,'Equivalencia BH-BMPT'!$D$30,IF(J1412=30,'Equivalencia BH-BMPT'!$D$31,IF(J1412=31,'Equivalencia BH-BMPT'!$D$32,IF(J1412=32,'Equivalencia BH-BMPT'!$D$33,IF(J1412=33,'Equivalencia BH-BMPT'!$D$34,IF(J1412=34,'Equivalencia BH-BMPT'!$D$35,IF(J1412=35,'Equivalencia BH-BMPT'!$D$36,IF(J1412=36,'Equivalencia BH-BMPT'!$D$37,IF(J1412=37,'Equivalencia BH-BMPT'!$D$38,IF(J1412=38,'Equivalencia BH-BMPT'!#REF!,IF(J1412=39,'Equivalencia BH-BMPT'!$D$40,IF(J1412=40,'Equivalencia BH-BMPT'!$D$41,IF(J1412=41,'Equivalencia BH-BMPT'!$D$42,IF(J1412=42,'Equivalencia BH-BMPT'!$D$43,IF(J1412=43,'Equivalencia BH-BMPT'!$D$44,IF(J1412=44,'Equivalencia BH-BMPT'!$D$45,IF(J1412=45,'Equivalencia BH-BMPT'!$D$46,"No ha seleccionado un número de programa")))))))))))))))))))))))))))))))))))))))))))))</f>
        <v>No ha seleccionado un número de programa</v>
      </c>
      <c r="L1412" s="140"/>
      <c r="M1412" s="136"/>
      <c r="N1412" s="153"/>
      <c r="O1412" s="161"/>
      <c r="P1412" s="144"/>
      <c r="Q1412" s="143"/>
      <c r="R1412" s="143"/>
      <c r="S1412" s="143"/>
      <c r="T1412" s="143"/>
      <c r="U1412" s="143"/>
      <c r="V1412" s="145"/>
      <c r="W1412" s="145"/>
      <c r="X1412" s="145"/>
      <c r="Y1412" s="136"/>
      <c r="Z1412" s="136"/>
      <c r="AA1412" s="146"/>
      <c r="AB1412" s="136"/>
      <c r="AC1412" s="136"/>
      <c r="AD1412" s="136"/>
      <c r="AE1412" s="136"/>
      <c r="AF1412" s="147" t="e">
        <f t="shared" si="59"/>
        <v>#DIV/0!</v>
      </c>
      <c r="AG1412" s="148"/>
      <c r="AH1412" s="148" t="b">
        <f t="shared" si="60"/>
        <v>1</v>
      </c>
    </row>
    <row r="1413" spans="1:34" ht="44.25" customHeight="1" thickBot="1" x14ac:dyDescent="0.3">
      <c r="A1413" s="136"/>
      <c r="B1413" s="136"/>
      <c r="C1413" s="137"/>
      <c r="D1413" s="136"/>
      <c r="E1413" s="137" t="str">
        <f>IF(D1413=1,'Tipo '!$B$2,IF(D1413=2,'Tipo '!$B$3,IF(D1413=3,'Tipo '!$B$4,IF(D1413=4,'Tipo '!$B$5,IF(D1413=5,'Tipo '!$B$6,IF(D1413=6,'Tipo '!$B$7,IF(D1413=7,'Tipo '!$B$8,IF(D1413=8,'Tipo '!$B$9,IF(D1413=9,'Tipo '!$B$10,IF(D1413=10,'Tipo '!$B$11,IF(D1413=11,'Tipo '!$B$12,IF(D1413=12,'Tipo '!$B$13,IF(D1413=13,'Tipo '!$B$14,IF(D1413=14,'Tipo '!$B$15,IF(D1413=15,'Tipo '!$B$16,IF(D1413=16,'Tipo '!$B$17,IF(D1413=17,'Tipo '!$B$18,IF(D1413=18,'Tipo '!$B$19,IF(D1413=19,'Tipo '!$B$20,IF(D1413=20,'Tipo '!$B$21,"No ha seleccionado un tipo de contrato válido"))))))))))))))))))))</f>
        <v>No ha seleccionado un tipo de contrato válido</v>
      </c>
      <c r="F1413" s="137"/>
      <c r="G1413" s="137"/>
      <c r="H1413" s="138"/>
      <c r="I1413" s="138"/>
      <c r="J1413" s="136"/>
      <c r="K1413" s="137" t="str">
        <f>IF(J1413=1,'Equivalencia BH-BMPT'!$D$2,IF(J1413=2,'Equivalencia BH-BMPT'!$D$3,IF(J1413=3,'Equivalencia BH-BMPT'!$D$4,IF(J1413=4,'Equivalencia BH-BMPT'!$D$5,IF(J1413=5,'Equivalencia BH-BMPT'!$D$6,IF(J1413=6,'Equivalencia BH-BMPT'!$D$7,IF(J1413=7,'Equivalencia BH-BMPT'!$D$8,IF(J1413=8,'Equivalencia BH-BMPT'!$D$9,IF(J1413=9,'Equivalencia BH-BMPT'!$D$10,IF(J1413=10,'Equivalencia BH-BMPT'!$D$11,IF(J1413=11,'Equivalencia BH-BMPT'!$D$12,IF(J1413=12,'Equivalencia BH-BMPT'!$D$13,IF(J1413=13,'Equivalencia BH-BMPT'!$D$14,IF(J1413=14,'Equivalencia BH-BMPT'!$D$15,IF(J1413=15,'Equivalencia BH-BMPT'!$D$16,IF(J1413=16,'Equivalencia BH-BMPT'!$D$17,IF(J1413=17,'Equivalencia BH-BMPT'!$D$18,IF(J1413=18,'Equivalencia BH-BMPT'!$D$19,IF(J1413=19,'Equivalencia BH-BMPT'!$D$20,IF(J1413=20,'Equivalencia BH-BMPT'!$D$21,IF(J1413=21,'Equivalencia BH-BMPT'!$D$22,IF(J1413=22,'Equivalencia BH-BMPT'!$D$23,IF(J1413=23,'Equivalencia BH-BMPT'!#REF!,IF(J1413=24,'Equivalencia BH-BMPT'!$D$25,IF(J1413=25,'Equivalencia BH-BMPT'!$D$26,IF(J1413=26,'Equivalencia BH-BMPT'!$D$27,IF(J1413=27,'Equivalencia BH-BMPT'!$D$28,IF(J1413=28,'Equivalencia BH-BMPT'!$D$29,IF(J1413=29,'Equivalencia BH-BMPT'!$D$30,IF(J1413=30,'Equivalencia BH-BMPT'!$D$31,IF(J1413=31,'Equivalencia BH-BMPT'!$D$32,IF(J1413=32,'Equivalencia BH-BMPT'!$D$33,IF(J1413=33,'Equivalencia BH-BMPT'!$D$34,IF(J1413=34,'Equivalencia BH-BMPT'!$D$35,IF(J1413=35,'Equivalencia BH-BMPT'!$D$36,IF(J1413=36,'Equivalencia BH-BMPT'!$D$37,IF(J1413=37,'Equivalencia BH-BMPT'!$D$38,IF(J1413=38,'Equivalencia BH-BMPT'!#REF!,IF(J1413=39,'Equivalencia BH-BMPT'!$D$40,IF(J1413=40,'Equivalencia BH-BMPT'!$D$41,IF(J1413=41,'Equivalencia BH-BMPT'!$D$42,IF(J1413=42,'Equivalencia BH-BMPT'!$D$43,IF(J1413=43,'Equivalencia BH-BMPT'!$D$44,IF(J1413=44,'Equivalencia BH-BMPT'!$D$45,IF(J1413=45,'Equivalencia BH-BMPT'!$D$46,"No ha seleccionado un número de programa")))))))))))))))))))))))))))))))))))))))))))))</f>
        <v>No ha seleccionado un número de programa</v>
      </c>
      <c r="L1413" s="140"/>
      <c r="M1413" s="136"/>
      <c r="N1413" s="153"/>
      <c r="O1413" s="161"/>
      <c r="P1413" s="144"/>
      <c r="Q1413" s="143"/>
      <c r="R1413" s="143"/>
      <c r="S1413" s="143"/>
      <c r="T1413" s="143"/>
      <c r="U1413" s="143"/>
      <c r="V1413" s="145"/>
      <c r="W1413" s="145"/>
      <c r="X1413" s="145"/>
      <c r="Y1413" s="136"/>
      <c r="Z1413" s="136"/>
      <c r="AA1413" s="146"/>
      <c r="AB1413" s="136"/>
      <c r="AC1413" s="136"/>
      <c r="AD1413" s="136"/>
      <c r="AE1413" s="136"/>
      <c r="AF1413" s="147" t="e">
        <f t="shared" si="59"/>
        <v>#DIV/0!</v>
      </c>
      <c r="AG1413" s="148"/>
      <c r="AH1413" s="148" t="b">
        <f t="shared" si="60"/>
        <v>1</v>
      </c>
    </row>
    <row r="1414" spans="1:34" ht="44.25" customHeight="1" thickBot="1" x14ac:dyDescent="0.3">
      <c r="A1414" s="136"/>
      <c r="B1414" s="136"/>
      <c r="C1414" s="137"/>
      <c r="D1414" s="136"/>
      <c r="E1414" s="137" t="str">
        <f>IF(D1414=1,'Tipo '!$B$2,IF(D1414=2,'Tipo '!$B$3,IF(D1414=3,'Tipo '!$B$4,IF(D1414=4,'Tipo '!$B$5,IF(D1414=5,'Tipo '!$B$6,IF(D1414=6,'Tipo '!$B$7,IF(D1414=7,'Tipo '!$B$8,IF(D1414=8,'Tipo '!$B$9,IF(D1414=9,'Tipo '!$B$10,IF(D1414=10,'Tipo '!$B$11,IF(D1414=11,'Tipo '!$B$12,IF(D1414=12,'Tipo '!$B$13,IF(D1414=13,'Tipo '!$B$14,IF(D1414=14,'Tipo '!$B$15,IF(D1414=15,'Tipo '!$B$16,IF(D1414=16,'Tipo '!$B$17,IF(D1414=17,'Tipo '!$B$18,IF(D1414=18,'Tipo '!$B$19,IF(D1414=19,'Tipo '!$B$20,IF(D1414=20,'Tipo '!$B$21,"No ha seleccionado un tipo de contrato válido"))))))))))))))))))))</f>
        <v>No ha seleccionado un tipo de contrato válido</v>
      </c>
      <c r="F1414" s="137"/>
      <c r="G1414" s="137"/>
      <c r="H1414" s="138"/>
      <c r="I1414" s="138"/>
      <c r="J1414" s="136"/>
      <c r="K1414" s="137" t="str">
        <f>IF(J1414=1,'Equivalencia BH-BMPT'!$D$2,IF(J1414=2,'Equivalencia BH-BMPT'!$D$3,IF(J1414=3,'Equivalencia BH-BMPT'!$D$4,IF(J1414=4,'Equivalencia BH-BMPT'!$D$5,IF(J1414=5,'Equivalencia BH-BMPT'!$D$6,IF(J1414=6,'Equivalencia BH-BMPT'!$D$7,IF(J1414=7,'Equivalencia BH-BMPT'!$D$8,IF(J1414=8,'Equivalencia BH-BMPT'!$D$9,IF(J1414=9,'Equivalencia BH-BMPT'!$D$10,IF(J1414=10,'Equivalencia BH-BMPT'!$D$11,IF(J1414=11,'Equivalencia BH-BMPT'!$D$12,IF(J1414=12,'Equivalencia BH-BMPT'!$D$13,IF(J1414=13,'Equivalencia BH-BMPT'!$D$14,IF(J1414=14,'Equivalencia BH-BMPT'!$D$15,IF(J1414=15,'Equivalencia BH-BMPT'!$D$16,IF(J1414=16,'Equivalencia BH-BMPT'!$D$17,IF(J1414=17,'Equivalencia BH-BMPT'!$D$18,IF(J1414=18,'Equivalencia BH-BMPT'!$D$19,IF(J1414=19,'Equivalencia BH-BMPT'!$D$20,IF(J1414=20,'Equivalencia BH-BMPT'!$D$21,IF(J1414=21,'Equivalencia BH-BMPT'!$D$22,IF(J1414=22,'Equivalencia BH-BMPT'!$D$23,IF(J1414=23,'Equivalencia BH-BMPT'!#REF!,IF(J1414=24,'Equivalencia BH-BMPT'!$D$25,IF(J1414=25,'Equivalencia BH-BMPT'!$D$26,IF(J1414=26,'Equivalencia BH-BMPT'!$D$27,IF(J1414=27,'Equivalencia BH-BMPT'!$D$28,IF(J1414=28,'Equivalencia BH-BMPT'!$D$29,IF(J1414=29,'Equivalencia BH-BMPT'!$D$30,IF(J1414=30,'Equivalencia BH-BMPT'!$D$31,IF(J1414=31,'Equivalencia BH-BMPT'!$D$32,IF(J1414=32,'Equivalencia BH-BMPT'!$D$33,IF(J1414=33,'Equivalencia BH-BMPT'!$D$34,IF(J1414=34,'Equivalencia BH-BMPT'!$D$35,IF(J1414=35,'Equivalencia BH-BMPT'!$D$36,IF(J1414=36,'Equivalencia BH-BMPT'!$D$37,IF(J1414=37,'Equivalencia BH-BMPT'!$D$38,IF(J1414=38,'Equivalencia BH-BMPT'!#REF!,IF(J1414=39,'Equivalencia BH-BMPT'!$D$40,IF(J1414=40,'Equivalencia BH-BMPT'!$D$41,IF(J1414=41,'Equivalencia BH-BMPT'!$D$42,IF(J1414=42,'Equivalencia BH-BMPT'!$D$43,IF(J1414=43,'Equivalencia BH-BMPT'!$D$44,IF(J1414=44,'Equivalencia BH-BMPT'!$D$45,IF(J1414=45,'Equivalencia BH-BMPT'!$D$46,"No ha seleccionado un número de programa")))))))))))))))))))))))))))))))))))))))))))))</f>
        <v>No ha seleccionado un número de programa</v>
      </c>
      <c r="L1414" s="140"/>
      <c r="M1414" s="136"/>
      <c r="N1414" s="153"/>
      <c r="O1414" s="161"/>
      <c r="P1414" s="144"/>
      <c r="Q1414" s="143"/>
      <c r="R1414" s="143"/>
      <c r="S1414" s="143"/>
      <c r="T1414" s="143"/>
      <c r="U1414" s="143"/>
      <c r="V1414" s="145"/>
      <c r="W1414" s="145"/>
      <c r="X1414" s="145"/>
      <c r="Y1414" s="136"/>
      <c r="Z1414" s="136"/>
      <c r="AA1414" s="146"/>
      <c r="AB1414" s="136"/>
      <c r="AC1414" s="136"/>
      <c r="AD1414" s="136"/>
      <c r="AE1414" s="136"/>
      <c r="AF1414" s="147" t="e">
        <f t="shared" si="59"/>
        <v>#DIV/0!</v>
      </c>
      <c r="AG1414" s="148"/>
      <c r="AH1414" s="148" t="b">
        <f t="shared" si="60"/>
        <v>1</v>
      </c>
    </row>
    <row r="1415" spans="1:34" ht="44.25" customHeight="1" thickBot="1" x14ac:dyDescent="0.3">
      <c r="A1415" s="136"/>
      <c r="B1415" s="136"/>
      <c r="C1415" s="137"/>
      <c r="D1415" s="136"/>
      <c r="E1415" s="137" t="str">
        <f>IF(D1415=1,'Tipo '!$B$2,IF(D1415=2,'Tipo '!$B$3,IF(D1415=3,'Tipo '!$B$4,IF(D1415=4,'Tipo '!$B$5,IF(D1415=5,'Tipo '!$B$6,IF(D1415=6,'Tipo '!$B$7,IF(D1415=7,'Tipo '!$B$8,IF(D1415=8,'Tipo '!$B$9,IF(D1415=9,'Tipo '!$B$10,IF(D1415=10,'Tipo '!$B$11,IF(D1415=11,'Tipo '!$B$12,IF(D1415=12,'Tipo '!$B$13,IF(D1415=13,'Tipo '!$B$14,IF(D1415=14,'Tipo '!$B$15,IF(D1415=15,'Tipo '!$B$16,IF(D1415=16,'Tipo '!$B$17,IF(D1415=17,'Tipo '!$B$18,IF(D1415=18,'Tipo '!$B$19,IF(D1415=19,'Tipo '!$B$20,IF(D1415=20,'Tipo '!$B$21,"No ha seleccionado un tipo de contrato válido"))))))))))))))))))))</f>
        <v>No ha seleccionado un tipo de contrato válido</v>
      </c>
      <c r="F1415" s="137"/>
      <c r="G1415" s="137"/>
      <c r="H1415" s="138"/>
      <c r="I1415" s="138"/>
      <c r="J1415" s="136"/>
      <c r="K1415" s="137" t="str">
        <f>IF(J1415=1,'Equivalencia BH-BMPT'!$D$2,IF(J1415=2,'Equivalencia BH-BMPT'!$D$3,IF(J1415=3,'Equivalencia BH-BMPT'!$D$4,IF(J1415=4,'Equivalencia BH-BMPT'!$D$5,IF(J1415=5,'Equivalencia BH-BMPT'!$D$6,IF(J1415=6,'Equivalencia BH-BMPT'!$D$7,IF(J1415=7,'Equivalencia BH-BMPT'!$D$8,IF(J1415=8,'Equivalencia BH-BMPT'!$D$9,IF(J1415=9,'Equivalencia BH-BMPT'!$D$10,IF(J1415=10,'Equivalencia BH-BMPT'!$D$11,IF(J1415=11,'Equivalencia BH-BMPT'!$D$12,IF(J1415=12,'Equivalencia BH-BMPT'!$D$13,IF(J1415=13,'Equivalencia BH-BMPT'!$D$14,IF(J1415=14,'Equivalencia BH-BMPT'!$D$15,IF(J1415=15,'Equivalencia BH-BMPT'!$D$16,IF(J1415=16,'Equivalencia BH-BMPT'!$D$17,IF(J1415=17,'Equivalencia BH-BMPT'!$D$18,IF(J1415=18,'Equivalencia BH-BMPT'!$D$19,IF(J1415=19,'Equivalencia BH-BMPT'!$D$20,IF(J1415=20,'Equivalencia BH-BMPT'!$D$21,IF(J1415=21,'Equivalencia BH-BMPT'!$D$22,IF(J1415=22,'Equivalencia BH-BMPT'!$D$23,IF(J1415=23,'Equivalencia BH-BMPT'!#REF!,IF(J1415=24,'Equivalencia BH-BMPT'!$D$25,IF(J1415=25,'Equivalencia BH-BMPT'!$D$26,IF(J1415=26,'Equivalencia BH-BMPT'!$D$27,IF(J1415=27,'Equivalencia BH-BMPT'!$D$28,IF(J1415=28,'Equivalencia BH-BMPT'!$D$29,IF(J1415=29,'Equivalencia BH-BMPT'!$D$30,IF(J1415=30,'Equivalencia BH-BMPT'!$D$31,IF(J1415=31,'Equivalencia BH-BMPT'!$D$32,IF(J1415=32,'Equivalencia BH-BMPT'!$D$33,IF(J1415=33,'Equivalencia BH-BMPT'!$D$34,IF(J1415=34,'Equivalencia BH-BMPT'!$D$35,IF(J1415=35,'Equivalencia BH-BMPT'!$D$36,IF(J1415=36,'Equivalencia BH-BMPT'!$D$37,IF(J1415=37,'Equivalencia BH-BMPT'!$D$38,IF(J1415=38,'Equivalencia BH-BMPT'!#REF!,IF(J1415=39,'Equivalencia BH-BMPT'!$D$40,IF(J1415=40,'Equivalencia BH-BMPT'!$D$41,IF(J1415=41,'Equivalencia BH-BMPT'!$D$42,IF(J1415=42,'Equivalencia BH-BMPT'!$D$43,IF(J1415=43,'Equivalencia BH-BMPT'!$D$44,IF(J1415=44,'Equivalencia BH-BMPT'!$D$45,IF(J1415=45,'Equivalencia BH-BMPT'!$D$46,"No ha seleccionado un número de programa")))))))))))))))))))))))))))))))))))))))))))))</f>
        <v>No ha seleccionado un número de programa</v>
      </c>
      <c r="L1415" s="140"/>
      <c r="M1415" s="136"/>
      <c r="N1415" s="153"/>
      <c r="O1415" s="161"/>
      <c r="P1415" s="144"/>
      <c r="Q1415" s="143"/>
      <c r="R1415" s="143"/>
      <c r="S1415" s="143"/>
      <c r="T1415" s="143"/>
      <c r="U1415" s="143"/>
      <c r="V1415" s="145"/>
      <c r="W1415" s="145"/>
      <c r="X1415" s="145"/>
      <c r="Y1415" s="136"/>
      <c r="Z1415" s="136"/>
      <c r="AA1415" s="146"/>
      <c r="AB1415" s="136"/>
      <c r="AC1415" s="136"/>
      <c r="AD1415" s="136"/>
      <c r="AE1415" s="136"/>
      <c r="AF1415" s="147" t="e">
        <f t="shared" si="59"/>
        <v>#DIV/0!</v>
      </c>
      <c r="AG1415" s="148"/>
      <c r="AH1415" s="148" t="b">
        <f t="shared" si="60"/>
        <v>1</v>
      </c>
    </row>
    <row r="1416" spans="1:34" ht="44.25" customHeight="1" thickBot="1" x14ac:dyDescent="0.3">
      <c r="A1416" s="136"/>
      <c r="B1416" s="136"/>
      <c r="C1416" s="137"/>
      <c r="D1416" s="136"/>
      <c r="E1416" s="137" t="str">
        <f>IF(D1416=1,'Tipo '!$B$2,IF(D1416=2,'Tipo '!$B$3,IF(D1416=3,'Tipo '!$B$4,IF(D1416=4,'Tipo '!$B$5,IF(D1416=5,'Tipo '!$B$6,IF(D1416=6,'Tipo '!$B$7,IF(D1416=7,'Tipo '!$B$8,IF(D1416=8,'Tipo '!$B$9,IF(D1416=9,'Tipo '!$B$10,IF(D1416=10,'Tipo '!$B$11,IF(D1416=11,'Tipo '!$B$12,IF(D1416=12,'Tipo '!$B$13,IF(D1416=13,'Tipo '!$B$14,IF(D1416=14,'Tipo '!$B$15,IF(D1416=15,'Tipo '!$B$16,IF(D1416=16,'Tipo '!$B$17,IF(D1416=17,'Tipo '!$B$18,IF(D1416=18,'Tipo '!$B$19,IF(D1416=19,'Tipo '!$B$20,IF(D1416=20,'Tipo '!$B$21,"No ha seleccionado un tipo de contrato válido"))))))))))))))))))))</f>
        <v>No ha seleccionado un tipo de contrato válido</v>
      </c>
      <c r="F1416" s="137"/>
      <c r="G1416" s="137"/>
      <c r="H1416" s="138"/>
      <c r="I1416" s="138"/>
      <c r="J1416" s="136"/>
      <c r="K1416" s="137" t="str">
        <f>IF(J1416=1,'Equivalencia BH-BMPT'!$D$2,IF(J1416=2,'Equivalencia BH-BMPT'!$D$3,IF(J1416=3,'Equivalencia BH-BMPT'!$D$4,IF(J1416=4,'Equivalencia BH-BMPT'!$D$5,IF(J1416=5,'Equivalencia BH-BMPT'!$D$6,IF(J1416=6,'Equivalencia BH-BMPT'!$D$7,IF(J1416=7,'Equivalencia BH-BMPT'!$D$8,IF(J1416=8,'Equivalencia BH-BMPT'!$D$9,IF(J1416=9,'Equivalencia BH-BMPT'!$D$10,IF(J1416=10,'Equivalencia BH-BMPT'!$D$11,IF(J1416=11,'Equivalencia BH-BMPT'!$D$12,IF(J1416=12,'Equivalencia BH-BMPT'!$D$13,IF(J1416=13,'Equivalencia BH-BMPT'!$D$14,IF(J1416=14,'Equivalencia BH-BMPT'!$D$15,IF(J1416=15,'Equivalencia BH-BMPT'!$D$16,IF(J1416=16,'Equivalencia BH-BMPT'!$D$17,IF(J1416=17,'Equivalencia BH-BMPT'!$D$18,IF(J1416=18,'Equivalencia BH-BMPT'!$D$19,IF(J1416=19,'Equivalencia BH-BMPT'!$D$20,IF(J1416=20,'Equivalencia BH-BMPT'!$D$21,IF(J1416=21,'Equivalencia BH-BMPT'!$D$22,IF(J1416=22,'Equivalencia BH-BMPT'!$D$23,IF(J1416=23,'Equivalencia BH-BMPT'!#REF!,IF(J1416=24,'Equivalencia BH-BMPT'!$D$25,IF(J1416=25,'Equivalencia BH-BMPT'!$D$26,IF(J1416=26,'Equivalencia BH-BMPT'!$D$27,IF(J1416=27,'Equivalencia BH-BMPT'!$D$28,IF(J1416=28,'Equivalencia BH-BMPT'!$D$29,IF(J1416=29,'Equivalencia BH-BMPT'!$D$30,IF(J1416=30,'Equivalencia BH-BMPT'!$D$31,IF(J1416=31,'Equivalencia BH-BMPT'!$D$32,IF(J1416=32,'Equivalencia BH-BMPT'!$D$33,IF(J1416=33,'Equivalencia BH-BMPT'!$D$34,IF(J1416=34,'Equivalencia BH-BMPT'!$D$35,IF(J1416=35,'Equivalencia BH-BMPT'!$D$36,IF(J1416=36,'Equivalencia BH-BMPT'!$D$37,IF(J1416=37,'Equivalencia BH-BMPT'!$D$38,IF(J1416=38,'Equivalencia BH-BMPT'!#REF!,IF(J1416=39,'Equivalencia BH-BMPT'!$D$40,IF(J1416=40,'Equivalencia BH-BMPT'!$D$41,IF(J1416=41,'Equivalencia BH-BMPT'!$D$42,IF(J1416=42,'Equivalencia BH-BMPT'!$D$43,IF(J1416=43,'Equivalencia BH-BMPT'!$D$44,IF(J1416=44,'Equivalencia BH-BMPT'!$D$45,IF(J1416=45,'Equivalencia BH-BMPT'!$D$46,"No ha seleccionado un número de programa")))))))))))))))))))))))))))))))))))))))))))))</f>
        <v>No ha seleccionado un número de programa</v>
      </c>
      <c r="L1416" s="140"/>
      <c r="M1416" s="136"/>
      <c r="N1416" s="153"/>
      <c r="O1416" s="161"/>
      <c r="P1416" s="144"/>
      <c r="Q1416" s="143"/>
      <c r="R1416" s="143"/>
      <c r="S1416" s="143"/>
      <c r="T1416" s="143"/>
      <c r="U1416" s="143"/>
      <c r="V1416" s="145"/>
      <c r="W1416" s="145"/>
      <c r="X1416" s="145"/>
      <c r="Y1416" s="136"/>
      <c r="Z1416" s="136"/>
      <c r="AA1416" s="146"/>
      <c r="AB1416" s="136"/>
      <c r="AC1416" s="136"/>
      <c r="AD1416" s="136"/>
      <c r="AE1416" s="136"/>
      <c r="AF1416" s="147" t="e">
        <f t="shared" si="59"/>
        <v>#DIV/0!</v>
      </c>
      <c r="AG1416" s="148"/>
      <c r="AH1416" s="148" t="b">
        <f t="shared" si="60"/>
        <v>1</v>
      </c>
    </row>
    <row r="1417" spans="1:34" ht="44.25" customHeight="1" thickBot="1" x14ac:dyDescent="0.3">
      <c r="A1417" s="136"/>
      <c r="B1417" s="136"/>
      <c r="C1417" s="137"/>
      <c r="D1417" s="136"/>
      <c r="E1417" s="137" t="str">
        <f>IF(D1417=1,'Tipo '!$B$2,IF(D1417=2,'Tipo '!$B$3,IF(D1417=3,'Tipo '!$B$4,IF(D1417=4,'Tipo '!$B$5,IF(D1417=5,'Tipo '!$B$6,IF(D1417=6,'Tipo '!$B$7,IF(D1417=7,'Tipo '!$B$8,IF(D1417=8,'Tipo '!$B$9,IF(D1417=9,'Tipo '!$B$10,IF(D1417=10,'Tipo '!$B$11,IF(D1417=11,'Tipo '!$B$12,IF(D1417=12,'Tipo '!$B$13,IF(D1417=13,'Tipo '!$B$14,IF(D1417=14,'Tipo '!$B$15,IF(D1417=15,'Tipo '!$B$16,IF(D1417=16,'Tipo '!$B$17,IF(D1417=17,'Tipo '!$B$18,IF(D1417=18,'Tipo '!$B$19,IF(D1417=19,'Tipo '!$B$20,IF(D1417=20,'Tipo '!$B$21,"No ha seleccionado un tipo de contrato válido"))))))))))))))))))))</f>
        <v>No ha seleccionado un tipo de contrato válido</v>
      </c>
      <c r="F1417" s="137"/>
      <c r="G1417" s="137"/>
      <c r="H1417" s="138"/>
      <c r="I1417" s="138"/>
      <c r="J1417" s="136"/>
      <c r="K1417" s="137" t="str">
        <f>IF(J1417=1,'Equivalencia BH-BMPT'!$D$2,IF(J1417=2,'Equivalencia BH-BMPT'!$D$3,IF(J1417=3,'Equivalencia BH-BMPT'!$D$4,IF(J1417=4,'Equivalencia BH-BMPT'!$D$5,IF(J1417=5,'Equivalencia BH-BMPT'!$D$6,IF(J1417=6,'Equivalencia BH-BMPT'!$D$7,IF(J1417=7,'Equivalencia BH-BMPT'!$D$8,IF(J1417=8,'Equivalencia BH-BMPT'!$D$9,IF(J1417=9,'Equivalencia BH-BMPT'!$D$10,IF(J1417=10,'Equivalencia BH-BMPT'!$D$11,IF(J1417=11,'Equivalencia BH-BMPT'!$D$12,IF(J1417=12,'Equivalencia BH-BMPT'!$D$13,IF(J1417=13,'Equivalencia BH-BMPT'!$D$14,IF(J1417=14,'Equivalencia BH-BMPT'!$D$15,IF(J1417=15,'Equivalencia BH-BMPT'!$D$16,IF(J1417=16,'Equivalencia BH-BMPT'!$D$17,IF(J1417=17,'Equivalencia BH-BMPT'!$D$18,IF(J1417=18,'Equivalencia BH-BMPT'!$D$19,IF(J1417=19,'Equivalencia BH-BMPT'!$D$20,IF(J1417=20,'Equivalencia BH-BMPT'!$D$21,IF(J1417=21,'Equivalencia BH-BMPT'!$D$22,IF(J1417=22,'Equivalencia BH-BMPT'!$D$23,IF(J1417=23,'Equivalencia BH-BMPT'!#REF!,IF(J1417=24,'Equivalencia BH-BMPT'!$D$25,IF(J1417=25,'Equivalencia BH-BMPT'!$D$26,IF(J1417=26,'Equivalencia BH-BMPT'!$D$27,IF(J1417=27,'Equivalencia BH-BMPT'!$D$28,IF(J1417=28,'Equivalencia BH-BMPT'!$D$29,IF(J1417=29,'Equivalencia BH-BMPT'!$D$30,IF(J1417=30,'Equivalencia BH-BMPT'!$D$31,IF(J1417=31,'Equivalencia BH-BMPT'!$D$32,IF(J1417=32,'Equivalencia BH-BMPT'!$D$33,IF(J1417=33,'Equivalencia BH-BMPT'!$D$34,IF(J1417=34,'Equivalencia BH-BMPT'!$D$35,IF(J1417=35,'Equivalencia BH-BMPT'!$D$36,IF(J1417=36,'Equivalencia BH-BMPT'!$D$37,IF(J1417=37,'Equivalencia BH-BMPT'!$D$38,IF(J1417=38,'Equivalencia BH-BMPT'!#REF!,IF(J1417=39,'Equivalencia BH-BMPT'!$D$40,IF(J1417=40,'Equivalencia BH-BMPT'!$D$41,IF(J1417=41,'Equivalencia BH-BMPT'!$D$42,IF(J1417=42,'Equivalencia BH-BMPT'!$D$43,IF(J1417=43,'Equivalencia BH-BMPT'!$D$44,IF(J1417=44,'Equivalencia BH-BMPT'!$D$45,IF(J1417=45,'Equivalencia BH-BMPT'!$D$46,"No ha seleccionado un número de programa")))))))))))))))))))))))))))))))))))))))))))))</f>
        <v>No ha seleccionado un número de programa</v>
      </c>
      <c r="L1417" s="140"/>
      <c r="M1417" s="136"/>
      <c r="N1417" s="153"/>
      <c r="O1417" s="161"/>
      <c r="P1417" s="144"/>
      <c r="Q1417" s="143"/>
      <c r="R1417" s="143"/>
      <c r="S1417" s="143"/>
      <c r="T1417" s="143"/>
      <c r="U1417" s="143"/>
      <c r="V1417" s="145"/>
      <c r="W1417" s="145"/>
      <c r="X1417" s="145"/>
      <c r="Y1417" s="136"/>
      <c r="Z1417" s="136"/>
      <c r="AA1417" s="146"/>
      <c r="AB1417" s="136"/>
      <c r="AC1417" s="136"/>
      <c r="AD1417" s="136"/>
      <c r="AE1417" s="136"/>
      <c r="AF1417" s="147" t="e">
        <f t="shared" si="59"/>
        <v>#DIV/0!</v>
      </c>
      <c r="AG1417" s="148"/>
      <c r="AH1417" s="148" t="b">
        <f t="shared" si="60"/>
        <v>1</v>
      </c>
    </row>
    <row r="1418" spans="1:34" ht="44.25" customHeight="1" thickBot="1" x14ac:dyDescent="0.3">
      <c r="A1418" s="136"/>
      <c r="B1418" s="136"/>
      <c r="C1418" s="137"/>
      <c r="D1418" s="136"/>
      <c r="E1418" s="137" t="str">
        <f>IF(D1418=1,'Tipo '!$B$2,IF(D1418=2,'Tipo '!$B$3,IF(D1418=3,'Tipo '!$B$4,IF(D1418=4,'Tipo '!$B$5,IF(D1418=5,'Tipo '!$B$6,IF(D1418=6,'Tipo '!$B$7,IF(D1418=7,'Tipo '!$B$8,IF(D1418=8,'Tipo '!$B$9,IF(D1418=9,'Tipo '!$B$10,IF(D1418=10,'Tipo '!$B$11,IF(D1418=11,'Tipo '!$B$12,IF(D1418=12,'Tipo '!$B$13,IF(D1418=13,'Tipo '!$B$14,IF(D1418=14,'Tipo '!$B$15,IF(D1418=15,'Tipo '!$B$16,IF(D1418=16,'Tipo '!$B$17,IF(D1418=17,'Tipo '!$B$18,IF(D1418=18,'Tipo '!$B$19,IF(D1418=19,'Tipo '!$B$20,IF(D1418=20,'Tipo '!$B$21,"No ha seleccionado un tipo de contrato válido"))))))))))))))))))))</f>
        <v>No ha seleccionado un tipo de contrato válido</v>
      </c>
      <c r="F1418" s="137"/>
      <c r="G1418" s="137"/>
      <c r="H1418" s="138"/>
      <c r="I1418" s="138"/>
      <c r="J1418" s="136"/>
      <c r="K1418" s="137" t="str">
        <f>IF(J1418=1,'Equivalencia BH-BMPT'!$D$2,IF(J1418=2,'Equivalencia BH-BMPT'!$D$3,IF(J1418=3,'Equivalencia BH-BMPT'!$D$4,IF(J1418=4,'Equivalencia BH-BMPT'!$D$5,IF(J1418=5,'Equivalencia BH-BMPT'!$D$6,IF(J1418=6,'Equivalencia BH-BMPT'!$D$7,IF(J1418=7,'Equivalencia BH-BMPT'!$D$8,IF(J1418=8,'Equivalencia BH-BMPT'!$D$9,IF(J1418=9,'Equivalencia BH-BMPT'!$D$10,IF(J1418=10,'Equivalencia BH-BMPT'!$D$11,IF(J1418=11,'Equivalencia BH-BMPT'!$D$12,IF(J1418=12,'Equivalencia BH-BMPT'!$D$13,IF(J1418=13,'Equivalencia BH-BMPT'!$D$14,IF(J1418=14,'Equivalencia BH-BMPT'!$D$15,IF(J1418=15,'Equivalencia BH-BMPT'!$D$16,IF(J1418=16,'Equivalencia BH-BMPT'!$D$17,IF(J1418=17,'Equivalencia BH-BMPT'!$D$18,IF(J1418=18,'Equivalencia BH-BMPT'!$D$19,IF(J1418=19,'Equivalencia BH-BMPT'!$D$20,IF(J1418=20,'Equivalencia BH-BMPT'!$D$21,IF(J1418=21,'Equivalencia BH-BMPT'!$D$22,IF(J1418=22,'Equivalencia BH-BMPT'!$D$23,IF(J1418=23,'Equivalencia BH-BMPT'!#REF!,IF(J1418=24,'Equivalencia BH-BMPT'!$D$25,IF(J1418=25,'Equivalencia BH-BMPT'!$D$26,IF(J1418=26,'Equivalencia BH-BMPT'!$D$27,IF(J1418=27,'Equivalencia BH-BMPT'!$D$28,IF(J1418=28,'Equivalencia BH-BMPT'!$D$29,IF(J1418=29,'Equivalencia BH-BMPT'!$D$30,IF(J1418=30,'Equivalencia BH-BMPT'!$D$31,IF(J1418=31,'Equivalencia BH-BMPT'!$D$32,IF(J1418=32,'Equivalencia BH-BMPT'!$D$33,IF(J1418=33,'Equivalencia BH-BMPT'!$D$34,IF(J1418=34,'Equivalencia BH-BMPT'!$D$35,IF(J1418=35,'Equivalencia BH-BMPT'!$D$36,IF(J1418=36,'Equivalencia BH-BMPT'!$D$37,IF(J1418=37,'Equivalencia BH-BMPT'!$D$38,IF(J1418=38,'Equivalencia BH-BMPT'!#REF!,IF(J1418=39,'Equivalencia BH-BMPT'!$D$40,IF(J1418=40,'Equivalencia BH-BMPT'!$D$41,IF(J1418=41,'Equivalencia BH-BMPT'!$D$42,IF(J1418=42,'Equivalencia BH-BMPT'!$D$43,IF(J1418=43,'Equivalencia BH-BMPT'!$D$44,IF(J1418=44,'Equivalencia BH-BMPT'!$D$45,IF(J1418=45,'Equivalencia BH-BMPT'!$D$46,"No ha seleccionado un número de programa")))))))))))))))))))))))))))))))))))))))))))))</f>
        <v>No ha seleccionado un número de programa</v>
      </c>
      <c r="L1418" s="140"/>
      <c r="M1418" s="136"/>
      <c r="N1418" s="153"/>
      <c r="O1418" s="161"/>
      <c r="P1418" s="144"/>
      <c r="Q1418" s="143"/>
      <c r="R1418" s="143"/>
      <c r="S1418" s="143"/>
      <c r="T1418" s="143"/>
      <c r="U1418" s="143"/>
      <c r="V1418" s="145"/>
      <c r="W1418" s="145"/>
      <c r="X1418" s="145"/>
      <c r="Y1418" s="136"/>
      <c r="Z1418" s="136"/>
      <c r="AA1418" s="146"/>
      <c r="AB1418" s="136"/>
      <c r="AC1418" s="136"/>
      <c r="AD1418" s="136"/>
      <c r="AE1418" s="136"/>
      <c r="AF1418" s="147" t="e">
        <f t="shared" si="59"/>
        <v>#DIV/0!</v>
      </c>
      <c r="AG1418" s="148"/>
      <c r="AH1418" s="148" t="b">
        <f t="shared" si="60"/>
        <v>1</v>
      </c>
    </row>
    <row r="1419" spans="1:34" ht="44.25" customHeight="1" thickBot="1" x14ac:dyDescent="0.3">
      <c r="A1419" s="136"/>
      <c r="B1419" s="136"/>
      <c r="C1419" s="137"/>
      <c r="D1419" s="136"/>
      <c r="E1419" s="137" t="str">
        <f>IF(D1419=1,'Tipo '!$B$2,IF(D1419=2,'Tipo '!$B$3,IF(D1419=3,'Tipo '!$B$4,IF(D1419=4,'Tipo '!$B$5,IF(D1419=5,'Tipo '!$B$6,IF(D1419=6,'Tipo '!$B$7,IF(D1419=7,'Tipo '!$B$8,IF(D1419=8,'Tipo '!$B$9,IF(D1419=9,'Tipo '!$B$10,IF(D1419=10,'Tipo '!$B$11,IF(D1419=11,'Tipo '!$B$12,IF(D1419=12,'Tipo '!$B$13,IF(D1419=13,'Tipo '!$B$14,IF(D1419=14,'Tipo '!$B$15,IF(D1419=15,'Tipo '!$B$16,IF(D1419=16,'Tipo '!$B$17,IF(D1419=17,'Tipo '!$B$18,IF(D1419=18,'Tipo '!$B$19,IF(D1419=19,'Tipo '!$B$20,IF(D1419=20,'Tipo '!$B$21,"No ha seleccionado un tipo de contrato válido"))))))))))))))))))))</f>
        <v>No ha seleccionado un tipo de contrato válido</v>
      </c>
      <c r="F1419" s="137"/>
      <c r="G1419" s="137"/>
      <c r="H1419" s="138"/>
      <c r="I1419" s="138"/>
      <c r="J1419" s="136"/>
      <c r="K1419" s="137" t="str">
        <f>IF(J1419=1,'Equivalencia BH-BMPT'!$D$2,IF(J1419=2,'Equivalencia BH-BMPT'!$D$3,IF(J1419=3,'Equivalencia BH-BMPT'!$D$4,IF(J1419=4,'Equivalencia BH-BMPT'!$D$5,IF(J1419=5,'Equivalencia BH-BMPT'!$D$6,IF(J1419=6,'Equivalencia BH-BMPT'!$D$7,IF(J1419=7,'Equivalencia BH-BMPT'!$D$8,IF(J1419=8,'Equivalencia BH-BMPT'!$D$9,IF(J1419=9,'Equivalencia BH-BMPT'!$D$10,IF(J1419=10,'Equivalencia BH-BMPT'!$D$11,IF(J1419=11,'Equivalencia BH-BMPT'!$D$12,IF(J1419=12,'Equivalencia BH-BMPT'!$D$13,IF(J1419=13,'Equivalencia BH-BMPT'!$D$14,IF(J1419=14,'Equivalencia BH-BMPT'!$D$15,IF(J1419=15,'Equivalencia BH-BMPT'!$D$16,IF(J1419=16,'Equivalencia BH-BMPT'!$D$17,IF(J1419=17,'Equivalencia BH-BMPT'!$D$18,IF(J1419=18,'Equivalencia BH-BMPT'!$D$19,IF(J1419=19,'Equivalencia BH-BMPT'!$D$20,IF(J1419=20,'Equivalencia BH-BMPT'!$D$21,IF(J1419=21,'Equivalencia BH-BMPT'!$D$22,IF(J1419=22,'Equivalencia BH-BMPT'!$D$23,IF(J1419=23,'Equivalencia BH-BMPT'!#REF!,IF(J1419=24,'Equivalencia BH-BMPT'!$D$25,IF(J1419=25,'Equivalencia BH-BMPT'!$D$26,IF(J1419=26,'Equivalencia BH-BMPT'!$D$27,IF(J1419=27,'Equivalencia BH-BMPT'!$D$28,IF(J1419=28,'Equivalencia BH-BMPT'!$D$29,IF(J1419=29,'Equivalencia BH-BMPT'!$D$30,IF(J1419=30,'Equivalencia BH-BMPT'!$D$31,IF(J1419=31,'Equivalencia BH-BMPT'!$D$32,IF(J1419=32,'Equivalencia BH-BMPT'!$D$33,IF(J1419=33,'Equivalencia BH-BMPT'!$D$34,IF(J1419=34,'Equivalencia BH-BMPT'!$D$35,IF(J1419=35,'Equivalencia BH-BMPT'!$D$36,IF(J1419=36,'Equivalencia BH-BMPT'!$D$37,IF(J1419=37,'Equivalencia BH-BMPT'!$D$38,IF(J1419=38,'Equivalencia BH-BMPT'!#REF!,IF(J1419=39,'Equivalencia BH-BMPT'!$D$40,IF(J1419=40,'Equivalencia BH-BMPT'!$D$41,IF(J1419=41,'Equivalencia BH-BMPT'!$D$42,IF(J1419=42,'Equivalencia BH-BMPT'!$D$43,IF(J1419=43,'Equivalencia BH-BMPT'!$D$44,IF(J1419=44,'Equivalencia BH-BMPT'!$D$45,IF(J1419=45,'Equivalencia BH-BMPT'!$D$46,"No ha seleccionado un número de programa")))))))))))))))))))))))))))))))))))))))))))))</f>
        <v>No ha seleccionado un número de programa</v>
      </c>
      <c r="L1419" s="140"/>
      <c r="M1419" s="136"/>
      <c r="N1419" s="153"/>
      <c r="O1419" s="161"/>
      <c r="P1419" s="144"/>
      <c r="Q1419" s="143"/>
      <c r="R1419" s="143"/>
      <c r="S1419" s="143"/>
      <c r="T1419" s="143"/>
      <c r="U1419" s="143"/>
      <c r="V1419" s="145"/>
      <c r="W1419" s="145"/>
      <c r="X1419" s="145"/>
      <c r="Y1419" s="136"/>
      <c r="Z1419" s="136"/>
      <c r="AA1419" s="146"/>
      <c r="AB1419" s="136"/>
      <c r="AC1419" s="136"/>
      <c r="AD1419" s="136"/>
      <c r="AE1419" s="136"/>
      <c r="AF1419" s="147" t="e">
        <f t="shared" si="59"/>
        <v>#DIV/0!</v>
      </c>
      <c r="AG1419" s="148"/>
      <c r="AH1419" s="148" t="b">
        <f t="shared" si="60"/>
        <v>1</v>
      </c>
    </row>
    <row r="1420" spans="1:34" ht="44.25" customHeight="1" thickBot="1" x14ac:dyDescent="0.3">
      <c r="A1420" s="136"/>
      <c r="B1420" s="136"/>
      <c r="C1420" s="137"/>
      <c r="D1420" s="136"/>
      <c r="E1420" s="137" t="str">
        <f>IF(D1420=1,'Tipo '!$B$2,IF(D1420=2,'Tipo '!$B$3,IF(D1420=3,'Tipo '!$B$4,IF(D1420=4,'Tipo '!$B$5,IF(D1420=5,'Tipo '!$B$6,IF(D1420=6,'Tipo '!$B$7,IF(D1420=7,'Tipo '!$B$8,IF(D1420=8,'Tipo '!$B$9,IF(D1420=9,'Tipo '!$B$10,IF(D1420=10,'Tipo '!$B$11,IF(D1420=11,'Tipo '!$B$12,IF(D1420=12,'Tipo '!$B$13,IF(D1420=13,'Tipo '!$B$14,IF(D1420=14,'Tipo '!$B$15,IF(D1420=15,'Tipo '!$B$16,IF(D1420=16,'Tipo '!$B$17,IF(D1420=17,'Tipo '!$B$18,IF(D1420=18,'Tipo '!$B$19,IF(D1420=19,'Tipo '!$B$20,IF(D1420=20,'Tipo '!$B$21,"No ha seleccionado un tipo de contrato válido"))))))))))))))))))))</f>
        <v>No ha seleccionado un tipo de contrato válido</v>
      </c>
      <c r="F1420" s="137"/>
      <c r="G1420" s="137"/>
      <c r="H1420" s="138"/>
      <c r="I1420" s="138"/>
      <c r="J1420" s="136"/>
      <c r="K1420" s="137" t="str">
        <f>IF(J1420=1,'Equivalencia BH-BMPT'!$D$2,IF(J1420=2,'Equivalencia BH-BMPT'!$D$3,IF(J1420=3,'Equivalencia BH-BMPT'!$D$4,IF(J1420=4,'Equivalencia BH-BMPT'!$D$5,IF(J1420=5,'Equivalencia BH-BMPT'!$D$6,IF(J1420=6,'Equivalencia BH-BMPT'!$D$7,IF(J1420=7,'Equivalencia BH-BMPT'!$D$8,IF(J1420=8,'Equivalencia BH-BMPT'!$D$9,IF(J1420=9,'Equivalencia BH-BMPT'!$D$10,IF(J1420=10,'Equivalencia BH-BMPT'!$D$11,IF(J1420=11,'Equivalencia BH-BMPT'!$D$12,IF(J1420=12,'Equivalencia BH-BMPT'!$D$13,IF(J1420=13,'Equivalencia BH-BMPT'!$D$14,IF(J1420=14,'Equivalencia BH-BMPT'!$D$15,IF(J1420=15,'Equivalencia BH-BMPT'!$D$16,IF(J1420=16,'Equivalencia BH-BMPT'!$D$17,IF(J1420=17,'Equivalencia BH-BMPT'!$D$18,IF(J1420=18,'Equivalencia BH-BMPT'!$D$19,IF(J1420=19,'Equivalencia BH-BMPT'!$D$20,IF(J1420=20,'Equivalencia BH-BMPT'!$D$21,IF(J1420=21,'Equivalencia BH-BMPT'!$D$22,IF(J1420=22,'Equivalencia BH-BMPT'!$D$23,IF(J1420=23,'Equivalencia BH-BMPT'!#REF!,IF(J1420=24,'Equivalencia BH-BMPT'!$D$25,IF(J1420=25,'Equivalencia BH-BMPT'!$D$26,IF(J1420=26,'Equivalencia BH-BMPT'!$D$27,IF(J1420=27,'Equivalencia BH-BMPT'!$D$28,IF(J1420=28,'Equivalencia BH-BMPT'!$D$29,IF(J1420=29,'Equivalencia BH-BMPT'!$D$30,IF(J1420=30,'Equivalencia BH-BMPT'!$D$31,IF(J1420=31,'Equivalencia BH-BMPT'!$D$32,IF(J1420=32,'Equivalencia BH-BMPT'!$D$33,IF(J1420=33,'Equivalencia BH-BMPT'!$D$34,IF(J1420=34,'Equivalencia BH-BMPT'!$D$35,IF(J1420=35,'Equivalencia BH-BMPT'!$D$36,IF(J1420=36,'Equivalencia BH-BMPT'!$D$37,IF(J1420=37,'Equivalencia BH-BMPT'!$D$38,IF(J1420=38,'Equivalencia BH-BMPT'!#REF!,IF(J1420=39,'Equivalencia BH-BMPT'!$D$40,IF(J1420=40,'Equivalencia BH-BMPT'!$D$41,IF(J1420=41,'Equivalencia BH-BMPT'!$D$42,IF(J1420=42,'Equivalencia BH-BMPT'!$D$43,IF(J1420=43,'Equivalencia BH-BMPT'!$D$44,IF(J1420=44,'Equivalencia BH-BMPT'!$D$45,IF(J1420=45,'Equivalencia BH-BMPT'!$D$46,"No ha seleccionado un número de programa")))))))))))))))))))))))))))))))))))))))))))))</f>
        <v>No ha seleccionado un número de programa</v>
      </c>
      <c r="L1420" s="140"/>
      <c r="M1420" s="136"/>
      <c r="N1420" s="153"/>
      <c r="O1420" s="161"/>
      <c r="P1420" s="144"/>
      <c r="Q1420" s="143"/>
      <c r="R1420" s="143"/>
      <c r="S1420" s="143"/>
      <c r="T1420" s="143"/>
      <c r="U1420" s="143"/>
      <c r="V1420" s="145"/>
      <c r="W1420" s="145"/>
      <c r="X1420" s="145"/>
      <c r="Y1420" s="136"/>
      <c r="Z1420" s="136"/>
      <c r="AA1420" s="146"/>
      <c r="AB1420" s="136"/>
      <c r="AC1420" s="136"/>
      <c r="AD1420" s="136"/>
      <c r="AE1420" s="136"/>
      <c r="AF1420" s="147" t="e">
        <f t="shared" si="59"/>
        <v>#DIV/0!</v>
      </c>
      <c r="AG1420" s="148"/>
      <c r="AH1420" s="148" t="b">
        <f t="shared" si="60"/>
        <v>1</v>
      </c>
    </row>
    <row r="1421" spans="1:34" ht="44.25" customHeight="1" thickBot="1" x14ac:dyDescent="0.3">
      <c r="A1421" s="136"/>
      <c r="B1421" s="136"/>
      <c r="C1421" s="137"/>
      <c r="D1421" s="136"/>
      <c r="E1421" s="137" t="str">
        <f>IF(D1421=1,'Tipo '!$B$2,IF(D1421=2,'Tipo '!$B$3,IF(D1421=3,'Tipo '!$B$4,IF(D1421=4,'Tipo '!$B$5,IF(D1421=5,'Tipo '!$B$6,IF(D1421=6,'Tipo '!$B$7,IF(D1421=7,'Tipo '!$B$8,IF(D1421=8,'Tipo '!$B$9,IF(D1421=9,'Tipo '!$B$10,IF(D1421=10,'Tipo '!$B$11,IF(D1421=11,'Tipo '!$B$12,IF(D1421=12,'Tipo '!$B$13,IF(D1421=13,'Tipo '!$B$14,IF(D1421=14,'Tipo '!$B$15,IF(D1421=15,'Tipo '!$B$16,IF(D1421=16,'Tipo '!$B$17,IF(D1421=17,'Tipo '!$B$18,IF(D1421=18,'Tipo '!$B$19,IF(D1421=19,'Tipo '!$B$20,IF(D1421=20,'Tipo '!$B$21,"No ha seleccionado un tipo de contrato válido"))))))))))))))))))))</f>
        <v>No ha seleccionado un tipo de contrato válido</v>
      </c>
      <c r="F1421" s="137"/>
      <c r="G1421" s="137"/>
      <c r="H1421" s="138"/>
      <c r="I1421" s="138"/>
      <c r="J1421" s="136"/>
      <c r="K1421" s="137" t="str">
        <f>IF(J1421=1,'Equivalencia BH-BMPT'!$D$2,IF(J1421=2,'Equivalencia BH-BMPT'!$D$3,IF(J1421=3,'Equivalencia BH-BMPT'!$D$4,IF(J1421=4,'Equivalencia BH-BMPT'!$D$5,IF(J1421=5,'Equivalencia BH-BMPT'!$D$6,IF(J1421=6,'Equivalencia BH-BMPT'!$D$7,IF(J1421=7,'Equivalencia BH-BMPT'!$D$8,IF(J1421=8,'Equivalencia BH-BMPT'!$D$9,IF(J1421=9,'Equivalencia BH-BMPT'!$D$10,IF(J1421=10,'Equivalencia BH-BMPT'!$D$11,IF(J1421=11,'Equivalencia BH-BMPT'!$D$12,IF(J1421=12,'Equivalencia BH-BMPT'!$D$13,IF(J1421=13,'Equivalencia BH-BMPT'!$D$14,IF(J1421=14,'Equivalencia BH-BMPT'!$D$15,IF(J1421=15,'Equivalencia BH-BMPT'!$D$16,IF(J1421=16,'Equivalencia BH-BMPT'!$D$17,IF(J1421=17,'Equivalencia BH-BMPT'!$D$18,IF(J1421=18,'Equivalencia BH-BMPT'!$D$19,IF(J1421=19,'Equivalencia BH-BMPT'!$D$20,IF(J1421=20,'Equivalencia BH-BMPT'!$D$21,IF(J1421=21,'Equivalencia BH-BMPT'!$D$22,IF(J1421=22,'Equivalencia BH-BMPT'!$D$23,IF(J1421=23,'Equivalencia BH-BMPT'!#REF!,IF(J1421=24,'Equivalencia BH-BMPT'!$D$25,IF(J1421=25,'Equivalencia BH-BMPT'!$D$26,IF(J1421=26,'Equivalencia BH-BMPT'!$D$27,IF(J1421=27,'Equivalencia BH-BMPT'!$D$28,IF(J1421=28,'Equivalencia BH-BMPT'!$D$29,IF(J1421=29,'Equivalencia BH-BMPT'!$D$30,IF(J1421=30,'Equivalencia BH-BMPT'!$D$31,IF(J1421=31,'Equivalencia BH-BMPT'!$D$32,IF(J1421=32,'Equivalencia BH-BMPT'!$D$33,IF(J1421=33,'Equivalencia BH-BMPT'!$D$34,IF(J1421=34,'Equivalencia BH-BMPT'!$D$35,IF(J1421=35,'Equivalencia BH-BMPT'!$D$36,IF(J1421=36,'Equivalencia BH-BMPT'!$D$37,IF(J1421=37,'Equivalencia BH-BMPT'!$D$38,IF(J1421=38,'Equivalencia BH-BMPT'!#REF!,IF(J1421=39,'Equivalencia BH-BMPT'!$D$40,IF(J1421=40,'Equivalencia BH-BMPT'!$D$41,IF(J1421=41,'Equivalencia BH-BMPT'!$D$42,IF(J1421=42,'Equivalencia BH-BMPT'!$D$43,IF(J1421=43,'Equivalencia BH-BMPT'!$D$44,IF(J1421=44,'Equivalencia BH-BMPT'!$D$45,IF(J1421=45,'Equivalencia BH-BMPT'!$D$46,"No ha seleccionado un número de programa")))))))))))))))))))))))))))))))))))))))))))))</f>
        <v>No ha seleccionado un número de programa</v>
      </c>
      <c r="L1421" s="140"/>
      <c r="M1421" s="136"/>
      <c r="N1421" s="153"/>
      <c r="O1421" s="161"/>
      <c r="P1421" s="144"/>
      <c r="Q1421" s="143"/>
      <c r="R1421" s="143"/>
      <c r="S1421" s="143"/>
      <c r="T1421" s="143"/>
      <c r="U1421" s="143"/>
      <c r="V1421" s="145"/>
      <c r="W1421" s="145"/>
      <c r="X1421" s="145"/>
      <c r="Y1421" s="136"/>
      <c r="Z1421" s="136"/>
      <c r="AA1421" s="146"/>
      <c r="AB1421" s="136"/>
      <c r="AC1421" s="136"/>
      <c r="AD1421" s="136"/>
      <c r="AE1421" s="136"/>
      <c r="AF1421" s="147" t="e">
        <f t="shared" ref="AF1421:AF1478" si="61">SUM(U1421/T1421)</f>
        <v>#DIV/0!</v>
      </c>
      <c r="AG1421" s="148"/>
      <c r="AH1421" s="148" t="b">
        <f t="shared" ref="AH1421:AH1478" si="62">IF(I1421="Funcionamiento",J1421=0,J1421="")</f>
        <v>1</v>
      </c>
    </row>
    <row r="1422" spans="1:34" ht="44.25" customHeight="1" thickBot="1" x14ac:dyDescent="0.3">
      <c r="A1422" s="136"/>
      <c r="B1422" s="136"/>
      <c r="C1422" s="137"/>
      <c r="D1422" s="136"/>
      <c r="E1422" s="137" t="str">
        <f>IF(D1422=1,'Tipo '!$B$2,IF(D1422=2,'Tipo '!$B$3,IF(D1422=3,'Tipo '!$B$4,IF(D1422=4,'Tipo '!$B$5,IF(D1422=5,'Tipo '!$B$6,IF(D1422=6,'Tipo '!$B$7,IF(D1422=7,'Tipo '!$B$8,IF(D1422=8,'Tipo '!$B$9,IF(D1422=9,'Tipo '!$B$10,IF(D1422=10,'Tipo '!$B$11,IF(D1422=11,'Tipo '!$B$12,IF(D1422=12,'Tipo '!$B$13,IF(D1422=13,'Tipo '!$B$14,IF(D1422=14,'Tipo '!$B$15,IF(D1422=15,'Tipo '!$B$16,IF(D1422=16,'Tipo '!$B$17,IF(D1422=17,'Tipo '!$B$18,IF(D1422=18,'Tipo '!$B$19,IF(D1422=19,'Tipo '!$B$20,IF(D1422=20,'Tipo '!$B$21,"No ha seleccionado un tipo de contrato válido"))))))))))))))))))))</f>
        <v>No ha seleccionado un tipo de contrato válido</v>
      </c>
      <c r="F1422" s="137"/>
      <c r="G1422" s="137"/>
      <c r="H1422" s="138"/>
      <c r="I1422" s="138"/>
      <c r="J1422" s="136"/>
      <c r="K1422" s="137" t="str">
        <f>IF(J1422=1,'Equivalencia BH-BMPT'!$D$2,IF(J1422=2,'Equivalencia BH-BMPT'!$D$3,IF(J1422=3,'Equivalencia BH-BMPT'!$D$4,IF(J1422=4,'Equivalencia BH-BMPT'!$D$5,IF(J1422=5,'Equivalencia BH-BMPT'!$D$6,IF(J1422=6,'Equivalencia BH-BMPT'!$D$7,IF(J1422=7,'Equivalencia BH-BMPT'!$D$8,IF(J1422=8,'Equivalencia BH-BMPT'!$D$9,IF(J1422=9,'Equivalencia BH-BMPT'!$D$10,IF(J1422=10,'Equivalencia BH-BMPT'!$D$11,IF(J1422=11,'Equivalencia BH-BMPT'!$D$12,IF(J1422=12,'Equivalencia BH-BMPT'!$D$13,IF(J1422=13,'Equivalencia BH-BMPT'!$D$14,IF(J1422=14,'Equivalencia BH-BMPT'!$D$15,IF(J1422=15,'Equivalencia BH-BMPT'!$D$16,IF(J1422=16,'Equivalencia BH-BMPT'!$D$17,IF(J1422=17,'Equivalencia BH-BMPT'!$D$18,IF(J1422=18,'Equivalencia BH-BMPT'!$D$19,IF(J1422=19,'Equivalencia BH-BMPT'!$D$20,IF(J1422=20,'Equivalencia BH-BMPT'!$D$21,IF(J1422=21,'Equivalencia BH-BMPT'!$D$22,IF(J1422=22,'Equivalencia BH-BMPT'!$D$23,IF(J1422=23,'Equivalencia BH-BMPT'!#REF!,IF(J1422=24,'Equivalencia BH-BMPT'!$D$25,IF(J1422=25,'Equivalencia BH-BMPT'!$D$26,IF(J1422=26,'Equivalencia BH-BMPT'!$D$27,IF(J1422=27,'Equivalencia BH-BMPT'!$D$28,IF(J1422=28,'Equivalencia BH-BMPT'!$D$29,IF(J1422=29,'Equivalencia BH-BMPT'!$D$30,IF(J1422=30,'Equivalencia BH-BMPT'!$D$31,IF(J1422=31,'Equivalencia BH-BMPT'!$D$32,IF(J1422=32,'Equivalencia BH-BMPT'!$D$33,IF(J1422=33,'Equivalencia BH-BMPT'!$D$34,IF(J1422=34,'Equivalencia BH-BMPT'!$D$35,IF(J1422=35,'Equivalencia BH-BMPT'!$D$36,IF(J1422=36,'Equivalencia BH-BMPT'!$D$37,IF(J1422=37,'Equivalencia BH-BMPT'!$D$38,IF(J1422=38,'Equivalencia BH-BMPT'!#REF!,IF(J1422=39,'Equivalencia BH-BMPT'!$D$40,IF(J1422=40,'Equivalencia BH-BMPT'!$D$41,IF(J1422=41,'Equivalencia BH-BMPT'!$D$42,IF(J1422=42,'Equivalencia BH-BMPT'!$D$43,IF(J1422=43,'Equivalencia BH-BMPT'!$D$44,IF(J1422=44,'Equivalencia BH-BMPT'!$D$45,IF(J1422=45,'Equivalencia BH-BMPT'!$D$46,"No ha seleccionado un número de programa")))))))))))))))))))))))))))))))))))))))))))))</f>
        <v>No ha seleccionado un número de programa</v>
      </c>
      <c r="L1422" s="140"/>
      <c r="M1422" s="136"/>
      <c r="N1422" s="153"/>
      <c r="O1422" s="161"/>
      <c r="P1422" s="144"/>
      <c r="Q1422" s="143"/>
      <c r="R1422" s="143"/>
      <c r="S1422" s="143"/>
      <c r="T1422" s="143"/>
      <c r="U1422" s="143"/>
      <c r="V1422" s="145"/>
      <c r="W1422" s="145"/>
      <c r="X1422" s="145"/>
      <c r="Y1422" s="136"/>
      <c r="Z1422" s="136"/>
      <c r="AA1422" s="146"/>
      <c r="AB1422" s="136"/>
      <c r="AC1422" s="136"/>
      <c r="AD1422" s="136"/>
      <c r="AE1422" s="136"/>
      <c r="AF1422" s="147" t="e">
        <f t="shared" si="61"/>
        <v>#DIV/0!</v>
      </c>
      <c r="AG1422" s="148"/>
      <c r="AH1422" s="148" t="b">
        <f t="shared" si="62"/>
        <v>1</v>
      </c>
    </row>
    <row r="1423" spans="1:34" ht="44.25" customHeight="1" thickBot="1" x14ac:dyDescent="0.3">
      <c r="A1423" s="136"/>
      <c r="B1423" s="136"/>
      <c r="C1423" s="137"/>
      <c r="D1423" s="136"/>
      <c r="E1423" s="137" t="str">
        <f>IF(D1423=1,'Tipo '!$B$2,IF(D1423=2,'Tipo '!$B$3,IF(D1423=3,'Tipo '!$B$4,IF(D1423=4,'Tipo '!$B$5,IF(D1423=5,'Tipo '!$B$6,IF(D1423=6,'Tipo '!$B$7,IF(D1423=7,'Tipo '!$B$8,IF(D1423=8,'Tipo '!$B$9,IF(D1423=9,'Tipo '!$B$10,IF(D1423=10,'Tipo '!$B$11,IF(D1423=11,'Tipo '!$B$12,IF(D1423=12,'Tipo '!$B$13,IF(D1423=13,'Tipo '!$B$14,IF(D1423=14,'Tipo '!$B$15,IF(D1423=15,'Tipo '!$B$16,IF(D1423=16,'Tipo '!$B$17,IF(D1423=17,'Tipo '!$B$18,IF(D1423=18,'Tipo '!$B$19,IF(D1423=19,'Tipo '!$B$20,IF(D1423=20,'Tipo '!$B$21,"No ha seleccionado un tipo de contrato válido"))))))))))))))))))))</f>
        <v>No ha seleccionado un tipo de contrato válido</v>
      </c>
      <c r="F1423" s="137"/>
      <c r="G1423" s="137"/>
      <c r="H1423" s="138"/>
      <c r="I1423" s="138"/>
      <c r="J1423" s="136"/>
      <c r="K1423" s="137" t="str">
        <f>IF(J1423=1,'Equivalencia BH-BMPT'!$D$2,IF(J1423=2,'Equivalencia BH-BMPT'!$D$3,IF(J1423=3,'Equivalencia BH-BMPT'!$D$4,IF(J1423=4,'Equivalencia BH-BMPT'!$D$5,IF(J1423=5,'Equivalencia BH-BMPT'!$D$6,IF(J1423=6,'Equivalencia BH-BMPT'!$D$7,IF(J1423=7,'Equivalencia BH-BMPT'!$D$8,IF(J1423=8,'Equivalencia BH-BMPT'!$D$9,IF(J1423=9,'Equivalencia BH-BMPT'!$D$10,IF(J1423=10,'Equivalencia BH-BMPT'!$D$11,IF(J1423=11,'Equivalencia BH-BMPT'!$D$12,IF(J1423=12,'Equivalencia BH-BMPT'!$D$13,IF(J1423=13,'Equivalencia BH-BMPT'!$D$14,IF(J1423=14,'Equivalencia BH-BMPT'!$D$15,IF(J1423=15,'Equivalencia BH-BMPT'!$D$16,IF(J1423=16,'Equivalencia BH-BMPT'!$D$17,IF(J1423=17,'Equivalencia BH-BMPT'!$D$18,IF(J1423=18,'Equivalencia BH-BMPT'!$D$19,IF(J1423=19,'Equivalencia BH-BMPT'!$D$20,IF(J1423=20,'Equivalencia BH-BMPT'!$D$21,IF(J1423=21,'Equivalencia BH-BMPT'!$D$22,IF(J1423=22,'Equivalencia BH-BMPT'!$D$23,IF(J1423=23,'Equivalencia BH-BMPT'!#REF!,IF(J1423=24,'Equivalencia BH-BMPT'!$D$25,IF(J1423=25,'Equivalencia BH-BMPT'!$D$26,IF(J1423=26,'Equivalencia BH-BMPT'!$D$27,IF(J1423=27,'Equivalencia BH-BMPT'!$D$28,IF(J1423=28,'Equivalencia BH-BMPT'!$D$29,IF(J1423=29,'Equivalencia BH-BMPT'!$D$30,IF(J1423=30,'Equivalencia BH-BMPT'!$D$31,IF(J1423=31,'Equivalencia BH-BMPT'!$D$32,IF(J1423=32,'Equivalencia BH-BMPT'!$D$33,IF(J1423=33,'Equivalencia BH-BMPT'!$D$34,IF(J1423=34,'Equivalencia BH-BMPT'!$D$35,IF(J1423=35,'Equivalencia BH-BMPT'!$D$36,IF(J1423=36,'Equivalencia BH-BMPT'!$D$37,IF(J1423=37,'Equivalencia BH-BMPT'!$D$38,IF(J1423=38,'Equivalencia BH-BMPT'!#REF!,IF(J1423=39,'Equivalencia BH-BMPT'!$D$40,IF(J1423=40,'Equivalencia BH-BMPT'!$D$41,IF(J1423=41,'Equivalencia BH-BMPT'!$D$42,IF(J1423=42,'Equivalencia BH-BMPT'!$D$43,IF(J1423=43,'Equivalencia BH-BMPT'!$D$44,IF(J1423=44,'Equivalencia BH-BMPT'!$D$45,IF(J1423=45,'Equivalencia BH-BMPT'!$D$46,"No ha seleccionado un número de programa")))))))))))))))))))))))))))))))))))))))))))))</f>
        <v>No ha seleccionado un número de programa</v>
      </c>
      <c r="L1423" s="140"/>
      <c r="M1423" s="136"/>
      <c r="N1423" s="153"/>
      <c r="O1423" s="161"/>
      <c r="P1423" s="144"/>
      <c r="Q1423" s="143"/>
      <c r="R1423" s="143"/>
      <c r="S1423" s="143"/>
      <c r="T1423" s="143"/>
      <c r="U1423" s="143"/>
      <c r="V1423" s="145"/>
      <c r="W1423" s="145"/>
      <c r="X1423" s="145"/>
      <c r="Y1423" s="136"/>
      <c r="Z1423" s="136"/>
      <c r="AA1423" s="146"/>
      <c r="AB1423" s="136"/>
      <c r="AC1423" s="136"/>
      <c r="AD1423" s="136"/>
      <c r="AE1423" s="136"/>
      <c r="AF1423" s="147" t="e">
        <f t="shared" si="61"/>
        <v>#DIV/0!</v>
      </c>
      <c r="AG1423" s="148"/>
      <c r="AH1423" s="148" t="b">
        <f t="shared" si="62"/>
        <v>1</v>
      </c>
    </row>
    <row r="1424" spans="1:34" ht="44.25" customHeight="1" thickBot="1" x14ac:dyDescent="0.3">
      <c r="A1424" s="136"/>
      <c r="B1424" s="136"/>
      <c r="C1424" s="137"/>
      <c r="D1424" s="136"/>
      <c r="E1424" s="137" t="str">
        <f>IF(D1424=1,'Tipo '!$B$2,IF(D1424=2,'Tipo '!$B$3,IF(D1424=3,'Tipo '!$B$4,IF(D1424=4,'Tipo '!$B$5,IF(D1424=5,'Tipo '!$B$6,IF(D1424=6,'Tipo '!$B$7,IF(D1424=7,'Tipo '!$B$8,IF(D1424=8,'Tipo '!$B$9,IF(D1424=9,'Tipo '!$B$10,IF(D1424=10,'Tipo '!$B$11,IF(D1424=11,'Tipo '!$B$12,IF(D1424=12,'Tipo '!$B$13,IF(D1424=13,'Tipo '!$B$14,IF(D1424=14,'Tipo '!$B$15,IF(D1424=15,'Tipo '!$B$16,IF(D1424=16,'Tipo '!$B$17,IF(D1424=17,'Tipo '!$B$18,IF(D1424=18,'Tipo '!$B$19,IF(D1424=19,'Tipo '!$B$20,IF(D1424=20,'Tipo '!$B$21,"No ha seleccionado un tipo de contrato válido"))))))))))))))))))))</f>
        <v>No ha seleccionado un tipo de contrato válido</v>
      </c>
      <c r="F1424" s="137"/>
      <c r="G1424" s="137"/>
      <c r="H1424" s="138"/>
      <c r="I1424" s="138"/>
      <c r="J1424" s="136"/>
      <c r="K1424" s="137" t="str">
        <f>IF(J1424=1,'Equivalencia BH-BMPT'!$D$2,IF(J1424=2,'Equivalencia BH-BMPT'!$D$3,IF(J1424=3,'Equivalencia BH-BMPT'!$D$4,IF(J1424=4,'Equivalencia BH-BMPT'!$D$5,IF(J1424=5,'Equivalencia BH-BMPT'!$D$6,IF(J1424=6,'Equivalencia BH-BMPT'!$D$7,IF(J1424=7,'Equivalencia BH-BMPT'!$D$8,IF(J1424=8,'Equivalencia BH-BMPT'!$D$9,IF(J1424=9,'Equivalencia BH-BMPT'!$D$10,IF(J1424=10,'Equivalencia BH-BMPT'!$D$11,IF(J1424=11,'Equivalencia BH-BMPT'!$D$12,IF(J1424=12,'Equivalencia BH-BMPT'!$D$13,IF(J1424=13,'Equivalencia BH-BMPT'!$D$14,IF(J1424=14,'Equivalencia BH-BMPT'!$D$15,IF(J1424=15,'Equivalencia BH-BMPT'!$D$16,IF(J1424=16,'Equivalencia BH-BMPT'!$D$17,IF(J1424=17,'Equivalencia BH-BMPT'!$D$18,IF(J1424=18,'Equivalencia BH-BMPT'!$D$19,IF(J1424=19,'Equivalencia BH-BMPT'!$D$20,IF(J1424=20,'Equivalencia BH-BMPT'!$D$21,IF(J1424=21,'Equivalencia BH-BMPT'!$D$22,IF(J1424=22,'Equivalencia BH-BMPT'!$D$23,IF(J1424=23,'Equivalencia BH-BMPT'!#REF!,IF(J1424=24,'Equivalencia BH-BMPT'!$D$25,IF(J1424=25,'Equivalencia BH-BMPT'!$D$26,IF(J1424=26,'Equivalencia BH-BMPT'!$D$27,IF(J1424=27,'Equivalencia BH-BMPT'!$D$28,IF(J1424=28,'Equivalencia BH-BMPT'!$D$29,IF(J1424=29,'Equivalencia BH-BMPT'!$D$30,IF(J1424=30,'Equivalencia BH-BMPT'!$D$31,IF(J1424=31,'Equivalencia BH-BMPT'!$D$32,IF(J1424=32,'Equivalencia BH-BMPT'!$D$33,IF(J1424=33,'Equivalencia BH-BMPT'!$D$34,IF(J1424=34,'Equivalencia BH-BMPT'!$D$35,IF(J1424=35,'Equivalencia BH-BMPT'!$D$36,IF(J1424=36,'Equivalencia BH-BMPT'!$D$37,IF(J1424=37,'Equivalencia BH-BMPT'!$D$38,IF(J1424=38,'Equivalencia BH-BMPT'!#REF!,IF(J1424=39,'Equivalencia BH-BMPT'!$D$40,IF(J1424=40,'Equivalencia BH-BMPT'!$D$41,IF(J1424=41,'Equivalencia BH-BMPT'!$D$42,IF(J1424=42,'Equivalencia BH-BMPT'!$D$43,IF(J1424=43,'Equivalencia BH-BMPT'!$D$44,IF(J1424=44,'Equivalencia BH-BMPT'!$D$45,IF(J1424=45,'Equivalencia BH-BMPT'!$D$46,"No ha seleccionado un número de programa")))))))))))))))))))))))))))))))))))))))))))))</f>
        <v>No ha seleccionado un número de programa</v>
      </c>
      <c r="L1424" s="140"/>
      <c r="M1424" s="136"/>
      <c r="N1424" s="153"/>
      <c r="O1424" s="161"/>
      <c r="P1424" s="144"/>
      <c r="Q1424" s="143"/>
      <c r="R1424" s="143"/>
      <c r="S1424" s="143"/>
      <c r="T1424" s="143"/>
      <c r="U1424" s="143"/>
      <c r="V1424" s="145"/>
      <c r="W1424" s="145"/>
      <c r="X1424" s="145"/>
      <c r="Y1424" s="136"/>
      <c r="Z1424" s="136"/>
      <c r="AA1424" s="146"/>
      <c r="AB1424" s="136"/>
      <c r="AC1424" s="136"/>
      <c r="AD1424" s="136"/>
      <c r="AE1424" s="136"/>
      <c r="AF1424" s="147" t="e">
        <f t="shared" si="61"/>
        <v>#DIV/0!</v>
      </c>
      <c r="AG1424" s="148"/>
      <c r="AH1424" s="148" t="b">
        <f t="shared" si="62"/>
        <v>1</v>
      </c>
    </row>
    <row r="1425" spans="1:34" ht="44.25" customHeight="1" thickBot="1" x14ac:dyDescent="0.3">
      <c r="A1425" s="136"/>
      <c r="B1425" s="136"/>
      <c r="C1425" s="137"/>
      <c r="D1425" s="136"/>
      <c r="E1425" s="137" t="str">
        <f>IF(D1425=1,'Tipo '!$B$2,IF(D1425=2,'Tipo '!$B$3,IF(D1425=3,'Tipo '!$B$4,IF(D1425=4,'Tipo '!$B$5,IF(D1425=5,'Tipo '!$B$6,IF(D1425=6,'Tipo '!$B$7,IF(D1425=7,'Tipo '!$B$8,IF(D1425=8,'Tipo '!$B$9,IF(D1425=9,'Tipo '!$B$10,IF(D1425=10,'Tipo '!$B$11,IF(D1425=11,'Tipo '!$B$12,IF(D1425=12,'Tipo '!$B$13,IF(D1425=13,'Tipo '!$B$14,IF(D1425=14,'Tipo '!$B$15,IF(D1425=15,'Tipo '!$B$16,IF(D1425=16,'Tipo '!$B$17,IF(D1425=17,'Tipo '!$B$18,IF(D1425=18,'Tipo '!$B$19,IF(D1425=19,'Tipo '!$B$20,IF(D1425=20,'Tipo '!$B$21,"No ha seleccionado un tipo de contrato válido"))))))))))))))))))))</f>
        <v>No ha seleccionado un tipo de contrato válido</v>
      </c>
      <c r="F1425" s="137"/>
      <c r="G1425" s="137"/>
      <c r="H1425" s="138"/>
      <c r="I1425" s="138"/>
      <c r="J1425" s="136"/>
      <c r="K1425" s="137" t="str">
        <f>IF(J1425=1,'Equivalencia BH-BMPT'!$D$2,IF(J1425=2,'Equivalencia BH-BMPT'!$D$3,IF(J1425=3,'Equivalencia BH-BMPT'!$D$4,IF(J1425=4,'Equivalencia BH-BMPT'!$D$5,IF(J1425=5,'Equivalencia BH-BMPT'!$D$6,IF(J1425=6,'Equivalencia BH-BMPT'!$D$7,IF(J1425=7,'Equivalencia BH-BMPT'!$D$8,IF(J1425=8,'Equivalencia BH-BMPT'!$D$9,IF(J1425=9,'Equivalencia BH-BMPT'!$D$10,IF(J1425=10,'Equivalencia BH-BMPT'!$D$11,IF(J1425=11,'Equivalencia BH-BMPT'!$D$12,IF(J1425=12,'Equivalencia BH-BMPT'!$D$13,IF(J1425=13,'Equivalencia BH-BMPT'!$D$14,IF(J1425=14,'Equivalencia BH-BMPT'!$D$15,IF(J1425=15,'Equivalencia BH-BMPT'!$D$16,IF(J1425=16,'Equivalencia BH-BMPT'!$D$17,IF(J1425=17,'Equivalencia BH-BMPT'!$D$18,IF(J1425=18,'Equivalencia BH-BMPT'!$D$19,IF(J1425=19,'Equivalencia BH-BMPT'!$D$20,IF(J1425=20,'Equivalencia BH-BMPT'!$D$21,IF(J1425=21,'Equivalencia BH-BMPT'!$D$22,IF(J1425=22,'Equivalencia BH-BMPT'!$D$23,IF(J1425=23,'Equivalencia BH-BMPT'!#REF!,IF(J1425=24,'Equivalencia BH-BMPT'!$D$25,IF(J1425=25,'Equivalencia BH-BMPT'!$D$26,IF(J1425=26,'Equivalencia BH-BMPT'!$D$27,IF(J1425=27,'Equivalencia BH-BMPT'!$D$28,IF(J1425=28,'Equivalencia BH-BMPT'!$D$29,IF(J1425=29,'Equivalencia BH-BMPT'!$D$30,IF(J1425=30,'Equivalencia BH-BMPT'!$D$31,IF(J1425=31,'Equivalencia BH-BMPT'!$D$32,IF(J1425=32,'Equivalencia BH-BMPT'!$D$33,IF(J1425=33,'Equivalencia BH-BMPT'!$D$34,IF(J1425=34,'Equivalencia BH-BMPT'!$D$35,IF(J1425=35,'Equivalencia BH-BMPT'!$D$36,IF(J1425=36,'Equivalencia BH-BMPT'!$D$37,IF(J1425=37,'Equivalencia BH-BMPT'!$D$38,IF(J1425=38,'Equivalencia BH-BMPT'!#REF!,IF(J1425=39,'Equivalencia BH-BMPT'!$D$40,IF(J1425=40,'Equivalencia BH-BMPT'!$D$41,IF(J1425=41,'Equivalencia BH-BMPT'!$D$42,IF(J1425=42,'Equivalencia BH-BMPT'!$D$43,IF(J1425=43,'Equivalencia BH-BMPT'!$D$44,IF(J1425=44,'Equivalencia BH-BMPT'!$D$45,IF(J1425=45,'Equivalencia BH-BMPT'!$D$46,"No ha seleccionado un número de programa")))))))))))))))))))))))))))))))))))))))))))))</f>
        <v>No ha seleccionado un número de programa</v>
      </c>
      <c r="L1425" s="140"/>
      <c r="M1425" s="136"/>
      <c r="N1425" s="153"/>
      <c r="O1425" s="161"/>
      <c r="P1425" s="144"/>
      <c r="Q1425" s="143"/>
      <c r="R1425" s="143"/>
      <c r="S1425" s="143"/>
      <c r="T1425" s="143"/>
      <c r="U1425" s="143"/>
      <c r="V1425" s="145"/>
      <c r="W1425" s="145"/>
      <c r="X1425" s="145"/>
      <c r="Y1425" s="136"/>
      <c r="Z1425" s="136"/>
      <c r="AA1425" s="146"/>
      <c r="AB1425" s="136"/>
      <c r="AC1425" s="136"/>
      <c r="AD1425" s="136"/>
      <c r="AE1425" s="136"/>
      <c r="AF1425" s="147" t="e">
        <f t="shared" si="61"/>
        <v>#DIV/0!</v>
      </c>
      <c r="AG1425" s="148"/>
      <c r="AH1425" s="148" t="b">
        <f t="shared" si="62"/>
        <v>1</v>
      </c>
    </row>
    <row r="1426" spans="1:34" ht="44.25" customHeight="1" thickBot="1" x14ac:dyDescent="0.3">
      <c r="A1426" s="136"/>
      <c r="B1426" s="136"/>
      <c r="C1426" s="137"/>
      <c r="D1426" s="136"/>
      <c r="E1426" s="137" t="str">
        <f>IF(D1426=1,'Tipo '!$B$2,IF(D1426=2,'Tipo '!$B$3,IF(D1426=3,'Tipo '!$B$4,IF(D1426=4,'Tipo '!$B$5,IF(D1426=5,'Tipo '!$B$6,IF(D1426=6,'Tipo '!$B$7,IF(D1426=7,'Tipo '!$B$8,IF(D1426=8,'Tipo '!$B$9,IF(D1426=9,'Tipo '!$B$10,IF(D1426=10,'Tipo '!$B$11,IF(D1426=11,'Tipo '!$B$12,IF(D1426=12,'Tipo '!$B$13,IF(D1426=13,'Tipo '!$B$14,IF(D1426=14,'Tipo '!$B$15,IF(D1426=15,'Tipo '!$B$16,IF(D1426=16,'Tipo '!$B$17,IF(D1426=17,'Tipo '!$B$18,IF(D1426=18,'Tipo '!$B$19,IF(D1426=19,'Tipo '!$B$20,IF(D1426=20,'Tipo '!$B$21,"No ha seleccionado un tipo de contrato válido"))))))))))))))))))))</f>
        <v>No ha seleccionado un tipo de contrato válido</v>
      </c>
      <c r="F1426" s="137"/>
      <c r="G1426" s="137"/>
      <c r="H1426" s="138"/>
      <c r="I1426" s="138"/>
      <c r="J1426" s="136"/>
      <c r="K1426" s="137" t="str">
        <f>IF(J1426=1,'Equivalencia BH-BMPT'!$D$2,IF(J1426=2,'Equivalencia BH-BMPT'!$D$3,IF(J1426=3,'Equivalencia BH-BMPT'!$D$4,IF(J1426=4,'Equivalencia BH-BMPT'!$D$5,IF(J1426=5,'Equivalencia BH-BMPT'!$D$6,IF(J1426=6,'Equivalencia BH-BMPT'!$D$7,IF(J1426=7,'Equivalencia BH-BMPT'!$D$8,IF(J1426=8,'Equivalencia BH-BMPT'!$D$9,IF(J1426=9,'Equivalencia BH-BMPT'!$D$10,IF(J1426=10,'Equivalencia BH-BMPT'!$D$11,IF(J1426=11,'Equivalencia BH-BMPT'!$D$12,IF(J1426=12,'Equivalencia BH-BMPT'!$D$13,IF(J1426=13,'Equivalencia BH-BMPT'!$D$14,IF(J1426=14,'Equivalencia BH-BMPT'!$D$15,IF(J1426=15,'Equivalencia BH-BMPT'!$D$16,IF(J1426=16,'Equivalencia BH-BMPT'!$D$17,IF(J1426=17,'Equivalencia BH-BMPT'!$D$18,IF(J1426=18,'Equivalencia BH-BMPT'!$D$19,IF(J1426=19,'Equivalencia BH-BMPT'!$D$20,IF(J1426=20,'Equivalencia BH-BMPT'!$D$21,IF(J1426=21,'Equivalencia BH-BMPT'!$D$22,IF(J1426=22,'Equivalencia BH-BMPT'!$D$23,IF(J1426=23,'Equivalencia BH-BMPT'!#REF!,IF(J1426=24,'Equivalencia BH-BMPT'!$D$25,IF(J1426=25,'Equivalencia BH-BMPT'!$D$26,IF(J1426=26,'Equivalencia BH-BMPT'!$D$27,IF(J1426=27,'Equivalencia BH-BMPT'!$D$28,IF(J1426=28,'Equivalencia BH-BMPT'!$D$29,IF(J1426=29,'Equivalencia BH-BMPT'!$D$30,IF(J1426=30,'Equivalencia BH-BMPT'!$D$31,IF(J1426=31,'Equivalencia BH-BMPT'!$D$32,IF(J1426=32,'Equivalencia BH-BMPT'!$D$33,IF(J1426=33,'Equivalencia BH-BMPT'!$D$34,IF(J1426=34,'Equivalencia BH-BMPT'!$D$35,IF(J1426=35,'Equivalencia BH-BMPT'!$D$36,IF(J1426=36,'Equivalencia BH-BMPT'!$D$37,IF(J1426=37,'Equivalencia BH-BMPT'!$D$38,IF(J1426=38,'Equivalencia BH-BMPT'!#REF!,IF(J1426=39,'Equivalencia BH-BMPT'!$D$40,IF(J1426=40,'Equivalencia BH-BMPT'!$D$41,IF(J1426=41,'Equivalencia BH-BMPT'!$D$42,IF(J1426=42,'Equivalencia BH-BMPT'!$D$43,IF(J1426=43,'Equivalencia BH-BMPT'!$D$44,IF(J1426=44,'Equivalencia BH-BMPT'!$D$45,IF(J1426=45,'Equivalencia BH-BMPT'!$D$46,"No ha seleccionado un número de programa")))))))))))))))))))))))))))))))))))))))))))))</f>
        <v>No ha seleccionado un número de programa</v>
      </c>
      <c r="L1426" s="140"/>
      <c r="M1426" s="136"/>
      <c r="N1426" s="153"/>
      <c r="O1426" s="161"/>
      <c r="P1426" s="144"/>
      <c r="Q1426" s="143"/>
      <c r="R1426" s="143"/>
      <c r="S1426" s="143"/>
      <c r="T1426" s="143"/>
      <c r="U1426" s="143"/>
      <c r="V1426" s="145"/>
      <c r="W1426" s="145"/>
      <c r="X1426" s="145"/>
      <c r="Y1426" s="136"/>
      <c r="Z1426" s="136"/>
      <c r="AA1426" s="146"/>
      <c r="AB1426" s="136"/>
      <c r="AC1426" s="136"/>
      <c r="AD1426" s="136"/>
      <c r="AE1426" s="136"/>
      <c r="AF1426" s="147" t="e">
        <f t="shared" si="61"/>
        <v>#DIV/0!</v>
      </c>
      <c r="AG1426" s="148"/>
      <c r="AH1426" s="148" t="b">
        <f t="shared" si="62"/>
        <v>1</v>
      </c>
    </row>
    <row r="1427" spans="1:34" ht="44.25" customHeight="1" thickBot="1" x14ac:dyDescent="0.3">
      <c r="A1427" s="136"/>
      <c r="B1427" s="136"/>
      <c r="C1427" s="137"/>
      <c r="D1427" s="136"/>
      <c r="E1427" s="137" t="str">
        <f>IF(D1427=1,'Tipo '!$B$2,IF(D1427=2,'Tipo '!$B$3,IF(D1427=3,'Tipo '!$B$4,IF(D1427=4,'Tipo '!$B$5,IF(D1427=5,'Tipo '!$B$6,IF(D1427=6,'Tipo '!$B$7,IF(D1427=7,'Tipo '!$B$8,IF(D1427=8,'Tipo '!$B$9,IF(D1427=9,'Tipo '!$B$10,IF(D1427=10,'Tipo '!$B$11,IF(D1427=11,'Tipo '!$B$12,IF(D1427=12,'Tipo '!$B$13,IF(D1427=13,'Tipo '!$B$14,IF(D1427=14,'Tipo '!$B$15,IF(D1427=15,'Tipo '!$B$16,IF(D1427=16,'Tipo '!$B$17,IF(D1427=17,'Tipo '!$B$18,IF(D1427=18,'Tipo '!$B$19,IF(D1427=19,'Tipo '!$B$20,IF(D1427=20,'Tipo '!$B$21,"No ha seleccionado un tipo de contrato válido"))))))))))))))))))))</f>
        <v>No ha seleccionado un tipo de contrato válido</v>
      </c>
      <c r="F1427" s="137"/>
      <c r="G1427" s="137"/>
      <c r="H1427" s="138"/>
      <c r="I1427" s="138"/>
      <c r="J1427" s="136"/>
      <c r="K1427" s="137" t="str">
        <f>IF(J1427=1,'Equivalencia BH-BMPT'!$D$2,IF(J1427=2,'Equivalencia BH-BMPT'!$D$3,IF(J1427=3,'Equivalencia BH-BMPT'!$D$4,IF(J1427=4,'Equivalencia BH-BMPT'!$D$5,IF(J1427=5,'Equivalencia BH-BMPT'!$D$6,IF(J1427=6,'Equivalencia BH-BMPT'!$D$7,IF(J1427=7,'Equivalencia BH-BMPT'!$D$8,IF(J1427=8,'Equivalencia BH-BMPT'!$D$9,IF(J1427=9,'Equivalencia BH-BMPT'!$D$10,IF(J1427=10,'Equivalencia BH-BMPT'!$D$11,IF(J1427=11,'Equivalencia BH-BMPT'!$D$12,IF(J1427=12,'Equivalencia BH-BMPT'!$D$13,IF(J1427=13,'Equivalencia BH-BMPT'!$D$14,IF(J1427=14,'Equivalencia BH-BMPT'!$D$15,IF(J1427=15,'Equivalencia BH-BMPT'!$D$16,IF(J1427=16,'Equivalencia BH-BMPT'!$D$17,IF(J1427=17,'Equivalencia BH-BMPT'!$D$18,IF(J1427=18,'Equivalencia BH-BMPT'!$D$19,IF(J1427=19,'Equivalencia BH-BMPT'!$D$20,IF(J1427=20,'Equivalencia BH-BMPT'!$D$21,IF(J1427=21,'Equivalencia BH-BMPT'!$D$22,IF(J1427=22,'Equivalencia BH-BMPT'!$D$23,IF(J1427=23,'Equivalencia BH-BMPT'!#REF!,IF(J1427=24,'Equivalencia BH-BMPT'!$D$25,IF(J1427=25,'Equivalencia BH-BMPT'!$D$26,IF(J1427=26,'Equivalencia BH-BMPT'!$D$27,IF(J1427=27,'Equivalencia BH-BMPT'!$D$28,IF(J1427=28,'Equivalencia BH-BMPT'!$D$29,IF(J1427=29,'Equivalencia BH-BMPT'!$D$30,IF(J1427=30,'Equivalencia BH-BMPT'!$D$31,IF(J1427=31,'Equivalencia BH-BMPT'!$D$32,IF(J1427=32,'Equivalencia BH-BMPT'!$D$33,IF(J1427=33,'Equivalencia BH-BMPT'!$D$34,IF(J1427=34,'Equivalencia BH-BMPT'!$D$35,IF(J1427=35,'Equivalencia BH-BMPT'!$D$36,IF(J1427=36,'Equivalencia BH-BMPT'!$D$37,IF(J1427=37,'Equivalencia BH-BMPT'!$D$38,IF(J1427=38,'Equivalencia BH-BMPT'!#REF!,IF(J1427=39,'Equivalencia BH-BMPT'!$D$40,IF(J1427=40,'Equivalencia BH-BMPT'!$D$41,IF(J1427=41,'Equivalencia BH-BMPT'!$D$42,IF(J1427=42,'Equivalencia BH-BMPT'!$D$43,IF(J1427=43,'Equivalencia BH-BMPT'!$D$44,IF(J1427=44,'Equivalencia BH-BMPT'!$D$45,IF(J1427=45,'Equivalencia BH-BMPT'!$D$46,"No ha seleccionado un número de programa")))))))))))))))))))))))))))))))))))))))))))))</f>
        <v>No ha seleccionado un número de programa</v>
      </c>
      <c r="L1427" s="140"/>
      <c r="M1427" s="136"/>
      <c r="N1427" s="153"/>
      <c r="O1427" s="161"/>
      <c r="P1427" s="144"/>
      <c r="Q1427" s="143"/>
      <c r="R1427" s="143"/>
      <c r="S1427" s="143"/>
      <c r="T1427" s="143"/>
      <c r="U1427" s="143"/>
      <c r="V1427" s="145"/>
      <c r="W1427" s="145"/>
      <c r="X1427" s="145"/>
      <c r="Y1427" s="136"/>
      <c r="Z1427" s="136"/>
      <c r="AA1427" s="146"/>
      <c r="AB1427" s="136"/>
      <c r="AC1427" s="136"/>
      <c r="AD1427" s="136"/>
      <c r="AE1427" s="136"/>
      <c r="AF1427" s="147" t="e">
        <f t="shared" si="61"/>
        <v>#DIV/0!</v>
      </c>
      <c r="AG1427" s="148"/>
      <c r="AH1427" s="148" t="b">
        <f t="shared" si="62"/>
        <v>1</v>
      </c>
    </row>
    <row r="1428" spans="1:34" ht="44.25" customHeight="1" thickBot="1" x14ac:dyDescent="0.3">
      <c r="A1428" s="136"/>
      <c r="B1428" s="136"/>
      <c r="C1428" s="137"/>
      <c r="D1428" s="136"/>
      <c r="E1428" s="137" t="str">
        <f>IF(D1428=1,'Tipo '!$B$2,IF(D1428=2,'Tipo '!$B$3,IF(D1428=3,'Tipo '!$B$4,IF(D1428=4,'Tipo '!$B$5,IF(D1428=5,'Tipo '!$B$6,IF(D1428=6,'Tipo '!$B$7,IF(D1428=7,'Tipo '!$B$8,IF(D1428=8,'Tipo '!$B$9,IF(D1428=9,'Tipo '!$B$10,IF(D1428=10,'Tipo '!$B$11,IF(D1428=11,'Tipo '!$B$12,IF(D1428=12,'Tipo '!$B$13,IF(D1428=13,'Tipo '!$B$14,IF(D1428=14,'Tipo '!$B$15,IF(D1428=15,'Tipo '!$B$16,IF(D1428=16,'Tipo '!$B$17,IF(D1428=17,'Tipo '!$B$18,IF(D1428=18,'Tipo '!$B$19,IF(D1428=19,'Tipo '!$B$20,IF(D1428=20,'Tipo '!$B$21,"No ha seleccionado un tipo de contrato válido"))))))))))))))))))))</f>
        <v>No ha seleccionado un tipo de contrato válido</v>
      </c>
      <c r="F1428" s="137"/>
      <c r="G1428" s="137"/>
      <c r="H1428" s="138"/>
      <c r="I1428" s="138"/>
      <c r="J1428" s="136"/>
      <c r="K1428" s="137" t="str">
        <f>IF(J1428=1,'Equivalencia BH-BMPT'!$D$2,IF(J1428=2,'Equivalencia BH-BMPT'!$D$3,IF(J1428=3,'Equivalencia BH-BMPT'!$D$4,IF(J1428=4,'Equivalencia BH-BMPT'!$D$5,IF(J1428=5,'Equivalencia BH-BMPT'!$D$6,IF(J1428=6,'Equivalencia BH-BMPT'!$D$7,IF(J1428=7,'Equivalencia BH-BMPT'!$D$8,IF(J1428=8,'Equivalencia BH-BMPT'!$D$9,IF(J1428=9,'Equivalencia BH-BMPT'!$D$10,IF(J1428=10,'Equivalencia BH-BMPT'!$D$11,IF(J1428=11,'Equivalencia BH-BMPT'!$D$12,IF(J1428=12,'Equivalencia BH-BMPT'!$D$13,IF(J1428=13,'Equivalencia BH-BMPT'!$D$14,IF(J1428=14,'Equivalencia BH-BMPT'!$D$15,IF(J1428=15,'Equivalencia BH-BMPT'!$D$16,IF(J1428=16,'Equivalencia BH-BMPT'!$D$17,IF(J1428=17,'Equivalencia BH-BMPT'!$D$18,IF(J1428=18,'Equivalencia BH-BMPT'!$D$19,IF(J1428=19,'Equivalencia BH-BMPT'!$D$20,IF(J1428=20,'Equivalencia BH-BMPT'!$D$21,IF(J1428=21,'Equivalencia BH-BMPT'!$D$22,IF(J1428=22,'Equivalencia BH-BMPT'!$D$23,IF(J1428=23,'Equivalencia BH-BMPT'!#REF!,IF(J1428=24,'Equivalencia BH-BMPT'!$D$25,IF(J1428=25,'Equivalencia BH-BMPT'!$D$26,IF(J1428=26,'Equivalencia BH-BMPT'!$D$27,IF(J1428=27,'Equivalencia BH-BMPT'!$D$28,IF(J1428=28,'Equivalencia BH-BMPT'!$D$29,IF(J1428=29,'Equivalencia BH-BMPT'!$D$30,IF(J1428=30,'Equivalencia BH-BMPT'!$D$31,IF(J1428=31,'Equivalencia BH-BMPT'!$D$32,IF(J1428=32,'Equivalencia BH-BMPT'!$D$33,IF(J1428=33,'Equivalencia BH-BMPT'!$D$34,IF(J1428=34,'Equivalencia BH-BMPT'!$D$35,IF(J1428=35,'Equivalencia BH-BMPT'!$D$36,IF(J1428=36,'Equivalencia BH-BMPT'!$D$37,IF(J1428=37,'Equivalencia BH-BMPT'!$D$38,IF(J1428=38,'Equivalencia BH-BMPT'!#REF!,IF(J1428=39,'Equivalencia BH-BMPT'!$D$40,IF(J1428=40,'Equivalencia BH-BMPT'!$D$41,IF(J1428=41,'Equivalencia BH-BMPT'!$D$42,IF(J1428=42,'Equivalencia BH-BMPT'!$D$43,IF(J1428=43,'Equivalencia BH-BMPT'!$D$44,IF(J1428=44,'Equivalencia BH-BMPT'!$D$45,IF(J1428=45,'Equivalencia BH-BMPT'!$D$46,"No ha seleccionado un número de programa")))))))))))))))))))))))))))))))))))))))))))))</f>
        <v>No ha seleccionado un número de programa</v>
      </c>
      <c r="L1428" s="140"/>
      <c r="M1428" s="136"/>
      <c r="N1428" s="153"/>
      <c r="O1428" s="161"/>
      <c r="P1428" s="144"/>
      <c r="Q1428" s="143"/>
      <c r="R1428" s="143"/>
      <c r="S1428" s="143"/>
      <c r="T1428" s="143"/>
      <c r="U1428" s="143"/>
      <c r="V1428" s="145"/>
      <c r="W1428" s="145"/>
      <c r="X1428" s="145"/>
      <c r="Y1428" s="136"/>
      <c r="Z1428" s="136"/>
      <c r="AA1428" s="146"/>
      <c r="AB1428" s="136"/>
      <c r="AC1428" s="136"/>
      <c r="AD1428" s="136"/>
      <c r="AE1428" s="136"/>
      <c r="AF1428" s="147" t="e">
        <f t="shared" si="61"/>
        <v>#DIV/0!</v>
      </c>
      <c r="AG1428" s="148"/>
      <c r="AH1428" s="148" t="b">
        <f t="shared" si="62"/>
        <v>1</v>
      </c>
    </row>
    <row r="1429" spans="1:34" ht="44.25" customHeight="1" thickBot="1" x14ac:dyDescent="0.3">
      <c r="A1429" s="136"/>
      <c r="B1429" s="136"/>
      <c r="C1429" s="137"/>
      <c r="D1429" s="136"/>
      <c r="E1429" s="137" t="str">
        <f>IF(D1429=1,'Tipo '!$B$2,IF(D1429=2,'Tipo '!$B$3,IF(D1429=3,'Tipo '!$B$4,IF(D1429=4,'Tipo '!$B$5,IF(D1429=5,'Tipo '!$B$6,IF(D1429=6,'Tipo '!$B$7,IF(D1429=7,'Tipo '!$B$8,IF(D1429=8,'Tipo '!$B$9,IF(D1429=9,'Tipo '!$B$10,IF(D1429=10,'Tipo '!$B$11,IF(D1429=11,'Tipo '!$B$12,IF(D1429=12,'Tipo '!$B$13,IF(D1429=13,'Tipo '!$B$14,IF(D1429=14,'Tipo '!$B$15,IF(D1429=15,'Tipo '!$B$16,IF(D1429=16,'Tipo '!$B$17,IF(D1429=17,'Tipo '!$B$18,IF(D1429=18,'Tipo '!$B$19,IF(D1429=19,'Tipo '!$B$20,IF(D1429=20,'Tipo '!$B$21,"No ha seleccionado un tipo de contrato válido"))))))))))))))))))))</f>
        <v>No ha seleccionado un tipo de contrato válido</v>
      </c>
      <c r="F1429" s="137"/>
      <c r="G1429" s="137"/>
      <c r="H1429" s="138"/>
      <c r="I1429" s="138"/>
      <c r="J1429" s="136"/>
      <c r="K1429" s="137" t="str">
        <f>IF(J1429=1,'Equivalencia BH-BMPT'!$D$2,IF(J1429=2,'Equivalencia BH-BMPT'!$D$3,IF(J1429=3,'Equivalencia BH-BMPT'!$D$4,IF(J1429=4,'Equivalencia BH-BMPT'!$D$5,IF(J1429=5,'Equivalencia BH-BMPT'!$D$6,IF(J1429=6,'Equivalencia BH-BMPT'!$D$7,IF(J1429=7,'Equivalencia BH-BMPT'!$D$8,IF(J1429=8,'Equivalencia BH-BMPT'!$D$9,IF(J1429=9,'Equivalencia BH-BMPT'!$D$10,IF(J1429=10,'Equivalencia BH-BMPT'!$D$11,IF(J1429=11,'Equivalencia BH-BMPT'!$D$12,IF(J1429=12,'Equivalencia BH-BMPT'!$D$13,IF(J1429=13,'Equivalencia BH-BMPT'!$D$14,IF(J1429=14,'Equivalencia BH-BMPT'!$D$15,IF(J1429=15,'Equivalencia BH-BMPT'!$D$16,IF(J1429=16,'Equivalencia BH-BMPT'!$D$17,IF(J1429=17,'Equivalencia BH-BMPT'!$D$18,IF(J1429=18,'Equivalencia BH-BMPT'!$D$19,IF(J1429=19,'Equivalencia BH-BMPT'!$D$20,IF(J1429=20,'Equivalencia BH-BMPT'!$D$21,IF(J1429=21,'Equivalencia BH-BMPT'!$D$22,IF(J1429=22,'Equivalencia BH-BMPT'!$D$23,IF(J1429=23,'Equivalencia BH-BMPT'!#REF!,IF(J1429=24,'Equivalencia BH-BMPT'!$D$25,IF(J1429=25,'Equivalencia BH-BMPT'!$D$26,IF(J1429=26,'Equivalencia BH-BMPT'!$D$27,IF(J1429=27,'Equivalencia BH-BMPT'!$D$28,IF(J1429=28,'Equivalencia BH-BMPT'!$D$29,IF(J1429=29,'Equivalencia BH-BMPT'!$D$30,IF(J1429=30,'Equivalencia BH-BMPT'!$D$31,IF(J1429=31,'Equivalencia BH-BMPT'!$D$32,IF(J1429=32,'Equivalencia BH-BMPT'!$D$33,IF(J1429=33,'Equivalencia BH-BMPT'!$D$34,IF(J1429=34,'Equivalencia BH-BMPT'!$D$35,IF(J1429=35,'Equivalencia BH-BMPT'!$D$36,IF(J1429=36,'Equivalencia BH-BMPT'!$D$37,IF(J1429=37,'Equivalencia BH-BMPT'!$D$38,IF(J1429=38,'Equivalencia BH-BMPT'!#REF!,IF(J1429=39,'Equivalencia BH-BMPT'!$D$40,IF(J1429=40,'Equivalencia BH-BMPT'!$D$41,IF(J1429=41,'Equivalencia BH-BMPT'!$D$42,IF(J1429=42,'Equivalencia BH-BMPT'!$D$43,IF(J1429=43,'Equivalencia BH-BMPT'!$D$44,IF(J1429=44,'Equivalencia BH-BMPT'!$D$45,IF(J1429=45,'Equivalencia BH-BMPT'!$D$46,"No ha seleccionado un número de programa")))))))))))))))))))))))))))))))))))))))))))))</f>
        <v>No ha seleccionado un número de programa</v>
      </c>
      <c r="L1429" s="140"/>
      <c r="M1429" s="136"/>
      <c r="N1429" s="153"/>
      <c r="O1429" s="161"/>
      <c r="P1429" s="144"/>
      <c r="Q1429" s="143"/>
      <c r="R1429" s="143"/>
      <c r="S1429" s="143"/>
      <c r="T1429" s="143"/>
      <c r="U1429" s="143"/>
      <c r="V1429" s="145"/>
      <c r="W1429" s="145"/>
      <c r="X1429" s="145"/>
      <c r="Y1429" s="136"/>
      <c r="Z1429" s="136"/>
      <c r="AA1429" s="146"/>
      <c r="AB1429" s="136"/>
      <c r="AC1429" s="136"/>
      <c r="AD1429" s="136"/>
      <c r="AE1429" s="136"/>
      <c r="AF1429" s="147" t="e">
        <f t="shared" si="61"/>
        <v>#DIV/0!</v>
      </c>
      <c r="AG1429" s="148"/>
      <c r="AH1429" s="148" t="b">
        <f t="shared" si="62"/>
        <v>1</v>
      </c>
    </row>
    <row r="1430" spans="1:34" ht="44.25" customHeight="1" thickBot="1" x14ac:dyDescent="0.3">
      <c r="A1430" s="136"/>
      <c r="B1430" s="136"/>
      <c r="C1430" s="137"/>
      <c r="D1430" s="136"/>
      <c r="E1430" s="137" t="str">
        <f>IF(D1430=1,'Tipo '!$B$2,IF(D1430=2,'Tipo '!$B$3,IF(D1430=3,'Tipo '!$B$4,IF(D1430=4,'Tipo '!$B$5,IF(D1430=5,'Tipo '!$B$6,IF(D1430=6,'Tipo '!$B$7,IF(D1430=7,'Tipo '!$B$8,IF(D1430=8,'Tipo '!$B$9,IF(D1430=9,'Tipo '!$B$10,IF(D1430=10,'Tipo '!$B$11,IF(D1430=11,'Tipo '!$B$12,IF(D1430=12,'Tipo '!$B$13,IF(D1430=13,'Tipo '!$B$14,IF(D1430=14,'Tipo '!$B$15,IF(D1430=15,'Tipo '!$B$16,IF(D1430=16,'Tipo '!$B$17,IF(D1430=17,'Tipo '!$B$18,IF(D1430=18,'Tipo '!$B$19,IF(D1430=19,'Tipo '!$B$20,IF(D1430=20,'Tipo '!$B$21,"No ha seleccionado un tipo de contrato válido"))))))))))))))))))))</f>
        <v>No ha seleccionado un tipo de contrato válido</v>
      </c>
      <c r="F1430" s="137"/>
      <c r="G1430" s="137"/>
      <c r="H1430" s="138"/>
      <c r="I1430" s="138"/>
      <c r="J1430" s="136"/>
      <c r="K1430" s="137" t="str">
        <f>IF(J1430=1,'Equivalencia BH-BMPT'!$D$2,IF(J1430=2,'Equivalencia BH-BMPT'!$D$3,IF(J1430=3,'Equivalencia BH-BMPT'!$D$4,IF(J1430=4,'Equivalencia BH-BMPT'!$D$5,IF(J1430=5,'Equivalencia BH-BMPT'!$D$6,IF(J1430=6,'Equivalencia BH-BMPT'!$D$7,IF(J1430=7,'Equivalencia BH-BMPT'!$D$8,IF(J1430=8,'Equivalencia BH-BMPT'!$D$9,IF(J1430=9,'Equivalencia BH-BMPT'!$D$10,IF(J1430=10,'Equivalencia BH-BMPT'!$D$11,IF(J1430=11,'Equivalencia BH-BMPT'!$D$12,IF(J1430=12,'Equivalencia BH-BMPT'!$D$13,IF(J1430=13,'Equivalencia BH-BMPT'!$D$14,IF(J1430=14,'Equivalencia BH-BMPT'!$D$15,IF(J1430=15,'Equivalencia BH-BMPT'!$D$16,IF(J1430=16,'Equivalencia BH-BMPT'!$D$17,IF(J1430=17,'Equivalencia BH-BMPT'!$D$18,IF(J1430=18,'Equivalencia BH-BMPT'!$D$19,IF(J1430=19,'Equivalencia BH-BMPT'!$D$20,IF(J1430=20,'Equivalencia BH-BMPT'!$D$21,IF(J1430=21,'Equivalencia BH-BMPT'!$D$22,IF(J1430=22,'Equivalencia BH-BMPT'!$D$23,IF(J1430=23,'Equivalencia BH-BMPT'!#REF!,IF(J1430=24,'Equivalencia BH-BMPT'!$D$25,IF(J1430=25,'Equivalencia BH-BMPT'!$D$26,IF(J1430=26,'Equivalencia BH-BMPT'!$D$27,IF(J1430=27,'Equivalencia BH-BMPT'!$D$28,IF(J1430=28,'Equivalencia BH-BMPT'!$D$29,IF(J1430=29,'Equivalencia BH-BMPT'!$D$30,IF(J1430=30,'Equivalencia BH-BMPT'!$D$31,IF(J1430=31,'Equivalencia BH-BMPT'!$D$32,IF(J1430=32,'Equivalencia BH-BMPT'!$D$33,IF(J1430=33,'Equivalencia BH-BMPT'!$D$34,IF(J1430=34,'Equivalencia BH-BMPT'!$D$35,IF(J1430=35,'Equivalencia BH-BMPT'!$D$36,IF(J1430=36,'Equivalencia BH-BMPT'!$D$37,IF(J1430=37,'Equivalencia BH-BMPT'!$D$38,IF(J1430=38,'Equivalencia BH-BMPT'!#REF!,IF(J1430=39,'Equivalencia BH-BMPT'!$D$40,IF(J1430=40,'Equivalencia BH-BMPT'!$D$41,IF(J1430=41,'Equivalencia BH-BMPT'!$D$42,IF(J1430=42,'Equivalencia BH-BMPT'!$D$43,IF(J1430=43,'Equivalencia BH-BMPT'!$D$44,IF(J1430=44,'Equivalencia BH-BMPT'!$D$45,IF(J1430=45,'Equivalencia BH-BMPT'!$D$46,"No ha seleccionado un número de programa")))))))))))))))))))))))))))))))))))))))))))))</f>
        <v>No ha seleccionado un número de programa</v>
      </c>
      <c r="L1430" s="140"/>
      <c r="M1430" s="136"/>
      <c r="N1430" s="153"/>
      <c r="O1430" s="161"/>
      <c r="P1430" s="144"/>
      <c r="Q1430" s="143"/>
      <c r="R1430" s="143"/>
      <c r="S1430" s="143"/>
      <c r="T1430" s="143"/>
      <c r="U1430" s="143"/>
      <c r="V1430" s="145"/>
      <c r="W1430" s="145"/>
      <c r="X1430" s="145"/>
      <c r="Y1430" s="136"/>
      <c r="Z1430" s="136"/>
      <c r="AA1430" s="146"/>
      <c r="AB1430" s="136"/>
      <c r="AC1430" s="136"/>
      <c r="AD1430" s="136"/>
      <c r="AE1430" s="136"/>
      <c r="AF1430" s="147" t="e">
        <f t="shared" si="61"/>
        <v>#DIV/0!</v>
      </c>
      <c r="AG1430" s="148"/>
      <c r="AH1430" s="148" t="b">
        <f t="shared" si="62"/>
        <v>1</v>
      </c>
    </row>
    <row r="1431" spans="1:34" ht="44.25" customHeight="1" thickBot="1" x14ac:dyDescent="0.3">
      <c r="A1431" s="136"/>
      <c r="B1431" s="136"/>
      <c r="C1431" s="137"/>
      <c r="D1431" s="136"/>
      <c r="E1431" s="137" t="str">
        <f>IF(D1431=1,'Tipo '!$B$2,IF(D1431=2,'Tipo '!$B$3,IF(D1431=3,'Tipo '!$B$4,IF(D1431=4,'Tipo '!$B$5,IF(D1431=5,'Tipo '!$B$6,IF(D1431=6,'Tipo '!$B$7,IF(D1431=7,'Tipo '!$B$8,IF(D1431=8,'Tipo '!$B$9,IF(D1431=9,'Tipo '!$B$10,IF(D1431=10,'Tipo '!$B$11,IF(D1431=11,'Tipo '!$B$12,IF(D1431=12,'Tipo '!$B$13,IF(D1431=13,'Tipo '!$B$14,IF(D1431=14,'Tipo '!$B$15,IF(D1431=15,'Tipo '!$B$16,IF(D1431=16,'Tipo '!$B$17,IF(D1431=17,'Tipo '!$B$18,IF(D1431=18,'Tipo '!$B$19,IF(D1431=19,'Tipo '!$B$20,IF(D1431=20,'Tipo '!$B$21,"No ha seleccionado un tipo de contrato válido"))))))))))))))))))))</f>
        <v>No ha seleccionado un tipo de contrato válido</v>
      </c>
      <c r="F1431" s="137"/>
      <c r="G1431" s="137"/>
      <c r="H1431" s="138"/>
      <c r="I1431" s="138"/>
      <c r="J1431" s="136"/>
      <c r="K1431" s="137" t="str">
        <f>IF(J1431=1,'Equivalencia BH-BMPT'!$D$2,IF(J1431=2,'Equivalencia BH-BMPT'!$D$3,IF(J1431=3,'Equivalencia BH-BMPT'!$D$4,IF(J1431=4,'Equivalencia BH-BMPT'!$D$5,IF(J1431=5,'Equivalencia BH-BMPT'!$D$6,IF(J1431=6,'Equivalencia BH-BMPT'!$D$7,IF(J1431=7,'Equivalencia BH-BMPT'!$D$8,IF(J1431=8,'Equivalencia BH-BMPT'!$D$9,IF(J1431=9,'Equivalencia BH-BMPT'!$D$10,IF(J1431=10,'Equivalencia BH-BMPT'!$D$11,IF(J1431=11,'Equivalencia BH-BMPT'!$D$12,IF(J1431=12,'Equivalencia BH-BMPT'!$D$13,IF(J1431=13,'Equivalencia BH-BMPT'!$D$14,IF(J1431=14,'Equivalencia BH-BMPT'!$D$15,IF(J1431=15,'Equivalencia BH-BMPT'!$D$16,IF(J1431=16,'Equivalencia BH-BMPT'!$D$17,IF(J1431=17,'Equivalencia BH-BMPT'!$D$18,IF(J1431=18,'Equivalencia BH-BMPT'!$D$19,IF(J1431=19,'Equivalencia BH-BMPT'!$D$20,IF(J1431=20,'Equivalencia BH-BMPT'!$D$21,IF(J1431=21,'Equivalencia BH-BMPT'!$D$22,IF(J1431=22,'Equivalencia BH-BMPT'!$D$23,IF(J1431=23,'Equivalencia BH-BMPT'!#REF!,IF(J1431=24,'Equivalencia BH-BMPT'!$D$25,IF(J1431=25,'Equivalencia BH-BMPT'!$D$26,IF(J1431=26,'Equivalencia BH-BMPT'!$D$27,IF(J1431=27,'Equivalencia BH-BMPT'!$D$28,IF(J1431=28,'Equivalencia BH-BMPT'!$D$29,IF(J1431=29,'Equivalencia BH-BMPT'!$D$30,IF(J1431=30,'Equivalencia BH-BMPT'!$D$31,IF(J1431=31,'Equivalencia BH-BMPT'!$D$32,IF(J1431=32,'Equivalencia BH-BMPT'!$D$33,IF(J1431=33,'Equivalencia BH-BMPT'!$D$34,IF(J1431=34,'Equivalencia BH-BMPT'!$D$35,IF(J1431=35,'Equivalencia BH-BMPT'!$D$36,IF(J1431=36,'Equivalencia BH-BMPT'!$D$37,IF(J1431=37,'Equivalencia BH-BMPT'!$D$38,IF(J1431=38,'Equivalencia BH-BMPT'!#REF!,IF(J1431=39,'Equivalencia BH-BMPT'!$D$40,IF(J1431=40,'Equivalencia BH-BMPT'!$D$41,IF(J1431=41,'Equivalencia BH-BMPT'!$D$42,IF(J1431=42,'Equivalencia BH-BMPT'!$D$43,IF(J1431=43,'Equivalencia BH-BMPT'!$D$44,IF(J1431=44,'Equivalencia BH-BMPT'!$D$45,IF(J1431=45,'Equivalencia BH-BMPT'!$D$46,"No ha seleccionado un número de programa")))))))))))))))))))))))))))))))))))))))))))))</f>
        <v>No ha seleccionado un número de programa</v>
      </c>
      <c r="L1431" s="140"/>
      <c r="M1431" s="136"/>
      <c r="N1431" s="153"/>
      <c r="O1431" s="161"/>
      <c r="P1431" s="144"/>
      <c r="Q1431" s="143"/>
      <c r="R1431" s="143"/>
      <c r="S1431" s="143"/>
      <c r="T1431" s="143"/>
      <c r="U1431" s="143"/>
      <c r="V1431" s="145"/>
      <c r="W1431" s="145"/>
      <c r="X1431" s="145"/>
      <c r="Y1431" s="136"/>
      <c r="Z1431" s="136"/>
      <c r="AA1431" s="146"/>
      <c r="AB1431" s="136"/>
      <c r="AC1431" s="136"/>
      <c r="AD1431" s="136"/>
      <c r="AE1431" s="136"/>
      <c r="AF1431" s="147" t="e">
        <f t="shared" si="61"/>
        <v>#DIV/0!</v>
      </c>
      <c r="AG1431" s="148"/>
      <c r="AH1431" s="148" t="b">
        <f t="shared" si="62"/>
        <v>1</v>
      </c>
    </row>
    <row r="1432" spans="1:34" ht="44.25" customHeight="1" thickBot="1" x14ac:dyDescent="0.3">
      <c r="A1432" s="136"/>
      <c r="B1432" s="136"/>
      <c r="C1432" s="137"/>
      <c r="D1432" s="136"/>
      <c r="E1432" s="137" t="str">
        <f>IF(D1432=1,'Tipo '!$B$2,IF(D1432=2,'Tipo '!$B$3,IF(D1432=3,'Tipo '!$B$4,IF(D1432=4,'Tipo '!$B$5,IF(D1432=5,'Tipo '!$B$6,IF(D1432=6,'Tipo '!$B$7,IF(D1432=7,'Tipo '!$B$8,IF(D1432=8,'Tipo '!$B$9,IF(D1432=9,'Tipo '!$B$10,IF(D1432=10,'Tipo '!$B$11,IF(D1432=11,'Tipo '!$B$12,IF(D1432=12,'Tipo '!$B$13,IF(D1432=13,'Tipo '!$B$14,IF(D1432=14,'Tipo '!$B$15,IF(D1432=15,'Tipo '!$B$16,IF(D1432=16,'Tipo '!$B$17,IF(D1432=17,'Tipo '!$B$18,IF(D1432=18,'Tipo '!$B$19,IF(D1432=19,'Tipo '!$B$20,IF(D1432=20,'Tipo '!$B$21,"No ha seleccionado un tipo de contrato válido"))))))))))))))))))))</f>
        <v>No ha seleccionado un tipo de contrato válido</v>
      </c>
      <c r="F1432" s="137"/>
      <c r="G1432" s="137"/>
      <c r="H1432" s="138"/>
      <c r="I1432" s="138"/>
      <c r="J1432" s="136"/>
      <c r="K1432" s="137" t="str">
        <f>IF(J1432=1,'Equivalencia BH-BMPT'!$D$2,IF(J1432=2,'Equivalencia BH-BMPT'!$D$3,IF(J1432=3,'Equivalencia BH-BMPT'!$D$4,IF(J1432=4,'Equivalencia BH-BMPT'!$D$5,IF(J1432=5,'Equivalencia BH-BMPT'!$D$6,IF(J1432=6,'Equivalencia BH-BMPT'!$D$7,IF(J1432=7,'Equivalencia BH-BMPT'!$D$8,IF(J1432=8,'Equivalencia BH-BMPT'!$D$9,IF(J1432=9,'Equivalencia BH-BMPT'!$D$10,IF(J1432=10,'Equivalencia BH-BMPT'!$D$11,IF(J1432=11,'Equivalencia BH-BMPT'!$D$12,IF(J1432=12,'Equivalencia BH-BMPT'!$D$13,IF(J1432=13,'Equivalencia BH-BMPT'!$D$14,IF(J1432=14,'Equivalencia BH-BMPT'!$D$15,IF(J1432=15,'Equivalencia BH-BMPT'!$D$16,IF(J1432=16,'Equivalencia BH-BMPT'!$D$17,IF(J1432=17,'Equivalencia BH-BMPT'!$D$18,IF(J1432=18,'Equivalencia BH-BMPT'!$D$19,IF(J1432=19,'Equivalencia BH-BMPT'!$D$20,IF(J1432=20,'Equivalencia BH-BMPT'!$D$21,IF(J1432=21,'Equivalencia BH-BMPT'!$D$22,IF(J1432=22,'Equivalencia BH-BMPT'!$D$23,IF(J1432=23,'Equivalencia BH-BMPT'!#REF!,IF(J1432=24,'Equivalencia BH-BMPT'!$D$25,IF(J1432=25,'Equivalencia BH-BMPT'!$D$26,IF(J1432=26,'Equivalencia BH-BMPT'!$D$27,IF(J1432=27,'Equivalencia BH-BMPT'!$D$28,IF(J1432=28,'Equivalencia BH-BMPT'!$D$29,IF(J1432=29,'Equivalencia BH-BMPT'!$D$30,IF(J1432=30,'Equivalencia BH-BMPT'!$D$31,IF(J1432=31,'Equivalencia BH-BMPT'!$D$32,IF(J1432=32,'Equivalencia BH-BMPT'!$D$33,IF(J1432=33,'Equivalencia BH-BMPT'!$D$34,IF(J1432=34,'Equivalencia BH-BMPT'!$D$35,IF(J1432=35,'Equivalencia BH-BMPT'!$D$36,IF(J1432=36,'Equivalencia BH-BMPT'!$D$37,IF(J1432=37,'Equivalencia BH-BMPT'!$D$38,IF(J1432=38,'Equivalencia BH-BMPT'!#REF!,IF(J1432=39,'Equivalencia BH-BMPT'!$D$40,IF(J1432=40,'Equivalencia BH-BMPT'!$D$41,IF(J1432=41,'Equivalencia BH-BMPT'!$D$42,IF(J1432=42,'Equivalencia BH-BMPT'!$D$43,IF(J1432=43,'Equivalencia BH-BMPT'!$D$44,IF(J1432=44,'Equivalencia BH-BMPT'!$D$45,IF(J1432=45,'Equivalencia BH-BMPT'!$D$46,"No ha seleccionado un número de programa")))))))))))))))))))))))))))))))))))))))))))))</f>
        <v>No ha seleccionado un número de programa</v>
      </c>
      <c r="L1432" s="140"/>
      <c r="M1432" s="136"/>
      <c r="N1432" s="153"/>
      <c r="O1432" s="161"/>
      <c r="P1432" s="144"/>
      <c r="Q1432" s="143"/>
      <c r="R1432" s="143"/>
      <c r="S1432" s="143"/>
      <c r="T1432" s="143"/>
      <c r="U1432" s="143"/>
      <c r="V1432" s="145"/>
      <c r="W1432" s="145"/>
      <c r="X1432" s="145"/>
      <c r="Y1432" s="136"/>
      <c r="Z1432" s="136"/>
      <c r="AA1432" s="146"/>
      <c r="AB1432" s="136"/>
      <c r="AC1432" s="136"/>
      <c r="AD1432" s="136"/>
      <c r="AE1432" s="136"/>
      <c r="AF1432" s="147" t="e">
        <f t="shared" si="61"/>
        <v>#DIV/0!</v>
      </c>
      <c r="AG1432" s="148"/>
      <c r="AH1432" s="148" t="b">
        <f t="shared" si="62"/>
        <v>1</v>
      </c>
    </row>
    <row r="1433" spans="1:34" ht="44.25" customHeight="1" thickBot="1" x14ac:dyDescent="0.3">
      <c r="A1433" s="136"/>
      <c r="B1433" s="136"/>
      <c r="C1433" s="137"/>
      <c r="D1433" s="136"/>
      <c r="E1433" s="137" t="str">
        <f>IF(D1433=1,'Tipo '!$B$2,IF(D1433=2,'Tipo '!$B$3,IF(D1433=3,'Tipo '!$B$4,IF(D1433=4,'Tipo '!$B$5,IF(D1433=5,'Tipo '!$B$6,IF(D1433=6,'Tipo '!$B$7,IF(D1433=7,'Tipo '!$B$8,IF(D1433=8,'Tipo '!$B$9,IF(D1433=9,'Tipo '!$B$10,IF(D1433=10,'Tipo '!$B$11,IF(D1433=11,'Tipo '!$B$12,IF(D1433=12,'Tipo '!$B$13,IF(D1433=13,'Tipo '!$B$14,IF(D1433=14,'Tipo '!$B$15,IF(D1433=15,'Tipo '!$B$16,IF(D1433=16,'Tipo '!$B$17,IF(D1433=17,'Tipo '!$B$18,IF(D1433=18,'Tipo '!$B$19,IF(D1433=19,'Tipo '!$B$20,IF(D1433=20,'Tipo '!$B$21,"No ha seleccionado un tipo de contrato válido"))))))))))))))))))))</f>
        <v>No ha seleccionado un tipo de contrato válido</v>
      </c>
      <c r="F1433" s="137"/>
      <c r="G1433" s="137"/>
      <c r="H1433" s="138"/>
      <c r="I1433" s="138"/>
      <c r="J1433" s="136"/>
      <c r="K1433" s="137" t="str">
        <f>IF(J1433=1,'Equivalencia BH-BMPT'!$D$2,IF(J1433=2,'Equivalencia BH-BMPT'!$D$3,IF(J1433=3,'Equivalencia BH-BMPT'!$D$4,IF(J1433=4,'Equivalencia BH-BMPT'!$D$5,IF(J1433=5,'Equivalencia BH-BMPT'!$D$6,IF(J1433=6,'Equivalencia BH-BMPT'!$D$7,IF(J1433=7,'Equivalencia BH-BMPT'!$D$8,IF(J1433=8,'Equivalencia BH-BMPT'!$D$9,IF(J1433=9,'Equivalencia BH-BMPT'!$D$10,IF(J1433=10,'Equivalencia BH-BMPT'!$D$11,IF(J1433=11,'Equivalencia BH-BMPT'!$D$12,IF(J1433=12,'Equivalencia BH-BMPT'!$D$13,IF(J1433=13,'Equivalencia BH-BMPT'!$D$14,IF(J1433=14,'Equivalencia BH-BMPT'!$D$15,IF(J1433=15,'Equivalencia BH-BMPT'!$D$16,IF(J1433=16,'Equivalencia BH-BMPT'!$D$17,IF(J1433=17,'Equivalencia BH-BMPT'!$D$18,IF(J1433=18,'Equivalencia BH-BMPT'!$D$19,IF(J1433=19,'Equivalencia BH-BMPT'!$D$20,IF(J1433=20,'Equivalencia BH-BMPT'!$D$21,IF(J1433=21,'Equivalencia BH-BMPT'!$D$22,IF(J1433=22,'Equivalencia BH-BMPT'!$D$23,IF(J1433=23,'Equivalencia BH-BMPT'!#REF!,IF(J1433=24,'Equivalencia BH-BMPT'!$D$25,IF(J1433=25,'Equivalencia BH-BMPT'!$D$26,IF(J1433=26,'Equivalencia BH-BMPT'!$D$27,IF(J1433=27,'Equivalencia BH-BMPT'!$D$28,IF(J1433=28,'Equivalencia BH-BMPT'!$D$29,IF(J1433=29,'Equivalencia BH-BMPT'!$D$30,IF(J1433=30,'Equivalencia BH-BMPT'!$D$31,IF(J1433=31,'Equivalencia BH-BMPT'!$D$32,IF(J1433=32,'Equivalencia BH-BMPT'!$D$33,IF(J1433=33,'Equivalencia BH-BMPT'!$D$34,IF(J1433=34,'Equivalencia BH-BMPT'!$D$35,IF(J1433=35,'Equivalencia BH-BMPT'!$D$36,IF(J1433=36,'Equivalencia BH-BMPT'!$D$37,IF(J1433=37,'Equivalencia BH-BMPT'!$D$38,IF(J1433=38,'Equivalencia BH-BMPT'!#REF!,IF(J1433=39,'Equivalencia BH-BMPT'!$D$40,IF(J1433=40,'Equivalencia BH-BMPT'!$D$41,IF(J1433=41,'Equivalencia BH-BMPT'!$D$42,IF(J1433=42,'Equivalencia BH-BMPT'!$D$43,IF(J1433=43,'Equivalencia BH-BMPT'!$D$44,IF(J1433=44,'Equivalencia BH-BMPT'!$D$45,IF(J1433=45,'Equivalencia BH-BMPT'!$D$46,"No ha seleccionado un número de programa")))))))))))))))))))))))))))))))))))))))))))))</f>
        <v>No ha seleccionado un número de programa</v>
      </c>
      <c r="L1433" s="140"/>
      <c r="M1433" s="136"/>
      <c r="N1433" s="153"/>
      <c r="O1433" s="161"/>
      <c r="P1433" s="144"/>
      <c r="Q1433" s="143"/>
      <c r="R1433" s="143"/>
      <c r="S1433" s="143"/>
      <c r="T1433" s="143"/>
      <c r="U1433" s="143"/>
      <c r="V1433" s="145"/>
      <c r="W1433" s="145"/>
      <c r="X1433" s="145"/>
      <c r="Y1433" s="136"/>
      <c r="Z1433" s="136"/>
      <c r="AA1433" s="146"/>
      <c r="AB1433" s="136"/>
      <c r="AC1433" s="136"/>
      <c r="AD1433" s="136"/>
      <c r="AE1433" s="136"/>
      <c r="AF1433" s="147" t="e">
        <f t="shared" si="61"/>
        <v>#DIV/0!</v>
      </c>
      <c r="AG1433" s="148"/>
      <c r="AH1433" s="148" t="b">
        <f t="shared" si="62"/>
        <v>1</v>
      </c>
    </row>
    <row r="1434" spans="1:34" ht="44.25" customHeight="1" thickBot="1" x14ac:dyDescent="0.3">
      <c r="A1434" s="136"/>
      <c r="B1434" s="136"/>
      <c r="C1434" s="137"/>
      <c r="D1434" s="136"/>
      <c r="E1434" s="137" t="str">
        <f>IF(D1434=1,'Tipo '!$B$2,IF(D1434=2,'Tipo '!$B$3,IF(D1434=3,'Tipo '!$B$4,IF(D1434=4,'Tipo '!$B$5,IF(D1434=5,'Tipo '!$B$6,IF(D1434=6,'Tipo '!$B$7,IF(D1434=7,'Tipo '!$B$8,IF(D1434=8,'Tipo '!$B$9,IF(D1434=9,'Tipo '!$B$10,IF(D1434=10,'Tipo '!$B$11,IF(D1434=11,'Tipo '!$B$12,IF(D1434=12,'Tipo '!$B$13,IF(D1434=13,'Tipo '!$B$14,IF(D1434=14,'Tipo '!$B$15,IF(D1434=15,'Tipo '!$B$16,IF(D1434=16,'Tipo '!$B$17,IF(D1434=17,'Tipo '!$B$18,IF(D1434=18,'Tipo '!$B$19,IF(D1434=19,'Tipo '!$B$20,IF(D1434=20,'Tipo '!$B$21,"No ha seleccionado un tipo de contrato válido"))))))))))))))))))))</f>
        <v>No ha seleccionado un tipo de contrato válido</v>
      </c>
      <c r="F1434" s="137"/>
      <c r="G1434" s="137"/>
      <c r="H1434" s="138"/>
      <c r="I1434" s="138"/>
      <c r="J1434" s="136"/>
      <c r="K1434" s="137" t="str">
        <f>IF(J1434=1,'Equivalencia BH-BMPT'!$D$2,IF(J1434=2,'Equivalencia BH-BMPT'!$D$3,IF(J1434=3,'Equivalencia BH-BMPT'!$D$4,IF(J1434=4,'Equivalencia BH-BMPT'!$D$5,IF(J1434=5,'Equivalencia BH-BMPT'!$D$6,IF(J1434=6,'Equivalencia BH-BMPT'!$D$7,IF(J1434=7,'Equivalencia BH-BMPT'!$D$8,IF(J1434=8,'Equivalencia BH-BMPT'!$D$9,IF(J1434=9,'Equivalencia BH-BMPT'!$D$10,IF(J1434=10,'Equivalencia BH-BMPT'!$D$11,IF(J1434=11,'Equivalencia BH-BMPT'!$D$12,IF(J1434=12,'Equivalencia BH-BMPT'!$D$13,IF(J1434=13,'Equivalencia BH-BMPT'!$D$14,IF(J1434=14,'Equivalencia BH-BMPT'!$D$15,IF(J1434=15,'Equivalencia BH-BMPT'!$D$16,IF(J1434=16,'Equivalencia BH-BMPT'!$D$17,IF(J1434=17,'Equivalencia BH-BMPT'!$D$18,IF(J1434=18,'Equivalencia BH-BMPT'!$D$19,IF(J1434=19,'Equivalencia BH-BMPT'!$D$20,IF(J1434=20,'Equivalencia BH-BMPT'!$D$21,IF(J1434=21,'Equivalencia BH-BMPT'!$D$22,IF(J1434=22,'Equivalencia BH-BMPT'!$D$23,IF(J1434=23,'Equivalencia BH-BMPT'!#REF!,IF(J1434=24,'Equivalencia BH-BMPT'!$D$25,IF(J1434=25,'Equivalencia BH-BMPT'!$D$26,IF(J1434=26,'Equivalencia BH-BMPT'!$D$27,IF(J1434=27,'Equivalencia BH-BMPT'!$D$28,IF(J1434=28,'Equivalencia BH-BMPT'!$D$29,IF(J1434=29,'Equivalencia BH-BMPT'!$D$30,IF(J1434=30,'Equivalencia BH-BMPT'!$D$31,IF(J1434=31,'Equivalencia BH-BMPT'!$D$32,IF(J1434=32,'Equivalencia BH-BMPT'!$D$33,IF(J1434=33,'Equivalencia BH-BMPT'!$D$34,IF(J1434=34,'Equivalencia BH-BMPT'!$D$35,IF(J1434=35,'Equivalencia BH-BMPT'!$D$36,IF(J1434=36,'Equivalencia BH-BMPT'!$D$37,IF(J1434=37,'Equivalencia BH-BMPT'!$D$38,IF(J1434=38,'Equivalencia BH-BMPT'!#REF!,IF(J1434=39,'Equivalencia BH-BMPT'!$D$40,IF(J1434=40,'Equivalencia BH-BMPT'!$D$41,IF(J1434=41,'Equivalencia BH-BMPT'!$D$42,IF(J1434=42,'Equivalencia BH-BMPT'!$D$43,IF(J1434=43,'Equivalencia BH-BMPT'!$D$44,IF(J1434=44,'Equivalencia BH-BMPT'!$D$45,IF(J1434=45,'Equivalencia BH-BMPT'!$D$46,"No ha seleccionado un número de programa")))))))))))))))))))))))))))))))))))))))))))))</f>
        <v>No ha seleccionado un número de programa</v>
      </c>
      <c r="L1434" s="140"/>
      <c r="M1434" s="136"/>
      <c r="N1434" s="153"/>
      <c r="O1434" s="161"/>
      <c r="P1434" s="144"/>
      <c r="Q1434" s="143"/>
      <c r="R1434" s="143"/>
      <c r="S1434" s="143"/>
      <c r="T1434" s="143"/>
      <c r="U1434" s="143"/>
      <c r="V1434" s="145"/>
      <c r="W1434" s="145"/>
      <c r="X1434" s="145"/>
      <c r="Y1434" s="136"/>
      <c r="Z1434" s="136"/>
      <c r="AA1434" s="146"/>
      <c r="AB1434" s="136"/>
      <c r="AC1434" s="136"/>
      <c r="AD1434" s="136"/>
      <c r="AE1434" s="136"/>
      <c r="AF1434" s="147" t="e">
        <f t="shared" si="61"/>
        <v>#DIV/0!</v>
      </c>
      <c r="AG1434" s="148"/>
      <c r="AH1434" s="148" t="b">
        <f t="shared" si="62"/>
        <v>1</v>
      </c>
    </row>
    <row r="1435" spans="1:34" ht="44.25" customHeight="1" thickBot="1" x14ac:dyDescent="0.3">
      <c r="A1435" s="136"/>
      <c r="B1435" s="136"/>
      <c r="C1435" s="137"/>
      <c r="D1435" s="136"/>
      <c r="E1435" s="137" t="str">
        <f>IF(D1435=1,'Tipo '!$B$2,IF(D1435=2,'Tipo '!$B$3,IF(D1435=3,'Tipo '!$B$4,IF(D1435=4,'Tipo '!$B$5,IF(D1435=5,'Tipo '!$B$6,IF(D1435=6,'Tipo '!$B$7,IF(D1435=7,'Tipo '!$B$8,IF(D1435=8,'Tipo '!$B$9,IF(D1435=9,'Tipo '!$B$10,IF(D1435=10,'Tipo '!$B$11,IF(D1435=11,'Tipo '!$B$12,IF(D1435=12,'Tipo '!$B$13,IF(D1435=13,'Tipo '!$B$14,IF(D1435=14,'Tipo '!$B$15,IF(D1435=15,'Tipo '!$B$16,IF(D1435=16,'Tipo '!$B$17,IF(D1435=17,'Tipo '!$B$18,IF(D1435=18,'Tipo '!$B$19,IF(D1435=19,'Tipo '!$B$20,IF(D1435=20,'Tipo '!$B$21,"No ha seleccionado un tipo de contrato válido"))))))))))))))))))))</f>
        <v>No ha seleccionado un tipo de contrato válido</v>
      </c>
      <c r="F1435" s="137"/>
      <c r="G1435" s="137"/>
      <c r="H1435" s="138"/>
      <c r="I1435" s="138"/>
      <c r="J1435" s="136"/>
      <c r="K1435" s="137" t="str">
        <f>IF(J1435=1,'Equivalencia BH-BMPT'!$D$2,IF(J1435=2,'Equivalencia BH-BMPT'!$D$3,IF(J1435=3,'Equivalencia BH-BMPT'!$D$4,IF(J1435=4,'Equivalencia BH-BMPT'!$D$5,IF(J1435=5,'Equivalencia BH-BMPT'!$D$6,IF(J1435=6,'Equivalencia BH-BMPT'!$D$7,IF(J1435=7,'Equivalencia BH-BMPT'!$D$8,IF(J1435=8,'Equivalencia BH-BMPT'!$D$9,IF(J1435=9,'Equivalencia BH-BMPT'!$D$10,IF(J1435=10,'Equivalencia BH-BMPT'!$D$11,IF(J1435=11,'Equivalencia BH-BMPT'!$D$12,IF(J1435=12,'Equivalencia BH-BMPT'!$D$13,IF(J1435=13,'Equivalencia BH-BMPT'!$D$14,IF(J1435=14,'Equivalencia BH-BMPT'!$D$15,IF(J1435=15,'Equivalencia BH-BMPT'!$D$16,IF(J1435=16,'Equivalencia BH-BMPT'!$D$17,IF(J1435=17,'Equivalencia BH-BMPT'!$D$18,IF(J1435=18,'Equivalencia BH-BMPT'!$D$19,IF(J1435=19,'Equivalencia BH-BMPT'!$D$20,IF(J1435=20,'Equivalencia BH-BMPT'!$D$21,IF(J1435=21,'Equivalencia BH-BMPT'!$D$22,IF(J1435=22,'Equivalencia BH-BMPT'!$D$23,IF(J1435=23,'Equivalencia BH-BMPT'!#REF!,IF(J1435=24,'Equivalencia BH-BMPT'!$D$25,IF(J1435=25,'Equivalencia BH-BMPT'!$D$26,IF(J1435=26,'Equivalencia BH-BMPT'!$D$27,IF(J1435=27,'Equivalencia BH-BMPT'!$D$28,IF(J1435=28,'Equivalencia BH-BMPT'!$D$29,IF(J1435=29,'Equivalencia BH-BMPT'!$D$30,IF(J1435=30,'Equivalencia BH-BMPT'!$D$31,IF(J1435=31,'Equivalencia BH-BMPT'!$D$32,IF(J1435=32,'Equivalencia BH-BMPT'!$D$33,IF(J1435=33,'Equivalencia BH-BMPT'!$D$34,IF(J1435=34,'Equivalencia BH-BMPT'!$D$35,IF(J1435=35,'Equivalencia BH-BMPT'!$D$36,IF(J1435=36,'Equivalencia BH-BMPT'!$D$37,IF(J1435=37,'Equivalencia BH-BMPT'!$D$38,IF(J1435=38,'Equivalencia BH-BMPT'!#REF!,IF(J1435=39,'Equivalencia BH-BMPT'!$D$40,IF(J1435=40,'Equivalencia BH-BMPT'!$D$41,IF(J1435=41,'Equivalencia BH-BMPT'!$D$42,IF(J1435=42,'Equivalencia BH-BMPT'!$D$43,IF(J1435=43,'Equivalencia BH-BMPT'!$D$44,IF(J1435=44,'Equivalencia BH-BMPT'!$D$45,IF(J1435=45,'Equivalencia BH-BMPT'!$D$46,"No ha seleccionado un número de programa")))))))))))))))))))))))))))))))))))))))))))))</f>
        <v>No ha seleccionado un número de programa</v>
      </c>
      <c r="L1435" s="140"/>
      <c r="M1435" s="136"/>
      <c r="N1435" s="153"/>
      <c r="O1435" s="161"/>
      <c r="P1435" s="144"/>
      <c r="Q1435" s="143"/>
      <c r="R1435" s="143"/>
      <c r="S1435" s="143"/>
      <c r="T1435" s="143"/>
      <c r="U1435" s="143"/>
      <c r="V1435" s="145"/>
      <c r="W1435" s="145"/>
      <c r="X1435" s="145"/>
      <c r="Y1435" s="136"/>
      <c r="Z1435" s="136"/>
      <c r="AA1435" s="146"/>
      <c r="AB1435" s="136"/>
      <c r="AC1435" s="136"/>
      <c r="AD1435" s="136"/>
      <c r="AE1435" s="136"/>
      <c r="AF1435" s="147" t="e">
        <f t="shared" si="61"/>
        <v>#DIV/0!</v>
      </c>
      <c r="AG1435" s="148"/>
      <c r="AH1435" s="148" t="b">
        <f t="shared" si="62"/>
        <v>1</v>
      </c>
    </row>
    <row r="1436" spans="1:34" ht="44.25" customHeight="1" thickBot="1" x14ac:dyDescent="0.3">
      <c r="A1436" s="136"/>
      <c r="B1436" s="136"/>
      <c r="C1436" s="137"/>
      <c r="D1436" s="136"/>
      <c r="E1436" s="137" t="str">
        <f>IF(D1436=1,'Tipo '!$B$2,IF(D1436=2,'Tipo '!$B$3,IF(D1436=3,'Tipo '!$B$4,IF(D1436=4,'Tipo '!$B$5,IF(D1436=5,'Tipo '!$B$6,IF(D1436=6,'Tipo '!$B$7,IF(D1436=7,'Tipo '!$B$8,IF(D1436=8,'Tipo '!$B$9,IF(D1436=9,'Tipo '!$B$10,IF(D1436=10,'Tipo '!$B$11,IF(D1436=11,'Tipo '!$B$12,IF(D1436=12,'Tipo '!$B$13,IF(D1436=13,'Tipo '!$B$14,IF(D1436=14,'Tipo '!$B$15,IF(D1436=15,'Tipo '!$B$16,IF(D1436=16,'Tipo '!$B$17,IF(D1436=17,'Tipo '!$B$18,IF(D1436=18,'Tipo '!$B$19,IF(D1436=19,'Tipo '!$B$20,IF(D1436=20,'Tipo '!$B$21,"No ha seleccionado un tipo de contrato válido"))))))))))))))))))))</f>
        <v>No ha seleccionado un tipo de contrato válido</v>
      </c>
      <c r="F1436" s="137"/>
      <c r="G1436" s="137"/>
      <c r="H1436" s="138"/>
      <c r="I1436" s="138"/>
      <c r="J1436" s="136"/>
      <c r="K1436" s="137" t="str">
        <f>IF(J1436=1,'Equivalencia BH-BMPT'!$D$2,IF(J1436=2,'Equivalencia BH-BMPT'!$D$3,IF(J1436=3,'Equivalencia BH-BMPT'!$D$4,IF(J1436=4,'Equivalencia BH-BMPT'!$D$5,IF(J1436=5,'Equivalencia BH-BMPT'!$D$6,IF(J1436=6,'Equivalencia BH-BMPT'!$D$7,IF(J1436=7,'Equivalencia BH-BMPT'!$D$8,IF(J1436=8,'Equivalencia BH-BMPT'!$D$9,IF(J1436=9,'Equivalencia BH-BMPT'!$D$10,IF(J1436=10,'Equivalencia BH-BMPT'!$D$11,IF(J1436=11,'Equivalencia BH-BMPT'!$D$12,IF(J1436=12,'Equivalencia BH-BMPT'!$D$13,IF(J1436=13,'Equivalencia BH-BMPT'!$D$14,IF(J1436=14,'Equivalencia BH-BMPT'!$D$15,IF(J1436=15,'Equivalencia BH-BMPT'!$D$16,IF(J1436=16,'Equivalencia BH-BMPT'!$D$17,IF(J1436=17,'Equivalencia BH-BMPT'!$D$18,IF(J1436=18,'Equivalencia BH-BMPT'!$D$19,IF(J1436=19,'Equivalencia BH-BMPT'!$D$20,IF(J1436=20,'Equivalencia BH-BMPT'!$D$21,IF(J1436=21,'Equivalencia BH-BMPT'!$D$22,IF(J1436=22,'Equivalencia BH-BMPT'!$D$23,IF(J1436=23,'Equivalencia BH-BMPT'!#REF!,IF(J1436=24,'Equivalencia BH-BMPT'!$D$25,IF(J1436=25,'Equivalencia BH-BMPT'!$D$26,IF(J1436=26,'Equivalencia BH-BMPT'!$D$27,IF(J1436=27,'Equivalencia BH-BMPT'!$D$28,IF(J1436=28,'Equivalencia BH-BMPT'!$D$29,IF(J1436=29,'Equivalencia BH-BMPT'!$D$30,IF(J1436=30,'Equivalencia BH-BMPT'!$D$31,IF(J1436=31,'Equivalencia BH-BMPT'!$D$32,IF(J1436=32,'Equivalencia BH-BMPT'!$D$33,IF(J1436=33,'Equivalencia BH-BMPT'!$D$34,IF(J1436=34,'Equivalencia BH-BMPT'!$D$35,IF(J1436=35,'Equivalencia BH-BMPT'!$D$36,IF(J1436=36,'Equivalencia BH-BMPT'!$D$37,IF(J1436=37,'Equivalencia BH-BMPT'!$D$38,IF(J1436=38,'Equivalencia BH-BMPT'!#REF!,IF(J1436=39,'Equivalencia BH-BMPT'!$D$40,IF(J1436=40,'Equivalencia BH-BMPT'!$D$41,IF(J1436=41,'Equivalencia BH-BMPT'!$D$42,IF(J1436=42,'Equivalencia BH-BMPT'!$D$43,IF(J1436=43,'Equivalencia BH-BMPT'!$D$44,IF(J1436=44,'Equivalencia BH-BMPT'!$D$45,IF(J1436=45,'Equivalencia BH-BMPT'!$D$46,"No ha seleccionado un número de programa")))))))))))))))))))))))))))))))))))))))))))))</f>
        <v>No ha seleccionado un número de programa</v>
      </c>
      <c r="L1436" s="140"/>
      <c r="M1436" s="136"/>
      <c r="N1436" s="153"/>
      <c r="O1436" s="161"/>
      <c r="P1436" s="144"/>
      <c r="Q1436" s="143"/>
      <c r="R1436" s="143"/>
      <c r="S1436" s="143"/>
      <c r="T1436" s="143"/>
      <c r="U1436" s="143"/>
      <c r="V1436" s="145"/>
      <c r="W1436" s="145"/>
      <c r="X1436" s="145"/>
      <c r="Y1436" s="136"/>
      <c r="Z1436" s="136"/>
      <c r="AA1436" s="146"/>
      <c r="AB1436" s="136"/>
      <c r="AC1436" s="136"/>
      <c r="AD1436" s="136"/>
      <c r="AE1436" s="136"/>
      <c r="AF1436" s="147" t="e">
        <f t="shared" si="61"/>
        <v>#DIV/0!</v>
      </c>
      <c r="AG1436" s="148"/>
      <c r="AH1436" s="148" t="b">
        <f t="shared" si="62"/>
        <v>1</v>
      </c>
    </row>
    <row r="1437" spans="1:34" ht="44.25" customHeight="1" thickBot="1" x14ac:dyDescent="0.3">
      <c r="A1437" s="136"/>
      <c r="B1437" s="136"/>
      <c r="C1437" s="137"/>
      <c r="D1437" s="136"/>
      <c r="E1437" s="137" t="str">
        <f>IF(D1437=1,'Tipo '!$B$2,IF(D1437=2,'Tipo '!$B$3,IF(D1437=3,'Tipo '!$B$4,IF(D1437=4,'Tipo '!$B$5,IF(D1437=5,'Tipo '!$B$6,IF(D1437=6,'Tipo '!$B$7,IF(D1437=7,'Tipo '!$B$8,IF(D1437=8,'Tipo '!$B$9,IF(D1437=9,'Tipo '!$B$10,IF(D1437=10,'Tipo '!$B$11,IF(D1437=11,'Tipo '!$B$12,IF(D1437=12,'Tipo '!$B$13,IF(D1437=13,'Tipo '!$B$14,IF(D1437=14,'Tipo '!$B$15,IF(D1437=15,'Tipo '!$B$16,IF(D1437=16,'Tipo '!$B$17,IF(D1437=17,'Tipo '!$B$18,IF(D1437=18,'Tipo '!$B$19,IF(D1437=19,'Tipo '!$B$20,IF(D1437=20,'Tipo '!$B$21,"No ha seleccionado un tipo de contrato válido"))))))))))))))))))))</f>
        <v>No ha seleccionado un tipo de contrato válido</v>
      </c>
      <c r="F1437" s="137"/>
      <c r="G1437" s="137"/>
      <c r="H1437" s="138"/>
      <c r="I1437" s="138"/>
      <c r="J1437" s="136"/>
      <c r="K1437" s="137" t="str">
        <f>IF(J1437=1,'Equivalencia BH-BMPT'!$D$2,IF(J1437=2,'Equivalencia BH-BMPT'!$D$3,IF(J1437=3,'Equivalencia BH-BMPT'!$D$4,IF(J1437=4,'Equivalencia BH-BMPT'!$D$5,IF(J1437=5,'Equivalencia BH-BMPT'!$D$6,IF(J1437=6,'Equivalencia BH-BMPT'!$D$7,IF(J1437=7,'Equivalencia BH-BMPT'!$D$8,IF(J1437=8,'Equivalencia BH-BMPT'!$D$9,IF(J1437=9,'Equivalencia BH-BMPT'!$D$10,IF(J1437=10,'Equivalencia BH-BMPT'!$D$11,IF(J1437=11,'Equivalencia BH-BMPT'!$D$12,IF(J1437=12,'Equivalencia BH-BMPT'!$D$13,IF(J1437=13,'Equivalencia BH-BMPT'!$D$14,IF(J1437=14,'Equivalencia BH-BMPT'!$D$15,IF(J1437=15,'Equivalencia BH-BMPT'!$D$16,IF(J1437=16,'Equivalencia BH-BMPT'!$D$17,IF(J1437=17,'Equivalencia BH-BMPT'!$D$18,IF(J1437=18,'Equivalencia BH-BMPT'!$D$19,IF(J1437=19,'Equivalencia BH-BMPT'!$D$20,IF(J1437=20,'Equivalencia BH-BMPT'!$D$21,IF(J1437=21,'Equivalencia BH-BMPT'!$D$22,IF(J1437=22,'Equivalencia BH-BMPT'!$D$23,IF(J1437=23,'Equivalencia BH-BMPT'!#REF!,IF(J1437=24,'Equivalencia BH-BMPT'!$D$25,IF(J1437=25,'Equivalencia BH-BMPT'!$D$26,IF(J1437=26,'Equivalencia BH-BMPT'!$D$27,IF(J1437=27,'Equivalencia BH-BMPT'!$D$28,IF(J1437=28,'Equivalencia BH-BMPT'!$D$29,IF(J1437=29,'Equivalencia BH-BMPT'!$D$30,IF(J1437=30,'Equivalencia BH-BMPT'!$D$31,IF(J1437=31,'Equivalencia BH-BMPT'!$D$32,IF(J1437=32,'Equivalencia BH-BMPT'!$D$33,IF(J1437=33,'Equivalencia BH-BMPT'!$D$34,IF(J1437=34,'Equivalencia BH-BMPT'!$D$35,IF(J1437=35,'Equivalencia BH-BMPT'!$D$36,IF(J1437=36,'Equivalencia BH-BMPT'!$D$37,IF(J1437=37,'Equivalencia BH-BMPT'!$D$38,IF(J1437=38,'Equivalencia BH-BMPT'!#REF!,IF(J1437=39,'Equivalencia BH-BMPT'!$D$40,IF(J1437=40,'Equivalencia BH-BMPT'!$D$41,IF(J1437=41,'Equivalencia BH-BMPT'!$D$42,IF(J1437=42,'Equivalencia BH-BMPT'!$D$43,IF(J1437=43,'Equivalencia BH-BMPT'!$D$44,IF(J1437=44,'Equivalencia BH-BMPT'!$D$45,IF(J1437=45,'Equivalencia BH-BMPT'!$D$46,"No ha seleccionado un número de programa")))))))))))))))))))))))))))))))))))))))))))))</f>
        <v>No ha seleccionado un número de programa</v>
      </c>
      <c r="L1437" s="140"/>
      <c r="M1437" s="136"/>
      <c r="N1437" s="153"/>
      <c r="O1437" s="161"/>
      <c r="P1437" s="144"/>
      <c r="Q1437" s="143"/>
      <c r="R1437" s="143"/>
      <c r="S1437" s="143"/>
      <c r="T1437" s="143"/>
      <c r="U1437" s="143"/>
      <c r="V1437" s="145"/>
      <c r="W1437" s="145"/>
      <c r="X1437" s="145"/>
      <c r="Y1437" s="136"/>
      <c r="Z1437" s="136"/>
      <c r="AA1437" s="146"/>
      <c r="AB1437" s="136"/>
      <c r="AC1437" s="136"/>
      <c r="AD1437" s="136"/>
      <c r="AE1437" s="136"/>
      <c r="AF1437" s="147" t="e">
        <f t="shared" si="61"/>
        <v>#DIV/0!</v>
      </c>
      <c r="AG1437" s="148"/>
      <c r="AH1437" s="148" t="b">
        <f t="shared" si="62"/>
        <v>1</v>
      </c>
    </row>
    <row r="1438" spans="1:34" ht="44.25" customHeight="1" thickBot="1" x14ac:dyDescent="0.3">
      <c r="A1438" s="136"/>
      <c r="B1438" s="136"/>
      <c r="C1438" s="137"/>
      <c r="D1438" s="136"/>
      <c r="E1438" s="137" t="str">
        <f>IF(D1438=1,'Tipo '!$B$2,IF(D1438=2,'Tipo '!$B$3,IF(D1438=3,'Tipo '!$B$4,IF(D1438=4,'Tipo '!$B$5,IF(D1438=5,'Tipo '!$B$6,IF(D1438=6,'Tipo '!$B$7,IF(D1438=7,'Tipo '!$B$8,IF(D1438=8,'Tipo '!$B$9,IF(D1438=9,'Tipo '!$B$10,IF(D1438=10,'Tipo '!$B$11,IF(D1438=11,'Tipo '!$B$12,IF(D1438=12,'Tipo '!$B$13,IF(D1438=13,'Tipo '!$B$14,IF(D1438=14,'Tipo '!$B$15,IF(D1438=15,'Tipo '!$B$16,IF(D1438=16,'Tipo '!$B$17,IF(D1438=17,'Tipo '!$B$18,IF(D1438=18,'Tipo '!$B$19,IF(D1438=19,'Tipo '!$B$20,IF(D1438=20,'Tipo '!$B$21,"No ha seleccionado un tipo de contrato válido"))))))))))))))))))))</f>
        <v>No ha seleccionado un tipo de contrato válido</v>
      </c>
      <c r="F1438" s="137"/>
      <c r="G1438" s="137"/>
      <c r="H1438" s="138"/>
      <c r="I1438" s="138"/>
      <c r="J1438" s="136"/>
      <c r="K1438" s="137" t="str">
        <f>IF(J1438=1,'Equivalencia BH-BMPT'!$D$2,IF(J1438=2,'Equivalencia BH-BMPT'!$D$3,IF(J1438=3,'Equivalencia BH-BMPT'!$D$4,IF(J1438=4,'Equivalencia BH-BMPT'!$D$5,IF(J1438=5,'Equivalencia BH-BMPT'!$D$6,IF(J1438=6,'Equivalencia BH-BMPT'!$D$7,IF(J1438=7,'Equivalencia BH-BMPT'!$D$8,IF(J1438=8,'Equivalencia BH-BMPT'!$D$9,IF(J1438=9,'Equivalencia BH-BMPT'!$D$10,IF(J1438=10,'Equivalencia BH-BMPT'!$D$11,IF(J1438=11,'Equivalencia BH-BMPT'!$D$12,IF(J1438=12,'Equivalencia BH-BMPT'!$D$13,IF(J1438=13,'Equivalencia BH-BMPT'!$D$14,IF(J1438=14,'Equivalencia BH-BMPT'!$D$15,IF(J1438=15,'Equivalencia BH-BMPT'!$D$16,IF(J1438=16,'Equivalencia BH-BMPT'!$D$17,IF(J1438=17,'Equivalencia BH-BMPT'!$D$18,IF(J1438=18,'Equivalencia BH-BMPT'!$D$19,IF(J1438=19,'Equivalencia BH-BMPT'!$D$20,IF(J1438=20,'Equivalencia BH-BMPT'!$D$21,IF(J1438=21,'Equivalencia BH-BMPT'!$D$22,IF(J1438=22,'Equivalencia BH-BMPT'!$D$23,IF(J1438=23,'Equivalencia BH-BMPT'!#REF!,IF(J1438=24,'Equivalencia BH-BMPT'!$D$25,IF(J1438=25,'Equivalencia BH-BMPT'!$D$26,IF(J1438=26,'Equivalencia BH-BMPT'!$D$27,IF(J1438=27,'Equivalencia BH-BMPT'!$D$28,IF(J1438=28,'Equivalencia BH-BMPT'!$D$29,IF(J1438=29,'Equivalencia BH-BMPT'!$D$30,IF(J1438=30,'Equivalencia BH-BMPT'!$D$31,IF(J1438=31,'Equivalencia BH-BMPT'!$D$32,IF(J1438=32,'Equivalencia BH-BMPT'!$D$33,IF(J1438=33,'Equivalencia BH-BMPT'!$D$34,IF(J1438=34,'Equivalencia BH-BMPT'!$D$35,IF(J1438=35,'Equivalencia BH-BMPT'!$D$36,IF(J1438=36,'Equivalencia BH-BMPT'!$D$37,IF(J1438=37,'Equivalencia BH-BMPT'!$D$38,IF(J1438=38,'Equivalencia BH-BMPT'!#REF!,IF(J1438=39,'Equivalencia BH-BMPT'!$D$40,IF(J1438=40,'Equivalencia BH-BMPT'!$D$41,IF(J1438=41,'Equivalencia BH-BMPT'!$D$42,IF(J1438=42,'Equivalencia BH-BMPT'!$D$43,IF(J1438=43,'Equivalencia BH-BMPT'!$D$44,IF(J1438=44,'Equivalencia BH-BMPT'!$D$45,IF(J1438=45,'Equivalencia BH-BMPT'!$D$46,"No ha seleccionado un número de programa")))))))))))))))))))))))))))))))))))))))))))))</f>
        <v>No ha seleccionado un número de programa</v>
      </c>
      <c r="L1438" s="140"/>
      <c r="M1438" s="136"/>
      <c r="N1438" s="153"/>
      <c r="O1438" s="161"/>
      <c r="P1438" s="144"/>
      <c r="Q1438" s="143"/>
      <c r="R1438" s="143"/>
      <c r="S1438" s="143"/>
      <c r="T1438" s="143"/>
      <c r="U1438" s="143"/>
      <c r="V1438" s="145"/>
      <c r="W1438" s="145"/>
      <c r="X1438" s="145"/>
      <c r="Y1438" s="136"/>
      <c r="Z1438" s="136"/>
      <c r="AA1438" s="146"/>
      <c r="AB1438" s="136"/>
      <c r="AC1438" s="136"/>
      <c r="AD1438" s="136"/>
      <c r="AE1438" s="136"/>
      <c r="AF1438" s="147" t="e">
        <f t="shared" si="61"/>
        <v>#DIV/0!</v>
      </c>
      <c r="AG1438" s="148"/>
      <c r="AH1438" s="148" t="b">
        <f t="shared" si="62"/>
        <v>1</v>
      </c>
    </row>
    <row r="1439" spans="1:34" ht="44.25" customHeight="1" thickBot="1" x14ac:dyDescent="0.3">
      <c r="A1439" s="136"/>
      <c r="B1439" s="136"/>
      <c r="C1439" s="137"/>
      <c r="D1439" s="136"/>
      <c r="E1439" s="137" t="str">
        <f>IF(D1439=1,'Tipo '!$B$2,IF(D1439=2,'Tipo '!$B$3,IF(D1439=3,'Tipo '!$B$4,IF(D1439=4,'Tipo '!$B$5,IF(D1439=5,'Tipo '!$B$6,IF(D1439=6,'Tipo '!$B$7,IF(D1439=7,'Tipo '!$B$8,IF(D1439=8,'Tipo '!$B$9,IF(D1439=9,'Tipo '!$B$10,IF(D1439=10,'Tipo '!$B$11,IF(D1439=11,'Tipo '!$B$12,IF(D1439=12,'Tipo '!$B$13,IF(D1439=13,'Tipo '!$B$14,IF(D1439=14,'Tipo '!$B$15,IF(D1439=15,'Tipo '!$B$16,IF(D1439=16,'Tipo '!$B$17,IF(D1439=17,'Tipo '!$B$18,IF(D1439=18,'Tipo '!$B$19,IF(D1439=19,'Tipo '!$B$20,IF(D1439=20,'Tipo '!$B$21,"No ha seleccionado un tipo de contrato válido"))))))))))))))))))))</f>
        <v>No ha seleccionado un tipo de contrato válido</v>
      </c>
      <c r="F1439" s="137"/>
      <c r="G1439" s="137"/>
      <c r="H1439" s="138"/>
      <c r="I1439" s="138"/>
      <c r="J1439" s="136"/>
      <c r="K1439" s="137" t="str">
        <f>IF(J1439=1,'Equivalencia BH-BMPT'!$D$2,IF(J1439=2,'Equivalencia BH-BMPT'!$D$3,IF(J1439=3,'Equivalencia BH-BMPT'!$D$4,IF(J1439=4,'Equivalencia BH-BMPT'!$D$5,IF(J1439=5,'Equivalencia BH-BMPT'!$D$6,IF(J1439=6,'Equivalencia BH-BMPT'!$D$7,IF(J1439=7,'Equivalencia BH-BMPT'!$D$8,IF(J1439=8,'Equivalencia BH-BMPT'!$D$9,IF(J1439=9,'Equivalencia BH-BMPT'!$D$10,IF(J1439=10,'Equivalencia BH-BMPT'!$D$11,IF(J1439=11,'Equivalencia BH-BMPT'!$D$12,IF(J1439=12,'Equivalencia BH-BMPT'!$D$13,IF(J1439=13,'Equivalencia BH-BMPT'!$D$14,IF(J1439=14,'Equivalencia BH-BMPT'!$D$15,IF(J1439=15,'Equivalencia BH-BMPT'!$D$16,IF(J1439=16,'Equivalencia BH-BMPT'!$D$17,IF(J1439=17,'Equivalencia BH-BMPT'!$D$18,IF(J1439=18,'Equivalencia BH-BMPT'!$D$19,IF(J1439=19,'Equivalencia BH-BMPT'!$D$20,IF(J1439=20,'Equivalencia BH-BMPT'!$D$21,IF(J1439=21,'Equivalencia BH-BMPT'!$D$22,IF(J1439=22,'Equivalencia BH-BMPT'!$D$23,IF(J1439=23,'Equivalencia BH-BMPT'!#REF!,IF(J1439=24,'Equivalencia BH-BMPT'!$D$25,IF(J1439=25,'Equivalencia BH-BMPT'!$D$26,IF(J1439=26,'Equivalencia BH-BMPT'!$D$27,IF(J1439=27,'Equivalencia BH-BMPT'!$D$28,IF(J1439=28,'Equivalencia BH-BMPT'!$D$29,IF(J1439=29,'Equivalencia BH-BMPT'!$D$30,IF(J1439=30,'Equivalencia BH-BMPT'!$D$31,IF(J1439=31,'Equivalencia BH-BMPT'!$D$32,IF(J1439=32,'Equivalencia BH-BMPT'!$D$33,IF(J1439=33,'Equivalencia BH-BMPT'!$D$34,IF(J1439=34,'Equivalencia BH-BMPT'!$D$35,IF(J1439=35,'Equivalencia BH-BMPT'!$D$36,IF(J1439=36,'Equivalencia BH-BMPT'!$D$37,IF(J1439=37,'Equivalencia BH-BMPT'!$D$38,IF(J1439=38,'Equivalencia BH-BMPT'!#REF!,IF(J1439=39,'Equivalencia BH-BMPT'!$D$40,IF(J1439=40,'Equivalencia BH-BMPT'!$D$41,IF(J1439=41,'Equivalencia BH-BMPT'!$D$42,IF(J1439=42,'Equivalencia BH-BMPT'!$D$43,IF(J1439=43,'Equivalencia BH-BMPT'!$D$44,IF(J1439=44,'Equivalencia BH-BMPT'!$D$45,IF(J1439=45,'Equivalencia BH-BMPT'!$D$46,"No ha seleccionado un número de programa")))))))))))))))))))))))))))))))))))))))))))))</f>
        <v>No ha seleccionado un número de programa</v>
      </c>
      <c r="L1439" s="140"/>
      <c r="M1439" s="136"/>
      <c r="N1439" s="153"/>
      <c r="O1439" s="161"/>
      <c r="P1439" s="144"/>
      <c r="Q1439" s="143"/>
      <c r="R1439" s="143"/>
      <c r="S1439" s="143"/>
      <c r="T1439" s="143"/>
      <c r="U1439" s="143"/>
      <c r="V1439" s="145"/>
      <c r="W1439" s="145"/>
      <c r="X1439" s="145"/>
      <c r="Y1439" s="136"/>
      <c r="Z1439" s="136"/>
      <c r="AA1439" s="146"/>
      <c r="AB1439" s="136"/>
      <c r="AC1439" s="136"/>
      <c r="AD1439" s="136"/>
      <c r="AE1439" s="136"/>
      <c r="AF1439" s="147" t="e">
        <f t="shared" si="61"/>
        <v>#DIV/0!</v>
      </c>
      <c r="AG1439" s="148"/>
      <c r="AH1439" s="148" t="b">
        <f t="shared" si="62"/>
        <v>1</v>
      </c>
    </row>
    <row r="1440" spans="1:34" ht="44.25" customHeight="1" thickBot="1" x14ac:dyDescent="0.3">
      <c r="A1440" s="136"/>
      <c r="B1440" s="136"/>
      <c r="C1440" s="137"/>
      <c r="D1440" s="136"/>
      <c r="E1440" s="137" t="str">
        <f>IF(D1440=1,'Tipo '!$B$2,IF(D1440=2,'Tipo '!$B$3,IF(D1440=3,'Tipo '!$B$4,IF(D1440=4,'Tipo '!$B$5,IF(D1440=5,'Tipo '!$B$6,IF(D1440=6,'Tipo '!$B$7,IF(D1440=7,'Tipo '!$B$8,IF(D1440=8,'Tipo '!$B$9,IF(D1440=9,'Tipo '!$B$10,IF(D1440=10,'Tipo '!$B$11,IF(D1440=11,'Tipo '!$B$12,IF(D1440=12,'Tipo '!$B$13,IF(D1440=13,'Tipo '!$B$14,IF(D1440=14,'Tipo '!$B$15,IF(D1440=15,'Tipo '!$B$16,IF(D1440=16,'Tipo '!$B$17,IF(D1440=17,'Tipo '!$B$18,IF(D1440=18,'Tipo '!$B$19,IF(D1440=19,'Tipo '!$B$20,IF(D1440=20,'Tipo '!$B$21,"No ha seleccionado un tipo de contrato válido"))))))))))))))))))))</f>
        <v>No ha seleccionado un tipo de contrato válido</v>
      </c>
      <c r="F1440" s="137"/>
      <c r="G1440" s="137"/>
      <c r="H1440" s="138"/>
      <c r="I1440" s="138"/>
      <c r="J1440" s="136"/>
      <c r="K1440" s="137" t="str">
        <f>IF(J1440=1,'Equivalencia BH-BMPT'!$D$2,IF(J1440=2,'Equivalencia BH-BMPT'!$D$3,IF(J1440=3,'Equivalencia BH-BMPT'!$D$4,IF(J1440=4,'Equivalencia BH-BMPT'!$D$5,IF(J1440=5,'Equivalencia BH-BMPT'!$D$6,IF(J1440=6,'Equivalencia BH-BMPT'!$D$7,IF(J1440=7,'Equivalencia BH-BMPT'!$D$8,IF(J1440=8,'Equivalencia BH-BMPT'!$D$9,IF(J1440=9,'Equivalencia BH-BMPT'!$D$10,IF(J1440=10,'Equivalencia BH-BMPT'!$D$11,IF(J1440=11,'Equivalencia BH-BMPT'!$D$12,IF(J1440=12,'Equivalencia BH-BMPT'!$D$13,IF(J1440=13,'Equivalencia BH-BMPT'!$D$14,IF(J1440=14,'Equivalencia BH-BMPT'!$D$15,IF(J1440=15,'Equivalencia BH-BMPT'!$D$16,IF(J1440=16,'Equivalencia BH-BMPT'!$D$17,IF(J1440=17,'Equivalencia BH-BMPT'!$D$18,IF(J1440=18,'Equivalencia BH-BMPT'!$D$19,IF(J1440=19,'Equivalencia BH-BMPT'!$D$20,IF(J1440=20,'Equivalencia BH-BMPT'!$D$21,IF(J1440=21,'Equivalencia BH-BMPT'!$D$22,IF(J1440=22,'Equivalencia BH-BMPT'!$D$23,IF(J1440=23,'Equivalencia BH-BMPT'!#REF!,IF(J1440=24,'Equivalencia BH-BMPT'!$D$25,IF(J1440=25,'Equivalencia BH-BMPT'!$D$26,IF(J1440=26,'Equivalencia BH-BMPT'!$D$27,IF(J1440=27,'Equivalencia BH-BMPT'!$D$28,IF(J1440=28,'Equivalencia BH-BMPT'!$D$29,IF(J1440=29,'Equivalencia BH-BMPT'!$D$30,IF(J1440=30,'Equivalencia BH-BMPT'!$D$31,IF(J1440=31,'Equivalencia BH-BMPT'!$D$32,IF(J1440=32,'Equivalencia BH-BMPT'!$D$33,IF(J1440=33,'Equivalencia BH-BMPT'!$D$34,IF(J1440=34,'Equivalencia BH-BMPT'!$D$35,IF(J1440=35,'Equivalencia BH-BMPT'!$D$36,IF(J1440=36,'Equivalencia BH-BMPT'!$D$37,IF(J1440=37,'Equivalencia BH-BMPT'!$D$38,IF(J1440=38,'Equivalencia BH-BMPT'!#REF!,IF(J1440=39,'Equivalencia BH-BMPT'!$D$40,IF(J1440=40,'Equivalencia BH-BMPT'!$D$41,IF(J1440=41,'Equivalencia BH-BMPT'!$D$42,IF(J1440=42,'Equivalencia BH-BMPT'!$D$43,IF(J1440=43,'Equivalencia BH-BMPT'!$D$44,IF(J1440=44,'Equivalencia BH-BMPT'!$D$45,IF(J1440=45,'Equivalencia BH-BMPT'!$D$46,"No ha seleccionado un número de programa")))))))))))))))))))))))))))))))))))))))))))))</f>
        <v>No ha seleccionado un número de programa</v>
      </c>
      <c r="L1440" s="140"/>
      <c r="M1440" s="136"/>
      <c r="N1440" s="153"/>
      <c r="O1440" s="161"/>
      <c r="P1440" s="144"/>
      <c r="Q1440" s="143"/>
      <c r="R1440" s="143"/>
      <c r="S1440" s="143"/>
      <c r="T1440" s="143"/>
      <c r="U1440" s="143"/>
      <c r="V1440" s="145"/>
      <c r="W1440" s="145"/>
      <c r="X1440" s="145"/>
      <c r="Y1440" s="136"/>
      <c r="Z1440" s="136"/>
      <c r="AA1440" s="146"/>
      <c r="AB1440" s="136"/>
      <c r="AC1440" s="136"/>
      <c r="AD1440" s="136"/>
      <c r="AE1440" s="136"/>
      <c r="AF1440" s="147" t="e">
        <f t="shared" si="61"/>
        <v>#DIV/0!</v>
      </c>
      <c r="AG1440" s="148"/>
      <c r="AH1440" s="148" t="b">
        <f t="shared" si="62"/>
        <v>1</v>
      </c>
    </row>
    <row r="1441" spans="1:34" ht="44.25" customHeight="1" thickBot="1" x14ac:dyDescent="0.3">
      <c r="A1441" s="136"/>
      <c r="B1441" s="136"/>
      <c r="C1441" s="137"/>
      <c r="D1441" s="136"/>
      <c r="E1441" s="137" t="str">
        <f>IF(D1441=1,'Tipo '!$B$2,IF(D1441=2,'Tipo '!$B$3,IF(D1441=3,'Tipo '!$B$4,IF(D1441=4,'Tipo '!$B$5,IF(D1441=5,'Tipo '!$B$6,IF(D1441=6,'Tipo '!$B$7,IF(D1441=7,'Tipo '!$B$8,IF(D1441=8,'Tipo '!$B$9,IF(D1441=9,'Tipo '!$B$10,IF(D1441=10,'Tipo '!$B$11,IF(D1441=11,'Tipo '!$B$12,IF(D1441=12,'Tipo '!$B$13,IF(D1441=13,'Tipo '!$B$14,IF(D1441=14,'Tipo '!$B$15,IF(D1441=15,'Tipo '!$B$16,IF(D1441=16,'Tipo '!$B$17,IF(D1441=17,'Tipo '!$B$18,IF(D1441=18,'Tipo '!$B$19,IF(D1441=19,'Tipo '!$B$20,IF(D1441=20,'Tipo '!$B$21,"No ha seleccionado un tipo de contrato válido"))))))))))))))))))))</f>
        <v>No ha seleccionado un tipo de contrato válido</v>
      </c>
      <c r="F1441" s="137"/>
      <c r="G1441" s="137"/>
      <c r="H1441" s="138"/>
      <c r="I1441" s="138"/>
      <c r="J1441" s="136"/>
      <c r="K1441" s="137" t="str">
        <f>IF(J1441=1,'Equivalencia BH-BMPT'!$D$2,IF(J1441=2,'Equivalencia BH-BMPT'!$D$3,IF(J1441=3,'Equivalencia BH-BMPT'!$D$4,IF(J1441=4,'Equivalencia BH-BMPT'!$D$5,IF(J1441=5,'Equivalencia BH-BMPT'!$D$6,IF(J1441=6,'Equivalencia BH-BMPT'!$D$7,IF(J1441=7,'Equivalencia BH-BMPT'!$D$8,IF(J1441=8,'Equivalencia BH-BMPT'!$D$9,IF(J1441=9,'Equivalencia BH-BMPT'!$D$10,IF(J1441=10,'Equivalencia BH-BMPT'!$D$11,IF(J1441=11,'Equivalencia BH-BMPT'!$D$12,IF(J1441=12,'Equivalencia BH-BMPT'!$D$13,IF(J1441=13,'Equivalencia BH-BMPT'!$D$14,IF(J1441=14,'Equivalencia BH-BMPT'!$D$15,IF(J1441=15,'Equivalencia BH-BMPT'!$D$16,IF(J1441=16,'Equivalencia BH-BMPT'!$D$17,IF(J1441=17,'Equivalencia BH-BMPT'!$D$18,IF(J1441=18,'Equivalencia BH-BMPT'!$D$19,IF(J1441=19,'Equivalencia BH-BMPT'!$D$20,IF(J1441=20,'Equivalencia BH-BMPT'!$D$21,IF(J1441=21,'Equivalencia BH-BMPT'!$D$22,IF(J1441=22,'Equivalencia BH-BMPT'!$D$23,IF(J1441=23,'Equivalencia BH-BMPT'!#REF!,IF(J1441=24,'Equivalencia BH-BMPT'!$D$25,IF(J1441=25,'Equivalencia BH-BMPT'!$D$26,IF(J1441=26,'Equivalencia BH-BMPT'!$D$27,IF(J1441=27,'Equivalencia BH-BMPT'!$D$28,IF(J1441=28,'Equivalencia BH-BMPT'!$D$29,IF(J1441=29,'Equivalencia BH-BMPT'!$D$30,IF(J1441=30,'Equivalencia BH-BMPT'!$D$31,IF(J1441=31,'Equivalencia BH-BMPT'!$D$32,IF(J1441=32,'Equivalencia BH-BMPT'!$D$33,IF(J1441=33,'Equivalencia BH-BMPT'!$D$34,IF(J1441=34,'Equivalencia BH-BMPT'!$D$35,IF(J1441=35,'Equivalencia BH-BMPT'!$D$36,IF(J1441=36,'Equivalencia BH-BMPT'!$D$37,IF(J1441=37,'Equivalencia BH-BMPT'!$D$38,IF(J1441=38,'Equivalencia BH-BMPT'!#REF!,IF(J1441=39,'Equivalencia BH-BMPT'!$D$40,IF(J1441=40,'Equivalencia BH-BMPT'!$D$41,IF(J1441=41,'Equivalencia BH-BMPT'!$D$42,IF(J1441=42,'Equivalencia BH-BMPT'!$D$43,IF(J1441=43,'Equivalencia BH-BMPT'!$D$44,IF(J1441=44,'Equivalencia BH-BMPT'!$D$45,IF(J1441=45,'Equivalencia BH-BMPT'!$D$46,"No ha seleccionado un número de programa")))))))))))))))))))))))))))))))))))))))))))))</f>
        <v>No ha seleccionado un número de programa</v>
      </c>
      <c r="L1441" s="140"/>
      <c r="M1441" s="136"/>
      <c r="N1441" s="153"/>
      <c r="O1441" s="161"/>
      <c r="P1441" s="144"/>
      <c r="Q1441" s="143"/>
      <c r="R1441" s="143"/>
      <c r="S1441" s="143"/>
      <c r="T1441" s="143"/>
      <c r="U1441" s="143"/>
      <c r="V1441" s="145"/>
      <c r="W1441" s="145"/>
      <c r="X1441" s="145"/>
      <c r="Y1441" s="136"/>
      <c r="Z1441" s="136"/>
      <c r="AA1441" s="146"/>
      <c r="AB1441" s="136"/>
      <c r="AC1441" s="136"/>
      <c r="AD1441" s="136"/>
      <c r="AE1441" s="136"/>
      <c r="AF1441" s="147" t="e">
        <f t="shared" si="61"/>
        <v>#DIV/0!</v>
      </c>
      <c r="AG1441" s="148"/>
      <c r="AH1441" s="148" t="b">
        <f t="shared" si="62"/>
        <v>1</v>
      </c>
    </row>
    <row r="1442" spans="1:34" ht="44.25" customHeight="1" thickBot="1" x14ac:dyDescent="0.3">
      <c r="A1442" s="136"/>
      <c r="B1442" s="136"/>
      <c r="C1442" s="137"/>
      <c r="D1442" s="136"/>
      <c r="E1442" s="137" t="str">
        <f>IF(D1442=1,'Tipo '!$B$2,IF(D1442=2,'Tipo '!$B$3,IF(D1442=3,'Tipo '!$B$4,IF(D1442=4,'Tipo '!$B$5,IF(D1442=5,'Tipo '!$B$6,IF(D1442=6,'Tipo '!$B$7,IF(D1442=7,'Tipo '!$B$8,IF(D1442=8,'Tipo '!$B$9,IF(D1442=9,'Tipo '!$B$10,IF(D1442=10,'Tipo '!$B$11,IF(D1442=11,'Tipo '!$B$12,IF(D1442=12,'Tipo '!$B$13,IF(D1442=13,'Tipo '!$B$14,IF(D1442=14,'Tipo '!$B$15,IF(D1442=15,'Tipo '!$B$16,IF(D1442=16,'Tipo '!$B$17,IF(D1442=17,'Tipo '!$B$18,IF(D1442=18,'Tipo '!$B$19,IF(D1442=19,'Tipo '!$B$20,IF(D1442=20,'Tipo '!$B$21,"No ha seleccionado un tipo de contrato válido"))))))))))))))))))))</f>
        <v>No ha seleccionado un tipo de contrato válido</v>
      </c>
      <c r="F1442" s="137"/>
      <c r="G1442" s="137"/>
      <c r="H1442" s="138"/>
      <c r="I1442" s="138"/>
      <c r="J1442" s="136"/>
      <c r="K1442" s="137" t="str">
        <f>IF(J1442=1,'Equivalencia BH-BMPT'!$D$2,IF(J1442=2,'Equivalencia BH-BMPT'!$D$3,IF(J1442=3,'Equivalencia BH-BMPT'!$D$4,IF(J1442=4,'Equivalencia BH-BMPT'!$D$5,IF(J1442=5,'Equivalencia BH-BMPT'!$D$6,IF(J1442=6,'Equivalencia BH-BMPT'!$D$7,IF(J1442=7,'Equivalencia BH-BMPT'!$D$8,IF(J1442=8,'Equivalencia BH-BMPT'!$D$9,IF(J1442=9,'Equivalencia BH-BMPT'!$D$10,IF(J1442=10,'Equivalencia BH-BMPT'!$D$11,IF(J1442=11,'Equivalencia BH-BMPT'!$D$12,IF(J1442=12,'Equivalencia BH-BMPT'!$D$13,IF(J1442=13,'Equivalencia BH-BMPT'!$D$14,IF(J1442=14,'Equivalencia BH-BMPT'!$D$15,IF(J1442=15,'Equivalencia BH-BMPT'!$D$16,IF(J1442=16,'Equivalencia BH-BMPT'!$D$17,IF(J1442=17,'Equivalencia BH-BMPT'!$D$18,IF(J1442=18,'Equivalencia BH-BMPT'!$D$19,IF(J1442=19,'Equivalencia BH-BMPT'!$D$20,IF(J1442=20,'Equivalencia BH-BMPT'!$D$21,IF(J1442=21,'Equivalencia BH-BMPT'!$D$22,IF(J1442=22,'Equivalencia BH-BMPT'!$D$23,IF(J1442=23,'Equivalencia BH-BMPT'!#REF!,IF(J1442=24,'Equivalencia BH-BMPT'!$D$25,IF(J1442=25,'Equivalencia BH-BMPT'!$D$26,IF(J1442=26,'Equivalencia BH-BMPT'!$D$27,IF(J1442=27,'Equivalencia BH-BMPT'!$D$28,IF(J1442=28,'Equivalencia BH-BMPT'!$D$29,IF(J1442=29,'Equivalencia BH-BMPT'!$D$30,IF(J1442=30,'Equivalencia BH-BMPT'!$D$31,IF(J1442=31,'Equivalencia BH-BMPT'!$D$32,IF(J1442=32,'Equivalencia BH-BMPT'!$D$33,IF(J1442=33,'Equivalencia BH-BMPT'!$D$34,IF(J1442=34,'Equivalencia BH-BMPT'!$D$35,IF(J1442=35,'Equivalencia BH-BMPT'!$D$36,IF(J1442=36,'Equivalencia BH-BMPT'!$D$37,IF(J1442=37,'Equivalencia BH-BMPT'!$D$38,IF(J1442=38,'Equivalencia BH-BMPT'!#REF!,IF(J1442=39,'Equivalencia BH-BMPT'!$D$40,IF(J1442=40,'Equivalencia BH-BMPT'!$D$41,IF(J1442=41,'Equivalencia BH-BMPT'!$D$42,IF(J1442=42,'Equivalencia BH-BMPT'!$D$43,IF(J1442=43,'Equivalencia BH-BMPT'!$D$44,IF(J1442=44,'Equivalencia BH-BMPT'!$D$45,IF(J1442=45,'Equivalencia BH-BMPT'!$D$46,"No ha seleccionado un número de programa")))))))))))))))))))))))))))))))))))))))))))))</f>
        <v>No ha seleccionado un número de programa</v>
      </c>
      <c r="L1442" s="140"/>
      <c r="M1442" s="136"/>
      <c r="N1442" s="153"/>
      <c r="O1442" s="161"/>
      <c r="P1442" s="144"/>
      <c r="Q1442" s="143"/>
      <c r="R1442" s="143"/>
      <c r="S1442" s="143"/>
      <c r="T1442" s="143"/>
      <c r="U1442" s="143"/>
      <c r="V1442" s="145"/>
      <c r="W1442" s="145"/>
      <c r="X1442" s="145"/>
      <c r="Y1442" s="136"/>
      <c r="Z1442" s="136"/>
      <c r="AA1442" s="146"/>
      <c r="AB1442" s="136"/>
      <c r="AC1442" s="136"/>
      <c r="AD1442" s="136"/>
      <c r="AE1442" s="136"/>
      <c r="AF1442" s="147" t="e">
        <f t="shared" si="61"/>
        <v>#DIV/0!</v>
      </c>
      <c r="AG1442" s="148"/>
      <c r="AH1442" s="148" t="b">
        <f t="shared" si="62"/>
        <v>1</v>
      </c>
    </row>
    <row r="1443" spans="1:34" ht="44.25" customHeight="1" thickBot="1" x14ac:dyDescent="0.3">
      <c r="A1443" s="136"/>
      <c r="B1443" s="136"/>
      <c r="C1443" s="137"/>
      <c r="D1443" s="136"/>
      <c r="E1443" s="137" t="str">
        <f>IF(D1443=1,'Tipo '!$B$2,IF(D1443=2,'Tipo '!$B$3,IF(D1443=3,'Tipo '!$B$4,IF(D1443=4,'Tipo '!$B$5,IF(D1443=5,'Tipo '!$B$6,IF(D1443=6,'Tipo '!$B$7,IF(D1443=7,'Tipo '!$B$8,IF(D1443=8,'Tipo '!$B$9,IF(D1443=9,'Tipo '!$B$10,IF(D1443=10,'Tipo '!$B$11,IF(D1443=11,'Tipo '!$B$12,IF(D1443=12,'Tipo '!$B$13,IF(D1443=13,'Tipo '!$B$14,IF(D1443=14,'Tipo '!$B$15,IF(D1443=15,'Tipo '!$B$16,IF(D1443=16,'Tipo '!$B$17,IF(D1443=17,'Tipo '!$B$18,IF(D1443=18,'Tipo '!$B$19,IF(D1443=19,'Tipo '!$B$20,IF(D1443=20,'Tipo '!$B$21,"No ha seleccionado un tipo de contrato válido"))))))))))))))))))))</f>
        <v>No ha seleccionado un tipo de contrato válido</v>
      </c>
      <c r="F1443" s="137"/>
      <c r="G1443" s="137"/>
      <c r="H1443" s="138"/>
      <c r="I1443" s="138"/>
      <c r="J1443" s="136"/>
      <c r="K1443" s="137" t="str">
        <f>IF(J1443=1,'Equivalencia BH-BMPT'!$D$2,IF(J1443=2,'Equivalencia BH-BMPT'!$D$3,IF(J1443=3,'Equivalencia BH-BMPT'!$D$4,IF(J1443=4,'Equivalencia BH-BMPT'!$D$5,IF(J1443=5,'Equivalencia BH-BMPT'!$D$6,IF(J1443=6,'Equivalencia BH-BMPT'!$D$7,IF(J1443=7,'Equivalencia BH-BMPT'!$D$8,IF(J1443=8,'Equivalencia BH-BMPT'!$D$9,IF(J1443=9,'Equivalencia BH-BMPT'!$D$10,IF(J1443=10,'Equivalencia BH-BMPT'!$D$11,IF(J1443=11,'Equivalencia BH-BMPT'!$D$12,IF(J1443=12,'Equivalencia BH-BMPT'!$D$13,IF(J1443=13,'Equivalencia BH-BMPT'!$D$14,IF(J1443=14,'Equivalencia BH-BMPT'!$D$15,IF(J1443=15,'Equivalencia BH-BMPT'!$D$16,IF(J1443=16,'Equivalencia BH-BMPT'!$D$17,IF(J1443=17,'Equivalencia BH-BMPT'!$D$18,IF(J1443=18,'Equivalencia BH-BMPT'!$D$19,IF(J1443=19,'Equivalencia BH-BMPT'!$D$20,IF(J1443=20,'Equivalencia BH-BMPT'!$D$21,IF(J1443=21,'Equivalencia BH-BMPT'!$D$22,IF(J1443=22,'Equivalencia BH-BMPT'!$D$23,IF(J1443=23,'Equivalencia BH-BMPT'!#REF!,IF(J1443=24,'Equivalencia BH-BMPT'!$D$25,IF(J1443=25,'Equivalencia BH-BMPT'!$D$26,IF(J1443=26,'Equivalencia BH-BMPT'!$D$27,IF(J1443=27,'Equivalencia BH-BMPT'!$D$28,IF(J1443=28,'Equivalencia BH-BMPT'!$D$29,IF(J1443=29,'Equivalencia BH-BMPT'!$D$30,IF(J1443=30,'Equivalencia BH-BMPT'!$D$31,IF(J1443=31,'Equivalencia BH-BMPT'!$D$32,IF(J1443=32,'Equivalencia BH-BMPT'!$D$33,IF(J1443=33,'Equivalencia BH-BMPT'!$D$34,IF(J1443=34,'Equivalencia BH-BMPT'!$D$35,IF(J1443=35,'Equivalencia BH-BMPT'!$D$36,IF(J1443=36,'Equivalencia BH-BMPT'!$D$37,IF(J1443=37,'Equivalencia BH-BMPT'!$D$38,IF(J1443=38,'Equivalencia BH-BMPT'!#REF!,IF(J1443=39,'Equivalencia BH-BMPT'!$D$40,IF(J1443=40,'Equivalencia BH-BMPT'!$D$41,IF(J1443=41,'Equivalencia BH-BMPT'!$D$42,IF(J1443=42,'Equivalencia BH-BMPT'!$D$43,IF(J1443=43,'Equivalencia BH-BMPT'!$D$44,IF(J1443=44,'Equivalencia BH-BMPT'!$D$45,IF(J1443=45,'Equivalencia BH-BMPT'!$D$46,"No ha seleccionado un número de programa")))))))))))))))))))))))))))))))))))))))))))))</f>
        <v>No ha seleccionado un número de programa</v>
      </c>
      <c r="L1443" s="140"/>
      <c r="M1443" s="136"/>
      <c r="N1443" s="153"/>
      <c r="O1443" s="161"/>
      <c r="P1443" s="144"/>
      <c r="Q1443" s="143"/>
      <c r="R1443" s="143"/>
      <c r="S1443" s="143"/>
      <c r="T1443" s="143"/>
      <c r="U1443" s="143"/>
      <c r="V1443" s="145"/>
      <c r="W1443" s="145"/>
      <c r="X1443" s="145"/>
      <c r="Y1443" s="136"/>
      <c r="Z1443" s="136"/>
      <c r="AA1443" s="146"/>
      <c r="AB1443" s="136"/>
      <c r="AC1443" s="136"/>
      <c r="AD1443" s="136"/>
      <c r="AE1443" s="136"/>
      <c r="AF1443" s="147" t="e">
        <f t="shared" si="61"/>
        <v>#DIV/0!</v>
      </c>
      <c r="AG1443" s="148"/>
      <c r="AH1443" s="148" t="b">
        <f t="shared" si="62"/>
        <v>1</v>
      </c>
    </row>
    <row r="1444" spans="1:34" ht="44.25" customHeight="1" thickBot="1" x14ac:dyDescent="0.3">
      <c r="A1444" s="136"/>
      <c r="B1444" s="136"/>
      <c r="C1444" s="137"/>
      <c r="D1444" s="136"/>
      <c r="E1444" s="137" t="str">
        <f>IF(D1444=1,'Tipo '!$B$2,IF(D1444=2,'Tipo '!$B$3,IF(D1444=3,'Tipo '!$B$4,IF(D1444=4,'Tipo '!$B$5,IF(D1444=5,'Tipo '!$B$6,IF(D1444=6,'Tipo '!$B$7,IF(D1444=7,'Tipo '!$B$8,IF(D1444=8,'Tipo '!$B$9,IF(D1444=9,'Tipo '!$B$10,IF(D1444=10,'Tipo '!$B$11,IF(D1444=11,'Tipo '!$B$12,IF(D1444=12,'Tipo '!$B$13,IF(D1444=13,'Tipo '!$B$14,IF(D1444=14,'Tipo '!$B$15,IF(D1444=15,'Tipo '!$B$16,IF(D1444=16,'Tipo '!$B$17,IF(D1444=17,'Tipo '!$B$18,IF(D1444=18,'Tipo '!$B$19,IF(D1444=19,'Tipo '!$B$20,IF(D1444=20,'Tipo '!$B$21,"No ha seleccionado un tipo de contrato válido"))))))))))))))))))))</f>
        <v>No ha seleccionado un tipo de contrato válido</v>
      </c>
      <c r="F1444" s="137"/>
      <c r="G1444" s="137"/>
      <c r="H1444" s="138"/>
      <c r="I1444" s="138"/>
      <c r="J1444" s="136"/>
      <c r="K1444" s="137" t="str">
        <f>IF(J1444=1,'Equivalencia BH-BMPT'!$D$2,IF(J1444=2,'Equivalencia BH-BMPT'!$D$3,IF(J1444=3,'Equivalencia BH-BMPT'!$D$4,IF(J1444=4,'Equivalencia BH-BMPT'!$D$5,IF(J1444=5,'Equivalencia BH-BMPT'!$D$6,IF(J1444=6,'Equivalencia BH-BMPT'!$D$7,IF(J1444=7,'Equivalencia BH-BMPT'!$D$8,IF(J1444=8,'Equivalencia BH-BMPT'!$D$9,IF(J1444=9,'Equivalencia BH-BMPT'!$D$10,IF(J1444=10,'Equivalencia BH-BMPT'!$D$11,IF(J1444=11,'Equivalencia BH-BMPT'!$D$12,IF(J1444=12,'Equivalencia BH-BMPT'!$D$13,IF(J1444=13,'Equivalencia BH-BMPT'!$D$14,IF(J1444=14,'Equivalencia BH-BMPT'!$D$15,IF(J1444=15,'Equivalencia BH-BMPT'!$D$16,IF(J1444=16,'Equivalencia BH-BMPT'!$D$17,IF(J1444=17,'Equivalencia BH-BMPT'!$D$18,IF(J1444=18,'Equivalencia BH-BMPT'!$D$19,IF(J1444=19,'Equivalencia BH-BMPT'!$D$20,IF(J1444=20,'Equivalencia BH-BMPT'!$D$21,IF(J1444=21,'Equivalencia BH-BMPT'!$D$22,IF(J1444=22,'Equivalencia BH-BMPT'!$D$23,IF(J1444=23,'Equivalencia BH-BMPT'!#REF!,IF(J1444=24,'Equivalencia BH-BMPT'!$D$25,IF(J1444=25,'Equivalencia BH-BMPT'!$D$26,IF(J1444=26,'Equivalencia BH-BMPT'!$D$27,IF(J1444=27,'Equivalencia BH-BMPT'!$D$28,IF(J1444=28,'Equivalencia BH-BMPT'!$D$29,IF(J1444=29,'Equivalencia BH-BMPT'!$D$30,IF(J1444=30,'Equivalencia BH-BMPT'!$D$31,IF(J1444=31,'Equivalencia BH-BMPT'!$D$32,IF(J1444=32,'Equivalencia BH-BMPT'!$D$33,IF(J1444=33,'Equivalencia BH-BMPT'!$D$34,IF(J1444=34,'Equivalencia BH-BMPT'!$D$35,IF(J1444=35,'Equivalencia BH-BMPT'!$D$36,IF(J1444=36,'Equivalencia BH-BMPT'!$D$37,IF(J1444=37,'Equivalencia BH-BMPT'!$D$38,IF(J1444=38,'Equivalencia BH-BMPT'!#REF!,IF(J1444=39,'Equivalencia BH-BMPT'!$D$40,IF(J1444=40,'Equivalencia BH-BMPT'!$D$41,IF(J1444=41,'Equivalencia BH-BMPT'!$D$42,IF(J1444=42,'Equivalencia BH-BMPT'!$D$43,IF(J1444=43,'Equivalencia BH-BMPT'!$D$44,IF(J1444=44,'Equivalencia BH-BMPT'!$D$45,IF(J1444=45,'Equivalencia BH-BMPT'!$D$46,"No ha seleccionado un número de programa")))))))))))))))))))))))))))))))))))))))))))))</f>
        <v>No ha seleccionado un número de programa</v>
      </c>
      <c r="L1444" s="140"/>
      <c r="M1444" s="136"/>
      <c r="N1444" s="153"/>
      <c r="O1444" s="161"/>
      <c r="P1444" s="144"/>
      <c r="Q1444" s="143"/>
      <c r="R1444" s="143"/>
      <c r="S1444" s="143"/>
      <c r="T1444" s="143"/>
      <c r="U1444" s="143"/>
      <c r="V1444" s="145"/>
      <c r="W1444" s="145"/>
      <c r="X1444" s="145"/>
      <c r="Y1444" s="136"/>
      <c r="Z1444" s="136"/>
      <c r="AA1444" s="146"/>
      <c r="AB1444" s="136"/>
      <c r="AC1444" s="136"/>
      <c r="AD1444" s="136"/>
      <c r="AE1444" s="136"/>
      <c r="AF1444" s="147" t="e">
        <f t="shared" si="61"/>
        <v>#DIV/0!</v>
      </c>
      <c r="AG1444" s="148"/>
      <c r="AH1444" s="148" t="b">
        <f t="shared" si="62"/>
        <v>1</v>
      </c>
    </row>
    <row r="1445" spans="1:34" ht="44.25" customHeight="1" thickBot="1" x14ac:dyDescent="0.3">
      <c r="A1445" s="136"/>
      <c r="B1445" s="136"/>
      <c r="C1445" s="137"/>
      <c r="D1445" s="136"/>
      <c r="E1445" s="137" t="str">
        <f>IF(D1445=1,'Tipo '!$B$2,IF(D1445=2,'Tipo '!$B$3,IF(D1445=3,'Tipo '!$B$4,IF(D1445=4,'Tipo '!$B$5,IF(D1445=5,'Tipo '!$B$6,IF(D1445=6,'Tipo '!$B$7,IF(D1445=7,'Tipo '!$B$8,IF(D1445=8,'Tipo '!$B$9,IF(D1445=9,'Tipo '!$B$10,IF(D1445=10,'Tipo '!$B$11,IF(D1445=11,'Tipo '!$B$12,IF(D1445=12,'Tipo '!$B$13,IF(D1445=13,'Tipo '!$B$14,IF(D1445=14,'Tipo '!$B$15,IF(D1445=15,'Tipo '!$B$16,IF(D1445=16,'Tipo '!$B$17,IF(D1445=17,'Tipo '!$B$18,IF(D1445=18,'Tipo '!$B$19,IF(D1445=19,'Tipo '!$B$20,IF(D1445=20,'Tipo '!$B$21,"No ha seleccionado un tipo de contrato válido"))))))))))))))))))))</f>
        <v>No ha seleccionado un tipo de contrato válido</v>
      </c>
      <c r="F1445" s="137"/>
      <c r="G1445" s="137"/>
      <c r="H1445" s="138"/>
      <c r="I1445" s="138"/>
      <c r="J1445" s="136"/>
      <c r="K1445" s="137" t="str">
        <f>IF(J1445=1,'Equivalencia BH-BMPT'!$D$2,IF(J1445=2,'Equivalencia BH-BMPT'!$D$3,IF(J1445=3,'Equivalencia BH-BMPT'!$D$4,IF(J1445=4,'Equivalencia BH-BMPT'!$D$5,IF(J1445=5,'Equivalencia BH-BMPT'!$D$6,IF(J1445=6,'Equivalencia BH-BMPT'!$D$7,IF(J1445=7,'Equivalencia BH-BMPT'!$D$8,IF(J1445=8,'Equivalencia BH-BMPT'!$D$9,IF(J1445=9,'Equivalencia BH-BMPT'!$D$10,IF(J1445=10,'Equivalencia BH-BMPT'!$D$11,IF(J1445=11,'Equivalencia BH-BMPT'!$D$12,IF(J1445=12,'Equivalencia BH-BMPT'!$D$13,IF(J1445=13,'Equivalencia BH-BMPT'!$D$14,IF(J1445=14,'Equivalencia BH-BMPT'!$D$15,IF(J1445=15,'Equivalencia BH-BMPT'!$D$16,IF(J1445=16,'Equivalencia BH-BMPT'!$D$17,IF(J1445=17,'Equivalencia BH-BMPT'!$D$18,IF(J1445=18,'Equivalencia BH-BMPT'!$D$19,IF(J1445=19,'Equivalencia BH-BMPT'!$D$20,IF(J1445=20,'Equivalencia BH-BMPT'!$D$21,IF(J1445=21,'Equivalencia BH-BMPT'!$D$22,IF(J1445=22,'Equivalencia BH-BMPT'!$D$23,IF(J1445=23,'Equivalencia BH-BMPT'!#REF!,IF(J1445=24,'Equivalencia BH-BMPT'!$D$25,IF(J1445=25,'Equivalencia BH-BMPT'!$D$26,IF(J1445=26,'Equivalencia BH-BMPT'!$D$27,IF(J1445=27,'Equivalencia BH-BMPT'!$D$28,IF(J1445=28,'Equivalencia BH-BMPT'!$D$29,IF(J1445=29,'Equivalencia BH-BMPT'!$D$30,IF(J1445=30,'Equivalencia BH-BMPT'!$D$31,IF(J1445=31,'Equivalencia BH-BMPT'!$D$32,IF(J1445=32,'Equivalencia BH-BMPT'!$D$33,IF(J1445=33,'Equivalencia BH-BMPT'!$D$34,IF(J1445=34,'Equivalencia BH-BMPT'!$D$35,IF(J1445=35,'Equivalencia BH-BMPT'!$D$36,IF(J1445=36,'Equivalencia BH-BMPT'!$D$37,IF(J1445=37,'Equivalencia BH-BMPT'!$D$38,IF(J1445=38,'Equivalencia BH-BMPT'!#REF!,IF(J1445=39,'Equivalencia BH-BMPT'!$D$40,IF(J1445=40,'Equivalencia BH-BMPT'!$D$41,IF(J1445=41,'Equivalencia BH-BMPT'!$D$42,IF(J1445=42,'Equivalencia BH-BMPT'!$D$43,IF(J1445=43,'Equivalencia BH-BMPT'!$D$44,IF(J1445=44,'Equivalencia BH-BMPT'!$D$45,IF(J1445=45,'Equivalencia BH-BMPT'!$D$46,"No ha seleccionado un número de programa")))))))))))))))))))))))))))))))))))))))))))))</f>
        <v>No ha seleccionado un número de programa</v>
      </c>
      <c r="L1445" s="140"/>
      <c r="M1445" s="136"/>
      <c r="N1445" s="153"/>
      <c r="O1445" s="161"/>
      <c r="P1445" s="144"/>
      <c r="Q1445" s="143"/>
      <c r="R1445" s="143"/>
      <c r="S1445" s="143"/>
      <c r="T1445" s="143"/>
      <c r="U1445" s="143"/>
      <c r="V1445" s="145"/>
      <c r="W1445" s="145"/>
      <c r="X1445" s="145"/>
      <c r="Y1445" s="136"/>
      <c r="Z1445" s="136"/>
      <c r="AA1445" s="146"/>
      <c r="AB1445" s="136"/>
      <c r="AC1445" s="136"/>
      <c r="AD1445" s="136"/>
      <c r="AE1445" s="136"/>
      <c r="AF1445" s="147" t="e">
        <f t="shared" si="61"/>
        <v>#DIV/0!</v>
      </c>
      <c r="AG1445" s="148"/>
      <c r="AH1445" s="148" t="b">
        <f t="shared" si="62"/>
        <v>1</v>
      </c>
    </row>
    <row r="1446" spans="1:34" ht="44.25" customHeight="1" thickBot="1" x14ac:dyDescent="0.3">
      <c r="A1446" s="136"/>
      <c r="B1446" s="136"/>
      <c r="C1446" s="137"/>
      <c r="D1446" s="136"/>
      <c r="E1446" s="137" t="str">
        <f>IF(D1446=1,'Tipo '!$B$2,IF(D1446=2,'Tipo '!$B$3,IF(D1446=3,'Tipo '!$B$4,IF(D1446=4,'Tipo '!$B$5,IF(D1446=5,'Tipo '!$B$6,IF(D1446=6,'Tipo '!$B$7,IF(D1446=7,'Tipo '!$B$8,IF(D1446=8,'Tipo '!$B$9,IF(D1446=9,'Tipo '!$B$10,IF(D1446=10,'Tipo '!$B$11,IF(D1446=11,'Tipo '!$B$12,IF(D1446=12,'Tipo '!$B$13,IF(D1446=13,'Tipo '!$B$14,IF(D1446=14,'Tipo '!$B$15,IF(D1446=15,'Tipo '!$B$16,IF(D1446=16,'Tipo '!$B$17,IF(D1446=17,'Tipo '!$B$18,IF(D1446=18,'Tipo '!$B$19,IF(D1446=19,'Tipo '!$B$20,IF(D1446=20,'Tipo '!$B$21,"No ha seleccionado un tipo de contrato válido"))))))))))))))))))))</f>
        <v>No ha seleccionado un tipo de contrato válido</v>
      </c>
      <c r="F1446" s="137"/>
      <c r="G1446" s="137"/>
      <c r="H1446" s="138"/>
      <c r="I1446" s="138"/>
      <c r="J1446" s="136"/>
      <c r="K1446" s="137" t="str">
        <f>IF(J1446=1,'Equivalencia BH-BMPT'!$D$2,IF(J1446=2,'Equivalencia BH-BMPT'!$D$3,IF(J1446=3,'Equivalencia BH-BMPT'!$D$4,IF(J1446=4,'Equivalencia BH-BMPT'!$D$5,IF(J1446=5,'Equivalencia BH-BMPT'!$D$6,IF(J1446=6,'Equivalencia BH-BMPT'!$D$7,IF(J1446=7,'Equivalencia BH-BMPT'!$D$8,IF(J1446=8,'Equivalencia BH-BMPT'!$D$9,IF(J1446=9,'Equivalencia BH-BMPT'!$D$10,IF(J1446=10,'Equivalencia BH-BMPT'!$D$11,IF(J1446=11,'Equivalencia BH-BMPT'!$D$12,IF(J1446=12,'Equivalencia BH-BMPT'!$D$13,IF(J1446=13,'Equivalencia BH-BMPT'!$D$14,IF(J1446=14,'Equivalencia BH-BMPT'!$D$15,IF(J1446=15,'Equivalencia BH-BMPT'!$D$16,IF(J1446=16,'Equivalencia BH-BMPT'!$D$17,IF(J1446=17,'Equivalencia BH-BMPT'!$D$18,IF(J1446=18,'Equivalencia BH-BMPT'!$D$19,IF(J1446=19,'Equivalencia BH-BMPT'!$D$20,IF(J1446=20,'Equivalencia BH-BMPT'!$D$21,IF(J1446=21,'Equivalencia BH-BMPT'!$D$22,IF(J1446=22,'Equivalencia BH-BMPT'!$D$23,IF(J1446=23,'Equivalencia BH-BMPT'!#REF!,IF(J1446=24,'Equivalencia BH-BMPT'!$D$25,IF(J1446=25,'Equivalencia BH-BMPT'!$D$26,IF(J1446=26,'Equivalencia BH-BMPT'!$D$27,IF(J1446=27,'Equivalencia BH-BMPT'!$D$28,IF(J1446=28,'Equivalencia BH-BMPT'!$D$29,IF(J1446=29,'Equivalencia BH-BMPT'!$D$30,IF(J1446=30,'Equivalencia BH-BMPT'!$D$31,IF(J1446=31,'Equivalencia BH-BMPT'!$D$32,IF(J1446=32,'Equivalencia BH-BMPT'!$D$33,IF(J1446=33,'Equivalencia BH-BMPT'!$D$34,IF(J1446=34,'Equivalencia BH-BMPT'!$D$35,IF(J1446=35,'Equivalencia BH-BMPT'!$D$36,IF(J1446=36,'Equivalencia BH-BMPT'!$D$37,IF(J1446=37,'Equivalencia BH-BMPT'!$D$38,IF(J1446=38,'Equivalencia BH-BMPT'!#REF!,IF(J1446=39,'Equivalencia BH-BMPT'!$D$40,IF(J1446=40,'Equivalencia BH-BMPT'!$D$41,IF(J1446=41,'Equivalencia BH-BMPT'!$D$42,IF(J1446=42,'Equivalencia BH-BMPT'!$D$43,IF(J1446=43,'Equivalencia BH-BMPT'!$D$44,IF(J1446=44,'Equivalencia BH-BMPT'!$D$45,IF(J1446=45,'Equivalencia BH-BMPT'!$D$46,"No ha seleccionado un número de programa")))))))))))))))))))))))))))))))))))))))))))))</f>
        <v>No ha seleccionado un número de programa</v>
      </c>
      <c r="L1446" s="140"/>
      <c r="M1446" s="136"/>
      <c r="N1446" s="153"/>
      <c r="O1446" s="161"/>
      <c r="P1446" s="144"/>
      <c r="Q1446" s="143"/>
      <c r="R1446" s="143"/>
      <c r="S1446" s="143"/>
      <c r="T1446" s="143"/>
      <c r="U1446" s="143"/>
      <c r="V1446" s="145"/>
      <c r="W1446" s="145"/>
      <c r="X1446" s="145"/>
      <c r="Y1446" s="136"/>
      <c r="Z1446" s="136"/>
      <c r="AA1446" s="146"/>
      <c r="AB1446" s="136"/>
      <c r="AC1446" s="136"/>
      <c r="AD1446" s="136"/>
      <c r="AE1446" s="136"/>
      <c r="AF1446" s="147" t="e">
        <f t="shared" si="61"/>
        <v>#DIV/0!</v>
      </c>
      <c r="AG1446" s="148"/>
      <c r="AH1446" s="148" t="b">
        <f t="shared" si="62"/>
        <v>1</v>
      </c>
    </row>
    <row r="1447" spans="1:34" ht="44.25" customHeight="1" thickBot="1" x14ac:dyDescent="0.3">
      <c r="A1447" s="136"/>
      <c r="B1447" s="136"/>
      <c r="C1447" s="137"/>
      <c r="D1447" s="136"/>
      <c r="E1447" s="137" t="str">
        <f>IF(D1447=1,'Tipo '!$B$2,IF(D1447=2,'Tipo '!$B$3,IF(D1447=3,'Tipo '!$B$4,IF(D1447=4,'Tipo '!$B$5,IF(D1447=5,'Tipo '!$B$6,IF(D1447=6,'Tipo '!$B$7,IF(D1447=7,'Tipo '!$B$8,IF(D1447=8,'Tipo '!$B$9,IF(D1447=9,'Tipo '!$B$10,IF(D1447=10,'Tipo '!$B$11,IF(D1447=11,'Tipo '!$B$12,IF(D1447=12,'Tipo '!$B$13,IF(D1447=13,'Tipo '!$B$14,IF(D1447=14,'Tipo '!$B$15,IF(D1447=15,'Tipo '!$B$16,IF(D1447=16,'Tipo '!$B$17,IF(D1447=17,'Tipo '!$B$18,IF(D1447=18,'Tipo '!$B$19,IF(D1447=19,'Tipo '!$B$20,IF(D1447=20,'Tipo '!$B$21,"No ha seleccionado un tipo de contrato válido"))))))))))))))))))))</f>
        <v>No ha seleccionado un tipo de contrato válido</v>
      </c>
      <c r="F1447" s="137"/>
      <c r="G1447" s="137"/>
      <c r="H1447" s="138"/>
      <c r="I1447" s="138"/>
      <c r="J1447" s="136"/>
      <c r="K1447" s="137" t="str">
        <f>IF(J1447=1,'Equivalencia BH-BMPT'!$D$2,IF(J1447=2,'Equivalencia BH-BMPT'!$D$3,IF(J1447=3,'Equivalencia BH-BMPT'!$D$4,IF(J1447=4,'Equivalencia BH-BMPT'!$D$5,IF(J1447=5,'Equivalencia BH-BMPT'!$D$6,IF(J1447=6,'Equivalencia BH-BMPT'!$D$7,IF(J1447=7,'Equivalencia BH-BMPT'!$D$8,IF(J1447=8,'Equivalencia BH-BMPT'!$D$9,IF(J1447=9,'Equivalencia BH-BMPT'!$D$10,IF(J1447=10,'Equivalencia BH-BMPT'!$D$11,IF(J1447=11,'Equivalencia BH-BMPT'!$D$12,IF(J1447=12,'Equivalencia BH-BMPT'!$D$13,IF(J1447=13,'Equivalencia BH-BMPT'!$D$14,IF(J1447=14,'Equivalencia BH-BMPT'!$D$15,IF(J1447=15,'Equivalencia BH-BMPT'!$D$16,IF(J1447=16,'Equivalencia BH-BMPT'!$D$17,IF(J1447=17,'Equivalencia BH-BMPT'!$D$18,IF(J1447=18,'Equivalencia BH-BMPT'!$D$19,IF(J1447=19,'Equivalencia BH-BMPT'!$D$20,IF(J1447=20,'Equivalencia BH-BMPT'!$D$21,IF(J1447=21,'Equivalencia BH-BMPT'!$D$22,IF(J1447=22,'Equivalencia BH-BMPT'!$D$23,IF(J1447=23,'Equivalencia BH-BMPT'!#REF!,IF(J1447=24,'Equivalencia BH-BMPT'!$D$25,IF(J1447=25,'Equivalencia BH-BMPT'!$D$26,IF(J1447=26,'Equivalencia BH-BMPT'!$D$27,IF(J1447=27,'Equivalencia BH-BMPT'!$D$28,IF(J1447=28,'Equivalencia BH-BMPT'!$D$29,IF(J1447=29,'Equivalencia BH-BMPT'!$D$30,IF(J1447=30,'Equivalencia BH-BMPT'!$D$31,IF(J1447=31,'Equivalencia BH-BMPT'!$D$32,IF(J1447=32,'Equivalencia BH-BMPT'!$D$33,IF(J1447=33,'Equivalencia BH-BMPT'!$D$34,IF(J1447=34,'Equivalencia BH-BMPT'!$D$35,IF(J1447=35,'Equivalencia BH-BMPT'!$D$36,IF(J1447=36,'Equivalencia BH-BMPT'!$D$37,IF(J1447=37,'Equivalencia BH-BMPT'!$D$38,IF(J1447=38,'Equivalencia BH-BMPT'!#REF!,IF(J1447=39,'Equivalencia BH-BMPT'!$D$40,IF(J1447=40,'Equivalencia BH-BMPT'!$D$41,IF(J1447=41,'Equivalencia BH-BMPT'!$D$42,IF(J1447=42,'Equivalencia BH-BMPT'!$D$43,IF(J1447=43,'Equivalencia BH-BMPT'!$D$44,IF(J1447=44,'Equivalencia BH-BMPT'!$D$45,IF(J1447=45,'Equivalencia BH-BMPT'!$D$46,"No ha seleccionado un número de programa")))))))))))))))))))))))))))))))))))))))))))))</f>
        <v>No ha seleccionado un número de programa</v>
      </c>
      <c r="L1447" s="140"/>
      <c r="M1447" s="136"/>
      <c r="N1447" s="153"/>
      <c r="O1447" s="161"/>
      <c r="P1447" s="144"/>
      <c r="Q1447" s="143"/>
      <c r="R1447" s="143"/>
      <c r="S1447" s="143"/>
      <c r="T1447" s="143"/>
      <c r="U1447" s="143"/>
      <c r="V1447" s="145"/>
      <c r="W1447" s="145"/>
      <c r="X1447" s="145"/>
      <c r="Y1447" s="136"/>
      <c r="Z1447" s="136"/>
      <c r="AA1447" s="146"/>
      <c r="AB1447" s="136"/>
      <c r="AC1447" s="136"/>
      <c r="AD1447" s="136"/>
      <c r="AE1447" s="136"/>
      <c r="AF1447" s="147" t="e">
        <f t="shared" si="61"/>
        <v>#DIV/0!</v>
      </c>
      <c r="AG1447" s="148"/>
      <c r="AH1447" s="148" t="b">
        <f t="shared" si="62"/>
        <v>1</v>
      </c>
    </row>
    <row r="1448" spans="1:34" ht="44.25" customHeight="1" thickBot="1" x14ac:dyDescent="0.3">
      <c r="A1448" s="136"/>
      <c r="B1448" s="136"/>
      <c r="C1448" s="137"/>
      <c r="D1448" s="136"/>
      <c r="E1448" s="137" t="str">
        <f>IF(D1448=1,'Tipo '!$B$2,IF(D1448=2,'Tipo '!$B$3,IF(D1448=3,'Tipo '!$B$4,IF(D1448=4,'Tipo '!$B$5,IF(D1448=5,'Tipo '!$B$6,IF(D1448=6,'Tipo '!$B$7,IF(D1448=7,'Tipo '!$B$8,IF(D1448=8,'Tipo '!$B$9,IF(D1448=9,'Tipo '!$B$10,IF(D1448=10,'Tipo '!$B$11,IF(D1448=11,'Tipo '!$B$12,IF(D1448=12,'Tipo '!$B$13,IF(D1448=13,'Tipo '!$B$14,IF(D1448=14,'Tipo '!$B$15,IF(D1448=15,'Tipo '!$B$16,IF(D1448=16,'Tipo '!$B$17,IF(D1448=17,'Tipo '!$B$18,IF(D1448=18,'Tipo '!$B$19,IF(D1448=19,'Tipo '!$B$20,IF(D1448=20,'Tipo '!$B$21,"No ha seleccionado un tipo de contrato válido"))))))))))))))))))))</f>
        <v>No ha seleccionado un tipo de contrato válido</v>
      </c>
      <c r="F1448" s="137"/>
      <c r="G1448" s="137"/>
      <c r="H1448" s="138"/>
      <c r="I1448" s="138"/>
      <c r="J1448" s="136"/>
      <c r="K1448" s="137" t="str">
        <f>IF(J1448=1,'Equivalencia BH-BMPT'!$D$2,IF(J1448=2,'Equivalencia BH-BMPT'!$D$3,IF(J1448=3,'Equivalencia BH-BMPT'!$D$4,IF(J1448=4,'Equivalencia BH-BMPT'!$D$5,IF(J1448=5,'Equivalencia BH-BMPT'!$D$6,IF(J1448=6,'Equivalencia BH-BMPT'!$D$7,IF(J1448=7,'Equivalencia BH-BMPT'!$D$8,IF(J1448=8,'Equivalencia BH-BMPT'!$D$9,IF(J1448=9,'Equivalencia BH-BMPT'!$D$10,IF(J1448=10,'Equivalencia BH-BMPT'!$D$11,IF(J1448=11,'Equivalencia BH-BMPT'!$D$12,IF(J1448=12,'Equivalencia BH-BMPT'!$D$13,IF(J1448=13,'Equivalencia BH-BMPT'!$D$14,IF(J1448=14,'Equivalencia BH-BMPT'!$D$15,IF(J1448=15,'Equivalencia BH-BMPT'!$D$16,IF(J1448=16,'Equivalencia BH-BMPT'!$D$17,IF(J1448=17,'Equivalencia BH-BMPT'!$D$18,IF(J1448=18,'Equivalencia BH-BMPT'!$D$19,IF(J1448=19,'Equivalencia BH-BMPT'!$D$20,IF(J1448=20,'Equivalencia BH-BMPT'!$D$21,IF(J1448=21,'Equivalencia BH-BMPT'!$D$22,IF(J1448=22,'Equivalencia BH-BMPT'!$D$23,IF(J1448=23,'Equivalencia BH-BMPT'!#REF!,IF(J1448=24,'Equivalencia BH-BMPT'!$D$25,IF(J1448=25,'Equivalencia BH-BMPT'!$D$26,IF(J1448=26,'Equivalencia BH-BMPT'!$D$27,IF(J1448=27,'Equivalencia BH-BMPT'!$D$28,IF(J1448=28,'Equivalencia BH-BMPT'!$D$29,IF(J1448=29,'Equivalencia BH-BMPT'!$D$30,IF(J1448=30,'Equivalencia BH-BMPT'!$D$31,IF(J1448=31,'Equivalencia BH-BMPT'!$D$32,IF(J1448=32,'Equivalencia BH-BMPT'!$D$33,IF(J1448=33,'Equivalencia BH-BMPT'!$D$34,IF(J1448=34,'Equivalencia BH-BMPT'!$D$35,IF(J1448=35,'Equivalencia BH-BMPT'!$D$36,IF(J1448=36,'Equivalencia BH-BMPT'!$D$37,IF(J1448=37,'Equivalencia BH-BMPT'!$D$38,IF(J1448=38,'Equivalencia BH-BMPT'!#REF!,IF(J1448=39,'Equivalencia BH-BMPT'!$D$40,IF(J1448=40,'Equivalencia BH-BMPT'!$D$41,IF(J1448=41,'Equivalencia BH-BMPT'!$D$42,IF(J1448=42,'Equivalencia BH-BMPT'!$D$43,IF(J1448=43,'Equivalencia BH-BMPT'!$D$44,IF(J1448=44,'Equivalencia BH-BMPT'!$D$45,IF(J1448=45,'Equivalencia BH-BMPT'!$D$46,"No ha seleccionado un número de programa")))))))))))))))))))))))))))))))))))))))))))))</f>
        <v>No ha seleccionado un número de programa</v>
      </c>
      <c r="L1448" s="140"/>
      <c r="M1448" s="136"/>
      <c r="N1448" s="153"/>
      <c r="O1448" s="161"/>
      <c r="P1448" s="144"/>
      <c r="Q1448" s="143"/>
      <c r="R1448" s="143"/>
      <c r="S1448" s="143"/>
      <c r="T1448" s="143"/>
      <c r="U1448" s="143"/>
      <c r="V1448" s="145"/>
      <c r="W1448" s="145"/>
      <c r="X1448" s="145"/>
      <c r="Y1448" s="136"/>
      <c r="Z1448" s="136"/>
      <c r="AA1448" s="146"/>
      <c r="AB1448" s="136"/>
      <c r="AC1448" s="136"/>
      <c r="AD1448" s="136"/>
      <c r="AE1448" s="136"/>
      <c r="AF1448" s="147" t="e">
        <f t="shared" si="61"/>
        <v>#DIV/0!</v>
      </c>
      <c r="AG1448" s="148"/>
      <c r="AH1448" s="148" t="b">
        <f t="shared" si="62"/>
        <v>1</v>
      </c>
    </row>
    <row r="1449" spans="1:34" ht="44.25" customHeight="1" thickBot="1" x14ac:dyDescent="0.3">
      <c r="A1449" s="136"/>
      <c r="B1449" s="136"/>
      <c r="C1449" s="137"/>
      <c r="D1449" s="136"/>
      <c r="E1449" s="137" t="str">
        <f>IF(D1449=1,'Tipo '!$B$2,IF(D1449=2,'Tipo '!$B$3,IF(D1449=3,'Tipo '!$B$4,IF(D1449=4,'Tipo '!$B$5,IF(D1449=5,'Tipo '!$B$6,IF(D1449=6,'Tipo '!$B$7,IF(D1449=7,'Tipo '!$B$8,IF(D1449=8,'Tipo '!$B$9,IF(D1449=9,'Tipo '!$B$10,IF(D1449=10,'Tipo '!$B$11,IF(D1449=11,'Tipo '!$B$12,IF(D1449=12,'Tipo '!$B$13,IF(D1449=13,'Tipo '!$B$14,IF(D1449=14,'Tipo '!$B$15,IF(D1449=15,'Tipo '!$B$16,IF(D1449=16,'Tipo '!$B$17,IF(D1449=17,'Tipo '!$B$18,IF(D1449=18,'Tipo '!$B$19,IF(D1449=19,'Tipo '!$B$20,IF(D1449=20,'Tipo '!$B$21,"No ha seleccionado un tipo de contrato válido"))))))))))))))))))))</f>
        <v>No ha seleccionado un tipo de contrato válido</v>
      </c>
      <c r="F1449" s="137"/>
      <c r="G1449" s="137"/>
      <c r="H1449" s="138"/>
      <c r="I1449" s="138"/>
      <c r="J1449" s="136"/>
      <c r="K1449" s="137" t="str">
        <f>IF(J1449=1,'Equivalencia BH-BMPT'!$D$2,IF(J1449=2,'Equivalencia BH-BMPT'!$D$3,IF(J1449=3,'Equivalencia BH-BMPT'!$D$4,IF(J1449=4,'Equivalencia BH-BMPT'!$D$5,IF(J1449=5,'Equivalencia BH-BMPT'!$D$6,IF(J1449=6,'Equivalencia BH-BMPT'!$D$7,IF(J1449=7,'Equivalencia BH-BMPT'!$D$8,IF(J1449=8,'Equivalencia BH-BMPT'!$D$9,IF(J1449=9,'Equivalencia BH-BMPT'!$D$10,IF(J1449=10,'Equivalencia BH-BMPT'!$D$11,IF(J1449=11,'Equivalencia BH-BMPT'!$D$12,IF(J1449=12,'Equivalencia BH-BMPT'!$D$13,IF(J1449=13,'Equivalencia BH-BMPT'!$D$14,IF(J1449=14,'Equivalencia BH-BMPT'!$D$15,IF(J1449=15,'Equivalencia BH-BMPT'!$D$16,IF(J1449=16,'Equivalencia BH-BMPT'!$D$17,IF(J1449=17,'Equivalencia BH-BMPT'!$D$18,IF(J1449=18,'Equivalencia BH-BMPT'!$D$19,IF(J1449=19,'Equivalencia BH-BMPT'!$D$20,IF(J1449=20,'Equivalencia BH-BMPT'!$D$21,IF(J1449=21,'Equivalencia BH-BMPT'!$D$22,IF(J1449=22,'Equivalencia BH-BMPT'!$D$23,IF(J1449=23,'Equivalencia BH-BMPT'!#REF!,IF(J1449=24,'Equivalencia BH-BMPT'!$D$25,IF(J1449=25,'Equivalencia BH-BMPT'!$D$26,IF(J1449=26,'Equivalencia BH-BMPT'!$D$27,IF(J1449=27,'Equivalencia BH-BMPT'!$D$28,IF(J1449=28,'Equivalencia BH-BMPT'!$D$29,IF(J1449=29,'Equivalencia BH-BMPT'!$D$30,IF(J1449=30,'Equivalencia BH-BMPT'!$D$31,IF(J1449=31,'Equivalencia BH-BMPT'!$D$32,IF(J1449=32,'Equivalencia BH-BMPT'!$D$33,IF(J1449=33,'Equivalencia BH-BMPT'!$D$34,IF(J1449=34,'Equivalencia BH-BMPT'!$D$35,IF(J1449=35,'Equivalencia BH-BMPT'!$D$36,IF(J1449=36,'Equivalencia BH-BMPT'!$D$37,IF(J1449=37,'Equivalencia BH-BMPT'!$D$38,IF(J1449=38,'Equivalencia BH-BMPT'!#REF!,IF(J1449=39,'Equivalencia BH-BMPT'!$D$40,IF(J1449=40,'Equivalencia BH-BMPT'!$D$41,IF(J1449=41,'Equivalencia BH-BMPT'!$D$42,IF(J1449=42,'Equivalencia BH-BMPT'!$D$43,IF(J1449=43,'Equivalencia BH-BMPT'!$D$44,IF(J1449=44,'Equivalencia BH-BMPT'!$D$45,IF(J1449=45,'Equivalencia BH-BMPT'!$D$46,"No ha seleccionado un número de programa")))))))))))))))))))))))))))))))))))))))))))))</f>
        <v>No ha seleccionado un número de programa</v>
      </c>
      <c r="L1449" s="140"/>
      <c r="M1449" s="136"/>
      <c r="N1449" s="153"/>
      <c r="O1449" s="161"/>
      <c r="P1449" s="144"/>
      <c r="Q1449" s="143"/>
      <c r="R1449" s="143"/>
      <c r="S1449" s="143"/>
      <c r="T1449" s="143"/>
      <c r="U1449" s="143"/>
      <c r="V1449" s="145"/>
      <c r="W1449" s="145"/>
      <c r="X1449" s="145"/>
      <c r="Y1449" s="136"/>
      <c r="Z1449" s="136"/>
      <c r="AA1449" s="146"/>
      <c r="AB1449" s="136"/>
      <c r="AC1449" s="136"/>
      <c r="AD1449" s="136"/>
      <c r="AE1449" s="136"/>
      <c r="AF1449" s="147" t="e">
        <f t="shared" si="61"/>
        <v>#DIV/0!</v>
      </c>
      <c r="AG1449" s="148"/>
      <c r="AH1449" s="148" t="b">
        <f t="shared" si="62"/>
        <v>1</v>
      </c>
    </row>
    <row r="1450" spans="1:34" ht="44.25" customHeight="1" thickBot="1" x14ac:dyDescent="0.3">
      <c r="A1450" s="136"/>
      <c r="B1450" s="136"/>
      <c r="C1450" s="137"/>
      <c r="D1450" s="136"/>
      <c r="E1450" s="137" t="str">
        <f>IF(D1450=1,'Tipo '!$B$2,IF(D1450=2,'Tipo '!$B$3,IF(D1450=3,'Tipo '!$B$4,IF(D1450=4,'Tipo '!$B$5,IF(D1450=5,'Tipo '!$B$6,IF(D1450=6,'Tipo '!$B$7,IF(D1450=7,'Tipo '!$B$8,IF(D1450=8,'Tipo '!$B$9,IF(D1450=9,'Tipo '!$B$10,IF(D1450=10,'Tipo '!$B$11,IF(D1450=11,'Tipo '!$B$12,IF(D1450=12,'Tipo '!$B$13,IF(D1450=13,'Tipo '!$B$14,IF(D1450=14,'Tipo '!$B$15,IF(D1450=15,'Tipo '!$B$16,IF(D1450=16,'Tipo '!$B$17,IF(D1450=17,'Tipo '!$B$18,IF(D1450=18,'Tipo '!$B$19,IF(D1450=19,'Tipo '!$B$20,IF(D1450=20,'Tipo '!$B$21,"No ha seleccionado un tipo de contrato válido"))))))))))))))))))))</f>
        <v>No ha seleccionado un tipo de contrato válido</v>
      </c>
      <c r="F1450" s="137"/>
      <c r="G1450" s="137"/>
      <c r="H1450" s="138"/>
      <c r="I1450" s="138"/>
      <c r="J1450" s="136"/>
      <c r="K1450" s="137" t="str">
        <f>IF(J1450=1,'Equivalencia BH-BMPT'!$D$2,IF(J1450=2,'Equivalencia BH-BMPT'!$D$3,IF(J1450=3,'Equivalencia BH-BMPT'!$D$4,IF(J1450=4,'Equivalencia BH-BMPT'!$D$5,IF(J1450=5,'Equivalencia BH-BMPT'!$D$6,IF(J1450=6,'Equivalencia BH-BMPT'!$D$7,IF(J1450=7,'Equivalencia BH-BMPT'!$D$8,IF(J1450=8,'Equivalencia BH-BMPT'!$D$9,IF(J1450=9,'Equivalencia BH-BMPT'!$D$10,IF(J1450=10,'Equivalencia BH-BMPT'!$D$11,IF(J1450=11,'Equivalencia BH-BMPT'!$D$12,IF(J1450=12,'Equivalencia BH-BMPT'!$D$13,IF(J1450=13,'Equivalencia BH-BMPT'!$D$14,IF(J1450=14,'Equivalencia BH-BMPT'!$D$15,IF(J1450=15,'Equivalencia BH-BMPT'!$D$16,IF(J1450=16,'Equivalencia BH-BMPT'!$D$17,IF(J1450=17,'Equivalencia BH-BMPT'!$D$18,IF(J1450=18,'Equivalencia BH-BMPT'!$D$19,IF(J1450=19,'Equivalencia BH-BMPT'!$D$20,IF(J1450=20,'Equivalencia BH-BMPT'!$D$21,IF(J1450=21,'Equivalencia BH-BMPT'!$D$22,IF(J1450=22,'Equivalencia BH-BMPT'!$D$23,IF(J1450=23,'Equivalencia BH-BMPT'!#REF!,IF(J1450=24,'Equivalencia BH-BMPT'!$D$25,IF(J1450=25,'Equivalencia BH-BMPT'!$D$26,IF(J1450=26,'Equivalencia BH-BMPT'!$D$27,IF(J1450=27,'Equivalencia BH-BMPT'!$D$28,IF(J1450=28,'Equivalencia BH-BMPT'!$D$29,IF(J1450=29,'Equivalencia BH-BMPT'!$D$30,IF(J1450=30,'Equivalencia BH-BMPT'!$D$31,IF(J1450=31,'Equivalencia BH-BMPT'!$D$32,IF(J1450=32,'Equivalencia BH-BMPT'!$D$33,IF(J1450=33,'Equivalencia BH-BMPT'!$D$34,IF(J1450=34,'Equivalencia BH-BMPT'!$D$35,IF(J1450=35,'Equivalencia BH-BMPT'!$D$36,IF(J1450=36,'Equivalencia BH-BMPT'!$D$37,IF(J1450=37,'Equivalencia BH-BMPT'!$D$38,IF(J1450=38,'Equivalencia BH-BMPT'!#REF!,IF(J1450=39,'Equivalencia BH-BMPT'!$D$40,IF(J1450=40,'Equivalencia BH-BMPT'!$D$41,IF(J1450=41,'Equivalencia BH-BMPT'!$D$42,IF(J1450=42,'Equivalencia BH-BMPT'!$D$43,IF(J1450=43,'Equivalencia BH-BMPT'!$D$44,IF(J1450=44,'Equivalencia BH-BMPT'!$D$45,IF(J1450=45,'Equivalencia BH-BMPT'!$D$46,"No ha seleccionado un número de programa")))))))))))))))))))))))))))))))))))))))))))))</f>
        <v>No ha seleccionado un número de programa</v>
      </c>
      <c r="L1450" s="140"/>
      <c r="M1450" s="136"/>
      <c r="N1450" s="153"/>
      <c r="O1450" s="161"/>
      <c r="P1450" s="144"/>
      <c r="Q1450" s="143"/>
      <c r="R1450" s="143"/>
      <c r="S1450" s="143"/>
      <c r="T1450" s="143"/>
      <c r="U1450" s="143"/>
      <c r="V1450" s="145"/>
      <c r="W1450" s="145"/>
      <c r="X1450" s="145"/>
      <c r="Y1450" s="136"/>
      <c r="Z1450" s="136"/>
      <c r="AA1450" s="146"/>
      <c r="AB1450" s="136"/>
      <c r="AC1450" s="136"/>
      <c r="AD1450" s="136"/>
      <c r="AE1450" s="136"/>
      <c r="AF1450" s="147" t="e">
        <f t="shared" si="61"/>
        <v>#DIV/0!</v>
      </c>
      <c r="AG1450" s="148"/>
      <c r="AH1450" s="148" t="b">
        <f t="shared" si="62"/>
        <v>1</v>
      </c>
    </row>
    <row r="1451" spans="1:34" ht="44.25" customHeight="1" thickBot="1" x14ac:dyDescent="0.3">
      <c r="A1451" s="136"/>
      <c r="B1451" s="136"/>
      <c r="C1451" s="137"/>
      <c r="D1451" s="136"/>
      <c r="E1451" s="137" t="str">
        <f>IF(D1451=1,'Tipo '!$B$2,IF(D1451=2,'Tipo '!$B$3,IF(D1451=3,'Tipo '!$B$4,IF(D1451=4,'Tipo '!$B$5,IF(D1451=5,'Tipo '!$B$6,IF(D1451=6,'Tipo '!$B$7,IF(D1451=7,'Tipo '!$B$8,IF(D1451=8,'Tipo '!$B$9,IF(D1451=9,'Tipo '!$B$10,IF(D1451=10,'Tipo '!$B$11,IF(D1451=11,'Tipo '!$B$12,IF(D1451=12,'Tipo '!$B$13,IF(D1451=13,'Tipo '!$B$14,IF(D1451=14,'Tipo '!$B$15,IF(D1451=15,'Tipo '!$B$16,IF(D1451=16,'Tipo '!$B$17,IF(D1451=17,'Tipo '!$B$18,IF(D1451=18,'Tipo '!$B$19,IF(D1451=19,'Tipo '!$B$20,IF(D1451=20,'Tipo '!$B$21,"No ha seleccionado un tipo de contrato válido"))))))))))))))))))))</f>
        <v>No ha seleccionado un tipo de contrato válido</v>
      </c>
      <c r="F1451" s="137"/>
      <c r="G1451" s="137"/>
      <c r="H1451" s="138"/>
      <c r="I1451" s="138"/>
      <c r="J1451" s="136"/>
      <c r="K1451" s="137" t="str">
        <f>IF(J1451=1,'Equivalencia BH-BMPT'!$D$2,IF(J1451=2,'Equivalencia BH-BMPT'!$D$3,IF(J1451=3,'Equivalencia BH-BMPT'!$D$4,IF(J1451=4,'Equivalencia BH-BMPT'!$D$5,IF(J1451=5,'Equivalencia BH-BMPT'!$D$6,IF(J1451=6,'Equivalencia BH-BMPT'!$D$7,IF(J1451=7,'Equivalencia BH-BMPT'!$D$8,IF(J1451=8,'Equivalencia BH-BMPT'!$D$9,IF(J1451=9,'Equivalencia BH-BMPT'!$D$10,IF(J1451=10,'Equivalencia BH-BMPT'!$D$11,IF(J1451=11,'Equivalencia BH-BMPT'!$D$12,IF(J1451=12,'Equivalencia BH-BMPT'!$D$13,IF(J1451=13,'Equivalencia BH-BMPT'!$D$14,IF(J1451=14,'Equivalencia BH-BMPT'!$D$15,IF(J1451=15,'Equivalencia BH-BMPT'!$D$16,IF(J1451=16,'Equivalencia BH-BMPT'!$D$17,IF(J1451=17,'Equivalencia BH-BMPT'!$D$18,IF(J1451=18,'Equivalencia BH-BMPT'!$D$19,IF(J1451=19,'Equivalencia BH-BMPT'!$D$20,IF(J1451=20,'Equivalencia BH-BMPT'!$D$21,IF(J1451=21,'Equivalencia BH-BMPT'!$D$22,IF(J1451=22,'Equivalencia BH-BMPT'!$D$23,IF(J1451=23,'Equivalencia BH-BMPT'!#REF!,IF(J1451=24,'Equivalencia BH-BMPT'!$D$25,IF(J1451=25,'Equivalencia BH-BMPT'!$D$26,IF(J1451=26,'Equivalencia BH-BMPT'!$D$27,IF(J1451=27,'Equivalencia BH-BMPT'!$D$28,IF(J1451=28,'Equivalencia BH-BMPT'!$D$29,IF(J1451=29,'Equivalencia BH-BMPT'!$D$30,IF(J1451=30,'Equivalencia BH-BMPT'!$D$31,IF(J1451=31,'Equivalencia BH-BMPT'!$D$32,IF(J1451=32,'Equivalencia BH-BMPT'!$D$33,IF(J1451=33,'Equivalencia BH-BMPT'!$D$34,IF(J1451=34,'Equivalencia BH-BMPT'!$D$35,IF(J1451=35,'Equivalencia BH-BMPT'!$D$36,IF(J1451=36,'Equivalencia BH-BMPT'!$D$37,IF(J1451=37,'Equivalencia BH-BMPT'!$D$38,IF(J1451=38,'Equivalencia BH-BMPT'!#REF!,IF(J1451=39,'Equivalencia BH-BMPT'!$D$40,IF(J1451=40,'Equivalencia BH-BMPT'!$D$41,IF(J1451=41,'Equivalencia BH-BMPT'!$D$42,IF(J1451=42,'Equivalencia BH-BMPT'!$D$43,IF(J1451=43,'Equivalencia BH-BMPT'!$D$44,IF(J1451=44,'Equivalencia BH-BMPT'!$D$45,IF(J1451=45,'Equivalencia BH-BMPT'!$D$46,"No ha seleccionado un número de programa")))))))))))))))))))))))))))))))))))))))))))))</f>
        <v>No ha seleccionado un número de programa</v>
      </c>
      <c r="L1451" s="140"/>
      <c r="M1451" s="136"/>
      <c r="N1451" s="153"/>
      <c r="O1451" s="161"/>
      <c r="P1451" s="144"/>
      <c r="Q1451" s="143"/>
      <c r="R1451" s="143"/>
      <c r="S1451" s="143"/>
      <c r="T1451" s="143"/>
      <c r="U1451" s="143"/>
      <c r="V1451" s="145"/>
      <c r="W1451" s="145"/>
      <c r="X1451" s="145"/>
      <c r="Y1451" s="136"/>
      <c r="Z1451" s="136"/>
      <c r="AA1451" s="146"/>
      <c r="AB1451" s="136"/>
      <c r="AC1451" s="136"/>
      <c r="AD1451" s="136"/>
      <c r="AE1451" s="136"/>
      <c r="AF1451" s="147" t="e">
        <f t="shared" si="61"/>
        <v>#DIV/0!</v>
      </c>
      <c r="AG1451" s="148"/>
      <c r="AH1451" s="148" t="b">
        <f t="shared" si="62"/>
        <v>1</v>
      </c>
    </row>
    <row r="1452" spans="1:34" ht="44.25" customHeight="1" thickBot="1" x14ac:dyDescent="0.3">
      <c r="A1452" s="136"/>
      <c r="B1452" s="136"/>
      <c r="C1452" s="137"/>
      <c r="D1452" s="136"/>
      <c r="E1452" s="137" t="str">
        <f>IF(D1452=1,'Tipo '!$B$2,IF(D1452=2,'Tipo '!$B$3,IF(D1452=3,'Tipo '!$B$4,IF(D1452=4,'Tipo '!$B$5,IF(D1452=5,'Tipo '!$B$6,IF(D1452=6,'Tipo '!$B$7,IF(D1452=7,'Tipo '!$B$8,IF(D1452=8,'Tipo '!$B$9,IF(D1452=9,'Tipo '!$B$10,IF(D1452=10,'Tipo '!$B$11,IF(D1452=11,'Tipo '!$B$12,IF(D1452=12,'Tipo '!$B$13,IF(D1452=13,'Tipo '!$B$14,IF(D1452=14,'Tipo '!$B$15,IF(D1452=15,'Tipo '!$B$16,IF(D1452=16,'Tipo '!$B$17,IF(D1452=17,'Tipo '!$B$18,IF(D1452=18,'Tipo '!$B$19,IF(D1452=19,'Tipo '!$B$20,IF(D1452=20,'Tipo '!$B$21,"No ha seleccionado un tipo de contrato válido"))))))))))))))))))))</f>
        <v>No ha seleccionado un tipo de contrato válido</v>
      </c>
      <c r="F1452" s="137"/>
      <c r="G1452" s="137"/>
      <c r="H1452" s="138"/>
      <c r="I1452" s="138"/>
      <c r="J1452" s="136"/>
      <c r="K1452" s="137" t="str">
        <f>IF(J1452=1,'Equivalencia BH-BMPT'!$D$2,IF(J1452=2,'Equivalencia BH-BMPT'!$D$3,IF(J1452=3,'Equivalencia BH-BMPT'!$D$4,IF(J1452=4,'Equivalencia BH-BMPT'!$D$5,IF(J1452=5,'Equivalencia BH-BMPT'!$D$6,IF(J1452=6,'Equivalencia BH-BMPT'!$D$7,IF(J1452=7,'Equivalencia BH-BMPT'!$D$8,IF(J1452=8,'Equivalencia BH-BMPT'!$D$9,IF(J1452=9,'Equivalencia BH-BMPT'!$D$10,IF(J1452=10,'Equivalencia BH-BMPT'!$D$11,IF(J1452=11,'Equivalencia BH-BMPT'!$D$12,IF(J1452=12,'Equivalencia BH-BMPT'!$D$13,IF(J1452=13,'Equivalencia BH-BMPT'!$D$14,IF(J1452=14,'Equivalencia BH-BMPT'!$D$15,IF(J1452=15,'Equivalencia BH-BMPT'!$D$16,IF(J1452=16,'Equivalencia BH-BMPT'!$D$17,IF(J1452=17,'Equivalencia BH-BMPT'!$D$18,IF(J1452=18,'Equivalencia BH-BMPT'!$D$19,IF(J1452=19,'Equivalencia BH-BMPT'!$D$20,IF(J1452=20,'Equivalencia BH-BMPT'!$D$21,IF(J1452=21,'Equivalencia BH-BMPT'!$D$22,IF(J1452=22,'Equivalencia BH-BMPT'!$D$23,IF(J1452=23,'Equivalencia BH-BMPT'!#REF!,IF(J1452=24,'Equivalencia BH-BMPT'!$D$25,IF(J1452=25,'Equivalencia BH-BMPT'!$D$26,IF(J1452=26,'Equivalencia BH-BMPT'!$D$27,IF(J1452=27,'Equivalencia BH-BMPT'!$D$28,IF(J1452=28,'Equivalencia BH-BMPT'!$D$29,IF(J1452=29,'Equivalencia BH-BMPT'!$D$30,IF(J1452=30,'Equivalencia BH-BMPT'!$D$31,IF(J1452=31,'Equivalencia BH-BMPT'!$D$32,IF(J1452=32,'Equivalencia BH-BMPT'!$D$33,IF(J1452=33,'Equivalencia BH-BMPT'!$D$34,IF(J1452=34,'Equivalencia BH-BMPT'!$D$35,IF(J1452=35,'Equivalencia BH-BMPT'!$D$36,IF(J1452=36,'Equivalencia BH-BMPT'!$D$37,IF(J1452=37,'Equivalencia BH-BMPT'!$D$38,IF(J1452=38,'Equivalencia BH-BMPT'!#REF!,IF(J1452=39,'Equivalencia BH-BMPT'!$D$40,IF(J1452=40,'Equivalencia BH-BMPT'!$D$41,IF(J1452=41,'Equivalencia BH-BMPT'!$D$42,IF(J1452=42,'Equivalencia BH-BMPT'!$D$43,IF(J1452=43,'Equivalencia BH-BMPT'!$D$44,IF(J1452=44,'Equivalencia BH-BMPT'!$D$45,IF(J1452=45,'Equivalencia BH-BMPT'!$D$46,"No ha seleccionado un número de programa")))))))))))))))))))))))))))))))))))))))))))))</f>
        <v>No ha seleccionado un número de programa</v>
      </c>
      <c r="L1452" s="140"/>
      <c r="M1452" s="136"/>
      <c r="N1452" s="153"/>
      <c r="O1452" s="161"/>
      <c r="P1452" s="144"/>
      <c r="Q1452" s="143"/>
      <c r="R1452" s="143"/>
      <c r="S1452" s="143"/>
      <c r="T1452" s="143"/>
      <c r="U1452" s="143"/>
      <c r="V1452" s="145"/>
      <c r="W1452" s="145"/>
      <c r="X1452" s="145"/>
      <c r="Y1452" s="136"/>
      <c r="Z1452" s="136"/>
      <c r="AA1452" s="146"/>
      <c r="AB1452" s="136"/>
      <c r="AC1452" s="136"/>
      <c r="AD1452" s="136"/>
      <c r="AE1452" s="136"/>
      <c r="AF1452" s="147" t="e">
        <f t="shared" si="61"/>
        <v>#DIV/0!</v>
      </c>
      <c r="AG1452" s="148"/>
      <c r="AH1452" s="148" t="b">
        <f t="shared" si="62"/>
        <v>1</v>
      </c>
    </row>
    <row r="1453" spans="1:34" ht="44.25" customHeight="1" thickBot="1" x14ac:dyDescent="0.3">
      <c r="A1453" s="136"/>
      <c r="B1453" s="136"/>
      <c r="C1453" s="137"/>
      <c r="D1453" s="136"/>
      <c r="E1453" s="137" t="str">
        <f>IF(D1453=1,'Tipo '!$B$2,IF(D1453=2,'Tipo '!$B$3,IF(D1453=3,'Tipo '!$B$4,IF(D1453=4,'Tipo '!$B$5,IF(D1453=5,'Tipo '!$B$6,IF(D1453=6,'Tipo '!$B$7,IF(D1453=7,'Tipo '!$B$8,IF(D1453=8,'Tipo '!$B$9,IF(D1453=9,'Tipo '!$B$10,IF(D1453=10,'Tipo '!$B$11,IF(D1453=11,'Tipo '!$B$12,IF(D1453=12,'Tipo '!$B$13,IF(D1453=13,'Tipo '!$B$14,IF(D1453=14,'Tipo '!$B$15,IF(D1453=15,'Tipo '!$B$16,IF(D1453=16,'Tipo '!$B$17,IF(D1453=17,'Tipo '!$B$18,IF(D1453=18,'Tipo '!$B$19,IF(D1453=19,'Tipo '!$B$20,IF(D1453=20,'Tipo '!$B$21,"No ha seleccionado un tipo de contrato válido"))))))))))))))))))))</f>
        <v>No ha seleccionado un tipo de contrato válido</v>
      </c>
      <c r="F1453" s="137"/>
      <c r="G1453" s="137"/>
      <c r="H1453" s="138"/>
      <c r="I1453" s="138"/>
      <c r="J1453" s="136"/>
      <c r="K1453" s="137" t="str">
        <f>IF(J1453=1,'Equivalencia BH-BMPT'!$D$2,IF(J1453=2,'Equivalencia BH-BMPT'!$D$3,IF(J1453=3,'Equivalencia BH-BMPT'!$D$4,IF(J1453=4,'Equivalencia BH-BMPT'!$D$5,IF(J1453=5,'Equivalencia BH-BMPT'!$D$6,IF(J1453=6,'Equivalencia BH-BMPT'!$D$7,IF(J1453=7,'Equivalencia BH-BMPT'!$D$8,IF(J1453=8,'Equivalencia BH-BMPT'!$D$9,IF(J1453=9,'Equivalencia BH-BMPT'!$D$10,IF(J1453=10,'Equivalencia BH-BMPT'!$D$11,IF(J1453=11,'Equivalencia BH-BMPT'!$D$12,IF(J1453=12,'Equivalencia BH-BMPT'!$D$13,IF(J1453=13,'Equivalencia BH-BMPT'!$D$14,IF(J1453=14,'Equivalencia BH-BMPT'!$D$15,IF(J1453=15,'Equivalencia BH-BMPT'!$D$16,IF(J1453=16,'Equivalencia BH-BMPT'!$D$17,IF(J1453=17,'Equivalencia BH-BMPT'!$D$18,IF(J1453=18,'Equivalencia BH-BMPT'!$D$19,IF(J1453=19,'Equivalencia BH-BMPT'!$D$20,IF(J1453=20,'Equivalencia BH-BMPT'!$D$21,IF(J1453=21,'Equivalencia BH-BMPT'!$D$22,IF(J1453=22,'Equivalencia BH-BMPT'!$D$23,IF(J1453=23,'Equivalencia BH-BMPT'!#REF!,IF(J1453=24,'Equivalencia BH-BMPT'!$D$25,IF(J1453=25,'Equivalencia BH-BMPT'!$D$26,IF(J1453=26,'Equivalencia BH-BMPT'!$D$27,IF(J1453=27,'Equivalencia BH-BMPT'!$D$28,IF(J1453=28,'Equivalencia BH-BMPT'!$D$29,IF(J1453=29,'Equivalencia BH-BMPT'!$D$30,IF(J1453=30,'Equivalencia BH-BMPT'!$D$31,IF(J1453=31,'Equivalencia BH-BMPT'!$D$32,IF(J1453=32,'Equivalencia BH-BMPT'!$D$33,IF(J1453=33,'Equivalencia BH-BMPT'!$D$34,IF(J1453=34,'Equivalencia BH-BMPT'!$D$35,IF(J1453=35,'Equivalencia BH-BMPT'!$D$36,IF(J1453=36,'Equivalencia BH-BMPT'!$D$37,IF(J1453=37,'Equivalencia BH-BMPT'!$D$38,IF(J1453=38,'Equivalencia BH-BMPT'!#REF!,IF(J1453=39,'Equivalencia BH-BMPT'!$D$40,IF(J1453=40,'Equivalencia BH-BMPT'!$D$41,IF(J1453=41,'Equivalencia BH-BMPT'!$D$42,IF(J1453=42,'Equivalencia BH-BMPT'!$D$43,IF(J1453=43,'Equivalencia BH-BMPT'!$D$44,IF(J1453=44,'Equivalencia BH-BMPT'!$D$45,IF(J1453=45,'Equivalencia BH-BMPT'!$D$46,"No ha seleccionado un número de programa")))))))))))))))))))))))))))))))))))))))))))))</f>
        <v>No ha seleccionado un número de programa</v>
      </c>
      <c r="L1453" s="140"/>
      <c r="M1453" s="136"/>
      <c r="N1453" s="153"/>
      <c r="O1453" s="161"/>
      <c r="P1453" s="144"/>
      <c r="Q1453" s="143"/>
      <c r="R1453" s="143"/>
      <c r="S1453" s="143"/>
      <c r="T1453" s="143"/>
      <c r="U1453" s="143"/>
      <c r="V1453" s="145"/>
      <c r="W1453" s="145"/>
      <c r="X1453" s="145"/>
      <c r="Y1453" s="136"/>
      <c r="Z1453" s="136"/>
      <c r="AA1453" s="146"/>
      <c r="AB1453" s="136"/>
      <c r="AC1453" s="136"/>
      <c r="AD1453" s="136"/>
      <c r="AE1453" s="136"/>
      <c r="AF1453" s="147" t="e">
        <f t="shared" si="61"/>
        <v>#DIV/0!</v>
      </c>
      <c r="AG1453" s="148"/>
      <c r="AH1453" s="148" t="b">
        <f t="shared" si="62"/>
        <v>1</v>
      </c>
    </row>
    <row r="1454" spans="1:34" ht="44.25" customHeight="1" thickBot="1" x14ac:dyDescent="0.3">
      <c r="A1454" s="136"/>
      <c r="B1454" s="136"/>
      <c r="C1454" s="137"/>
      <c r="D1454" s="136"/>
      <c r="E1454" s="137" t="str">
        <f>IF(D1454=1,'Tipo '!$B$2,IF(D1454=2,'Tipo '!$B$3,IF(D1454=3,'Tipo '!$B$4,IF(D1454=4,'Tipo '!$B$5,IF(D1454=5,'Tipo '!$B$6,IF(D1454=6,'Tipo '!$B$7,IF(D1454=7,'Tipo '!$B$8,IF(D1454=8,'Tipo '!$B$9,IF(D1454=9,'Tipo '!$B$10,IF(D1454=10,'Tipo '!$B$11,IF(D1454=11,'Tipo '!$B$12,IF(D1454=12,'Tipo '!$B$13,IF(D1454=13,'Tipo '!$B$14,IF(D1454=14,'Tipo '!$B$15,IF(D1454=15,'Tipo '!$B$16,IF(D1454=16,'Tipo '!$B$17,IF(D1454=17,'Tipo '!$B$18,IF(D1454=18,'Tipo '!$B$19,IF(D1454=19,'Tipo '!$B$20,IF(D1454=20,'Tipo '!$B$21,"No ha seleccionado un tipo de contrato válido"))))))))))))))))))))</f>
        <v>No ha seleccionado un tipo de contrato válido</v>
      </c>
      <c r="F1454" s="137"/>
      <c r="G1454" s="137"/>
      <c r="H1454" s="138"/>
      <c r="I1454" s="138"/>
      <c r="J1454" s="136"/>
      <c r="K1454" s="137" t="str">
        <f>IF(J1454=1,'Equivalencia BH-BMPT'!$D$2,IF(J1454=2,'Equivalencia BH-BMPT'!$D$3,IF(J1454=3,'Equivalencia BH-BMPT'!$D$4,IF(J1454=4,'Equivalencia BH-BMPT'!$D$5,IF(J1454=5,'Equivalencia BH-BMPT'!$D$6,IF(J1454=6,'Equivalencia BH-BMPT'!$D$7,IF(J1454=7,'Equivalencia BH-BMPT'!$D$8,IF(J1454=8,'Equivalencia BH-BMPT'!$D$9,IF(J1454=9,'Equivalencia BH-BMPT'!$D$10,IF(J1454=10,'Equivalencia BH-BMPT'!$D$11,IF(J1454=11,'Equivalencia BH-BMPT'!$D$12,IF(J1454=12,'Equivalencia BH-BMPT'!$D$13,IF(J1454=13,'Equivalencia BH-BMPT'!$D$14,IF(J1454=14,'Equivalencia BH-BMPT'!$D$15,IF(J1454=15,'Equivalencia BH-BMPT'!$D$16,IF(J1454=16,'Equivalencia BH-BMPT'!$D$17,IF(J1454=17,'Equivalencia BH-BMPT'!$D$18,IF(J1454=18,'Equivalencia BH-BMPT'!$D$19,IF(J1454=19,'Equivalencia BH-BMPT'!$D$20,IF(J1454=20,'Equivalencia BH-BMPT'!$D$21,IF(J1454=21,'Equivalencia BH-BMPT'!$D$22,IF(J1454=22,'Equivalencia BH-BMPT'!$D$23,IF(J1454=23,'Equivalencia BH-BMPT'!#REF!,IF(J1454=24,'Equivalencia BH-BMPT'!$D$25,IF(J1454=25,'Equivalencia BH-BMPT'!$D$26,IF(J1454=26,'Equivalencia BH-BMPT'!$D$27,IF(J1454=27,'Equivalencia BH-BMPT'!$D$28,IF(J1454=28,'Equivalencia BH-BMPT'!$D$29,IF(J1454=29,'Equivalencia BH-BMPT'!$D$30,IF(J1454=30,'Equivalencia BH-BMPT'!$D$31,IF(J1454=31,'Equivalencia BH-BMPT'!$D$32,IF(J1454=32,'Equivalencia BH-BMPT'!$D$33,IF(J1454=33,'Equivalencia BH-BMPT'!$D$34,IF(J1454=34,'Equivalencia BH-BMPT'!$D$35,IF(J1454=35,'Equivalencia BH-BMPT'!$D$36,IF(J1454=36,'Equivalencia BH-BMPT'!$D$37,IF(J1454=37,'Equivalencia BH-BMPT'!$D$38,IF(J1454=38,'Equivalencia BH-BMPT'!#REF!,IF(J1454=39,'Equivalencia BH-BMPT'!$D$40,IF(J1454=40,'Equivalencia BH-BMPT'!$D$41,IF(J1454=41,'Equivalencia BH-BMPT'!$D$42,IF(J1454=42,'Equivalencia BH-BMPT'!$D$43,IF(J1454=43,'Equivalencia BH-BMPT'!$D$44,IF(J1454=44,'Equivalencia BH-BMPT'!$D$45,IF(J1454=45,'Equivalencia BH-BMPT'!$D$46,"No ha seleccionado un número de programa")))))))))))))))))))))))))))))))))))))))))))))</f>
        <v>No ha seleccionado un número de programa</v>
      </c>
      <c r="L1454" s="140"/>
      <c r="M1454" s="136"/>
      <c r="N1454" s="153"/>
      <c r="O1454" s="161"/>
      <c r="P1454" s="144"/>
      <c r="Q1454" s="143"/>
      <c r="R1454" s="143"/>
      <c r="S1454" s="143"/>
      <c r="T1454" s="143"/>
      <c r="U1454" s="143"/>
      <c r="V1454" s="145"/>
      <c r="W1454" s="145"/>
      <c r="X1454" s="145"/>
      <c r="Y1454" s="136"/>
      <c r="Z1454" s="136"/>
      <c r="AA1454" s="146"/>
      <c r="AB1454" s="136"/>
      <c r="AC1454" s="136"/>
      <c r="AD1454" s="136"/>
      <c r="AE1454" s="136"/>
      <c r="AF1454" s="147" t="e">
        <f t="shared" si="61"/>
        <v>#DIV/0!</v>
      </c>
      <c r="AG1454" s="148"/>
      <c r="AH1454" s="148" t="b">
        <f t="shared" si="62"/>
        <v>1</v>
      </c>
    </row>
    <row r="1455" spans="1:34" ht="44.25" customHeight="1" thickBot="1" x14ac:dyDescent="0.3">
      <c r="A1455" s="136"/>
      <c r="B1455" s="136"/>
      <c r="C1455" s="137"/>
      <c r="D1455" s="136"/>
      <c r="E1455" s="137" t="str">
        <f>IF(D1455=1,'Tipo '!$B$2,IF(D1455=2,'Tipo '!$B$3,IF(D1455=3,'Tipo '!$B$4,IF(D1455=4,'Tipo '!$B$5,IF(D1455=5,'Tipo '!$B$6,IF(D1455=6,'Tipo '!$B$7,IF(D1455=7,'Tipo '!$B$8,IF(D1455=8,'Tipo '!$B$9,IF(D1455=9,'Tipo '!$B$10,IF(D1455=10,'Tipo '!$B$11,IF(D1455=11,'Tipo '!$B$12,IF(D1455=12,'Tipo '!$B$13,IF(D1455=13,'Tipo '!$B$14,IF(D1455=14,'Tipo '!$B$15,IF(D1455=15,'Tipo '!$B$16,IF(D1455=16,'Tipo '!$B$17,IF(D1455=17,'Tipo '!$B$18,IF(D1455=18,'Tipo '!$B$19,IF(D1455=19,'Tipo '!$B$20,IF(D1455=20,'Tipo '!$B$21,"No ha seleccionado un tipo de contrato válido"))))))))))))))))))))</f>
        <v>No ha seleccionado un tipo de contrato válido</v>
      </c>
      <c r="F1455" s="137"/>
      <c r="G1455" s="137"/>
      <c r="H1455" s="138"/>
      <c r="I1455" s="138"/>
      <c r="J1455" s="136"/>
      <c r="K1455" s="137" t="str">
        <f>IF(J1455=1,'Equivalencia BH-BMPT'!$D$2,IF(J1455=2,'Equivalencia BH-BMPT'!$D$3,IF(J1455=3,'Equivalencia BH-BMPT'!$D$4,IF(J1455=4,'Equivalencia BH-BMPT'!$D$5,IF(J1455=5,'Equivalencia BH-BMPT'!$D$6,IF(J1455=6,'Equivalencia BH-BMPT'!$D$7,IF(J1455=7,'Equivalencia BH-BMPT'!$D$8,IF(J1455=8,'Equivalencia BH-BMPT'!$D$9,IF(J1455=9,'Equivalencia BH-BMPT'!$D$10,IF(J1455=10,'Equivalencia BH-BMPT'!$D$11,IF(J1455=11,'Equivalencia BH-BMPT'!$D$12,IF(J1455=12,'Equivalencia BH-BMPT'!$D$13,IF(J1455=13,'Equivalencia BH-BMPT'!$D$14,IF(J1455=14,'Equivalencia BH-BMPT'!$D$15,IF(J1455=15,'Equivalencia BH-BMPT'!$D$16,IF(J1455=16,'Equivalencia BH-BMPT'!$D$17,IF(J1455=17,'Equivalencia BH-BMPT'!$D$18,IF(J1455=18,'Equivalencia BH-BMPT'!$D$19,IF(J1455=19,'Equivalencia BH-BMPT'!$D$20,IF(J1455=20,'Equivalencia BH-BMPT'!$D$21,IF(J1455=21,'Equivalencia BH-BMPT'!$D$22,IF(J1455=22,'Equivalencia BH-BMPT'!$D$23,IF(J1455=23,'Equivalencia BH-BMPT'!#REF!,IF(J1455=24,'Equivalencia BH-BMPT'!$D$25,IF(J1455=25,'Equivalencia BH-BMPT'!$D$26,IF(J1455=26,'Equivalencia BH-BMPT'!$D$27,IF(J1455=27,'Equivalencia BH-BMPT'!$D$28,IF(J1455=28,'Equivalencia BH-BMPT'!$D$29,IF(J1455=29,'Equivalencia BH-BMPT'!$D$30,IF(J1455=30,'Equivalencia BH-BMPT'!$D$31,IF(J1455=31,'Equivalencia BH-BMPT'!$D$32,IF(J1455=32,'Equivalencia BH-BMPT'!$D$33,IF(J1455=33,'Equivalencia BH-BMPT'!$D$34,IF(J1455=34,'Equivalencia BH-BMPT'!$D$35,IF(J1455=35,'Equivalencia BH-BMPT'!$D$36,IF(J1455=36,'Equivalencia BH-BMPT'!$D$37,IF(J1455=37,'Equivalencia BH-BMPT'!$D$38,IF(J1455=38,'Equivalencia BH-BMPT'!#REF!,IF(J1455=39,'Equivalencia BH-BMPT'!$D$40,IF(J1455=40,'Equivalencia BH-BMPT'!$D$41,IF(J1455=41,'Equivalencia BH-BMPT'!$D$42,IF(J1455=42,'Equivalencia BH-BMPT'!$D$43,IF(J1455=43,'Equivalencia BH-BMPT'!$D$44,IF(J1455=44,'Equivalencia BH-BMPT'!$D$45,IF(J1455=45,'Equivalencia BH-BMPT'!$D$46,"No ha seleccionado un número de programa")))))))))))))))))))))))))))))))))))))))))))))</f>
        <v>No ha seleccionado un número de programa</v>
      </c>
      <c r="L1455" s="140"/>
      <c r="M1455" s="136"/>
      <c r="N1455" s="153"/>
      <c r="O1455" s="161"/>
      <c r="P1455" s="144"/>
      <c r="Q1455" s="143"/>
      <c r="R1455" s="143"/>
      <c r="S1455" s="143"/>
      <c r="T1455" s="143"/>
      <c r="U1455" s="143"/>
      <c r="V1455" s="145"/>
      <c r="W1455" s="145"/>
      <c r="X1455" s="145"/>
      <c r="Y1455" s="136"/>
      <c r="Z1455" s="136"/>
      <c r="AA1455" s="146"/>
      <c r="AB1455" s="136"/>
      <c r="AC1455" s="136"/>
      <c r="AD1455" s="136"/>
      <c r="AE1455" s="136"/>
      <c r="AF1455" s="147" t="e">
        <f t="shared" si="61"/>
        <v>#DIV/0!</v>
      </c>
      <c r="AG1455" s="148"/>
      <c r="AH1455" s="148" t="b">
        <f t="shared" si="62"/>
        <v>1</v>
      </c>
    </row>
    <row r="1456" spans="1:34" ht="44.25" customHeight="1" thickBot="1" x14ac:dyDescent="0.3">
      <c r="A1456" s="136"/>
      <c r="B1456" s="136"/>
      <c r="C1456" s="137"/>
      <c r="D1456" s="136"/>
      <c r="E1456" s="137" t="str">
        <f>IF(D1456=1,'Tipo '!$B$2,IF(D1456=2,'Tipo '!$B$3,IF(D1456=3,'Tipo '!$B$4,IF(D1456=4,'Tipo '!$B$5,IF(D1456=5,'Tipo '!$B$6,IF(D1456=6,'Tipo '!$B$7,IF(D1456=7,'Tipo '!$B$8,IF(D1456=8,'Tipo '!$B$9,IF(D1456=9,'Tipo '!$B$10,IF(D1456=10,'Tipo '!$B$11,IF(D1456=11,'Tipo '!$B$12,IF(D1456=12,'Tipo '!$B$13,IF(D1456=13,'Tipo '!$B$14,IF(D1456=14,'Tipo '!$B$15,IF(D1456=15,'Tipo '!$B$16,IF(D1456=16,'Tipo '!$B$17,IF(D1456=17,'Tipo '!$B$18,IF(D1456=18,'Tipo '!$B$19,IF(D1456=19,'Tipo '!$B$20,IF(D1456=20,'Tipo '!$B$21,"No ha seleccionado un tipo de contrato válido"))))))))))))))))))))</f>
        <v>No ha seleccionado un tipo de contrato válido</v>
      </c>
      <c r="F1456" s="137"/>
      <c r="G1456" s="137"/>
      <c r="H1456" s="138"/>
      <c r="I1456" s="138"/>
      <c r="J1456" s="136"/>
      <c r="K1456" s="137" t="str">
        <f>IF(J1456=1,'Equivalencia BH-BMPT'!$D$2,IF(J1456=2,'Equivalencia BH-BMPT'!$D$3,IF(J1456=3,'Equivalencia BH-BMPT'!$D$4,IF(J1456=4,'Equivalencia BH-BMPT'!$D$5,IF(J1456=5,'Equivalencia BH-BMPT'!$D$6,IF(J1456=6,'Equivalencia BH-BMPT'!$D$7,IF(J1456=7,'Equivalencia BH-BMPT'!$D$8,IF(J1456=8,'Equivalencia BH-BMPT'!$D$9,IF(J1456=9,'Equivalencia BH-BMPT'!$D$10,IF(J1456=10,'Equivalencia BH-BMPT'!$D$11,IF(J1456=11,'Equivalencia BH-BMPT'!$D$12,IF(J1456=12,'Equivalencia BH-BMPT'!$D$13,IF(J1456=13,'Equivalencia BH-BMPT'!$D$14,IF(J1456=14,'Equivalencia BH-BMPT'!$D$15,IF(J1456=15,'Equivalencia BH-BMPT'!$D$16,IF(J1456=16,'Equivalencia BH-BMPT'!$D$17,IF(J1456=17,'Equivalencia BH-BMPT'!$D$18,IF(J1456=18,'Equivalencia BH-BMPT'!$D$19,IF(J1456=19,'Equivalencia BH-BMPT'!$D$20,IF(J1456=20,'Equivalencia BH-BMPT'!$D$21,IF(J1456=21,'Equivalencia BH-BMPT'!$D$22,IF(J1456=22,'Equivalencia BH-BMPT'!$D$23,IF(J1456=23,'Equivalencia BH-BMPT'!#REF!,IF(J1456=24,'Equivalencia BH-BMPT'!$D$25,IF(J1456=25,'Equivalencia BH-BMPT'!$D$26,IF(J1456=26,'Equivalencia BH-BMPT'!$D$27,IF(J1456=27,'Equivalencia BH-BMPT'!$D$28,IF(J1456=28,'Equivalencia BH-BMPT'!$D$29,IF(J1456=29,'Equivalencia BH-BMPT'!$D$30,IF(J1456=30,'Equivalencia BH-BMPT'!$D$31,IF(J1456=31,'Equivalencia BH-BMPT'!$D$32,IF(J1456=32,'Equivalencia BH-BMPT'!$D$33,IF(J1456=33,'Equivalencia BH-BMPT'!$D$34,IF(J1456=34,'Equivalencia BH-BMPT'!$D$35,IF(J1456=35,'Equivalencia BH-BMPT'!$D$36,IF(J1456=36,'Equivalencia BH-BMPT'!$D$37,IF(J1456=37,'Equivalencia BH-BMPT'!$D$38,IF(J1456=38,'Equivalencia BH-BMPT'!#REF!,IF(J1456=39,'Equivalencia BH-BMPT'!$D$40,IF(J1456=40,'Equivalencia BH-BMPT'!$D$41,IF(J1456=41,'Equivalencia BH-BMPT'!$D$42,IF(J1456=42,'Equivalencia BH-BMPT'!$D$43,IF(J1456=43,'Equivalencia BH-BMPT'!$D$44,IF(J1456=44,'Equivalencia BH-BMPT'!$D$45,IF(J1456=45,'Equivalencia BH-BMPT'!$D$46,"No ha seleccionado un número de programa")))))))))))))))))))))))))))))))))))))))))))))</f>
        <v>No ha seleccionado un número de programa</v>
      </c>
      <c r="L1456" s="140"/>
      <c r="M1456" s="136"/>
      <c r="N1456" s="153"/>
      <c r="O1456" s="161"/>
      <c r="P1456" s="144"/>
      <c r="Q1456" s="143"/>
      <c r="R1456" s="143"/>
      <c r="S1456" s="143"/>
      <c r="T1456" s="143"/>
      <c r="U1456" s="143"/>
      <c r="V1456" s="145"/>
      <c r="W1456" s="145"/>
      <c r="X1456" s="145"/>
      <c r="Y1456" s="136"/>
      <c r="Z1456" s="136"/>
      <c r="AA1456" s="146"/>
      <c r="AB1456" s="136"/>
      <c r="AC1456" s="136"/>
      <c r="AD1456" s="136"/>
      <c r="AE1456" s="136"/>
      <c r="AF1456" s="147" t="e">
        <f t="shared" si="61"/>
        <v>#DIV/0!</v>
      </c>
      <c r="AG1456" s="148"/>
      <c r="AH1456" s="148" t="b">
        <f t="shared" si="62"/>
        <v>1</v>
      </c>
    </row>
    <row r="1457" spans="1:34" ht="44.25" customHeight="1" thickBot="1" x14ac:dyDescent="0.3">
      <c r="A1457" s="136"/>
      <c r="B1457" s="136"/>
      <c r="C1457" s="137"/>
      <c r="D1457" s="136"/>
      <c r="E1457" s="137" t="str">
        <f>IF(D1457=1,'Tipo '!$B$2,IF(D1457=2,'Tipo '!$B$3,IF(D1457=3,'Tipo '!$B$4,IF(D1457=4,'Tipo '!$B$5,IF(D1457=5,'Tipo '!$B$6,IF(D1457=6,'Tipo '!$B$7,IF(D1457=7,'Tipo '!$B$8,IF(D1457=8,'Tipo '!$B$9,IF(D1457=9,'Tipo '!$B$10,IF(D1457=10,'Tipo '!$B$11,IF(D1457=11,'Tipo '!$B$12,IF(D1457=12,'Tipo '!$B$13,IF(D1457=13,'Tipo '!$B$14,IF(D1457=14,'Tipo '!$B$15,IF(D1457=15,'Tipo '!$B$16,IF(D1457=16,'Tipo '!$B$17,IF(D1457=17,'Tipo '!$B$18,IF(D1457=18,'Tipo '!$B$19,IF(D1457=19,'Tipo '!$B$20,IF(D1457=20,'Tipo '!$B$21,"No ha seleccionado un tipo de contrato válido"))))))))))))))))))))</f>
        <v>No ha seleccionado un tipo de contrato válido</v>
      </c>
      <c r="F1457" s="137"/>
      <c r="G1457" s="137"/>
      <c r="H1457" s="138"/>
      <c r="I1457" s="138"/>
      <c r="J1457" s="136"/>
      <c r="K1457" s="137" t="str">
        <f>IF(J1457=1,'Equivalencia BH-BMPT'!$D$2,IF(J1457=2,'Equivalencia BH-BMPT'!$D$3,IF(J1457=3,'Equivalencia BH-BMPT'!$D$4,IF(J1457=4,'Equivalencia BH-BMPT'!$D$5,IF(J1457=5,'Equivalencia BH-BMPT'!$D$6,IF(J1457=6,'Equivalencia BH-BMPT'!$D$7,IF(J1457=7,'Equivalencia BH-BMPT'!$D$8,IF(J1457=8,'Equivalencia BH-BMPT'!$D$9,IF(J1457=9,'Equivalencia BH-BMPT'!$D$10,IF(J1457=10,'Equivalencia BH-BMPT'!$D$11,IF(J1457=11,'Equivalencia BH-BMPT'!$D$12,IF(J1457=12,'Equivalencia BH-BMPT'!$D$13,IF(J1457=13,'Equivalencia BH-BMPT'!$D$14,IF(J1457=14,'Equivalencia BH-BMPT'!$D$15,IF(J1457=15,'Equivalencia BH-BMPT'!$D$16,IF(J1457=16,'Equivalencia BH-BMPT'!$D$17,IF(J1457=17,'Equivalencia BH-BMPT'!$D$18,IF(J1457=18,'Equivalencia BH-BMPT'!$D$19,IF(J1457=19,'Equivalencia BH-BMPT'!$D$20,IF(J1457=20,'Equivalencia BH-BMPT'!$D$21,IF(J1457=21,'Equivalencia BH-BMPT'!$D$22,IF(J1457=22,'Equivalencia BH-BMPT'!$D$23,IF(J1457=23,'Equivalencia BH-BMPT'!#REF!,IF(J1457=24,'Equivalencia BH-BMPT'!$D$25,IF(J1457=25,'Equivalencia BH-BMPT'!$D$26,IF(J1457=26,'Equivalencia BH-BMPT'!$D$27,IF(J1457=27,'Equivalencia BH-BMPT'!$D$28,IF(J1457=28,'Equivalencia BH-BMPT'!$D$29,IF(J1457=29,'Equivalencia BH-BMPT'!$D$30,IF(J1457=30,'Equivalencia BH-BMPT'!$D$31,IF(J1457=31,'Equivalencia BH-BMPT'!$D$32,IF(J1457=32,'Equivalencia BH-BMPT'!$D$33,IF(J1457=33,'Equivalencia BH-BMPT'!$D$34,IF(J1457=34,'Equivalencia BH-BMPT'!$D$35,IF(J1457=35,'Equivalencia BH-BMPT'!$D$36,IF(J1457=36,'Equivalencia BH-BMPT'!$D$37,IF(J1457=37,'Equivalencia BH-BMPT'!$D$38,IF(J1457=38,'Equivalencia BH-BMPT'!#REF!,IF(J1457=39,'Equivalencia BH-BMPT'!$D$40,IF(J1457=40,'Equivalencia BH-BMPT'!$D$41,IF(J1457=41,'Equivalencia BH-BMPT'!$D$42,IF(J1457=42,'Equivalencia BH-BMPT'!$D$43,IF(J1457=43,'Equivalencia BH-BMPT'!$D$44,IF(J1457=44,'Equivalencia BH-BMPT'!$D$45,IF(J1457=45,'Equivalencia BH-BMPT'!$D$46,"No ha seleccionado un número de programa")))))))))))))))))))))))))))))))))))))))))))))</f>
        <v>No ha seleccionado un número de programa</v>
      </c>
      <c r="L1457" s="140"/>
      <c r="M1457" s="136"/>
      <c r="N1457" s="153"/>
      <c r="O1457" s="161"/>
      <c r="P1457" s="144"/>
      <c r="Q1457" s="143"/>
      <c r="R1457" s="143"/>
      <c r="S1457" s="143"/>
      <c r="T1457" s="143"/>
      <c r="U1457" s="143"/>
      <c r="V1457" s="145"/>
      <c r="W1457" s="145"/>
      <c r="X1457" s="145"/>
      <c r="Y1457" s="136"/>
      <c r="Z1457" s="136"/>
      <c r="AA1457" s="146"/>
      <c r="AB1457" s="136"/>
      <c r="AC1457" s="136"/>
      <c r="AD1457" s="136"/>
      <c r="AE1457" s="136"/>
      <c r="AF1457" s="147" t="e">
        <f t="shared" si="61"/>
        <v>#DIV/0!</v>
      </c>
      <c r="AG1457" s="148"/>
      <c r="AH1457" s="148" t="b">
        <f t="shared" si="62"/>
        <v>1</v>
      </c>
    </row>
    <row r="1458" spans="1:34" ht="44.25" customHeight="1" thickBot="1" x14ac:dyDescent="0.3">
      <c r="A1458" s="136"/>
      <c r="B1458" s="136"/>
      <c r="C1458" s="137"/>
      <c r="D1458" s="136"/>
      <c r="E1458" s="137" t="str">
        <f>IF(D1458=1,'Tipo '!$B$2,IF(D1458=2,'Tipo '!$B$3,IF(D1458=3,'Tipo '!$B$4,IF(D1458=4,'Tipo '!$B$5,IF(D1458=5,'Tipo '!$B$6,IF(D1458=6,'Tipo '!$B$7,IF(D1458=7,'Tipo '!$B$8,IF(D1458=8,'Tipo '!$B$9,IF(D1458=9,'Tipo '!$B$10,IF(D1458=10,'Tipo '!$B$11,IF(D1458=11,'Tipo '!$B$12,IF(D1458=12,'Tipo '!$B$13,IF(D1458=13,'Tipo '!$B$14,IF(D1458=14,'Tipo '!$B$15,IF(D1458=15,'Tipo '!$B$16,IF(D1458=16,'Tipo '!$B$17,IF(D1458=17,'Tipo '!$B$18,IF(D1458=18,'Tipo '!$B$19,IF(D1458=19,'Tipo '!$B$20,IF(D1458=20,'Tipo '!$B$21,"No ha seleccionado un tipo de contrato válido"))))))))))))))))))))</f>
        <v>No ha seleccionado un tipo de contrato válido</v>
      </c>
      <c r="F1458" s="137"/>
      <c r="G1458" s="137"/>
      <c r="H1458" s="138"/>
      <c r="I1458" s="138"/>
      <c r="J1458" s="136"/>
      <c r="K1458" s="137" t="str">
        <f>IF(J1458=1,'Equivalencia BH-BMPT'!$D$2,IF(J1458=2,'Equivalencia BH-BMPT'!$D$3,IF(J1458=3,'Equivalencia BH-BMPT'!$D$4,IF(J1458=4,'Equivalencia BH-BMPT'!$D$5,IF(J1458=5,'Equivalencia BH-BMPT'!$D$6,IF(J1458=6,'Equivalencia BH-BMPT'!$D$7,IF(J1458=7,'Equivalencia BH-BMPT'!$D$8,IF(J1458=8,'Equivalencia BH-BMPT'!$D$9,IF(J1458=9,'Equivalencia BH-BMPT'!$D$10,IF(J1458=10,'Equivalencia BH-BMPT'!$D$11,IF(J1458=11,'Equivalencia BH-BMPT'!$D$12,IF(J1458=12,'Equivalencia BH-BMPT'!$D$13,IF(J1458=13,'Equivalencia BH-BMPT'!$D$14,IF(J1458=14,'Equivalencia BH-BMPT'!$D$15,IF(J1458=15,'Equivalencia BH-BMPT'!$D$16,IF(J1458=16,'Equivalencia BH-BMPT'!$D$17,IF(J1458=17,'Equivalencia BH-BMPT'!$D$18,IF(J1458=18,'Equivalencia BH-BMPT'!$D$19,IF(J1458=19,'Equivalencia BH-BMPT'!$D$20,IF(J1458=20,'Equivalencia BH-BMPT'!$D$21,IF(J1458=21,'Equivalencia BH-BMPT'!$D$22,IF(J1458=22,'Equivalencia BH-BMPT'!$D$23,IF(J1458=23,'Equivalencia BH-BMPT'!#REF!,IF(J1458=24,'Equivalencia BH-BMPT'!$D$25,IF(J1458=25,'Equivalencia BH-BMPT'!$D$26,IF(J1458=26,'Equivalencia BH-BMPT'!$D$27,IF(J1458=27,'Equivalencia BH-BMPT'!$D$28,IF(J1458=28,'Equivalencia BH-BMPT'!$D$29,IF(J1458=29,'Equivalencia BH-BMPT'!$D$30,IF(J1458=30,'Equivalencia BH-BMPT'!$D$31,IF(J1458=31,'Equivalencia BH-BMPT'!$D$32,IF(J1458=32,'Equivalencia BH-BMPT'!$D$33,IF(J1458=33,'Equivalencia BH-BMPT'!$D$34,IF(J1458=34,'Equivalencia BH-BMPT'!$D$35,IF(J1458=35,'Equivalencia BH-BMPT'!$D$36,IF(J1458=36,'Equivalencia BH-BMPT'!$D$37,IF(J1458=37,'Equivalencia BH-BMPT'!$D$38,IF(J1458=38,'Equivalencia BH-BMPT'!#REF!,IF(J1458=39,'Equivalencia BH-BMPT'!$D$40,IF(J1458=40,'Equivalencia BH-BMPT'!$D$41,IF(J1458=41,'Equivalencia BH-BMPT'!$D$42,IF(J1458=42,'Equivalencia BH-BMPT'!$D$43,IF(J1458=43,'Equivalencia BH-BMPT'!$D$44,IF(J1458=44,'Equivalencia BH-BMPT'!$D$45,IF(J1458=45,'Equivalencia BH-BMPT'!$D$46,"No ha seleccionado un número de programa")))))))))))))))))))))))))))))))))))))))))))))</f>
        <v>No ha seleccionado un número de programa</v>
      </c>
      <c r="L1458" s="140"/>
      <c r="M1458" s="136"/>
      <c r="N1458" s="153"/>
      <c r="O1458" s="161"/>
      <c r="P1458" s="144"/>
      <c r="Q1458" s="143"/>
      <c r="R1458" s="143"/>
      <c r="S1458" s="143"/>
      <c r="T1458" s="143"/>
      <c r="U1458" s="143"/>
      <c r="V1458" s="145"/>
      <c r="W1458" s="145"/>
      <c r="X1458" s="145"/>
      <c r="Y1458" s="136"/>
      <c r="Z1458" s="136"/>
      <c r="AA1458" s="146"/>
      <c r="AB1458" s="136"/>
      <c r="AC1458" s="136"/>
      <c r="AD1458" s="136"/>
      <c r="AE1458" s="136"/>
      <c r="AF1458" s="147" t="e">
        <f t="shared" si="61"/>
        <v>#DIV/0!</v>
      </c>
      <c r="AG1458" s="148"/>
      <c r="AH1458" s="148" t="b">
        <f t="shared" si="62"/>
        <v>1</v>
      </c>
    </row>
    <row r="1459" spans="1:34" ht="44.25" customHeight="1" thickBot="1" x14ac:dyDescent="0.3">
      <c r="A1459" s="136"/>
      <c r="B1459" s="136"/>
      <c r="C1459" s="137"/>
      <c r="D1459" s="136"/>
      <c r="E1459" s="137" t="str">
        <f>IF(D1459=1,'Tipo '!$B$2,IF(D1459=2,'Tipo '!$B$3,IF(D1459=3,'Tipo '!$B$4,IF(D1459=4,'Tipo '!$B$5,IF(D1459=5,'Tipo '!$B$6,IF(D1459=6,'Tipo '!$B$7,IF(D1459=7,'Tipo '!$B$8,IF(D1459=8,'Tipo '!$B$9,IF(D1459=9,'Tipo '!$B$10,IF(D1459=10,'Tipo '!$B$11,IF(D1459=11,'Tipo '!$B$12,IF(D1459=12,'Tipo '!$B$13,IF(D1459=13,'Tipo '!$B$14,IF(D1459=14,'Tipo '!$B$15,IF(D1459=15,'Tipo '!$B$16,IF(D1459=16,'Tipo '!$B$17,IF(D1459=17,'Tipo '!$B$18,IF(D1459=18,'Tipo '!$B$19,IF(D1459=19,'Tipo '!$B$20,IF(D1459=20,'Tipo '!$B$21,"No ha seleccionado un tipo de contrato válido"))))))))))))))))))))</f>
        <v>No ha seleccionado un tipo de contrato válido</v>
      </c>
      <c r="F1459" s="137"/>
      <c r="G1459" s="137"/>
      <c r="H1459" s="138"/>
      <c r="I1459" s="138"/>
      <c r="J1459" s="136"/>
      <c r="K1459" s="137" t="str">
        <f>IF(J1459=1,'Equivalencia BH-BMPT'!$D$2,IF(J1459=2,'Equivalencia BH-BMPT'!$D$3,IF(J1459=3,'Equivalencia BH-BMPT'!$D$4,IF(J1459=4,'Equivalencia BH-BMPT'!$D$5,IF(J1459=5,'Equivalencia BH-BMPT'!$D$6,IF(J1459=6,'Equivalencia BH-BMPT'!$D$7,IF(J1459=7,'Equivalencia BH-BMPT'!$D$8,IF(J1459=8,'Equivalencia BH-BMPT'!$D$9,IF(J1459=9,'Equivalencia BH-BMPT'!$D$10,IF(J1459=10,'Equivalencia BH-BMPT'!$D$11,IF(J1459=11,'Equivalencia BH-BMPT'!$D$12,IF(J1459=12,'Equivalencia BH-BMPT'!$D$13,IF(J1459=13,'Equivalencia BH-BMPT'!$D$14,IF(J1459=14,'Equivalencia BH-BMPT'!$D$15,IF(J1459=15,'Equivalencia BH-BMPT'!$D$16,IF(J1459=16,'Equivalencia BH-BMPT'!$D$17,IF(J1459=17,'Equivalencia BH-BMPT'!$D$18,IF(J1459=18,'Equivalencia BH-BMPT'!$D$19,IF(J1459=19,'Equivalencia BH-BMPT'!$D$20,IF(J1459=20,'Equivalencia BH-BMPT'!$D$21,IF(J1459=21,'Equivalencia BH-BMPT'!$D$22,IF(J1459=22,'Equivalencia BH-BMPT'!$D$23,IF(J1459=23,'Equivalencia BH-BMPT'!#REF!,IF(J1459=24,'Equivalencia BH-BMPT'!$D$25,IF(J1459=25,'Equivalencia BH-BMPT'!$D$26,IF(J1459=26,'Equivalencia BH-BMPT'!$D$27,IF(J1459=27,'Equivalencia BH-BMPT'!$D$28,IF(J1459=28,'Equivalencia BH-BMPT'!$D$29,IF(J1459=29,'Equivalencia BH-BMPT'!$D$30,IF(J1459=30,'Equivalencia BH-BMPT'!$D$31,IF(J1459=31,'Equivalencia BH-BMPT'!$D$32,IF(J1459=32,'Equivalencia BH-BMPT'!$D$33,IF(J1459=33,'Equivalencia BH-BMPT'!$D$34,IF(J1459=34,'Equivalencia BH-BMPT'!$D$35,IF(J1459=35,'Equivalencia BH-BMPT'!$D$36,IF(J1459=36,'Equivalencia BH-BMPT'!$D$37,IF(J1459=37,'Equivalencia BH-BMPT'!$D$38,IF(J1459=38,'Equivalencia BH-BMPT'!#REF!,IF(J1459=39,'Equivalencia BH-BMPT'!$D$40,IF(J1459=40,'Equivalencia BH-BMPT'!$D$41,IF(J1459=41,'Equivalencia BH-BMPT'!$D$42,IF(J1459=42,'Equivalencia BH-BMPT'!$D$43,IF(J1459=43,'Equivalencia BH-BMPT'!$D$44,IF(J1459=44,'Equivalencia BH-BMPT'!$D$45,IF(J1459=45,'Equivalencia BH-BMPT'!$D$46,"No ha seleccionado un número de programa")))))))))))))))))))))))))))))))))))))))))))))</f>
        <v>No ha seleccionado un número de programa</v>
      </c>
      <c r="L1459" s="140"/>
      <c r="M1459" s="136"/>
      <c r="N1459" s="153"/>
      <c r="O1459" s="161"/>
      <c r="P1459" s="144"/>
      <c r="Q1459" s="143"/>
      <c r="R1459" s="143"/>
      <c r="S1459" s="143"/>
      <c r="T1459" s="143"/>
      <c r="U1459" s="143"/>
      <c r="V1459" s="145"/>
      <c r="W1459" s="145"/>
      <c r="X1459" s="145"/>
      <c r="Y1459" s="136"/>
      <c r="Z1459" s="136"/>
      <c r="AA1459" s="146"/>
      <c r="AB1459" s="136"/>
      <c r="AC1459" s="136"/>
      <c r="AD1459" s="136"/>
      <c r="AE1459" s="136"/>
      <c r="AF1459" s="147" t="e">
        <f t="shared" si="61"/>
        <v>#DIV/0!</v>
      </c>
      <c r="AG1459" s="148"/>
      <c r="AH1459" s="148" t="b">
        <f t="shared" si="62"/>
        <v>1</v>
      </c>
    </row>
    <row r="1460" spans="1:34" ht="44.25" customHeight="1" thickBot="1" x14ac:dyDescent="0.3">
      <c r="A1460" s="136"/>
      <c r="B1460" s="136"/>
      <c r="C1460" s="137"/>
      <c r="D1460" s="136"/>
      <c r="E1460" s="137" t="str">
        <f>IF(D1460=1,'Tipo '!$B$2,IF(D1460=2,'Tipo '!$B$3,IF(D1460=3,'Tipo '!$B$4,IF(D1460=4,'Tipo '!$B$5,IF(D1460=5,'Tipo '!$B$6,IF(D1460=6,'Tipo '!$B$7,IF(D1460=7,'Tipo '!$B$8,IF(D1460=8,'Tipo '!$B$9,IF(D1460=9,'Tipo '!$B$10,IF(D1460=10,'Tipo '!$B$11,IF(D1460=11,'Tipo '!$B$12,IF(D1460=12,'Tipo '!$B$13,IF(D1460=13,'Tipo '!$B$14,IF(D1460=14,'Tipo '!$B$15,IF(D1460=15,'Tipo '!$B$16,IF(D1460=16,'Tipo '!$B$17,IF(D1460=17,'Tipo '!$B$18,IF(D1460=18,'Tipo '!$B$19,IF(D1460=19,'Tipo '!$B$20,IF(D1460=20,'Tipo '!$B$21,"No ha seleccionado un tipo de contrato válido"))))))))))))))))))))</f>
        <v>No ha seleccionado un tipo de contrato válido</v>
      </c>
      <c r="F1460" s="137"/>
      <c r="G1460" s="137"/>
      <c r="H1460" s="138"/>
      <c r="I1460" s="138"/>
      <c r="J1460" s="136"/>
      <c r="K1460" s="137" t="str">
        <f>IF(J1460=1,'Equivalencia BH-BMPT'!$D$2,IF(J1460=2,'Equivalencia BH-BMPT'!$D$3,IF(J1460=3,'Equivalencia BH-BMPT'!$D$4,IF(J1460=4,'Equivalencia BH-BMPT'!$D$5,IF(J1460=5,'Equivalencia BH-BMPT'!$D$6,IF(J1460=6,'Equivalencia BH-BMPT'!$D$7,IF(J1460=7,'Equivalencia BH-BMPT'!$D$8,IF(J1460=8,'Equivalencia BH-BMPT'!$D$9,IF(J1460=9,'Equivalencia BH-BMPT'!$D$10,IF(J1460=10,'Equivalencia BH-BMPT'!$D$11,IF(J1460=11,'Equivalencia BH-BMPT'!$D$12,IF(J1460=12,'Equivalencia BH-BMPT'!$D$13,IF(J1460=13,'Equivalencia BH-BMPT'!$D$14,IF(J1460=14,'Equivalencia BH-BMPT'!$D$15,IF(J1460=15,'Equivalencia BH-BMPT'!$D$16,IF(J1460=16,'Equivalencia BH-BMPT'!$D$17,IF(J1460=17,'Equivalencia BH-BMPT'!$D$18,IF(J1460=18,'Equivalencia BH-BMPT'!$D$19,IF(J1460=19,'Equivalencia BH-BMPT'!$D$20,IF(J1460=20,'Equivalencia BH-BMPT'!$D$21,IF(J1460=21,'Equivalencia BH-BMPT'!$D$22,IF(J1460=22,'Equivalencia BH-BMPT'!$D$23,IF(J1460=23,'Equivalencia BH-BMPT'!#REF!,IF(J1460=24,'Equivalencia BH-BMPT'!$D$25,IF(J1460=25,'Equivalencia BH-BMPT'!$D$26,IF(J1460=26,'Equivalencia BH-BMPT'!$D$27,IF(J1460=27,'Equivalencia BH-BMPT'!$D$28,IF(J1460=28,'Equivalencia BH-BMPT'!$D$29,IF(J1460=29,'Equivalencia BH-BMPT'!$D$30,IF(J1460=30,'Equivalencia BH-BMPT'!$D$31,IF(J1460=31,'Equivalencia BH-BMPT'!$D$32,IF(J1460=32,'Equivalencia BH-BMPT'!$D$33,IF(J1460=33,'Equivalencia BH-BMPT'!$D$34,IF(J1460=34,'Equivalencia BH-BMPT'!$D$35,IF(J1460=35,'Equivalencia BH-BMPT'!$D$36,IF(J1460=36,'Equivalencia BH-BMPT'!$D$37,IF(J1460=37,'Equivalencia BH-BMPT'!$D$38,IF(J1460=38,'Equivalencia BH-BMPT'!#REF!,IF(J1460=39,'Equivalencia BH-BMPT'!$D$40,IF(J1460=40,'Equivalencia BH-BMPT'!$D$41,IF(J1460=41,'Equivalencia BH-BMPT'!$D$42,IF(J1460=42,'Equivalencia BH-BMPT'!$D$43,IF(J1460=43,'Equivalencia BH-BMPT'!$D$44,IF(J1460=44,'Equivalencia BH-BMPT'!$D$45,IF(J1460=45,'Equivalencia BH-BMPT'!$D$46,"No ha seleccionado un número de programa")))))))))))))))))))))))))))))))))))))))))))))</f>
        <v>No ha seleccionado un número de programa</v>
      </c>
      <c r="L1460" s="140"/>
      <c r="M1460" s="136"/>
      <c r="N1460" s="153"/>
      <c r="O1460" s="161"/>
      <c r="P1460" s="144"/>
      <c r="Q1460" s="143"/>
      <c r="R1460" s="143"/>
      <c r="S1460" s="143"/>
      <c r="T1460" s="143"/>
      <c r="U1460" s="143"/>
      <c r="V1460" s="145"/>
      <c r="W1460" s="145"/>
      <c r="X1460" s="145"/>
      <c r="Y1460" s="136"/>
      <c r="Z1460" s="136"/>
      <c r="AA1460" s="146"/>
      <c r="AB1460" s="136"/>
      <c r="AC1460" s="136"/>
      <c r="AD1460" s="136"/>
      <c r="AE1460" s="136"/>
      <c r="AF1460" s="147" t="e">
        <f t="shared" si="61"/>
        <v>#DIV/0!</v>
      </c>
      <c r="AG1460" s="148"/>
      <c r="AH1460" s="148" t="b">
        <f t="shared" si="62"/>
        <v>1</v>
      </c>
    </row>
    <row r="1461" spans="1:34" ht="44.25" customHeight="1" thickBot="1" x14ac:dyDescent="0.3">
      <c r="A1461" s="136"/>
      <c r="B1461" s="136"/>
      <c r="C1461" s="137"/>
      <c r="D1461" s="136"/>
      <c r="E1461" s="137" t="str">
        <f>IF(D1461=1,'Tipo '!$B$2,IF(D1461=2,'Tipo '!$B$3,IF(D1461=3,'Tipo '!$B$4,IF(D1461=4,'Tipo '!$B$5,IF(D1461=5,'Tipo '!$B$6,IF(D1461=6,'Tipo '!$B$7,IF(D1461=7,'Tipo '!$B$8,IF(D1461=8,'Tipo '!$B$9,IF(D1461=9,'Tipo '!$B$10,IF(D1461=10,'Tipo '!$B$11,IF(D1461=11,'Tipo '!$B$12,IF(D1461=12,'Tipo '!$B$13,IF(D1461=13,'Tipo '!$B$14,IF(D1461=14,'Tipo '!$B$15,IF(D1461=15,'Tipo '!$B$16,IF(D1461=16,'Tipo '!$B$17,IF(D1461=17,'Tipo '!$B$18,IF(D1461=18,'Tipo '!$B$19,IF(D1461=19,'Tipo '!$B$20,IF(D1461=20,'Tipo '!$B$21,"No ha seleccionado un tipo de contrato válido"))))))))))))))))))))</f>
        <v>No ha seleccionado un tipo de contrato válido</v>
      </c>
      <c r="F1461" s="137"/>
      <c r="G1461" s="137"/>
      <c r="H1461" s="138"/>
      <c r="I1461" s="138"/>
      <c r="J1461" s="136"/>
      <c r="K1461" s="137" t="str">
        <f>IF(J1461=1,'Equivalencia BH-BMPT'!$D$2,IF(J1461=2,'Equivalencia BH-BMPT'!$D$3,IF(J1461=3,'Equivalencia BH-BMPT'!$D$4,IF(J1461=4,'Equivalencia BH-BMPT'!$D$5,IF(J1461=5,'Equivalencia BH-BMPT'!$D$6,IF(J1461=6,'Equivalencia BH-BMPT'!$D$7,IF(J1461=7,'Equivalencia BH-BMPT'!$D$8,IF(J1461=8,'Equivalencia BH-BMPT'!$D$9,IF(J1461=9,'Equivalencia BH-BMPT'!$D$10,IF(J1461=10,'Equivalencia BH-BMPT'!$D$11,IF(J1461=11,'Equivalencia BH-BMPT'!$D$12,IF(J1461=12,'Equivalencia BH-BMPT'!$D$13,IF(J1461=13,'Equivalencia BH-BMPT'!$D$14,IF(J1461=14,'Equivalencia BH-BMPT'!$D$15,IF(J1461=15,'Equivalencia BH-BMPT'!$D$16,IF(J1461=16,'Equivalencia BH-BMPT'!$D$17,IF(J1461=17,'Equivalencia BH-BMPT'!$D$18,IF(J1461=18,'Equivalencia BH-BMPT'!$D$19,IF(J1461=19,'Equivalencia BH-BMPT'!$D$20,IF(J1461=20,'Equivalencia BH-BMPT'!$D$21,IF(J1461=21,'Equivalencia BH-BMPT'!$D$22,IF(J1461=22,'Equivalencia BH-BMPT'!$D$23,IF(J1461=23,'Equivalencia BH-BMPT'!#REF!,IF(J1461=24,'Equivalencia BH-BMPT'!$D$25,IF(J1461=25,'Equivalencia BH-BMPT'!$D$26,IF(J1461=26,'Equivalencia BH-BMPT'!$D$27,IF(J1461=27,'Equivalencia BH-BMPT'!$D$28,IF(J1461=28,'Equivalencia BH-BMPT'!$D$29,IF(J1461=29,'Equivalencia BH-BMPT'!$D$30,IF(J1461=30,'Equivalencia BH-BMPT'!$D$31,IF(J1461=31,'Equivalencia BH-BMPT'!$D$32,IF(J1461=32,'Equivalencia BH-BMPT'!$D$33,IF(J1461=33,'Equivalencia BH-BMPT'!$D$34,IF(J1461=34,'Equivalencia BH-BMPT'!$D$35,IF(J1461=35,'Equivalencia BH-BMPT'!$D$36,IF(J1461=36,'Equivalencia BH-BMPT'!$D$37,IF(J1461=37,'Equivalencia BH-BMPT'!$D$38,IF(J1461=38,'Equivalencia BH-BMPT'!#REF!,IF(J1461=39,'Equivalencia BH-BMPT'!$D$40,IF(J1461=40,'Equivalencia BH-BMPT'!$D$41,IF(J1461=41,'Equivalencia BH-BMPT'!$D$42,IF(J1461=42,'Equivalencia BH-BMPT'!$D$43,IF(J1461=43,'Equivalencia BH-BMPT'!$D$44,IF(J1461=44,'Equivalencia BH-BMPT'!$D$45,IF(J1461=45,'Equivalencia BH-BMPT'!$D$46,"No ha seleccionado un número de programa")))))))))))))))))))))))))))))))))))))))))))))</f>
        <v>No ha seleccionado un número de programa</v>
      </c>
      <c r="L1461" s="140"/>
      <c r="M1461" s="136"/>
      <c r="N1461" s="153"/>
      <c r="O1461" s="161"/>
      <c r="P1461" s="144"/>
      <c r="Q1461" s="143"/>
      <c r="R1461" s="143"/>
      <c r="S1461" s="143"/>
      <c r="T1461" s="143"/>
      <c r="U1461" s="143"/>
      <c r="V1461" s="145"/>
      <c r="W1461" s="145"/>
      <c r="X1461" s="145"/>
      <c r="Y1461" s="136"/>
      <c r="Z1461" s="136"/>
      <c r="AA1461" s="146"/>
      <c r="AB1461" s="136"/>
      <c r="AC1461" s="136"/>
      <c r="AD1461" s="136"/>
      <c r="AE1461" s="136"/>
      <c r="AF1461" s="147" t="e">
        <f t="shared" si="61"/>
        <v>#DIV/0!</v>
      </c>
      <c r="AG1461" s="148"/>
      <c r="AH1461" s="148" t="b">
        <f t="shared" si="62"/>
        <v>1</v>
      </c>
    </row>
    <row r="1462" spans="1:34" ht="44.25" customHeight="1" thickBot="1" x14ac:dyDescent="0.3">
      <c r="A1462" s="136"/>
      <c r="B1462" s="136"/>
      <c r="C1462" s="137"/>
      <c r="D1462" s="136"/>
      <c r="E1462" s="137" t="str">
        <f>IF(D1462=1,'Tipo '!$B$2,IF(D1462=2,'Tipo '!$B$3,IF(D1462=3,'Tipo '!$B$4,IF(D1462=4,'Tipo '!$B$5,IF(D1462=5,'Tipo '!$B$6,IF(D1462=6,'Tipo '!$B$7,IF(D1462=7,'Tipo '!$B$8,IF(D1462=8,'Tipo '!$B$9,IF(D1462=9,'Tipo '!$B$10,IF(D1462=10,'Tipo '!$B$11,IF(D1462=11,'Tipo '!$B$12,IF(D1462=12,'Tipo '!$B$13,IF(D1462=13,'Tipo '!$B$14,IF(D1462=14,'Tipo '!$B$15,IF(D1462=15,'Tipo '!$B$16,IF(D1462=16,'Tipo '!$B$17,IF(D1462=17,'Tipo '!$B$18,IF(D1462=18,'Tipo '!$B$19,IF(D1462=19,'Tipo '!$B$20,IF(D1462=20,'Tipo '!$B$21,"No ha seleccionado un tipo de contrato válido"))))))))))))))))))))</f>
        <v>No ha seleccionado un tipo de contrato válido</v>
      </c>
      <c r="F1462" s="137"/>
      <c r="G1462" s="137"/>
      <c r="H1462" s="138"/>
      <c r="I1462" s="138"/>
      <c r="J1462" s="136"/>
      <c r="K1462" s="137" t="str">
        <f>IF(J1462=1,'Equivalencia BH-BMPT'!$D$2,IF(J1462=2,'Equivalencia BH-BMPT'!$D$3,IF(J1462=3,'Equivalencia BH-BMPT'!$D$4,IF(J1462=4,'Equivalencia BH-BMPT'!$D$5,IF(J1462=5,'Equivalencia BH-BMPT'!$D$6,IF(J1462=6,'Equivalencia BH-BMPT'!$D$7,IF(J1462=7,'Equivalencia BH-BMPT'!$D$8,IF(J1462=8,'Equivalencia BH-BMPT'!$D$9,IF(J1462=9,'Equivalencia BH-BMPT'!$D$10,IF(J1462=10,'Equivalencia BH-BMPT'!$D$11,IF(J1462=11,'Equivalencia BH-BMPT'!$D$12,IF(J1462=12,'Equivalencia BH-BMPT'!$D$13,IF(J1462=13,'Equivalencia BH-BMPT'!$D$14,IF(J1462=14,'Equivalencia BH-BMPT'!$D$15,IF(J1462=15,'Equivalencia BH-BMPT'!$D$16,IF(J1462=16,'Equivalencia BH-BMPT'!$D$17,IF(J1462=17,'Equivalencia BH-BMPT'!$D$18,IF(J1462=18,'Equivalencia BH-BMPT'!$D$19,IF(J1462=19,'Equivalencia BH-BMPT'!$D$20,IF(J1462=20,'Equivalencia BH-BMPT'!$D$21,IF(J1462=21,'Equivalencia BH-BMPT'!$D$22,IF(J1462=22,'Equivalencia BH-BMPT'!$D$23,IF(J1462=23,'Equivalencia BH-BMPT'!#REF!,IF(J1462=24,'Equivalencia BH-BMPT'!$D$25,IF(J1462=25,'Equivalencia BH-BMPT'!$D$26,IF(J1462=26,'Equivalencia BH-BMPT'!$D$27,IF(J1462=27,'Equivalencia BH-BMPT'!$D$28,IF(J1462=28,'Equivalencia BH-BMPT'!$D$29,IF(J1462=29,'Equivalencia BH-BMPT'!$D$30,IF(J1462=30,'Equivalencia BH-BMPT'!$D$31,IF(J1462=31,'Equivalencia BH-BMPT'!$D$32,IF(J1462=32,'Equivalencia BH-BMPT'!$D$33,IF(J1462=33,'Equivalencia BH-BMPT'!$D$34,IF(J1462=34,'Equivalencia BH-BMPT'!$D$35,IF(J1462=35,'Equivalencia BH-BMPT'!$D$36,IF(J1462=36,'Equivalencia BH-BMPT'!$D$37,IF(J1462=37,'Equivalencia BH-BMPT'!$D$38,IF(J1462=38,'Equivalencia BH-BMPT'!#REF!,IF(J1462=39,'Equivalencia BH-BMPT'!$D$40,IF(J1462=40,'Equivalencia BH-BMPT'!$D$41,IF(J1462=41,'Equivalencia BH-BMPT'!$D$42,IF(J1462=42,'Equivalencia BH-BMPT'!$D$43,IF(J1462=43,'Equivalencia BH-BMPT'!$D$44,IF(J1462=44,'Equivalencia BH-BMPT'!$D$45,IF(J1462=45,'Equivalencia BH-BMPT'!$D$46,"No ha seleccionado un número de programa")))))))))))))))))))))))))))))))))))))))))))))</f>
        <v>No ha seleccionado un número de programa</v>
      </c>
      <c r="L1462" s="140"/>
      <c r="M1462" s="136"/>
      <c r="N1462" s="153"/>
      <c r="O1462" s="161"/>
      <c r="P1462" s="144"/>
      <c r="Q1462" s="143"/>
      <c r="R1462" s="143"/>
      <c r="S1462" s="143"/>
      <c r="T1462" s="143"/>
      <c r="U1462" s="143"/>
      <c r="V1462" s="145"/>
      <c r="W1462" s="145"/>
      <c r="X1462" s="145"/>
      <c r="Y1462" s="136"/>
      <c r="Z1462" s="136"/>
      <c r="AA1462" s="146"/>
      <c r="AB1462" s="136"/>
      <c r="AC1462" s="136"/>
      <c r="AD1462" s="136"/>
      <c r="AE1462" s="136"/>
      <c r="AF1462" s="147" t="e">
        <f t="shared" si="61"/>
        <v>#DIV/0!</v>
      </c>
      <c r="AG1462" s="148"/>
      <c r="AH1462" s="148" t="b">
        <f t="shared" si="62"/>
        <v>1</v>
      </c>
    </row>
    <row r="1463" spans="1:34" ht="44.25" customHeight="1" thickBot="1" x14ac:dyDescent="0.3">
      <c r="A1463" s="136"/>
      <c r="B1463" s="136"/>
      <c r="C1463" s="137"/>
      <c r="D1463" s="136"/>
      <c r="E1463" s="137" t="str">
        <f>IF(D1463=1,'Tipo '!$B$2,IF(D1463=2,'Tipo '!$B$3,IF(D1463=3,'Tipo '!$B$4,IF(D1463=4,'Tipo '!$B$5,IF(D1463=5,'Tipo '!$B$6,IF(D1463=6,'Tipo '!$B$7,IF(D1463=7,'Tipo '!$B$8,IF(D1463=8,'Tipo '!$B$9,IF(D1463=9,'Tipo '!$B$10,IF(D1463=10,'Tipo '!$B$11,IF(D1463=11,'Tipo '!$B$12,IF(D1463=12,'Tipo '!$B$13,IF(D1463=13,'Tipo '!$B$14,IF(D1463=14,'Tipo '!$B$15,IF(D1463=15,'Tipo '!$B$16,IF(D1463=16,'Tipo '!$B$17,IF(D1463=17,'Tipo '!$B$18,IF(D1463=18,'Tipo '!$B$19,IF(D1463=19,'Tipo '!$B$20,IF(D1463=20,'Tipo '!$B$21,"No ha seleccionado un tipo de contrato válido"))))))))))))))))))))</f>
        <v>No ha seleccionado un tipo de contrato válido</v>
      </c>
      <c r="F1463" s="137"/>
      <c r="G1463" s="137"/>
      <c r="H1463" s="138"/>
      <c r="I1463" s="138"/>
      <c r="J1463" s="136"/>
      <c r="K1463" s="137" t="str">
        <f>IF(J1463=1,'Equivalencia BH-BMPT'!$D$2,IF(J1463=2,'Equivalencia BH-BMPT'!$D$3,IF(J1463=3,'Equivalencia BH-BMPT'!$D$4,IF(J1463=4,'Equivalencia BH-BMPT'!$D$5,IF(J1463=5,'Equivalencia BH-BMPT'!$D$6,IF(J1463=6,'Equivalencia BH-BMPT'!$D$7,IF(J1463=7,'Equivalencia BH-BMPT'!$D$8,IF(J1463=8,'Equivalencia BH-BMPT'!$D$9,IF(J1463=9,'Equivalencia BH-BMPT'!$D$10,IF(J1463=10,'Equivalencia BH-BMPT'!$D$11,IF(J1463=11,'Equivalencia BH-BMPT'!$D$12,IF(J1463=12,'Equivalencia BH-BMPT'!$D$13,IF(J1463=13,'Equivalencia BH-BMPT'!$D$14,IF(J1463=14,'Equivalencia BH-BMPT'!$D$15,IF(J1463=15,'Equivalencia BH-BMPT'!$D$16,IF(J1463=16,'Equivalencia BH-BMPT'!$D$17,IF(J1463=17,'Equivalencia BH-BMPT'!$D$18,IF(J1463=18,'Equivalencia BH-BMPT'!$D$19,IF(J1463=19,'Equivalencia BH-BMPT'!$D$20,IF(J1463=20,'Equivalencia BH-BMPT'!$D$21,IF(J1463=21,'Equivalencia BH-BMPT'!$D$22,IF(J1463=22,'Equivalencia BH-BMPT'!$D$23,IF(J1463=23,'Equivalencia BH-BMPT'!#REF!,IF(J1463=24,'Equivalencia BH-BMPT'!$D$25,IF(J1463=25,'Equivalencia BH-BMPT'!$D$26,IF(J1463=26,'Equivalencia BH-BMPT'!$D$27,IF(J1463=27,'Equivalencia BH-BMPT'!$D$28,IF(J1463=28,'Equivalencia BH-BMPT'!$D$29,IF(J1463=29,'Equivalencia BH-BMPT'!$D$30,IF(J1463=30,'Equivalencia BH-BMPT'!$D$31,IF(J1463=31,'Equivalencia BH-BMPT'!$D$32,IF(J1463=32,'Equivalencia BH-BMPT'!$D$33,IF(J1463=33,'Equivalencia BH-BMPT'!$D$34,IF(J1463=34,'Equivalencia BH-BMPT'!$D$35,IF(J1463=35,'Equivalencia BH-BMPT'!$D$36,IF(J1463=36,'Equivalencia BH-BMPT'!$D$37,IF(J1463=37,'Equivalencia BH-BMPT'!$D$38,IF(J1463=38,'Equivalencia BH-BMPT'!#REF!,IF(J1463=39,'Equivalencia BH-BMPT'!$D$40,IF(J1463=40,'Equivalencia BH-BMPT'!$D$41,IF(J1463=41,'Equivalencia BH-BMPT'!$D$42,IF(J1463=42,'Equivalencia BH-BMPT'!$D$43,IF(J1463=43,'Equivalencia BH-BMPT'!$D$44,IF(J1463=44,'Equivalencia BH-BMPT'!$D$45,IF(J1463=45,'Equivalencia BH-BMPT'!$D$46,"No ha seleccionado un número de programa")))))))))))))))))))))))))))))))))))))))))))))</f>
        <v>No ha seleccionado un número de programa</v>
      </c>
      <c r="L1463" s="140"/>
      <c r="M1463" s="136"/>
      <c r="N1463" s="153"/>
      <c r="O1463" s="161"/>
      <c r="P1463" s="144"/>
      <c r="Q1463" s="143"/>
      <c r="R1463" s="143"/>
      <c r="S1463" s="143"/>
      <c r="T1463" s="143"/>
      <c r="U1463" s="143"/>
      <c r="V1463" s="145"/>
      <c r="W1463" s="145"/>
      <c r="X1463" s="145"/>
      <c r="Y1463" s="136"/>
      <c r="Z1463" s="136"/>
      <c r="AA1463" s="146"/>
      <c r="AB1463" s="136"/>
      <c r="AC1463" s="136"/>
      <c r="AD1463" s="136"/>
      <c r="AE1463" s="136"/>
      <c r="AF1463" s="147" t="e">
        <f t="shared" si="61"/>
        <v>#DIV/0!</v>
      </c>
      <c r="AG1463" s="148"/>
      <c r="AH1463" s="148" t="b">
        <f t="shared" si="62"/>
        <v>1</v>
      </c>
    </row>
    <row r="1464" spans="1:34" ht="44.25" customHeight="1" thickBot="1" x14ac:dyDescent="0.3">
      <c r="A1464" s="136"/>
      <c r="B1464" s="136"/>
      <c r="C1464" s="137"/>
      <c r="D1464" s="136"/>
      <c r="E1464" s="137" t="str">
        <f>IF(D1464=1,'Tipo '!$B$2,IF(D1464=2,'Tipo '!$B$3,IF(D1464=3,'Tipo '!$B$4,IF(D1464=4,'Tipo '!$B$5,IF(D1464=5,'Tipo '!$B$6,IF(D1464=6,'Tipo '!$B$7,IF(D1464=7,'Tipo '!$B$8,IF(D1464=8,'Tipo '!$B$9,IF(D1464=9,'Tipo '!$B$10,IF(D1464=10,'Tipo '!$B$11,IF(D1464=11,'Tipo '!$B$12,IF(D1464=12,'Tipo '!$B$13,IF(D1464=13,'Tipo '!$B$14,IF(D1464=14,'Tipo '!$B$15,IF(D1464=15,'Tipo '!$B$16,IF(D1464=16,'Tipo '!$B$17,IF(D1464=17,'Tipo '!$B$18,IF(D1464=18,'Tipo '!$B$19,IF(D1464=19,'Tipo '!$B$20,IF(D1464=20,'Tipo '!$B$21,"No ha seleccionado un tipo de contrato válido"))))))))))))))))))))</f>
        <v>No ha seleccionado un tipo de contrato válido</v>
      </c>
      <c r="F1464" s="137"/>
      <c r="G1464" s="137"/>
      <c r="H1464" s="138"/>
      <c r="I1464" s="138"/>
      <c r="J1464" s="136"/>
      <c r="K1464" s="137" t="str">
        <f>IF(J1464=1,'Equivalencia BH-BMPT'!$D$2,IF(J1464=2,'Equivalencia BH-BMPT'!$D$3,IF(J1464=3,'Equivalencia BH-BMPT'!$D$4,IF(J1464=4,'Equivalencia BH-BMPT'!$D$5,IF(J1464=5,'Equivalencia BH-BMPT'!$D$6,IF(J1464=6,'Equivalencia BH-BMPT'!$D$7,IF(J1464=7,'Equivalencia BH-BMPT'!$D$8,IF(J1464=8,'Equivalencia BH-BMPT'!$D$9,IF(J1464=9,'Equivalencia BH-BMPT'!$D$10,IF(J1464=10,'Equivalencia BH-BMPT'!$D$11,IF(J1464=11,'Equivalencia BH-BMPT'!$D$12,IF(J1464=12,'Equivalencia BH-BMPT'!$D$13,IF(J1464=13,'Equivalencia BH-BMPT'!$D$14,IF(J1464=14,'Equivalencia BH-BMPT'!$D$15,IF(J1464=15,'Equivalencia BH-BMPT'!$D$16,IF(J1464=16,'Equivalencia BH-BMPT'!$D$17,IF(J1464=17,'Equivalencia BH-BMPT'!$D$18,IF(J1464=18,'Equivalencia BH-BMPT'!$D$19,IF(J1464=19,'Equivalencia BH-BMPT'!$D$20,IF(J1464=20,'Equivalencia BH-BMPT'!$D$21,IF(J1464=21,'Equivalencia BH-BMPT'!$D$22,IF(J1464=22,'Equivalencia BH-BMPT'!$D$23,IF(J1464=23,'Equivalencia BH-BMPT'!#REF!,IF(J1464=24,'Equivalencia BH-BMPT'!$D$25,IF(J1464=25,'Equivalencia BH-BMPT'!$D$26,IF(J1464=26,'Equivalencia BH-BMPT'!$D$27,IF(J1464=27,'Equivalencia BH-BMPT'!$D$28,IF(J1464=28,'Equivalencia BH-BMPT'!$D$29,IF(J1464=29,'Equivalencia BH-BMPT'!$D$30,IF(J1464=30,'Equivalencia BH-BMPT'!$D$31,IF(J1464=31,'Equivalencia BH-BMPT'!$D$32,IF(J1464=32,'Equivalencia BH-BMPT'!$D$33,IF(J1464=33,'Equivalencia BH-BMPT'!$D$34,IF(J1464=34,'Equivalencia BH-BMPT'!$D$35,IF(J1464=35,'Equivalencia BH-BMPT'!$D$36,IF(J1464=36,'Equivalencia BH-BMPT'!$D$37,IF(J1464=37,'Equivalencia BH-BMPT'!$D$38,IF(J1464=38,'Equivalencia BH-BMPT'!#REF!,IF(J1464=39,'Equivalencia BH-BMPT'!$D$40,IF(J1464=40,'Equivalencia BH-BMPT'!$D$41,IF(J1464=41,'Equivalencia BH-BMPT'!$D$42,IF(J1464=42,'Equivalencia BH-BMPT'!$D$43,IF(J1464=43,'Equivalencia BH-BMPT'!$D$44,IF(J1464=44,'Equivalencia BH-BMPT'!$D$45,IF(J1464=45,'Equivalencia BH-BMPT'!$D$46,"No ha seleccionado un número de programa")))))))))))))))))))))))))))))))))))))))))))))</f>
        <v>No ha seleccionado un número de programa</v>
      </c>
      <c r="L1464" s="140"/>
      <c r="M1464" s="136"/>
      <c r="N1464" s="153"/>
      <c r="O1464" s="161"/>
      <c r="P1464" s="144"/>
      <c r="Q1464" s="143"/>
      <c r="R1464" s="143"/>
      <c r="S1464" s="143"/>
      <c r="T1464" s="143"/>
      <c r="U1464" s="143"/>
      <c r="V1464" s="145"/>
      <c r="W1464" s="145"/>
      <c r="X1464" s="145"/>
      <c r="Y1464" s="136"/>
      <c r="Z1464" s="136"/>
      <c r="AA1464" s="146"/>
      <c r="AB1464" s="136"/>
      <c r="AC1464" s="136"/>
      <c r="AD1464" s="136"/>
      <c r="AE1464" s="136"/>
      <c r="AF1464" s="147" t="e">
        <f t="shared" si="61"/>
        <v>#DIV/0!</v>
      </c>
      <c r="AG1464" s="148"/>
      <c r="AH1464" s="148" t="b">
        <f t="shared" si="62"/>
        <v>1</v>
      </c>
    </row>
    <row r="1465" spans="1:34" ht="44.25" customHeight="1" thickBot="1" x14ac:dyDescent="0.3">
      <c r="A1465" s="136"/>
      <c r="B1465" s="136"/>
      <c r="C1465" s="137"/>
      <c r="D1465" s="136"/>
      <c r="E1465" s="137" t="str">
        <f>IF(D1465=1,'Tipo '!$B$2,IF(D1465=2,'Tipo '!$B$3,IF(D1465=3,'Tipo '!$B$4,IF(D1465=4,'Tipo '!$B$5,IF(D1465=5,'Tipo '!$B$6,IF(D1465=6,'Tipo '!$B$7,IF(D1465=7,'Tipo '!$B$8,IF(D1465=8,'Tipo '!$B$9,IF(D1465=9,'Tipo '!$B$10,IF(D1465=10,'Tipo '!$B$11,IF(D1465=11,'Tipo '!$B$12,IF(D1465=12,'Tipo '!$B$13,IF(D1465=13,'Tipo '!$B$14,IF(D1465=14,'Tipo '!$B$15,IF(D1465=15,'Tipo '!$B$16,IF(D1465=16,'Tipo '!$B$17,IF(D1465=17,'Tipo '!$B$18,IF(D1465=18,'Tipo '!$B$19,IF(D1465=19,'Tipo '!$B$20,IF(D1465=20,'Tipo '!$B$21,"No ha seleccionado un tipo de contrato válido"))))))))))))))))))))</f>
        <v>No ha seleccionado un tipo de contrato válido</v>
      </c>
      <c r="F1465" s="137"/>
      <c r="G1465" s="137"/>
      <c r="H1465" s="138"/>
      <c r="I1465" s="138"/>
      <c r="J1465" s="136"/>
      <c r="K1465" s="137" t="str">
        <f>IF(J1465=1,'Equivalencia BH-BMPT'!$D$2,IF(J1465=2,'Equivalencia BH-BMPT'!$D$3,IF(J1465=3,'Equivalencia BH-BMPT'!$D$4,IF(J1465=4,'Equivalencia BH-BMPT'!$D$5,IF(J1465=5,'Equivalencia BH-BMPT'!$D$6,IF(J1465=6,'Equivalencia BH-BMPT'!$D$7,IF(J1465=7,'Equivalencia BH-BMPT'!$D$8,IF(J1465=8,'Equivalencia BH-BMPT'!$D$9,IF(J1465=9,'Equivalencia BH-BMPT'!$D$10,IF(J1465=10,'Equivalencia BH-BMPT'!$D$11,IF(J1465=11,'Equivalencia BH-BMPT'!$D$12,IF(J1465=12,'Equivalencia BH-BMPT'!$D$13,IF(J1465=13,'Equivalencia BH-BMPT'!$D$14,IF(J1465=14,'Equivalencia BH-BMPT'!$D$15,IF(J1465=15,'Equivalencia BH-BMPT'!$D$16,IF(J1465=16,'Equivalencia BH-BMPT'!$D$17,IF(J1465=17,'Equivalencia BH-BMPT'!$D$18,IF(J1465=18,'Equivalencia BH-BMPT'!$D$19,IF(J1465=19,'Equivalencia BH-BMPT'!$D$20,IF(J1465=20,'Equivalencia BH-BMPT'!$D$21,IF(J1465=21,'Equivalencia BH-BMPT'!$D$22,IF(J1465=22,'Equivalencia BH-BMPT'!$D$23,IF(J1465=23,'Equivalencia BH-BMPT'!#REF!,IF(J1465=24,'Equivalencia BH-BMPT'!$D$25,IF(J1465=25,'Equivalencia BH-BMPT'!$D$26,IF(J1465=26,'Equivalencia BH-BMPT'!$D$27,IF(J1465=27,'Equivalencia BH-BMPT'!$D$28,IF(J1465=28,'Equivalencia BH-BMPT'!$D$29,IF(J1465=29,'Equivalencia BH-BMPT'!$D$30,IF(J1465=30,'Equivalencia BH-BMPT'!$D$31,IF(J1465=31,'Equivalencia BH-BMPT'!$D$32,IF(J1465=32,'Equivalencia BH-BMPT'!$D$33,IF(J1465=33,'Equivalencia BH-BMPT'!$D$34,IF(J1465=34,'Equivalencia BH-BMPT'!$D$35,IF(J1465=35,'Equivalencia BH-BMPT'!$D$36,IF(J1465=36,'Equivalencia BH-BMPT'!$D$37,IF(J1465=37,'Equivalencia BH-BMPT'!$D$38,IF(J1465=38,'Equivalencia BH-BMPT'!#REF!,IF(J1465=39,'Equivalencia BH-BMPT'!$D$40,IF(J1465=40,'Equivalencia BH-BMPT'!$D$41,IF(J1465=41,'Equivalencia BH-BMPT'!$D$42,IF(J1465=42,'Equivalencia BH-BMPT'!$D$43,IF(J1465=43,'Equivalencia BH-BMPT'!$D$44,IF(J1465=44,'Equivalencia BH-BMPT'!$D$45,IF(J1465=45,'Equivalencia BH-BMPT'!$D$46,"No ha seleccionado un número de programa")))))))))))))))))))))))))))))))))))))))))))))</f>
        <v>No ha seleccionado un número de programa</v>
      </c>
      <c r="L1465" s="140"/>
      <c r="M1465" s="136"/>
      <c r="N1465" s="153"/>
      <c r="O1465" s="161"/>
      <c r="P1465" s="144"/>
      <c r="Q1465" s="143"/>
      <c r="R1465" s="143"/>
      <c r="S1465" s="143"/>
      <c r="T1465" s="143"/>
      <c r="U1465" s="143"/>
      <c r="V1465" s="145"/>
      <c r="W1465" s="145"/>
      <c r="X1465" s="145"/>
      <c r="Y1465" s="136"/>
      <c r="Z1465" s="136"/>
      <c r="AA1465" s="146"/>
      <c r="AB1465" s="136"/>
      <c r="AC1465" s="136"/>
      <c r="AD1465" s="136"/>
      <c r="AE1465" s="136"/>
      <c r="AF1465" s="147" t="e">
        <f t="shared" si="61"/>
        <v>#DIV/0!</v>
      </c>
      <c r="AG1465" s="148"/>
      <c r="AH1465" s="148" t="b">
        <f t="shared" si="62"/>
        <v>1</v>
      </c>
    </row>
    <row r="1466" spans="1:34" ht="44.25" customHeight="1" thickBot="1" x14ac:dyDescent="0.3">
      <c r="A1466" s="136"/>
      <c r="B1466" s="136"/>
      <c r="C1466" s="137"/>
      <c r="D1466" s="136"/>
      <c r="E1466" s="137" t="str">
        <f>IF(D1466=1,'Tipo '!$B$2,IF(D1466=2,'Tipo '!$B$3,IF(D1466=3,'Tipo '!$B$4,IF(D1466=4,'Tipo '!$B$5,IF(D1466=5,'Tipo '!$B$6,IF(D1466=6,'Tipo '!$B$7,IF(D1466=7,'Tipo '!$B$8,IF(D1466=8,'Tipo '!$B$9,IF(D1466=9,'Tipo '!$B$10,IF(D1466=10,'Tipo '!$B$11,IF(D1466=11,'Tipo '!$B$12,IF(D1466=12,'Tipo '!$B$13,IF(D1466=13,'Tipo '!$B$14,IF(D1466=14,'Tipo '!$B$15,IF(D1466=15,'Tipo '!$B$16,IF(D1466=16,'Tipo '!$B$17,IF(D1466=17,'Tipo '!$B$18,IF(D1466=18,'Tipo '!$B$19,IF(D1466=19,'Tipo '!$B$20,IF(D1466=20,'Tipo '!$B$21,"No ha seleccionado un tipo de contrato válido"))))))))))))))))))))</f>
        <v>No ha seleccionado un tipo de contrato válido</v>
      </c>
      <c r="F1466" s="137"/>
      <c r="G1466" s="137"/>
      <c r="H1466" s="138"/>
      <c r="I1466" s="138"/>
      <c r="J1466" s="136"/>
      <c r="K1466" s="137" t="str">
        <f>IF(J1466=1,'Equivalencia BH-BMPT'!$D$2,IF(J1466=2,'Equivalencia BH-BMPT'!$D$3,IF(J1466=3,'Equivalencia BH-BMPT'!$D$4,IF(J1466=4,'Equivalencia BH-BMPT'!$D$5,IF(J1466=5,'Equivalencia BH-BMPT'!$D$6,IF(J1466=6,'Equivalencia BH-BMPT'!$D$7,IF(J1466=7,'Equivalencia BH-BMPT'!$D$8,IF(J1466=8,'Equivalencia BH-BMPT'!$D$9,IF(J1466=9,'Equivalencia BH-BMPT'!$D$10,IF(J1466=10,'Equivalencia BH-BMPT'!$D$11,IF(J1466=11,'Equivalencia BH-BMPT'!$D$12,IF(J1466=12,'Equivalencia BH-BMPT'!$D$13,IF(J1466=13,'Equivalencia BH-BMPT'!$D$14,IF(J1466=14,'Equivalencia BH-BMPT'!$D$15,IF(J1466=15,'Equivalencia BH-BMPT'!$D$16,IF(J1466=16,'Equivalencia BH-BMPT'!$D$17,IF(J1466=17,'Equivalencia BH-BMPT'!$D$18,IF(J1466=18,'Equivalencia BH-BMPT'!$D$19,IF(J1466=19,'Equivalencia BH-BMPT'!$D$20,IF(J1466=20,'Equivalencia BH-BMPT'!$D$21,IF(J1466=21,'Equivalencia BH-BMPT'!$D$22,IF(J1466=22,'Equivalencia BH-BMPT'!$D$23,IF(J1466=23,'Equivalencia BH-BMPT'!#REF!,IF(J1466=24,'Equivalencia BH-BMPT'!$D$25,IF(J1466=25,'Equivalencia BH-BMPT'!$D$26,IF(J1466=26,'Equivalencia BH-BMPT'!$D$27,IF(J1466=27,'Equivalencia BH-BMPT'!$D$28,IF(J1466=28,'Equivalencia BH-BMPT'!$D$29,IF(J1466=29,'Equivalencia BH-BMPT'!$D$30,IF(J1466=30,'Equivalencia BH-BMPT'!$D$31,IF(J1466=31,'Equivalencia BH-BMPT'!$D$32,IF(J1466=32,'Equivalencia BH-BMPT'!$D$33,IF(J1466=33,'Equivalencia BH-BMPT'!$D$34,IF(J1466=34,'Equivalencia BH-BMPT'!$D$35,IF(J1466=35,'Equivalencia BH-BMPT'!$D$36,IF(J1466=36,'Equivalencia BH-BMPT'!$D$37,IF(J1466=37,'Equivalencia BH-BMPT'!$D$38,IF(J1466=38,'Equivalencia BH-BMPT'!#REF!,IF(J1466=39,'Equivalencia BH-BMPT'!$D$40,IF(J1466=40,'Equivalencia BH-BMPT'!$D$41,IF(J1466=41,'Equivalencia BH-BMPT'!$D$42,IF(J1466=42,'Equivalencia BH-BMPT'!$D$43,IF(J1466=43,'Equivalencia BH-BMPT'!$D$44,IF(J1466=44,'Equivalencia BH-BMPT'!$D$45,IF(J1466=45,'Equivalencia BH-BMPT'!$D$46,"No ha seleccionado un número de programa")))))))))))))))))))))))))))))))))))))))))))))</f>
        <v>No ha seleccionado un número de programa</v>
      </c>
      <c r="L1466" s="140"/>
      <c r="M1466" s="136"/>
      <c r="N1466" s="153"/>
      <c r="O1466" s="161"/>
      <c r="P1466" s="144"/>
      <c r="Q1466" s="143"/>
      <c r="R1466" s="143"/>
      <c r="S1466" s="143"/>
      <c r="T1466" s="143"/>
      <c r="U1466" s="143"/>
      <c r="V1466" s="145"/>
      <c r="W1466" s="145"/>
      <c r="X1466" s="145"/>
      <c r="Y1466" s="136"/>
      <c r="Z1466" s="136"/>
      <c r="AA1466" s="146"/>
      <c r="AB1466" s="136"/>
      <c r="AC1466" s="136"/>
      <c r="AD1466" s="136"/>
      <c r="AE1466" s="136"/>
      <c r="AF1466" s="147" t="e">
        <f t="shared" si="61"/>
        <v>#DIV/0!</v>
      </c>
      <c r="AG1466" s="148"/>
      <c r="AH1466" s="148" t="b">
        <f t="shared" si="62"/>
        <v>1</v>
      </c>
    </row>
    <row r="1467" spans="1:34" ht="44.25" customHeight="1" thickBot="1" x14ac:dyDescent="0.3">
      <c r="A1467" s="136"/>
      <c r="B1467" s="136"/>
      <c r="C1467" s="137"/>
      <c r="D1467" s="136"/>
      <c r="E1467" s="137" t="str">
        <f>IF(D1467=1,'Tipo '!$B$2,IF(D1467=2,'Tipo '!$B$3,IF(D1467=3,'Tipo '!$B$4,IF(D1467=4,'Tipo '!$B$5,IF(D1467=5,'Tipo '!$B$6,IF(D1467=6,'Tipo '!$B$7,IF(D1467=7,'Tipo '!$B$8,IF(D1467=8,'Tipo '!$B$9,IF(D1467=9,'Tipo '!$B$10,IF(D1467=10,'Tipo '!$B$11,IF(D1467=11,'Tipo '!$B$12,IF(D1467=12,'Tipo '!$B$13,IF(D1467=13,'Tipo '!$B$14,IF(D1467=14,'Tipo '!$B$15,IF(D1467=15,'Tipo '!$B$16,IF(D1467=16,'Tipo '!$B$17,IF(D1467=17,'Tipo '!$B$18,IF(D1467=18,'Tipo '!$B$19,IF(D1467=19,'Tipo '!$B$20,IF(D1467=20,'Tipo '!$B$21,"No ha seleccionado un tipo de contrato válido"))))))))))))))))))))</f>
        <v>No ha seleccionado un tipo de contrato válido</v>
      </c>
      <c r="F1467" s="137"/>
      <c r="G1467" s="137"/>
      <c r="H1467" s="138"/>
      <c r="I1467" s="138"/>
      <c r="J1467" s="136"/>
      <c r="K1467" s="137" t="str">
        <f>IF(J1467=1,'Equivalencia BH-BMPT'!$D$2,IF(J1467=2,'Equivalencia BH-BMPT'!$D$3,IF(J1467=3,'Equivalencia BH-BMPT'!$D$4,IF(J1467=4,'Equivalencia BH-BMPT'!$D$5,IF(J1467=5,'Equivalencia BH-BMPT'!$D$6,IF(J1467=6,'Equivalencia BH-BMPT'!$D$7,IF(J1467=7,'Equivalencia BH-BMPT'!$D$8,IF(J1467=8,'Equivalencia BH-BMPT'!$D$9,IF(J1467=9,'Equivalencia BH-BMPT'!$D$10,IF(J1467=10,'Equivalencia BH-BMPT'!$D$11,IF(J1467=11,'Equivalencia BH-BMPT'!$D$12,IF(J1467=12,'Equivalencia BH-BMPT'!$D$13,IF(J1467=13,'Equivalencia BH-BMPT'!$D$14,IF(J1467=14,'Equivalencia BH-BMPT'!$D$15,IF(J1467=15,'Equivalencia BH-BMPT'!$D$16,IF(J1467=16,'Equivalencia BH-BMPT'!$D$17,IF(J1467=17,'Equivalencia BH-BMPT'!$D$18,IF(J1467=18,'Equivalencia BH-BMPT'!$D$19,IF(J1467=19,'Equivalencia BH-BMPT'!$D$20,IF(J1467=20,'Equivalencia BH-BMPT'!$D$21,IF(J1467=21,'Equivalencia BH-BMPT'!$D$22,IF(J1467=22,'Equivalencia BH-BMPT'!$D$23,IF(J1467=23,'Equivalencia BH-BMPT'!#REF!,IF(J1467=24,'Equivalencia BH-BMPT'!$D$25,IF(J1467=25,'Equivalencia BH-BMPT'!$D$26,IF(J1467=26,'Equivalencia BH-BMPT'!$D$27,IF(J1467=27,'Equivalencia BH-BMPT'!$D$28,IF(J1467=28,'Equivalencia BH-BMPT'!$D$29,IF(J1467=29,'Equivalencia BH-BMPT'!$D$30,IF(J1467=30,'Equivalencia BH-BMPT'!$D$31,IF(J1467=31,'Equivalencia BH-BMPT'!$D$32,IF(J1467=32,'Equivalencia BH-BMPT'!$D$33,IF(J1467=33,'Equivalencia BH-BMPT'!$D$34,IF(J1467=34,'Equivalencia BH-BMPT'!$D$35,IF(J1467=35,'Equivalencia BH-BMPT'!$D$36,IF(J1467=36,'Equivalencia BH-BMPT'!$D$37,IF(J1467=37,'Equivalencia BH-BMPT'!$D$38,IF(J1467=38,'Equivalencia BH-BMPT'!#REF!,IF(J1467=39,'Equivalencia BH-BMPT'!$D$40,IF(J1467=40,'Equivalencia BH-BMPT'!$D$41,IF(J1467=41,'Equivalencia BH-BMPT'!$D$42,IF(J1467=42,'Equivalencia BH-BMPT'!$D$43,IF(J1467=43,'Equivalencia BH-BMPT'!$D$44,IF(J1467=44,'Equivalencia BH-BMPT'!$D$45,IF(J1467=45,'Equivalencia BH-BMPT'!$D$46,"No ha seleccionado un número de programa")))))))))))))))))))))))))))))))))))))))))))))</f>
        <v>No ha seleccionado un número de programa</v>
      </c>
      <c r="L1467" s="140"/>
      <c r="M1467" s="136"/>
      <c r="N1467" s="153"/>
      <c r="O1467" s="161"/>
      <c r="P1467" s="144"/>
      <c r="Q1467" s="143"/>
      <c r="R1467" s="143"/>
      <c r="S1467" s="143"/>
      <c r="T1467" s="143"/>
      <c r="U1467" s="143"/>
      <c r="V1467" s="145"/>
      <c r="W1467" s="145"/>
      <c r="X1467" s="145"/>
      <c r="Y1467" s="136"/>
      <c r="Z1467" s="136"/>
      <c r="AA1467" s="146"/>
      <c r="AB1467" s="136"/>
      <c r="AC1467" s="136"/>
      <c r="AD1467" s="136"/>
      <c r="AE1467" s="136"/>
      <c r="AF1467" s="147" t="e">
        <f t="shared" si="61"/>
        <v>#DIV/0!</v>
      </c>
      <c r="AG1467" s="148"/>
      <c r="AH1467" s="148" t="b">
        <f t="shared" si="62"/>
        <v>1</v>
      </c>
    </row>
    <row r="1468" spans="1:34" ht="44.25" customHeight="1" thickBot="1" x14ac:dyDescent="0.3">
      <c r="A1468" s="136"/>
      <c r="B1468" s="136"/>
      <c r="C1468" s="137"/>
      <c r="D1468" s="136"/>
      <c r="E1468" s="137" t="str">
        <f>IF(D1468=1,'Tipo '!$B$2,IF(D1468=2,'Tipo '!$B$3,IF(D1468=3,'Tipo '!$B$4,IF(D1468=4,'Tipo '!$B$5,IF(D1468=5,'Tipo '!$B$6,IF(D1468=6,'Tipo '!$B$7,IF(D1468=7,'Tipo '!$B$8,IF(D1468=8,'Tipo '!$B$9,IF(D1468=9,'Tipo '!$B$10,IF(D1468=10,'Tipo '!$B$11,IF(D1468=11,'Tipo '!$B$12,IF(D1468=12,'Tipo '!$B$13,IF(D1468=13,'Tipo '!$B$14,IF(D1468=14,'Tipo '!$B$15,IF(D1468=15,'Tipo '!$B$16,IF(D1468=16,'Tipo '!$B$17,IF(D1468=17,'Tipo '!$B$18,IF(D1468=18,'Tipo '!$B$19,IF(D1468=19,'Tipo '!$B$20,IF(D1468=20,'Tipo '!$B$21,"No ha seleccionado un tipo de contrato válido"))))))))))))))))))))</f>
        <v>No ha seleccionado un tipo de contrato válido</v>
      </c>
      <c r="F1468" s="137"/>
      <c r="G1468" s="137"/>
      <c r="H1468" s="138"/>
      <c r="I1468" s="138"/>
      <c r="J1468" s="136"/>
      <c r="K1468" s="137" t="str">
        <f>IF(J1468=1,'Equivalencia BH-BMPT'!$D$2,IF(J1468=2,'Equivalencia BH-BMPT'!$D$3,IF(J1468=3,'Equivalencia BH-BMPT'!$D$4,IF(J1468=4,'Equivalencia BH-BMPT'!$D$5,IF(J1468=5,'Equivalencia BH-BMPT'!$D$6,IF(J1468=6,'Equivalencia BH-BMPT'!$D$7,IF(J1468=7,'Equivalencia BH-BMPT'!$D$8,IF(J1468=8,'Equivalencia BH-BMPT'!$D$9,IF(J1468=9,'Equivalencia BH-BMPT'!$D$10,IF(J1468=10,'Equivalencia BH-BMPT'!$D$11,IF(J1468=11,'Equivalencia BH-BMPT'!$D$12,IF(J1468=12,'Equivalencia BH-BMPT'!$D$13,IF(J1468=13,'Equivalencia BH-BMPT'!$D$14,IF(J1468=14,'Equivalencia BH-BMPT'!$D$15,IF(J1468=15,'Equivalencia BH-BMPT'!$D$16,IF(J1468=16,'Equivalencia BH-BMPT'!$D$17,IF(J1468=17,'Equivalencia BH-BMPT'!$D$18,IF(J1468=18,'Equivalencia BH-BMPT'!$D$19,IF(J1468=19,'Equivalencia BH-BMPT'!$D$20,IF(J1468=20,'Equivalencia BH-BMPT'!$D$21,IF(J1468=21,'Equivalencia BH-BMPT'!$D$22,IF(J1468=22,'Equivalencia BH-BMPT'!$D$23,IF(J1468=23,'Equivalencia BH-BMPT'!#REF!,IF(J1468=24,'Equivalencia BH-BMPT'!$D$25,IF(J1468=25,'Equivalencia BH-BMPT'!$D$26,IF(J1468=26,'Equivalencia BH-BMPT'!$D$27,IF(J1468=27,'Equivalencia BH-BMPT'!$D$28,IF(J1468=28,'Equivalencia BH-BMPT'!$D$29,IF(J1468=29,'Equivalencia BH-BMPT'!$D$30,IF(J1468=30,'Equivalencia BH-BMPT'!$D$31,IF(J1468=31,'Equivalencia BH-BMPT'!$D$32,IF(J1468=32,'Equivalencia BH-BMPT'!$D$33,IF(J1468=33,'Equivalencia BH-BMPT'!$D$34,IF(J1468=34,'Equivalencia BH-BMPT'!$D$35,IF(J1468=35,'Equivalencia BH-BMPT'!$D$36,IF(J1468=36,'Equivalencia BH-BMPT'!$D$37,IF(J1468=37,'Equivalencia BH-BMPT'!$D$38,IF(J1468=38,'Equivalencia BH-BMPT'!#REF!,IF(J1468=39,'Equivalencia BH-BMPT'!$D$40,IF(J1468=40,'Equivalencia BH-BMPT'!$D$41,IF(J1468=41,'Equivalencia BH-BMPT'!$D$42,IF(J1468=42,'Equivalencia BH-BMPT'!$D$43,IF(J1468=43,'Equivalencia BH-BMPT'!$D$44,IF(J1468=44,'Equivalencia BH-BMPT'!$D$45,IF(J1468=45,'Equivalencia BH-BMPT'!$D$46,"No ha seleccionado un número de programa")))))))))))))))))))))))))))))))))))))))))))))</f>
        <v>No ha seleccionado un número de programa</v>
      </c>
      <c r="L1468" s="140"/>
      <c r="M1468" s="136"/>
      <c r="N1468" s="153"/>
      <c r="O1468" s="161"/>
      <c r="P1468" s="144"/>
      <c r="Q1468" s="143"/>
      <c r="R1468" s="143"/>
      <c r="S1468" s="143"/>
      <c r="T1468" s="143"/>
      <c r="U1468" s="143"/>
      <c r="V1468" s="145"/>
      <c r="W1468" s="145"/>
      <c r="X1468" s="145"/>
      <c r="Y1468" s="136"/>
      <c r="Z1468" s="136"/>
      <c r="AA1468" s="146"/>
      <c r="AB1468" s="136"/>
      <c r="AC1468" s="136"/>
      <c r="AD1468" s="136"/>
      <c r="AE1468" s="136"/>
      <c r="AF1468" s="147" t="e">
        <f t="shared" si="61"/>
        <v>#DIV/0!</v>
      </c>
      <c r="AG1468" s="148"/>
      <c r="AH1468" s="148" t="b">
        <f t="shared" si="62"/>
        <v>1</v>
      </c>
    </row>
    <row r="1469" spans="1:34" ht="44.25" customHeight="1" thickBot="1" x14ac:dyDescent="0.3">
      <c r="A1469" s="136"/>
      <c r="B1469" s="136"/>
      <c r="C1469" s="137"/>
      <c r="D1469" s="136"/>
      <c r="E1469" s="137" t="str">
        <f>IF(D1469=1,'Tipo '!$B$2,IF(D1469=2,'Tipo '!$B$3,IF(D1469=3,'Tipo '!$B$4,IF(D1469=4,'Tipo '!$B$5,IF(D1469=5,'Tipo '!$B$6,IF(D1469=6,'Tipo '!$B$7,IF(D1469=7,'Tipo '!$B$8,IF(D1469=8,'Tipo '!$B$9,IF(D1469=9,'Tipo '!$B$10,IF(D1469=10,'Tipo '!$B$11,IF(D1469=11,'Tipo '!$B$12,IF(D1469=12,'Tipo '!$B$13,IF(D1469=13,'Tipo '!$B$14,IF(D1469=14,'Tipo '!$B$15,IF(D1469=15,'Tipo '!$B$16,IF(D1469=16,'Tipo '!$B$17,IF(D1469=17,'Tipo '!$B$18,IF(D1469=18,'Tipo '!$B$19,IF(D1469=19,'Tipo '!$B$20,IF(D1469=20,'Tipo '!$B$21,"No ha seleccionado un tipo de contrato válido"))))))))))))))))))))</f>
        <v>No ha seleccionado un tipo de contrato válido</v>
      </c>
      <c r="F1469" s="137"/>
      <c r="G1469" s="137"/>
      <c r="H1469" s="138"/>
      <c r="I1469" s="138"/>
      <c r="J1469" s="136"/>
      <c r="K1469" s="137" t="str">
        <f>IF(J1469=1,'Equivalencia BH-BMPT'!$D$2,IF(J1469=2,'Equivalencia BH-BMPT'!$D$3,IF(J1469=3,'Equivalencia BH-BMPT'!$D$4,IF(J1469=4,'Equivalencia BH-BMPT'!$D$5,IF(J1469=5,'Equivalencia BH-BMPT'!$D$6,IF(J1469=6,'Equivalencia BH-BMPT'!$D$7,IF(J1469=7,'Equivalencia BH-BMPT'!$D$8,IF(J1469=8,'Equivalencia BH-BMPT'!$D$9,IF(J1469=9,'Equivalencia BH-BMPT'!$D$10,IF(J1469=10,'Equivalencia BH-BMPT'!$D$11,IF(J1469=11,'Equivalencia BH-BMPT'!$D$12,IF(J1469=12,'Equivalencia BH-BMPT'!$D$13,IF(J1469=13,'Equivalencia BH-BMPT'!$D$14,IF(J1469=14,'Equivalencia BH-BMPT'!$D$15,IF(J1469=15,'Equivalencia BH-BMPT'!$D$16,IF(J1469=16,'Equivalencia BH-BMPT'!$D$17,IF(J1469=17,'Equivalencia BH-BMPT'!$D$18,IF(J1469=18,'Equivalencia BH-BMPT'!$D$19,IF(J1469=19,'Equivalencia BH-BMPT'!$D$20,IF(J1469=20,'Equivalencia BH-BMPT'!$D$21,IF(J1469=21,'Equivalencia BH-BMPT'!$D$22,IF(J1469=22,'Equivalencia BH-BMPT'!$D$23,IF(J1469=23,'Equivalencia BH-BMPT'!#REF!,IF(J1469=24,'Equivalencia BH-BMPT'!$D$25,IF(J1469=25,'Equivalencia BH-BMPT'!$D$26,IF(J1469=26,'Equivalencia BH-BMPT'!$D$27,IF(J1469=27,'Equivalencia BH-BMPT'!$D$28,IF(J1469=28,'Equivalencia BH-BMPT'!$D$29,IF(J1469=29,'Equivalencia BH-BMPT'!$D$30,IF(J1469=30,'Equivalencia BH-BMPT'!$D$31,IF(J1469=31,'Equivalencia BH-BMPT'!$D$32,IF(J1469=32,'Equivalencia BH-BMPT'!$D$33,IF(J1469=33,'Equivalencia BH-BMPT'!$D$34,IF(J1469=34,'Equivalencia BH-BMPT'!$D$35,IF(J1469=35,'Equivalencia BH-BMPT'!$D$36,IF(J1469=36,'Equivalencia BH-BMPT'!$D$37,IF(J1469=37,'Equivalencia BH-BMPT'!$D$38,IF(J1469=38,'Equivalencia BH-BMPT'!#REF!,IF(J1469=39,'Equivalencia BH-BMPT'!$D$40,IF(J1469=40,'Equivalencia BH-BMPT'!$D$41,IF(J1469=41,'Equivalencia BH-BMPT'!$D$42,IF(J1469=42,'Equivalencia BH-BMPT'!$D$43,IF(J1469=43,'Equivalencia BH-BMPT'!$D$44,IF(J1469=44,'Equivalencia BH-BMPT'!$D$45,IF(J1469=45,'Equivalencia BH-BMPT'!$D$46,"No ha seleccionado un número de programa")))))))))))))))))))))))))))))))))))))))))))))</f>
        <v>No ha seleccionado un número de programa</v>
      </c>
      <c r="L1469" s="140"/>
      <c r="M1469" s="136"/>
      <c r="N1469" s="153"/>
      <c r="O1469" s="161"/>
      <c r="P1469" s="144"/>
      <c r="Q1469" s="143"/>
      <c r="R1469" s="143"/>
      <c r="S1469" s="143"/>
      <c r="T1469" s="143"/>
      <c r="U1469" s="143"/>
      <c r="V1469" s="145"/>
      <c r="W1469" s="145"/>
      <c r="X1469" s="145"/>
      <c r="Y1469" s="136"/>
      <c r="Z1469" s="136"/>
      <c r="AA1469" s="146"/>
      <c r="AB1469" s="136"/>
      <c r="AC1469" s="136"/>
      <c r="AD1469" s="136"/>
      <c r="AE1469" s="136"/>
      <c r="AF1469" s="147" t="e">
        <f t="shared" si="61"/>
        <v>#DIV/0!</v>
      </c>
      <c r="AG1469" s="148"/>
      <c r="AH1469" s="148" t="b">
        <f t="shared" si="62"/>
        <v>1</v>
      </c>
    </row>
    <row r="1470" spans="1:34" ht="44.25" customHeight="1" thickBot="1" x14ac:dyDescent="0.3">
      <c r="A1470" s="136"/>
      <c r="B1470" s="136"/>
      <c r="C1470" s="137"/>
      <c r="D1470" s="136"/>
      <c r="E1470" s="137" t="str">
        <f>IF(D1470=1,'Tipo '!$B$2,IF(D1470=2,'Tipo '!$B$3,IF(D1470=3,'Tipo '!$B$4,IF(D1470=4,'Tipo '!$B$5,IF(D1470=5,'Tipo '!$B$6,IF(D1470=6,'Tipo '!$B$7,IF(D1470=7,'Tipo '!$B$8,IF(D1470=8,'Tipo '!$B$9,IF(D1470=9,'Tipo '!$B$10,IF(D1470=10,'Tipo '!$B$11,IF(D1470=11,'Tipo '!$B$12,IF(D1470=12,'Tipo '!$B$13,IF(D1470=13,'Tipo '!$B$14,IF(D1470=14,'Tipo '!$B$15,IF(D1470=15,'Tipo '!$B$16,IF(D1470=16,'Tipo '!$B$17,IF(D1470=17,'Tipo '!$B$18,IF(D1470=18,'Tipo '!$B$19,IF(D1470=19,'Tipo '!$B$20,IF(D1470=20,'Tipo '!$B$21,"No ha seleccionado un tipo de contrato válido"))))))))))))))))))))</f>
        <v>No ha seleccionado un tipo de contrato válido</v>
      </c>
      <c r="F1470" s="137"/>
      <c r="G1470" s="137"/>
      <c r="H1470" s="138"/>
      <c r="I1470" s="138"/>
      <c r="J1470" s="136"/>
      <c r="K1470" s="137" t="str">
        <f>IF(J1470=1,'Equivalencia BH-BMPT'!$D$2,IF(J1470=2,'Equivalencia BH-BMPT'!$D$3,IF(J1470=3,'Equivalencia BH-BMPT'!$D$4,IF(J1470=4,'Equivalencia BH-BMPT'!$D$5,IF(J1470=5,'Equivalencia BH-BMPT'!$D$6,IF(J1470=6,'Equivalencia BH-BMPT'!$D$7,IF(J1470=7,'Equivalencia BH-BMPT'!$D$8,IF(J1470=8,'Equivalencia BH-BMPT'!$D$9,IF(J1470=9,'Equivalencia BH-BMPT'!$D$10,IF(J1470=10,'Equivalencia BH-BMPT'!$D$11,IF(J1470=11,'Equivalencia BH-BMPT'!$D$12,IF(J1470=12,'Equivalencia BH-BMPT'!$D$13,IF(J1470=13,'Equivalencia BH-BMPT'!$D$14,IF(J1470=14,'Equivalencia BH-BMPT'!$D$15,IF(J1470=15,'Equivalencia BH-BMPT'!$D$16,IF(J1470=16,'Equivalencia BH-BMPT'!$D$17,IF(J1470=17,'Equivalencia BH-BMPT'!$D$18,IF(J1470=18,'Equivalencia BH-BMPT'!$D$19,IF(J1470=19,'Equivalencia BH-BMPT'!$D$20,IF(J1470=20,'Equivalencia BH-BMPT'!$D$21,IF(J1470=21,'Equivalencia BH-BMPT'!$D$22,IF(J1470=22,'Equivalencia BH-BMPT'!$D$23,IF(J1470=23,'Equivalencia BH-BMPT'!#REF!,IF(J1470=24,'Equivalencia BH-BMPT'!$D$25,IF(J1470=25,'Equivalencia BH-BMPT'!$D$26,IF(J1470=26,'Equivalencia BH-BMPT'!$D$27,IF(J1470=27,'Equivalencia BH-BMPT'!$D$28,IF(J1470=28,'Equivalencia BH-BMPT'!$D$29,IF(J1470=29,'Equivalencia BH-BMPT'!$D$30,IF(J1470=30,'Equivalencia BH-BMPT'!$D$31,IF(J1470=31,'Equivalencia BH-BMPT'!$D$32,IF(J1470=32,'Equivalencia BH-BMPT'!$D$33,IF(J1470=33,'Equivalencia BH-BMPT'!$D$34,IF(J1470=34,'Equivalencia BH-BMPT'!$D$35,IF(J1470=35,'Equivalencia BH-BMPT'!$D$36,IF(J1470=36,'Equivalencia BH-BMPT'!$D$37,IF(J1470=37,'Equivalencia BH-BMPT'!$D$38,IF(J1470=38,'Equivalencia BH-BMPT'!#REF!,IF(J1470=39,'Equivalencia BH-BMPT'!$D$40,IF(J1470=40,'Equivalencia BH-BMPT'!$D$41,IF(J1470=41,'Equivalencia BH-BMPT'!$D$42,IF(J1470=42,'Equivalencia BH-BMPT'!$D$43,IF(J1470=43,'Equivalencia BH-BMPT'!$D$44,IF(J1470=44,'Equivalencia BH-BMPT'!$D$45,IF(J1470=45,'Equivalencia BH-BMPT'!$D$46,"No ha seleccionado un número de programa")))))))))))))))))))))))))))))))))))))))))))))</f>
        <v>No ha seleccionado un número de programa</v>
      </c>
      <c r="L1470" s="140"/>
      <c r="M1470" s="136"/>
      <c r="N1470" s="153"/>
      <c r="O1470" s="161"/>
      <c r="P1470" s="144"/>
      <c r="Q1470" s="143"/>
      <c r="R1470" s="143"/>
      <c r="S1470" s="143"/>
      <c r="T1470" s="143"/>
      <c r="U1470" s="143"/>
      <c r="V1470" s="145"/>
      <c r="W1470" s="145"/>
      <c r="X1470" s="145"/>
      <c r="Y1470" s="136"/>
      <c r="Z1470" s="136"/>
      <c r="AA1470" s="146"/>
      <c r="AB1470" s="136"/>
      <c r="AC1470" s="136"/>
      <c r="AD1470" s="136"/>
      <c r="AE1470" s="136"/>
      <c r="AF1470" s="147" t="e">
        <f t="shared" si="61"/>
        <v>#DIV/0!</v>
      </c>
      <c r="AG1470" s="148"/>
      <c r="AH1470" s="148" t="b">
        <f t="shared" si="62"/>
        <v>1</v>
      </c>
    </row>
    <row r="1471" spans="1:34" ht="44.25" customHeight="1" thickBot="1" x14ac:dyDescent="0.3">
      <c r="A1471" s="136"/>
      <c r="B1471" s="136"/>
      <c r="C1471" s="137"/>
      <c r="D1471" s="136"/>
      <c r="E1471" s="137" t="str">
        <f>IF(D1471=1,'Tipo '!$B$2,IF(D1471=2,'Tipo '!$B$3,IF(D1471=3,'Tipo '!$B$4,IF(D1471=4,'Tipo '!$B$5,IF(D1471=5,'Tipo '!$B$6,IF(D1471=6,'Tipo '!$B$7,IF(D1471=7,'Tipo '!$B$8,IF(D1471=8,'Tipo '!$B$9,IF(D1471=9,'Tipo '!$B$10,IF(D1471=10,'Tipo '!$B$11,IF(D1471=11,'Tipo '!$B$12,IF(D1471=12,'Tipo '!$B$13,IF(D1471=13,'Tipo '!$B$14,IF(D1471=14,'Tipo '!$B$15,IF(D1471=15,'Tipo '!$B$16,IF(D1471=16,'Tipo '!$B$17,IF(D1471=17,'Tipo '!$B$18,IF(D1471=18,'Tipo '!$B$19,IF(D1471=19,'Tipo '!$B$20,IF(D1471=20,'Tipo '!$B$21,"No ha seleccionado un tipo de contrato válido"))))))))))))))))))))</f>
        <v>No ha seleccionado un tipo de contrato válido</v>
      </c>
      <c r="F1471" s="137"/>
      <c r="G1471" s="137"/>
      <c r="H1471" s="138"/>
      <c r="I1471" s="138"/>
      <c r="J1471" s="136"/>
      <c r="K1471" s="137" t="str">
        <f>IF(J1471=1,'Equivalencia BH-BMPT'!$D$2,IF(J1471=2,'Equivalencia BH-BMPT'!$D$3,IF(J1471=3,'Equivalencia BH-BMPT'!$D$4,IF(J1471=4,'Equivalencia BH-BMPT'!$D$5,IF(J1471=5,'Equivalencia BH-BMPT'!$D$6,IF(J1471=6,'Equivalencia BH-BMPT'!$D$7,IF(J1471=7,'Equivalencia BH-BMPT'!$D$8,IF(J1471=8,'Equivalencia BH-BMPT'!$D$9,IF(J1471=9,'Equivalencia BH-BMPT'!$D$10,IF(J1471=10,'Equivalencia BH-BMPT'!$D$11,IF(J1471=11,'Equivalencia BH-BMPT'!$D$12,IF(J1471=12,'Equivalencia BH-BMPT'!$D$13,IF(J1471=13,'Equivalencia BH-BMPT'!$D$14,IF(J1471=14,'Equivalencia BH-BMPT'!$D$15,IF(J1471=15,'Equivalencia BH-BMPT'!$D$16,IF(J1471=16,'Equivalencia BH-BMPT'!$D$17,IF(J1471=17,'Equivalencia BH-BMPT'!$D$18,IF(J1471=18,'Equivalencia BH-BMPT'!$D$19,IF(J1471=19,'Equivalencia BH-BMPT'!$D$20,IF(J1471=20,'Equivalencia BH-BMPT'!$D$21,IF(J1471=21,'Equivalencia BH-BMPT'!$D$22,IF(J1471=22,'Equivalencia BH-BMPT'!$D$23,IF(J1471=23,'Equivalencia BH-BMPT'!#REF!,IF(J1471=24,'Equivalencia BH-BMPT'!$D$25,IF(J1471=25,'Equivalencia BH-BMPT'!$D$26,IF(J1471=26,'Equivalencia BH-BMPT'!$D$27,IF(J1471=27,'Equivalencia BH-BMPT'!$D$28,IF(J1471=28,'Equivalencia BH-BMPT'!$D$29,IF(J1471=29,'Equivalencia BH-BMPT'!$D$30,IF(J1471=30,'Equivalencia BH-BMPT'!$D$31,IF(J1471=31,'Equivalencia BH-BMPT'!$D$32,IF(J1471=32,'Equivalencia BH-BMPT'!$D$33,IF(J1471=33,'Equivalencia BH-BMPT'!$D$34,IF(J1471=34,'Equivalencia BH-BMPT'!$D$35,IF(J1471=35,'Equivalencia BH-BMPT'!$D$36,IF(J1471=36,'Equivalencia BH-BMPT'!$D$37,IF(J1471=37,'Equivalencia BH-BMPT'!$D$38,IF(J1471=38,'Equivalencia BH-BMPT'!#REF!,IF(J1471=39,'Equivalencia BH-BMPT'!$D$40,IF(J1471=40,'Equivalencia BH-BMPT'!$D$41,IF(J1471=41,'Equivalencia BH-BMPT'!$D$42,IF(J1471=42,'Equivalencia BH-BMPT'!$D$43,IF(J1471=43,'Equivalencia BH-BMPT'!$D$44,IF(J1471=44,'Equivalencia BH-BMPT'!$D$45,IF(J1471=45,'Equivalencia BH-BMPT'!$D$46,"No ha seleccionado un número de programa")))))))))))))))))))))))))))))))))))))))))))))</f>
        <v>No ha seleccionado un número de programa</v>
      </c>
      <c r="L1471" s="140"/>
      <c r="M1471" s="136"/>
      <c r="N1471" s="153"/>
      <c r="O1471" s="161"/>
      <c r="P1471" s="144"/>
      <c r="Q1471" s="143"/>
      <c r="R1471" s="143"/>
      <c r="S1471" s="143"/>
      <c r="T1471" s="143"/>
      <c r="U1471" s="143"/>
      <c r="V1471" s="145"/>
      <c r="W1471" s="145"/>
      <c r="X1471" s="145"/>
      <c r="Y1471" s="136"/>
      <c r="Z1471" s="136"/>
      <c r="AA1471" s="146"/>
      <c r="AB1471" s="136"/>
      <c r="AC1471" s="136"/>
      <c r="AD1471" s="136"/>
      <c r="AE1471" s="136"/>
      <c r="AF1471" s="147" t="e">
        <f t="shared" si="61"/>
        <v>#DIV/0!</v>
      </c>
      <c r="AG1471" s="148"/>
      <c r="AH1471" s="148" t="b">
        <f t="shared" si="62"/>
        <v>1</v>
      </c>
    </row>
    <row r="1472" spans="1:34" ht="44.25" customHeight="1" thickBot="1" x14ac:dyDescent="0.3">
      <c r="A1472" s="136"/>
      <c r="B1472" s="136"/>
      <c r="C1472" s="137"/>
      <c r="D1472" s="136"/>
      <c r="E1472" s="137" t="str">
        <f>IF(D1472=1,'Tipo '!$B$2,IF(D1472=2,'Tipo '!$B$3,IF(D1472=3,'Tipo '!$B$4,IF(D1472=4,'Tipo '!$B$5,IF(D1472=5,'Tipo '!$B$6,IF(D1472=6,'Tipo '!$B$7,IF(D1472=7,'Tipo '!$B$8,IF(D1472=8,'Tipo '!$B$9,IF(D1472=9,'Tipo '!$B$10,IF(D1472=10,'Tipo '!$B$11,IF(D1472=11,'Tipo '!$B$12,IF(D1472=12,'Tipo '!$B$13,IF(D1472=13,'Tipo '!$B$14,IF(D1472=14,'Tipo '!$B$15,IF(D1472=15,'Tipo '!$B$16,IF(D1472=16,'Tipo '!$B$17,IF(D1472=17,'Tipo '!$B$18,IF(D1472=18,'Tipo '!$B$19,IF(D1472=19,'Tipo '!$B$20,IF(D1472=20,'Tipo '!$B$21,"No ha seleccionado un tipo de contrato válido"))))))))))))))))))))</f>
        <v>No ha seleccionado un tipo de contrato válido</v>
      </c>
      <c r="F1472" s="137"/>
      <c r="G1472" s="137"/>
      <c r="H1472" s="138"/>
      <c r="I1472" s="138"/>
      <c r="J1472" s="136"/>
      <c r="K1472" s="137" t="str">
        <f>IF(J1472=1,'Equivalencia BH-BMPT'!$D$2,IF(J1472=2,'Equivalencia BH-BMPT'!$D$3,IF(J1472=3,'Equivalencia BH-BMPT'!$D$4,IF(J1472=4,'Equivalencia BH-BMPT'!$D$5,IF(J1472=5,'Equivalencia BH-BMPT'!$D$6,IF(J1472=6,'Equivalencia BH-BMPT'!$D$7,IF(J1472=7,'Equivalencia BH-BMPT'!$D$8,IF(J1472=8,'Equivalencia BH-BMPT'!$D$9,IF(J1472=9,'Equivalencia BH-BMPT'!$D$10,IF(J1472=10,'Equivalencia BH-BMPT'!$D$11,IF(J1472=11,'Equivalencia BH-BMPT'!$D$12,IF(J1472=12,'Equivalencia BH-BMPT'!$D$13,IF(J1472=13,'Equivalencia BH-BMPT'!$D$14,IF(J1472=14,'Equivalencia BH-BMPT'!$D$15,IF(J1472=15,'Equivalencia BH-BMPT'!$D$16,IF(J1472=16,'Equivalencia BH-BMPT'!$D$17,IF(J1472=17,'Equivalencia BH-BMPT'!$D$18,IF(J1472=18,'Equivalencia BH-BMPT'!$D$19,IF(J1472=19,'Equivalencia BH-BMPT'!$D$20,IF(J1472=20,'Equivalencia BH-BMPT'!$D$21,IF(J1472=21,'Equivalencia BH-BMPT'!$D$22,IF(J1472=22,'Equivalencia BH-BMPT'!$D$23,IF(J1472=23,'Equivalencia BH-BMPT'!#REF!,IF(J1472=24,'Equivalencia BH-BMPT'!$D$25,IF(J1472=25,'Equivalencia BH-BMPT'!$D$26,IF(J1472=26,'Equivalencia BH-BMPT'!$D$27,IF(J1472=27,'Equivalencia BH-BMPT'!$D$28,IF(J1472=28,'Equivalencia BH-BMPT'!$D$29,IF(J1472=29,'Equivalencia BH-BMPT'!$D$30,IF(J1472=30,'Equivalencia BH-BMPT'!$D$31,IF(J1472=31,'Equivalencia BH-BMPT'!$D$32,IF(J1472=32,'Equivalencia BH-BMPT'!$D$33,IF(J1472=33,'Equivalencia BH-BMPT'!$D$34,IF(J1472=34,'Equivalencia BH-BMPT'!$D$35,IF(J1472=35,'Equivalencia BH-BMPT'!$D$36,IF(J1472=36,'Equivalencia BH-BMPT'!$D$37,IF(J1472=37,'Equivalencia BH-BMPT'!$D$38,IF(J1472=38,'Equivalencia BH-BMPT'!#REF!,IF(J1472=39,'Equivalencia BH-BMPT'!$D$40,IF(J1472=40,'Equivalencia BH-BMPT'!$D$41,IF(J1472=41,'Equivalencia BH-BMPT'!$D$42,IF(J1472=42,'Equivalencia BH-BMPT'!$D$43,IF(J1472=43,'Equivalencia BH-BMPT'!$D$44,IF(J1472=44,'Equivalencia BH-BMPT'!$D$45,IF(J1472=45,'Equivalencia BH-BMPT'!$D$46,"No ha seleccionado un número de programa")))))))))))))))))))))))))))))))))))))))))))))</f>
        <v>No ha seleccionado un número de programa</v>
      </c>
      <c r="L1472" s="140"/>
      <c r="M1472" s="136"/>
      <c r="N1472" s="153"/>
      <c r="O1472" s="161"/>
      <c r="P1472" s="144"/>
      <c r="Q1472" s="143"/>
      <c r="R1472" s="143"/>
      <c r="S1472" s="143"/>
      <c r="T1472" s="143"/>
      <c r="U1472" s="143"/>
      <c r="V1472" s="145"/>
      <c r="W1472" s="145"/>
      <c r="X1472" s="145"/>
      <c r="Y1472" s="136"/>
      <c r="Z1472" s="136"/>
      <c r="AA1472" s="146"/>
      <c r="AB1472" s="136"/>
      <c r="AC1472" s="136"/>
      <c r="AD1472" s="136"/>
      <c r="AE1472" s="136"/>
      <c r="AF1472" s="147" t="e">
        <f t="shared" si="61"/>
        <v>#DIV/0!</v>
      </c>
      <c r="AG1472" s="148"/>
      <c r="AH1472" s="148" t="b">
        <f t="shared" si="62"/>
        <v>1</v>
      </c>
    </row>
    <row r="1473" spans="1:34" ht="44.25" customHeight="1" thickBot="1" x14ac:dyDescent="0.3">
      <c r="A1473" s="136"/>
      <c r="B1473" s="136"/>
      <c r="C1473" s="137"/>
      <c r="D1473" s="136"/>
      <c r="E1473" s="137" t="str">
        <f>IF(D1473=1,'Tipo '!$B$2,IF(D1473=2,'Tipo '!$B$3,IF(D1473=3,'Tipo '!$B$4,IF(D1473=4,'Tipo '!$B$5,IF(D1473=5,'Tipo '!$B$6,IF(D1473=6,'Tipo '!$B$7,IF(D1473=7,'Tipo '!$B$8,IF(D1473=8,'Tipo '!$B$9,IF(D1473=9,'Tipo '!$B$10,IF(D1473=10,'Tipo '!$B$11,IF(D1473=11,'Tipo '!$B$12,IF(D1473=12,'Tipo '!$B$13,IF(D1473=13,'Tipo '!$B$14,IF(D1473=14,'Tipo '!$B$15,IF(D1473=15,'Tipo '!$B$16,IF(D1473=16,'Tipo '!$B$17,IF(D1473=17,'Tipo '!$B$18,IF(D1473=18,'Tipo '!$B$19,IF(D1473=19,'Tipo '!$B$20,IF(D1473=20,'Tipo '!$B$21,"No ha seleccionado un tipo de contrato válido"))))))))))))))))))))</f>
        <v>No ha seleccionado un tipo de contrato válido</v>
      </c>
      <c r="F1473" s="137"/>
      <c r="G1473" s="137"/>
      <c r="H1473" s="138"/>
      <c r="I1473" s="138"/>
      <c r="J1473" s="136"/>
      <c r="K1473" s="137" t="str">
        <f>IF(J1473=1,'Equivalencia BH-BMPT'!$D$2,IF(J1473=2,'Equivalencia BH-BMPT'!$D$3,IF(J1473=3,'Equivalencia BH-BMPT'!$D$4,IF(J1473=4,'Equivalencia BH-BMPT'!$D$5,IF(J1473=5,'Equivalencia BH-BMPT'!$D$6,IF(J1473=6,'Equivalencia BH-BMPT'!$D$7,IF(J1473=7,'Equivalencia BH-BMPT'!$D$8,IF(J1473=8,'Equivalencia BH-BMPT'!$D$9,IF(J1473=9,'Equivalencia BH-BMPT'!$D$10,IF(J1473=10,'Equivalencia BH-BMPT'!$D$11,IF(J1473=11,'Equivalencia BH-BMPT'!$D$12,IF(J1473=12,'Equivalencia BH-BMPT'!$D$13,IF(J1473=13,'Equivalencia BH-BMPT'!$D$14,IF(J1473=14,'Equivalencia BH-BMPT'!$D$15,IF(J1473=15,'Equivalencia BH-BMPT'!$D$16,IF(J1473=16,'Equivalencia BH-BMPT'!$D$17,IF(J1473=17,'Equivalencia BH-BMPT'!$D$18,IF(J1473=18,'Equivalencia BH-BMPT'!$D$19,IF(J1473=19,'Equivalencia BH-BMPT'!$D$20,IF(J1473=20,'Equivalencia BH-BMPT'!$D$21,IF(J1473=21,'Equivalencia BH-BMPT'!$D$22,IF(J1473=22,'Equivalencia BH-BMPT'!$D$23,IF(J1473=23,'Equivalencia BH-BMPT'!#REF!,IF(J1473=24,'Equivalencia BH-BMPT'!$D$25,IF(J1473=25,'Equivalencia BH-BMPT'!$D$26,IF(J1473=26,'Equivalencia BH-BMPT'!$D$27,IF(J1473=27,'Equivalencia BH-BMPT'!$D$28,IF(J1473=28,'Equivalencia BH-BMPT'!$D$29,IF(J1473=29,'Equivalencia BH-BMPT'!$D$30,IF(J1473=30,'Equivalencia BH-BMPT'!$D$31,IF(J1473=31,'Equivalencia BH-BMPT'!$D$32,IF(J1473=32,'Equivalencia BH-BMPT'!$D$33,IF(J1473=33,'Equivalencia BH-BMPT'!$D$34,IF(J1473=34,'Equivalencia BH-BMPT'!$D$35,IF(J1473=35,'Equivalencia BH-BMPT'!$D$36,IF(J1473=36,'Equivalencia BH-BMPT'!$D$37,IF(J1473=37,'Equivalencia BH-BMPT'!$D$38,IF(J1473=38,'Equivalencia BH-BMPT'!#REF!,IF(J1473=39,'Equivalencia BH-BMPT'!$D$40,IF(J1473=40,'Equivalencia BH-BMPT'!$D$41,IF(J1473=41,'Equivalencia BH-BMPT'!$D$42,IF(J1473=42,'Equivalencia BH-BMPT'!$D$43,IF(J1473=43,'Equivalencia BH-BMPT'!$D$44,IF(J1473=44,'Equivalencia BH-BMPT'!$D$45,IF(J1473=45,'Equivalencia BH-BMPT'!$D$46,"No ha seleccionado un número de programa")))))))))))))))))))))))))))))))))))))))))))))</f>
        <v>No ha seleccionado un número de programa</v>
      </c>
      <c r="L1473" s="140"/>
      <c r="M1473" s="136"/>
      <c r="N1473" s="153"/>
      <c r="O1473" s="161"/>
      <c r="P1473" s="144"/>
      <c r="Q1473" s="143"/>
      <c r="R1473" s="143"/>
      <c r="S1473" s="143"/>
      <c r="T1473" s="143"/>
      <c r="U1473" s="143"/>
      <c r="V1473" s="145"/>
      <c r="W1473" s="145"/>
      <c r="X1473" s="145"/>
      <c r="Y1473" s="136"/>
      <c r="Z1473" s="136"/>
      <c r="AA1473" s="146"/>
      <c r="AB1473" s="136"/>
      <c r="AC1473" s="136"/>
      <c r="AD1473" s="136"/>
      <c r="AE1473" s="136"/>
      <c r="AF1473" s="147" t="e">
        <f t="shared" si="61"/>
        <v>#DIV/0!</v>
      </c>
      <c r="AG1473" s="148"/>
      <c r="AH1473" s="148" t="b">
        <f t="shared" si="62"/>
        <v>1</v>
      </c>
    </row>
    <row r="1474" spans="1:34" ht="44.25" customHeight="1" thickBot="1" x14ac:dyDescent="0.3">
      <c r="A1474" s="136"/>
      <c r="B1474" s="136"/>
      <c r="C1474" s="137"/>
      <c r="D1474" s="136"/>
      <c r="E1474" s="137" t="str">
        <f>IF(D1474=1,'Tipo '!$B$2,IF(D1474=2,'Tipo '!$B$3,IF(D1474=3,'Tipo '!$B$4,IF(D1474=4,'Tipo '!$B$5,IF(D1474=5,'Tipo '!$B$6,IF(D1474=6,'Tipo '!$B$7,IF(D1474=7,'Tipo '!$B$8,IF(D1474=8,'Tipo '!$B$9,IF(D1474=9,'Tipo '!$B$10,IF(D1474=10,'Tipo '!$B$11,IF(D1474=11,'Tipo '!$B$12,IF(D1474=12,'Tipo '!$B$13,IF(D1474=13,'Tipo '!$B$14,IF(D1474=14,'Tipo '!$B$15,IF(D1474=15,'Tipo '!$B$16,IF(D1474=16,'Tipo '!$B$17,IF(D1474=17,'Tipo '!$B$18,IF(D1474=18,'Tipo '!$B$19,IF(D1474=19,'Tipo '!$B$20,IF(D1474=20,'Tipo '!$B$21,"No ha seleccionado un tipo de contrato válido"))))))))))))))))))))</f>
        <v>No ha seleccionado un tipo de contrato válido</v>
      </c>
      <c r="F1474" s="137"/>
      <c r="G1474" s="137"/>
      <c r="H1474" s="138"/>
      <c r="I1474" s="138"/>
      <c r="J1474" s="136"/>
      <c r="K1474" s="137" t="str">
        <f>IF(J1474=1,'Equivalencia BH-BMPT'!$D$2,IF(J1474=2,'Equivalencia BH-BMPT'!$D$3,IF(J1474=3,'Equivalencia BH-BMPT'!$D$4,IF(J1474=4,'Equivalencia BH-BMPT'!$D$5,IF(J1474=5,'Equivalencia BH-BMPT'!$D$6,IF(J1474=6,'Equivalencia BH-BMPT'!$D$7,IF(J1474=7,'Equivalencia BH-BMPT'!$D$8,IF(J1474=8,'Equivalencia BH-BMPT'!$D$9,IF(J1474=9,'Equivalencia BH-BMPT'!$D$10,IF(J1474=10,'Equivalencia BH-BMPT'!$D$11,IF(J1474=11,'Equivalencia BH-BMPT'!$D$12,IF(J1474=12,'Equivalencia BH-BMPT'!$D$13,IF(J1474=13,'Equivalencia BH-BMPT'!$D$14,IF(J1474=14,'Equivalencia BH-BMPT'!$D$15,IF(J1474=15,'Equivalencia BH-BMPT'!$D$16,IF(J1474=16,'Equivalencia BH-BMPT'!$D$17,IF(J1474=17,'Equivalencia BH-BMPT'!$D$18,IF(J1474=18,'Equivalencia BH-BMPT'!$D$19,IF(J1474=19,'Equivalencia BH-BMPT'!$D$20,IF(J1474=20,'Equivalencia BH-BMPT'!$D$21,IF(J1474=21,'Equivalencia BH-BMPT'!$D$22,IF(J1474=22,'Equivalencia BH-BMPT'!$D$23,IF(J1474=23,'Equivalencia BH-BMPT'!#REF!,IF(J1474=24,'Equivalencia BH-BMPT'!$D$25,IF(J1474=25,'Equivalencia BH-BMPT'!$D$26,IF(J1474=26,'Equivalencia BH-BMPT'!$D$27,IF(J1474=27,'Equivalencia BH-BMPT'!$D$28,IF(J1474=28,'Equivalencia BH-BMPT'!$D$29,IF(J1474=29,'Equivalencia BH-BMPT'!$D$30,IF(J1474=30,'Equivalencia BH-BMPT'!$D$31,IF(J1474=31,'Equivalencia BH-BMPT'!$D$32,IF(J1474=32,'Equivalencia BH-BMPT'!$D$33,IF(J1474=33,'Equivalencia BH-BMPT'!$D$34,IF(J1474=34,'Equivalencia BH-BMPT'!$D$35,IF(J1474=35,'Equivalencia BH-BMPT'!$D$36,IF(J1474=36,'Equivalencia BH-BMPT'!$D$37,IF(J1474=37,'Equivalencia BH-BMPT'!$D$38,IF(J1474=38,'Equivalencia BH-BMPT'!#REF!,IF(J1474=39,'Equivalencia BH-BMPT'!$D$40,IF(J1474=40,'Equivalencia BH-BMPT'!$D$41,IF(J1474=41,'Equivalencia BH-BMPT'!$D$42,IF(J1474=42,'Equivalencia BH-BMPT'!$D$43,IF(J1474=43,'Equivalencia BH-BMPT'!$D$44,IF(J1474=44,'Equivalencia BH-BMPT'!$D$45,IF(J1474=45,'Equivalencia BH-BMPT'!$D$46,"No ha seleccionado un número de programa")))))))))))))))))))))))))))))))))))))))))))))</f>
        <v>No ha seleccionado un número de programa</v>
      </c>
      <c r="L1474" s="140"/>
      <c r="M1474" s="136"/>
      <c r="N1474" s="153"/>
      <c r="O1474" s="161"/>
      <c r="P1474" s="144"/>
      <c r="Q1474" s="143"/>
      <c r="R1474" s="143"/>
      <c r="S1474" s="143"/>
      <c r="T1474" s="143"/>
      <c r="U1474" s="143"/>
      <c r="V1474" s="145"/>
      <c r="W1474" s="145"/>
      <c r="X1474" s="145"/>
      <c r="Y1474" s="136"/>
      <c r="Z1474" s="136"/>
      <c r="AA1474" s="146"/>
      <c r="AB1474" s="136"/>
      <c r="AC1474" s="136"/>
      <c r="AD1474" s="136"/>
      <c r="AE1474" s="136"/>
      <c r="AF1474" s="147" t="e">
        <f t="shared" si="61"/>
        <v>#DIV/0!</v>
      </c>
      <c r="AG1474" s="148"/>
      <c r="AH1474" s="148" t="b">
        <f t="shared" si="62"/>
        <v>1</v>
      </c>
    </row>
    <row r="1475" spans="1:34" ht="44.25" customHeight="1" thickBot="1" x14ac:dyDescent="0.3">
      <c r="A1475" s="136"/>
      <c r="B1475" s="136"/>
      <c r="C1475" s="137"/>
      <c r="D1475" s="136"/>
      <c r="E1475" s="137" t="str">
        <f>IF(D1475=1,'Tipo '!$B$2,IF(D1475=2,'Tipo '!$B$3,IF(D1475=3,'Tipo '!$B$4,IF(D1475=4,'Tipo '!$B$5,IF(D1475=5,'Tipo '!$B$6,IF(D1475=6,'Tipo '!$B$7,IF(D1475=7,'Tipo '!$B$8,IF(D1475=8,'Tipo '!$B$9,IF(D1475=9,'Tipo '!$B$10,IF(D1475=10,'Tipo '!$B$11,IF(D1475=11,'Tipo '!$B$12,IF(D1475=12,'Tipo '!$B$13,IF(D1475=13,'Tipo '!$B$14,IF(D1475=14,'Tipo '!$B$15,IF(D1475=15,'Tipo '!$B$16,IF(D1475=16,'Tipo '!$B$17,IF(D1475=17,'Tipo '!$B$18,IF(D1475=18,'Tipo '!$B$19,IF(D1475=19,'Tipo '!$B$20,IF(D1475=20,'Tipo '!$B$21,"No ha seleccionado un tipo de contrato válido"))))))))))))))))))))</f>
        <v>No ha seleccionado un tipo de contrato válido</v>
      </c>
      <c r="F1475" s="137"/>
      <c r="G1475" s="137"/>
      <c r="H1475" s="138"/>
      <c r="I1475" s="138"/>
      <c r="J1475" s="136"/>
      <c r="K1475" s="137" t="str">
        <f>IF(J1475=1,'Equivalencia BH-BMPT'!$D$2,IF(J1475=2,'Equivalencia BH-BMPT'!$D$3,IF(J1475=3,'Equivalencia BH-BMPT'!$D$4,IF(J1475=4,'Equivalencia BH-BMPT'!$D$5,IF(J1475=5,'Equivalencia BH-BMPT'!$D$6,IF(J1475=6,'Equivalencia BH-BMPT'!$D$7,IF(J1475=7,'Equivalencia BH-BMPT'!$D$8,IF(J1475=8,'Equivalencia BH-BMPT'!$D$9,IF(J1475=9,'Equivalencia BH-BMPT'!$D$10,IF(J1475=10,'Equivalencia BH-BMPT'!$D$11,IF(J1475=11,'Equivalencia BH-BMPT'!$D$12,IF(J1475=12,'Equivalencia BH-BMPT'!$D$13,IF(J1475=13,'Equivalencia BH-BMPT'!$D$14,IF(J1475=14,'Equivalencia BH-BMPT'!$D$15,IF(J1475=15,'Equivalencia BH-BMPT'!$D$16,IF(J1475=16,'Equivalencia BH-BMPT'!$D$17,IF(J1475=17,'Equivalencia BH-BMPT'!$D$18,IF(J1475=18,'Equivalencia BH-BMPT'!$D$19,IF(J1475=19,'Equivalencia BH-BMPT'!$D$20,IF(J1475=20,'Equivalencia BH-BMPT'!$D$21,IF(J1475=21,'Equivalencia BH-BMPT'!$D$22,IF(J1475=22,'Equivalencia BH-BMPT'!$D$23,IF(J1475=23,'Equivalencia BH-BMPT'!#REF!,IF(J1475=24,'Equivalencia BH-BMPT'!$D$25,IF(J1475=25,'Equivalencia BH-BMPT'!$D$26,IF(J1475=26,'Equivalencia BH-BMPT'!$D$27,IF(J1475=27,'Equivalencia BH-BMPT'!$D$28,IF(J1475=28,'Equivalencia BH-BMPT'!$D$29,IF(J1475=29,'Equivalencia BH-BMPT'!$D$30,IF(J1475=30,'Equivalencia BH-BMPT'!$D$31,IF(J1475=31,'Equivalencia BH-BMPT'!$D$32,IF(J1475=32,'Equivalencia BH-BMPT'!$D$33,IF(J1475=33,'Equivalencia BH-BMPT'!$D$34,IF(J1475=34,'Equivalencia BH-BMPT'!$D$35,IF(J1475=35,'Equivalencia BH-BMPT'!$D$36,IF(J1475=36,'Equivalencia BH-BMPT'!$D$37,IF(J1475=37,'Equivalencia BH-BMPT'!$D$38,IF(J1475=38,'Equivalencia BH-BMPT'!#REF!,IF(J1475=39,'Equivalencia BH-BMPT'!$D$40,IF(J1475=40,'Equivalencia BH-BMPT'!$D$41,IF(J1475=41,'Equivalencia BH-BMPT'!$D$42,IF(J1475=42,'Equivalencia BH-BMPT'!$D$43,IF(J1475=43,'Equivalencia BH-BMPT'!$D$44,IF(J1475=44,'Equivalencia BH-BMPT'!$D$45,IF(J1475=45,'Equivalencia BH-BMPT'!$D$46,"No ha seleccionado un número de programa")))))))))))))))))))))))))))))))))))))))))))))</f>
        <v>No ha seleccionado un número de programa</v>
      </c>
      <c r="L1475" s="140"/>
      <c r="M1475" s="136"/>
      <c r="N1475" s="153"/>
      <c r="O1475" s="161"/>
      <c r="P1475" s="144"/>
      <c r="Q1475" s="143"/>
      <c r="R1475" s="143"/>
      <c r="S1475" s="143"/>
      <c r="T1475" s="143"/>
      <c r="U1475" s="143"/>
      <c r="V1475" s="145"/>
      <c r="W1475" s="145"/>
      <c r="X1475" s="145"/>
      <c r="Y1475" s="136"/>
      <c r="Z1475" s="136"/>
      <c r="AA1475" s="146"/>
      <c r="AB1475" s="136"/>
      <c r="AC1475" s="136"/>
      <c r="AD1475" s="136"/>
      <c r="AE1475" s="136"/>
      <c r="AF1475" s="147" t="e">
        <f t="shared" si="61"/>
        <v>#DIV/0!</v>
      </c>
      <c r="AG1475" s="148"/>
      <c r="AH1475" s="148" t="b">
        <f t="shared" si="62"/>
        <v>1</v>
      </c>
    </row>
    <row r="1476" spans="1:34" ht="44.25" customHeight="1" thickBot="1" x14ac:dyDescent="0.3">
      <c r="A1476" s="136"/>
      <c r="B1476" s="136"/>
      <c r="C1476" s="137"/>
      <c r="D1476" s="136"/>
      <c r="E1476" s="137" t="str">
        <f>IF(D1476=1,'Tipo '!$B$2,IF(D1476=2,'Tipo '!$B$3,IF(D1476=3,'Tipo '!$B$4,IF(D1476=4,'Tipo '!$B$5,IF(D1476=5,'Tipo '!$B$6,IF(D1476=6,'Tipo '!$B$7,IF(D1476=7,'Tipo '!$B$8,IF(D1476=8,'Tipo '!$B$9,IF(D1476=9,'Tipo '!$B$10,IF(D1476=10,'Tipo '!$B$11,IF(D1476=11,'Tipo '!$B$12,IF(D1476=12,'Tipo '!$B$13,IF(D1476=13,'Tipo '!$B$14,IF(D1476=14,'Tipo '!$B$15,IF(D1476=15,'Tipo '!$B$16,IF(D1476=16,'Tipo '!$B$17,IF(D1476=17,'Tipo '!$B$18,IF(D1476=18,'Tipo '!$B$19,IF(D1476=19,'Tipo '!$B$20,IF(D1476=20,'Tipo '!$B$21,"No ha seleccionado un tipo de contrato válido"))))))))))))))))))))</f>
        <v>No ha seleccionado un tipo de contrato válido</v>
      </c>
      <c r="F1476" s="137"/>
      <c r="G1476" s="137"/>
      <c r="H1476" s="138"/>
      <c r="I1476" s="138"/>
      <c r="J1476" s="136"/>
      <c r="K1476" s="137" t="str">
        <f>IF(J1476=1,'Equivalencia BH-BMPT'!$D$2,IF(J1476=2,'Equivalencia BH-BMPT'!$D$3,IF(J1476=3,'Equivalencia BH-BMPT'!$D$4,IF(J1476=4,'Equivalencia BH-BMPT'!$D$5,IF(J1476=5,'Equivalencia BH-BMPT'!$D$6,IF(J1476=6,'Equivalencia BH-BMPT'!$D$7,IF(J1476=7,'Equivalencia BH-BMPT'!$D$8,IF(J1476=8,'Equivalencia BH-BMPT'!$D$9,IF(J1476=9,'Equivalencia BH-BMPT'!$D$10,IF(J1476=10,'Equivalencia BH-BMPT'!$D$11,IF(J1476=11,'Equivalencia BH-BMPT'!$D$12,IF(J1476=12,'Equivalencia BH-BMPT'!$D$13,IF(J1476=13,'Equivalencia BH-BMPT'!$D$14,IF(J1476=14,'Equivalencia BH-BMPT'!$D$15,IF(J1476=15,'Equivalencia BH-BMPT'!$D$16,IF(J1476=16,'Equivalencia BH-BMPT'!$D$17,IF(J1476=17,'Equivalencia BH-BMPT'!$D$18,IF(J1476=18,'Equivalencia BH-BMPT'!$D$19,IF(J1476=19,'Equivalencia BH-BMPT'!$D$20,IF(J1476=20,'Equivalencia BH-BMPT'!$D$21,IF(J1476=21,'Equivalencia BH-BMPT'!$D$22,IF(J1476=22,'Equivalencia BH-BMPT'!$D$23,IF(J1476=23,'Equivalencia BH-BMPT'!#REF!,IF(J1476=24,'Equivalencia BH-BMPT'!$D$25,IF(J1476=25,'Equivalencia BH-BMPT'!$D$26,IF(J1476=26,'Equivalencia BH-BMPT'!$D$27,IF(J1476=27,'Equivalencia BH-BMPT'!$D$28,IF(J1476=28,'Equivalencia BH-BMPT'!$D$29,IF(J1476=29,'Equivalencia BH-BMPT'!$D$30,IF(J1476=30,'Equivalencia BH-BMPT'!$D$31,IF(J1476=31,'Equivalencia BH-BMPT'!$D$32,IF(J1476=32,'Equivalencia BH-BMPT'!$D$33,IF(J1476=33,'Equivalencia BH-BMPT'!$D$34,IF(J1476=34,'Equivalencia BH-BMPT'!$D$35,IF(J1476=35,'Equivalencia BH-BMPT'!$D$36,IF(J1476=36,'Equivalencia BH-BMPT'!$D$37,IF(J1476=37,'Equivalencia BH-BMPT'!$D$38,IF(J1476=38,'Equivalencia BH-BMPT'!#REF!,IF(J1476=39,'Equivalencia BH-BMPT'!$D$40,IF(J1476=40,'Equivalencia BH-BMPT'!$D$41,IF(J1476=41,'Equivalencia BH-BMPT'!$D$42,IF(J1476=42,'Equivalencia BH-BMPT'!$D$43,IF(J1476=43,'Equivalencia BH-BMPT'!$D$44,IF(J1476=44,'Equivalencia BH-BMPT'!$D$45,IF(J1476=45,'Equivalencia BH-BMPT'!$D$46,"No ha seleccionado un número de programa")))))))))))))))))))))))))))))))))))))))))))))</f>
        <v>No ha seleccionado un número de programa</v>
      </c>
      <c r="L1476" s="140"/>
      <c r="M1476" s="136"/>
      <c r="N1476" s="153"/>
      <c r="O1476" s="161"/>
      <c r="P1476" s="144"/>
      <c r="Q1476" s="143"/>
      <c r="R1476" s="143"/>
      <c r="S1476" s="143"/>
      <c r="T1476" s="143"/>
      <c r="U1476" s="143"/>
      <c r="V1476" s="145"/>
      <c r="W1476" s="145"/>
      <c r="X1476" s="145"/>
      <c r="Y1476" s="136"/>
      <c r="Z1476" s="136"/>
      <c r="AA1476" s="146"/>
      <c r="AB1476" s="136"/>
      <c r="AC1476" s="136"/>
      <c r="AD1476" s="136"/>
      <c r="AE1476" s="136"/>
      <c r="AF1476" s="147" t="e">
        <f t="shared" si="61"/>
        <v>#DIV/0!</v>
      </c>
      <c r="AG1476" s="148"/>
      <c r="AH1476" s="148" t="b">
        <f t="shared" si="62"/>
        <v>1</v>
      </c>
    </row>
    <row r="1477" spans="1:34" ht="44.25" customHeight="1" thickBot="1" x14ac:dyDescent="0.3">
      <c r="A1477" s="136"/>
      <c r="B1477" s="136"/>
      <c r="C1477" s="137"/>
      <c r="D1477" s="136"/>
      <c r="E1477" s="137" t="str">
        <f>IF(D1477=1,'Tipo '!$B$2,IF(D1477=2,'Tipo '!$B$3,IF(D1477=3,'Tipo '!$B$4,IF(D1477=4,'Tipo '!$B$5,IF(D1477=5,'Tipo '!$B$6,IF(D1477=6,'Tipo '!$B$7,IF(D1477=7,'Tipo '!$B$8,IF(D1477=8,'Tipo '!$B$9,IF(D1477=9,'Tipo '!$B$10,IF(D1477=10,'Tipo '!$B$11,IF(D1477=11,'Tipo '!$B$12,IF(D1477=12,'Tipo '!$B$13,IF(D1477=13,'Tipo '!$B$14,IF(D1477=14,'Tipo '!$B$15,IF(D1477=15,'Tipo '!$B$16,IF(D1477=16,'Tipo '!$B$17,IF(D1477=17,'Tipo '!$B$18,IF(D1477=18,'Tipo '!$B$19,IF(D1477=19,'Tipo '!$B$20,IF(D1477=20,'Tipo '!$B$21,"No ha seleccionado un tipo de contrato válido"))))))))))))))))))))</f>
        <v>No ha seleccionado un tipo de contrato válido</v>
      </c>
      <c r="F1477" s="137"/>
      <c r="G1477" s="137"/>
      <c r="H1477" s="138"/>
      <c r="I1477" s="138"/>
      <c r="J1477" s="136"/>
      <c r="K1477" s="137" t="str">
        <f>IF(J1477=1,'Equivalencia BH-BMPT'!$D$2,IF(J1477=2,'Equivalencia BH-BMPT'!$D$3,IF(J1477=3,'Equivalencia BH-BMPT'!$D$4,IF(J1477=4,'Equivalencia BH-BMPT'!$D$5,IF(J1477=5,'Equivalencia BH-BMPT'!$D$6,IF(J1477=6,'Equivalencia BH-BMPT'!$D$7,IF(J1477=7,'Equivalencia BH-BMPT'!$D$8,IF(J1477=8,'Equivalencia BH-BMPT'!$D$9,IF(J1477=9,'Equivalencia BH-BMPT'!$D$10,IF(J1477=10,'Equivalencia BH-BMPT'!$D$11,IF(J1477=11,'Equivalencia BH-BMPT'!$D$12,IF(J1477=12,'Equivalencia BH-BMPT'!$D$13,IF(J1477=13,'Equivalencia BH-BMPT'!$D$14,IF(J1477=14,'Equivalencia BH-BMPT'!$D$15,IF(J1477=15,'Equivalencia BH-BMPT'!$D$16,IF(J1477=16,'Equivalencia BH-BMPT'!$D$17,IF(J1477=17,'Equivalencia BH-BMPT'!$D$18,IF(J1477=18,'Equivalencia BH-BMPT'!$D$19,IF(J1477=19,'Equivalencia BH-BMPT'!$D$20,IF(J1477=20,'Equivalencia BH-BMPT'!$D$21,IF(J1477=21,'Equivalencia BH-BMPT'!$D$22,IF(J1477=22,'Equivalencia BH-BMPT'!$D$23,IF(J1477=23,'Equivalencia BH-BMPT'!#REF!,IF(J1477=24,'Equivalencia BH-BMPT'!$D$25,IF(J1477=25,'Equivalencia BH-BMPT'!$D$26,IF(J1477=26,'Equivalencia BH-BMPT'!$D$27,IF(J1477=27,'Equivalencia BH-BMPT'!$D$28,IF(J1477=28,'Equivalencia BH-BMPT'!$D$29,IF(J1477=29,'Equivalencia BH-BMPT'!$D$30,IF(J1477=30,'Equivalencia BH-BMPT'!$D$31,IF(J1477=31,'Equivalencia BH-BMPT'!$D$32,IF(J1477=32,'Equivalencia BH-BMPT'!$D$33,IF(J1477=33,'Equivalencia BH-BMPT'!$D$34,IF(J1477=34,'Equivalencia BH-BMPT'!$D$35,IF(J1477=35,'Equivalencia BH-BMPT'!$D$36,IF(J1477=36,'Equivalencia BH-BMPT'!$D$37,IF(J1477=37,'Equivalencia BH-BMPT'!$D$38,IF(J1477=38,'Equivalencia BH-BMPT'!#REF!,IF(J1477=39,'Equivalencia BH-BMPT'!$D$40,IF(J1477=40,'Equivalencia BH-BMPT'!$D$41,IF(J1477=41,'Equivalencia BH-BMPT'!$D$42,IF(J1477=42,'Equivalencia BH-BMPT'!$D$43,IF(J1477=43,'Equivalencia BH-BMPT'!$D$44,IF(J1477=44,'Equivalencia BH-BMPT'!$D$45,IF(J1477=45,'Equivalencia BH-BMPT'!$D$46,"No ha seleccionado un número de programa")))))))))))))))))))))))))))))))))))))))))))))</f>
        <v>No ha seleccionado un número de programa</v>
      </c>
      <c r="L1477" s="140"/>
      <c r="M1477" s="136"/>
      <c r="N1477" s="153"/>
      <c r="O1477" s="161"/>
      <c r="P1477" s="144"/>
      <c r="Q1477" s="143"/>
      <c r="R1477" s="143"/>
      <c r="S1477" s="143"/>
      <c r="T1477" s="143"/>
      <c r="U1477" s="143"/>
      <c r="V1477" s="145"/>
      <c r="W1477" s="145"/>
      <c r="X1477" s="145"/>
      <c r="Y1477" s="136"/>
      <c r="Z1477" s="136"/>
      <c r="AA1477" s="146"/>
      <c r="AB1477" s="136"/>
      <c r="AC1477" s="136"/>
      <c r="AD1477" s="136"/>
      <c r="AE1477" s="136"/>
      <c r="AF1477" s="147" t="e">
        <f t="shared" si="61"/>
        <v>#DIV/0!</v>
      </c>
      <c r="AG1477" s="148"/>
      <c r="AH1477" s="148" t="b">
        <f t="shared" si="62"/>
        <v>1</v>
      </c>
    </row>
    <row r="1478" spans="1:34" ht="44.25" customHeight="1" thickBot="1" x14ac:dyDescent="0.3">
      <c r="A1478" s="136"/>
      <c r="B1478" s="136"/>
      <c r="C1478" s="137"/>
      <c r="D1478" s="136"/>
      <c r="E1478" s="137" t="str">
        <f>IF(D1478=1,'Tipo '!$B$2,IF(D1478=2,'Tipo '!$B$3,IF(D1478=3,'Tipo '!$B$4,IF(D1478=4,'Tipo '!$B$5,IF(D1478=5,'Tipo '!$B$6,IF(D1478=6,'Tipo '!$B$7,IF(D1478=7,'Tipo '!$B$8,IF(D1478=8,'Tipo '!$B$9,IF(D1478=9,'Tipo '!$B$10,IF(D1478=10,'Tipo '!$B$11,IF(D1478=11,'Tipo '!$B$12,IF(D1478=12,'Tipo '!$B$13,IF(D1478=13,'Tipo '!$B$14,IF(D1478=14,'Tipo '!$B$15,IF(D1478=15,'Tipo '!$B$16,IF(D1478=16,'Tipo '!$B$17,IF(D1478=17,'Tipo '!$B$18,IF(D1478=18,'Tipo '!$B$19,IF(D1478=19,'Tipo '!$B$20,IF(D1478=20,'Tipo '!$B$21,"No ha seleccionado un tipo de contrato válido"))))))))))))))))))))</f>
        <v>No ha seleccionado un tipo de contrato válido</v>
      </c>
      <c r="F1478" s="137"/>
      <c r="G1478" s="137"/>
      <c r="H1478" s="138"/>
      <c r="I1478" s="138"/>
      <c r="J1478" s="136"/>
      <c r="K1478" s="137" t="str">
        <f>IF(J1478=1,'Equivalencia BH-BMPT'!$D$2,IF(J1478=2,'Equivalencia BH-BMPT'!$D$3,IF(J1478=3,'Equivalencia BH-BMPT'!$D$4,IF(J1478=4,'Equivalencia BH-BMPT'!$D$5,IF(J1478=5,'Equivalencia BH-BMPT'!$D$6,IF(J1478=6,'Equivalencia BH-BMPT'!$D$7,IF(J1478=7,'Equivalencia BH-BMPT'!$D$8,IF(J1478=8,'Equivalencia BH-BMPT'!$D$9,IF(J1478=9,'Equivalencia BH-BMPT'!$D$10,IF(J1478=10,'Equivalencia BH-BMPT'!$D$11,IF(J1478=11,'Equivalencia BH-BMPT'!$D$12,IF(J1478=12,'Equivalencia BH-BMPT'!$D$13,IF(J1478=13,'Equivalencia BH-BMPT'!$D$14,IF(J1478=14,'Equivalencia BH-BMPT'!$D$15,IF(J1478=15,'Equivalencia BH-BMPT'!$D$16,IF(J1478=16,'Equivalencia BH-BMPT'!$D$17,IF(J1478=17,'Equivalencia BH-BMPT'!$D$18,IF(J1478=18,'Equivalencia BH-BMPT'!$D$19,IF(J1478=19,'Equivalencia BH-BMPT'!$D$20,IF(J1478=20,'Equivalencia BH-BMPT'!$D$21,IF(J1478=21,'Equivalencia BH-BMPT'!$D$22,IF(J1478=22,'Equivalencia BH-BMPT'!$D$23,IF(J1478=23,'Equivalencia BH-BMPT'!#REF!,IF(J1478=24,'Equivalencia BH-BMPT'!$D$25,IF(J1478=25,'Equivalencia BH-BMPT'!$D$26,IF(J1478=26,'Equivalencia BH-BMPT'!$D$27,IF(J1478=27,'Equivalencia BH-BMPT'!$D$28,IF(J1478=28,'Equivalencia BH-BMPT'!$D$29,IF(J1478=29,'Equivalencia BH-BMPT'!$D$30,IF(J1478=30,'Equivalencia BH-BMPT'!$D$31,IF(J1478=31,'Equivalencia BH-BMPT'!$D$32,IF(J1478=32,'Equivalencia BH-BMPT'!$D$33,IF(J1478=33,'Equivalencia BH-BMPT'!$D$34,IF(J1478=34,'Equivalencia BH-BMPT'!$D$35,IF(J1478=35,'Equivalencia BH-BMPT'!$D$36,IF(J1478=36,'Equivalencia BH-BMPT'!$D$37,IF(J1478=37,'Equivalencia BH-BMPT'!$D$38,IF(J1478=38,'Equivalencia BH-BMPT'!#REF!,IF(J1478=39,'Equivalencia BH-BMPT'!$D$40,IF(J1478=40,'Equivalencia BH-BMPT'!$D$41,IF(J1478=41,'Equivalencia BH-BMPT'!$D$42,IF(J1478=42,'Equivalencia BH-BMPT'!$D$43,IF(J1478=43,'Equivalencia BH-BMPT'!$D$44,IF(J1478=44,'Equivalencia BH-BMPT'!$D$45,IF(J1478=45,'Equivalencia BH-BMPT'!$D$46,"No ha seleccionado un número de programa")))))))))))))))))))))))))))))))))))))))))))))</f>
        <v>No ha seleccionado un número de programa</v>
      </c>
      <c r="L1478" s="140"/>
      <c r="M1478" s="136"/>
      <c r="N1478" s="153"/>
      <c r="O1478" s="161"/>
      <c r="P1478" s="144"/>
      <c r="Q1478" s="143"/>
      <c r="R1478" s="143"/>
      <c r="S1478" s="143"/>
      <c r="T1478" s="143"/>
      <c r="U1478" s="143"/>
      <c r="V1478" s="145"/>
      <c r="W1478" s="145"/>
      <c r="X1478" s="145"/>
      <c r="Y1478" s="136"/>
      <c r="Z1478" s="136"/>
      <c r="AA1478" s="146"/>
      <c r="AB1478" s="136"/>
      <c r="AC1478" s="136"/>
      <c r="AD1478" s="136"/>
      <c r="AE1478" s="136"/>
      <c r="AF1478" s="147" t="e">
        <f t="shared" si="61"/>
        <v>#DIV/0!</v>
      </c>
      <c r="AG1478" s="148"/>
      <c r="AH1478" s="148" t="b">
        <f t="shared" si="62"/>
        <v>1</v>
      </c>
    </row>
    <row r="1479" spans="1:34" ht="44.25" customHeight="1" thickBot="1" x14ac:dyDescent="0.3">
      <c r="A1479" s="136"/>
      <c r="B1479" s="136"/>
      <c r="C1479" s="137"/>
      <c r="D1479" s="136"/>
      <c r="E1479" s="137" t="str">
        <f>IF(D1479=1,'Tipo '!$B$2,IF(D1479=2,'Tipo '!$B$3,IF(D1479=3,'Tipo '!$B$4,IF(D1479=4,'Tipo '!$B$5,IF(D1479=5,'Tipo '!$B$6,IF(D1479=6,'Tipo '!$B$7,IF(D1479=7,'Tipo '!$B$8,IF(D1479=8,'Tipo '!$B$9,IF(D1479=9,'Tipo '!$B$10,IF(D1479=10,'Tipo '!$B$11,IF(D1479=11,'Tipo '!$B$12,IF(D1479=12,'Tipo '!$B$13,IF(D1479=13,'Tipo '!$B$14,IF(D1479=14,'Tipo '!$B$15,IF(D1479=15,'Tipo '!$B$16,IF(D1479=16,'Tipo '!$B$17,IF(D1479=17,'Tipo '!$B$18,IF(D1479=18,'Tipo '!$B$19,IF(D1479=19,'Tipo '!$B$20,IF(D1479=20,'Tipo '!$B$21,"No ha seleccionado un tipo de contrato válido"))))))))))))))))))))</f>
        <v>No ha seleccionado un tipo de contrato válido</v>
      </c>
      <c r="F1479" s="137"/>
      <c r="G1479" s="137"/>
      <c r="H1479" s="138"/>
      <c r="I1479" s="138"/>
      <c r="J1479" s="136"/>
      <c r="K1479" s="137" t="str">
        <f>IF(J1479=1,'Equivalencia BH-BMPT'!$D$2,IF(J1479=2,'Equivalencia BH-BMPT'!$D$3,IF(J1479=3,'Equivalencia BH-BMPT'!$D$4,IF(J1479=4,'Equivalencia BH-BMPT'!$D$5,IF(J1479=5,'Equivalencia BH-BMPT'!$D$6,IF(J1479=6,'Equivalencia BH-BMPT'!$D$7,IF(J1479=7,'Equivalencia BH-BMPT'!$D$8,IF(J1479=8,'Equivalencia BH-BMPT'!$D$9,IF(J1479=9,'Equivalencia BH-BMPT'!$D$10,IF(J1479=10,'Equivalencia BH-BMPT'!$D$11,IF(J1479=11,'Equivalencia BH-BMPT'!$D$12,IF(J1479=12,'Equivalencia BH-BMPT'!$D$13,IF(J1479=13,'Equivalencia BH-BMPT'!$D$14,IF(J1479=14,'Equivalencia BH-BMPT'!$D$15,IF(J1479=15,'Equivalencia BH-BMPT'!$D$16,IF(J1479=16,'Equivalencia BH-BMPT'!$D$17,IF(J1479=17,'Equivalencia BH-BMPT'!$D$18,IF(J1479=18,'Equivalencia BH-BMPT'!$D$19,IF(J1479=19,'Equivalencia BH-BMPT'!$D$20,IF(J1479=20,'Equivalencia BH-BMPT'!$D$21,IF(J1479=21,'Equivalencia BH-BMPT'!$D$22,IF(J1479=22,'Equivalencia BH-BMPT'!$D$23,IF(J1479=23,'Equivalencia BH-BMPT'!#REF!,IF(J1479=24,'Equivalencia BH-BMPT'!$D$25,IF(J1479=25,'Equivalencia BH-BMPT'!$D$26,IF(J1479=26,'Equivalencia BH-BMPT'!$D$27,IF(J1479=27,'Equivalencia BH-BMPT'!$D$28,IF(J1479=28,'Equivalencia BH-BMPT'!$D$29,IF(J1479=29,'Equivalencia BH-BMPT'!$D$30,IF(J1479=30,'Equivalencia BH-BMPT'!$D$31,IF(J1479=31,'Equivalencia BH-BMPT'!$D$32,IF(J1479=32,'Equivalencia BH-BMPT'!$D$33,IF(J1479=33,'Equivalencia BH-BMPT'!$D$34,IF(J1479=34,'Equivalencia BH-BMPT'!$D$35,IF(J1479=35,'Equivalencia BH-BMPT'!$D$36,IF(J1479=36,'Equivalencia BH-BMPT'!$D$37,IF(J1479=37,'Equivalencia BH-BMPT'!$D$38,IF(J1479=38,'Equivalencia BH-BMPT'!#REF!,IF(J1479=39,'Equivalencia BH-BMPT'!$D$40,IF(J1479=40,'Equivalencia BH-BMPT'!$D$41,IF(J1479=41,'Equivalencia BH-BMPT'!$D$42,IF(J1479=42,'Equivalencia BH-BMPT'!$D$43,IF(J1479=43,'Equivalencia BH-BMPT'!$D$44,IF(J1479=44,'Equivalencia BH-BMPT'!$D$45,IF(J1479=45,'Equivalencia BH-BMPT'!$D$46,"No ha seleccionado un número de programa")))))))))))))))))))))))))))))))))))))))))))))</f>
        <v>No ha seleccionado un número de programa</v>
      </c>
      <c r="L1479" s="140"/>
      <c r="M1479" s="136"/>
      <c r="N1479" s="153"/>
      <c r="O1479" s="161"/>
      <c r="P1479" s="144"/>
      <c r="Q1479" s="143"/>
      <c r="R1479" s="143"/>
      <c r="S1479" s="143"/>
      <c r="T1479" s="143"/>
      <c r="U1479" s="143"/>
      <c r="V1479" s="145"/>
      <c r="W1479" s="145"/>
      <c r="X1479" s="145"/>
      <c r="Y1479" s="136"/>
      <c r="Z1479" s="136"/>
      <c r="AA1479" s="146"/>
      <c r="AB1479" s="136"/>
      <c r="AC1479" s="136"/>
      <c r="AD1479" s="136"/>
      <c r="AE1479" s="136"/>
      <c r="AF1479" s="147" t="e">
        <f t="shared" ref="AF1479:AF1536" si="63">SUM(U1479/T1479)</f>
        <v>#DIV/0!</v>
      </c>
      <c r="AG1479" s="148"/>
      <c r="AH1479" s="148" t="b">
        <f t="shared" ref="AH1479:AH1536" si="64">IF(I1479="Funcionamiento",J1479=0,J1479="")</f>
        <v>1</v>
      </c>
    </row>
    <row r="1480" spans="1:34" ht="44.25" customHeight="1" thickBot="1" x14ac:dyDescent="0.3">
      <c r="A1480" s="136"/>
      <c r="B1480" s="136"/>
      <c r="C1480" s="137"/>
      <c r="D1480" s="136"/>
      <c r="E1480" s="137" t="str">
        <f>IF(D1480=1,'Tipo '!$B$2,IF(D1480=2,'Tipo '!$B$3,IF(D1480=3,'Tipo '!$B$4,IF(D1480=4,'Tipo '!$B$5,IF(D1480=5,'Tipo '!$B$6,IF(D1480=6,'Tipo '!$B$7,IF(D1480=7,'Tipo '!$B$8,IF(D1480=8,'Tipo '!$B$9,IF(D1480=9,'Tipo '!$B$10,IF(D1480=10,'Tipo '!$B$11,IF(D1480=11,'Tipo '!$B$12,IF(D1480=12,'Tipo '!$B$13,IF(D1480=13,'Tipo '!$B$14,IF(D1480=14,'Tipo '!$B$15,IF(D1480=15,'Tipo '!$B$16,IF(D1480=16,'Tipo '!$B$17,IF(D1480=17,'Tipo '!$B$18,IF(D1480=18,'Tipo '!$B$19,IF(D1480=19,'Tipo '!$B$20,IF(D1480=20,'Tipo '!$B$21,"No ha seleccionado un tipo de contrato válido"))))))))))))))))))))</f>
        <v>No ha seleccionado un tipo de contrato válido</v>
      </c>
      <c r="F1480" s="137"/>
      <c r="G1480" s="137"/>
      <c r="H1480" s="138"/>
      <c r="I1480" s="138"/>
      <c r="J1480" s="136"/>
      <c r="K1480" s="137" t="str">
        <f>IF(J1480=1,'Equivalencia BH-BMPT'!$D$2,IF(J1480=2,'Equivalencia BH-BMPT'!$D$3,IF(J1480=3,'Equivalencia BH-BMPT'!$D$4,IF(J1480=4,'Equivalencia BH-BMPT'!$D$5,IF(J1480=5,'Equivalencia BH-BMPT'!$D$6,IF(J1480=6,'Equivalencia BH-BMPT'!$D$7,IF(J1480=7,'Equivalencia BH-BMPT'!$D$8,IF(J1480=8,'Equivalencia BH-BMPT'!$D$9,IF(J1480=9,'Equivalencia BH-BMPT'!$D$10,IF(J1480=10,'Equivalencia BH-BMPT'!$D$11,IF(J1480=11,'Equivalencia BH-BMPT'!$D$12,IF(J1480=12,'Equivalencia BH-BMPT'!$D$13,IF(J1480=13,'Equivalencia BH-BMPT'!$D$14,IF(J1480=14,'Equivalencia BH-BMPT'!$D$15,IF(J1480=15,'Equivalencia BH-BMPT'!$D$16,IF(J1480=16,'Equivalencia BH-BMPT'!$D$17,IF(J1480=17,'Equivalencia BH-BMPT'!$D$18,IF(J1480=18,'Equivalencia BH-BMPT'!$D$19,IF(J1480=19,'Equivalencia BH-BMPT'!$D$20,IF(J1480=20,'Equivalencia BH-BMPT'!$D$21,IF(J1480=21,'Equivalencia BH-BMPT'!$D$22,IF(J1480=22,'Equivalencia BH-BMPT'!$D$23,IF(J1480=23,'Equivalencia BH-BMPT'!#REF!,IF(J1480=24,'Equivalencia BH-BMPT'!$D$25,IF(J1480=25,'Equivalencia BH-BMPT'!$D$26,IF(J1480=26,'Equivalencia BH-BMPT'!$D$27,IF(J1480=27,'Equivalencia BH-BMPT'!$D$28,IF(J1480=28,'Equivalencia BH-BMPT'!$D$29,IF(J1480=29,'Equivalencia BH-BMPT'!$D$30,IF(J1480=30,'Equivalencia BH-BMPT'!$D$31,IF(J1480=31,'Equivalencia BH-BMPT'!$D$32,IF(J1480=32,'Equivalencia BH-BMPT'!$D$33,IF(J1480=33,'Equivalencia BH-BMPT'!$D$34,IF(J1480=34,'Equivalencia BH-BMPT'!$D$35,IF(J1480=35,'Equivalencia BH-BMPT'!$D$36,IF(J1480=36,'Equivalencia BH-BMPT'!$D$37,IF(J1480=37,'Equivalencia BH-BMPT'!$D$38,IF(J1480=38,'Equivalencia BH-BMPT'!#REF!,IF(J1480=39,'Equivalencia BH-BMPT'!$D$40,IF(J1480=40,'Equivalencia BH-BMPT'!$D$41,IF(J1480=41,'Equivalencia BH-BMPT'!$D$42,IF(J1480=42,'Equivalencia BH-BMPT'!$D$43,IF(J1480=43,'Equivalencia BH-BMPT'!$D$44,IF(J1480=44,'Equivalencia BH-BMPT'!$D$45,IF(J1480=45,'Equivalencia BH-BMPT'!$D$46,"No ha seleccionado un número de programa")))))))))))))))))))))))))))))))))))))))))))))</f>
        <v>No ha seleccionado un número de programa</v>
      </c>
      <c r="L1480" s="140"/>
      <c r="M1480" s="136"/>
      <c r="N1480" s="153"/>
      <c r="O1480" s="161"/>
      <c r="P1480" s="144"/>
      <c r="Q1480" s="143"/>
      <c r="R1480" s="143"/>
      <c r="S1480" s="143"/>
      <c r="T1480" s="143"/>
      <c r="U1480" s="143"/>
      <c r="V1480" s="145"/>
      <c r="W1480" s="145"/>
      <c r="X1480" s="145"/>
      <c r="Y1480" s="136"/>
      <c r="Z1480" s="136"/>
      <c r="AA1480" s="146"/>
      <c r="AB1480" s="136"/>
      <c r="AC1480" s="136"/>
      <c r="AD1480" s="136"/>
      <c r="AE1480" s="136"/>
      <c r="AF1480" s="147" t="e">
        <f t="shared" si="63"/>
        <v>#DIV/0!</v>
      </c>
      <c r="AG1480" s="148"/>
      <c r="AH1480" s="148" t="b">
        <f t="shared" si="64"/>
        <v>1</v>
      </c>
    </row>
    <row r="1481" spans="1:34" ht="44.25" customHeight="1" thickBot="1" x14ac:dyDescent="0.3">
      <c r="A1481" s="136"/>
      <c r="B1481" s="136"/>
      <c r="C1481" s="137"/>
      <c r="D1481" s="136"/>
      <c r="E1481" s="137" t="str">
        <f>IF(D1481=1,'Tipo '!$B$2,IF(D1481=2,'Tipo '!$B$3,IF(D1481=3,'Tipo '!$B$4,IF(D1481=4,'Tipo '!$B$5,IF(D1481=5,'Tipo '!$B$6,IF(D1481=6,'Tipo '!$B$7,IF(D1481=7,'Tipo '!$B$8,IF(D1481=8,'Tipo '!$B$9,IF(D1481=9,'Tipo '!$B$10,IF(D1481=10,'Tipo '!$B$11,IF(D1481=11,'Tipo '!$B$12,IF(D1481=12,'Tipo '!$B$13,IF(D1481=13,'Tipo '!$B$14,IF(D1481=14,'Tipo '!$B$15,IF(D1481=15,'Tipo '!$B$16,IF(D1481=16,'Tipo '!$B$17,IF(D1481=17,'Tipo '!$B$18,IF(D1481=18,'Tipo '!$B$19,IF(D1481=19,'Tipo '!$B$20,IF(D1481=20,'Tipo '!$B$21,"No ha seleccionado un tipo de contrato válido"))))))))))))))))))))</f>
        <v>No ha seleccionado un tipo de contrato válido</v>
      </c>
      <c r="F1481" s="137"/>
      <c r="G1481" s="137"/>
      <c r="H1481" s="138"/>
      <c r="I1481" s="138"/>
      <c r="J1481" s="136"/>
      <c r="K1481" s="137" t="str">
        <f>IF(J1481=1,'Equivalencia BH-BMPT'!$D$2,IF(J1481=2,'Equivalencia BH-BMPT'!$D$3,IF(J1481=3,'Equivalencia BH-BMPT'!$D$4,IF(J1481=4,'Equivalencia BH-BMPT'!$D$5,IF(J1481=5,'Equivalencia BH-BMPT'!$D$6,IF(J1481=6,'Equivalencia BH-BMPT'!$D$7,IF(J1481=7,'Equivalencia BH-BMPT'!$D$8,IF(J1481=8,'Equivalencia BH-BMPT'!$D$9,IF(J1481=9,'Equivalencia BH-BMPT'!$D$10,IF(J1481=10,'Equivalencia BH-BMPT'!$D$11,IF(J1481=11,'Equivalencia BH-BMPT'!$D$12,IF(J1481=12,'Equivalencia BH-BMPT'!$D$13,IF(J1481=13,'Equivalencia BH-BMPT'!$D$14,IF(J1481=14,'Equivalencia BH-BMPT'!$D$15,IF(J1481=15,'Equivalencia BH-BMPT'!$D$16,IF(J1481=16,'Equivalencia BH-BMPT'!$D$17,IF(J1481=17,'Equivalencia BH-BMPT'!$D$18,IF(J1481=18,'Equivalencia BH-BMPT'!$D$19,IF(J1481=19,'Equivalencia BH-BMPT'!$D$20,IF(J1481=20,'Equivalencia BH-BMPT'!$D$21,IF(J1481=21,'Equivalencia BH-BMPT'!$D$22,IF(J1481=22,'Equivalencia BH-BMPT'!$D$23,IF(J1481=23,'Equivalencia BH-BMPT'!#REF!,IF(J1481=24,'Equivalencia BH-BMPT'!$D$25,IF(J1481=25,'Equivalencia BH-BMPT'!$D$26,IF(J1481=26,'Equivalencia BH-BMPT'!$D$27,IF(J1481=27,'Equivalencia BH-BMPT'!$D$28,IF(J1481=28,'Equivalencia BH-BMPT'!$D$29,IF(J1481=29,'Equivalencia BH-BMPT'!$D$30,IF(J1481=30,'Equivalencia BH-BMPT'!$D$31,IF(J1481=31,'Equivalencia BH-BMPT'!$D$32,IF(J1481=32,'Equivalencia BH-BMPT'!$D$33,IF(J1481=33,'Equivalencia BH-BMPT'!$D$34,IF(J1481=34,'Equivalencia BH-BMPT'!$D$35,IF(J1481=35,'Equivalencia BH-BMPT'!$D$36,IF(J1481=36,'Equivalencia BH-BMPT'!$D$37,IF(J1481=37,'Equivalencia BH-BMPT'!$D$38,IF(J1481=38,'Equivalencia BH-BMPT'!#REF!,IF(J1481=39,'Equivalencia BH-BMPT'!$D$40,IF(J1481=40,'Equivalencia BH-BMPT'!$D$41,IF(J1481=41,'Equivalencia BH-BMPT'!$D$42,IF(J1481=42,'Equivalencia BH-BMPT'!$D$43,IF(J1481=43,'Equivalencia BH-BMPT'!$D$44,IF(J1481=44,'Equivalencia BH-BMPT'!$D$45,IF(J1481=45,'Equivalencia BH-BMPT'!$D$46,"No ha seleccionado un número de programa")))))))))))))))))))))))))))))))))))))))))))))</f>
        <v>No ha seleccionado un número de programa</v>
      </c>
      <c r="L1481" s="140"/>
      <c r="M1481" s="136"/>
      <c r="N1481" s="153"/>
      <c r="O1481" s="161"/>
      <c r="P1481" s="144"/>
      <c r="Q1481" s="143"/>
      <c r="R1481" s="143"/>
      <c r="S1481" s="143"/>
      <c r="T1481" s="143"/>
      <c r="U1481" s="143"/>
      <c r="V1481" s="145"/>
      <c r="W1481" s="145"/>
      <c r="X1481" s="145"/>
      <c r="Y1481" s="136"/>
      <c r="Z1481" s="136"/>
      <c r="AA1481" s="146"/>
      <c r="AB1481" s="136"/>
      <c r="AC1481" s="136"/>
      <c r="AD1481" s="136"/>
      <c r="AE1481" s="136"/>
      <c r="AF1481" s="147" t="e">
        <f t="shared" si="63"/>
        <v>#DIV/0!</v>
      </c>
      <c r="AG1481" s="148"/>
      <c r="AH1481" s="148" t="b">
        <f t="shared" si="64"/>
        <v>1</v>
      </c>
    </row>
    <row r="1482" spans="1:34" ht="44.25" customHeight="1" thickBot="1" x14ac:dyDescent="0.3">
      <c r="A1482" s="136"/>
      <c r="B1482" s="136"/>
      <c r="C1482" s="137"/>
      <c r="D1482" s="136"/>
      <c r="E1482" s="137" t="str">
        <f>IF(D1482=1,'Tipo '!$B$2,IF(D1482=2,'Tipo '!$B$3,IF(D1482=3,'Tipo '!$B$4,IF(D1482=4,'Tipo '!$B$5,IF(D1482=5,'Tipo '!$B$6,IF(D1482=6,'Tipo '!$B$7,IF(D1482=7,'Tipo '!$B$8,IF(D1482=8,'Tipo '!$B$9,IF(D1482=9,'Tipo '!$B$10,IF(D1482=10,'Tipo '!$B$11,IF(D1482=11,'Tipo '!$B$12,IF(D1482=12,'Tipo '!$B$13,IF(D1482=13,'Tipo '!$B$14,IF(D1482=14,'Tipo '!$B$15,IF(D1482=15,'Tipo '!$B$16,IF(D1482=16,'Tipo '!$B$17,IF(D1482=17,'Tipo '!$B$18,IF(D1482=18,'Tipo '!$B$19,IF(D1482=19,'Tipo '!$B$20,IF(D1482=20,'Tipo '!$B$21,"No ha seleccionado un tipo de contrato válido"))))))))))))))))))))</f>
        <v>No ha seleccionado un tipo de contrato válido</v>
      </c>
      <c r="F1482" s="137"/>
      <c r="G1482" s="137"/>
      <c r="H1482" s="138"/>
      <c r="I1482" s="138"/>
      <c r="J1482" s="136"/>
      <c r="K1482" s="137" t="str">
        <f>IF(J1482=1,'Equivalencia BH-BMPT'!$D$2,IF(J1482=2,'Equivalencia BH-BMPT'!$D$3,IF(J1482=3,'Equivalencia BH-BMPT'!$D$4,IF(J1482=4,'Equivalencia BH-BMPT'!$D$5,IF(J1482=5,'Equivalencia BH-BMPT'!$D$6,IF(J1482=6,'Equivalencia BH-BMPT'!$D$7,IF(J1482=7,'Equivalencia BH-BMPT'!$D$8,IF(J1482=8,'Equivalencia BH-BMPT'!$D$9,IF(J1482=9,'Equivalencia BH-BMPT'!$D$10,IF(J1482=10,'Equivalencia BH-BMPT'!$D$11,IF(J1482=11,'Equivalencia BH-BMPT'!$D$12,IF(J1482=12,'Equivalencia BH-BMPT'!$D$13,IF(J1482=13,'Equivalencia BH-BMPT'!$D$14,IF(J1482=14,'Equivalencia BH-BMPT'!$D$15,IF(J1482=15,'Equivalencia BH-BMPT'!$D$16,IF(J1482=16,'Equivalencia BH-BMPT'!$D$17,IF(J1482=17,'Equivalencia BH-BMPT'!$D$18,IF(J1482=18,'Equivalencia BH-BMPT'!$D$19,IF(J1482=19,'Equivalencia BH-BMPT'!$D$20,IF(J1482=20,'Equivalencia BH-BMPT'!$D$21,IF(J1482=21,'Equivalencia BH-BMPT'!$D$22,IF(J1482=22,'Equivalencia BH-BMPT'!$D$23,IF(J1482=23,'Equivalencia BH-BMPT'!#REF!,IF(J1482=24,'Equivalencia BH-BMPT'!$D$25,IF(J1482=25,'Equivalencia BH-BMPT'!$D$26,IF(J1482=26,'Equivalencia BH-BMPT'!$D$27,IF(J1482=27,'Equivalencia BH-BMPT'!$D$28,IF(J1482=28,'Equivalencia BH-BMPT'!$D$29,IF(J1482=29,'Equivalencia BH-BMPT'!$D$30,IF(J1482=30,'Equivalencia BH-BMPT'!$D$31,IF(J1482=31,'Equivalencia BH-BMPT'!$D$32,IF(J1482=32,'Equivalencia BH-BMPT'!$D$33,IF(J1482=33,'Equivalencia BH-BMPT'!$D$34,IF(J1482=34,'Equivalencia BH-BMPT'!$D$35,IF(J1482=35,'Equivalencia BH-BMPT'!$D$36,IF(J1482=36,'Equivalencia BH-BMPT'!$D$37,IF(J1482=37,'Equivalencia BH-BMPT'!$D$38,IF(J1482=38,'Equivalencia BH-BMPT'!#REF!,IF(J1482=39,'Equivalencia BH-BMPT'!$D$40,IF(J1482=40,'Equivalencia BH-BMPT'!$D$41,IF(J1482=41,'Equivalencia BH-BMPT'!$D$42,IF(J1482=42,'Equivalencia BH-BMPT'!$D$43,IF(J1482=43,'Equivalencia BH-BMPT'!$D$44,IF(J1482=44,'Equivalencia BH-BMPT'!$D$45,IF(J1482=45,'Equivalencia BH-BMPT'!$D$46,"No ha seleccionado un número de programa")))))))))))))))))))))))))))))))))))))))))))))</f>
        <v>No ha seleccionado un número de programa</v>
      </c>
      <c r="L1482" s="140"/>
      <c r="M1482" s="136"/>
      <c r="N1482" s="153"/>
      <c r="O1482" s="161"/>
      <c r="P1482" s="144"/>
      <c r="Q1482" s="143"/>
      <c r="R1482" s="143"/>
      <c r="S1482" s="143"/>
      <c r="T1482" s="143"/>
      <c r="U1482" s="143"/>
      <c r="V1482" s="145"/>
      <c r="W1482" s="145"/>
      <c r="X1482" s="145"/>
      <c r="Y1482" s="136"/>
      <c r="Z1482" s="136"/>
      <c r="AA1482" s="146"/>
      <c r="AB1482" s="136"/>
      <c r="AC1482" s="136"/>
      <c r="AD1482" s="136"/>
      <c r="AE1482" s="136"/>
      <c r="AF1482" s="147" t="e">
        <f t="shared" si="63"/>
        <v>#DIV/0!</v>
      </c>
      <c r="AG1482" s="148"/>
      <c r="AH1482" s="148" t="b">
        <f t="shared" si="64"/>
        <v>1</v>
      </c>
    </row>
    <row r="1483" spans="1:34" ht="44.25" customHeight="1" thickBot="1" x14ac:dyDescent="0.3">
      <c r="A1483" s="136"/>
      <c r="B1483" s="136"/>
      <c r="C1483" s="137"/>
      <c r="D1483" s="136"/>
      <c r="E1483" s="137" t="str">
        <f>IF(D1483=1,'Tipo '!$B$2,IF(D1483=2,'Tipo '!$B$3,IF(D1483=3,'Tipo '!$B$4,IF(D1483=4,'Tipo '!$B$5,IF(D1483=5,'Tipo '!$B$6,IF(D1483=6,'Tipo '!$B$7,IF(D1483=7,'Tipo '!$B$8,IF(D1483=8,'Tipo '!$B$9,IF(D1483=9,'Tipo '!$B$10,IF(D1483=10,'Tipo '!$B$11,IF(D1483=11,'Tipo '!$B$12,IF(D1483=12,'Tipo '!$B$13,IF(D1483=13,'Tipo '!$B$14,IF(D1483=14,'Tipo '!$B$15,IF(D1483=15,'Tipo '!$B$16,IF(D1483=16,'Tipo '!$B$17,IF(D1483=17,'Tipo '!$B$18,IF(D1483=18,'Tipo '!$B$19,IF(D1483=19,'Tipo '!$B$20,IF(D1483=20,'Tipo '!$B$21,"No ha seleccionado un tipo de contrato válido"))))))))))))))))))))</f>
        <v>No ha seleccionado un tipo de contrato válido</v>
      </c>
      <c r="F1483" s="137"/>
      <c r="G1483" s="137"/>
      <c r="H1483" s="138"/>
      <c r="I1483" s="138"/>
      <c r="J1483" s="136"/>
      <c r="K1483" s="137" t="str">
        <f>IF(J1483=1,'Equivalencia BH-BMPT'!$D$2,IF(J1483=2,'Equivalencia BH-BMPT'!$D$3,IF(J1483=3,'Equivalencia BH-BMPT'!$D$4,IF(J1483=4,'Equivalencia BH-BMPT'!$D$5,IF(J1483=5,'Equivalencia BH-BMPT'!$D$6,IF(J1483=6,'Equivalencia BH-BMPT'!$D$7,IF(J1483=7,'Equivalencia BH-BMPT'!$D$8,IF(J1483=8,'Equivalencia BH-BMPT'!$D$9,IF(J1483=9,'Equivalencia BH-BMPT'!$D$10,IF(J1483=10,'Equivalencia BH-BMPT'!$D$11,IF(J1483=11,'Equivalencia BH-BMPT'!$D$12,IF(J1483=12,'Equivalencia BH-BMPT'!$D$13,IF(J1483=13,'Equivalencia BH-BMPT'!$D$14,IF(J1483=14,'Equivalencia BH-BMPT'!$D$15,IF(J1483=15,'Equivalencia BH-BMPT'!$D$16,IF(J1483=16,'Equivalencia BH-BMPT'!$D$17,IF(J1483=17,'Equivalencia BH-BMPT'!$D$18,IF(J1483=18,'Equivalencia BH-BMPT'!$D$19,IF(J1483=19,'Equivalencia BH-BMPT'!$D$20,IF(J1483=20,'Equivalencia BH-BMPT'!$D$21,IF(J1483=21,'Equivalencia BH-BMPT'!$D$22,IF(J1483=22,'Equivalencia BH-BMPT'!$D$23,IF(J1483=23,'Equivalencia BH-BMPT'!#REF!,IF(J1483=24,'Equivalencia BH-BMPT'!$D$25,IF(J1483=25,'Equivalencia BH-BMPT'!$D$26,IF(J1483=26,'Equivalencia BH-BMPT'!$D$27,IF(J1483=27,'Equivalencia BH-BMPT'!$D$28,IF(J1483=28,'Equivalencia BH-BMPT'!$D$29,IF(J1483=29,'Equivalencia BH-BMPT'!$D$30,IF(J1483=30,'Equivalencia BH-BMPT'!$D$31,IF(J1483=31,'Equivalencia BH-BMPT'!$D$32,IF(J1483=32,'Equivalencia BH-BMPT'!$D$33,IF(J1483=33,'Equivalencia BH-BMPT'!$D$34,IF(J1483=34,'Equivalencia BH-BMPT'!$D$35,IF(J1483=35,'Equivalencia BH-BMPT'!$D$36,IF(J1483=36,'Equivalencia BH-BMPT'!$D$37,IF(J1483=37,'Equivalencia BH-BMPT'!$D$38,IF(J1483=38,'Equivalencia BH-BMPT'!#REF!,IF(J1483=39,'Equivalencia BH-BMPT'!$D$40,IF(J1483=40,'Equivalencia BH-BMPT'!$D$41,IF(J1483=41,'Equivalencia BH-BMPT'!$D$42,IF(J1483=42,'Equivalencia BH-BMPT'!$D$43,IF(J1483=43,'Equivalencia BH-BMPT'!$D$44,IF(J1483=44,'Equivalencia BH-BMPT'!$D$45,IF(J1483=45,'Equivalencia BH-BMPT'!$D$46,"No ha seleccionado un número de programa")))))))))))))))))))))))))))))))))))))))))))))</f>
        <v>No ha seleccionado un número de programa</v>
      </c>
      <c r="L1483" s="140"/>
      <c r="M1483" s="136"/>
      <c r="N1483" s="153"/>
      <c r="O1483" s="161"/>
      <c r="P1483" s="144"/>
      <c r="Q1483" s="143"/>
      <c r="R1483" s="143"/>
      <c r="S1483" s="143"/>
      <c r="T1483" s="143"/>
      <c r="U1483" s="143"/>
      <c r="V1483" s="145"/>
      <c r="W1483" s="145"/>
      <c r="X1483" s="145"/>
      <c r="Y1483" s="136"/>
      <c r="Z1483" s="136"/>
      <c r="AA1483" s="146"/>
      <c r="AB1483" s="136"/>
      <c r="AC1483" s="136"/>
      <c r="AD1483" s="136"/>
      <c r="AE1483" s="136"/>
      <c r="AF1483" s="147" t="e">
        <f t="shared" si="63"/>
        <v>#DIV/0!</v>
      </c>
      <c r="AG1483" s="148"/>
      <c r="AH1483" s="148" t="b">
        <f t="shared" si="64"/>
        <v>1</v>
      </c>
    </row>
    <row r="1484" spans="1:34" ht="44.25" customHeight="1" thickBot="1" x14ac:dyDescent="0.3">
      <c r="A1484" s="136"/>
      <c r="B1484" s="136"/>
      <c r="C1484" s="137"/>
      <c r="D1484" s="136"/>
      <c r="E1484" s="137" t="str">
        <f>IF(D1484=1,'Tipo '!$B$2,IF(D1484=2,'Tipo '!$B$3,IF(D1484=3,'Tipo '!$B$4,IF(D1484=4,'Tipo '!$B$5,IF(D1484=5,'Tipo '!$B$6,IF(D1484=6,'Tipo '!$B$7,IF(D1484=7,'Tipo '!$B$8,IF(D1484=8,'Tipo '!$B$9,IF(D1484=9,'Tipo '!$B$10,IF(D1484=10,'Tipo '!$B$11,IF(D1484=11,'Tipo '!$B$12,IF(D1484=12,'Tipo '!$B$13,IF(D1484=13,'Tipo '!$B$14,IF(D1484=14,'Tipo '!$B$15,IF(D1484=15,'Tipo '!$B$16,IF(D1484=16,'Tipo '!$B$17,IF(D1484=17,'Tipo '!$B$18,IF(D1484=18,'Tipo '!$B$19,IF(D1484=19,'Tipo '!$B$20,IF(D1484=20,'Tipo '!$B$21,"No ha seleccionado un tipo de contrato válido"))))))))))))))))))))</f>
        <v>No ha seleccionado un tipo de contrato válido</v>
      </c>
      <c r="F1484" s="137"/>
      <c r="G1484" s="137"/>
      <c r="H1484" s="138"/>
      <c r="I1484" s="138"/>
      <c r="J1484" s="136"/>
      <c r="K1484" s="137" t="str">
        <f>IF(J1484=1,'Equivalencia BH-BMPT'!$D$2,IF(J1484=2,'Equivalencia BH-BMPT'!$D$3,IF(J1484=3,'Equivalencia BH-BMPT'!$D$4,IF(J1484=4,'Equivalencia BH-BMPT'!$D$5,IF(J1484=5,'Equivalencia BH-BMPT'!$D$6,IF(J1484=6,'Equivalencia BH-BMPT'!$D$7,IF(J1484=7,'Equivalencia BH-BMPT'!$D$8,IF(J1484=8,'Equivalencia BH-BMPT'!$D$9,IF(J1484=9,'Equivalencia BH-BMPT'!$D$10,IF(J1484=10,'Equivalencia BH-BMPT'!$D$11,IF(J1484=11,'Equivalencia BH-BMPT'!$D$12,IF(J1484=12,'Equivalencia BH-BMPT'!$D$13,IF(J1484=13,'Equivalencia BH-BMPT'!$D$14,IF(J1484=14,'Equivalencia BH-BMPT'!$D$15,IF(J1484=15,'Equivalencia BH-BMPT'!$D$16,IF(J1484=16,'Equivalencia BH-BMPT'!$D$17,IF(J1484=17,'Equivalencia BH-BMPT'!$D$18,IF(J1484=18,'Equivalencia BH-BMPT'!$D$19,IF(J1484=19,'Equivalencia BH-BMPT'!$D$20,IF(J1484=20,'Equivalencia BH-BMPT'!$D$21,IF(J1484=21,'Equivalencia BH-BMPT'!$D$22,IF(J1484=22,'Equivalencia BH-BMPT'!$D$23,IF(J1484=23,'Equivalencia BH-BMPT'!#REF!,IF(J1484=24,'Equivalencia BH-BMPT'!$D$25,IF(J1484=25,'Equivalencia BH-BMPT'!$D$26,IF(J1484=26,'Equivalencia BH-BMPT'!$D$27,IF(J1484=27,'Equivalencia BH-BMPT'!$D$28,IF(J1484=28,'Equivalencia BH-BMPT'!$D$29,IF(J1484=29,'Equivalencia BH-BMPT'!$D$30,IF(J1484=30,'Equivalencia BH-BMPT'!$D$31,IF(J1484=31,'Equivalencia BH-BMPT'!$D$32,IF(J1484=32,'Equivalencia BH-BMPT'!$D$33,IF(J1484=33,'Equivalencia BH-BMPT'!$D$34,IF(J1484=34,'Equivalencia BH-BMPT'!$D$35,IF(J1484=35,'Equivalencia BH-BMPT'!$D$36,IF(J1484=36,'Equivalencia BH-BMPT'!$D$37,IF(J1484=37,'Equivalencia BH-BMPT'!$D$38,IF(J1484=38,'Equivalencia BH-BMPT'!#REF!,IF(J1484=39,'Equivalencia BH-BMPT'!$D$40,IF(J1484=40,'Equivalencia BH-BMPT'!$D$41,IF(J1484=41,'Equivalencia BH-BMPT'!$D$42,IF(J1484=42,'Equivalencia BH-BMPT'!$D$43,IF(J1484=43,'Equivalencia BH-BMPT'!$D$44,IF(J1484=44,'Equivalencia BH-BMPT'!$D$45,IF(J1484=45,'Equivalencia BH-BMPT'!$D$46,"No ha seleccionado un número de programa")))))))))))))))))))))))))))))))))))))))))))))</f>
        <v>No ha seleccionado un número de programa</v>
      </c>
      <c r="L1484" s="140"/>
      <c r="M1484" s="136"/>
      <c r="N1484" s="153"/>
      <c r="O1484" s="161"/>
      <c r="P1484" s="144"/>
      <c r="Q1484" s="143"/>
      <c r="R1484" s="143"/>
      <c r="S1484" s="143"/>
      <c r="T1484" s="143"/>
      <c r="U1484" s="143"/>
      <c r="V1484" s="145"/>
      <c r="W1484" s="145"/>
      <c r="X1484" s="145"/>
      <c r="Y1484" s="136"/>
      <c r="Z1484" s="136"/>
      <c r="AA1484" s="146"/>
      <c r="AB1484" s="136"/>
      <c r="AC1484" s="136"/>
      <c r="AD1484" s="136"/>
      <c r="AE1484" s="136"/>
      <c r="AF1484" s="147" t="e">
        <f t="shared" si="63"/>
        <v>#DIV/0!</v>
      </c>
      <c r="AG1484" s="148"/>
      <c r="AH1484" s="148" t="b">
        <f t="shared" si="64"/>
        <v>1</v>
      </c>
    </row>
    <row r="1485" spans="1:34" ht="44.25" customHeight="1" thickBot="1" x14ac:dyDescent="0.3">
      <c r="A1485" s="136"/>
      <c r="B1485" s="136"/>
      <c r="C1485" s="137"/>
      <c r="D1485" s="136"/>
      <c r="E1485" s="137" t="str">
        <f>IF(D1485=1,'Tipo '!$B$2,IF(D1485=2,'Tipo '!$B$3,IF(D1485=3,'Tipo '!$B$4,IF(D1485=4,'Tipo '!$B$5,IF(D1485=5,'Tipo '!$B$6,IF(D1485=6,'Tipo '!$B$7,IF(D1485=7,'Tipo '!$B$8,IF(D1485=8,'Tipo '!$B$9,IF(D1485=9,'Tipo '!$B$10,IF(D1485=10,'Tipo '!$B$11,IF(D1485=11,'Tipo '!$B$12,IF(D1485=12,'Tipo '!$B$13,IF(D1485=13,'Tipo '!$B$14,IF(D1485=14,'Tipo '!$B$15,IF(D1485=15,'Tipo '!$B$16,IF(D1485=16,'Tipo '!$B$17,IF(D1485=17,'Tipo '!$B$18,IF(D1485=18,'Tipo '!$B$19,IF(D1485=19,'Tipo '!$B$20,IF(D1485=20,'Tipo '!$B$21,"No ha seleccionado un tipo de contrato válido"))))))))))))))))))))</f>
        <v>No ha seleccionado un tipo de contrato válido</v>
      </c>
      <c r="F1485" s="137"/>
      <c r="G1485" s="137"/>
      <c r="H1485" s="138"/>
      <c r="I1485" s="138"/>
      <c r="J1485" s="136"/>
      <c r="K1485" s="137" t="str">
        <f>IF(J1485=1,'Equivalencia BH-BMPT'!$D$2,IF(J1485=2,'Equivalencia BH-BMPT'!$D$3,IF(J1485=3,'Equivalencia BH-BMPT'!$D$4,IF(J1485=4,'Equivalencia BH-BMPT'!$D$5,IF(J1485=5,'Equivalencia BH-BMPT'!$D$6,IF(J1485=6,'Equivalencia BH-BMPT'!$D$7,IF(J1485=7,'Equivalencia BH-BMPT'!$D$8,IF(J1485=8,'Equivalencia BH-BMPT'!$D$9,IF(J1485=9,'Equivalencia BH-BMPT'!$D$10,IF(J1485=10,'Equivalencia BH-BMPT'!$D$11,IF(J1485=11,'Equivalencia BH-BMPT'!$D$12,IF(J1485=12,'Equivalencia BH-BMPT'!$D$13,IF(J1485=13,'Equivalencia BH-BMPT'!$D$14,IF(J1485=14,'Equivalencia BH-BMPT'!$D$15,IF(J1485=15,'Equivalencia BH-BMPT'!$D$16,IF(J1485=16,'Equivalencia BH-BMPT'!$D$17,IF(J1485=17,'Equivalencia BH-BMPT'!$D$18,IF(J1485=18,'Equivalencia BH-BMPT'!$D$19,IF(J1485=19,'Equivalencia BH-BMPT'!$D$20,IF(J1485=20,'Equivalencia BH-BMPT'!$D$21,IF(J1485=21,'Equivalencia BH-BMPT'!$D$22,IF(J1485=22,'Equivalencia BH-BMPT'!$D$23,IF(J1485=23,'Equivalencia BH-BMPT'!#REF!,IF(J1485=24,'Equivalencia BH-BMPT'!$D$25,IF(J1485=25,'Equivalencia BH-BMPT'!$D$26,IF(J1485=26,'Equivalencia BH-BMPT'!$D$27,IF(J1485=27,'Equivalencia BH-BMPT'!$D$28,IF(J1485=28,'Equivalencia BH-BMPT'!$D$29,IF(J1485=29,'Equivalencia BH-BMPT'!$D$30,IF(J1485=30,'Equivalencia BH-BMPT'!$D$31,IF(J1485=31,'Equivalencia BH-BMPT'!$D$32,IF(J1485=32,'Equivalencia BH-BMPT'!$D$33,IF(J1485=33,'Equivalencia BH-BMPT'!$D$34,IF(J1485=34,'Equivalencia BH-BMPT'!$D$35,IF(J1485=35,'Equivalencia BH-BMPT'!$D$36,IF(J1485=36,'Equivalencia BH-BMPT'!$D$37,IF(J1485=37,'Equivalencia BH-BMPT'!$D$38,IF(J1485=38,'Equivalencia BH-BMPT'!#REF!,IF(J1485=39,'Equivalencia BH-BMPT'!$D$40,IF(J1485=40,'Equivalencia BH-BMPT'!$D$41,IF(J1485=41,'Equivalencia BH-BMPT'!$D$42,IF(J1485=42,'Equivalencia BH-BMPT'!$D$43,IF(J1485=43,'Equivalencia BH-BMPT'!$D$44,IF(J1485=44,'Equivalencia BH-BMPT'!$D$45,IF(J1485=45,'Equivalencia BH-BMPT'!$D$46,"No ha seleccionado un número de programa")))))))))))))))))))))))))))))))))))))))))))))</f>
        <v>No ha seleccionado un número de programa</v>
      </c>
      <c r="L1485" s="140"/>
      <c r="M1485" s="136"/>
      <c r="N1485" s="153"/>
      <c r="O1485" s="161"/>
      <c r="P1485" s="144"/>
      <c r="Q1485" s="143"/>
      <c r="R1485" s="143"/>
      <c r="S1485" s="143"/>
      <c r="T1485" s="143"/>
      <c r="U1485" s="143"/>
      <c r="V1485" s="145"/>
      <c r="W1485" s="145"/>
      <c r="X1485" s="145"/>
      <c r="Y1485" s="136"/>
      <c r="Z1485" s="136"/>
      <c r="AA1485" s="146"/>
      <c r="AB1485" s="136"/>
      <c r="AC1485" s="136"/>
      <c r="AD1485" s="136"/>
      <c r="AE1485" s="136"/>
      <c r="AF1485" s="147" t="e">
        <f t="shared" si="63"/>
        <v>#DIV/0!</v>
      </c>
      <c r="AG1485" s="148"/>
      <c r="AH1485" s="148" t="b">
        <f t="shared" si="64"/>
        <v>1</v>
      </c>
    </row>
    <row r="1486" spans="1:34" ht="44.25" customHeight="1" thickBot="1" x14ac:dyDescent="0.3">
      <c r="A1486" s="136"/>
      <c r="B1486" s="136"/>
      <c r="C1486" s="137"/>
      <c r="D1486" s="136"/>
      <c r="E1486" s="137" t="str">
        <f>IF(D1486=1,'Tipo '!$B$2,IF(D1486=2,'Tipo '!$B$3,IF(D1486=3,'Tipo '!$B$4,IF(D1486=4,'Tipo '!$B$5,IF(D1486=5,'Tipo '!$B$6,IF(D1486=6,'Tipo '!$B$7,IF(D1486=7,'Tipo '!$B$8,IF(D1486=8,'Tipo '!$B$9,IF(D1486=9,'Tipo '!$B$10,IF(D1486=10,'Tipo '!$B$11,IF(D1486=11,'Tipo '!$B$12,IF(D1486=12,'Tipo '!$B$13,IF(D1486=13,'Tipo '!$B$14,IF(D1486=14,'Tipo '!$B$15,IF(D1486=15,'Tipo '!$B$16,IF(D1486=16,'Tipo '!$B$17,IF(D1486=17,'Tipo '!$B$18,IF(D1486=18,'Tipo '!$B$19,IF(D1486=19,'Tipo '!$B$20,IF(D1486=20,'Tipo '!$B$21,"No ha seleccionado un tipo de contrato válido"))))))))))))))))))))</f>
        <v>No ha seleccionado un tipo de contrato válido</v>
      </c>
      <c r="F1486" s="137"/>
      <c r="G1486" s="137"/>
      <c r="H1486" s="138"/>
      <c r="I1486" s="138"/>
      <c r="J1486" s="136"/>
      <c r="K1486" s="137" t="str">
        <f>IF(J1486=1,'Equivalencia BH-BMPT'!$D$2,IF(J1486=2,'Equivalencia BH-BMPT'!$D$3,IF(J1486=3,'Equivalencia BH-BMPT'!$D$4,IF(J1486=4,'Equivalencia BH-BMPT'!$D$5,IF(J1486=5,'Equivalencia BH-BMPT'!$D$6,IF(J1486=6,'Equivalencia BH-BMPT'!$D$7,IF(J1486=7,'Equivalencia BH-BMPT'!$D$8,IF(J1486=8,'Equivalencia BH-BMPT'!$D$9,IF(J1486=9,'Equivalencia BH-BMPT'!$D$10,IF(J1486=10,'Equivalencia BH-BMPT'!$D$11,IF(J1486=11,'Equivalencia BH-BMPT'!$D$12,IF(J1486=12,'Equivalencia BH-BMPT'!$D$13,IF(J1486=13,'Equivalencia BH-BMPT'!$D$14,IF(J1486=14,'Equivalencia BH-BMPT'!$D$15,IF(J1486=15,'Equivalencia BH-BMPT'!$D$16,IF(J1486=16,'Equivalencia BH-BMPT'!$D$17,IF(J1486=17,'Equivalencia BH-BMPT'!$D$18,IF(J1486=18,'Equivalencia BH-BMPT'!$D$19,IF(J1486=19,'Equivalencia BH-BMPT'!$D$20,IF(J1486=20,'Equivalencia BH-BMPT'!$D$21,IF(J1486=21,'Equivalencia BH-BMPT'!$D$22,IF(J1486=22,'Equivalencia BH-BMPT'!$D$23,IF(J1486=23,'Equivalencia BH-BMPT'!#REF!,IF(J1486=24,'Equivalencia BH-BMPT'!$D$25,IF(J1486=25,'Equivalencia BH-BMPT'!$D$26,IF(J1486=26,'Equivalencia BH-BMPT'!$D$27,IF(J1486=27,'Equivalencia BH-BMPT'!$D$28,IF(J1486=28,'Equivalencia BH-BMPT'!$D$29,IF(J1486=29,'Equivalencia BH-BMPT'!$D$30,IF(J1486=30,'Equivalencia BH-BMPT'!$D$31,IF(J1486=31,'Equivalencia BH-BMPT'!$D$32,IF(J1486=32,'Equivalencia BH-BMPT'!$D$33,IF(J1486=33,'Equivalencia BH-BMPT'!$D$34,IF(J1486=34,'Equivalencia BH-BMPT'!$D$35,IF(J1486=35,'Equivalencia BH-BMPT'!$D$36,IF(J1486=36,'Equivalencia BH-BMPT'!$D$37,IF(J1486=37,'Equivalencia BH-BMPT'!$D$38,IF(J1486=38,'Equivalencia BH-BMPT'!#REF!,IF(J1486=39,'Equivalencia BH-BMPT'!$D$40,IF(J1486=40,'Equivalencia BH-BMPT'!$D$41,IF(J1486=41,'Equivalencia BH-BMPT'!$D$42,IF(J1486=42,'Equivalencia BH-BMPT'!$D$43,IF(J1486=43,'Equivalencia BH-BMPT'!$D$44,IF(J1486=44,'Equivalencia BH-BMPT'!$D$45,IF(J1486=45,'Equivalencia BH-BMPT'!$D$46,"No ha seleccionado un número de programa")))))))))))))))))))))))))))))))))))))))))))))</f>
        <v>No ha seleccionado un número de programa</v>
      </c>
      <c r="L1486" s="140"/>
      <c r="M1486" s="136"/>
      <c r="N1486" s="153"/>
      <c r="O1486" s="161"/>
      <c r="P1486" s="144"/>
      <c r="Q1486" s="143"/>
      <c r="R1486" s="143"/>
      <c r="S1486" s="143"/>
      <c r="T1486" s="143"/>
      <c r="U1486" s="143"/>
      <c r="V1486" s="145"/>
      <c r="W1486" s="145"/>
      <c r="X1486" s="145"/>
      <c r="Y1486" s="136"/>
      <c r="Z1486" s="136"/>
      <c r="AA1486" s="146"/>
      <c r="AB1486" s="136"/>
      <c r="AC1486" s="136"/>
      <c r="AD1486" s="136"/>
      <c r="AE1486" s="136"/>
      <c r="AF1486" s="147" t="e">
        <f t="shared" si="63"/>
        <v>#DIV/0!</v>
      </c>
      <c r="AG1486" s="148"/>
      <c r="AH1486" s="148" t="b">
        <f t="shared" si="64"/>
        <v>1</v>
      </c>
    </row>
    <row r="1487" spans="1:34" ht="44.25" customHeight="1" thickBot="1" x14ac:dyDescent="0.3">
      <c r="A1487" s="136"/>
      <c r="B1487" s="136"/>
      <c r="C1487" s="137"/>
      <c r="D1487" s="136"/>
      <c r="E1487" s="137" t="str">
        <f>IF(D1487=1,'Tipo '!$B$2,IF(D1487=2,'Tipo '!$B$3,IF(D1487=3,'Tipo '!$B$4,IF(D1487=4,'Tipo '!$B$5,IF(D1487=5,'Tipo '!$B$6,IF(D1487=6,'Tipo '!$B$7,IF(D1487=7,'Tipo '!$B$8,IF(D1487=8,'Tipo '!$B$9,IF(D1487=9,'Tipo '!$B$10,IF(D1487=10,'Tipo '!$B$11,IF(D1487=11,'Tipo '!$B$12,IF(D1487=12,'Tipo '!$B$13,IF(D1487=13,'Tipo '!$B$14,IF(D1487=14,'Tipo '!$B$15,IF(D1487=15,'Tipo '!$B$16,IF(D1487=16,'Tipo '!$B$17,IF(D1487=17,'Tipo '!$B$18,IF(D1487=18,'Tipo '!$B$19,IF(D1487=19,'Tipo '!$B$20,IF(D1487=20,'Tipo '!$B$21,"No ha seleccionado un tipo de contrato válido"))))))))))))))))))))</f>
        <v>No ha seleccionado un tipo de contrato válido</v>
      </c>
      <c r="F1487" s="137"/>
      <c r="G1487" s="137"/>
      <c r="H1487" s="138"/>
      <c r="I1487" s="138"/>
      <c r="J1487" s="136"/>
      <c r="K1487" s="137" t="str">
        <f>IF(J1487=1,'Equivalencia BH-BMPT'!$D$2,IF(J1487=2,'Equivalencia BH-BMPT'!$D$3,IF(J1487=3,'Equivalencia BH-BMPT'!$D$4,IF(J1487=4,'Equivalencia BH-BMPT'!$D$5,IF(J1487=5,'Equivalencia BH-BMPT'!$D$6,IF(J1487=6,'Equivalencia BH-BMPT'!$D$7,IF(J1487=7,'Equivalencia BH-BMPT'!$D$8,IF(J1487=8,'Equivalencia BH-BMPT'!$D$9,IF(J1487=9,'Equivalencia BH-BMPT'!$D$10,IF(J1487=10,'Equivalencia BH-BMPT'!$D$11,IF(J1487=11,'Equivalencia BH-BMPT'!$D$12,IF(J1487=12,'Equivalencia BH-BMPT'!$D$13,IF(J1487=13,'Equivalencia BH-BMPT'!$D$14,IF(J1487=14,'Equivalencia BH-BMPT'!$D$15,IF(J1487=15,'Equivalencia BH-BMPT'!$D$16,IF(J1487=16,'Equivalencia BH-BMPT'!$D$17,IF(J1487=17,'Equivalencia BH-BMPT'!$D$18,IF(J1487=18,'Equivalencia BH-BMPT'!$D$19,IF(J1487=19,'Equivalencia BH-BMPT'!$D$20,IF(J1487=20,'Equivalencia BH-BMPT'!$D$21,IF(J1487=21,'Equivalencia BH-BMPT'!$D$22,IF(J1487=22,'Equivalencia BH-BMPT'!$D$23,IF(J1487=23,'Equivalencia BH-BMPT'!#REF!,IF(J1487=24,'Equivalencia BH-BMPT'!$D$25,IF(J1487=25,'Equivalencia BH-BMPT'!$D$26,IF(J1487=26,'Equivalencia BH-BMPT'!$D$27,IF(J1487=27,'Equivalencia BH-BMPT'!$D$28,IF(J1487=28,'Equivalencia BH-BMPT'!$D$29,IF(J1487=29,'Equivalencia BH-BMPT'!$D$30,IF(J1487=30,'Equivalencia BH-BMPT'!$D$31,IF(J1487=31,'Equivalencia BH-BMPT'!$D$32,IF(J1487=32,'Equivalencia BH-BMPT'!$D$33,IF(J1487=33,'Equivalencia BH-BMPT'!$D$34,IF(J1487=34,'Equivalencia BH-BMPT'!$D$35,IF(J1487=35,'Equivalencia BH-BMPT'!$D$36,IF(J1487=36,'Equivalencia BH-BMPT'!$D$37,IF(J1487=37,'Equivalencia BH-BMPT'!$D$38,IF(J1487=38,'Equivalencia BH-BMPT'!#REF!,IF(J1487=39,'Equivalencia BH-BMPT'!$D$40,IF(J1487=40,'Equivalencia BH-BMPT'!$D$41,IF(J1487=41,'Equivalencia BH-BMPT'!$D$42,IF(J1487=42,'Equivalencia BH-BMPT'!$D$43,IF(J1487=43,'Equivalencia BH-BMPT'!$D$44,IF(J1487=44,'Equivalencia BH-BMPT'!$D$45,IF(J1487=45,'Equivalencia BH-BMPT'!$D$46,"No ha seleccionado un número de programa")))))))))))))))))))))))))))))))))))))))))))))</f>
        <v>No ha seleccionado un número de programa</v>
      </c>
      <c r="L1487" s="140"/>
      <c r="M1487" s="136"/>
      <c r="N1487" s="153"/>
      <c r="O1487" s="161"/>
      <c r="P1487" s="144"/>
      <c r="Q1487" s="143"/>
      <c r="R1487" s="143"/>
      <c r="S1487" s="143"/>
      <c r="T1487" s="143"/>
      <c r="U1487" s="143"/>
      <c r="V1487" s="145"/>
      <c r="W1487" s="145"/>
      <c r="X1487" s="145"/>
      <c r="Y1487" s="136"/>
      <c r="Z1487" s="136"/>
      <c r="AA1487" s="146"/>
      <c r="AB1487" s="136"/>
      <c r="AC1487" s="136"/>
      <c r="AD1487" s="136"/>
      <c r="AE1487" s="136"/>
      <c r="AF1487" s="147" t="e">
        <f t="shared" si="63"/>
        <v>#DIV/0!</v>
      </c>
      <c r="AG1487" s="148"/>
      <c r="AH1487" s="148" t="b">
        <f t="shared" si="64"/>
        <v>1</v>
      </c>
    </row>
    <row r="1488" spans="1:34" ht="44.25" customHeight="1" thickBot="1" x14ac:dyDescent="0.3">
      <c r="A1488" s="136"/>
      <c r="B1488" s="136"/>
      <c r="C1488" s="137"/>
      <c r="D1488" s="136"/>
      <c r="E1488" s="137" t="str">
        <f>IF(D1488=1,'Tipo '!$B$2,IF(D1488=2,'Tipo '!$B$3,IF(D1488=3,'Tipo '!$B$4,IF(D1488=4,'Tipo '!$B$5,IF(D1488=5,'Tipo '!$B$6,IF(D1488=6,'Tipo '!$B$7,IF(D1488=7,'Tipo '!$B$8,IF(D1488=8,'Tipo '!$B$9,IF(D1488=9,'Tipo '!$B$10,IF(D1488=10,'Tipo '!$B$11,IF(D1488=11,'Tipo '!$B$12,IF(D1488=12,'Tipo '!$B$13,IF(D1488=13,'Tipo '!$B$14,IF(D1488=14,'Tipo '!$B$15,IF(D1488=15,'Tipo '!$B$16,IF(D1488=16,'Tipo '!$B$17,IF(D1488=17,'Tipo '!$B$18,IF(D1488=18,'Tipo '!$B$19,IF(D1488=19,'Tipo '!$B$20,IF(D1488=20,'Tipo '!$B$21,"No ha seleccionado un tipo de contrato válido"))))))))))))))))))))</f>
        <v>No ha seleccionado un tipo de contrato válido</v>
      </c>
      <c r="F1488" s="137"/>
      <c r="G1488" s="137"/>
      <c r="H1488" s="138"/>
      <c r="I1488" s="138"/>
      <c r="J1488" s="136"/>
      <c r="K1488" s="137" t="str">
        <f>IF(J1488=1,'Equivalencia BH-BMPT'!$D$2,IF(J1488=2,'Equivalencia BH-BMPT'!$D$3,IF(J1488=3,'Equivalencia BH-BMPT'!$D$4,IF(J1488=4,'Equivalencia BH-BMPT'!$D$5,IF(J1488=5,'Equivalencia BH-BMPT'!$D$6,IF(J1488=6,'Equivalencia BH-BMPT'!$D$7,IF(J1488=7,'Equivalencia BH-BMPT'!$D$8,IF(J1488=8,'Equivalencia BH-BMPT'!$D$9,IF(J1488=9,'Equivalencia BH-BMPT'!$D$10,IF(J1488=10,'Equivalencia BH-BMPT'!$D$11,IF(J1488=11,'Equivalencia BH-BMPT'!$D$12,IF(J1488=12,'Equivalencia BH-BMPT'!$D$13,IF(J1488=13,'Equivalencia BH-BMPT'!$D$14,IF(J1488=14,'Equivalencia BH-BMPT'!$D$15,IF(J1488=15,'Equivalencia BH-BMPT'!$D$16,IF(J1488=16,'Equivalencia BH-BMPT'!$D$17,IF(J1488=17,'Equivalencia BH-BMPT'!$D$18,IF(J1488=18,'Equivalencia BH-BMPT'!$D$19,IF(J1488=19,'Equivalencia BH-BMPT'!$D$20,IF(J1488=20,'Equivalencia BH-BMPT'!$D$21,IF(J1488=21,'Equivalencia BH-BMPT'!$D$22,IF(J1488=22,'Equivalencia BH-BMPT'!$D$23,IF(J1488=23,'Equivalencia BH-BMPT'!#REF!,IF(J1488=24,'Equivalencia BH-BMPT'!$D$25,IF(J1488=25,'Equivalencia BH-BMPT'!$D$26,IF(J1488=26,'Equivalencia BH-BMPT'!$D$27,IF(J1488=27,'Equivalencia BH-BMPT'!$D$28,IF(J1488=28,'Equivalencia BH-BMPT'!$D$29,IF(J1488=29,'Equivalencia BH-BMPT'!$D$30,IF(J1488=30,'Equivalencia BH-BMPT'!$D$31,IF(J1488=31,'Equivalencia BH-BMPT'!$D$32,IF(J1488=32,'Equivalencia BH-BMPT'!$D$33,IF(J1488=33,'Equivalencia BH-BMPT'!$D$34,IF(J1488=34,'Equivalencia BH-BMPT'!$D$35,IF(J1488=35,'Equivalencia BH-BMPT'!$D$36,IF(J1488=36,'Equivalencia BH-BMPT'!$D$37,IF(J1488=37,'Equivalencia BH-BMPT'!$D$38,IF(J1488=38,'Equivalencia BH-BMPT'!#REF!,IF(J1488=39,'Equivalencia BH-BMPT'!$D$40,IF(J1488=40,'Equivalencia BH-BMPT'!$D$41,IF(J1488=41,'Equivalencia BH-BMPT'!$D$42,IF(J1488=42,'Equivalencia BH-BMPT'!$D$43,IF(J1488=43,'Equivalencia BH-BMPT'!$D$44,IF(J1488=44,'Equivalencia BH-BMPT'!$D$45,IF(J1488=45,'Equivalencia BH-BMPT'!$D$46,"No ha seleccionado un número de programa")))))))))))))))))))))))))))))))))))))))))))))</f>
        <v>No ha seleccionado un número de programa</v>
      </c>
      <c r="L1488" s="140"/>
      <c r="M1488" s="136"/>
      <c r="N1488" s="153"/>
      <c r="O1488" s="161"/>
      <c r="P1488" s="144"/>
      <c r="Q1488" s="143"/>
      <c r="R1488" s="143"/>
      <c r="S1488" s="143"/>
      <c r="T1488" s="143"/>
      <c r="U1488" s="143"/>
      <c r="V1488" s="145"/>
      <c r="W1488" s="145"/>
      <c r="X1488" s="145"/>
      <c r="Y1488" s="136"/>
      <c r="Z1488" s="136"/>
      <c r="AA1488" s="146"/>
      <c r="AB1488" s="136"/>
      <c r="AC1488" s="136"/>
      <c r="AD1488" s="136"/>
      <c r="AE1488" s="136"/>
      <c r="AF1488" s="147" t="e">
        <f t="shared" si="63"/>
        <v>#DIV/0!</v>
      </c>
      <c r="AG1488" s="148"/>
      <c r="AH1488" s="148" t="b">
        <f t="shared" si="64"/>
        <v>1</v>
      </c>
    </row>
    <row r="1489" spans="1:34" ht="44.25" customHeight="1" thickBot="1" x14ac:dyDescent="0.3">
      <c r="A1489" s="136"/>
      <c r="B1489" s="136"/>
      <c r="C1489" s="137"/>
      <c r="D1489" s="136"/>
      <c r="E1489" s="137" t="str">
        <f>IF(D1489=1,'Tipo '!$B$2,IF(D1489=2,'Tipo '!$B$3,IF(D1489=3,'Tipo '!$B$4,IF(D1489=4,'Tipo '!$B$5,IF(D1489=5,'Tipo '!$B$6,IF(D1489=6,'Tipo '!$B$7,IF(D1489=7,'Tipo '!$B$8,IF(D1489=8,'Tipo '!$B$9,IF(D1489=9,'Tipo '!$B$10,IF(D1489=10,'Tipo '!$B$11,IF(D1489=11,'Tipo '!$B$12,IF(D1489=12,'Tipo '!$B$13,IF(D1489=13,'Tipo '!$B$14,IF(D1489=14,'Tipo '!$B$15,IF(D1489=15,'Tipo '!$B$16,IF(D1489=16,'Tipo '!$B$17,IF(D1489=17,'Tipo '!$B$18,IF(D1489=18,'Tipo '!$B$19,IF(D1489=19,'Tipo '!$B$20,IF(D1489=20,'Tipo '!$B$21,"No ha seleccionado un tipo de contrato válido"))))))))))))))))))))</f>
        <v>No ha seleccionado un tipo de contrato válido</v>
      </c>
      <c r="F1489" s="137"/>
      <c r="G1489" s="137"/>
      <c r="H1489" s="138"/>
      <c r="I1489" s="138"/>
      <c r="J1489" s="136"/>
      <c r="K1489" s="137" t="str">
        <f>IF(J1489=1,'Equivalencia BH-BMPT'!$D$2,IF(J1489=2,'Equivalencia BH-BMPT'!$D$3,IF(J1489=3,'Equivalencia BH-BMPT'!$D$4,IF(J1489=4,'Equivalencia BH-BMPT'!$D$5,IF(J1489=5,'Equivalencia BH-BMPT'!$D$6,IF(J1489=6,'Equivalencia BH-BMPT'!$D$7,IF(J1489=7,'Equivalencia BH-BMPT'!$D$8,IF(J1489=8,'Equivalencia BH-BMPT'!$D$9,IF(J1489=9,'Equivalencia BH-BMPT'!$D$10,IF(J1489=10,'Equivalencia BH-BMPT'!$D$11,IF(J1489=11,'Equivalencia BH-BMPT'!$D$12,IF(J1489=12,'Equivalencia BH-BMPT'!$D$13,IF(J1489=13,'Equivalencia BH-BMPT'!$D$14,IF(J1489=14,'Equivalencia BH-BMPT'!$D$15,IF(J1489=15,'Equivalencia BH-BMPT'!$D$16,IF(J1489=16,'Equivalencia BH-BMPT'!$D$17,IF(J1489=17,'Equivalencia BH-BMPT'!$D$18,IF(J1489=18,'Equivalencia BH-BMPT'!$D$19,IF(J1489=19,'Equivalencia BH-BMPT'!$D$20,IF(J1489=20,'Equivalencia BH-BMPT'!$D$21,IF(J1489=21,'Equivalencia BH-BMPT'!$D$22,IF(J1489=22,'Equivalencia BH-BMPT'!$D$23,IF(J1489=23,'Equivalencia BH-BMPT'!#REF!,IF(J1489=24,'Equivalencia BH-BMPT'!$D$25,IF(J1489=25,'Equivalencia BH-BMPT'!$D$26,IF(J1489=26,'Equivalencia BH-BMPT'!$D$27,IF(J1489=27,'Equivalencia BH-BMPT'!$D$28,IF(J1489=28,'Equivalencia BH-BMPT'!$D$29,IF(J1489=29,'Equivalencia BH-BMPT'!$D$30,IF(J1489=30,'Equivalencia BH-BMPT'!$D$31,IF(J1489=31,'Equivalencia BH-BMPT'!$D$32,IF(J1489=32,'Equivalencia BH-BMPT'!$D$33,IF(J1489=33,'Equivalencia BH-BMPT'!$D$34,IF(J1489=34,'Equivalencia BH-BMPT'!$D$35,IF(J1489=35,'Equivalencia BH-BMPT'!$D$36,IF(J1489=36,'Equivalencia BH-BMPT'!$D$37,IF(J1489=37,'Equivalencia BH-BMPT'!$D$38,IF(J1489=38,'Equivalencia BH-BMPT'!#REF!,IF(J1489=39,'Equivalencia BH-BMPT'!$D$40,IF(J1489=40,'Equivalencia BH-BMPT'!$D$41,IF(J1489=41,'Equivalencia BH-BMPT'!$D$42,IF(J1489=42,'Equivalencia BH-BMPT'!$D$43,IF(J1489=43,'Equivalencia BH-BMPT'!$D$44,IF(J1489=44,'Equivalencia BH-BMPT'!$D$45,IF(J1489=45,'Equivalencia BH-BMPT'!$D$46,"No ha seleccionado un número de programa")))))))))))))))))))))))))))))))))))))))))))))</f>
        <v>No ha seleccionado un número de programa</v>
      </c>
      <c r="L1489" s="140"/>
      <c r="M1489" s="136"/>
      <c r="N1489" s="153"/>
      <c r="O1489" s="161"/>
      <c r="P1489" s="144"/>
      <c r="Q1489" s="143"/>
      <c r="R1489" s="143"/>
      <c r="S1489" s="143"/>
      <c r="T1489" s="143"/>
      <c r="U1489" s="143"/>
      <c r="V1489" s="145"/>
      <c r="W1489" s="145"/>
      <c r="X1489" s="145"/>
      <c r="Y1489" s="136"/>
      <c r="Z1489" s="136"/>
      <c r="AA1489" s="146"/>
      <c r="AB1489" s="136"/>
      <c r="AC1489" s="136"/>
      <c r="AD1489" s="136"/>
      <c r="AE1489" s="136"/>
      <c r="AF1489" s="147" t="e">
        <f t="shared" si="63"/>
        <v>#DIV/0!</v>
      </c>
      <c r="AG1489" s="148"/>
      <c r="AH1489" s="148" t="b">
        <f t="shared" si="64"/>
        <v>1</v>
      </c>
    </row>
    <row r="1490" spans="1:34" ht="44.25" customHeight="1" thickBot="1" x14ac:dyDescent="0.3">
      <c r="A1490" s="136"/>
      <c r="B1490" s="136"/>
      <c r="C1490" s="137"/>
      <c r="D1490" s="136"/>
      <c r="E1490" s="137" t="str">
        <f>IF(D1490=1,'Tipo '!$B$2,IF(D1490=2,'Tipo '!$B$3,IF(D1490=3,'Tipo '!$B$4,IF(D1490=4,'Tipo '!$B$5,IF(D1490=5,'Tipo '!$B$6,IF(D1490=6,'Tipo '!$B$7,IF(D1490=7,'Tipo '!$B$8,IF(D1490=8,'Tipo '!$B$9,IF(D1490=9,'Tipo '!$B$10,IF(D1490=10,'Tipo '!$B$11,IF(D1490=11,'Tipo '!$B$12,IF(D1490=12,'Tipo '!$B$13,IF(D1490=13,'Tipo '!$B$14,IF(D1490=14,'Tipo '!$B$15,IF(D1490=15,'Tipo '!$B$16,IF(D1490=16,'Tipo '!$B$17,IF(D1490=17,'Tipo '!$B$18,IF(D1490=18,'Tipo '!$B$19,IF(D1490=19,'Tipo '!$B$20,IF(D1490=20,'Tipo '!$B$21,"No ha seleccionado un tipo de contrato válido"))))))))))))))))))))</f>
        <v>No ha seleccionado un tipo de contrato válido</v>
      </c>
      <c r="F1490" s="137"/>
      <c r="G1490" s="137"/>
      <c r="H1490" s="138"/>
      <c r="I1490" s="138"/>
      <c r="J1490" s="136"/>
      <c r="K1490" s="137" t="str">
        <f>IF(J1490=1,'Equivalencia BH-BMPT'!$D$2,IF(J1490=2,'Equivalencia BH-BMPT'!$D$3,IF(J1490=3,'Equivalencia BH-BMPT'!$D$4,IF(J1490=4,'Equivalencia BH-BMPT'!$D$5,IF(J1490=5,'Equivalencia BH-BMPT'!$D$6,IF(J1490=6,'Equivalencia BH-BMPT'!$D$7,IF(J1490=7,'Equivalencia BH-BMPT'!$D$8,IF(J1490=8,'Equivalencia BH-BMPT'!$D$9,IF(J1490=9,'Equivalencia BH-BMPT'!$D$10,IF(J1490=10,'Equivalencia BH-BMPT'!$D$11,IF(J1490=11,'Equivalencia BH-BMPT'!$D$12,IF(J1490=12,'Equivalencia BH-BMPT'!$D$13,IF(J1490=13,'Equivalencia BH-BMPT'!$D$14,IF(J1490=14,'Equivalencia BH-BMPT'!$D$15,IF(J1490=15,'Equivalencia BH-BMPT'!$D$16,IF(J1490=16,'Equivalencia BH-BMPT'!$D$17,IF(J1490=17,'Equivalencia BH-BMPT'!$D$18,IF(J1490=18,'Equivalencia BH-BMPT'!$D$19,IF(J1490=19,'Equivalencia BH-BMPT'!$D$20,IF(J1490=20,'Equivalencia BH-BMPT'!$D$21,IF(J1490=21,'Equivalencia BH-BMPT'!$D$22,IF(J1490=22,'Equivalencia BH-BMPT'!$D$23,IF(J1490=23,'Equivalencia BH-BMPT'!#REF!,IF(J1490=24,'Equivalencia BH-BMPT'!$D$25,IF(J1490=25,'Equivalencia BH-BMPT'!$D$26,IF(J1490=26,'Equivalencia BH-BMPT'!$D$27,IF(J1490=27,'Equivalencia BH-BMPT'!$D$28,IF(J1490=28,'Equivalencia BH-BMPT'!$D$29,IF(J1490=29,'Equivalencia BH-BMPT'!$D$30,IF(J1490=30,'Equivalencia BH-BMPT'!$D$31,IF(J1490=31,'Equivalencia BH-BMPT'!$D$32,IF(J1490=32,'Equivalencia BH-BMPT'!$D$33,IF(J1490=33,'Equivalencia BH-BMPT'!$D$34,IF(J1490=34,'Equivalencia BH-BMPT'!$D$35,IF(J1490=35,'Equivalencia BH-BMPT'!$D$36,IF(J1490=36,'Equivalencia BH-BMPT'!$D$37,IF(J1490=37,'Equivalencia BH-BMPT'!$D$38,IF(J1490=38,'Equivalencia BH-BMPT'!#REF!,IF(J1490=39,'Equivalencia BH-BMPT'!$D$40,IF(J1490=40,'Equivalencia BH-BMPT'!$D$41,IF(J1490=41,'Equivalencia BH-BMPT'!$D$42,IF(J1490=42,'Equivalencia BH-BMPT'!$D$43,IF(J1490=43,'Equivalencia BH-BMPT'!$D$44,IF(J1490=44,'Equivalencia BH-BMPT'!$D$45,IF(J1490=45,'Equivalencia BH-BMPT'!$D$46,"No ha seleccionado un número de programa")))))))))))))))))))))))))))))))))))))))))))))</f>
        <v>No ha seleccionado un número de programa</v>
      </c>
      <c r="L1490" s="140"/>
      <c r="M1490" s="136"/>
      <c r="N1490" s="153"/>
      <c r="O1490" s="161"/>
      <c r="P1490" s="144"/>
      <c r="Q1490" s="143"/>
      <c r="R1490" s="143"/>
      <c r="S1490" s="143"/>
      <c r="T1490" s="143"/>
      <c r="U1490" s="143"/>
      <c r="V1490" s="145"/>
      <c r="W1490" s="145"/>
      <c r="X1490" s="145"/>
      <c r="Y1490" s="136"/>
      <c r="Z1490" s="136"/>
      <c r="AA1490" s="146"/>
      <c r="AB1490" s="136"/>
      <c r="AC1490" s="136"/>
      <c r="AD1490" s="136"/>
      <c r="AE1490" s="136"/>
      <c r="AF1490" s="147" t="e">
        <f t="shared" si="63"/>
        <v>#DIV/0!</v>
      </c>
      <c r="AG1490" s="148"/>
      <c r="AH1490" s="148" t="b">
        <f t="shared" si="64"/>
        <v>1</v>
      </c>
    </row>
    <row r="1491" spans="1:34" ht="44.25" customHeight="1" thickBot="1" x14ac:dyDescent="0.3">
      <c r="A1491" s="136"/>
      <c r="B1491" s="136"/>
      <c r="C1491" s="137"/>
      <c r="D1491" s="136"/>
      <c r="E1491" s="137" t="str">
        <f>IF(D1491=1,'Tipo '!$B$2,IF(D1491=2,'Tipo '!$B$3,IF(D1491=3,'Tipo '!$B$4,IF(D1491=4,'Tipo '!$B$5,IF(D1491=5,'Tipo '!$B$6,IF(D1491=6,'Tipo '!$B$7,IF(D1491=7,'Tipo '!$B$8,IF(D1491=8,'Tipo '!$B$9,IF(D1491=9,'Tipo '!$B$10,IF(D1491=10,'Tipo '!$B$11,IF(D1491=11,'Tipo '!$B$12,IF(D1491=12,'Tipo '!$B$13,IF(D1491=13,'Tipo '!$B$14,IF(D1491=14,'Tipo '!$B$15,IF(D1491=15,'Tipo '!$B$16,IF(D1491=16,'Tipo '!$B$17,IF(D1491=17,'Tipo '!$B$18,IF(D1491=18,'Tipo '!$B$19,IF(D1491=19,'Tipo '!$B$20,IF(D1491=20,'Tipo '!$B$21,"No ha seleccionado un tipo de contrato válido"))))))))))))))))))))</f>
        <v>No ha seleccionado un tipo de contrato válido</v>
      </c>
      <c r="F1491" s="137"/>
      <c r="G1491" s="137"/>
      <c r="H1491" s="138"/>
      <c r="I1491" s="138"/>
      <c r="J1491" s="136"/>
      <c r="K1491" s="137" t="str">
        <f>IF(J1491=1,'Equivalencia BH-BMPT'!$D$2,IF(J1491=2,'Equivalencia BH-BMPT'!$D$3,IF(J1491=3,'Equivalencia BH-BMPT'!$D$4,IF(J1491=4,'Equivalencia BH-BMPT'!$D$5,IF(J1491=5,'Equivalencia BH-BMPT'!$D$6,IF(J1491=6,'Equivalencia BH-BMPT'!$D$7,IF(J1491=7,'Equivalencia BH-BMPT'!$D$8,IF(J1491=8,'Equivalencia BH-BMPT'!$D$9,IF(J1491=9,'Equivalencia BH-BMPT'!$D$10,IF(J1491=10,'Equivalencia BH-BMPT'!$D$11,IF(J1491=11,'Equivalencia BH-BMPT'!$D$12,IF(J1491=12,'Equivalencia BH-BMPT'!$D$13,IF(J1491=13,'Equivalencia BH-BMPT'!$D$14,IF(J1491=14,'Equivalencia BH-BMPT'!$D$15,IF(J1491=15,'Equivalencia BH-BMPT'!$D$16,IF(J1491=16,'Equivalencia BH-BMPT'!$D$17,IF(J1491=17,'Equivalencia BH-BMPT'!$D$18,IF(J1491=18,'Equivalencia BH-BMPT'!$D$19,IF(J1491=19,'Equivalencia BH-BMPT'!$D$20,IF(J1491=20,'Equivalencia BH-BMPT'!$D$21,IF(J1491=21,'Equivalencia BH-BMPT'!$D$22,IF(J1491=22,'Equivalencia BH-BMPT'!$D$23,IF(J1491=23,'Equivalencia BH-BMPT'!#REF!,IF(J1491=24,'Equivalencia BH-BMPT'!$D$25,IF(J1491=25,'Equivalencia BH-BMPT'!$D$26,IF(J1491=26,'Equivalencia BH-BMPT'!$D$27,IF(J1491=27,'Equivalencia BH-BMPT'!$D$28,IF(J1491=28,'Equivalencia BH-BMPT'!$D$29,IF(J1491=29,'Equivalencia BH-BMPT'!$D$30,IF(J1491=30,'Equivalencia BH-BMPT'!$D$31,IF(J1491=31,'Equivalencia BH-BMPT'!$D$32,IF(J1491=32,'Equivalencia BH-BMPT'!$D$33,IF(J1491=33,'Equivalencia BH-BMPT'!$D$34,IF(J1491=34,'Equivalencia BH-BMPT'!$D$35,IF(J1491=35,'Equivalencia BH-BMPT'!$D$36,IF(J1491=36,'Equivalencia BH-BMPT'!$D$37,IF(J1491=37,'Equivalencia BH-BMPT'!$D$38,IF(J1491=38,'Equivalencia BH-BMPT'!#REF!,IF(J1491=39,'Equivalencia BH-BMPT'!$D$40,IF(J1491=40,'Equivalencia BH-BMPT'!$D$41,IF(J1491=41,'Equivalencia BH-BMPT'!$D$42,IF(J1491=42,'Equivalencia BH-BMPT'!$D$43,IF(J1491=43,'Equivalencia BH-BMPT'!$D$44,IF(J1491=44,'Equivalencia BH-BMPT'!$D$45,IF(J1491=45,'Equivalencia BH-BMPT'!$D$46,"No ha seleccionado un número de programa")))))))))))))))))))))))))))))))))))))))))))))</f>
        <v>No ha seleccionado un número de programa</v>
      </c>
      <c r="L1491" s="140"/>
      <c r="M1491" s="136"/>
      <c r="N1491" s="153"/>
      <c r="O1491" s="161"/>
      <c r="P1491" s="144"/>
      <c r="Q1491" s="143"/>
      <c r="R1491" s="143"/>
      <c r="S1491" s="143"/>
      <c r="T1491" s="143"/>
      <c r="U1491" s="143"/>
      <c r="V1491" s="145"/>
      <c r="W1491" s="145"/>
      <c r="X1491" s="145"/>
      <c r="Y1491" s="136"/>
      <c r="Z1491" s="136"/>
      <c r="AA1491" s="146"/>
      <c r="AB1491" s="136"/>
      <c r="AC1491" s="136"/>
      <c r="AD1491" s="136"/>
      <c r="AE1491" s="136"/>
      <c r="AF1491" s="147" t="e">
        <f t="shared" si="63"/>
        <v>#DIV/0!</v>
      </c>
      <c r="AG1491" s="148"/>
      <c r="AH1491" s="148" t="b">
        <f t="shared" si="64"/>
        <v>1</v>
      </c>
    </row>
    <row r="1492" spans="1:34" ht="44.25" customHeight="1" thickBot="1" x14ac:dyDescent="0.3">
      <c r="A1492" s="136"/>
      <c r="B1492" s="136"/>
      <c r="C1492" s="137"/>
      <c r="D1492" s="136"/>
      <c r="E1492" s="137" t="str">
        <f>IF(D1492=1,'Tipo '!$B$2,IF(D1492=2,'Tipo '!$B$3,IF(D1492=3,'Tipo '!$B$4,IF(D1492=4,'Tipo '!$B$5,IF(D1492=5,'Tipo '!$B$6,IF(D1492=6,'Tipo '!$B$7,IF(D1492=7,'Tipo '!$B$8,IF(D1492=8,'Tipo '!$B$9,IF(D1492=9,'Tipo '!$B$10,IF(D1492=10,'Tipo '!$B$11,IF(D1492=11,'Tipo '!$B$12,IF(D1492=12,'Tipo '!$B$13,IF(D1492=13,'Tipo '!$B$14,IF(D1492=14,'Tipo '!$B$15,IF(D1492=15,'Tipo '!$B$16,IF(D1492=16,'Tipo '!$B$17,IF(D1492=17,'Tipo '!$B$18,IF(D1492=18,'Tipo '!$B$19,IF(D1492=19,'Tipo '!$B$20,IF(D1492=20,'Tipo '!$B$21,"No ha seleccionado un tipo de contrato válido"))))))))))))))))))))</f>
        <v>No ha seleccionado un tipo de contrato válido</v>
      </c>
      <c r="F1492" s="137"/>
      <c r="G1492" s="137"/>
      <c r="H1492" s="138"/>
      <c r="I1492" s="138"/>
      <c r="J1492" s="136"/>
      <c r="K1492" s="137" t="str">
        <f>IF(J1492=1,'Equivalencia BH-BMPT'!$D$2,IF(J1492=2,'Equivalencia BH-BMPT'!$D$3,IF(J1492=3,'Equivalencia BH-BMPT'!$D$4,IF(J1492=4,'Equivalencia BH-BMPT'!$D$5,IF(J1492=5,'Equivalencia BH-BMPT'!$D$6,IF(J1492=6,'Equivalencia BH-BMPT'!$D$7,IF(J1492=7,'Equivalencia BH-BMPT'!$D$8,IF(J1492=8,'Equivalencia BH-BMPT'!$D$9,IF(J1492=9,'Equivalencia BH-BMPT'!$D$10,IF(J1492=10,'Equivalencia BH-BMPT'!$D$11,IF(J1492=11,'Equivalencia BH-BMPT'!$D$12,IF(J1492=12,'Equivalencia BH-BMPT'!$D$13,IF(J1492=13,'Equivalencia BH-BMPT'!$D$14,IF(J1492=14,'Equivalencia BH-BMPT'!$D$15,IF(J1492=15,'Equivalencia BH-BMPT'!$D$16,IF(J1492=16,'Equivalencia BH-BMPT'!$D$17,IF(J1492=17,'Equivalencia BH-BMPT'!$D$18,IF(J1492=18,'Equivalencia BH-BMPT'!$D$19,IF(J1492=19,'Equivalencia BH-BMPT'!$D$20,IF(J1492=20,'Equivalencia BH-BMPT'!$D$21,IF(J1492=21,'Equivalencia BH-BMPT'!$D$22,IF(J1492=22,'Equivalencia BH-BMPT'!$D$23,IF(J1492=23,'Equivalencia BH-BMPT'!#REF!,IF(J1492=24,'Equivalencia BH-BMPT'!$D$25,IF(J1492=25,'Equivalencia BH-BMPT'!$D$26,IF(J1492=26,'Equivalencia BH-BMPT'!$D$27,IF(J1492=27,'Equivalencia BH-BMPT'!$D$28,IF(J1492=28,'Equivalencia BH-BMPT'!$D$29,IF(J1492=29,'Equivalencia BH-BMPT'!$D$30,IF(J1492=30,'Equivalencia BH-BMPT'!$D$31,IF(J1492=31,'Equivalencia BH-BMPT'!$D$32,IF(J1492=32,'Equivalencia BH-BMPT'!$D$33,IF(J1492=33,'Equivalencia BH-BMPT'!$D$34,IF(J1492=34,'Equivalencia BH-BMPT'!$D$35,IF(J1492=35,'Equivalencia BH-BMPT'!$D$36,IF(J1492=36,'Equivalencia BH-BMPT'!$D$37,IF(J1492=37,'Equivalencia BH-BMPT'!$D$38,IF(J1492=38,'Equivalencia BH-BMPT'!#REF!,IF(J1492=39,'Equivalencia BH-BMPT'!$D$40,IF(J1492=40,'Equivalencia BH-BMPT'!$D$41,IF(J1492=41,'Equivalencia BH-BMPT'!$D$42,IF(J1492=42,'Equivalencia BH-BMPT'!$D$43,IF(J1492=43,'Equivalencia BH-BMPT'!$D$44,IF(J1492=44,'Equivalencia BH-BMPT'!$D$45,IF(J1492=45,'Equivalencia BH-BMPT'!$D$46,"No ha seleccionado un número de programa")))))))))))))))))))))))))))))))))))))))))))))</f>
        <v>No ha seleccionado un número de programa</v>
      </c>
      <c r="L1492" s="140"/>
      <c r="M1492" s="136"/>
      <c r="N1492" s="153"/>
      <c r="O1492" s="161"/>
      <c r="P1492" s="144"/>
      <c r="Q1492" s="143"/>
      <c r="R1492" s="143"/>
      <c r="S1492" s="143"/>
      <c r="T1492" s="143"/>
      <c r="U1492" s="143"/>
      <c r="V1492" s="145"/>
      <c r="W1492" s="145"/>
      <c r="X1492" s="145"/>
      <c r="Y1492" s="136"/>
      <c r="Z1492" s="136"/>
      <c r="AA1492" s="146"/>
      <c r="AB1492" s="136"/>
      <c r="AC1492" s="136"/>
      <c r="AD1492" s="136"/>
      <c r="AE1492" s="136"/>
      <c r="AF1492" s="147" t="e">
        <f t="shared" si="63"/>
        <v>#DIV/0!</v>
      </c>
      <c r="AG1492" s="148"/>
      <c r="AH1492" s="148" t="b">
        <f t="shared" si="64"/>
        <v>1</v>
      </c>
    </row>
    <row r="1493" spans="1:34" ht="44.25" customHeight="1" thickBot="1" x14ac:dyDescent="0.3">
      <c r="A1493" s="136"/>
      <c r="B1493" s="136"/>
      <c r="C1493" s="137"/>
      <c r="D1493" s="136"/>
      <c r="E1493" s="137" t="str">
        <f>IF(D1493=1,'Tipo '!$B$2,IF(D1493=2,'Tipo '!$B$3,IF(D1493=3,'Tipo '!$B$4,IF(D1493=4,'Tipo '!$B$5,IF(D1493=5,'Tipo '!$B$6,IF(D1493=6,'Tipo '!$B$7,IF(D1493=7,'Tipo '!$B$8,IF(D1493=8,'Tipo '!$B$9,IF(D1493=9,'Tipo '!$B$10,IF(D1493=10,'Tipo '!$B$11,IF(D1493=11,'Tipo '!$B$12,IF(D1493=12,'Tipo '!$B$13,IF(D1493=13,'Tipo '!$B$14,IF(D1493=14,'Tipo '!$B$15,IF(D1493=15,'Tipo '!$B$16,IF(D1493=16,'Tipo '!$B$17,IF(D1493=17,'Tipo '!$B$18,IF(D1493=18,'Tipo '!$B$19,IF(D1493=19,'Tipo '!$B$20,IF(D1493=20,'Tipo '!$B$21,"No ha seleccionado un tipo de contrato válido"))))))))))))))))))))</f>
        <v>No ha seleccionado un tipo de contrato válido</v>
      </c>
      <c r="F1493" s="137"/>
      <c r="G1493" s="137"/>
      <c r="H1493" s="138"/>
      <c r="I1493" s="138"/>
      <c r="J1493" s="136"/>
      <c r="K1493" s="137" t="str">
        <f>IF(J1493=1,'Equivalencia BH-BMPT'!$D$2,IF(J1493=2,'Equivalencia BH-BMPT'!$D$3,IF(J1493=3,'Equivalencia BH-BMPT'!$D$4,IF(J1493=4,'Equivalencia BH-BMPT'!$D$5,IF(J1493=5,'Equivalencia BH-BMPT'!$D$6,IF(J1493=6,'Equivalencia BH-BMPT'!$D$7,IF(J1493=7,'Equivalencia BH-BMPT'!$D$8,IF(J1493=8,'Equivalencia BH-BMPT'!$D$9,IF(J1493=9,'Equivalencia BH-BMPT'!$D$10,IF(J1493=10,'Equivalencia BH-BMPT'!$D$11,IF(J1493=11,'Equivalencia BH-BMPT'!$D$12,IF(J1493=12,'Equivalencia BH-BMPT'!$D$13,IF(J1493=13,'Equivalencia BH-BMPT'!$D$14,IF(J1493=14,'Equivalencia BH-BMPT'!$D$15,IF(J1493=15,'Equivalencia BH-BMPT'!$D$16,IF(J1493=16,'Equivalencia BH-BMPT'!$D$17,IF(J1493=17,'Equivalencia BH-BMPT'!$D$18,IF(J1493=18,'Equivalencia BH-BMPT'!$D$19,IF(J1493=19,'Equivalencia BH-BMPT'!$D$20,IF(J1493=20,'Equivalencia BH-BMPT'!$D$21,IF(J1493=21,'Equivalencia BH-BMPT'!$D$22,IF(J1493=22,'Equivalencia BH-BMPT'!$D$23,IF(J1493=23,'Equivalencia BH-BMPT'!#REF!,IF(J1493=24,'Equivalencia BH-BMPT'!$D$25,IF(J1493=25,'Equivalencia BH-BMPT'!$D$26,IF(J1493=26,'Equivalencia BH-BMPT'!$D$27,IF(J1493=27,'Equivalencia BH-BMPT'!$D$28,IF(J1493=28,'Equivalencia BH-BMPT'!$D$29,IF(J1493=29,'Equivalencia BH-BMPT'!$D$30,IF(J1493=30,'Equivalencia BH-BMPT'!$D$31,IF(J1493=31,'Equivalencia BH-BMPT'!$D$32,IF(J1493=32,'Equivalencia BH-BMPT'!$D$33,IF(J1493=33,'Equivalencia BH-BMPT'!$D$34,IF(J1493=34,'Equivalencia BH-BMPT'!$D$35,IF(J1493=35,'Equivalencia BH-BMPT'!$D$36,IF(J1493=36,'Equivalencia BH-BMPT'!$D$37,IF(J1493=37,'Equivalencia BH-BMPT'!$D$38,IF(J1493=38,'Equivalencia BH-BMPT'!#REF!,IF(J1493=39,'Equivalencia BH-BMPT'!$D$40,IF(J1493=40,'Equivalencia BH-BMPT'!$D$41,IF(J1493=41,'Equivalencia BH-BMPT'!$D$42,IF(J1493=42,'Equivalencia BH-BMPT'!$D$43,IF(J1493=43,'Equivalencia BH-BMPT'!$D$44,IF(J1493=44,'Equivalencia BH-BMPT'!$D$45,IF(J1493=45,'Equivalencia BH-BMPT'!$D$46,"No ha seleccionado un número de programa")))))))))))))))))))))))))))))))))))))))))))))</f>
        <v>No ha seleccionado un número de programa</v>
      </c>
      <c r="L1493" s="140"/>
      <c r="M1493" s="136"/>
      <c r="N1493" s="153"/>
      <c r="O1493" s="161"/>
      <c r="P1493" s="144"/>
      <c r="Q1493" s="143"/>
      <c r="R1493" s="143"/>
      <c r="S1493" s="143"/>
      <c r="T1493" s="143"/>
      <c r="U1493" s="143"/>
      <c r="V1493" s="145"/>
      <c r="W1493" s="145"/>
      <c r="X1493" s="145"/>
      <c r="Y1493" s="136"/>
      <c r="Z1493" s="136"/>
      <c r="AA1493" s="146"/>
      <c r="AB1493" s="136"/>
      <c r="AC1493" s="136"/>
      <c r="AD1493" s="136"/>
      <c r="AE1493" s="136"/>
      <c r="AF1493" s="147" t="e">
        <f t="shared" si="63"/>
        <v>#DIV/0!</v>
      </c>
      <c r="AG1493" s="148"/>
      <c r="AH1493" s="148" t="b">
        <f t="shared" si="64"/>
        <v>1</v>
      </c>
    </row>
    <row r="1494" spans="1:34" ht="44.25" customHeight="1" thickBot="1" x14ac:dyDescent="0.3">
      <c r="A1494" s="136"/>
      <c r="B1494" s="136"/>
      <c r="C1494" s="137"/>
      <c r="D1494" s="136"/>
      <c r="E1494" s="137" t="str">
        <f>IF(D1494=1,'Tipo '!$B$2,IF(D1494=2,'Tipo '!$B$3,IF(D1494=3,'Tipo '!$B$4,IF(D1494=4,'Tipo '!$B$5,IF(D1494=5,'Tipo '!$B$6,IF(D1494=6,'Tipo '!$B$7,IF(D1494=7,'Tipo '!$B$8,IF(D1494=8,'Tipo '!$B$9,IF(D1494=9,'Tipo '!$B$10,IF(D1494=10,'Tipo '!$B$11,IF(D1494=11,'Tipo '!$B$12,IF(D1494=12,'Tipo '!$B$13,IF(D1494=13,'Tipo '!$B$14,IF(D1494=14,'Tipo '!$B$15,IF(D1494=15,'Tipo '!$B$16,IF(D1494=16,'Tipo '!$B$17,IF(D1494=17,'Tipo '!$B$18,IF(D1494=18,'Tipo '!$B$19,IF(D1494=19,'Tipo '!$B$20,IF(D1494=20,'Tipo '!$B$21,"No ha seleccionado un tipo de contrato válido"))))))))))))))))))))</f>
        <v>No ha seleccionado un tipo de contrato válido</v>
      </c>
      <c r="F1494" s="137"/>
      <c r="G1494" s="137"/>
      <c r="H1494" s="138"/>
      <c r="I1494" s="138"/>
      <c r="J1494" s="136"/>
      <c r="K1494" s="137" t="str">
        <f>IF(J1494=1,'Equivalencia BH-BMPT'!$D$2,IF(J1494=2,'Equivalencia BH-BMPT'!$D$3,IF(J1494=3,'Equivalencia BH-BMPT'!$D$4,IF(J1494=4,'Equivalencia BH-BMPT'!$D$5,IF(J1494=5,'Equivalencia BH-BMPT'!$D$6,IF(J1494=6,'Equivalencia BH-BMPT'!$D$7,IF(J1494=7,'Equivalencia BH-BMPT'!$D$8,IF(J1494=8,'Equivalencia BH-BMPT'!$D$9,IF(J1494=9,'Equivalencia BH-BMPT'!$D$10,IF(J1494=10,'Equivalencia BH-BMPT'!$D$11,IF(J1494=11,'Equivalencia BH-BMPT'!$D$12,IF(J1494=12,'Equivalencia BH-BMPT'!$D$13,IF(J1494=13,'Equivalencia BH-BMPT'!$D$14,IF(J1494=14,'Equivalencia BH-BMPT'!$D$15,IF(J1494=15,'Equivalencia BH-BMPT'!$D$16,IF(J1494=16,'Equivalencia BH-BMPT'!$D$17,IF(J1494=17,'Equivalencia BH-BMPT'!$D$18,IF(J1494=18,'Equivalencia BH-BMPT'!$D$19,IF(J1494=19,'Equivalencia BH-BMPT'!$D$20,IF(J1494=20,'Equivalencia BH-BMPT'!$D$21,IF(J1494=21,'Equivalencia BH-BMPT'!$D$22,IF(J1494=22,'Equivalencia BH-BMPT'!$D$23,IF(J1494=23,'Equivalencia BH-BMPT'!#REF!,IF(J1494=24,'Equivalencia BH-BMPT'!$D$25,IF(J1494=25,'Equivalencia BH-BMPT'!$D$26,IF(J1494=26,'Equivalencia BH-BMPT'!$D$27,IF(J1494=27,'Equivalencia BH-BMPT'!$D$28,IF(J1494=28,'Equivalencia BH-BMPT'!$D$29,IF(J1494=29,'Equivalencia BH-BMPT'!$D$30,IF(J1494=30,'Equivalencia BH-BMPT'!$D$31,IF(J1494=31,'Equivalencia BH-BMPT'!$D$32,IF(J1494=32,'Equivalencia BH-BMPT'!$D$33,IF(J1494=33,'Equivalencia BH-BMPT'!$D$34,IF(J1494=34,'Equivalencia BH-BMPT'!$D$35,IF(J1494=35,'Equivalencia BH-BMPT'!$D$36,IF(J1494=36,'Equivalencia BH-BMPT'!$D$37,IF(J1494=37,'Equivalencia BH-BMPT'!$D$38,IF(J1494=38,'Equivalencia BH-BMPT'!#REF!,IF(J1494=39,'Equivalencia BH-BMPT'!$D$40,IF(J1494=40,'Equivalencia BH-BMPT'!$D$41,IF(J1494=41,'Equivalencia BH-BMPT'!$D$42,IF(J1494=42,'Equivalencia BH-BMPT'!$D$43,IF(J1494=43,'Equivalencia BH-BMPT'!$D$44,IF(J1494=44,'Equivalencia BH-BMPT'!$D$45,IF(J1494=45,'Equivalencia BH-BMPT'!$D$46,"No ha seleccionado un número de programa")))))))))))))))))))))))))))))))))))))))))))))</f>
        <v>No ha seleccionado un número de programa</v>
      </c>
      <c r="L1494" s="140"/>
      <c r="M1494" s="136"/>
      <c r="N1494" s="153"/>
      <c r="O1494" s="161"/>
      <c r="P1494" s="144"/>
      <c r="Q1494" s="143"/>
      <c r="R1494" s="143"/>
      <c r="S1494" s="143"/>
      <c r="T1494" s="143"/>
      <c r="U1494" s="143"/>
      <c r="V1494" s="145"/>
      <c r="W1494" s="145"/>
      <c r="X1494" s="145"/>
      <c r="Y1494" s="136"/>
      <c r="Z1494" s="136"/>
      <c r="AA1494" s="146"/>
      <c r="AB1494" s="136"/>
      <c r="AC1494" s="136"/>
      <c r="AD1494" s="136"/>
      <c r="AE1494" s="136"/>
      <c r="AF1494" s="147" t="e">
        <f t="shared" si="63"/>
        <v>#DIV/0!</v>
      </c>
      <c r="AG1494" s="148"/>
      <c r="AH1494" s="148" t="b">
        <f t="shared" si="64"/>
        <v>1</v>
      </c>
    </row>
    <row r="1495" spans="1:34" ht="44.25" customHeight="1" thickBot="1" x14ac:dyDescent="0.3">
      <c r="A1495" s="136"/>
      <c r="B1495" s="136"/>
      <c r="C1495" s="137"/>
      <c r="D1495" s="136"/>
      <c r="E1495" s="137" t="str">
        <f>IF(D1495=1,'Tipo '!$B$2,IF(D1495=2,'Tipo '!$B$3,IF(D1495=3,'Tipo '!$B$4,IF(D1495=4,'Tipo '!$B$5,IF(D1495=5,'Tipo '!$B$6,IF(D1495=6,'Tipo '!$B$7,IF(D1495=7,'Tipo '!$B$8,IF(D1495=8,'Tipo '!$B$9,IF(D1495=9,'Tipo '!$B$10,IF(D1495=10,'Tipo '!$B$11,IF(D1495=11,'Tipo '!$B$12,IF(D1495=12,'Tipo '!$B$13,IF(D1495=13,'Tipo '!$B$14,IF(D1495=14,'Tipo '!$B$15,IF(D1495=15,'Tipo '!$B$16,IF(D1495=16,'Tipo '!$B$17,IF(D1495=17,'Tipo '!$B$18,IF(D1495=18,'Tipo '!$B$19,IF(D1495=19,'Tipo '!$B$20,IF(D1495=20,'Tipo '!$B$21,"No ha seleccionado un tipo de contrato válido"))))))))))))))))))))</f>
        <v>No ha seleccionado un tipo de contrato válido</v>
      </c>
      <c r="F1495" s="137"/>
      <c r="G1495" s="137"/>
      <c r="H1495" s="138"/>
      <c r="I1495" s="138"/>
      <c r="J1495" s="136"/>
      <c r="K1495" s="137" t="str">
        <f>IF(J1495=1,'Equivalencia BH-BMPT'!$D$2,IF(J1495=2,'Equivalencia BH-BMPT'!$D$3,IF(J1495=3,'Equivalencia BH-BMPT'!$D$4,IF(J1495=4,'Equivalencia BH-BMPT'!$D$5,IF(J1495=5,'Equivalencia BH-BMPT'!$D$6,IF(J1495=6,'Equivalencia BH-BMPT'!$D$7,IF(J1495=7,'Equivalencia BH-BMPT'!$D$8,IF(J1495=8,'Equivalencia BH-BMPT'!$D$9,IF(J1495=9,'Equivalencia BH-BMPT'!$D$10,IF(J1495=10,'Equivalencia BH-BMPT'!$D$11,IF(J1495=11,'Equivalencia BH-BMPT'!$D$12,IF(J1495=12,'Equivalencia BH-BMPT'!$D$13,IF(J1495=13,'Equivalencia BH-BMPT'!$D$14,IF(J1495=14,'Equivalencia BH-BMPT'!$D$15,IF(J1495=15,'Equivalencia BH-BMPT'!$D$16,IF(J1495=16,'Equivalencia BH-BMPT'!$D$17,IF(J1495=17,'Equivalencia BH-BMPT'!$D$18,IF(J1495=18,'Equivalencia BH-BMPT'!$D$19,IF(J1495=19,'Equivalencia BH-BMPT'!$D$20,IF(J1495=20,'Equivalencia BH-BMPT'!$D$21,IF(J1495=21,'Equivalencia BH-BMPT'!$D$22,IF(J1495=22,'Equivalencia BH-BMPT'!$D$23,IF(J1495=23,'Equivalencia BH-BMPT'!#REF!,IF(J1495=24,'Equivalencia BH-BMPT'!$D$25,IF(J1495=25,'Equivalencia BH-BMPT'!$D$26,IF(J1495=26,'Equivalencia BH-BMPT'!$D$27,IF(J1495=27,'Equivalencia BH-BMPT'!$D$28,IF(J1495=28,'Equivalencia BH-BMPT'!$D$29,IF(J1495=29,'Equivalencia BH-BMPT'!$D$30,IF(J1495=30,'Equivalencia BH-BMPT'!$D$31,IF(J1495=31,'Equivalencia BH-BMPT'!$D$32,IF(J1495=32,'Equivalencia BH-BMPT'!$D$33,IF(J1495=33,'Equivalencia BH-BMPT'!$D$34,IF(J1495=34,'Equivalencia BH-BMPT'!$D$35,IF(J1495=35,'Equivalencia BH-BMPT'!$D$36,IF(J1495=36,'Equivalencia BH-BMPT'!$D$37,IF(J1495=37,'Equivalencia BH-BMPT'!$D$38,IF(J1495=38,'Equivalencia BH-BMPT'!#REF!,IF(J1495=39,'Equivalencia BH-BMPT'!$D$40,IF(J1495=40,'Equivalencia BH-BMPT'!$D$41,IF(J1495=41,'Equivalencia BH-BMPT'!$D$42,IF(J1495=42,'Equivalencia BH-BMPT'!$D$43,IF(J1495=43,'Equivalencia BH-BMPT'!$D$44,IF(J1495=44,'Equivalencia BH-BMPT'!$D$45,IF(J1495=45,'Equivalencia BH-BMPT'!$D$46,"No ha seleccionado un número de programa")))))))))))))))))))))))))))))))))))))))))))))</f>
        <v>No ha seleccionado un número de programa</v>
      </c>
      <c r="L1495" s="140"/>
      <c r="M1495" s="136"/>
      <c r="N1495" s="153"/>
      <c r="O1495" s="161"/>
      <c r="P1495" s="144"/>
      <c r="Q1495" s="143"/>
      <c r="R1495" s="143"/>
      <c r="S1495" s="143"/>
      <c r="T1495" s="143"/>
      <c r="U1495" s="143"/>
      <c r="V1495" s="145"/>
      <c r="W1495" s="145"/>
      <c r="X1495" s="145"/>
      <c r="Y1495" s="136"/>
      <c r="Z1495" s="136"/>
      <c r="AA1495" s="146"/>
      <c r="AB1495" s="136"/>
      <c r="AC1495" s="136"/>
      <c r="AD1495" s="136"/>
      <c r="AE1495" s="136"/>
      <c r="AF1495" s="147" t="e">
        <f t="shared" si="63"/>
        <v>#DIV/0!</v>
      </c>
      <c r="AG1495" s="148"/>
      <c r="AH1495" s="148" t="b">
        <f t="shared" si="64"/>
        <v>1</v>
      </c>
    </row>
    <row r="1496" spans="1:34" ht="44.25" customHeight="1" thickBot="1" x14ac:dyDescent="0.3">
      <c r="A1496" s="136"/>
      <c r="B1496" s="136"/>
      <c r="C1496" s="137"/>
      <c r="D1496" s="136"/>
      <c r="E1496" s="137" t="str">
        <f>IF(D1496=1,'Tipo '!$B$2,IF(D1496=2,'Tipo '!$B$3,IF(D1496=3,'Tipo '!$B$4,IF(D1496=4,'Tipo '!$B$5,IF(D1496=5,'Tipo '!$B$6,IF(D1496=6,'Tipo '!$B$7,IF(D1496=7,'Tipo '!$B$8,IF(D1496=8,'Tipo '!$B$9,IF(D1496=9,'Tipo '!$B$10,IF(D1496=10,'Tipo '!$B$11,IF(D1496=11,'Tipo '!$B$12,IF(D1496=12,'Tipo '!$B$13,IF(D1496=13,'Tipo '!$B$14,IF(D1496=14,'Tipo '!$B$15,IF(D1496=15,'Tipo '!$B$16,IF(D1496=16,'Tipo '!$B$17,IF(D1496=17,'Tipo '!$B$18,IF(D1496=18,'Tipo '!$B$19,IF(D1496=19,'Tipo '!$B$20,IF(D1496=20,'Tipo '!$B$21,"No ha seleccionado un tipo de contrato válido"))))))))))))))))))))</f>
        <v>No ha seleccionado un tipo de contrato válido</v>
      </c>
      <c r="F1496" s="137"/>
      <c r="G1496" s="137"/>
      <c r="H1496" s="138"/>
      <c r="I1496" s="138"/>
      <c r="J1496" s="136"/>
      <c r="K1496" s="137" t="str">
        <f>IF(J1496=1,'Equivalencia BH-BMPT'!$D$2,IF(J1496=2,'Equivalencia BH-BMPT'!$D$3,IF(J1496=3,'Equivalencia BH-BMPT'!$D$4,IF(J1496=4,'Equivalencia BH-BMPT'!$D$5,IF(J1496=5,'Equivalencia BH-BMPT'!$D$6,IF(J1496=6,'Equivalencia BH-BMPT'!$D$7,IF(J1496=7,'Equivalencia BH-BMPT'!$D$8,IF(J1496=8,'Equivalencia BH-BMPT'!$D$9,IF(J1496=9,'Equivalencia BH-BMPT'!$D$10,IF(J1496=10,'Equivalencia BH-BMPT'!$D$11,IF(J1496=11,'Equivalencia BH-BMPT'!$D$12,IF(J1496=12,'Equivalencia BH-BMPT'!$D$13,IF(J1496=13,'Equivalencia BH-BMPT'!$D$14,IF(J1496=14,'Equivalencia BH-BMPT'!$D$15,IF(J1496=15,'Equivalencia BH-BMPT'!$D$16,IF(J1496=16,'Equivalencia BH-BMPT'!$D$17,IF(J1496=17,'Equivalencia BH-BMPT'!$D$18,IF(J1496=18,'Equivalencia BH-BMPT'!$D$19,IF(J1496=19,'Equivalencia BH-BMPT'!$D$20,IF(J1496=20,'Equivalencia BH-BMPT'!$D$21,IF(J1496=21,'Equivalencia BH-BMPT'!$D$22,IF(J1496=22,'Equivalencia BH-BMPT'!$D$23,IF(J1496=23,'Equivalencia BH-BMPT'!#REF!,IF(J1496=24,'Equivalencia BH-BMPT'!$D$25,IF(J1496=25,'Equivalencia BH-BMPT'!$D$26,IF(J1496=26,'Equivalencia BH-BMPT'!$D$27,IF(J1496=27,'Equivalencia BH-BMPT'!$D$28,IF(J1496=28,'Equivalencia BH-BMPT'!$D$29,IF(J1496=29,'Equivalencia BH-BMPT'!$D$30,IF(J1496=30,'Equivalencia BH-BMPT'!$D$31,IF(J1496=31,'Equivalencia BH-BMPT'!$D$32,IF(J1496=32,'Equivalencia BH-BMPT'!$D$33,IF(J1496=33,'Equivalencia BH-BMPT'!$D$34,IF(J1496=34,'Equivalencia BH-BMPT'!$D$35,IF(J1496=35,'Equivalencia BH-BMPT'!$D$36,IF(J1496=36,'Equivalencia BH-BMPT'!$D$37,IF(J1496=37,'Equivalencia BH-BMPT'!$D$38,IF(J1496=38,'Equivalencia BH-BMPT'!#REF!,IF(J1496=39,'Equivalencia BH-BMPT'!$D$40,IF(J1496=40,'Equivalencia BH-BMPT'!$D$41,IF(J1496=41,'Equivalencia BH-BMPT'!$D$42,IF(J1496=42,'Equivalencia BH-BMPT'!$D$43,IF(J1496=43,'Equivalencia BH-BMPT'!$D$44,IF(J1496=44,'Equivalencia BH-BMPT'!$D$45,IF(J1496=45,'Equivalencia BH-BMPT'!$D$46,"No ha seleccionado un número de programa")))))))))))))))))))))))))))))))))))))))))))))</f>
        <v>No ha seleccionado un número de programa</v>
      </c>
      <c r="L1496" s="140"/>
      <c r="M1496" s="136"/>
      <c r="N1496" s="153"/>
      <c r="O1496" s="161"/>
      <c r="P1496" s="144"/>
      <c r="Q1496" s="143"/>
      <c r="R1496" s="143"/>
      <c r="S1496" s="143"/>
      <c r="T1496" s="143"/>
      <c r="U1496" s="143"/>
      <c r="V1496" s="145"/>
      <c r="W1496" s="145"/>
      <c r="X1496" s="145"/>
      <c r="Y1496" s="136"/>
      <c r="Z1496" s="136"/>
      <c r="AA1496" s="146"/>
      <c r="AB1496" s="136"/>
      <c r="AC1496" s="136"/>
      <c r="AD1496" s="136"/>
      <c r="AE1496" s="136"/>
      <c r="AF1496" s="147" t="e">
        <f t="shared" si="63"/>
        <v>#DIV/0!</v>
      </c>
      <c r="AG1496" s="148"/>
      <c r="AH1496" s="148" t="b">
        <f t="shared" si="64"/>
        <v>1</v>
      </c>
    </row>
    <row r="1497" spans="1:34" ht="44.25" customHeight="1" thickBot="1" x14ac:dyDescent="0.3">
      <c r="A1497" s="136"/>
      <c r="B1497" s="136"/>
      <c r="C1497" s="137"/>
      <c r="D1497" s="136"/>
      <c r="E1497" s="137" t="str">
        <f>IF(D1497=1,'Tipo '!$B$2,IF(D1497=2,'Tipo '!$B$3,IF(D1497=3,'Tipo '!$B$4,IF(D1497=4,'Tipo '!$B$5,IF(D1497=5,'Tipo '!$B$6,IF(D1497=6,'Tipo '!$B$7,IF(D1497=7,'Tipo '!$B$8,IF(D1497=8,'Tipo '!$B$9,IF(D1497=9,'Tipo '!$B$10,IF(D1497=10,'Tipo '!$B$11,IF(D1497=11,'Tipo '!$B$12,IF(D1497=12,'Tipo '!$B$13,IF(D1497=13,'Tipo '!$B$14,IF(D1497=14,'Tipo '!$B$15,IF(D1497=15,'Tipo '!$B$16,IF(D1497=16,'Tipo '!$B$17,IF(D1497=17,'Tipo '!$B$18,IF(D1497=18,'Tipo '!$B$19,IF(D1497=19,'Tipo '!$B$20,IF(D1497=20,'Tipo '!$B$21,"No ha seleccionado un tipo de contrato válido"))))))))))))))))))))</f>
        <v>No ha seleccionado un tipo de contrato válido</v>
      </c>
      <c r="F1497" s="137"/>
      <c r="G1497" s="137"/>
      <c r="H1497" s="138"/>
      <c r="I1497" s="138"/>
      <c r="J1497" s="136"/>
      <c r="K1497" s="137" t="str">
        <f>IF(J1497=1,'Equivalencia BH-BMPT'!$D$2,IF(J1497=2,'Equivalencia BH-BMPT'!$D$3,IF(J1497=3,'Equivalencia BH-BMPT'!$D$4,IF(J1497=4,'Equivalencia BH-BMPT'!$D$5,IF(J1497=5,'Equivalencia BH-BMPT'!$D$6,IF(J1497=6,'Equivalencia BH-BMPT'!$D$7,IF(J1497=7,'Equivalencia BH-BMPT'!$D$8,IF(J1497=8,'Equivalencia BH-BMPT'!$D$9,IF(J1497=9,'Equivalencia BH-BMPT'!$D$10,IF(J1497=10,'Equivalencia BH-BMPT'!$D$11,IF(J1497=11,'Equivalencia BH-BMPT'!$D$12,IF(J1497=12,'Equivalencia BH-BMPT'!$D$13,IF(J1497=13,'Equivalencia BH-BMPT'!$D$14,IF(J1497=14,'Equivalencia BH-BMPT'!$D$15,IF(J1497=15,'Equivalencia BH-BMPT'!$D$16,IF(J1497=16,'Equivalencia BH-BMPT'!$D$17,IF(J1497=17,'Equivalencia BH-BMPT'!$D$18,IF(J1497=18,'Equivalencia BH-BMPT'!$D$19,IF(J1497=19,'Equivalencia BH-BMPT'!$D$20,IF(J1497=20,'Equivalencia BH-BMPT'!$D$21,IF(J1497=21,'Equivalencia BH-BMPT'!$D$22,IF(J1497=22,'Equivalencia BH-BMPT'!$D$23,IF(J1497=23,'Equivalencia BH-BMPT'!#REF!,IF(J1497=24,'Equivalencia BH-BMPT'!$D$25,IF(J1497=25,'Equivalencia BH-BMPT'!$D$26,IF(J1497=26,'Equivalencia BH-BMPT'!$D$27,IF(J1497=27,'Equivalencia BH-BMPT'!$D$28,IF(J1497=28,'Equivalencia BH-BMPT'!$D$29,IF(J1497=29,'Equivalencia BH-BMPT'!$D$30,IF(J1497=30,'Equivalencia BH-BMPT'!$D$31,IF(J1497=31,'Equivalencia BH-BMPT'!$D$32,IF(J1497=32,'Equivalencia BH-BMPT'!$D$33,IF(J1497=33,'Equivalencia BH-BMPT'!$D$34,IF(J1497=34,'Equivalencia BH-BMPT'!$D$35,IF(J1497=35,'Equivalencia BH-BMPT'!$D$36,IF(J1497=36,'Equivalencia BH-BMPT'!$D$37,IF(J1497=37,'Equivalencia BH-BMPT'!$D$38,IF(J1497=38,'Equivalencia BH-BMPT'!#REF!,IF(J1497=39,'Equivalencia BH-BMPT'!$D$40,IF(J1497=40,'Equivalencia BH-BMPT'!$D$41,IF(J1497=41,'Equivalencia BH-BMPT'!$D$42,IF(J1497=42,'Equivalencia BH-BMPT'!$D$43,IF(J1497=43,'Equivalencia BH-BMPT'!$D$44,IF(J1497=44,'Equivalencia BH-BMPT'!$D$45,IF(J1497=45,'Equivalencia BH-BMPT'!$D$46,"No ha seleccionado un número de programa")))))))))))))))))))))))))))))))))))))))))))))</f>
        <v>No ha seleccionado un número de programa</v>
      </c>
      <c r="L1497" s="140"/>
      <c r="M1497" s="136"/>
      <c r="N1497" s="153"/>
      <c r="O1497" s="161"/>
      <c r="P1497" s="144"/>
      <c r="Q1497" s="143"/>
      <c r="R1497" s="143"/>
      <c r="S1497" s="143"/>
      <c r="T1497" s="143"/>
      <c r="U1497" s="143"/>
      <c r="V1497" s="145"/>
      <c r="W1497" s="145"/>
      <c r="X1497" s="145"/>
      <c r="Y1497" s="136"/>
      <c r="Z1497" s="136"/>
      <c r="AA1497" s="146"/>
      <c r="AB1497" s="136"/>
      <c r="AC1497" s="136"/>
      <c r="AD1497" s="136"/>
      <c r="AE1497" s="136"/>
      <c r="AF1497" s="147" t="e">
        <f t="shared" si="63"/>
        <v>#DIV/0!</v>
      </c>
      <c r="AG1497" s="148"/>
      <c r="AH1497" s="148" t="b">
        <f t="shared" si="64"/>
        <v>1</v>
      </c>
    </row>
    <row r="1498" spans="1:34" ht="44.25" customHeight="1" thickBot="1" x14ac:dyDescent="0.3">
      <c r="A1498" s="136"/>
      <c r="B1498" s="136"/>
      <c r="C1498" s="137"/>
      <c r="D1498" s="136"/>
      <c r="E1498" s="137" t="str">
        <f>IF(D1498=1,'Tipo '!$B$2,IF(D1498=2,'Tipo '!$B$3,IF(D1498=3,'Tipo '!$B$4,IF(D1498=4,'Tipo '!$B$5,IF(D1498=5,'Tipo '!$B$6,IF(D1498=6,'Tipo '!$B$7,IF(D1498=7,'Tipo '!$B$8,IF(D1498=8,'Tipo '!$B$9,IF(D1498=9,'Tipo '!$B$10,IF(D1498=10,'Tipo '!$B$11,IF(D1498=11,'Tipo '!$B$12,IF(D1498=12,'Tipo '!$B$13,IF(D1498=13,'Tipo '!$B$14,IF(D1498=14,'Tipo '!$B$15,IF(D1498=15,'Tipo '!$B$16,IF(D1498=16,'Tipo '!$B$17,IF(D1498=17,'Tipo '!$B$18,IF(D1498=18,'Tipo '!$B$19,IF(D1498=19,'Tipo '!$B$20,IF(D1498=20,'Tipo '!$B$21,"No ha seleccionado un tipo de contrato válido"))))))))))))))))))))</f>
        <v>No ha seleccionado un tipo de contrato válido</v>
      </c>
      <c r="F1498" s="137"/>
      <c r="G1498" s="137"/>
      <c r="H1498" s="138"/>
      <c r="I1498" s="138"/>
      <c r="J1498" s="136"/>
      <c r="K1498" s="137" t="str">
        <f>IF(J1498=1,'Equivalencia BH-BMPT'!$D$2,IF(J1498=2,'Equivalencia BH-BMPT'!$D$3,IF(J1498=3,'Equivalencia BH-BMPT'!$D$4,IF(J1498=4,'Equivalencia BH-BMPT'!$D$5,IF(J1498=5,'Equivalencia BH-BMPT'!$D$6,IF(J1498=6,'Equivalencia BH-BMPT'!$D$7,IF(J1498=7,'Equivalencia BH-BMPT'!$D$8,IF(J1498=8,'Equivalencia BH-BMPT'!$D$9,IF(J1498=9,'Equivalencia BH-BMPT'!$D$10,IF(J1498=10,'Equivalencia BH-BMPT'!$D$11,IF(J1498=11,'Equivalencia BH-BMPT'!$D$12,IF(J1498=12,'Equivalencia BH-BMPT'!$D$13,IF(J1498=13,'Equivalencia BH-BMPT'!$D$14,IF(J1498=14,'Equivalencia BH-BMPT'!$D$15,IF(J1498=15,'Equivalencia BH-BMPT'!$D$16,IF(J1498=16,'Equivalencia BH-BMPT'!$D$17,IF(J1498=17,'Equivalencia BH-BMPT'!$D$18,IF(J1498=18,'Equivalencia BH-BMPT'!$D$19,IF(J1498=19,'Equivalencia BH-BMPT'!$D$20,IF(J1498=20,'Equivalencia BH-BMPT'!$D$21,IF(J1498=21,'Equivalencia BH-BMPT'!$D$22,IF(J1498=22,'Equivalencia BH-BMPT'!$D$23,IF(J1498=23,'Equivalencia BH-BMPT'!#REF!,IF(J1498=24,'Equivalencia BH-BMPT'!$D$25,IF(J1498=25,'Equivalencia BH-BMPT'!$D$26,IF(J1498=26,'Equivalencia BH-BMPT'!$D$27,IF(J1498=27,'Equivalencia BH-BMPT'!$D$28,IF(J1498=28,'Equivalencia BH-BMPT'!$D$29,IF(J1498=29,'Equivalencia BH-BMPT'!$D$30,IF(J1498=30,'Equivalencia BH-BMPT'!$D$31,IF(J1498=31,'Equivalencia BH-BMPT'!$D$32,IF(J1498=32,'Equivalencia BH-BMPT'!$D$33,IF(J1498=33,'Equivalencia BH-BMPT'!$D$34,IF(J1498=34,'Equivalencia BH-BMPT'!$D$35,IF(J1498=35,'Equivalencia BH-BMPT'!$D$36,IF(J1498=36,'Equivalencia BH-BMPT'!$D$37,IF(J1498=37,'Equivalencia BH-BMPT'!$D$38,IF(J1498=38,'Equivalencia BH-BMPT'!#REF!,IF(J1498=39,'Equivalencia BH-BMPT'!$D$40,IF(J1498=40,'Equivalencia BH-BMPT'!$D$41,IF(J1498=41,'Equivalencia BH-BMPT'!$D$42,IF(J1498=42,'Equivalencia BH-BMPT'!$D$43,IF(J1498=43,'Equivalencia BH-BMPT'!$D$44,IF(J1498=44,'Equivalencia BH-BMPT'!$D$45,IF(J1498=45,'Equivalencia BH-BMPT'!$D$46,"No ha seleccionado un número de programa")))))))))))))))))))))))))))))))))))))))))))))</f>
        <v>No ha seleccionado un número de programa</v>
      </c>
      <c r="L1498" s="140"/>
      <c r="M1498" s="136"/>
      <c r="N1498" s="153"/>
      <c r="O1498" s="161"/>
      <c r="P1498" s="144"/>
      <c r="Q1498" s="143"/>
      <c r="R1498" s="143"/>
      <c r="S1498" s="143"/>
      <c r="T1498" s="143"/>
      <c r="U1498" s="143"/>
      <c r="V1498" s="145"/>
      <c r="W1498" s="145"/>
      <c r="X1498" s="145"/>
      <c r="Y1498" s="136"/>
      <c r="Z1498" s="136"/>
      <c r="AA1498" s="146"/>
      <c r="AB1498" s="136"/>
      <c r="AC1498" s="136"/>
      <c r="AD1498" s="136"/>
      <c r="AE1498" s="136"/>
      <c r="AF1498" s="147" t="e">
        <f t="shared" si="63"/>
        <v>#DIV/0!</v>
      </c>
      <c r="AG1498" s="148"/>
      <c r="AH1498" s="148" t="b">
        <f t="shared" si="64"/>
        <v>1</v>
      </c>
    </row>
    <row r="1499" spans="1:34" ht="44.25" customHeight="1" thickBot="1" x14ac:dyDescent="0.3">
      <c r="A1499" s="136"/>
      <c r="B1499" s="136"/>
      <c r="C1499" s="137"/>
      <c r="D1499" s="136"/>
      <c r="E1499" s="137" t="str">
        <f>IF(D1499=1,'Tipo '!$B$2,IF(D1499=2,'Tipo '!$B$3,IF(D1499=3,'Tipo '!$B$4,IF(D1499=4,'Tipo '!$B$5,IF(D1499=5,'Tipo '!$B$6,IF(D1499=6,'Tipo '!$B$7,IF(D1499=7,'Tipo '!$B$8,IF(D1499=8,'Tipo '!$B$9,IF(D1499=9,'Tipo '!$B$10,IF(D1499=10,'Tipo '!$B$11,IF(D1499=11,'Tipo '!$B$12,IF(D1499=12,'Tipo '!$B$13,IF(D1499=13,'Tipo '!$B$14,IF(D1499=14,'Tipo '!$B$15,IF(D1499=15,'Tipo '!$B$16,IF(D1499=16,'Tipo '!$B$17,IF(D1499=17,'Tipo '!$B$18,IF(D1499=18,'Tipo '!$B$19,IF(D1499=19,'Tipo '!$B$20,IF(D1499=20,'Tipo '!$B$21,"No ha seleccionado un tipo de contrato válido"))))))))))))))))))))</f>
        <v>No ha seleccionado un tipo de contrato válido</v>
      </c>
      <c r="F1499" s="137"/>
      <c r="G1499" s="137"/>
      <c r="H1499" s="138"/>
      <c r="I1499" s="138"/>
      <c r="J1499" s="136"/>
      <c r="K1499" s="137" t="str">
        <f>IF(J1499=1,'Equivalencia BH-BMPT'!$D$2,IF(J1499=2,'Equivalencia BH-BMPT'!$D$3,IF(J1499=3,'Equivalencia BH-BMPT'!$D$4,IF(J1499=4,'Equivalencia BH-BMPT'!$D$5,IF(J1499=5,'Equivalencia BH-BMPT'!$D$6,IF(J1499=6,'Equivalencia BH-BMPT'!$D$7,IF(J1499=7,'Equivalencia BH-BMPT'!$D$8,IF(J1499=8,'Equivalencia BH-BMPT'!$D$9,IF(J1499=9,'Equivalencia BH-BMPT'!$D$10,IF(J1499=10,'Equivalencia BH-BMPT'!$D$11,IF(J1499=11,'Equivalencia BH-BMPT'!$D$12,IF(J1499=12,'Equivalencia BH-BMPT'!$D$13,IF(J1499=13,'Equivalencia BH-BMPT'!$D$14,IF(J1499=14,'Equivalencia BH-BMPT'!$D$15,IF(J1499=15,'Equivalencia BH-BMPT'!$D$16,IF(J1499=16,'Equivalencia BH-BMPT'!$D$17,IF(J1499=17,'Equivalencia BH-BMPT'!$D$18,IF(J1499=18,'Equivalencia BH-BMPT'!$D$19,IF(J1499=19,'Equivalencia BH-BMPT'!$D$20,IF(J1499=20,'Equivalencia BH-BMPT'!$D$21,IF(J1499=21,'Equivalencia BH-BMPT'!$D$22,IF(J1499=22,'Equivalencia BH-BMPT'!$D$23,IF(J1499=23,'Equivalencia BH-BMPT'!#REF!,IF(J1499=24,'Equivalencia BH-BMPT'!$D$25,IF(J1499=25,'Equivalencia BH-BMPT'!$D$26,IF(J1499=26,'Equivalencia BH-BMPT'!$D$27,IF(J1499=27,'Equivalencia BH-BMPT'!$D$28,IF(J1499=28,'Equivalencia BH-BMPT'!$D$29,IF(J1499=29,'Equivalencia BH-BMPT'!$D$30,IF(J1499=30,'Equivalencia BH-BMPT'!$D$31,IF(J1499=31,'Equivalencia BH-BMPT'!$D$32,IF(J1499=32,'Equivalencia BH-BMPT'!$D$33,IF(J1499=33,'Equivalencia BH-BMPT'!$D$34,IF(J1499=34,'Equivalencia BH-BMPT'!$D$35,IF(J1499=35,'Equivalencia BH-BMPT'!$D$36,IF(J1499=36,'Equivalencia BH-BMPT'!$D$37,IF(J1499=37,'Equivalencia BH-BMPT'!$D$38,IF(J1499=38,'Equivalencia BH-BMPT'!#REF!,IF(J1499=39,'Equivalencia BH-BMPT'!$D$40,IF(J1499=40,'Equivalencia BH-BMPT'!$D$41,IF(J1499=41,'Equivalencia BH-BMPT'!$D$42,IF(J1499=42,'Equivalencia BH-BMPT'!$D$43,IF(J1499=43,'Equivalencia BH-BMPT'!$D$44,IF(J1499=44,'Equivalencia BH-BMPT'!$D$45,IF(J1499=45,'Equivalencia BH-BMPT'!$D$46,"No ha seleccionado un número de programa")))))))))))))))))))))))))))))))))))))))))))))</f>
        <v>No ha seleccionado un número de programa</v>
      </c>
      <c r="L1499" s="140"/>
      <c r="M1499" s="136"/>
      <c r="N1499" s="153"/>
      <c r="O1499" s="161"/>
      <c r="P1499" s="144"/>
      <c r="Q1499" s="143"/>
      <c r="R1499" s="143"/>
      <c r="S1499" s="143"/>
      <c r="T1499" s="143"/>
      <c r="U1499" s="143"/>
      <c r="V1499" s="145"/>
      <c r="W1499" s="145"/>
      <c r="X1499" s="145"/>
      <c r="Y1499" s="136"/>
      <c r="Z1499" s="136"/>
      <c r="AA1499" s="146"/>
      <c r="AB1499" s="136"/>
      <c r="AC1499" s="136"/>
      <c r="AD1499" s="136"/>
      <c r="AE1499" s="136"/>
      <c r="AF1499" s="147" t="e">
        <f t="shared" si="63"/>
        <v>#DIV/0!</v>
      </c>
      <c r="AG1499" s="148"/>
      <c r="AH1499" s="148" t="b">
        <f t="shared" si="64"/>
        <v>1</v>
      </c>
    </row>
    <row r="1500" spans="1:34" ht="44.25" customHeight="1" thickBot="1" x14ac:dyDescent="0.3">
      <c r="A1500" s="136"/>
      <c r="B1500" s="136"/>
      <c r="C1500" s="137"/>
      <c r="D1500" s="136"/>
      <c r="E1500" s="137" t="str">
        <f>IF(D1500=1,'Tipo '!$B$2,IF(D1500=2,'Tipo '!$B$3,IF(D1500=3,'Tipo '!$B$4,IF(D1500=4,'Tipo '!$B$5,IF(D1500=5,'Tipo '!$B$6,IF(D1500=6,'Tipo '!$B$7,IF(D1500=7,'Tipo '!$B$8,IF(D1500=8,'Tipo '!$B$9,IF(D1500=9,'Tipo '!$B$10,IF(D1500=10,'Tipo '!$B$11,IF(D1500=11,'Tipo '!$B$12,IF(D1500=12,'Tipo '!$B$13,IF(D1500=13,'Tipo '!$B$14,IF(D1500=14,'Tipo '!$B$15,IF(D1500=15,'Tipo '!$B$16,IF(D1500=16,'Tipo '!$B$17,IF(D1500=17,'Tipo '!$B$18,IF(D1500=18,'Tipo '!$B$19,IF(D1500=19,'Tipo '!$B$20,IF(D1500=20,'Tipo '!$B$21,"No ha seleccionado un tipo de contrato válido"))))))))))))))))))))</f>
        <v>No ha seleccionado un tipo de contrato válido</v>
      </c>
      <c r="F1500" s="137"/>
      <c r="G1500" s="137"/>
      <c r="H1500" s="138"/>
      <c r="I1500" s="138"/>
      <c r="J1500" s="136"/>
      <c r="K1500" s="137" t="str">
        <f>IF(J1500=1,'Equivalencia BH-BMPT'!$D$2,IF(J1500=2,'Equivalencia BH-BMPT'!$D$3,IF(J1500=3,'Equivalencia BH-BMPT'!$D$4,IF(J1500=4,'Equivalencia BH-BMPT'!$D$5,IF(J1500=5,'Equivalencia BH-BMPT'!$D$6,IF(J1500=6,'Equivalencia BH-BMPT'!$D$7,IF(J1500=7,'Equivalencia BH-BMPT'!$D$8,IF(J1500=8,'Equivalencia BH-BMPT'!$D$9,IF(J1500=9,'Equivalencia BH-BMPT'!$D$10,IF(J1500=10,'Equivalencia BH-BMPT'!$D$11,IF(J1500=11,'Equivalencia BH-BMPT'!$D$12,IF(J1500=12,'Equivalencia BH-BMPT'!$D$13,IF(J1500=13,'Equivalencia BH-BMPT'!$D$14,IF(J1500=14,'Equivalencia BH-BMPT'!$D$15,IF(J1500=15,'Equivalencia BH-BMPT'!$D$16,IF(J1500=16,'Equivalencia BH-BMPT'!$D$17,IF(J1500=17,'Equivalencia BH-BMPT'!$D$18,IF(J1500=18,'Equivalencia BH-BMPT'!$D$19,IF(J1500=19,'Equivalencia BH-BMPT'!$D$20,IF(J1500=20,'Equivalencia BH-BMPT'!$D$21,IF(J1500=21,'Equivalencia BH-BMPT'!$D$22,IF(J1500=22,'Equivalencia BH-BMPT'!$D$23,IF(J1500=23,'Equivalencia BH-BMPT'!#REF!,IF(J1500=24,'Equivalencia BH-BMPT'!$D$25,IF(J1500=25,'Equivalencia BH-BMPT'!$D$26,IF(J1500=26,'Equivalencia BH-BMPT'!$D$27,IF(J1500=27,'Equivalencia BH-BMPT'!$D$28,IF(J1500=28,'Equivalencia BH-BMPT'!$D$29,IF(J1500=29,'Equivalencia BH-BMPT'!$D$30,IF(J1500=30,'Equivalencia BH-BMPT'!$D$31,IF(J1500=31,'Equivalencia BH-BMPT'!$D$32,IF(J1500=32,'Equivalencia BH-BMPT'!$D$33,IF(J1500=33,'Equivalencia BH-BMPT'!$D$34,IF(J1500=34,'Equivalencia BH-BMPT'!$D$35,IF(J1500=35,'Equivalencia BH-BMPT'!$D$36,IF(J1500=36,'Equivalencia BH-BMPT'!$D$37,IF(J1500=37,'Equivalencia BH-BMPT'!$D$38,IF(J1500=38,'Equivalencia BH-BMPT'!#REF!,IF(J1500=39,'Equivalencia BH-BMPT'!$D$40,IF(J1500=40,'Equivalencia BH-BMPT'!$D$41,IF(J1500=41,'Equivalencia BH-BMPT'!$D$42,IF(J1500=42,'Equivalencia BH-BMPT'!$D$43,IF(J1500=43,'Equivalencia BH-BMPT'!$D$44,IF(J1500=44,'Equivalencia BH-BMPT'!$D$45,IF(J1500=45,'Equivalencia BH-BMPT'!$D$46,"No ha seleccionado un número de programa")))))))))))))))))))))))))))))))))))))))))))))</f>
        <v>No ha seleccionado un número de programa</v>
      </c>
      <c r="L1500" s="140"/>
      <c r="M1500" s="136"/>
      <c r="N1500" s="153"/>
      <c r="O1500" s="161"/>
      <c r="P1500" s="144"/>
      <c r="Q1500" s="143"/>
      <c r="R1500" s="143"/>
      <c r="S1500" s="143"/>
      <c r="T1500" s="143"/>
      <c r="U1500" s="143"/>
      <c r="V1500" s="145"/>
      <c r="W1500" s="145"/>
      <c r="X1500" s="145"/>
      <c r="Y1500" s="136"/>
      <c r="Z1500" s="136"/>
      <c r="AA1500" s="146"/>
      <c r="AB1500" s="136"/>
      <c r="AC1500" s="136"/>
      <c r="AD1500" s="136"/>
      <c r="AE1500" s="136"/>
      <c r="AF1500" s="147" t="e">
        <f t="shared" si="63"/>
        <v>#DIV/0!</v>
      </c>
      <c r="AG1500" s="148"/>
      <c r="AH1500" s="148" t="b">
        <f t="shared" si="64"/>
        <v>1</v>
      </c>
    </row>
    <row r="1501" spans="1:34" ht="44.25" customHeight="1" thickBot="1" x14ac:dyDescent="0.3">
      <c r="A1501" s="136"/>
      <c r="B1501" s="136"/>
      <c r="C1501" s="137"/>
      <c r="D1501" s="136"/>
      <c r="E1501" s="137" t="str">
        <f>IF(D1501=1,'Tipo '!$B$2,IF(D1501=2,'Tipo '!$B$3,IF(D1501=3,'Tipo '!$B$4,IF(D1501=4,'Tipo '!$B$5,IF(D1501=5,'Tipo '!$B$6,IF(D1501=6,'Tipo '!$B$7,IF(D1501=7,'Tipo '!$B$8,IF(D1501=8,'Tipo '!$B$9,IF(D1501=9,'Tipo '!$B$10,IF(D1501=10,'Tipo '!$B$11,IF(D1501=11,'Tipo '!$B$12,IF(D1501=12,'Tipo '!$B$13,IF(D1501=13,'Tipo '!$B$14,IF(D1501=14,'Tipo '!$B$15,IF(D1501=15,'Tipo '!$B$16,IF(D1501=16,'Tipo '!$B$17,IF(D1501=17,'Tipo '!$B$18,IF(D1501=18,'Tipo '!$B$19,IF(D1501=19,'Tipo '!$B$20,IF(D1501=20,'Tipo '!$B$21,"No ha seleccionado un tipo de contrato válido"))))))))))))))))))))</f>
        <v>No ha seleccionado un tipo de contrato válido</v>
      </c>
      <c r="F1501" s="137"/>
      <c r="G1501" s="137"/>
      <c r="H1501" s="138"/>
      <c r="I1501" s="138"/>
      <c r="J1501" s="136"/>
      <c r="K1501" s="137" t="str">
        <f>IF(J1501=1,'Equivalencia BH-BMPT'!$D$2,IF(J1501=2,'Equivalencia BH-BMPT'!$D$3,IF(J1501=3,'Equivalencia BH-BMPT'!$D$4,IF(J1501=4,'Equivalencia BH-BMPT'!$D$5,IF(J1501=5,'Equivalencia BH-BMPT'!$D$6,IF(J1501=6,'Equivalencia BH-BMPT'!$D$7,IF(J1501=7,'Equivalencia BH-BMPT'!$D$8,IF(J1501=8,'Equivalencia BH-BMPT'!$D$9,IF(J1501=9,'Equivalencia BH-BMPT'!$D$10,IF(J1501=10,'Equivalencia BH-BMPT'!$D$11,IF(J1501=11,'Equivalencia BH-BMPT'!$D$12,IF(J1501=12,'Equivalencia BH-BMPT'!$D$13,IF(J1501=13,'Equivalencia BH-BMPT'!$D$14,IF(J1501=14,'Equivalencia BH-BMPT'!$D$15,IF(J1501=15,'Equivalencia BH-BMPT'!$D$16,IF(J1501=16,'Equivalencia BH-BMPT'!$D$17,IF(J1501=17,'Equivalencia BH-BMPT'!$D$18,IF(J1501=18,'Equivalencia BH-BMPT'!$D$19,IF(J1501=19,'Equivalencia BH-BMPT'!$D$20,IF(J1501=20,'Equivalencia BH-BMPT'!$D$21,IF(J1501=21,'Equivalencia BH-BMPT'!$D$22,IF(J1501=22,'Equivalencia BH-BMPT'!$D$23,IF(J1501=23,'Equivalencia BH-BMPT'!#REF!,IF(J1501=24,'Equivalencia BH-BMPT'!$D$25,IF(J1501=25,'Equivalencia BH-BMPT'!$D$26,IF(J1501=26,'Equivalencia BH-BMPT'!$D$27,IF(J1501=27,'Equivalencia BH-BMPT'!$D$28,IF(J1501=28,'Equivalencia BH-BMPT'!$D$29,IF(J1501=29,'Equivalencia BH-BMPT'!$D$30,IF(J1501=30,'Equivalencia BH-BMPT'!$D$31,IF(J1501=31,'Equivalencia BH-BMPT'!$D$32,IF(J1501=32,'Equivalencia BH-BMPT'!$D$33,IF(J1501=33,'Equivalencia BH-BMPT'!$D$34,IF(J1501=34,'Equivalencia BH-BMPT'!$D$35,IF(J1501=35,'Equivalencia BH-BMPT'!$D$36,IF(J1501=36,'Equivalencia BH-BMPT'!$D$37,IF(J1501=37,'Equivalencia BH-BMPT'!$D$38,IF(J1501=38,'Equivalencia BH-BMPT'!#REF!,IF(J1501=39,'Equivalencia BH-BMPT'!$D$40,IF(J1501=40,'Equivalencia BH-BMPT'!$D$41,IF(J1501=41,'Equivalencia BH-BMPT'!$D$42,IF(J1501=42,'Equivalencia BH-BMPT'!$D$43,IF(J1501=43,'Equivalencia BH-BMPT'!$D$44,IF(J1501=44,'Equivalencia BH-BMPT'!$D$45,IF(J1501=45,'Equivalencia BH-BMPT'!$D$46,"No ha seleccionado un número de programa")))))))))))))))))))))))))))))))))))))))))))))</f>
        <v>No ha seleccionado un número de programa</v>
      </c>
      <c r="L1501" s="140"/>
      <c r="M1501" s="136"/>
      <c r="N1501" s="153"/>
      <c r="O1501" s="161"/>
      <c r="P1501" s="144"/>
      <c r="Q1501" s="143"/>
      <c r="R1501" s="143"/>
      <c r="S1501" s="143"/>
      <c r="T1501" s="143"/>
      <c r="U1501" s="143"/>
      <c r="V1501" s="145"/>
      <c r="W1501" s="145"/>
      <c r="X1501" s="145"/>
      <c r="Y1501" s="136"/>
      <c r="Z1501" s="136"/>
      <c r="AA1501" s="146"/>
      <c r="AB1501" s="136"/>
      <c r="AC1501" s="136"/>
      <c r="AD1501" s="136"/>
      <c r="AE1501" s="136"/>
      <c r="AF1501" s="147" t="e">
        <f t="shared" si="63"/>
        <v>#DIV/0!</v>
      </c>
      <c r="AG1501" s="148"/>
      <c r="AH1501" s="148" t="b">
        <f t="shared" si="64"/>
        <v>1</v>
      </c>
    </row>
    <row r="1502" spans="1:34" ht="44.25" customHeight="1" thickBot="1" x14ac:dyDescent="0.3">
      <c r="A1502" s="136"/>
      <c r="B1502" s="136"/>
      <c r="C1502" s="137"/>
      <c r="D1502" s="136"/>
      <c r="E1502" s="137" t="str">
        <f>IF(D1502=1,'Tipo '!$B$2,IF(D1502=2,'Tipo '!$B$3,IF(D1502=3,'Tipo '!$B$4,IF(D1502=4,'Tipo '!$B$5,IF(D1502=5,'Tipo '!$B$6,IF(D1502=6,'Tipo '!$B$7,IF(D1502=7,'Tipo '!$B$8,IF(D1502=8,'Tipo '!$B$9,IF(D1502=9,'Tipo '!$B$10,IF(D1502=10,'Tipo '!$B$11,IF(D1502=11,'Tipo '!$B$12,IF(D1502=12,'Tipo '!$B$13,IF(D1502=13,'Tipo '!$B$14,IF(D1502=14,'Tipo '!$B$15,IF(D1502=15,'Tipo '!$B$16,IF(D1502=16,'Tipo '!$B$17,IF(D1502=17,'Tipo '!$B$18,IF(D1502=18,'Tipo '!$B$19,IF(D1502=19,'Tipo '!$B$20,IF(D1502=20,'Tipo '!$B$21,"No ha seleccionado un tipo de contrato válido"))))))))))))))))))))</f>
        <v>No ha seleccionado un tipo de contrato válido</v>
      </c>
      <c r="F1502" s="137"/>
      <c r="G1502" s="137"/>
      <c r="H1502" s="138"/>
      <c r="I1502" s="138"/>
      <c r="J1502" s="136"/>
      <c r="K1502" s="137" t="str">
        <f>IF(J1502=1,'Equivalencia BH-BMPT'!$D$2,IF(J1502=2,'Equivalencia BH-BMPT'!$D$3,IF(J1502=3,'Equivalencia BH-BMPT'!$D$4,IF(J1502=4,'Equivalencia BH-BMPT'!$D$5,IF(J1502=5,'Equivalencia BH-BMPT'!$D$6,IF(J1502=6,'Equivalencia BH-BMPT'!$D$7,IF(J1502=7,'Equivalencia BH-BMPT'!$D$8,IF(J1502=8,'Equivalencia BH-BMPT'!$D$9,IF(J1502=9,'Equivalencia BH-BMPT'!$D$10,IF(J1502=10,'Equivalencia BH-BMPT'!$D$11,IF(J1502=11,'Equivalencia BH-BMPT'!$D$12,IF(J1502=12,'Equivalencia BH-BMPT'!$D$13,IF(J1502=13,'Equivalencia BH-BMPT'!$D$14,IF(J1502=14,'Equivalencia BH-BMPT'!$D$15,IF(J1502=15,'Equivalencia BH-BMPT'!$D$16,IF(J1502=16,'Equivalencia BH-BMPT'!$D$17,IF(J1502=17,'Equivalencia BH-BMPT'!$D$18,IF(J1502=18,'Equivalencia BH-BMPT'!$D$19,IF(J1502=19,'Equivalencia BH-BMPT'!$D$20,IF(J1502=20,'Equivalencia BH-BMPT'!$D$21,IF(J1502=21,'Equivalencia BH-BMPT'!$D$22,IF(J1502=22,'Equivalencia BH-BMPT'!$D$23,IF(J1502=23,'Equivalencia BH-BMPT'!#REF!,IF(J1502=24,'Equivalencia BH-BMPT'!$D$25,IF(J1502=25,'Equivalencia BH-BMPT'!$D$26,IF(J1502=26,'Equivalencia BH-BMPT'!$D$27,IF(J1502=27,'Equivalencia BH-BMPT'!$D$28,IF(J1502=28,'Equivalencia BH-BMPT'!$D$29,IF(J1502=29,'Equivalencia BH-BMPT'!$D$30,IF(J1502=30,'Equivalencia BH-BMPT'!$D$31,IF(J1502=31,'Equivalencia BH-BMPT'!$D$32,IF(J1502=32,'Equivalencia BH-BMPT'!$D$33,IF(J1502=33,'Equivalencia BH-BMPT'!$D$34,IF(J1502=34,'Equivalencia BH-BMPT'!$D$35,IF(J1502=35,'Equivalencia BH-BMPT'!$D$36,IF(J1502=36,'Equivalencia BH-BMPT'!$D$37,IF(J1502=37,'Equivalencia BH-BMPT'!$D$38,IF(J1502=38,'Equivalencia BH-BMPT'!#REF!,IF(J1502=39,'Equivalencia BH-BMPT'!$D$40,IF(J1502=40,'Equivalencia BH-BMPT'!$D$41,IF(J1502=41,'Equivalencia BH-BMPT'!$D$42,IF(J1502=42,'Equivalencia BH-BMPT'!$D$43,IF(J1502=43,'Equivalencia BH-BMPT'!$D$44,IF(J1502=44,'Equivalencia BH-BMPT'!$D$45,IF(J1502=45,'Equivalencia BH-BMPT'!$D$46,"No ha seleccionado un número de programa")))))))))))))))))))))))))))))))))))))))))))))</f>
        <v>No ha seleccionado un número de programa</v>
      </c>
      <c r="L1502" s="140"/>
      <c r="M1502" s="136"/>
      <c r="N1502" s="153"/>
      <c r="O1502" s="161"/>
      <c r="P1502" s="144"/>
      <c r="Q1502" s="143"/>
      <c r="R1502" s="143"/>
      <c r="S1502" s="143"/>
      <c r="T1502" s="143"/>
      <c r="U1502" s="143"/>
      <c r="V1502" s="145"/>
      <c r="W1502" s="145"/>
      <c r="X1502" s="145"/>
      <c r="Y1502" s="136"/>
      <c r="Z1502" s="136"/>
      <c r="AA1502" s="146"/>
      <c r="AB1502" s="136"/>
      <c r="AC1502" s="136"/>
      <c r="AD1502" s="136"/>
      <c r="AE1502" s="136"/>
      <c r="AF1502" s="147" t="e">
        <f t="shared" si="63"/>
        <v>#DIV/0!</v>
      </c>
      <c r="AG1502" s="148"/>
      <c r="AH1502" s="148" t="b">
        <f t="shared" si="64"/>
        <v>1</v>
      </c>
    </row>
    <row r="1503" spans="1:34" ht="44.25" customHeight="1" thickBot="1" x14ac:dyDescent="0.3">
      <c r="A1503" s="136"/>
      <c r="B1503" s="136"/>
      <c r="C1503" s="137"/>
      <c r="D1503" s="136"/>
      <c r="E1503" s="137" t="str">
        <f>IF(D1503=1,'Tipo '!$B$2,IF(D1503=2,'Tipo '!$B$3,IF(D1503=3,'Tipo '!$B$4,IF(D1503=4,'Tipo '!$B$5,IF(D1503=5,'Tipo '!$B$6,IF(D1503=6,'Tipo '!$B$7,IF(D1503=7,'Tipo '!$B$8,IF(D1503=8,'Tipo '!$B$9,IF(D1503=9,'Tipo '!$B$10,IF(D1503=10,'Tipo '!$B$11,IF(D1503=11,'Tipo '!$B$12,IF(D1503=12,'Tipo '!$B$13,IF(D1503=13,'Tipo '!$B$14,IF(D1503=14,'Tipo '!$B$15,IF(D1503=15,'Tipo '!$B$16,IF(D1503=16,'Tipo '!$B$17,IF(D1503=17,'Tipo '!$B$18,IF(D1503=18,'Tipo '!$B$19,IF(D1503=19,'Tipo '!$B$20,IF(D1503=20,'Tipo '!$B$21,"No ha seleccionado un tipo de contrato válido"))))))))))))))))))))</f>
        <v>No ha seleccionado un tipo de contrato válido</v>
      </c>
      <c r="F1503" s="137"/>
      <c r="G1503" s="137"/>
      <c r="H1503" s="138"/>
      <c r="I1503" s="138"/>
      <c r="J1503" s="136"/>
      <c r="K1503" s="137" t="str">
        <f>IF(J1503=1,'Equivalencia BH-BMPT'!$D$2,IF(J1503=2,'Equivalencia BH-BMPT'!$D$3,IF(J1503=3,'Equivalencia BH-BMPT'!$D$4,IF(J1503=4,'Equivalencia BH-BMPT'!$D$5,IF(J1503=5,'Equivalencia BH-BMPT'!$D$6,IF(J1503=6,'Equivalencia BH-BMPT'!$D$7,IF(J1503=7,'Equivalencia BH-BMPT'!$D$8,IF(J1503=8,'Equivalencia BH-BMPT'!$D$9,IF(J1503=9,'Equivalencia BH-BMPT'!$D$10,IF(J1503=10,'Equivalencia BH-BMPT'!$D$11,IF(J1503=11,'Equivalencia BH-BMPT'!$D$12,IF(J1503=12,'Equivalencia BH-BMPT'!$D$13,IF(J1503=13,'Equivalencia BH-BMPT'!$D$14,IF(J1503=14,'Equivalencia BH-BMPT'!$D$15,IF(J1503=15,'Equivalencia BH-BMPT'!$D$16,IF(J1503=16,'Equivalencia BH-BMPT'!$D$17,IF(J1503=17,'Equivalencia BH-BMPT'!$D$18,IF(J1503=18,'Equivalencia BH-BMPT'!$D$19,IF(J1503=19,'Equivalencia BH-BMPT'!$D$20,IF(J1503=20,'Equivalencia BH-BMPT'!$D$21,IF(J1503=21,'Equivalencia BH-BMPT'!$D$22,IF(J1503=22,'Equivalencia BH-BMPT'!$D$23,IF(J1503=23,'Equivalencia BH-BMPT'!#REF!,IF(J1503=24,'Equivalencia BH-BMPT'!$D$25,IF(J1503=25,'Equivalencia BH-BMPT'!$D$26,IF(J1503=26,'Equivalencia BH-BMPT'!$D$27,IF(J1503=27,'Equivalencia BH-BMPT'!$D$28,IF(J1503=28,'Equivalencia BH-BMPT'!$D$29,IF(J1503=29,'Equivalencia BH-BMPT'!$D$30,IF(J1503=30,'Equivalencia BH-BMPT'!$D$31,IF(J1503=31,'Equivalencia BH-BMPT'!$D$32,IF(J1503=32,'Equivalencia BH-BMPT'!$D$33,IF(J1503=33,'Equivalencia BH-BMPT'!$D$34,IF(J1503=34,'Equivalencia BH-BMPT'!$D$35,IF(J1503=35,'Equivalencia BH-BMPT'!$D$36,IF(J1503=36,'Equivalencia BH-BMPT'!$D$37,IF(J1503=37,'Equivalencia BH-BMPT'!$D$38,IF(J1503=38,'Equivalencia BH-BMPT'!#REF!,IF(J1503=39,'Equivalencia BH-BMPT'!$D$40,IF(J1503=40,'Equivalencia BH-BMPT'!$D$41,IF(J1503=41,'Equivalencia BH-BMPT'!$D$42,IF(J1503=42,'Equivalencia BH-BMPT'!$D$43,IF(J1503=43,'Equivalencia BH-BMPT'!$D$44,IF(J1503=44,'Equivalencia BH-BMPT'!$D$45,IF(J1503=45,'Equivalencia BH-BMPT'!$D$46,"No ha seleccionado un número de programa")))))))))))))))))))))))))))))))))))))))))))))</f>
        <v>No ha seleccionado un número de programa</v>
      </c>
      <c r="L1503" s="140"/>
      <c r="M1503" s="136"/>
      <c r="N1503" s="153"/>
      <c r="O1503" s="161"/>
      <c r="P1503" s="144"/>
      <c r="Q1503" s="143"/>
      <c r="R1503" s="143"/>
      <c r="S1503" s="143"/>
      <c r="T1503" s="143"/>
      <c r="U1503" s="143"/>
      <c r="V1503" s="145"/>
      <c r="W1503" s="145"/>
      <c r="X1503" s="145"/>
      <c r="Y1503" s="136"/>
      <c r="Z1503" s="136"/>
      <c r="AA1503" s="146"/>
      <c r="AB1503" s="136"/>
      <c r="AC1503" s="136"/>
      <c r="AD1503" s="136"/>
      <c r="AE1503" s="136"/>
      <c r="AF1503" s="147" t="e">
        <f t="shared" si="63"/>
        <v>#DIV/0!</v>
      </c>
      <c r="AG1503" s="148"/>
      <c r="AH1503" s="148" t="b">
        <f t="shared" si="64"/>
        <v>1</v>
      </c>
    </row>
    <row r="1504" spans="1:34" ht="44.25" customHeight="1" thickBot="1" x14ac:dyDescent="0.3">
      <c r="A1504" s="136"/>
      <c r="B1504" s="136"/>
      <c r="C1504" s="137"/>
      <c r="D1504" s="136"/>
      <c r="E1504" s="137" t="str">
        <f>IF(D1504=1,'Tipo '!$B$2,IF(D1504=2,'Tipo '!$B$3,IF(D1504=3,'Tipo '!$B$4,IF(D1504=4,'Tipo '!$B$5,IF(D1504=5,'Tipo '!$B$6,IF(D1504=6,'Tipo '!$B$7,IF(D1504=7,'Tipo '!$B$8,IF(D1504=8,'Tipo '!$B$9,IF(D1504=9,'Tipo '!$B$10,IF(D1504=10,'Tipo '!$B$11,IF(D1504=11,'Tipo '!$B$12,IF(D1504=12,'Tipo '!$B$13,IF(D1504=13,'Tipo '!$B$14,IF(D1504=14,'Tipo '!$B$15,IF(D1504=15,'Tipo '!$B$16,IF(D1504=16,'Tipo '!$B$17,IF(D1504=17,'Tipo '!$B$18,IF(D1504=18,'Tipo '!$B$19,IF(D1504=19,'Tipo '!$B$20,IF(D1504=20,'Tipo '!$B$21,"No ha seleccionado un tipo de contrato válido"))))))))))))))))))))</f>
        <v>No ha seleccionado un tipo de contrato válido</v>
      </c>
      <c r="F1504" s="137"/>
      <c r="G1504" s="137"/>
      <c r="H1504" s="138"/>
      <c r="I1504" s="138"/>
      <c r="J1504" s="136"/>
      <c r="K1504" s="137" t="str">
        <f>IF(J1504=1,'Equivalencia BH-BMPT'!$D$2,IF(J1504=2,'Equivalencia BH-BMPT'!$D$3,IF(J1504=3,'Equivalencia BH-BMPT'!$D$4,IF(J1504=4,'Equivalencia BH-BMPT'!$D$5,IF(J1504=5,'Equivalencia BH-BMPT'!$D$6,IF(J1504=6,'Equivalencia BH-BMPT'!$D$7,IF(J1504=7,'Equivalencia BH-BMPT'!$D$8,IF(J1504=8,'Equivalencia BH-BMPT'!$D$9,IF(J1504=9,'Equivalencia BH-BMPT'!$D$10,IF(J1504=10,'Equivalencia BH-BMPT'!$D$11,IF(J1504=11,'Equivalencia BH-BMPT'!$D$12,IF(J1504=12,'Equivalencia BH-BMPT'!$D$13,IF(J1504=13,'Equivalencia BH-BMPT'!$D$14,IF(J1504=14,'Equivalencia BH-BMPT'!$D$15,IF(J1504=15,'Equivalencia BH-BMPT'!$D$16,IF(J1504=16,'Equivalencia BH-BMPT'!$D$17,IF(J1504=17,'Equivalencia BH-BMPT'!$D$18,IF(J1504=18,'Equivalencia BH-BMPT'!$D$19,IF(J1504=19,'Equivalencia BH-BMPT'!$D$20,IF(J1504=20,'Equivalencia BH-BMPT'!$D$21,IF(J1504=21,'Equivalencia BH-BMPT'!$D$22,IF(J1504=22,'Equivalencia BH-BMPT'!$D$23,IF(J1504=23,'Equivalencia BH-BMPT'!#REF!,IF(J1504=24,'Equivalencia BH-BMPT'!$D$25,IF(J1504=25,'Equivalencia BH-BMPT'!$D$26,IF(J1504=26,'Equivalencia BH-BMPT'!$D$27,IF(J1504=27,'Equivalencia BH-BMPT'!$D$28,IF(J1504=28,'Equivalencia BH-BMPT'!$D$29,IF(J1504=29,'Equivalencia BH-BMPT'!$D$30,IF(J1504=30,'Equivalencia BH-BMPT'!$D$31,IF(J1504=31,'Equivalencia BH-BMPT'!$D$32,IF(J1504=32,'Equivalencia BH-BMPT'!$D$33,IF(J1504=33,'Equivalencia BH-BMPT'!$D$34,IF(J1504=34,'Equivalencia BH-BMPT'!$D$35,IF(J1504=35,'Equivalencia BH-BMPT'!$D$36,IF(J1504=36,'Equivalencia BH-BMPT'!$D$37,IF(J1504=37,'Equivalencia BH-BMPT'!$D$38,IF(J1504=38,'Equivalencia BH-BMPT'!#REF!,IF(J1504=39,'Equivalencia BH-BMPT'!$D$40,IF(J1504=40,'Equivalencia BH-BMPT'!$D$41,IF(J1504=41,'Equivalencia BH-BMPT'!$D$42,IF(J1504=42,'Equivalencia BH-BMPT'!$D$43,IF(J1504=43,'Equivalencia BH-BMPT'!$D$44,IF(J1504=44,'Equivalencia BH-BMPT'!$D$45,IF(J1504=45,'Equivalencia BH-BMPT'!$D$46,"No ha seleccionado un número de programa")))))))))))))))))))))))))))))))))))))))))))))</f>
        <v>No ha seleccionado un número de programa</v>
      </c>
      <c r="L1504" s="140"/>
      <c r="M1504" s="136"/>
      <c r="N1504" s="153"/>
      <c r="O1504" s="161"/>
      <c r="P1504" s="144"/>
      <c r="Q1504" s="143"/>
      <c r="R1504" s="143"/>
      <c r="S1504" s="143"/>
      <c r="T1504" s="143"/>
      <c r="U1504" s="143"/>
      <c r="V1504" s="145"/>
      <c r="W1504" s="145"/>
      <c r="X1504" s="145"/>
      <c r="Y1504" s="136"/>
      <c r="Z1504" s="136"/>
      <c r="AA1504" s="146"/>
      <c r="AB1504" s="136"/>
      <c r="AC1504" s="136"/>
      <c r="AD1504" s="136"/>
      <c r="AE1504" s="136"/>
      <c r="AF1504" s="147" t="e">
        <f t="shared" si="63"/>
        <v>#DIV/0!</v>
      </c>
      <c r="AG1504" s="148"/>
      <c r="AH1504" s="148" t="b">
        <f t="shared" si="64"/>
        <v>1</v>
      </c>
    </row>
    <row r="1505" spans="1:34" ht="44.25" customHeight="1" thickBot="1" x14ac:dyDescent="0.3">
      <c r="A1505" s="136"/>
      <c r="B1505" s="136"/>
      <c r="C1505" s="137"/>
      <c r="D1505" s="136"/>
      <c r="E1505" s="137" t="str">
        <f>IF(D1505=1,'Tipo '!$B$2,IF(D1505=2,'Tipo '!$B$3,IF(D1505=3,'Tipo '!$B$4,IF(D1505=4,'Tipo '!$B$5,IF(D1505=5,'Tipo '!$B$6,IF(D1505=6,'Tipo '!$B$7,IF(D1505=7,'Tipo '!$B$8,IF(D1505=8,'Tipo '!$B$9,IF(D1505=9,'Tipo '!$B$10,IF(D1505=10,'Tipo '!$B$11,IF(D1505=11,'Tipo '!$B$12,IF(D1505=12,'Tipo '!$B$13,IF(D1505=13,'Tipo '!$B$14,IF(D1505=14,'Tipo '!$B$15,IF(D1505=15,'Tipo '!$B$16,IF(D1505=16,'Tipo '!$B$17,IF(D1505=17,'Tipo '!$B$18,IF(D1505=18,'Tipo '!$B$19,IF(D1505=19,'Tipo '!$B$20,IF(D1505=20,'Tipo '!$B$21,"No ha seleccionado un tipo de contrato válido"))))))))))))))))))))</f>
        <v>No ha seleccionado un tipo de contrato válido</v>
      </c>
      <c r="F1505" s="137"/>
      <c r="G1505" s="137"/>
      <c r="H1505" s="138"/>
      <c r="I1505" s="138"/>
      <c r="J1505" s="136"/>
      <c r="K1505" s="137" t="str">
        <f>IF(J1505=1,'Equivalencia BH-BMPT'!$D$2,IF(J1505=2,'Equivalencia BH-BMPT'!$D$3,IF(J1505=3,'Equivalencia BH-BMPT'!$D$4,IF(J1505=4,'Equivalencia BH-BMPT'!$D$5,IF(J1505=5,'Equivalencia BH-BMPT'!$D$6,IF(J1505=6,'Equivalencia BH-BMPT'!$D$7,IF(J1505=7,'Equivalencia BH-BMPT'!$D$8,IF(J1505=8,'Equivalencia BH-BMPT'!$D$9,IF(J1505=9,'Equivalencia BH-BMPT'!$D$10,IF(J1505=10,'Equivalencia BH-BMPT'!$D$11,IF(J1505=11,'Equivalencia BH-BMPT'!$D$12,IF(J1505=12,'Equivalencia BH-BMPT'!$D$13,IF(J1505=13,'Equivalencia BH-BMPT'!$D$14,IF(J1505=14,'Equivalencia BH-BMPT'!$D$15,IF(J1505=15,'Equivalencia BH-BMPT'!$D$16,IF(J1505=16,'Equivalencia BH-BMPT'!$D$17,IF(J1505=17,'Equivalencia BH-BMPT'!$D$18,IF(J1505=18,'Equivalencia BH-BMPT'!$D$19,IF(J1505=19,'Equivalencia BH-BMPT'!$D$20,IF(J1505=20,'Equivalencia BH-BMPT'!$D$21,IF(J1505=21,'Equivalencia BH-BMPT'!$D$22,IF(J1505=22,'Equivalencia BH-BMPT'!$D$23,IF(J1505=23,'Equivalencia BH-BMPT'!#REF!,IF(J1505=24,'Equivalencia BH-BMPT'!$D$25,IF(J1505=25,'Equivalencia BH-BMPT'!$D$26,IF(J1505=26,'Equivalencia BH-BMPT'!$D$27,IF(J1505=27,'Equivalencia BH-BMPT'!$D$28,IF(J1505=28,'Equivalencia BH-BMPT'!$D$29,IF(J1505=29,'Equivalencia BH-BMPT'!$D$30,IF(J1505=30,'Equivalencia BH-BMPT'!$D$31,IF(J1505=31,'Equivalencia BH-BMPT'!$D$32,IF(J1505=32,'Equivalencia BH-BMPT'!$D$33,IF(J1505=33,'Equivalencia BH-BMPT'!$D$34,IF(J1505=34,'Equivalencia BH-BMPT'!$D$35,IF(J1505=35,'Equivalencia BH-BMPT'!$D$36,IF(J1505=36,'Equivalencia BH-BMPT'!$D$37,IF(J1505=37,'Equivalencia BH-BMPT'!$D$38,IF(J1505=38,'Equivalencia BH-BMPT'!#REF!,IF(J1505=39,'Equivalencia BH-BMPT'!$D$40,IF(J1505=40,'Equivalencia BH-BMPT'!$D$41,IF(J1505=41,'Equivalencia BH-BMPT'!$D$42,IF(J1505=42,'Equivalencia BH-BMPT'!$D$43,IF(J1505=43,'Equivalencia BH-BMPT'!$D$44,IF(J1505=44,'Equivalencia BH-BMPT'!$D$45,IF(J1505=45,'Equivalencia BH-BMPT'!$D$46,"No ha seleccionado un número de programa")))))))))))))))))))))))))))))))))))))))))))))</f>
        <v>No ha seleccionado un número de programa</v>
      </c>
      <c r="L1505" s="140"/>
      <c r="M1505" s="136"/>
      <c r="N1505" s="153"/>
      <c r="O1505" s="161"/>
      <c r="P1505" s="144"/>
      <c r="Q1505" s="143"/>
      <c r="R1505" s="143"/>
      <c r="S1505" s="143"/>
      <c r="T1505" s="143"/>
      <c r="U1505" s="143"/>
      <c r="V1505" s="145"/>
      <c r="W1505" s="145"/>
      <c r="X1505" s="145"/>
      <c r="Y1505" s="136"/>
      <c r="Z1505" s="136"/>
      <c r="AA1505" s="146"/>
      <c r="AB1505" s="136"/>
      <c r="AC1505" s="136"/>
      <c r="AD1505" s="136"/>
      <c r="AE1505" s="136"/>
      <c r="AF1505" s="147" t="e">
        <f t="shared" si="63"/>
        <v>#DIV/0!</v>
      </c>
      <c r="AG1505" s="148"/>
      <c r="AH1505" s="148" t="b">
        <f t="shared" si="64"/>
        <v>1</v>
      </c>
    </row>
    <row r="1506" spans="1:34" ht="44.25" customHeight="1" thickBot="1" x14ac:dyDescent="0.3">
      <c r="A1506" s="136"/>
      <c r="B1506" s="136"/>
      <c r="C1506" s="137"/>
      <c r="D1506" s="136"/>
      <c r="E1506" s="137" t="str">
        <f>IF(D1506=1,'Tipo '!$B$2,IF(D1506=2,'Tipo '!$B$3,IF(D1506=3,'Tipo '!$B$4,IF(D1506=4,'Tipo '!$B$5,IF(D1506=5,'Tipo '!$B$6,IF(D1506=6,'Tipo '!$B$7,IF(D1506=7,'Tipo '!$B$8,IF(D1506=8,'Tipo '!$B$9,IF(D1506=9,'Tipo '!$B$10,IF(D1506=10,'Tipo '!$B$11,IF(D1506=11,'Tipo '!$B$12,IF(D1506=12,'Tipo '!$B$13,IF(D1506=13,'Tipo '!$B$14,IF(D1506=14,'Tipo '!$B$15,IF(D1506=15,'Tipo '!$B$16,IF(D1506=16,'Tipo '!$B$17,IF(D1506=17,'Tipo '!$B$18,IF(D1506=18,'Tipo '!$B$19,IF(D1506=19,'Tipo '!$B$20,IF(D1506=20,'Tipo '!$B$21,"No ha seleccionado un tipo de contrato válido"))))))))))))))))))))</f>
        <v>No ha seleccionado un tipo de contrato válido</v>
      </c>
      <c r="F1506" s="137"/>
      <c r="G1506" s="137"/>
      <c r="H1506" s="138"/>
      <c r="I1506" s="138"/>
      <c r="J1506" s="136"/>
      <c r="K1506" s="137" t="str">
        <f>IF(J1506=1,'Equivalencia BH-BMPT'!$D$2,IF(J1506=2,'Equivalencia BH-BMPT'!$D$3,IF(J1506=3,'Equivalencia BH-BMPT'!$D$4,IF(J1506=4,'Equivalencia BH-BMPT'!$D$5,IF(J1506=5,'Equivalencia BH-BMPT'!$D$6,IF(J1506=6,'Equivalencia BH-BMPT'!$D$7,IF(J1506=7,'Equivalencia BH-BMPT'!$D$8,IF(J1506=8,'Equivalencia BH-BMPT'!$D$9,IF(J1506=9,'Equivalencia BH-BMPT'!$D$10,IF(J1506=10,'Equivalencia BH-BMPT'!$D$11,IF(J1506=11,'Equivalencia BH-BMPT'!$D$12,IF(J1506=12,'Equivalencia BH-BMPT'!$D$13,IF(J1506=13,'Equivalencia BH-BMPT'!$D$14,IF(J1506=14,'Equivalencia BH-BMPT'!$D$15,IF(J1506=15,'Equivalencia BH-BMPT'!$D$16,IF(J1506=16,'Equivalencia BH-BMPT'!$D$17,IF(J1506=17,'Equivalencia BH-BMPT'!$D$18,IF(J1506=18,'Equivalencia BH-BMPT'!$D$19,IF(J1506=19,'Equivalencia BH-BMPT'!$D$20,IF(J1506=20,'Equivalencia BH-BMPT'!$D$21,IF(J1506=21,'Equivalencia BH-BMPT'!$D$22,IF(J1506=22,'Equivalencia BH-BMPT'!$D$23,IF(J1506=23,'Equivalencia BH-BMPT'!#REF!,IF(J1506=24,'Equivalencia BH-BMPT'!$D$25,IF(J1506=25,'Equivalencia BH-BMPT'!$D$26,IF(J1506=26,'Equivalencia BH-BMPT'!$D$27,IF(J1506=27,'Equivalencia BH-BMPT'!$D$28,IF(J1506=28,'Equivalencia BH-BMPT'!$D$29,IF(J1506=29,'Equivalencia BH-BMPT'!$D$30,IF(J1506=30,'Equivalencia BH-BMPT'!$D$31,IF(J1506=31,'Equivalencia BH-BMPT'!$D$32,IF(J1506=32,'Equivalencia BH-BMPT'!$D$33,IF(J1506=33,'Equivalencia BH-BMPT'!$D$34,IF(J1506=34,'Equivalencia BH-BMPT'!$D$35,IF(J1506=35,'Equivalencia BH-BMPT'!$D$36,IF(J1506=36,'Equivalencia BH-BMPT'!$D$37,IF(J1506=37,'Equivalencia BH-BMPT'!$D$38,IF(J1506=38,'Equivalencia BH-BMPT'!#REF!,IF(J1506=39,'Equivalencia BH-BMPT'!$D$40,IF(J1506=40,'Equivalencia BH-BMPT'!$D$41,IF(J1506=41,'Equivalencia BH-BMPT'!$D$42,IF(J1506=42,'Equivalencia BH-BMPT'!$D$43,IF(J1506=43,'Equivalencia BH-BMPT'!$D$44,IF(J1506=44,'Equivalencia BH-BMPT'!$D$45,IF(J1506=45,'Equivalencia BH-BMPT'!$D$46,"No ha seleccionado un número de programa")))))))))))))))))))))))))))))))))))))))))))))</f>
        <v>No ha seleccionado un número de programa</v>
      </c>
      <c r="L1506" s="140"/>
      <c r="M1506" s="136"/>
      <c r="N1506" s="153"/>
      <c r="O1506" s="161"/>
      <c r="P1506" s="144"/>
      <c r="Q1506" s="143"/>
      <c r="R1506" s="143"/>
      <c r="S1506" s="143"/>
      <c r="T1506" s="143"/>
      <c r="U1506" s="143"/>
      <c r="V1506" s="145"/>
      <c r="W1506" s="145"/>
      <c r="X1506" s="145"/>
      <c r="Y1506" s="136"/>
      <c r="Z1506" s="136"/>
      <c r="AA1506" s="146"/>
      <c r="AB1506" s="136"/>
      <c r="AC1506" s="136"/>
      <c r="AD1506" s="136"/>
      <c r="AE1506" s="136"/>
      <c r="AF1506" s="147" t="e">
        <f t="shared" si="63"/>
        <v>#DIV/0!</v>
      </c>
      <c r="AG1506" s="148"/>
      <c r="AH1506" s="148" t="b">
        <f t="shared" si="64"/>
        <v>1</v>
      </c>
    </row>
    <row r="1507" spans="1:34" ht="44.25" customHeight="1" thickBot="1" x14ac:dyDescent="0.3">
      <c r="A1507" s="136"/>
      <c r="B1507" s="136"/>
      <c r="C1507" s="137"/>
      <c r="D1507" s="136"/>
      <c r="E1507" s="137" t="str">
        <f>IF(D1507=1,'Tipo '!$B$2,IF(D1507=2,'Tipo '!$B$3,IF(D1507=3,'Tipo '!$B$4,IF(D1507=4,'Tipo '!$B$5,IF(D1507=5,'Tipo '!$B$6,IF(D1507=6,'Tipo '!$B$7,IF(D1507=7,'Tipo '!$B$8,IF(D1507=8,'Tipo '!$B$9,IF(D1507=9,'Tipo '!$B$10,IF(D1507=10,'Tipo '!$B$11,IF(D1507=11,'Tipo '!$B$12,IF(D1507=12,'Tipo '!$B$13,IF(D1507=13,'Tipo '!$B$14,IF(D1507=14,'Tipo '!$B$15,IF(D1507=15,'Tipo '!$B$16,IF(D1507=16,'Tipo '!$B$17,IF(D1507=17,'Tipo '!$B$18,IF(D1507=18,'Tipo '!$B$19,IF(D1507=19,'Tipo '!$B$20,IF(D1507=20,'Tipo '!$B$21,"No ha seleccionado un tipo de contrato válido"))))))))))))))))))))</f>
        <v>No ha seleccionado un tipo de contrato válido</v>
      </c>
      <c r="F1507" s="137"/>
      <c r="G1507" s="137"/>
      <c r="H1507" s="138"/>
      <c r="I1507" s="138"/>
      <c r="J1507" s="136"/>
      <c r="K1507" s="137" t="str">
        <f>IF(J1507=1,'Equivalencia BH-BMPT'!$D$2,IF(J1507=2,'Equivalencia BH-BMPT'!$D$3,IF(J1507=3,'Equivalencia BH-BMPT'!$D$4,IF(J1507=4,'Equivalencia BH-BMPT'!$D$5,IF(J1507=5,'Equivalencia BH-BMPT'!$D$6,IF(J1507=6,'Equivalencia BH-BMPT'!$D$7,IF(J1507=7,'Equivalencia BH-BMPT'!$D$8,IF(J1507=8,'Equivalencia BH-BMPT'!$D$9,IF(J1507=9,'Equivalencia BH-BMPT'!$D$10,IF(J1507=10,'Equivalencia BH-BMPT'!$D$11,IF(J1507=11,'Equivalencia BH-BMPT'!$D$12,IF(J1507=12,'Equivalencia BH-BMPT'!$D$13,IF(J1507=13,'Equivalencia BH-BMPT'!$D$14,IF(J1507=14,'Equivalencia BH-BMPT'!$D$15,IF(J1507=15,'Equivalencia BH-BMPT'!$D$16,IF(J1507=16,'Equivalencia BH-BMPT'!$D$17,IF(J1507=17,'Equivalencia BH-BMPT'!$D$18,IF(J1507=18,'Equivalencia BH-BMPT'!$D$19,IF(J1507=19,'Equivalencia BH-BMPT'!$D$20,IF(J1507=20,'Equivalencia BH-BMPT'!$D$21,IF(J1507=21,'Equivalencia BH-BMPT'!$D$22,IF(J1507=22,'Equivalencia BH-BMPT'!$D$23,IF(J1507=23,'Equivalencia BH-BMPT'!#REF!,IF(J1507=24,'Equivalencia BH-BMPT'!$D$25,IF(J1507=25,'Equivalencia BH-BMPT'!$D$26,IF(J1507=26,'Equivalencia BH-BMPT'!$D$27,IF(J1507=27,'Equivalencia BH-BMPT'!$D$28,IF(J1507=28,'Equivalencia BH-BMPT'!$D$29,IF(J1507=29,'Equivalencia BH-BMPT'!$D$30,IF(J1507=30,'Equivalencia BH-BMPT'!$D$31,IF(J1507=31,'Equivalencia BH-BMPT'!$D$32,IF(J1507=32,'Equivalencia BH-BMPT'!$D$33,IF(J1507=33,'Equivalencia BH-BMPT'!$D$34,IF(J1507=34,'Equivalencia BH-BMPT'!$D$35,IF(J1507=35,'Equivalencia BH-BMPT'!$D$36,IF(J1507=36,'Equivalencia BH-BMPT'!$D$37,IF(J1507=37,'Equivalencia BH-BMPT'!$D$38,IF(J1507=38,'Equivalencia BH-BMPT'!#REF!,IF(J1507=39,'Equivalencia BH-BMPT'!$D$40,IF(J1507=40,'Equivalencia BH-BMPT'!$D$41,IF(J1507=41,'Equivalencia BH-BMPT'!$D$42,IF(J1507=42,'Equivalencia BH-BMPT'!$D$43,IF(J1507=43,'Equivalencia BH-BMPT'!$D$44,IF(J1507=44,'Equivalencia BH-BMPT'!$D$45,IF(J1507=45,'Equivalencia BH-BMPT'!$D$46,"No ha seleccionado un número de programa")))))))))))))))))))))))))))))))))))))))))))))</f>
        <v>No ha seleccionado un número de programa</v>
      </c>
      <c r="L1507" s="140"/>
      <c r="M1507" s="136"/>
      <c r="N1507" s="153"/>
      <c r="O1507" s="161"/>
      <c r="P1507" s="144"/>
      <c r="Q1507" s="143"/>
      <c r="R1507" s="143"/>
      <c r="S1507" s="143"/>
      <c r="T1507" s="143"/>
      <c r="U1507" s="143"/>
      <c r="V1507" s="145"/>
      <c r="W1507" s="145"/>
      <c r="X1507" s="145"/>
      <c r="Y1507" s="136"/>
      <c r="Z1507" s="136"/>
      <c r="AA1507" s="146"/>
      <c r="AB1507" s="136"/>
      <c r="AC1507" s="136"/>
      <c r="AD1507" s="136"/>
      <c r="AE1507" s="136"/>
      <c r="AF1507" s="147" t="e">
        <f t="shared" si="63"/>
        <v>#DIV/0!</v>
      </c>
      <c r="AG1507" s="148"/>
      <c r="AH1507" s="148" t="b">
        <f t="shared" si="64"/>
        <v>1</v>
      </c>
    </row>
    <row r="1508" spans="1:34" ht="44.25" customHeight="1" thickBot="1" x14ac:dyDescent="0.3">
      <c r="A1508" s="136"/>
      <c r="B1508" s="136"/>
      <c r="C1508" s="137"/>
      <c r="D1508" s="136"/>
      <c r="E1508" s="137" t="str">
        <f>IF(D1508=1,'Tipo '!$B$2,IF(D1508=2,'Tipo '!$B$3,IF(D1508=3,'Tipo '!$B$4,IF(D1508=4,'Tipo '!$B$5,IF(D1508=5,'Tipo '!$B$6,IF(D1508=6,'Tipo '!$B$7,IF(D1508=7,'Tipo '!$B$8,IF(D1508=8,'Tipo '!$B$9,IF(D1508=9,'Tipo '!$B$10,IF(D1508=10,'Tipo '!$B$11,IF(D1508=11,'Tipo '!$B$12,IF(D1508=12,'Tipo '!$B$13,IF(D1508=13,'Tipo '!$B$14,IF(D1508=14,'Tipo '!$B$15,IF(D1508=15,'Tipo '!$B$16,IF(D1508=16,'Tipo '!$B$17,IF(D1508=17,'Tipo '!$B$18,IF(D1508=18,'Tipo '!$B$19,IF(D1508=19,'Tipo '!$B$20,IF(D1508=20,'Tipo '!$B$21,"No ha seleccionado un tipo de contrato válido"))))))))))))))))))))</f>
        <v>No ha seleccionado un tipo de contrato válido</v>
      </c>
      <c r="F1508" s="137"/>
      <c r="G1508" s="137"/>
      <c r="H1508" s="138"/>
      <c r="I1508" s="138"/>
      <c r="J1508" s="136"/>
      <c r="K1508" s="137" t="str">
        <f>IF(J1508=1,'Equivalencia BH-BMPT'!$D$2,IF(J1508=2,'Equivalencia BH-BMPT'!$D$3,IF(J1508=3,'Equivalencia BH-BMPT'!$D$4,IF(J1508=4,'Equivalencia BH-BMPT'!$D$5,IF(J1508=5,'Equivalencia BH-BMPT'!$D$6,IF(J1508=6,'Equivalencia BH-BMPT'!$D$7,IF(J1508=7,'Equivalencia BH-BMPT'!$D$8,IF(J1508=8,'Equivalencia BH-BMPT'!$D$9,IF(J1508=9,'Equivalencia BH-BMPT'!$D$10,IF(J1508=10,'Equivalencia BH-BMPT'!$D$11,IF(J1508=11,'Equivalencia BH-BMPT'!$D$12,IF(J1508=12,'Equivalencia BH-BMPT'!$D$13,IF(J1508=13,'Equivalencia BH-BMPT'!$D$14,IF(J1508=14,'Equivalencia BH-BMPT'!$D$15,IF(J1508=15,'Equivalencia BH-BMPT'!$D$16,IF(J1508=16,'Equivalencia BH-BMPT'!$D$17,IF(J1508=17,'Equivalencia BH-BMPT'!$D$18,IF(J1508=18,'Equivalencia BH-BMPT'!$D$19,IF(J1508=19,'Equivalencia BH-BMPT'!$D$20,IF(J1508=20,'Equivalencia BH-BMPT'!$D$21,IF(J1508=21,'Equivalencia BH-BMPT'!$D$22,IF(J1508=22,'Equivalencia BH-BMPT'!$D$23,IF(J1508=23,'Equivalencia BH-BMPT'!#REF!,IF(J1508=24,'Equivalencia BH-BMPT'!$D$25,IF(J1508=25,'Equivalencia BH-BMPT'!$D$26,IF(J1508=26,'Equivalencia BH-BMPT'!$D$27,IF(J1508=27,'Equivalencia BH-BMPT'!$D$28,IF(J1508=28,'Equivalencia BH-BMPT'!$D$29,IF(J1508=29,'Equivalencia BH-BMPT'!$D$30,IF(J1508=30,'Equivalencia BH-BMPT'!$D$31,IF(J1508=31,'Equivalencia BH-BMPT'!$D$32,IF(J1508=32,'Equivalencia BH-BMPT'!$D$33,IF(J1508=33,'Equivalencia BH-BMPT'!$D$34,IF(J1508=34,'Equivalencia BH-BMPT'!$D$35,IF(J1508=35,'Equivalencia BH-BMPT'!$D$36,IF(J1508=36,'Equivalencia BH-BMPT'!$D$37,IF(J1508=37,'Equivalencia BH-BMPT'!$D$38,IF(J1508=38,'Equivalencia BH-BMPT'!#REF!,IF(J1508=39,'Equivalencia BH-BMPT'!$D$40,IF(J1508=40,'Equivalencia BH-BMPT'!$D$41,IF(J1508=41,'Equivalencia BH-BMPT'!$D$42,IF(J1508=42,'Equivalencia BH-BMPT'!$D$43,IF(J1508=43,'Equivalencia BH-BMPT'!$D$44,IF(J1508=44,'Equivalencia BH-BMPT'!$D$45,IF(J1508=45,'Equivalencia BH-BMPT'!$D$46,"No ha seleccionado un número de programa")))))))))))))))))))))))))))))))))))))))))))))</f>
        <v>No ha seleccionado un número de programa</v>
      </c>
      <c r="L1508" s="140"/>
      <c r="M1508" s="136"/>
      <c r="N1508" s="153"/>
      <c r="O1508" s="161"/>
      <c r="P1508" s="144"/>
      <c r="Q1508" s="143"/>
      <c r="R1508" s="143"/>
      <c r="S1508" s="143"/>
      <c r="T1508" s="143"/>
      <c r="U1508" s="143"/>
      <c r="V1508" s="145"/>
      <c r="W1508" s="145"/>
      <c r="X1508" s="145"/>
      <c r="Y1508" s="136"/>
      <c r="Z1508" s="136"/>
      <c r="AA1508" s="146"/>
      <c r="AB1508" s="136"/>
      <c r="AC1508" s="136"/>
      <c r="AD1508" s="136"/>
      <c r="AE1508" s="136"/>
      <c r="AF1508" s="147" t="e">
        <f t="shared" si="63"/>
        <v>#DIV/0!</v>
      </c>
      <c r="AG1508" s="148"/>
      <c r="AH1508" s="148" t="b">
        <f t="shared" si="64"/>
        <v>1</v>
      </c>
    </row>
    <row r="1509" spans="1:34" ht="44.25" customHeight="1" thickBot="1" x14ac:dyDescent="0.3">
      <c r="A1509" s="136"/>
      <c r="B1509" s="136"/>
      <c r="C1509" s="137"/>
      <c r="D1509" s="136"/>
      <c r="E1509" s="137" t="str">
        <f>IF(D1509=1,'Tipo '!$B$2,IF(D1509=2,'Tipo '!$B$3,IF(D1509=3,'Tipo '!$B$4,IF(D1509=4,'Tipo '!$B$5,IF(D1509=5,'Tipo '!$B$6,IF(D1509=6,'Tipo '!$B$7,IF(D1509=7,'Tipo '!$B$8,IF(D1509=8,'Tipo '!$B$9,IF(D1509=9,'Tipo '!$B$10,IF(D1509=10,'Tipo '!$B$11,IF(D1509=11,'Tipo '!$B$12,IF(D1509=12,'Tipo '!$B$13,IF(D1509=13,'Tipo '!$B$14,IF(D1509=14,'Tipo '!$B$15,IF(D1509=15,'Tipo '!$B$16,IF(D1509=16,'Tipo '!$B$17,IF(D1509=17,'Tipo '!$B$18,IF(D1509=18,'Tipo '!$B$19,IF(D1509=19,'Tipo '!$B$20,IF(D1509=20,'Tipo '!$B$21,"No ha seleccionado un tipo de contrato válido"))))))))))))))))))))</f>
        <v>No ha seleccionado un tipo de contrato válido</v>
      </c>
      <c r="F1509" s="137"/>
      <c r="G1509" s="137"/>
      <c r="H1509" s="138"/>
      <c r="I1509" s="138"/>
      <c r="J1509" s="136"/>
      <c r="K1509" s="137" t="str">
        <f>IF(J1509=1,'Equivalencia BH-BMPT'!$D$2,IF(J1509=2,'Equivalencia BH-BMPT'!$D$3,IF(J1509=3,'Equivalencia BH-BMPT'!$D$4,IF(J1509=4,'Equivalencia BH-BMPT'!$D$5,IF(J1509=5,'Equivalencia BH-BMPT'!$D$6,IF(J1509=6,'Equivalencia BH-BMPT'!$D$7,IF(J1509=7,'Equivalencia BH-BMPT'!$D$8,IF(J1509=8,'Equivalencia BH-BMPT'!$D$9,IF(J1509=9,'Equivalencia BH-BMPT'!$D$10,IF(J1509=10,'Equivalencia BH-BMPT'!$D$11,IF(J1509=11,'Equivalencia BH-BMPT'!$D$12,IF(J1509=12,'Equivalencia BH-BMPT'!$D$13,IF(J1509=13,'Equivalencia BH-BMPT'!$D$14,IF(J1509=14,'Equivalencia BH-BMPT'!$D$15,IF(J1509=15,'Equivalencia BH-BMPT'!$D$16,IF(J1509=16,'Equivalencia BH-BMPT'!$D$17,IF(J1509=17,'Equivalencia BH-BMPT'!$D$18,IF(J1509=18,'Equivalencia BH-BMPT'!$D$19,IF(J1509=19,'Equivalencia BH-BMPT'!$D$20,IF(J1509=20,'Equivalencia BH-BMPT'!$D$21,IF(J1509=21,'Equivalencia BH-BMPT'!$D$22,IF(J1509=22,'Equivalencia BH-BMPT'!$D$23,IF(J1509=23,'Equivalencia BH-BMPT'!#REF!,IF(J1509=24,'Equivalencia BH-BMPT'!$D$25,IF(J1509=25,'Equivalencia BH-BMPT'!$D$26,IF(J1509=26,'Equivalencia BH-BMPT'!$D$27,IF(J1509=27,'Equivalencia BH-BMPT'!$D$28,IF(J1509=28,'Equivalencia BH-BMPT'!$D$29,IF(J1509=29,'Equivalencia BH-BMPT'!$D$30,IF(J1509=30,'Equivalencia BH-BMPT'!$D$31,IF(J1509=31,'Equivalencia BH-BMPT'!$D$32,IF(J1509=32,'Equivalencia BH-BMPT'!$D$33,IF(J1509=33,'Equivalencia BH-BMPT'!$D$34,IF(J1509=34,'Equivalencia BH-BMPT'!$D$35,IF(J1509=35,'Equivalencia BH-BMPT'!$D$36,IF(J1509=36,'Equivalencia BH-BMPT'!$D$37,IF(J1509=37,'Equivalencia BH-BMPT'!$D$38,IF(J1509=38,'Equivalencia BH-BMPT'!#REF!,IF(J1509=39,'Equivalencia BH-BMPT'!$D$40,IF(J1509=40,'Equivalencia BH-BMPT'!$D$41,IF(J1509=41,'Equivalencia BH-BMPT'!$D$42,IF(J1509=42,'Equivalencia BH-BMPT'!$D$43,IF(J1509=43,'Equivalencia BH-BMPT'!$D$44,IF(J1509=44,'Equivalencia BH-BMPT'!$D$45,IF(J1509=45,'Equivalencia BH-BMPT'!$D$46,"No ha seleccionado un número de programa")))))))))))))))))))))))))))))))))))))))))))))</f>
        <v>No ha seleccionado un número de programa</v>
      </c>
      <c r="L1509" s="140"/>
      <c r="M1509" s="136"/>
      <c r="N1509" s="153"/>
      <c r="O1509" s="161"/>
      <c r="P1509" s="144"/>
      <c r="Q1509" s="143"/>
      <c r="R1509" s="143"/>
      <c r="S1509" s="143"/>
      <c r="T1509" s="143"/>
      <c r="U1509" s="143"/>
      <c r="V1509" s="145"/>
      <c r="W1509" s="145"/>
      <c r="X1509" s="145"/>
      <c r="Y1509" s="136"/>
      <c r="Z1509" s="136"/>
      <c r="AA1509" s="146"/>
      <c r="AB1509" s="136"/>
      <c r="AC1509" s="136"/>
      <c r="AD1509" s="136"/>
      <c r="AE1509" s="136"/>
      <c r="AF1509" s="147" t="e">
        <f t="shared" si="63"/>
        <v>#DIV/0!</v>
      </c>
      <c r="AG1509" s="148"/>
      <c r="AH1509" s="148" t="b">
        <f t="shared" si="64"/>
        <v>1</v>
      </c>
    </row>
    <row r="1510" spans="1:34" ht="44.25" customHeight="1" thickBot="1" x14ac:dyDescent="0.3">
      <c r="A1510" s="136"/>
      <c r="B1510" s="136"/>
      <c r="C1510" s="137"/>
      <c r="D1510" s="136"/>
      <c r="E1510" s="137" t="str">
        <f>IF(D1510=1,'Tipo '!$B$2,IF(D1510=2,'Tipo '!$B$3,IF(D1510=3,'Tipo '!$B$4,IF(D1510=4,'Tipo '!$B$5,IF(D1510=5,'Tipo '!$B$6,IF(D1510=6,'Tipo '!$B$7,IF(D1510=7,'Tipo '!$B$8,IF(D1510=8,'Tipo '!$B$9,IF(D1510=9,'Tipo '!$B$10,IF(D1510=10,'Tipo '!$B$11,IF(D1510=11,'Tipo '!$B$12,IF(D1510=12,'Tipo '!$B$13,IF(D1510=13,'Tipo '!$B$14,IF(D1510=14,'Tipo '!$B$15,IF(D1510=15,'Tipo '!$B$16,IF(D1510=16,'Tipo '!$B$17,IF(D1510=17,'Tipo '!$B$18,IF(D1510=18,'Tipo '!$B$19,IF(D1510=19,'Tipo '!$B$20,IF(D1510=20,'Tipo '!$B$21,"No ha seleccionado un tipo de contrato válido"))))))))))))))))))))</f>
        <v>No ha seleccionado un tipo de contrato válido</v>
      </c>
      <c r="F1510" s="137"/>
      <c r="G1510" s="137"/>
      <c r="H1510" s="138"/>
      <c r="I1510" s="138"/>
      <c r="J1510" s="136"/>
      <c r="K1510" s="137" t="str">
        <f>IF(J1510=1,'Equivalencia BH-BMPT'!$D$2,IF(J1510=2,'Equivalencia BH-BMPT'!$D$3,IF(J1510=3,'Equivalencia BH-BMPT'!$D$4,IF(J1510=4,'Equivalencia BH-BMPT'!$D$5,IF(J1510=5,'Equivalencia BH-BMPT'!$D$6,IF(J1510=6,'Equivalencia BH-BMPT'!$D$7,IF(J1510=7,'Equivalencia BH-BMPT'!$D$8,IF(J1510=8,'Equivalencia BH-BMPT'!$D$9,IF(J1510=9,'Equivalencia BH-BMPT'!$D$10,IF(J1510=10,'Equivalencia BH-BMPT'!$D$11,IF(J1510=11,'Equivalencia BH-BMPT'!$D$12,IF(J1510=12,'Equivalencia BH-BMPT'!$D$13,IF(J1510=13,'Equivalencia BH-BMPT'!$D$14,IF(J1510=14,'Equivalencia BH-BMPT'!$D$15,IF(J1510=15,'Equivalencia BH-BMPT'!$D$16,IF(J1510=16,'Equivalencia BH-BMPT'!$D$17,IF(J1510=17,'Equivalencia BH-BMPT'!$D$18,IF(J1510=18,'Equivalencia BH-BMPT'!$D$19,IF(J1510=19,'Equivalencia BH-BMPT'!$D$20,IF(J1510=20,'Equivalencia BH-BMPT'!$D$21,IF(J1510=21,'Equivalencia BH-BMPT'!$D$22,IF(J1510=22,'Equivalencia BH-BMPT'!$D$23,IF(J1510=23,'Equivalencia BH-BMPT'!#REF!,IF(J1510=24,'Equivalencia BH-BMPT'!$D$25,IF(J1510=25,'Equivalencia BH-BMPT'!$D$26,IF(J1510=26,'Equivalencia BH-BMPT'!$D$27,IF(J1510=27,'Equivalencia BH-BMPT'!$D$28,IF(J1510=28,'Equivalencia BH-BMPT'!$D$29,IF(J1510=29,'Equivalencia BH-BMPT'!$D$30,IF(J1510=30,'Equivalencia BH-BMPT'!$D$31,IF(J1510=31,'Equivalencia BH-BMPT'!$D$32,IF(J1510=32,'Equivalencia BH-BMPT'!$D$33,IF(J1510=33,'Equivalencia BH-BMPT'!$D$34,IF(J1510=34,'Equivalencia BH-BMPT'!$D$35,IF(J1510=35,'Equivalencia BH-BMPT'!$D$36,IF(J1510=36,'Equivalencia BH-BMPT'!$D$37,IF(J1510=37,'Equivalencia BH-BMPT'!$D$38,IF(J1510=38,'Equivalencia BH-BMPT'!#REF!,IF(J1510=39,'Equivalencia BH-BMPT'!$D$40,IF(J1510=40,'Equivalencia BH-BMPT'!$D$41,IF(J1510=41,'Equivalencia BH-BMPT'!$D$42,IF(J1510=42,'Equivalencia BH-BMPT'!$D$43,IF(J1510=43,'Equivalencia BH-BMPT'!$D$44,IF(J1510=44,'Equivalencia BH-BMPT'!$D$45,IF(J1510=45,'Equivalencia BH-BMPT'!$D$46,"No ha seleccionado un número de programa")))))))))))))))))))))))))))))))))))))))))))))</f>
        <v>No ha seleccionado un número de programa</v>
      </c>
      <c r="L1510" s="140"/>
      <c r="M1510" s="136"/>
      <c r="N1510" s="153"/>
      <c r="O1510" s="161"/>
      <c r="P1510" s="144"/>
      <c r="Q1510" s="143"/>
      <c r="R1510" s="143"/>
      <c r="S1510" s="143"/>
      <c r="T1510" s="143"/>
      <c r="U1510" s="143"/>
      <c r="V1510" s="145"/>
      <c r="W1510" s="145"/>
      <c r="X1510" s="145"/>
      <c r="Y1510" s="136"/>
      <c r="Z1510" s="136"/>
      <c r="AA1510" s="146"/>
      <c r="AB1510" s="136"/>
      <c r="AC1510" s="136"/>
      <c r="AD1510" s="136"/>
      <c r="AE1510" s="136"/>
      <c r="AF1510" s="147" t="e">
        <f t="shared" si="63"/>
        <v>#DIV/0!</v>
      </c>
      <c r="AG1510" s="148"/>
      <c r="AH1510" s="148" t="b">
        <f t="shared" si="64"/>
        <v>1</v>
      </c>
    </row>
    <row r="1511" spans="1:34" ht="44.25" customHeight="1" thickBot="1" x14ac:dyDescent="0.3">
      <c r="A1511" s="136"/>
      <c r="B1511" s="136"/>
      <c r="C1511" s="137"/>
      <c r="D1511" s="136"/>
      <c r="E1511" s="137" t="str">
        <f>IF(D1511=1,'Tipo '!$B$2,IF(D1511=2,'Tipo '!$B$3,IF(D1511=3,'Tipo '!$B$4,IF(D1511=4,'Tipo '!$B$5,IF(D1511=5,'Tipo '!$B$6,IF(D1511=6,'Tipo '!$B$7,IF(D1511=7,'Tipo '!$B$8,IF(D1511=8,'Tipo '!$B$9,IF(D1511=9,'Tipo '!$B$10,IF(D1511=10,'Tipo '!$B$11,IF(D1511=11,'Tipo '!$B$12,IF(D1511=12,'Tipo '!$B$13,IF(D1511=13,'Tipo '!$B$14,IF(D1511=14,'Tipo '!$B$15,IF(D1511=15,'Tipo '!$B$16,IF(D1511=16,'Tipo '!$B$17,IF(D1511=17,'Tipo '!$B$18,IF(D1511=18,'Tipo '!$B$19,IF(D1511=19,'Tipo '!$B$20,IF(D1511=20,'Tipo '!$B$21,"No ha seleccionado un tipo de contrato válido"))))))))))))))))))))</f>
        <v>No ha seleccionado un tipo de contrato válido</v>
      </c>
      <c r="F1511" s="137"/>
      <c r="G1511" s="137"/>
      <c r="H1511" s="138"/>
      <c r="I1511" s="138"/>
      <c r="J1511" s="136"/>
      <c r="K1511" s="137" t="str">
        <f>IF(J1511=1,'Equivalencia BH-BMPT'!$D$2,IF(J1511=2,'Equivalencia BH-BMPT'!$D$3,IF(J1511=3,'Equivalencia BH-BMPT'!$D$4,IF(J1511=4,'Equivalencia BH-BMPT'!$D$5,IF(J1511=5,'Equivalencia BH-BMPT'!$D$6,IF(J1511=6,'Equivalencia BH-BMPT'!$D$7,IF(J1511=7,'Equivalencia BH-BMPT'!$D$8,IF(J1511=8,'Equivalencia BH-BMPT'!$D$9,IF(J1511=9,'Equivalencia BH-BMPT'!$D$10,IF(J1511=10,'Equivalencia BH-BMPT'!$D$11,IF(J1511=11,'Equivalencia BH-BMPT'!$D$12,IF(J1511=12,'Equivalencia BH-BMPT'!$D$13,IF(J1511=13,'Equivalencia BH-BMPT'!$D$14,IF(J1511=14,'Equivalencia BH-BMPT'!$D$15,IF(J1511=15,'Equivalencia BH-BMPT'!$D$16,IF(J1511=16,'Equivalencia BH-BMPT'!$D$17,IF(J1511=17,'Equivalencia BH-BMPT'!$D$18,IF(J1511=18,'Equivalencia BH-BMPT'!$D$19,IF(J1511=19,'Equivalencia BH-BMPT'!$D$20,IF(J1511=20,'Equivalencia BH-BMPT'!$D$21,IF(J1511=21,'Equivalencia BH-BMPT'!$D$22,IF(J1511=22,'Equivalencia BH-BMPT'!$D$23,IF(J1511=23,'Equivalencia BH-BMPT'!#REF!,IF(J1511=24,'Equivalencia BH-BMPT'!$D$25,IF(J1511=25,'Equivalencia BH-BMPT'!$D$26,IF(J1511=26,'Equivalencia BH-BMPT'!$D$27,IF(J1511=27,'Equivalencia BH-BMPT'!$D$28,IF(J1511=28,'Equivalencia BH-BMPT'!$D$29,IF(J1511=29,'Equivalencia BH-BMPT'!$D$30,IF(J1511=30,'Equivalencia BH-BMPT'!$D$31,IF(J1511=31,'Equivalencia BH-BMPT'!$D$32,IF(J1511=32,'Equivalencia BH-BMPT'!$D$33,IF(J1511=33,'Equivalencia BH-BMPT'!$D$34,IF(J1511=34,'Equivalencia BH-BMPT'!$D$35,IF(J1511=35,'Equivalencia BH-BMPT'!$D$36,IF(J1511=36,'Equivalencia BH-BMPT'!$D$37,IF(J1511=37,'Equivalencia BH-BMPT'!$D$38,IF(J1511=38,'Equivalencia BH-BMPT'!#REF!,IF(J1511=39,'Equivalencia BH-BMPT'!$D$40,IF(J1511=40,'Equivalencia BH-BMPT'!$D$41,IF(J1511=41,'Equivalencia BH-BMPT'!$D$42,IF(J1511=42,'Equivalencia BH-BMPT'!$D$43,IF(J1511=43,'Equivalencia BH-BMPT'!$D$44,IF(J1511=44,'Equivalencia BH-BMPT'!$D$45,IF(J1511=45,'Equivalencia BH-BMPT'!$D$46,"No ha seleccionado un número de programa")))))))))))))))))))))))))))))))))))))))))))))</f>
        <v>No ha seleccionado un número de programa</v>
      </c>
      <c r="L1511" s="140"/>
      <c r="M1511" s="136"/>
      <c r="N1511" s="153"/>
      <c r="O1511" s="161"/>
      <c r="P1511" s="144"/>
      <c r="Q1511" s="143"/>
      <c r="R1511" s="143"/>
      <c r="S1511" s="143"/>
      <c r="T1511" s="143"/>
      <c r="U1511" s="143"/>
      <c r="V1511" s="145"/>
      <c r="W1511" s="145"/>
      <c r="X1511" s="145"/>
      <c r="Y1511" s="136"/>
      <c r="Z1511" s="136"/>
      <c r="AA1511" s="146"/>
      <c r="AB1511" s="136"/>
      <c r="AC1511" s="136"/>
      <c r="AD1511" s="136"/>
      <c r="AE1511" s="136"/>
      <c r="AF1511" s="147" t="e">
        <f t="shared" si="63"/>
        <v>#DIV/0!</v>
      </c>
      <c r="AG1511" s="148"/>
      <c r="AH1511" s="148" t="b">
        <f t="shared" si="64"/>
        <v>1</v>
      </c>
    </row>
    <row r="1512" spans="1:34" ht="44.25" customHeight="1" thickBot="1" x14ac:dyDescent="0.3">
      <c r="A1512" s="136"/>
      <c r="B1512" s="136"/>
      <c r="C1512" s="137"/>
      <c r="D1512" s="136"/>
      <c r="E1512" s="137" t="str">
        <f>IF(D1512=1,'Tipo '!$B$2,IF(D1512=2,'Tipo '!$B$3,IF(D1512=3,'Tipo '!$B$4,IF(D1512=4,'Tipo '!$B$5,IF(D1512=5,'Tipo '!$B$6,IF(D1512=6,'Tipo '!$B$7,IF(D1512=7,'Tipo '!$B$8,IF(D1512=8,'Tipo '!$B$9,IF(D1512=9,'Tipo '!$B$10,IF(D1512=10,'Tipo '!$B$11,IF(D1512=11,'Tipo '!$B$12,IF(D1512=12,'Tipo '!$B$13,IF(D1512=13,'Tipo '!$B$14,IF(D1512=14,'Tipo '!$B$15,IF(D1512=15,'Tipo '!$B$16,IF(D1512=16,'Tipo '!$B$17,IF(D1512=17,'Tipo '!$B$18,IF(D1512=18,'Tipo '!$B$19,IF(D1512=19,'Tipo '!$B$20,IF(D1512=20,'Tipo '!$B$21,"No ha seleccionado un tipo de contrato válido"))))))))))))))))))))</f>
        <v>No ha seleccionado un tipo de contrato válido</v>
      </c>
      <c r="F1512" s="137"/>
      <c r="G1512" s="137"/>
      <c r="H1512" s="138"/>
      <c r="I1512" s="138"/>
      <c r="J1512" s="136"/>
      <c r="K1512" s="137" t="str">
        <f>IF(J1512=1,'Equivalencia BH-BMPT'!$D$2,IF(J1512=2,'Equivalencia BH-BMPT'!$D$3,IF(J1512=3,'Equivalencia BH-BMPT'!$D$4,IF(J1512=4,'Equivalencia BH-BMPT'!$D$5,IF(J1512=5,'Equivalencia BH-BMPT'!$D$6,IF(J1512=6,'Equivalencia BH-BMPT'!$D$7,IF(J1512=7,'Equivalencia BH-BMPT'!$D$8,IF(J1512=8,'Equivalencia BH-BMPT'!$D$9,IF(J1512=9,'Equivalencia BH-BMPT'!$D$10,IF(J1512=10,'Equivalencia BH-BMPT'!$D$11,IF(J1512=11,'Equivalencia BH-BMPT'!$D$12,IF(J1512=12,'Equivalencia BH-BMPT'!$D$13,IF(J1512=13,'Equivalencia BH-BMPT'!$D$14,IF(J1512=14,'Equivalencia BH-BMPT'!$D$15,IF(J1512=15,'Equivalencia BH-BMPT'!$D$16,IF(J1512=16,'Equivalencia BH-BMPT'!$D$17,IF(J1512=17,'Equivalencia BH-BMPT'!$D$18,IF(J1512=18,'Equivalencia BH-BMPT'!$D$19,IF(J1512=19,'Equivalencia BH-BMPT'!$D$20,IF(J1512=20,'Equivalencia BH-BMPT'!$D$21,IF(J1512=21,'Equivalencia BH-BMPT'!$D$22,IF(J1512=22,'Equivalencia BH-BMPT'!$D$23,IF(J1512=23,'Equivalencia BH-BMPT'!#REF!,IF(J1512=24,'Equivalencia BH-BMPT'!$D$25,IF(J1512=25,'Equivalencia BH-BMPT'!$D$26,IF(J1512=26,'Equivalencia BH-BMPT'!$D$27,IF(J1512=27,'Equivalencia BH-BMPT'!$D$28,IF(J1512=28,'Equivalencia BH-BMPT'!$D$29,IF(J1512=29,'Equivalencia BH-BMPT'!$D$30,IF(J1512=30,'Equivalencia BH-BMPT'!$D$31,IF(J1512=31,'Equivalencia BH-BMPT'!$D$32,IF(J1512=32,'Equivalencia BH-BMPT'!$D$33,IF(J1512=33,'Equivalencia BH-BMPT'!$D$34,IF(J1512=34,'Equivalencia BH-BMPT'!$D$35,IF(J1512=35,'Equivalencia BH-BMPT'!$D$36,IF(J1512=36,'Equivalencia BH-BMPT'!$D$37,IF(J1512=37,'Equivalencia BH-BMPT'!$D$38,IF(J1512=38,'Equivalencia BH-BMPT'!#REF!,IF(J1512=39,'Equivalencia BH-BMPT'!$D$40,IF(J1512=40,'Equivalencia BH-BMPT'!$D$41,IF(J1512=41,'Equivalencia BH-BMPT'!$D$42,IF(J1512=42,'Equivalencia BH-BMPT'!$D$43,IF(J1512=43,'Equivalencia BH-BMPT'!$D$44,IF(J1512=44,'Equivalencia BH-BMPT'!$D$45,IF(J1512=45,'Equivalencia BH-BMPT'!$D$46,"No ha seleccionado un número de programa")))))))))))))))))))))))))))))))))))))))))))))</f>
        <v>No ha seleccionado un número de programa</v>
      </c>
      <c r="L1512" s="140"/>
      <c r="M1512" s="136"/>
      <c r="N1512" s="153"/>
      <c r="O1512" s="161"/>
      <c r="P1512" s="144"/>
      <c r="Q1512" s="143"/>
      <c r="R1512" s="143"/>
      <c r="S1512" s="143"/>
      <c r="T1512" s="143"/>
      <c r="U1512" s="143"/>
      <c r="V1512" s="145"/>
      <c r="W1512" s="145"/>
      <c r="X1512" s="145"/>
      <c r="Y1512" s="136"/>
      <c r="Z1512" s="136"/>
      <c r="AA1512" s="146"/>
      <c r="AB1512" s="136"/>
      <c r="AC1512" s="136"/>
      <c r="AD1512" s="136"/>
      <c r="AE1512" s="136"/>
      <c r="AF1512" s="147" t="e">
        <f t="shared" si="63"/>
        <v>#DIV/0!</v>
      </c>
      <c r="AG1512" s="148"/>
      <c r="AH1512" s="148" t="b">
        <f t="shared" si="64"/>
        <v>1</v>
      </c>
    </row>
    <row r="1513" spans="1:34" ht="44.25" customHeight="1" thickBot="1" x14ac:dyDescent="0.3">
      <c r="A1513" s="136"/>
      <c r="B1513" s="136"/>
      <c r="C1513" s="137"/>
      <c r="D1513" s="136"/>
      <c r="E1513" s="137" t="str">
        <f>IF(D1513=1,'Tipo '!$B$2,IF(D1513=2,'Tipo '!$B$3,IF(D1513=3,'Tipo '!$B$4,IF(D1513=4,'Tipo '!$B$5,IF(D1513=5,'Tipo '!$B$6,IF(D1513=6,'Tipo '!$B$7,IF(D1513=7,'Tipo '!$B$8,IF(D1513=8,'Tipo '!$B$9,IF(D1513=9,'Tipo '!$B$10,IF(D1513=10,'Tipo '!$B$11,IF(D1513=11,'Tipo '!$B$12,IF(D1513=12,'Tipo '!$B$13,IF(D1513=13,'Tipo '!$B$14,IF(D1513=14,'Tipo '!$B$15,IF(D1513=15,'Tipo '!$B$16,IF(D1513=16,'Tipo '!$B$17,IF(D1513=17,'Tipo '!$B$18,IF(D1513=18,'Tipo '!$B$19,IF(D1513=19,'Tipo '!$B$20,IF(D1513=20,'Tipo '!$B$21,"No ha seleccionado un tipo de contrato válido"))))))))))))))))))))</f>
        <v>No ha seleccionado un tipo de contrato válido</v>
      </c>
      <c r="F1513" s="137"/>
      <c r="G1513" s="137"/>
      <c r="H1513" s="138"/>
      <c r="I1513" s="138"/>
      <c r="J1513" s="136"/>
      <c r="K1513" s="137" t="str">
        <f>IF(J1513=1,'Equivalencia BH-BMPT'!$D$2,IF(J1513=2,'Equivalencia BH-BMPT'!$D$3,IF(J1513=3,'Equivalencia BH-BMPT'!$D$4,IF(J1513=4,'Equivalencia BH-BMPT'!$D$5,IF(J1513=5,'Equivalencia BH-BMPT'!$D$6,IF(J1513=6,'Equivalencia BH-BMPT'!$D$7,IF(J1513=7,'Equivalencia BH-BMPT'!$D$8,IF(J1513=8,'Equivalencia BH-BMPT'!$D$9,IF(J1513=9,'Equivalencia BH-BMPT'!$D$10,IF(J1513=10,'Equivalencia BH-BMPT'!$D$11,IF(J1513=11,'Equivalencia BH-BMPT'!$D$12,IF(J1513=12,'Equivalencia BH-BMPT'!$D$13,IF(J1513=13,'Equivalencia BH-BMPT'!$D$14,IF(J1513=14,'Equivalencia BH-BMPT'!$D$15,IF(J1513=15,'Equivalencia BH-BMPT'!$D$16,IF(J1513=16,'Equivalencia BH-BMPT'!$D$17,IF(J1513=17,'Equivalencia BH-BMPT'!$D$18,IF(J1513=18,'Equivalencia BH-BMPT'!$D$19,IF(J1513=19,'Equivalencia BH-BMPT'!$D$20,IF(J1513=20,'Equivalencia BH-BMPT'!$D$21,IF(J1513=21,'Equivalencia BH-BMPT'!$D$22,IF(J1513=22,'Equivalencia BH-BMPT'!$D$23,IF(J1513=23,'Equivalencia BH-BMPT'!#REF!,IF(J1513=24,'Equivalencia BH-BMPT'!$D$25,IF(J1513=25,'Equivalencia BH-BMPT'!$D$26,IF(J1513=26,'Equivalencia BH-BMPT'!$D$27,IF(J1513=27,'Equivalencia BH-BMPT'!$D$28,IF(J1513=28,'Equivalencia BH-BMPT'!$D$29,IF(J1513=29,'Equivalencia BH-BMPT'!$D$30,IF(J1513=30,'Equivalencia BH-BMPT'!$D$31,IF(J1513=31,'Equivalencia BH-BMPT'!$D$32,IF(J1513=32,'Equivalencia BH-BMPT'!$D$33,IF(J1513=33,'Equivalencia BH-BMPT'!$D$34,IF(J1513=34,'Equivalencia BH-BMPT'!$D$35,IF(J1513=35,'Equivalencia BH-BMPT'!$D$36,IF(J1513=36,'Equivalencia BH-BMPT'!$D$37,IF(J1513=37,'Equivalencia BH-BMPT'!$D$38,IF(J1513=38,'Equivalencia BH-BMPT'!#REF!,IF(J1513=39,'Equivalencia BH-BMPT'!$D$40,IF(J1513=40,'Equivalencia BH-BMPT'!$D$41,IF(J1513=41,'Equivalencia BH-BMPT'!$D$42,IF(J1513=42,'Equivalencia BH-BMPT'!$D$43,IF(J1513=43,'Equivalencia BH-BMPT'!$D$44,IF(J1513=44,'Equivalencia BH-BMPT'!$D$45,IF(J1513=45,'Equivalencia BH-BMPT'!$D$46,"No ha seleccionado un número de programa")))))))))))))))))))))))))))))))))))))))))))))</f>
        <v>No ha seleccionado un número de programa</v>
      </c>
      <c r="L1513" s="140"/>
      <c r="M1513" s="136"/>
      <c r="N1513" s="153"/>
      <c r="O1513" s="161"/>
      <c r="P1513" s="144"/>
      <c r="Q1513" s="143"/>
      <c r="R1513" s="143"/>
      <c r="S1513" s="143"/>
      <c r="T1513" s="143"/>
      <c r="U1513" s="143"/>
      <c r="V1513" s="145"/>
      <c r="W1513" s="145"/>
      <c r="X1513" s="145"/>
      <c r="Y1513" s="136"/>
      <c r="Z1513" s="136"/>
      <c r="AA1513" s="146"/>
      <c r="AB1513" s="136"/>
      <c r="AC1513" s="136"/>
      <c r="AD1513" s="136"/>
      <c r="AE1513" s="136"/>
      <c r="AF1513" s="147" t="e">
        <f t="shared" si="63"/>
        <v>#DIV/0!</v>
      </c>
      <c r="AG1513" s="148"/>
      <c r="AH1513" s="148" t="b">
        <f t="shared" si="64"/>
        <v>1</v>
      </c>
    </row>
    <row r="1514" spans="1:34" ht="44.25" customHeight="1" thickBot="1" x14ac:dyDescent="0.3">
      <c r="A1514" s="136"/>
      <c r="B1514" s="136"/>
      <c r="C1514" s="137"/>
      <c r="D1514" s="136"/>
      <c r="E1514" s="137" t="str">
        <f>IF(D1514=1,'Tipo '!$B$2,IF(D1514=2,'Tipo '!$B$3,IF(D1514=3,'Tipo '!$B$4,IF(D1514=4,'Tipo '!$B$5,IF(D1514=5,'Tipo '!$B$6,IF(D1514=6,'Tipo '!$B$7,IF(D1514=7,'Tipo '!$B$8,IF(D1514=8,'Tipo '!$B$9,IF(D1514=9,'Tipo '!$B$10,IF(D1514=10,'Tipo '!$B$11,IF(D1514=11,'Tipo '!$B$12,IF(D1514=12,'Tipo '!$B$13,IF(D1514=13,'Tipo '!$B$14,IF(D1514=14,'Tipo '!$B$15,IF(D1514=15,'Tipo '!$B$16,IF(D1514=16,'Tipo '!$B$17,IF(D1514=17,'Tipo '!$B$18,IF(D1514=18,'Tipo '!$B$19,IF(D1514=19,'Tipo '!$B$20,IF(D1514=20,'Tipo '!$B$21,"No ha seleccionado un tipo de contrato válido"))))))))))))))))))))</f>
        <v>No ha seleccionado un tipo de contrato válido</v>
      </c>
      <c r="F1514" s="137"/>
      <c r="G1514" s="137"/>
      <c r="H1514" s="138"/>
      <c r="I1514" s="138"/>
      <c r="J1514" s="136"/>
      <c r="K1514" s="137" t="str">
        <f>IF(J1514=1,'Equivalencia BH-BMPT'!$D$2,IF(J1514=2,'Equivalencia BH-BMPT'!$D$3,IF(J1514=3,'Equivalencia BH-BMPT'!$D$4,IF(J1514=4,'Equivalencia BH-BMPT'!$D$5,IF(J1514=5,'Equivalencia BH-BMPT'!$D$6,IF(J1514=6,'Equivalencia BH-BMPT'!$D$7,IF(J1514=7,'Equivalencia BH-BMPT'!$D$8,IF(J1514=8,'Equivalencia BH-BMPT'!$D$9,IF(J1514=9,'Equivalencia BH-BMPT'!$D$10,IF(J1514=10,'Equivalencia BH-BMPT'!$D$11,IF(J1514=11,'Equivalencia BH-BMPT'!$D$12,IF(J1514=12,'Equivalencia BH-BMPT'!$D$13,IF(J1514=13,'Equivalencia BH-BMPT'!$D$14,IF(J1514=14,'Equivalencia BH-BMPT'!$D$15,IF(J1514=15,'Equivalencia BH-BMPT'!$D$16,IF(J1514=16,'Equivalencia BH-BMPT'!$D$17,IF(J1514=17,'Equivalencia BH-BMPT'!$D$18,IF(J1514=18,'Equivalencia BH-BMPT'!$D$19,IF(J1514=19,'Equivalencia BH-BMPT'!$D$20,IF(J1514=20,'Equivalencia BH-BMPT'!$D$21,IF(J1514=21,'Equivalencia BH-BMPT'!$D$22,IF(J1514=22,'Equivalencia BH-BMPT'!$D$23,IF(J1514=23,'Equivalencia BH-BMPT'!#REF!,IF(J1514=24,'Equivalencia BH-BMPT'!$D$25,IF(J1514=25,'Equivalencia BH-BMPT'!$D$26,IF(J1514=26,'Equivalencia BH-BMPT'!$D$27,IF(J1514=27,'Equivalencia BH-BMPT'!$D$28,IF(J1514=28,'Equivalencia BH-BMPT'!$D$29,IF(J1514=29,'Equivalencia BH-BMPT'!$D$30,IF(J1514=30,'Equivalencia BH-BMPT'!$D$31,IF(J1514=31,'Equivalencia BH-BMPT'!$D$32,IF(J1514=32,'Equivalencia BH-BMPT'!$D$33,IF(J1514=33,'Equivalencia BH-BMPT'!$D$34,IF(J1514=34,'Equivalencia BH-BMPT'!$D$35,IF(J1514=35,'Equivalencia BH-BMPT'!$D$36,IF(J1514=36,'Equivalencia BH-BMPT'!$D$37,IF(J1514=37,'Equivalencia BH-BMPT'!$D$38,IF(J1514=38,'Equivalencia BH-BMPT'!#REF!,IF(J1514=39,'Equivalencia BH-BMPT'!$D$40,IF(J1514=40,'Equivalencia BH-BMPT'!$D$41,IF(J1514=41,'Equivalencia BH-BMPT'!$D$42,IF(J1514=42,'Equivalencia BH-BMPT'!$D$43,IF(J1514=43,'Equivalencia BH-BMPT'!$D$44,IF(J1514=44,'Equivalencia BH-BMPT'!$D$45,IF(J1514=45,'Equivalencia BH-BMPT'!$D$46,"No ha seleccionado un número de programa")))))))))))))))))))))))))))))))))))))))))))))</f>
        <v>No ha seleccionado un número de programa</v>
      </c>
      <c r="L1514" s="140"/>
      <c r="M1514" s="136"/>
      <c r="N1514" s="153"/>
      <c r="O1514" s="161"/>
      <c r="P1514" s="144"/>
      <c r="Q1514" s="143"/>
      <c r="R1514" s="143"/>
      <c r="S1514" s="143"/>
      <c r="T1514" s="143"/>
      <c r="U1514" s="143"/>
      <c r="V1514" s="145"/>
      <c r="W1514" s="145"/>
      <c r="X1514" s="145"/>
      <c r="Y1514" s="136"/>
      <c r="Z1514" s="136"/>
      <c r="AA1514" s="146"/>
      <c r="AB1514" s="136"/>
      <c r="AC1514" s="136"/>
      <c r="AD1514" s="136"/>
      <c r="AE1514" s="136"/>
      <c r="AF1514" s="147" t="e">
        <f t="shared" si="63"/>
        <v>#DIV/0!</v>
      </c>
      <c r="AG1514" s="148"/>
      <c r="AH1514" s="148" t="b">
        <f t="shared" si="64"/>
        <v>1</v>
      </c>
    </row>
    <row r="1515" spans="1:34" ht="44.25" customHeight="1" thickBot="1" x14ac:dyDescent="0.3">
      <c r="A1515" s="136"/>
      <c r="B1515" s="136"/>
      <c r="C1515" s="137"/>
      <c r="D1515" s="136"/>
      <c r="E1515" s="137" t="str">
        <f>IF(D1515=1,'Tipo '!$B$2,IF(D1515=2,'Tipo '!$B$3,IF(D1515=3,'Tipo '!$B$4,IF(D1515=4,'Tipo '!$B$5,IF(D1515=5,'Tipo '!$B$6,IF(D1515=6,'Tipo '!$B$7,IF(D1515=7,'Tipo '!$B$8,IF(D1515=8,'Tipo '!$B$9,IF(D1515=9,'Tipo '!$B$10,IF(D1515=10,'Tipo '!$B$11,IF(D1515=11,'Tipo '!$B$12,IF(D1515=12,'Tipo '!$B$13,IF(D1515=13,'Tipo '!$B$14,IF(D1515=14,'Tipo '!$B$15,IF(D1515=15,'Tipo '!$B$16,IF(D1515=16,'Tipo '!$B$17,IF(D1515=17,'Tipo '!$B$18,IF(D1515=18,'Tipo '!$B$19,IF(D1515=19,'Tipo '!$B$20,IF(D1515=20,'Tipo '!$B$21,"No ha seleccionado un tipo de contrato válido"))))))))))))))))))))</f>
        <v>No ha seleccionado un tipo de contrato válido</v>
      </c>
      <c r="F1515" s="137"/>
      <c r="G1515" s="137"/>
      <c r="H1515" s="138"/>
      <c r="I1515" s="138"/>
      <c r="J1515" s="136"/>
      <c r="K1515" s="137" t="str">
        <f>IF(J1515=1,'Equivalencia BH-BMPT'!$D$2,IF(J1515=2,'Equivalencia BH-BMPT'!$D$3,IF(J1515=3,'Equivalencia BH-BMPT'!$D$4,IF(J1515=4,'Equivalencia BH-BMPT'!$D$5,IF(J1515=5,'Equivalencia BH-BMPT'!$D$6,IF(J1515=6,'Equivalencia BH-BMPT'!$D$7,IF(J1515=7,'Equivalencia BH-BMPT'!$D$8,IF(J1515=8,'Equivalencia BH-BMPT'!$D$9,IF(J1515=9,'Equivalencia BH-BMPT'!$D$10,IF(J1515=10,'Equivalencia BH-BMPT'!$D$11,IF(J1515=11,'Equivalencia BH-BMPT'!$D$12,IF(J1515=12,'Equivalencia BH-BMPT'!$D$13,IF(J1515=13,'Equivalencia BH-BMPT'!$D$14,IF(J1515=14,'Equivalencia BH-BMPT'!$D$15,IF(J1515=15,'Equivalencia BH-BMPT'!$D$16,IF(J1515=16,'Equivalencia BH-BMPT'!$D$17,IF(J1515=17,'Equivalencia BH-BMPT'!$D$18,IF(J1515=18,'Equivalencia BH-BMPT'!$D$19,IF(J1515=19,'Equivalencia BH-BMPT'!$D$20,IF(J1515=20,'Equivalencia BH-BMPT'!$D$21,IF(J1515=21,'Equivalencia BH-BMPT'!$D$22,IF(J1515=22,'Equivalencia BH-BMPT'!$D$23,IF(J1515=23,'Equivalencia BH-BMPT'!#REF!,IF(J1515=24,'Equivalencia BH-BMPT'!$D$25,IF(J1515=25,'Equivalencia BH-BMPT'!$D$26,IF(J1515=26,'Equivalencia BH-BMPT'!$D$27,IF(J1515=27,'Equivalencia BH-BMPT'!$D$28,IF(J1515=28,'Equivalencia BH-BMPT'!$D$29,IF(J1515=29,'Equivalencia BH-BMPT'!$D$30,IF(J1515=30,'Equivalencia BH-BMPT'!$D$31,IF(J1515=31,'Equivalencia BH-BMPT'!$D$32,IF(J1515=32,'Equivalencia BH-BMPT'!$D$33,IF(J1515=33,'Equivalencia BH-BMPT'!$D$34,IF(J1515=34,'Equivalencia BH-BMPT'!$D$35,IF(J1515=35,'Equivalencia BH-BMPT'!$D$36,IF(J1515=36,'Equivalencia BH-BMPT'!$D$37,IF(J1515=37,'Equivalencia BH-BMPT'!$D$38,IF(J1515=38,'Equivalencia BH-BMPT'!#REF!,IF(J1515=39,'Equivalencia BH-BMPT'!$D$40,IF(J1515=40,'Equivalencia BH-BMPT'!$D$41,IF(J1515=41,'Equivalencia BH-BMPT'!$D$42,IF(J1515=42,'Equivalencia BH-BMPT'!$D$43,IF(J1515=43,'Equivalencia BH-BMPT'!$D$44,IF(J1515=44,'Equivalencia BH-BMPT'!$D$45,IF(J1515=45,'Equivalencia BH-BMPT'!$D$46,"No ha seleccionado un número de programa")))))))))))))))))))))))))))))))))))))))))))))</f>
        <v>No ha seleccionado un número de programa</v>
      </c>
      <c r="L1515" s="140"/>
      <c r="M1515" s="136"/>
      <c r="N1515" s="153"/>
      <c r="O1515" s="161"/>
      <c r="P1515" s="144"/>
      <c r="Q1515" s="143"/>
      <c r="R1515" s="143"/>
      <c r="S1515" s="143"/>
      <c r="T1515" s="143"/>
      <c r="U1515" s="143"/>
      <c r="V1515" s="145"/>
      <c r="W1515" s="145"/>
      <c r="X1515" s="145"/>
      <c r="Y1515" s="136"/>
      <c r="Z1515" s="136"/>
      <c r="AA1515" s="146"/>
      <c r="AB1515" s="136"/>
      <c r="AC1515" s="136"/>
      <c r="AD1515" s="136"/>
      <c r="AE1515" s="136"/>
      <c r="AF1515" s="147" t="e">
        <f t="shared" si="63"/>
        <v>#DIV/0!</v>
      </c>
      <c r="AG1515" s="148"/>
      <c r="AH1515" s="148" t="b">
        <f t="shared" si="64"/>
        <v>1</v>
      </c>
    </row>
    <row r="1516" spans="1:34" ht="44.25" customHeight="1" thickBot="1" x14ac:dyDescent="0.3">
      <c r="A1516" s="136"/>
      <c r="B1516" s="136"/>
      <c r="C1516" s="137"/>
      <c r="D1516" s="136"/>
      <c r="E1516" s="137" t="str">
        <f>IF(D1516=1,'Tipo '!$B$2,IF(D1516=2,'Tipo '!$B$3,IF(D1516=3,'Tipo '!$B$4,IF(D1516=4,'Tipo '!$B$5,IF(D1516=5,'Tipo '!$B$6,IF(D1516=6,'Tipo '!$B$7,IF(D1516=7,'Tipo '!$B$8,IF(D1516=8,'Tipo '!$B$9,IF(D1516=9,'Tipo '!$B$10,IF(D1516=10,'Tipo '!$B$11,IF(D1516=11,'Tipo '!$B$12,IF(D1516=12,'Tipo '!$B$13,IF(D1516=13,'Tipo '!$B$14,IF(D1516=14,'Tipo '!$B$15,IF(D1516=15,'Tipo '!$B$16,IF(D1516=16,'Tipo '!$B$17,IF(D1516=17,'Tipo '!$B$18,IF(D1516=18,'Tipo '!$B$19,IF(D1516=19,'Tipo '!$B$20,IF(D1516=20,'Tipo '!$B$21,"No ha seleccionado un tipo de contrato válido"))))))))))))))))))))</f>
        <v>No ha seleccionado un tipo de contrato válido</v>
      </c>
      <c r="F1516" s="137"/>
      <c r="G1516" s="137"/>
      <c r="H1516" s="138"/>
      <c r="I1516" s="138"/>
      <c r="J1516" s="136"/>
      <c r="K1516" s="137" t="str">
        <f>IF(J1516=1,'Equivalencia BH-BMPT'!$D$2,IF(J1516=2,'Equivalencia BH-BMPT'!$D$3,IF(J1516=3,'Equivalencia BH-BMPT'!$D$4,IF(J1516=4,'Equivalencia BH-BMPT'!$D$5,IF(J1516=5,'Equivalencia BH-BMPT'!$D$6,IF(J1516=6,'Equivalencia BH-BMPT'!$D$7,IF(J1516=7,'Equivalencia BH-BMPT'!$D$8,IF(J1516=8,'Equivalencia BH-BMPT'!$D$9,IF(J1516=9,'Equivalencia BH-BMPT'!$D$10,IF(J1516=10,'Equivalencia BH-BMPT'!$D$11,IF(J1516=11,'Equivalencia BH-BMPT'!$D$12,IF(J1516=12,'Equivalencia BH-BMPT'!$D$13,IF(J1516=13,'Equivalencia BH-BMPT'!$D$14,IF(J1516=14,'Equivalencia BH-BMPT'!$D$15,IF(J1516=15,'Equivalencia BH-BMPT'!$D$16,IF(J1516=16,'Equivalencia BH-BMPT'!$D$17,IF(J1516=17,'Equivalencia BH-BMPT'!$D$18,IF(J1516=18,'Equivalencia BH-BMPT'!$D$19,IF(J1516=19,'Equivalencia BH-BMPT'!$D$20,IF(J1516=20,'Equivalencia BH-BMPT'!$D$21,IF(J1516=21,'Equivalencia BH-BMPT'!$D$22,IF(J1516=22,'Equivalencia BH-BMPT'!$D$23,IF(J1516=23,'Equivalencia BH-BMPT'!#REF!,IF(J1516=24,'Equivalencia BH-BMPT'!$D$25,IF(J1516=25,'Equivalencia BH-BMPT'!$D$26,IF(J1516=26,'Equivalencia BH-BMPT'!$D$27,IF(J1516=27,'Equivalencia BH-BMPT'!$D$28,IF(J1516=28,'Equivalencia BH-BMPT'!$D$29,IF(J1516=29,'Equivalencia BH-BMPT'!$D$30,IF(J1516=30,'Equivalencia BH-BMPT'!$D$31,IF(J1516=31,'Equivalencia BH-BMPT'!$D$32,IF(J1516=32,'Equivalencia BH-BMPT'!$D$33,IF(J1516=33,'Equivalencia BH-BMPT'!$D$34,IF(J1516=34,'Equivalencia BH-BMPT'!$D$35,IF(J1516=35,'Equivalencia BH-BMPT'!$D$36,IF(J1516=36,'Equivalencia BH-BMPT'!$D$37,IF(J1516=37,'Equivalencia BH-BMPT'!$D$38,IF(J1516=38,'Equivalencia BH-BMPT'!#REF!,IF(J1516=39,'Equivalencia BH-BMPT'!$D$40,IF(J1516=40,'Equivalencia BH-BMPT'!$D$41,IF(J1516=41,'Equivalencia BH-BMPT'!$D$42,IF(J1516=42,'Equivalencia BH-BMPT'!$D$43,IF(J1516=43,'Equivalencia BH-BMPT'!$D$44,IF(J1516=44,'Equivalencia BH-BMPT'!$D$45,IF(J1516=45,'Equivalencia BH-BMPT'!$D$46,"No ha seleccionado un número de programa")))))))))))))))))))))))))))))))))))))))))))))</f>
        <v>No ha seleccionado un número de programa</v>
      </c>
      <c r="L1516" s="140"/>
      <c r="M1516" s="136"/>
      <c r="N1516" s="153"/>
      <c r="O1516" s="161"/>
      <c r="P1516" s="144"/>
      <c r="Q1516" s="143"/>
      <c r="R1516" s="143"/>
      <c r="S1516" s="143"/>
      <c r="T1516" s="143"/>
      <c r="U1516" s="143"/>
      <c r="V1516" s="145"/>
      <c r="W1516" s="145"/>
      <c r="X1516" s="145"/>
      <c r="Y1516" s="136"/>
      <c r="Z1516" s="136"/>
      <c r="AA1516" s="146"/>
      <c r="AB1516" s="136"/>
      <c r="AC1516" s="136"/>
      <c r="AD1516" s="136"/>
      <c r="AE1516" s="136"/>
      <c r="AF1516" s="147" t="e">
        <f t="shared" si="63"/>
        <v>#DIV/0!</v>
      </c>
      <c r="AG1516" s="148"/>
      <c r="AH1516" s="148" t="b">
        <f t="shared" si="64"/>
        <v>1</v>
      </c>
    </row>
    <row r="1517" spans="1:34" ht="44.25" customHeight="1" thickBot="1" x14ac:dyDescent="0.3">
      <c r="A1517" s="136"/>
      <c r="B1517" s="136"/>
      <c r="C1517" s="137"/>
      <c r="D1517" s="136"/>
      <c r="E1517" s="137" t="str">
        <f>IF(D1517=1,'Tipo '!$B$2,IF(D1517=2,'Tipo '!$B$3,IF(D1517=3,'Tipo '!$B$4,IF(D1517=4,'Tipo '!$B$5,IF(D1517=5,'Tipo '!$B$6,IF(D1517=6,'Tipo '!$B$7,IF(D1517=7,'Tipo '!$B$8,IF(D1517=8,'Tipo '!$B$9,IF(D1517=9,'Tipo '!$B$10,IF(D1517=10,'Tipo '!$B$11,IF(D1517=11,'Tipo '!$B$12,IF(D1517=12,'Tipo '!$B$13,IF(D1517=13,'Tipo '!$B$14,IF(D1517=14,'Tipo '!$B$15,IF(D1517=15,'Tipo '!$B$16,IF(D1517=16,'Tipo '!$B$17,IF(D1517=17,'Tipo '!$B$18,IF(D1517=18,'Tipo '!$B$19,IF(D1517=19,'Tipo '!$B$20,IF(D1517=20,'Tipo '!$B$21,"No ha seleccionado un tipo de contrato válido"))))))))))))))))))))</f>
        <v>No ha seleccionado un tipo de contrato válido</v>
      </c>
      <c r="F1517" s="137"/>
      <c r="G1517" s="137"/>
      <c r="H1517" s="138"/>
      <c r="I1517" s="138"/>
      <c r="J1517" s="136"/>
      <c r="K1517" s="137" t="str">
        <f>IF(J1517=1,'Equivalencia BH-BMPT'!$D$2,IF(J1517=2,'Equivalencia BH-BMPT'!$D$3,IF(J1517=3,'Equivalencia BH-BMPT'!$D$4,IF(J1517=4,'Equivalencia BH-BMPT'!$D$5,IF(J1517=5,'Equivalencia BH-BMPT'!$D$6,IF(J1517=6,'Equivalencia BH-BMPT'!$D$7,IF(J1517=7,'Equivalencia BH-BMPT'!$D$8,IF(J1517=8,'Equivalencia BH-BMPT'!$D$9,IF(J1517=9,'Equivalencia BH-BMPT'!$D$10,IF(J1517=10,'Equivalencia BH-BMPT'!$D$11,IF(J1517=11,'Equivalencia BH-BMPT'!$D$12,IF(J1517=12,'Equivalencia BH-BMPT'!$D$13,IF(J1517=13,'Equivalencia BH-BMPT'!$D$14,IF(J1517=14,'Equivalencia BH-BMPT'!$D$15,IF(J1517=15,'Equivalencia BH-BMPT'!$D$16,IF(J1517=16,'Equivalencia BH-BMPT'!$D$17,IF(J1517=17,'Equivalencia BH-BMPT'!$D$18,IF(J1517=18,'Equivalencia BH-BMPT'!$D$19,IF(J1517=19,'Equivalencia BH-BMPT'!$D$20,IF(J1517=20,'Equivalencia BH-BMPT'!$D$21,IF(J1517=21,'Equivalencia BH-BMPT'!$D$22,IF(J1517=22,'Equivalencia BH-BMPT'!$D$23,IF(J1517=23,'Equivalencia BH-BMPT'!#REF!,IF(J1517=24,'Equivalencia BH-BMPT'!$D$25,IF(J1517=25,'Equivalencia BH-BMPT'!$D$26,IF(J1517=26,'Equivalencia BH-BMPT'!$D$27,IF(J1517=27,'Equivalencia BH-BMPT'!$D$28,IF(J1517=28,'Equivalencia BH-BMPT'!$D$29,IF(J1517=29,'Equivalencia BH-BMPT'!$D$30,IF(J1517=30,'Equivalencia BH-BMPT'!$D$31,IF(J1517=31,'Equivalencia BH-BMPT'!$D$32,IF(J1517=32,'Equivalencia BH-BMPT'!$D$33,IF(J1517=33,'Equivalencia BH-BMPT'!$D$34,IF(J1517=34,'Equivalencia BH-BMPT'!$D$35,IF(J1517=35,'Equivalencia BH-BMPT'!$D$36,IF(J1517=36,'Equivalencia BH-BMPT'!$D$37,IF(J1517=37,'Equivalencia BH-BMPT'!$D$38,IF(J1517=38,'Equivalencia BH-BMPT'!#REF!,IF(J1517=39,'Equivalencia BH-BMPT'!$D$40,IF(J1517=40,'Equivalencia BH-BMPT'!$D$41,IF(J1517=41,'Equivalencia BH-BMPT'!$D$42,IF(J1517=42,'Equivalencia BH-BMPT'!$D$43,IF(J1517=43,'Equivalencia BH-BMPT'!$D$44,IF(J1517=44,'Equivalencia BH-BMPT'!$D$45,IF(J1517=45,'Equivalencia BH-BMPT'!$D$46,"No ha seleccionado un número de programa")))))))))))))))))))))))))))))))))))))))))))))</f>
        <v>No ha seleccionado un número de programa</v>
      </c>
      <c r="L1517" s="140"/>
      <c r="M1517" s="136"/>
      <c r="N1517" s="153"/>
      <c r="O1517" s="161"/>
      <c r="P1517" s="144"/>
      <c r="Q1517" s="143"/>
      <c r="R1517" s="143"/>
      <c r="S1517" s="143"/>
      <c r="T1517" s="143"/>
      <c r="U1517" s="143"/>
      <c r="V1517" s="145"/>
      <c r="W1517" s="145"/>
      <c r="X1517" s="145"/>
      <c r="Y1517" s="136"/>
      <c r="Z1517" s="136"/>
      <c r="AA1517" s="146"/>
      <c r="AB1517" s="136"/>
      <c r="AC1517" s="136"/>
      <c r="AD1517" s="136"/>
      <c r="AE1517" s="136"/>
      <c r="AF1517" s="147" t="e">
        <f t="shared" si="63"/>
        <v>#DIV/0!</v>
      </c>
      <c r="AG1517" s="148"/>
      <c r="AH1517" s="148" t="b">
        <f t="shared" si="64"/>
        <v>1</v>
      </c>
    </row>
    <row r="1518" spans="1:34" ht="44.25" customHeight="1" thickBot="1" x14ac:dyDescent="0.3">
      <c r="A1518" s="136"/>
      <c r="B1518" s="136"/>
      <c r="C1518" s="137"/>
      <c r="D1518" s="136"/>
      <c r="E1518" s="137" t="str">
        <f>IF(D1518=1,'Tipo '!$B$2,IF(D1518=2,'Tipo '!$B$3,IF(D1518=3,'Tipo '!$B$4,IF(D1518=4,'Tipo '!$B$5,IF(D1518=5,'Tipo '!$B$6,IF(D1518=6,'Tipo '!$B$7,IF(D1518=7,'Tipo '!$B$8,IF(D1518=8,'Tipo '!$B$9,IF(D1518=9,'Tipo '!$B$10,IF(D1518=10,'Tipo '!$B$11,IF(D1518=11,'Tipo '!$B$12,IF(D1518=12,'Tipo '!$B$13,IF(D1518=13,'Tipo '!$B$14,IF(D1518=14,'Tipo '!$B$15,IF(D1518=15,'Tipo '!$B$16,IF(D1518=16,'Tipo '!$B$17,IF(D1518=17,'Tipo '!$B$18,IF(D1518=18,'Tipo '!$B$19,IF(D1518=19,'Tipo '!$B$20,IF(D1518=20,'Tipo '!$B$21,"No ha seleccionado un tipo de contrato válido"))))))))))))))))))))</f>
        <v>No ha seleccionado un tipo de contrato válido</v>
      </c>
      <c r="F1518" s="137"/>
      <c r="G1518" s="137"/>
      <c r="H1518" s="138"/>
      <c r="I1518" s="138"/>
      <c r="J1518" s="136"/>
      <c r="K1518" s="137" t="str">
        <f>IF(J1518=1,'Equivalencia BH-BMPT'!$D$2,IF(J1518=2,'Equivalencia BH-BMPT'!$D$3,IF(J1518=3,'Equivalencia BH-BMPT'!$D$4,IF(J1518=4,'Equivalencia BH-BMPT'!$D$5,IF(J1518=5,'Equivalencia BH-BMPT'!$D$6,IF(J1518=6,'Equivalencia BH-BMPT'!$D$7,IF(J1518=7,'Equivalencia BH-BMPT'!$D$8,IF(J1518=8,'Equivalencia BH-BMPT'!$D$9,IF(J1518=9,'Equivalencia BH-BMPT'!$D$10,IF(J1518=10,'Equivalencia BH-BMPT'!$D$11,IF(J1518=11,'Equivalencia BH-BMPT'!$D$12,IF(J1518=12,'Equivalencia BH-BMPT'!$D$13,IF(J1518=13,'Equivalencia BH-BMPT'!$D$14,IF(J1518=14,'Equivalencia BH-BMPT'!$D$15,IF(J1518=15,'Equivalencia BH-BMPT'!$D$16,IF(J1518=16,'Equivalencia BH-BMPT'!$D$17,IF(J1518=17,'Equivalencia BH-BMPT'!$D$18,IF(J1518=18,'Equivalencia BH-BMPT'!$D$19,IF(J1518=19,'Equivalencia BH-BMPT'!$D$20,IF(J1518=20,'Equivalencia BH-BMPT'!$D$21,IF(J1518=21,'Equivalencia BH-BMPT'!$D$22,IF(J1518=22,'Equivalencia BH-BMPT'!$D$23,IF(J1518=23,'Equivalencia BH-BMPT'!#REF!,IF(J1518=24,'Equivalencia BH-BMPT'!$D$25,IF(J1518=25,'Equivalencia BH-BMPT'!$D$26,IF(J1518=26,'Equivalencia BH-BMPT'!$D$27,IF(J1518=27,'Equivalencia BH-BMPT'!$D$28,IF(J1518=28,'Equivalencia BH-BMPT'!$D$29,IF(J1518=29,'Equivalencia BH-BMPT'!$D$30,IF(J1518=30,'Equivalencia BH-BMPT'!$D$31,IF(J1518=31,'Equivalencia BH-BMPT'!$D$32,IF(J1518=32,'Equivalencia BH-BMPT'!$D$33,IF(J1518=33,'Equivalencia BH-BMPT'!$D$34,IF(J1518=34,'Equivalencia BH-BMPT'!$D$35,IF(J1518=35,'Equivalencia BH-BMPT'!$D$36,IF(J1518=36,'Equivalencia BH-BMPT'!$D$37,IF(J1518=37,'Equivalencia BH-BMPT'!$D$38,IF(J1518=38,'Equivalencia BH-BMPT'!#REF!,IF(J1518=39,'Equivalencia BH-BMPT'!$D$40,IF(J1518=40,'Equivalencia BH-BMPT'!$D$41,IF(J1518=41,'Equivalencia BH-BMPT'!$D$42,IF(J1518=42,'Equivalencia BH-BMPT'!$D$43,IF(J1518=43,'Equivalencia BH-BMPT'!$D$44,IF(J1518=44,'Equivalencia BH-BMPT'!$D$45,IF(J1518=45,'Equivalencia BH-BMPT'!$D$46,"No ha seleccionado un número de programa")))))))))))))))))))))))))))))))))))))))))))))</f>
        <v>No ha seleccionado un número de programa</v>
      </c>
      <c r="L1518" s="140"/>
      <c r="M1518" s="136"/>
      <c r="N1518" s="153"/>
      <c r="O1518" s="161"/>
      <c r="P1518" s="144"/>
      <c r="Q1518" s="143"/>
      <c r="R1518" s="143"/>
      <c r="S1518" s="143"/>
      <c r="T1518" s="143"/>
      <c r="U1518" s="143"/>
      <c r="V1518" s="145"/>
      <c r="W1518" s="145"/>
      <c r="X1518" s="145"/>
      <c r="Y1518" s="136"/>
      <c r="Z1518" s="136"/>
      <c r="AA1518" s="146"/>
      <c r="AB1518" s="136"/>
      <c r="AC1518" s="136"/>
      <c r="AD1518" s="136"/>
      <c r="AE1518" s="136"/>
      <c r="AF1518" s="147" t="e">
        <f t="shared" si="63"/>
        <v>#DIV/0!</v>
      </c>
      <c r="AG1518" s="148"/>
      <c r="AH1518" s="148" t="b">
        <f t="shared" si="64"/>
        <v>1</v>
      </c>
    </row>
    <row r="1519" spans="1:34" ht="44.25" customHeight="1" thickBot="1" x14ac:dyDescent="0.3">
      <c r="A1519" s="136"/>
      <c r="B1519" s="136"/>
      <c r="C1519" s="137"/>
      <c r="D1519" s="136"/>
      <c r="E1519" s="137" t="str">
        <f>IF(D1519=1,'Tipo '!$B$2,IF(D1519=2,'Tipo '!$B$3,IF(D1519=3,'Tipo '!$B$4,IF(D1519=4,'Tipo '!$B$5,IF(D1519=5,'Tipo '!$B$6,IF(D1519=6,'Tipo '!$B$7,IF(D1519=7,'Tipo '!$B$8,IF(D1519=8,'Tipo '!$B$9,IF(D1519=9,'Tipo '!$B$10,IF(D1519=10,'Tipo '!$B$11,IF(D1519=11,'Tipo '!$B$12,IF(D1519=12,'Tipo '!$B$13,IF(D1519=13,'Tipo '!$B$14,IF(D1519=14,'Tipo '!$B$15,IF(D1519=15,'Tipo '!$B$16,IF(D1519=16,'Tipo '!$B$17,IF(D1519=17,'Tipo '!$B$18,IF(D1519=18,'Tipo '!$B$19,IF(D1519=19,'Tipo '!$B$20,IF(D1519=20,'Tipo '!$B$21,"No ha seleccionado un tipo de contrato válido"))))))))))))))))))))</f>
        <v>No ha seleccionado un tipo de contrato válido</v>
      </c>
      <c r="F1519" s="137"/>
      <c r="G1519" s="137"/>
      <c r="H1519" s="138"/>
      <c r="I1519" s="138"/>
      <c r="J1519" s="136"/>
      <c r="K1519" s="137" t="str">
        <f>IF(J1519=1,'Equivalencia BH-BMPT'!$D$2,IF(J1519=2,'Equivalencia BH-BMPT'!$D$3,IF(J1519=3,'Equivalencia BH-BMPT'!$D$4,IF(J1519=4,'Equivalencia BH-BMPT'!$D$5,IF(J1519=5,'Equivalencia BH-BMPT'!$D$6,IF(J1519=6,'Equivalencia BH-BMPT'!$D$7,IF(J1519=7,'Equivalencia BH-BMPT'!$D$8,IF(J1519=8,'Equivalencia BH-BMPT'!$D$9,IF(J1519=9,'Equivalencia BH-BMPT'!$D$10,IF(J1519=10,'Equivalencia BH-BMPT'!$D$11,IF(J1519=11,'Equivalencia BH-BMPT'!$D$12,IF(J1519=12,'Equivalencia BH-BMPT'!$D$13,IF(J1519=13,'Equivalencia BH-BMPT'!$D$14,IF(J1519=14,'Equivalencia BH-BMPT'!$D$15,IF(J1519=15,'Equivalencia BH-BMPT'!$D$16,IF(J1519=16,'Equivalencia BH-BMPT'!$D$17,IF(J1519=17,'Equivalencia BH-BMPT'!$D$18,IF(J1519=18,'Equivalencia BH-BMPT'!$D$19,IF(J1519=19,'Equivalencia BH-BMPT'!$D$20,IF(J1519=20,'Equivalencia BH-BMPT'!$D$21,IF(J1519=21,'Equivalencia BH-BMPT'!$D$22,IF(J1519=22,'Equivalencia BH-BMPT'!$D$23,IF(J1519=23,'Equivalencia BH-BMPT'!#REF!,IF(J1519=24,'Equivalencia BH-BMPT'!$D$25,IF(J1519=25,'Equivalencia BH-BMPT'!$D$26,IF(J1519=26,'Equivalencia BH-BMPT'!$D$27,IF(J1519=27,'Equivalencia BH-BMPT'!$D$28,IF(J1519=28,'Equivalencia BH-BMPT'!$D$29,IF(J1519=29,'Equivalencia BH-BMPT'!$D$30,IF(J1519=30,'Equivalencia BH-BMPT'!$D$31,IF(J1519=31,'Equivalencia BH-BMPT'!$D$32,IF(J1519=32,'Equivalencia BH-BMPT'!$D$33,IF(J1519=33,'Equivalencia BH-BMPT'!$D$34,IF(J1519=34,'Equivalencia BH-BMPT'!$D$35,IF(J1519=35,'Equivalencia BH-BMPT'!$D$36,IF(J1519=36,'Equivalencia BH-BMPT'!$D$37,IF(J1519=37,'Equivalencia BH-BMPT'!$D$38,IF(J1519=38,'Equivalencia BH-BMPT'!#REF!,IF(J1519=39,'Equivalencia BH-BMPT'!$D$40,IF(J1519=40,'Equivalencia BH-BMPT'!$D$41,IF(J1519=41,'Equivalencia BH-BMPT'!$D$42,IF(J1519=42,'Equivalencia BH-BMPT'!$D$43,IF(J1519=43,'Equivalencia BH-BMPT'!$D$44,IF(J1519=44,'Equivalencia BH-BMPT'!$D$45,IF(J1519=45,'Equivalencia BH-BMPT'!$D$46,"No ha seleccionado un número de programa")))))))))))))))))))))))))))))))))))))))))))))</f>
        <v>No ha seleccionado un número de programa</v>
      </c>
      <c r="L1519" s="140"/>
      <c r="M1519" s="136"/>
      <c r="N1519" s="153"/>
      <c r="O1519" s="161"/>
      <c r="P1519" s="144"/>
      <c r="Q1519" s="143"/>
      <c r="R1519" s="143"/>
      <c r="S1519" s="143"/>
      <c r="T1519" s="143"/>
      <c r="U1519" s="143"/>
      <c r="V1519" s="145"/>
      <c r="W1519" s="145"/>
      <c r="X1519" s="145"/>
      <c r="Y1519" s="136"/>
      <c r="Z1519" s="136"/>
      <c r="AA1519" s="146"/>
      <c r="AB1519" s="136"/>
      <c r="AC1519" s="136"/>
      <c r="AD1519" s="136"/>
      <c r="AE1519" s="136"/>
      <c r="AF1519" s="147" t="e">
        <f t="shared" si="63"/>
        <v>#DIV/0!</v>
      </c>
      <c r="AG1519" s="148"/>
      <c r="AH1519" s="148" t="b">
        <f t="shared" si="64"/>
        <v>1</v>
      </c>
    </row>
    <row r="1520" spans="1:34" ht="44.25" customHeight="1" thickBot="1" x14ac:dyDescent="0.3">
      <c r="A1520" s="136"/>
      <c r="B1520" s="136"/>
      <c r="C1520" s="137"/>
      <c r="D1520" s="136"/>
      <c r="E1520" s="137" t="str">
        <f>IF(D1520=1,'Tipo '!$B$2,IF(D1520=2,'Tipo '!$B$3,IF(D1520=3,'Tipo '!$B$4,IF(D1520=4,'Tipo '!$B$5,IF(D1520=5,'Tipo '!$B$6,IF(D1520=6,'Tipo '!$B$7,IF(D1520=7,'Tipo '!$B$8,IF(D1520=8,'Tipo '!$B$9,IF(D1520=9,'Tipo '!$B$10,IF(D1520=10,'Tipo '!$B$11,IF(D1520=11,'Tipo '!$B$12,IF(D1520=12,'Tipo '!$B$13,IF(D1520=13,'Tipo '!$B$14,IF(D1520=14,'Tipo '!$B$15,IF(D1520=15,'Tipo '!$B$16,IF(D1520=16,'Tipo '!$B$17,IF(D1520=17,'Tipo '!$B$18,IF(D1520=18,'Tipo '!$B$19,IF(D1520=19,'Tipo '!$B$20,IF(D1520=20,'Tipo '!$B$21,"No ha seleccionado un tipo de contrato válido"))))))))))))))))))))</f>
        <v>No ha seleccionado un tipo de contrato válido</v>
      </c>
      <c r="F1520" s="137"/>
      <c r="G1520" s="137"/>
      <c r="H1520" s="138"/>
      <c r="I1520" s="138"/>
      <c r="J1520" s="136"/>
      <c r="K1520" s="137" t="str">
        <f>IF(J1520=1,'Equivalencia BH-BMPT'!$D$2,IF(J1520=2,'Equivalencia BH-BMPT'!$D$3,IF(J1520=3,'Equivalencia BH-BMPT'!$D$4,IF(J1520=4,'Equivalencia BH-BMPT'!$D$5,IF(J1520=5,'Equivalencia BH-BMPT'!$D$6,IF(J1520=6,'Equivalencia BH-BMPT'!$D$7,IF(J1520=7,'Equivalencia BH-BMPT'!$D$8,IF(J1520=8,'Equivalencia BH-BMPT'!$D$9,IF(J1520=9,'Equivalencia BH-BMPT'!$D$10,IF(J1520=10,'Equivalencia BH-BMPT'!$D$11,IF(J1520=11,'Equivalencia BH-BMPT'!$D$12,IF(J1520=12,'Equivalencia BH-BMPT'!$D$13,IF(J1520=13,'Equivalencia BH-BMPT'!$D$14,IF(J1520=14,'Equivalencia BH-BMPT'!$D$15,IF(J1520=15,'Equivalencia BH-BMPT'!$D$16,IF(J1520=16,'Equivalencia BH-BMPT'!$D$17,IF(J1520=17,'Equivalencia BH-BMPT'!$D$18,IF(J1520=18,'Equivalencia BH-BMPT'!$D$19,IF(J1520=19,'Equivalencia BH-BMPT'!$D$20,IF(J1520=20,'Equivalencia BH-BMPT'!$D$21,IF(J1520=21,'Equivalencia BH-BMPT'!$D$22,IF(J1520=22,'Equivalencia BH-BMPT'!$D$23,IF(J1520=23,'Equivalencia BH-BMPT'!#REF!,IF(J1520=24,'Equivalencia BH-BMPT'!$D$25,IF(J1520=25,'Equivalencia BH-BMPT'!$D$26,IF(J1520=26,'Equivalencia BH-BMPT'!$D$27,IF(J1520=27,'Equivalencia BH-BMPT'!$D$28,IF(J1520=28,'Equivalencia BH-BMPT'!$D$29,IF(J1520=29,'Equivalencia BH-BMPT'!$D$30,IF(J1520=30,'Equivalencia BH-BMPT'!$D$31,IF(J1520=31,'Equivalencia BH-BMPT'!$D$32,IF(J1520=32,'Equivalencia BH-BMPT'!$D$33,IF(J1520=33,'Equivalencia BH-BMPT'!$D$34,IF(J1520=34,'Equivalencia BH-BMPT'!$D$35,IF(J1520=35,'Equivalencia BH-BMPT'!$D$36,IF(J1520=36,'Equivalencia BH-BMPT'!$D$37,IF(J1520=37,'Equivalencia BH-BMPT'!$D$38,IF(J1520=38,'Equivalencia BH-BMPT'!#REF!,IF(J1520=39,'Equivalencia BH-BMPT'!$D$40,IF(J1520=40,'Equivalencia BH-BMPT'!$D$41,IF(J1520=41,'Equivalencia BH-BMPT'!$D$42,IF(J1520=42,'Equivalencia BH-BMPT'!$D$43,IF(J1520=43,'Equivalencia BH-BMPT'!$D$44,IF(J1520=44,'Equivalencia BH-BMPT'!$D$45,IF(J1520=45,'Equivalencia BH-BMPT'!$D$46,"No ha seleccionado un número de programa")))))))))))))))))))))))))))))))))))))))))))))</f>
        <v>No ha seleccionado un número de programa</v>
      </c>
      <c r="L1520" s="140"/>
      <c r="M1520" s="136"/>
      <c r="N1520" s="153"/>
      <c r="O1520" s="161"/>
      <c r="P1520" s="144"/>
      <c r="Q1520" s="143"/>
      <c r="R1520" s="143"/>
      <c r="S1520" s="143"/>
      <c r="T1520" s="143"/>
      <c r="U1520" s="143"/>
      <c r="V1520" s="145"/>
      <c r="W1520" s="145"/>
      <c r="X1520" s="145"/>
      <c r="Y1520" s="136"/>
      <c r="Z1520" s="136"/>
      <c r="AA1520" s="146"/>
      <c r="AB1520" s="136"/>
      <c r="AC1520" s="136"/>
      <c r="AD1520" s="136"/>
      <c r="AE1520" s="136"/>
      <c r="AF1520" s="147" t="e">
        <f t="shared" si="63"/>
        <v>#DIV/0!</v>
      </c>
      <c r="AG1520" s="148"/>
      <c r="AH1520" s="148" t="b">
        <f t="shared" si="64"/>
        <v>1</v>
      </c>
    </row>
    <row r="1521" spans="1:34" ht="44.25" customHeight="1" thickBot="1" x14ac:dyDescent="0.3">
      <c r="A1521" s="136"/>
      <c r="B1521" s="136"/>
      <c r="C1521" s="137"/>
      <c r="D1521" s="136"/>
      <c r="E1521" s="137" t="str">
        <f>IF(D1521=1,'Tipo '!$B$2,IF(D1521=2,'Tipo '!$B$3,IF(D1521=3,'Tipo '!$B$4,IF(D1521=4,'Tipo '!$B$5,IF(D1521=5,'Tipo '!$B$6,IF(D1521=6,'Tipo '!$B$7,IF(D1521=7,'Tipo '!$B$8,IF(D1521=8,'Tipo '!$B$9,IF(D1521=9,'Tipo '!$B$10,IF(D1521=10,'Tipo '!$B$11,IF(D1521=11,'Tipo '!$B$12,IF(D1521=12,'Tipo '!$B$13,IF(D1521=13,'Tipo '!$B$14,IF(D1521=14,'Tipo '!$B$15,IF(D1521=15,'Tipo '!$B$16,IF(D1521=16,'Tipo '!$B$17,IF(D1521=17,'Tipo '!$B$18,IF(D1521=18,'Tipo '!$B$19,IF(D1521=19,'Tipo '!$B$20,IF(D1521=20,'Tipo '!$B$21,"No ha seleccionado un tipo de contrato válido"))))))))))))))))))))</f>
        <v>No ha seleccionado un tipo de contrato válido</v>
      </c>
      <c r="F1521" s="137"/>
      <c r="G1521" s="137"/>
      <c r="H1521" s="138"/>
      <c r="I1521" s="138"/>
      <c r="J1521" s="136"/>
      <c r="K1521" s="137" t="str">
        <f>IF(J1521=1,'Equivalencia BH-BMPT'!$D$2,IF(J1521=2,'Equivalencia BH-BMPT'!$D$3,IF(J1521=3,'Equivalencia BH-BMPT'!$D$4,IF(J1521=4,'Equivalencia BH-BMPT'!$D$5,IF(J1521=5,'Equivalencia BH-BMPT'!$D$6,IF(J1521=6,'Equivalencia BH-BMPT'!$D$7,IF(J1521=7,'Equivalencia BH-BMPT'!$D$8,IF(J1521=8,'Equivalencia BH-BMPT'!$D$9,IF(J1521=9,'Equivalencia BH-BMPT'!$D$10,IF(J1521=10,'Equivalencia BH-BMPT'!$D$11,IF(J1521=11,'Equivalencia BH-BMPT'!$D$12,IF(J1521=12,'Equivalencia BH-BMPT'!$D$13,IF(J1521=13,'Equivalencia BH-BMPT'!$D$14,IF(J1521=14,'Equivalencia BH-BMPT'!$D$15,IF(J1521=15,'Equivalencia BH-BMPT'!$D$16,IF(J1521=16,'Equivalencia BH-BMPT'!$D$17,IF(J1521=17,'Equivalencia BH-BMPT'!$D$18,IF(J1521=18,'Equivalencia BH-BMPT'!$D$19,IF(J1521=19,'Equivalencia BH-BMPT'!$D$20,IF(J1521=20,'Equivalencia BH-BMPT'!$D$21,IF(J1521=21,'Equivalencia BH-BMPT'!$D$22,IF(J1521=22,'Equivalencia BH-BMPT'!$D$23,IF(J1521=23,'Equivalencia BH-BMPT'!#REF!,IF(J1521=24,'Equivalencia BH-BMPT'!$D$25,IF(J1521=25,'Equivalencia BH-BMPT'!$D$26,IF(J1521=26,'Equivalencia BH-BMPT'!$D$27,IF(J1521=27,'Equivalencia BH-BMPT'!$D$28,IF(J1521=28,'Equivalencia BH-BMPT'!$D$29,IF(J1521=29,'Equivalencia BH-BMPT'!$D$30,IF(J1521=30,'Equivalencia BH-BMPT'!$D$31,IF(J1521=31,'Equivalencia BH-BMPT'!$D$32,IF(J1521=32,'Equivalencia BH-BMPT'!$D$33,IF(J1521=33,'Equivalencia BH-BMPT'!$D$34,IF(J1521=34,'Equivalencia BH-BMPT'!$D$35,IF(J1521=35,'Equivalencia BH-BMPT'!$D$36,IF(J1521=36,'Equivalencia BH-BMPT'!$D$37,IF(J1521=37,'Equivalencia BH-BMPT'!$D$38,IF(J1521=38,'Equivalencia BH-BMPT'!#REF!,IF(J1521=39,'Equivalencia BH-BMPT'!$D$40,IF(J1521=40,'Equivalencia BH-BMPT'!$D$41,IF(J1521=41,'Equivalencia BH-BMPT'!$D$42,IF(J1521=42,'Equivalencia BH-BMPT'!$D$43,IF(J1521=43,'Equivalencia BH-BMPT'!$D$44,IF(J1521=44,'Equivalencia BH-BMPT'!$D$45,IF(J1521=45,'Equivalencia BH-BMPT'!$D$46,"No ha seleccionado un número de programa")))))))))))))))))))))))))))))))))))))))))))))</f>
        <v>No ha seleccionado un número de programa</v>
      </c>
      <c r="L1521" s="140"/>
      <c r="M1521" s="136"/>
      <c r="N1521" s="153"/>
      <c r="O1521" s="161"/>
      <c r="P1521" s="144"/>
      <c r="Q1521" s="143"/>
      <c r="R1521" s="143"/>
      <c r="S1521" s="143"/>
      <c r="T1521" s="143"/>
      <c r="U1521" s="143"/>
      <c r="V1521" s="145"/>
      <c r="W1521" s="145"/>
      <c r="X1521" s="145"/>
      <c r="Y1521" s="136"/>
      <c r="Z1521" s="136"/>
      <c r="AA1521" s="146"/>
      <c r="AB1521" s="136"/>
      <c r="AC1521" s="136"/>
      <c r="AD1521" s="136"/>
      <c r="AE1521" s="136"/>
      <c r="AF1521" s="147" t="e">
        <f t="shared" si="63"/>
        <v>#DIV/0!</v>
      </c>
      <c r="AG1521" s="148"/>
      <c r="AH1521" s="148" t="b">
        <f t="shared" si="64"/>
        <v>1</v>
      </c>
    </row>
    <row r="1522" spans="1:34" ht="44.25" customHeight="1" thickBot="1" x14ac:dyDescent="0.3">
      <c r="A1522" s="136"/>
      <c r="B1522" s="136"/>
      <c r="C1522" s="137"/>
      <c r="D1522" s="136"/>
      <c r="E1522" s="137" t="str">
        <f>IF(D1522=1,'Tipo '!$B$2,IF(D1522=2,'Tipo '!$B$3,IF(D1522=3,'Tipo '!$B$4,IF(D1522=4,'Tipo '!$B$5,IF(D1522=5,'Tipo '!$B$6,IF(D1522=6,'Tipo '!$B$7,IF(D1522=7,'Tipo '!$B$8,IF(D1522=8,'Tipo '!$B$9,IF(D1522=9,'Tipo '!$B$10,IF(D1522=10,'Tipo '!$B$11,IF(D1522=11,'Tipo '!$B$12,IF(D1522=12,'Tipo '!$B$13,IF(D1522=13,'Tipo '!$B$14,IF(D1522=14,'Tipo '!$B$15,IF(D1522=15,'Tipo '!$B$16,IF(D1522=16,'Tipo '!$B$17,IF(D1522=17,'Tipo '!$B$18,IF(D1522=18,'Tipo '!$B$19,IF(D1522=19,'Tipo '!$B$20,IF(D1522=20,'Tipo '!$B$21,"No ha seleccionado un tipo de contrato válido"))))))))))))))))))))</f>
        <v>No ha seleccionado un tipo de contrato válido</v>
      </c>
      <c r="F1522" s="137"/>
      <c r="G1522" s="137"/>
      <c r="H1522" s="138"/>
      <c r="I1522" s="138"/>
      <c r="J1522" s="136"/>
      <c r="K1522" s="137" t="str">
        <f>IF(J1522=1,'Equivalencia BH-BMPT'!$D$2,IF(J1522=2,'Equivalencia BH-BMPT'!$D$3,IF(J1522=3,'Equivalencia BH-BMPT'!$D$4,IF(J1522=4,'Equivalencia BH-BMPT'!$D$5,IF(J1522=5,'Equivalencia BH-BMPT'!$D$6,IF(J1522=6,'Equivalencia BH-BMPT'!$D$7,IF(J1522=7,'Equivalencia BH-BMPT'!$D$8,IF(J1522=8,'Equivalencia BH-BMPT'!$D$9,IF(J1522=9,'Equivalencia BH-BMPT'!$D$10,IF(J1522=10,'Equivalencia BH-BMPT'!$D$11,IF(J1522=11,'Equivalencia BH-BMPT'!$D$12,IF(J1522=12,'Equivalencia BH-BMPT'!$D$13,IF(J1522=13,'Equivalencia BH-BMPT'!$D$14,IF(J1522=14,'Equivalencia BH-BMPT'!$D$15,IF(J1522=15,'Equivalencia BH-BMPT'!$D$16,IF(J1522=16,'Equivalencia BH-BMPT'!$D$17,IF(J1522=17,'Equivalencia BH-BMPT'!$D$18,IF(J1522=18,'Equivalencia BH-BMPT'!$D$19,IF(J1522=19,'Equivalencia BH-BMPT'!$D$20,IF(J1522=20,'Equivalencia BH-BMPT'!$D$21,IF(J1522=21,'Equivalencia BH-BMPT'!$D$22,IF(J1522=22,'Equivalencia BH-BMPT'!$D$23,IF(J1522=23,'Equivalencia BH-BMPT'!#REF!,IF(J1522=24,'Equivalencia BH-BMPT'!$D$25,IF(J1522=25,'Equivalencia BH-BMPT'!$D$26,IF(J1522=26,'Equivalencia BH-BMPT'!$D$27,IF(J1522=27,'Equivalencia BH-BMPT'!$D$28,IF(J1522=28,'Equivalencia BH-BMPT'!$D$29,IF(J1522=29,'Equivalencia BH-BMPT'!$D$30,IF(J1522=30,'Equivalencia BH-BMPT'!$D$31,IF(J1522=31,'Equivalencia BH-BMPT'!$D$32,IF(J1522=32,'Equivalencia BH-BMPT'!$D$33,IF(J1522=33,'Equivalencia BH-BMPT'!$D$34,IF(J1522=34,'Equivalencia BH-BMPT'!$D$35,IF(J1522=35,'Equivalencia BH-BMPT'!$D$36,IF(J1522=36,'Equivalencia BH-BMPT'!$D$37,IF(J1522=37,'Equivalencia BH-BMPT'!$D$38,IF(J1522=38,'Equivalencia BH-BMPT'!#REF!,IF(J1522=39,'Equivalencia BH-BMPT'!$D$40,IF(J1522=40,'Equivalencia BH-BMPT'!$D$41,IF(J1522=41,'Equivalencia BH-BMPT'!$D$42,IF(J1522=42,'Equivalencia BH-BMPT'!$D$43,IF(J1522=43,'Equivalencia BH-BMPT'!$D$44,IF(J1522=44,'Equivalencia BH-BMPT'!$D$45,IF(J1522=45,'Equivalencia BH-BMPT'!$D$46,"No ha seleccionado un número de programa")))))))))))))))))))))))))))))))))))))))))))))</f>
        <v>No ha seleccionado un número de programa</v>
      </c>
      <c r="L1522" s="140"/>
      <c r="M1522" s="136"/>
      <c r="N1522" s="153"/>
      <c r="O1522" s="161"/>
      <c r="P1522" s="144"/>
      <c r="Q1522" s="143"/>
      <c r="R1522" s="143"/>
      <c r="S1522" s="143"/>
      <c r="T1522" s="143"/>
      <c r="U1522" s="143"/>
      <c r="V1522" s="145"/>
      <c r="W1522" s="145"/>
      <c r="X1522" s="145"/>
      <c r="Y1522" s="136"/>
      <c r="Z1522" s="136"/>
      <c r="AA1522" s="146"/>
      <c r="AB1522" s="136"/>
      <c r="AC1522" s="136"/>
      <c r="AD1522" s="136"/>
      <c r="AE1522" s="136"/>
      <c r="AF1522" s="147" t="e">
        <f t="shared" si="63"/>
        <v>#DIV/0!</v>
      </c>
      <c r="AG1522" s="148"/>
      <c r="AH1522" s="148" t="b">
        <f t="shared" si="64"/>
        <v>1</v>
      </c>
    </row>
    <row r="1523" spans="1:34" ht="44.25" customHeight="1" thickBot="1" x14ac:dyDescent="0.3">
      <c r="A1523" s="136"/>
      <c r="B1523" s="136"/>
      <c r="C1523" s="137"/>
      <c r="D1523" s="136"/>
      <c r="E1523" s="137" t="str">
        <f>IF(D1523=1,'Tipo '!$B$2,IF(D1523=2,'Tipo '!$B$3,IF(D1523=3,'Tipo '!$B$4,IF(D1523=4,'Tipo '!$B$5,IF(D1523=5,'Tipo '!$B$6,IF(D1523=6,'Tipo '!$B$7,IF(D1523=7,'Tipo '!$B$8,IF(D1523=8,'Tipo '!$B$9,IF(D1523=9,'Tipo '!$B$10,IF(D1523=10,'Tipo '!$B$11,IF(D1523=11,'Tipo '!$B$12,IF(D1523=12,'Tipo '!$B$13,IF(D1523=13,'Tipo '!$B$14,IF(D1523=14,'Tipo '!$B$15,IF(D1523=15,'Tipo '!$B$16,IF(D1523=16,'Tipo '!$B$17,IF(D1523=17,'Tipo '!$B$18,IF(D1523=18,'Tipo '!$B$19,IF(D1523=19,'Tipo '!$B$20,IF(D1523=20,'Tipo '!$B$21,"No ha seleccionado un tipo de contrato válido"))))))))))))))))))))</f>
        <v>No ha seleccionado un tipo de contrato válido</v>
      </c>
      <c r="F1523" s="137"/>
      <c r="G1523" s="137"/>
      <c r="H1523" s="138"/>
      <c r="I1523" s="138"/>
      <c r="J1523" s="136"/>
      <c r="K1523" s="137" t="str">
        <f>IF(J1523=1,'Equivalencia BH-BMPT'!$D$2,IF(J1523=2,'Equivalencia BH-BMPT'!$D$3,IF(J1523=3,'Equivalencia BH-BMPT'!$D$4,IF(J1523=4,'Equivalencia BH-BMPT'!$D$5,IF(J1523=5,'Equivalencia BH-BMPT'!$D$6,IF(J1523=6,'Equivalencia BH-BMPT'!$D$7,IF(J1523=7,'Equivalencia BH-BMPT'!$D$8,IF(J1523=8,'Equivalencia BH-BMPT'!$D$9,IF(J1523=9,'Equivalencia BH-BMPT'!$D$10,IF(J1523=10,'Equivalencia BH-BMPT'!$D$11,IF(J1523=11,'Equivalencia BH-BMPT'!$D$12,IF(J1523=12,'Equivalencia BH-BMPT'!$D$13,IF(J1523=13,'Equivalencia BH-BMPT'!$D$14,IF(J1523=14,'Equivalencia BH-BMPT'!$D$15,IF(J1523=15,'Equivalencia BH-BMPT'!$D$16,IF(J1523=16,'Equivalencia BH-BMPT'!$D$17,IF(J1523=17,'Equivalencia BH-BMPT'!$D$18,IF(J1523=18,'Equivalencia BH-BMPT'!$D$19,IF(J1523=19,'Equivalencia BH-BMPT'!$D$20,IF(J1523=20,'Equivalencia BH-BMPT'!$D$21,IF(J1523=21,'Equivalencia BH-BMPT'!$D$22,IF(J1523=22,'Equivalencia BH-BMPT'!$D$23,IF(J1523=23,'Equivalencia BH-BMPT'!#REF!,IF(J1523=24,'Equivalencia BH-BMPT'!$D$25,IF(J1523=25,'Equivalencia BH-BMPT'!$D$26,IF(J1523=26,'Equivalencia BH-BMPT'!$D$27,IF(J1523=27,'Equivalencia BH-BMPT'!$D$28,IF(J1523=28,'Equivalencia BH-BMPT'!$D$29,IF(J1523=29,'Equivalencia BH-BMPT'!$D$30,IF(J1523=30,'Equivalencia BH-BMPT'!$D$31,IF(J1523=31,'Equivalencia BH-BMPT'!$D$32,IF(J1523=32,'Equivalencia BH-BMPT'!$D$33,IF(J1523=33,'Equivalencia BH-BMPT'!$D$34,IF(J1523=34,'Equivalencia BH-BMPT'!$D$35,IF(J1523=35,'Equivalencia BH-BMPT'!$D$36,IF(J1523=36,'Equivalencia BH-BMPT'!$D$37,IF(J1523=37,'Equivalencia BH-BMPT'!$D$38,IF(J1523=38,'Equivalencia BH-BMPT'!#REF!,IF(J1523=39,'Equivalencia BH-BMPT'!$D$40,IF(J1523=40,'Equivalencia BH-BMPT'!$D$41,IF(J1523=41,'Equivalencia BH-BMPT'!$D$42,IF(J1523=42,'Equivalencia BH-BMPT'!$D$43,IF(J1523=43,'Equivalencia BH-BMPT'!$D$44,IF(J1523=44,'Equivalencia BH-BMPT'!$D$45,IF(J1523=45,'Equivalencia BH-BMPT'!$D$46,"No ha seleccionado un número de programa")))))))))))))))))))))))))))))))))))))))))))))</f>
        <v>No ha seleccionado un número de programa</v>
      </c>
      <c r="L1523" s="140"/>
      <c r="M1523" s="136"/>
      <c r="N1523" s="153"/>
      <c r="O1523" s="161"/>
      <c r="P1523" s="144"/>
      <c r="Q1523" s="143"/>
      <c r="R1523" s="143"/>
      <c r="S1523" s="143"/>
      <c r="T1523" s="143"/>
      <c r="U1523" s="143"/>
      <c r="V1523" s="145"/>
      <c r="W1523" s="145"/>
      <c r="X1523" s="145"/>
      <c r="Y1523" s="136"/>
      <c r="Z1523" s="136"/>
      <c r="AA1523" s="146"/>
      <c r="AB1523" s="136"/>
      <c r="AC1523" s="136"/>
      <c r="AD1523" s="136"/>
      <c r="AE1523" s="136"/>
      <c r="AF1523" s="147" t="e">
        <f t="shared" si="63"/>
        <v>#DIV/0!</v>
      </c>
      <c r="AG1523" s="148"/>
      <c r="AH1523" s="148" t="b">
        <f t="shared" si="64"/>
        <v>1</v>
      </c>
    </row>
    <row r="1524" spans="1:34" ht="44.25" customHeight="1" thickBot="1" x14ac:dyDescent="0.3">
      <c r="A1524" s="136"/>
      <c r="B1524" s="136"/>
      <c r="C1524" s="137"/>
      <c r="D1524" s="136"/>
      <c r="E1524" s="137" t="str">
        <f>IF(D1524=1,'Tipo '!$B$2,IF(D1524=2,'Tipo '!$B$3,IF(D1524=3,'Tipo '!$B$4,IF(D1524=4,'Tipo '!$B$5,IF(D1524=5,'Tipo '!$B$6,IF(D1524=6,'Tipo '!$B$7,IF(D1524=7,'Tipo '!$B$8,IF(D1524=8,'Tipo '!$B$9,IF(D1524=9,'Tipo '!$B$10,IF(D1524=10,'Tipo '!$B$11,IF(D1524=11,'Tipo '!$B$12,IF(D1524=12,'Tipo '!$B$13,IF(D1524=13,'Tipo '!$B$14,IF(D1524=14,'Tipo '!$B$15,IF(D1524=15,'Tipo '!$B$16,IF(D1524=16,'Tipo '!$B$17,IF(D1524=17,'Tipo '!$B$18,IF(D1524=18,'Tipo '!$B$19,IF(D1524=19,'Tipo '!$B$20,IF(D1524=20,'Tipo '!$B$21,"No ha seleccionado un tipo de contrato válido"))))))))))))))))))))</f>
        <v>No ha seleccionado un tipo de contrato válido</v>
      </c>
      <c r="F1524" s="137"/>
      <c r="G1524" s="137"/>
      <c r="H1524" s="138"/>
      <c r="I1524" s="138"/>
      <c r="J1524" s="136"/>
      <c r="K1524" s="137" t="str">
        <f>IF(J1524=1,'Equivalencia BH-BMPT'!$D$2,IF(J1524=2,'Equivalencia BH-BMPT'!$D$3,IF(J1524=3,'Equivalencia BH-BMPT'!$D$4,IF(J1524=4,'Equivalencia BH-BMPT'!$D$5,IF(J1524=5,'Equivalencia BH-BMPT'!$D$6,IF(J1524=6,'Equivalencia BH-BMPT'!$D$7,IF(J1524=7,'Equivalencia BH-BMPT'!$D$8,IF(J1524=8,'Equivalencia BH-BMPT'!$D$9,IF(J1524=9,'Equivalencia BH-BMPT'!$D$10,IF(J1524=10,'Equivalencia BH-BMPT'!$D$11,IF(J1524=11,'Equivalencia BH-BMPT'!$D$12,IF(J1524=12,'Equivalencia BH-BMPT'!$D$13,IF(J1524=13,'Equivalencia BH-BMPT'!$D$14,IF(J1524=14,'Equivalencia BH-BMPT'!$D$15,IF(J1524=15,'Equivalencia BH-BMPT'!$D$16,IF(J1524=16,'Equivalencia BH-BMPT'!$D$17,IF(J1524=17,'Equivalencia BH-BMPT'!$D$18,IF(J1524=18,'Equivalencia BH-BMPT'!$D$19,IF(J1524=19,'Equivalencia BH-BMPT'!$D$20,IF(J1524=20,'Equivalencia BH-BMPT'!$D$21,IF(J1524=21,'Equivalencia BH-BMPT'!$D$22,IF(J1524=22,'Equivalencia BH-BMPT'!$D$23,IF(J1524=23,'Equivalencia BH-BMPT'!#REF!,IF(J1524=24,'Equivalencia BH-BMPT'!$D$25,IF(J1524=25,'Equivalencia BH-BMPT'!$D$26,IF(J1524=26,'Equivalencia BH-BMPT'!$D$27,IF(J1524=27,'Equivalencia BH-BMPT'!$D$28,IF(J1524=28,'Equivalencia BH-BMPT'!$D$29,IF(J1524=29,'Equivalencia BH-BMPT'!$D$30,IF(J1524=30,'Equivalencia BH-BMPT'!$D$31,IF(J1524=31,'Equivalencia BH-BMPT'!$D$32,IF(J1524=32,'Equivalencia BH-BMPT'!$D$33,IF(J1524=33,'Equivalencia BH-BMPT'!$D$34,IF(J1524=34,'Equivalencia BH-BMPT'!$D$35,IF(J1524=35,'Equivalencia BH-BMPT'!$D$36,IF(J1524=36,'Equivalencia BH-BMPT'!$D$37,IF(J1524=37,'Equivalencia BH-BMPT'!$D$38,IF(J1524=38,'Equivalencia BH-BMPT'!#REF!,IF(J1524=39,'Equivalencia BH-BMPT'!$D$40,IF(J1524=40,'Equivalencia BH-BMPT'!$D$41,IF(J1524=41,'Equivalencia BH-BMPT'!$D$42,IF(J1524=42,'Equivalencia BH-BMPT'!$D$43,IF(J1524=43,'Equivalencia BH-BMPT'!$D$44,IF(J1524=44,'Equivalencia BH-BMPT'!$D$45,IF(J1524=45,'Equivalencia BH-BMPT'!$D$46,"No ha seleccionado un número de programa")))))))))))))))))))))))))))))))))))))))))))))</f>
        <v>No ha seleccionado un número de programa</v>
      </c>
      <c r="L1524" s="140"/>
      <c r="M1524" s="136"/>
      <c r="N1524" s="153"/>
      <c r="O1524" s="161"/>
      <c r="P1524" s="144"/>
      <c r="Q1524" s="143"/>
      <c r="R1524" s="143"/>
      <c r="S1524" s="143"/>
      <c r="T1524" s="143"/>
      <c r="U1524" s="143"/>
      <c r="V1524" s="145"/>
      <c r="W1524" s="145"/>
      <c r="X1524" s="145"/>
      <c r="Y1524" s="136"/>
      <c r="Z1524" s="136"/>
      <c r="AA1524" s="146"/>
      <c r="AB1524" s="136"/>
      <c r="AC1524" s="136"/>
      <c r="AD1524" s="136"/>
      <c r="AE1524" s="136"/>
      <c r="AF1524" s="147" t="e">
        <f t="shared" si="63"/>
        <v>#DIV/0!</v>
      </c>
      <c r="AG1524" s="148"/>
      <c r="AH1524" s="148" t="b">
        <f t="shared" si="64"/>
        <v>1</v>
      </c>
    </row>
    <row r="1525" spans="1:34" ht="44.25" customHeight="1" thickBot="1" x14ac:dyDescent="0.3">
      <c r="A1525" s="136"/>
      <c r="B1525" s="136"/>
      <c r="C1525" s="137"/>
      <c r="D1525" s="136"/>
      <c r="E1525" s="137" t="str">
        <f>IF(D1525=1,'Tipo '!$B$2,IF(D1525=2,'Tipo '!$B$3,IF(D1525=3,'Tipo '!$B$4,IF(D1525=4,'Tipo '!$B$5,IF(D1525=5,'Tipo '!$B$6,IF(D1525=6,'Tipo '!$B$7,IF(D1525=7,'Tipo '!$B$8,IF(D1525=8,'Tipo '!$B$9,IF(D1525=9,'Tipo '!$B$10,IF(D1525=10,'Tipo '!$B$11,IF(D1525=11,'Tipo '!$B$12,IF(D1525=12,'Tipo '!$B$13,IF(D1525=13,'Tipo '!$B$14,IF(D1525=14,'Tipo '!$B$15,IF(D1525=15,'Tipo '!$B$16,IF(D1525=16,'Tipo '!$B$17,IF(D1525=17,'Tipo '!$B$18,IF(D1525=18,'Tipo '!$B$19,IF(D1525=19,'Tipo '!$B$20,IF(D1525=20,'Tipo '!$B$21,"No ha seleccionado un tipo de contrato válido"))))))))))))))))))))</f>
        <v>No ha seleccionado un tipo de contrato válido</v>
      </c>
      <c r="F1525" s="137"/>
      <c r="G1525" s="137"/>
      <c r="H1525" s="138"/>
      <c r="I1525" s="138"/>
      <c r="J1525" s="136"/>
      <c r="K1525" s="137" t="str">
        <f>IF(J1525=1,'Equivalencia BH-BMPT'!$D$2,IF(J1525=2,'Equivalencia BH-BMPT'!$D$3,IF(J1525=3,'Equivalencia BH-BMPT'!$D$4,IF(J1525=4,'Equivalencia BH-BMPT'!$D$5,IF(J1525=5,'Equivalencia BH-BMPT'!$D$6,IF(J1525=6,'Equivalencia BH-BMPT'!$D$7,IF(J1525=7,'Equivalencia BH-BMPT'!$D$8,IF(J1525=8,'Equivalencia BH-BMPT'!$D$9,IF(J1525=9,'Equivalencia BH-BMPT'!$D$10,IF(J1525=10,'Equivalencia BH-BMPT'!$D$11,IF(J1525=11,'Equivalencia BH-BMPT'!$D$12,IF(J1525=12,'Equivalencia BH-BMPT'!$D$13,IF(J1525=13,'Equivalencia BH-BMPT'!$D$14,IF(J1525=14,'Equivalencia BH-BMPT'!$D$15,IF(J1525=15,'Equivalencia BH-BMPT'!$D$16,IF(J1525=16,'Equivalencia BH-BMPT'!$D$17,IF(J1525=17,'Equivalencia BH-BMPT'!$D$18,IF(J1525=18,'Equivalencia BH-BMPT'!$D$19,IF(J1525=19,'Equivalencia BH-BMPT'!$D$20,IF(J1525=20,'Equivalencia BH-BMPT'!$D$21,IF(J1525=21,'Equivalencia BH-BMPT'!$D$22,IF(J1525=22,'Equivalencia BH-BMPT'!$D$23,IF(J1525=23,'Equivalencia BH-BMPT'!#REF!,IF(J1525=24,'Equivalencia BH-BMPT'!$D$25,IF(J1525=25,'Equivalencia BH-BMPT'!$D$26,IF(J1525=26,'Equivalencia BH-BMPT'!$D$27,IF(J1525=27,'Equivalencia BH-BMPT'!$D$28,IF(J1525=28,'Equivalencia BH-BMPT'!$D$29,IF(J1525=29,'Equivalencia BH-BMPT'!$D$30,IF(J1525=30,'Equivalencia BH-BMPT'!$D$31,IF(J1525=31,'Equivalencia BH-BMPT'!$D$32,IF(J1525=32,'Equivalencia BH-BMPT'!$D$33,IF(J1525=33,'Equivalencia BH-BMPT'!$D$34,IF(J1525=34,'Equivalencia BH-BMPT'!$D$35,IF(J1525=35,'Equivalencia BH-BMPT'!$D$36,IF(J1525=36,'Equivalencia BH-BMPT'!$D$37,IF(J1525=37,'Equivalencia BH-BMPT'!$D$38,IF(J1525=38,'Equivalencia BH-BMPT'!#REF!,IF(J1525=39,'Equivalencia BH-BMPT'!$D$40,IF(J1525=40,'Equivalencia BH-BMPT'!$D$41,IF(J1525=41,'Equivalencia BH-BMPT'!$D$42,IF(J1525=42,'Equivalencia BH-BMPT'!$D$43,IF(J1525=43,'Equivalencia BH-BMPT'!$D$44,IF(J1525=44,'Equivalencia BH-BMPT'!$D$45,IF(J1525=45,'Equivalencia BH-BMPT'!$D$46,"No ha seleccionado un número de programa")))))))))))))))))))))))))))))))))))))))))))))</f>
        <v>No ha seleccionado un número de programa</v>
      </c>
      <c r="L1525" s="140"/>
      <c r="M1525" s="136"/>
      <c r="N1525" s="153"/>
      <c r="O1525" s="161"/>
      <c r="P1525" s="144"/>
      <c r="Q1525" s="143"/>
      <c r="R1525" s="143"/>
      <c r="S1525" s="143"/>
      <c r="T1525" s="143"/>
      <c r="U1525" s="143"/>
      <c r="V1525" s="145"/>
      <c r="W1525" s="145"/>
      <c r="X1525" s="145"/>
      <c r="Y1525" s="136"/>
      <c r="Z1525" s="136"/>
      <c r="AA1525" s="146"/>
      <c r="AB1525" s="136"/>
      <c r="AC1525" s="136"/>
      <c r="AD1525" s="136"/>
      <c r="AE1525" s="136"/>
      <c r="AF1525" s="147" t="e">
        <f t="shared" si="63"/>
        <v>#DIV/0!</v>
      </c>
      <c r="AG1525" s="148"/>
      <c r="AH1525" s="148" t="b">
        <f t="shared" si="64"/>
        <v>1</v>
      </c>
    </row>
    <row r="1526" spans="1:34" ht="44.25" customHeight="1" thickBot="1" x14ac:dyDescent="0.3">
      <c r="A1526" s="136"/>
      <c r="B1526" s="136"/>
      <c r="C1526" s="137"/>
      <c r="D1526" s="136"/>
      <c r="E1526" s="137" t="str">
        <f>IF(D1526=1,'Tipo '!$B$2,IF(D1526=2,'Tipo '!$B$3,IF(D1526=3,'Tipo '!$B$4,IF(D1526=4,'Tipo '!$B$5,IF(D1526=5,'Tipo '!$B$6,IF(D1526=6,'Tipo '!$B$7,IF(D1526=7,'Tipo '!$B$8,IF(D1526=8,'Tipo '!$B$9,IF(D1526=9,'Tipo '!$B$10,IF(D1526=10,'Tipo '!$B$11,IF(D1526=11,'Tipo '!$B$12,IF(D1526=12,'Tipo '!$B$13,IF(D1526=13,'Tipo '!$B$14,IF(D1526=14,'Tipo '!$B$15,IF(D1526=15,'Tipo '!$B$16,IF(D1526=16,'Tipo '!$B$17,IF(D1526=17,'Tipo '!$B$18,IF(D1526=18,'Tipo '!$B$19,IF(D1526=19,'Tipo '!$B$20,IF(D1526=20,'Tipo '!$B$21,"No ha seleccionado un tipo de contrato válido"))))))))))))))))))))</f>
        <v>No ha seleccionado un tipo de contrato válido</v>
      </c>
      <c r="F1526" s="137"/>
      <c r="G1526" s="137"/>
      <c r="H1526" s="138"/>
      <c r="I1526" s="138"/>
      <c r="J1526" s="136"/>
      <c r="K1526" s="137" t="str">
        <f>IF(J1526=1,'Equivalencia BH-BMPT'!$D$2,IF(J1526=2,'Equivalencia BH-BMPT'!$D$3,IF(J1526=3,'Equivalencia BH-BMPT'!$D$4,IF(J1526=4,'Equivalencia BH-BMPT'!$D$5,IF(J1526=5,'Equivalencia BH-BMPT'!$D$6,IF(J1526=6,'Equivalencia BH-BMPT'!$D$7,IF(J1526=7,'Equivalencia BH-BMPT'!$D$8,IF(J1526=8,'Equivalencia BH-BMPT'!$D$9,IF(J1526=9,'Equivalencia BH-BMPT'!$D$10,IF(J1526=10,'Equivalencia BH-BMPT'!$D$11,IF(J1526=11,'Equivalencia BH-BMPT'!$D$12,IF(J1526=12,'Equivalencia BH-BMPT'!$D$13,IF(J1526=13,'Equivalencia BH-BMPT'!$D$14,IF(J1526=14,'Equivalencia BH-BMPT'!$D$15,IF(J1526=15,'Equivalencia BH-BMPT'!$D$16,IF(J1526=16,'Equivalencia BH-BMPT'!$D$17,IF(J1526=17,'Equivalencia BH-BMPT'!$D$18,IF(J1526=18,'Equivalencia BH-BMPT'!$D$19,IF(J1526=19,'Equivalencia BH-BMPT'!$D$20,IF(J1526=20,'Equivalencia BH-BMPT'!$D$21,IF(J1526=21,'Equivalencia BH-BMPT'!$D$22,IF(J1526=22,'Equivalencia BH-BMPT'!$D$23,IF(J1526=23,'Equivalencia BH-BMPT'!#REF!,IF(J1526=24,'Equivalencia BH-BMPT'!$D$25,IF(J1526=25,'Equivalencia BH-BMPT'!$D$26,IF(J1526=26,'Equivalencia BH-BMPT'!$D$27,IF(J1526=27,'Equivalencia BH-BMPT'!$D$28,IF(J1526=28,'Equivalencia BH-BMPT'!$D$29,IF(J1526=29,'Equivalencia BH-BMPT'!$D$30,IF(J1526=30,'Equivalencia BH-BMPT'!$D$31,IF(J1526=31,'Equivalencia BH-BMPT'!$D$32,IF(J1526=32,'Equivalencia BH-BMPT'!$D$33,IF(J1526=33,'Equivalencia BH-BMPT'!$D$34,IF(J1526=34,'Equivalencia BH-BMPT'!$D$35,IF(J1526=35,'Equivalencia BH-BMPT'!$D$36,IF(J1526=36,'Equivalencia BH-BMPT'!$D$37,IF(J1526=37,'Equivalencia BH-BMPT'!$D$38,IF(J1526=38,'Equivalencia BH-BMPT'!#REF!,IF(J1526=39,'Equivalencia BH-BMPT'!$D$40,IF(J1526=40,'Equivalencia BH-BMPT'!$D$41,IF(J1526=41,'Equivalencia BH-BMPT'!$D$42,IF(J1526=42,'Equivalencia BH-BMPT'!$D$43,IF(J1526=43,'Equivalencia BH-BMPT'!$D$44,IF(J1526=44,'Equivalencia BH-BMPT'!$D$45,IF(J1526=45,'Equivalencia BH-BMPT'!$D$46,"No ha seleccionado un número de programa")))))))))))))))))))))))))))))))))))))))))))))</f>
        <v>No ha seleccionado un número de programa</v>
      </c>
      <c r="L1526" s="140"/>
      <c r="M1526" s="136"/>
      <c r="N1526" s="153"/>
      <c r="O1526" s="161"/>
      <c r="P1526" s="144"/>
      <c r="Q1526" s="143"/>
      <c r="R1526" s="143"/>
      <c r="S1526" s="143"/>
      <c r="T1526" s="143"/>
      <c r="U1526" s="143"/>
      <c r="V1526" s="145"/>
      <c r="W1526" s="145"/>
      <c r="X1526" s="145"/>
      <c r="Y1526" s="136"/>
      <c r="Z1526" s="136"/>
      <c r="AA1526" s="146"/>
      <c r="AB1526" s="136"/>
      <c r="AC1526" s="136"/>
      <c r="AD1526" s="136"/>
      <c r="AE1526" s="136"/>
      <c r="AF1526" s="147" t="e">
        <f t="shared" si="63"/>
        <v>#DIV/0!</v>
      </c>
      <c r="AG1526" s="148"/>
      <c r="AH1526" s="148" t="b">
        <f t="shared" si="64"/>
        <v>1</v>
      </c>
    </row>
    <row r="1527" spans="1:34" ht="44.25" customHeight="1" thickBot="1" x14ac:dyDescent="0.3">
      <c r="A1527" s="136"/>
      <c r="B1527" s="136"/>
      <c r="C1527" s="137"/>
      <c r="D1527" s="136"/>
      <c r="E1527" s="137" t="str">
        <f>IF(D1527=1,'Tipo '!$B$2,IF(D1527=2,'Tipo '!$B$3,IF(D1527=3,'Tipo '!$B$4,IF(D1527=4,'Tipo '!$B$5,IF(D1527=5,'Tipo '!$B$6,IF(D1527=6,'Tipo '!$B$7,IF(D1527=7,'Tipo '!$B$8,IF(D1527=8,'Tipo '!$B$9,IF(D1527=9,'Tipo '!$B$10,IF(D1527=10,'Tipo '!$B$11,IF(D1527=11,'Tipo '!$B$12,IF(D1527=12,'Tipo '!$B$13,IF(D1527=13,'Tipo '!$B$14,IF(D1527=14,'Tipo '!$B$15,IF(D1527=15,'Tipo '!$B$16,IF(D1527=16,'Tipo '!$B$17,IF(D1527=17,'Tipo '!$B$18,IF(D1527=18,'Tipo '!$B$19,IF(D1527=19,'Tipo '!$B$20,IF(D1527=20,'Tipo '!$B$21,"No ha seleccionado un tipo de contrato válido"))))))))))))))))))))</f>
        <v>No ha seleccionado un tipo de contrato válido</v>
      </c>
      <c r="F1527" s="137"/>
      <c r="G1527" s="137"/>
      <c r="H1527" s="138"/>
      <c r="I1527" s="138"/>
      <c r="J1527" s="136"/>
      <c r="K1527" s="137" t="str">
        <f>IF(J1527=1,'Equivalencia BH-BMPT'!$D$2,IF(J1527=2,'Equivalencia BH-BMPT'!$D$3,IF(J1527=3,'Equivalencia BH-BMPT'!$D$4,IF(J1527=4,'Equivalencia BH-BMPT'!$D$5,IF(J1527=5,'Equivalencia BH-BMPT'!$D$6,IF(J1527=6,'Equivalencia BH-BMPT'!$D$7,IF(J1527=7,'Equivalencia BH-BMPT'!$D$8,IF(J1527=8,'Equivalencia BH-BMPT'!$D$9,IF(J1527=9,'Equivalencia BH-BMPT'!$D$10,IF(J1527=10,'Equivalencia BH-BMPT'!$D$11,IF(J1527=11,'Equivalencia BH-BMPT'!$D$12,IF(J1527=12,'Equivalencia BH-BMPT'!$D$13,IF(J1527=13,'Equivalencia BH-BMPT'!$D$14,IF(J1527=14,'Equivalencia BH-BMPT'!$D$15,IF(J1527=15,'Equivalencia BH-BMPT'!$D$16,IF(J1527=16,'Equivalencia BH-BMPT'!$D$17,IF(J1527=17,'Equivalencia BH-BMPT'!$D$18,IF(J1527=18,'Equivalencia BH-BMPT'!$D$19,IF(J1527=19,'Equivalencia BH-BMPT'!$D$20,IF(J1527=20,'Equivalencia BH-BMPT'!$D$21,IF(J1527=21,'Equivalencia BH-BMPT'!$D$22,IF(J1527=22,'Equivalencia BH-BMPT'!$D$23,IF(J1527=23,'Equivalencia BH-BMPT'!#REF!,IF(J1527=24,'Equivalencia BH-BMPT'!$D$25,IF(J1527=25,'Equivalencia BH-BMPT'!$D$26,IF(J1527=26,'Equivalencia BH-BMPT'!$D$27,IF(J1527=27,'Equivalencia BH-BMPT'!$D$28,IF(J1527=28,'Equivalencia BH-BMPT'!$D$29,IF(J1527=29,'Equivalencia BH-BMPT'!$D$30,IF(J1527=30,'Equivalencia BH-BMPT'!$D$31,IF(J1527=31,'Equivalencia BH-BMPT'!$D$32,IF(J1527=32,'Equivalencia BH-BMPT'!$D$33,IF(J1527=33,'Equivalencia BH-BMPT'!$D$34,IF(J1527=34,'Equivalencia BH-BMPT'!$D$35,IF(J1527=35,'Equivalencia BH-BMPT'!$D$36,IF(J1527=36,'Equivalencia BH-BMPT'!$D$37,IF(J1527=37,'Equivalencia BH-BMPT'!$D$38,IF(J1527=38,'Equivalencia BH-BMPT'!#REF!,IF(J1527=39,'Equivalencia BH-BMPT'!$D$40,IF(J1527=40,'Equivalencia BH-BMPT'!$D$41,IF(J1527=41,'Equivalencia BH-BMPT'!$D$42,IF(J1527=42,'Equivalencia BH-BMPT'!$D$43,IF(J1527=43,'Equivalencia BH-BMPT'!$D$44,IF(J1527=44,'Equivalencia BH-BMPT'!$D$45,IF(J1527=45,'Equivalencia BH-BMPT'!$D$46,"No ha seleccionado un número de programa")))))))))))))))))))))))))))))))))))))))))))))</f>
        <v>No ha seleccionado un número de programa</v>
      </c>
      <c r="L1527" s="140"/>
      <c r="M1527" s="136"/>
      <c r="N1527" s="153"/>
      <c r="O1527" s="161"/>
      <c r="P1527" s="144"/>
      <c r="Q1527" s="143"/>
      <c r="R1527" s="143"/>
      <c r="S1527" s="143"/>
      <c r="T1527" s="143"/>
      <c r="U1527" s="143"/>
      <c r="V1527" s="145"/>
      <c r="W1527" s="145"/>
      <c r="X1527" s="145"/>
      <c r="Y1527" s="136"/>
      <c r="Z1527" s="136"/>
      <c r="AA1527" s="146"/>
      <c r="AB1527" s="136"/>
      <c r="AC1527" s="136"/>
      <c r="AD1527" s="136"/>
      <c r="AE1527" s="136"/>
      <c r="AF1527" s="147" t="e">
        <f t="shared" si="63"/>
        <v>#DIV/0!</v>
      </c>
      <c r="AG1527" s="148"/>
      <c r="AH1527" s="148" t="b">
        <f t="shared" si="64"/>
        <v>1</v>
      </c>
    </row>
    <row r="1528" spans="1:34" ht="44.25" customHeight="1" thickBot="1" x14ac:dyDescent="0.3">
      <c r="A1528" s="136"/>
      <c r="B1528" s="136"/>
      <c r="C1528" s="137"/>
      <c r="D1528" s="136"/>
      <c r="E1528" s="137" t="str">
        <f>IF(D1528=1,'Tipo '!$B$2,IF(D1528=2,'Tipo '!$B$3,IF(D1528=3,'Tipo '!$B$4,IF(D1528=4,'Tipo '!$B$5,IF(D1528=5,'Tipo '!$B$6,IF(D1528=6,'Tipo '!$B$7,IF(D1528=7,'Tipo '!$B$8,IF(D1528=8,'Tipo '!$B$9,IF(D1528=9,'Tipo '!$B$10,IF(D1528=10,'Tipo '!$B$11,IF(D1528=11,'Tipo '!$B$12,IF(D1528=12,'Tipo '!$B$13,IF(D1528=13,'Tipo '!$B$14,IF(D1528=14,'Tipo '!$B$15,IF(D1528=15,'Tipo '!$B$16,IF(D1528=16,'Tipo '!$B$17,IF(D1528=17,'Tipo '!$B$18,IF(D1528=18,'Tipo '!$B$19,IF(D1528=19,'Tipo '!$B$20,IF(D1528=20,'Tipo '!$B$21,"No ha seleccionado un tipo de contrato válido"))))))))))))))))))))</f>
        <v>No ha seleccionado un tipo de contrato válido</v>
      </c>
      <c r="F1528" s="137"/>
      <c r="G1528" s="137"/>
      <c r="H1528" s="138"/>
      <c r="I1528" s="138"/>
      <c r="J1528" s="136"/>
      <c r="K1528" s="137" t="str">
        <f>IF(J1528=1,'Equivalencia BH-BMPT'!$D$2,IF(J1528=2,'Equivalencia BH-BMPT'!$D$3,IF(J1528=3,'Equivalencia BH-BMPT'!$D$4,IF(J1528=4,'Equivalencia BH-BMPT'!$D$5,IF(J1528=5,'Equivalencia BH-BMPT'!$D$6,IF(J1528=6,'Equivalencia BH-BMPT'!$D$7,IF(J1528=7,'Equivalencia BH-BMPT'!$D$8,IF(J1528=8,'Equivalencia BH-BMPT'!$D$9,IF(J1528=9,'Equivalencia BH-BMPT'!$D$10,IF(J1528=10,'Equivalencia BH-BMPT'!$D$11,IF(J1528=11,'Equivalencia BH-BMPT'!$D$12,IF(J1528=12,'Equivalencia BH-BMPT'!$D$13,IF(J1528=13,'Equivalencia BH-BMPT'!$D$14,IF(J1528=14,'Equivalencia BH-BMPT'!$D$15,IF(J1528=15,'Equivalencia BH-BMPT'!$D$16,IF(J1528=16,'Equivalencia BH-BMPT'!$D$17,IF(J1528=17,'Equivalencia BH-BMPT'!$D$18,IF(J1528=18,'Equivalencia BH-BMPT'!$D$19,IF(J1528=19,'Equivalencia BH-BMPT'!$D$20,IF(J1528=20,'Equivalencia BH-BMPT'!$D$21,IF(J1528=21,'Equivalencia BH-BMPT'!$D$22,IF(J1528=22,'Equivalencia BH-BMPT'!$D$23,IF(J1528=23,'Equivalencia BH-BMPT'!#REF!,IF(J1528=24,'Equivalencia BH-BMPT'!$D$25,IF(J1528=25,'Equivalencia BH-BMPT'!$D$26,IF(J1528=26,'Equivalencia BH-BMPT'!$D$27,IF(J1528=27,'Equivalencia BH-BMPT'!$D$28,IF(J1528=28,'Equivalencia BH-BMPT'!$D$29,IF(J1528=29,'Equivalencia BH-BMPT'!$D$30,IF(J1528=30,'Equivalencia BH-BMPT'!$D$31,IF(J1528=31,'Equivalencia BH-BMPT'!$D$32,IF(J1528=32,'Equivalencia BH-BMPT'!$D$33,IF(J1528=33,'Equivalencia BH-BMPT'!$D$34,IF(J1528=34,'Equivalencia BH-BMPT'!$D$35,IF(J1528=35,'Equivalencia BH-BMPT'!$D$36,IF(J1528=36,'Equivalencia BH-BMPT'!$D$37,IF(J1528=37,'Equivalencia BH-BMPT'!$D$38,IF(J1528=38,'Equivalencia BH-BMPT'!#REF!,IF(J1528=39,'Equivalencia BH-BMPT'!$D$40,IF(J1528=40,'Equivalencia BH-BMPT'!$D$41,IF(J1528=41,'Equivalencia BH-BMPT'!$D$42,IF(J1528=42,'Equivalencia BH-BMPT'!$D$43,IF(J1528=43,'Equivalencia BH-BMPT'!$D$44,IF(J1528=44,'Equivalencia BH-BMPT'!$D$45,IF(J1528=45,'Equivalencia BH-BMPT'!$D$46,"No ha seleccionado un número de programa")))))))))))))))))))))))))))))))))))))))))))))</f>
        <v>No ha seleccionado un número de programa</v>
      </c>
      <c r="L1528" s="140"/>
      <c r="M1528" s="136"/>
      <c r="N1528" s="153"/>
      <c r="O1528" s="161"/>
      <c r="P1528" s="144"/>
      <c r="Q1528" s="143"/>
      <c r="R1528" s="143"/>
      <c r="S1528" s="143"/>
      <c r="T1528" s="143"/>
      <c r="U1528" s="143"/>
      <c r="V1528" s="145"/>
      <c r="W1528" s="145"/>
      <c r="X1528" s="145"/>
      <c r="Y1528" s="136"/>
      <c r="Z1528" s="136"/>
      <c r="AA1528" s="146"/>
      <c r="AB1528" s="136"/>
      <c r="AC1528" s="136"/>
      <c r="AD1528" s="136"/>
      <c r="AE1528" s="136"/>
      <c r="AF1528" s="147" t="e">
        <f t="shared" si="63"/>
        <v>#DIV/0!</v>
      </c>
      <c r="AG1528" s="148"/>
      <c r="AH1528" s="148" t="b">
        <f t="shared" si="64"/>
        <v>1</v>
      </c>
    </row>
    <row r="1529" spans="1:34" ht="44.25" customHeight="1" thickBot="1" x14ac:dyDescent="0.3">
      <c r="A1529" s="136"/>
      <c r="B1529" s="136"/>
      <c r="C1529" s="137"/>
      <c r="D1529" s="136"/>
      <c r="E1529" s="137" t="str">
        <f>IF(D1529=1,'Tipo '!$B$2,IF(D1529=2,'Tipo '!$B$3,IF(D1529=3,'Tipo '!$B$4,IF(D1529=4,'Tipo '!$B$5,IF(D1529=5,'Tipo '!$B$6,IF(D1529=6,'Tipo '!$B$7,IF(D1529=7,'Tipo '!$B$8,IF(D1529=8,'Tipo '!$B$9,IF(D1529=9,'Tipo '!$B$10,IF(D1529=10,'Tipo '!$B$11,IF(D1529=11,'Tipo '!$B$12,IF(D1529=12,'Tipo '!$B$13,IF(D1529=13,'Tipo '!$B$14,IF(D1529=14,'Tipo '!$B$15,IF(D1529=15,'Tipo '!$B$16,IF(D1529=16,'Tipo '!$B$17,IF(D1529=17,'Tipo '!$B$18,IF(D1529=18,'Tipo '!$B$19,IF(D1529=19,'Tipo '!$B$20,IF(D1529=20,'Tipo '!$B$21,"No ha seleccionado un tipo de contrato válido"))))))))))))))))))))</f>
        <v>No ha seleccionado un tipo de contrato válido</v>
      </c>
      <c r="F1529" s="137"/>
      <c r="G1529" s="137"/>
      <c r="H1529" s="138"/>
      <c r="I1529" s="138"/>
      <c r="J1529" s="136"/>
      <c r="K1529" s="137" t="str">
        <f>IF(J1529=1,'Equivalencia BH-BMPT'!$D$2,IF(J1529=2,'Equivalencia BH-BMPT'!$D$3,IF(J1529=3,'Equivalencia BH-BMPT'!$D$4,IF(J1529=4,'Equivalencia BH-BMPT'!$D$5,IF(J1529=5,'Equivalencia BH-BMPT'!$D$6,IF(J1529=6,'Equivalencia BH-BMPT'!$D$7,IF(J1529=7,'Equivalencia BH-BMPT'!$D$8,IF(J1529=8,'Equivalencia BH-BMPT'!$D$9,IF(J1529=9,'Equivalencia BH-BMPT'!$D$10,IF(J1529=10,'Equivalencia BH-BMPT'!$D$11,IF(J1529=11,'Equivalencia BH-BMPT'!$D$12,IF(J1529=12,'Equivalencia BH-BMPT'!$D$13,IF(J1529=13,'Equivalencia BH-BMPT'!$D$14,IF(J1529=14,'Equivalencia BH-BMPT'!$D$15,IF(J1529=15,'Equivalencia BH-BMPT'!$D$16,IF(J1529=16,'Equivalencia BH-BMPT'!$D$17,IF(J1529=17,'Equivalencia BH-BMPT'!$D$18,IF(J1529=18,'Equivalencia BH-BMPT'!$D$19,IF(J1529=19,'Equivalencia BH-BMPT'!$D$20,IF(J1529=20,'Equivalencia BH-BMPT'!$D$21,IF(J1529=21,'Equivalencia BH-BMPT'!$D$22,IF(J1529=22,'Equivalencia BH-BMPT'!$D$23,IF(J1529=23,'Equivalencia BH-BMPT'!#REF!,IF(J1529=24,'Equivalencia BH-BMPT'!$D$25,IF(J1529=25,'Equivalencia BH-BMPT'!$D$26,IF(J1529=26,'Equivalencia BH-BMPT'!$D$27,IF(J1529=27,'Equivalencia BH-BMPT'!$D$28,IF(J1529=28,'Equivalencia BH-BMPT'!$D$29,IF(J1529=29,'Equivalencia BH-BMPT'!$D$30,IF(J1529=30,'Equivalencia BH-BMPT'!$D$31,IF(J1529=31,'Equivalencia BH-BMPT'!$D$32,IF(J1529=32,'Equivalencia BH-BMPT'!$D$33,IF(J1529=33,'Equivalencia BH-BMPT'!$D$34,IF(J1529=34,'Equivalencia BH-BMPT'!$D$35,IF(J1529=35,'Equivalencia BH-BMPT'!$D$36,IF(J1529=36,'Equivalencia BH-BMPT'!$D$37,IF(J1529=37,'Equivalencia BH-BMPT'!$D$38,IF(J1529=38,'Equivalencia BH-BMPT'!#REF!,IF(J1529=39,'Equivalencia BH-BMPT'!$D$40,IF(J1529=40,'Equivalencia BH-BMPT'!$D$41,IF(J1529=41,'Equivalencia BH-BMPT'!$D$42,IF(J1529=42,'Equivalencia BH-BMPT'!$D$43,IF(J1529=43,'Equivalencia BH-BMPT'!$D$44,IF(J1529=44,'Equivalencia BH-BMPT'!$D$45,IF(J1529=45,'Equivalencia BH-BMPT'!$D$46,"No ha seleccionado un número de programa")))))))))))))))))))))))))))))))))))))))))))))</f>
        <v>No ha seleccionado un número de programa</v>
      </c>
      <c r="L1529" s="140"/>
      <c r="M1529" s="136"/>
      <c r="N1529" s="153"/>
      <c r="O1529" s="161"/>
      <c r="P1529" s="144"/>
      <c r="Q1529" s="143"/>
      <c r="R1529" s="143"/>
      <c r="S1529" s="143"/>
      <c r="T1529" s="143"/>
      <c r="U1529" s="143"/>
      <c r="V1529" s="145"/>
      <c r="W1529" s="145"/>
      <c r="X1529" s="145"/>
      <c r="Y1529" s="136"/>
      <c r="Z1529" s="136"/>
      <c r="AA1529" s="146"/>
      <c r="AB1529" s="136"/>
      <c r="AC1529" s="136"/>
      <c r="AD1529" s="136"/>
      <c r="AE1529" s="136"/>
      <c r="AF1529" s="147" t="e">
        <f t="shared" si="63"/>
        <v>#DIV/0!</v>
      </c>
      <c r="AG1529" s="148"/>
      <c r="AH1529" s="148" t="b">
        <f t="shared" si="64"/>
        <v>1</v>
      </c>
    </row>
    <row r="1530" spans="1:34" ht="44.25" customHeight="1" thickBot="1" x14ac:dyDescent="0.3">
      <c r="A1530" s="136"/>
      <c r="B1530" s="136"/>
      <c r="C1530" s="137"/>
      <c r="D1530" s="136"/>
      <c r="E1530" s="137" t="str">
        <f>IF(D1530=1,'Tipo '!$B$2,IF(D1530=2,'Tipo '!$B$3,IF(D1530=3,'Tipo '!$B$4,IF(D1530=4,'Tipo '!$B$5,IF(D1530=5,'Tipo '!$B$6,IF(D1530=6,'Tipo '!$B$7,IF(D1530=7,'Tipo '!$B$8,IF(D1530=8,'Tipo '!$B$9,IF(D1530=9,'Tipo '!$B$10,IF(D1530=10,'Tipo '!$B$11,IF(D1530=11,'Tipo '!$B$12,IF(D1530=12,'Tipo '!$B$13,IF(D1530=13,'Tipo '!$B$14,IF(D1530=14,'Tipo '!$B$15,IF(D1530=15,'Tipo '!$B$16,IF(D1530=16,'Tipo '!$B$17,IF(D1530=17,'Tipo '!$B$18,IF(D1530=18,'Tipo '!$B$19,IF(D1530=19,'Tipo '!$B$20,IF(D1530=20,'Tipo '!$B$21,"No ha seleccionado un tipo de contrato válido"))))))))))))))))))))</f>
        <v>No ha seleccionado un tipo de contrato válido</v>
      </c>
      <c r="F1530" s="137"/>
      <c r="G1530" s="137"/>
      <c r="H1530" s="138"/>
      <c r="I1530" s="138"/>
      <c r="J1530" s="136"/>
      <c r="K1530" s="137" t="str">
        <f>IF(J1530=1,'Equivalencia BH-BMPT'!$D$2,IF(J1530=2,'Equivalencia BH-BMPT'!$D$3,IF(J1530=3,'Equivalencia BH-BMPT'!$D$4,IF(J1530=4,'Equivalencia BH-BMPT'!$D$5,IF(J1530=5,'Equivalencia BH-BMPT'!$D$6,IF(J1530=6,'Equivalencia BH-BMPT'!$D$7,IF(J1530=7,'Equivalencia BH-BMPT'!$D$8,IF(J1530=8,'Equivalencia BH-BMPT'!$D$9,IF(J1530=9,'Equivalencia BH-BMPT'!$D$10,IF(J1530=10,'Equivalencia BH-BMPT'!$D$11,IF(J1530=11,'Equivalencia BH-BMPT'!$D$12,IF(J1530=12,'Equivalencia BH-BMPT'!$D$13,IF(J1530=13,'Equivalencia BH-BMPT'!$D$14,IF(J1530=14,'Equivalencia BH-BMPT'!$D$15,IF(J1530=15,'Equivalencia BH-BMPT'!$D$16,IF(J1530=16,'Equivalencia BH-BMPT'!$D$17,IF(J1530=17,'Equivalencia BH-BMPT'!$D$18,IF(J1530=18,'Equivalencia BH-BMPT'!$D$19,IF(J1530=19,'Equivalencia BH-BMPT'!$D$20,IF(J1530=20,'Equivalencia BH-BMPT'!$D$21,IF(J1530=21,'Equivalencia BH-BMPT'!$D$22,IF(J1530=22,'Equivalencia BH-BMPT'!$D$23,IF(J1530=23,'Equivalencia BH-BMPT'!#REF!,IF(J1530=24,'Equivalencia BH-BMPT'!$D$25,IF(J1530=25,'Equivalencia BH-BMPT'!$D$26,IF(J1530=26,'Equivalencia BH-BMPT'!$D$27,IF(J1530=27,'Equivalencia BH-BMPT'!$D$28,IF(J1530=28,'Equivalencia BH-BMPT'!$D$29,IF(J1530=29,'Equivalencia BH-BMPT'!$D$30,IF(J1530=30,'Equivalencia BH-BMPT'!$D$31,IF(J1530=31,'Equivalencia BH-BMPT'!$D$32,IF(J1530=32,'Equivalencia BH-BMPT'!$D$33,IF(J1530=33,'Equivalencia BH-BMPT'!$D$34,IF(J1530=34,'Equivalencia BH-BMPT'!$D$35,IF(J1530=35,'Equivalencia BH-BMPT'!$D$36,IF(J1530=36,'Equivalencia BH-BMPT'!$D$37,IF(J1530=37,'Equivalencia BH-BMPT'!$D$38,IF(J1530=38,'Equivalencia BH-BMPT'!#REF!,IF(J1530=39,'Equivalencia BH-BMPT'!$D$40,IF(J1530=40,'Equivalencia BH-BMPT'!$D$41,IF(J1530=41,'Equivalencia BH-BMPT'!$D$42,IF(J1530=42,'Equivalencia BH-BMPT'!$D$43,IF(J1530=43,'Equivalencia BH-BMPT'!$D$44,IF(J1530=44,'Equivalencia BH-BMPT'!$D$45,IF(J1530=45,'Equivalencia BH-BMPT'!$D$46,"No ha seleccionado un número de programa")))))))))))))))))))))))))))))))))))))))))))))</f>
        <v>No ha seleccionado un número de programa</v>
      </c>
      <c r="L1530" s="140"/>
      <c r="M1530" s="136"/>
      <c r="N1530" s="153"/>
      <c r="O1530" s="161"/>
      <c r="P1530" s="144"/>
      <c r="Q1530" s="143"/>
      <c r="R1530" s="143"/>
      <c r="S1530" s="143"/>
      <c r="T1530" s="143"/>
      <c r="U1530" s="143"/>
      <c r="V1530" s="145"/>
      <c r="W1530" s="145"/>
      <c r="X1530" s="145"/>
      <c r="Y1530" s="136"/>
      <c r="Z1530" s="136"/>
      <c r="AA1530" s="146"/>
      <c r="AB1530" s="136"/>
      <c r="AC1530" s="136"/>
      <c r="AD1530" s="136"/>
      <c r="AE1530" s="136"/>
      <c r="AF1530" s="147" t="e">
        <f t="shared" si="63"/>
        <v>#DIV/0!</v>
      </c>
      <c r="AG1530" s="148"/>
      <c r="AH1530" s="148" t="b">
        <f t="shared" si="64"/>
        <v>1</v>
      </c>
    </row>
    <row r="1531" spans="1:34" ht="44.25" customHeight="1" thickBot="1" x14ac:dyDescent="0.3">
      <c r="A1531" s="136"/>
      <c r="B1531" s="136"/>
      <c r="C1531" s="137"/>
      <c r="D1531" s="136"/>
      <c r="E1531" s="137" t="str">
        <f>IF(D1531=1,'Tipo '!$B$2,IF(D1531=2,'Tipo '!$B$3,IF(D1531=3,'Tipo '!$B$4,IF(D1531=4,'Tipo '!$B$5,IF(D1531=5,'Tipo '!$B$6,IF(D1531=6,'Tipo '!$B$7,IF(D1531=7,'Tipo '!$B$8,IF(D1531=8,'Tipo '!$B$9,IF(D1531=9,'Tipo '!$B$10,IF(D1531=10,'Tipo '!$B$11,IF(D1531=11,'Tipo '!$B$12,IF(D1531=12,'Tipo '!$B$13,IF(D1531=13,'Tipo '!$B$14,IF(D1531=14,'Tipo '!$B$15,IF(D1531=15,'Tipo '!$B$16,IF(D1531=16,'Tipo '!$B$17,IF(D1531=17,'Tipo '!$B$18,IF(D1531=18,'Tipo '!$B$19,IF(D1531=19,'Tipo '!$B$20,IF(D1531=20,'Tipo '!$B$21,"No ha seleccionado un tipo de contrato válido"))))))))))))))))))))</f>
        <v>No ha seleccionado un tipo de contrato válido</v>
      </c>
      <c r="F1531" s="137"/>
      <c r="G1531" s="137"/>
      <c r="H1531" s="138"/>
      <c r="I1531" s="138"/>
      <c r="J1531" s="136"/>
      <c r="K1531" s="137" t="str">
        <f>IF(J1531=1,'Equivalencia BH-BMPT'!$D$2,IF(J1531=2,'Equivalencia BH-BMPT'!$D$3,IF(J1531=3,'Equivalencia BH-BMPT'!$D$4,IF(J1531=4,'Equivalencia BH-BMPT'!$D$5,IF(J1531=5,'Equivalencia BH-BMPT'!$D$6,IF(J1531=6,'Equivalencia BH-BMPT'!$D$7,IF(J1531=7,'Equivalencia BH-BMPT'!$D$8,IF(J1531=8,'Equivalencia BH-BMPT'!$D$9,IF(J1531=9,'Equivalencia BH-BMPT'!$D$10,IF(J1531=10,'Equivalencia BH-BMPT'!$D$11,IF(J1531=11,'Equivalencia BH-BMPT'!$D$12,IF(J1531=12,'Equivalencia BH-BMPT'!$D$13,IF(J1531=13,'Equivalencia BH-BMPT'!$D$14,IF(J1531=14,'Equivalencia BH-BMPT'!$D$15,IF(J1531=15,'Equivalencia BH-BMPT'!$D$16,IF(J1531=16,'Equivalencia BH-BMPT'!$D$17,IF(J1531=17,'Equivalencia BH-BMPT'!$D$18,IF(J1531=18,'Equivalencia BH-BMPT'!$D$19,IF(J1531=19,'Equivalencia BH-BMPT'!$D$20,IF(J1531=20,'Equivalencia BH-BMPT'!$D$21,IF(J1531=21,'Equivalencia BH-BMPT'!$D$22,IF(J1531=22,'Equivalencia BH-BMPT'!$D$23,IF(J1531=23,'Equivalencia BH-BMPT'!#REF!,IF(J1531=24,'Equivalencia BH-BMPT'!$D$25,IF(J1531=25,'Equivalencia BH-BMPT'!$D$26,IF(J1531=26,'Equivalencia BH-BMPT'!$D$27,IF(J1531=27,'Equivalencia BH-BMPT'!$D$28,IF(J1531=28,'Equivalencia BH-BMPT'!$D$29,IF(J1531=29,'Equivalencia BH-BMPT'!$D$30,IF(J1531=30,'Equivalencia BH-BMPT'!$D$31,IF(J1531=31,'Equivalencia BH-BMPT'!$D$32,IF(J1531=32,'Equivalencia BH-BMPT'!$D$33,IF(J1531=33,'Equivalencia BH-BMPT'!$D$34,IF(J1531=34,'Equivalencia BH-BMPT'!$D$35,IF(J1531=35,'Equivalencia BH-BMPT'!$D$36,IF(J1531=36,'Equivalencia BH-BMPT'!$D$37,IF(J1531=37,'Equivalencia BH-BMPT'!$D$38,IF(J1531=38,'Equivalencia BH-BMPT'!#REF!,IF(J1531=39,'Equivalencia BH-BMPT'!$D$40,IF(J1531=40,'Equivalencia BH-BMPT'!$D$41,IF(J1531=41,'Equivalencia BH-BMPT'!$D$42,IF(J1531=42,'Equivalencia BH-BMPT'!$D$43,IF(J1531=43,'Equivalencia BH-BMPT'!$D$44,IF(J1531=44,'Equivalencia BH-BMPT'!$D$45,IF(J1531=45,'Equivalencia BH-BMPT'!$D$46,"No ha seleccionado un número de programa")))))))))))))))))))))))))))))))))))))))))))))</f>
        <v>No ha seleccionado un número de programa</v>
      </c>
      <c r="L1531" s="140"/>
      <c r="M1531" s="136"/>
      <c r="N1531" s="153"/>
      <c r="O1531" s="161"/>
      <c r="P1531" s="144"/>
      <c r="Q1531" s="143"/>
      <c r="R1531" s="143"/>
      <c r="S1531" s="143"/>
      <c r="T1531" s="143"/>
      <c r="U1531" s="143"/>
      <c r="V1531" s="145"/>
      <c r="W1531" s="145"/>
      <c r="X1531" s="145"/>
      <c r="Y1531" s="136"/>
      <c r="Z1531" s="136"/>
      <c r="AA1531" s="146"/>
      <c r="AB1531" s="136"/>
      <c r="AC1531" s="136"/>
      <c r="AD1531" s="136"/>
      <c r="AE1531" s="136"/>
      <c r="AF1531" s="147" t="e">
        <f t="shared" si="63"/>
        <v>#DIV/0!</v>
      </c>
      <c r="AG1531" s="148"/>
      <c r="AH1531" s="148" t="b">
        <f t="shared" si="64"/>
        <v>1</v>
      </c>
    </row>
    <row r="1532" spans="1:34" ht="44.25" customHeight="1" thickBot="1" x14ac:dyDescent="0.3">
      <c r="A1532" s="136"/>
      <c r="B1532" s="136"/>
      <c r="C1532" s="137"/>
      <c r="D1532" s="136"/>
      <c r="E1532" s="137" t="str">
        <f>IF(D1532=1,'Tipo '!$B$2,IF(D1532=2,'Tipo '!$B$3,IF(D1532=3,'Tipo '!$B$4,IF(D1532=4,'Tipo '!$B$5,IF(D1532=5,'Tipo '!$B$6,IF(D1532=6,'Tipo '!$B$7,IF(D1532=7,'Tipo '!$B$8,IF(D1532=8,'Tipo '!$B$9,IF(D1532=9,'Tipo '!$B$10,IF(D1532=10,'Tipo '!$B$11,IF(D1532=11,'Tipo '!$B$12,IF(D1532=12,'Tipo '!$B$13,IF(D1532=13,'Tipo '!$B$14,IF(D1532=14,'Tipo '!$B$15,IF(D1532=15,'Tipo '!$B$16,IF(D1532=16,'Tipo '!$B$17,IF(D1532=17,'Tipo '!$B$18,IF(D1532=18,'Tipo '!$B$19,IF(D1532=19,'Tipo '!$B$20,IF(D1532=20,'Tipo '!$B$21,"No ha seleccionado un tipo de contrato válido"))))))))))))))))))))</f>
        <v>No ha seleccionado un tipo de contrato válido</v>
      </c>
      <c r="F1532" s="137"/>
      <c r="G1532" s="137"/>
      <c r="H1532" s="138"/>
      <c r="I1532" s="138"/>
      <c r="J1532" s="136"/>
      <c r="K1532" s="137" t="str">
        <f>IF(J1532=1,'Equivalencia BH-BMPT'!$D$2,IF(J1532=2,'Equivalencia BH-BMPT'!$D$3,IF(J1532=3,'Equivalencia BH-BMPT'!$D$4,IF(J1532=4,'Equivalencia BH-BMPT'!$D$5,IF(J1532=5,'Equivalencia BH-BMPT'!$D$6,IF(J1532=6,'Equivalencia BH-BMPT'!$D$7,IF(J1532=7,'Equivalencia BH-BMPT'!$D$8,IF(J1532=8,'Equivalencia BH-BMPT'!$D$9,IF(J1532=9,'Equivalencia BH-BMPT'!$D$10,IF(J1532=10,'Equivalencia BH-BMPT'!$D$11,IF(J1532=11,'Equivalencia BH-BMPT'!$D$12,IF(J1532=12,'Equivalencia BH-BMPT'!$D$13,IF(J1532=13,'Equivalencia BH-BMPT'!$D$14,IF(J1532=14,'Equivalencia BH-BMPT'!$D$15,IF(J1532=15,'Equivalencia BH-BMPT'!$D$16,IF(J1532=16,'Equivalencia BH-BMPT'!$D$17,IF(J1532=17,'Equivalencia BH-BMPT'!$D$18,IF(J1532=18,'Equivalencia BH-BMPT'!$D$19,IF(J1532=19,'Equivalencia BH-BMPT'!$D$20,IF(J1532=20,'Equivalencia BH-BMPT'!$D$21,IF(J1532=21,'Equivalencia BH-BMPT'!$D$22,IF(J1532=22,'Equivalencia BH-BMPT'!$D$23,IF(J1532=23,'Equivalencia BH-BMPT'!#REF!,IF(J1532=24,'Equivalencia BH-BMPT'!$D$25,IF(J1532=25,'Equivalencia BH-BMPT'!$D$26,IF(J1532=26,'Equivalencia BH-BMPT'!$D$27,IF(J1532=27,'Equivalencia BH-BMPT'!$D$28,IF(J1532=28,'Equivalencia BH-BMPT'!$D$29,IF(J1532=29,'Equivalencia BH-BMPT'!$D$30,IF(J1532=30,'Equivalencia BH-BMPT'!$D$31,IF(J1532=31,'Equivalencia BH-BMPT'!$D$32,IF(J1532=32,'Equivalencia BH-BMPT'!$D$33,IF(J1532=33,'Equivalencia BH-BMPT'!$D$34,IF(J1532=34,'Equivalencia BH-BMPT'!$D$35,IF(J1532=35,'Equivalencia BH-BMPT'!$D$36,IF(J1532=36,'Equivalencia BH-BMPT'!$D$37,IF(J1532=37,'Equivalencia BH-BMPT'!$D$38,IF(J1532=38,'Equivalencia BH-BMPT'!#REF!,IF(J1532=39,'Equivalencia BH-BMPT'!$D$40,IF(J1532=40,'Equivalencia BH-BMPT'!$D$41,IF(J1532=41,'Equivalencia BH-BMPT'!$D$42,IF(J1532=42,'Equivalencia BH-BMPT'!$D$43,IF(J1532=43,'Equivalencia BH-BMPT'!$D$44,IF(J1532=44,'Equivalencia BH-BMPT'!$D$45,IF(J1532=45,'Equivalencia BH-BMPT'!$D$46,"No ha seleccionado un número de programa")))))))))))))))))))))))))))))))))))))))))))))</f>
        <v>No ha seleccionado un número de programa</v>
      </c>
      <c r="L1532" s="140"/>
      <c r="M1532" s="136"/>
      <c r="N1532" s="153"/>
      <c r="O1532" s="161"/>
      <c r="P1532" s="144"/>
      <c r="Q1532" s="143"/>
      <c r="R1532" s="143"/>
      <c r="S1532" s="143"/>
      <c r="T1532" s="143"/>
      <c r="U1532" s="143"/>
      <c r="V1532" s="145"/>
      <c r="W1532" s="145"/>
      <c r="X1532" s="145"/>
      <c r="Y1532" s="136"/>
      <c r="Z1532" s="136"/>
      <c r="AA1532" s="146"/>
      <c r="AB1532" s="136"/>
      <c r="AC1532" s="136"/>
      <c r="AD1532" s="136"/>
      <c r="AE1532" s="136"/>
      <c r="AF1532" s="147" t="e">
        <f t="shared" si="63"/>
        <v>#DIV/0!</v>
      </c>
      <c r="AG1532" s="148"/>
      <c r="AH1532" s="148" t="b">
        <f t="shared" si="64"/>
        <v>1</v>
      </c>
    </row>
    <row r="1533" spans="1:34" ht="44.25" customHeight="1" thickBot="1" x14ac:dyDescent="0.3">
      <c r="A1533" s="136"/>
      <c r="B1533" s="136"/>
      <c r="C1533" s="137"/>
      <c r="D1533" s="136"/>
      <c r="E1533" s="137" t="str">
        <f>IF(D1533=1,'Tipo '!$B$2,IF(D1533=2,'Tipo '!$B$3,IF(D1533=3,'Tipo '!$B$4,IF(D1533=4,'Tipo '!$B$5,IF(D1533=5,'Tipo '!$B$6,IF(D1533=6,'Tipo '!$B$7,IF(D1533=7,'Tipo '!$B$8,IF(D1533=8,'Tipo '!$B$9,IF(D1533=9,'Tipo '!$B$10,IF(D1533=10,'Tipo '!$B$11,IF(D1533=11,'Tipo '!$B$12,IF(D1533=12,'Tipo '!$B$13,IF(D1533=13,'Tipo '!$B$14,IF(D1533=14,'Tipo '!$B$15,IF(D1533=15,'Tipo '!$B$16,IF(D1533=16,'Tipo '!$B$17,IF(D1533=17,'Tipo '!$B$18,IF(D1533=18,'Tipo '!$B$19,IF(D1533=19,'Tipo '!$B$20,IF(D1533=20,'Tipo '!$B$21,"No ha seleccionado un tipo de contrato válido"))))))))))))))))))))</f>
        <v>No ha seleccionado un tipo de contrato válido</v>
      </c>
      <c r="F1533" s="137"/>
      <c r="G1533" s="137"/>
      <c r="H1533" s="138"/>
      <c r="I1533" s="138"/>
      <c r="J1533" s="136"/>
      <c r="K1533" s="137" t="str">
        <f>IF(J1533=1,'Equivalencia BH-BMPT'!$D$2,IF(J1533=2,'Equivalencia BH-BMPT'!$D$3,IF(J1533=3,'Equivalencia BH-BMPT'!$D$4,IF(J1533=4,'Equivalencia BH-BMPT'!$D$5,IF(J1533=5,'Equivalencia BH-BMPT'!$D$6,IF(J1533=6,'Equivalencia BH-BMPT'!$D$7,IF(J1533=7,'Equivalencia BH-BMPT'!$D$8,IF(J1533=8,'Equivalencia BH-BMPT'!$D$9,IF(J1533=9,'Equivalencia BH-BMPT'!$D$10,IF(J1533=10,'Equivalencia BH-BMPT'!$D$11,IF(J1533=11,'Equivalencia BH-BMPT'!$D$12,IF(J1533=12,'Equivalencia BH-BMPT'!$D$13,IF(J1533=13,'Equivalencia BH-BMPT'!$D$14,IF(J1533=14,'Equivalencia BH-BMPT'!$D$15,IF(J1533=15,'Equivalencia BH-BMPT'!$D$16,IF(J1533=16,'Equivalencia BH-BMPT'!$D$17,IF(J1533=17,'Equivalencia BH-BMPT'!$D$18,IF(J1533=18,'Equivalencia BH-BMPT'!$D$19,IF(J1533=19,'Equivalencia BH-BMPT'!$D$20,IF(J1533=20,'Equivalencia BH-BMPT'!$D$21,IF(J1533=21,'Equivalencia BH-BMPT'!$D$22,IF(J1533=22,'Equivalencia BH-BMPT'!$D$23,IF(J1533=23,'Equivalencia BH-BMPT'!#REF!,IF(J1533=24,'Equivalencia BH-BMPT'!$D$25,IF(J1533=25,'Equivalencia BH-BMPT'!$D$26,IF(J1533=26,'Equivalencia BH-BMPT'!$D$27,IF(J1533=27,'Equivalencia BH-BMPT'!$D$28,IF(J1533=28,'Equivalencia BH-BMPT'!$D$29,IF(J1533=29,'Equivalencia BH-BMPT'!$D$30,IF(J1533=30,'Equivalencia BH-BMPT'!$D$31,IF(J1533=31,'Equivalencia BH-BMPT'!$D$32,IF(J1533=32,'Equivalencia BH-BMPT'!$D$33,IF(J1533=33,'Equivalencia BH-BMPT'!$D$34,IF(J1533=34,'Equivalencia BH-BMPT'!$D$35,IF(J1533=35,'Equivalencia BH-BMPT'!$D$36,IF(J1533=36,'Equivalencia BH-BMPT'!$D$37,IF(J1533=37,'Equivalencia BH-BMPT'!$D$38,IF(J1533=38,'Equivalencia BH-BMPT'!#REF!,IF(J1533=39,'Equivalencia BH-BMPT'!$D$40,IF(J1533=40,'Equivalencia BH-BMPT'!$D$41,IF(J1533=41,'Equivalencia BH-BMPT'!$D$42,IF(J1533=42,'Equivalencia BH-BMPT'!$D$43,IF(J1533=43,'Equivalencia BH-BMPT'!$D$44,IF(J1533=44,'Equivalencia BH-BMPT'!$D$45,IF(J1533=45,'Equivalencia BH-BMPT'!$D$46,"No ha seleccionado un número de programa")))))))))))))))))))))))))))))))))))))))))))))</f>
        <v>No ha seleccionado un número de programa</v>
      </c>
      <c r="L1533" s="140"/>
      <c r="M1533" s="136"/>
      <c r="N1533" s="153"/>
      <c r="O1533" s="161"/>
      <c r="P1533" s="144"/>
      <c r="Q1533" s="143"/>
      <c r="R1533" s="143"/>
      <c r="S1533" s="143"/>
      <c r="T1533" s="143"/>
      <c r="U1533" s="143"/>
      <c r="V1533" s="145"/>
      <c r="W1533" s="145"/>
      <c r="X1533" s="145"/>
      <c r="Y1533" s="136"/>
      <c r="Z1533" s="136"/>
      <c r="AA1533" s="146"/>
      <c r="AB1533" s="136"/>
      <c r="AC1533" s="136"/>
      <c r="AD1533" s="136"/>
      <c r="AE1533" s="136"/>
      <c r="AF1533" s="147" t="e">
        <f t="shared" si="63"/>
        <v>#DIV/0!</v>
      </c>
      <c r="AG1533" s="148"/>
      <c r="AH1533" s="148" t="b">
        <f t="shared" si="64"/>
        <v>1</v>
      </c>
    </row>
    <row r="1534" spans="1:34" ht="44.25" customHeight="1" thickBot="1" x14ac:dyDescent="0.3">
      <c r="A1534" s="136"/>
      <c r="B1534" s="136"/>
      <c r="C1534" s="137"/>
      <c r="D1534" s="136"/>
      <c r="E1534" s="137" t="str">
        <f>IF(D1534=1,'Tipo '!$B$2,IF(D1534=2,'Tipo '!$B$3,IF(D1534=3,'Tipo '!$B$4,IF(D1534=4,'Tipo '!$B$5,IF(D1534=5,'Tipo '!$B$6,IF(D1534=6,'Tipo '!$B$7,IF(D1534=7,'Tipo '!$B$8,IF(D1534=8,'Tipo '!$B$9,IF(D1534=9,'Tipo '!$B$10,IF(D1534=10,'Tipo '!$B$11,IF(D1534=11,'Tipo '!$B$12,IF(D1534=12,'Tipo '!$B$13,IF(D1534=13,'Tipo '!$B$14,IF(D1534=14,'Tipo '!$B$15,IF(D1534=15,'Tipo '!$B$16,IF(D1534=16,'Tipo '!$B$17,IF(D1534=17,'Tipo '!$B$18,IF(D1534=18,'Tipo '!$B$19,IF(D1534=19,'Tipo '!$B$20,IF(D1534=20,'Tipo '!$B$21,"No ha seleccionado un tipo de contrato válido"))))))))))))))))))))</f>
        <v>No ha seleccionado un tipo de contrato válido</v>
      </c>
      <c r="F1534" s="137"/>
      <c r="G1534" s="137"/>
      <c r="H1534" s="138"/>
      <c r="I1534" s="138"/>
      <c r="J1534" s="136"/>
      <c r="K1534" s="137" t="str">
        <f>IF(J1534=1,'Equivalencia BH-BMPT'!$D$2,IF(J1534=2,'Equivalencia BH-BMPT'!$D$3,IF(J1534=3,'Equivalencia BH-BMPT'!$D$4,IF(J1534=4,'Equivalencia BH-BMPT'!$D$5,IF(J1534=5,'Equivalencia BH-BMPT'!$D$6,IF(J1534=6,'Equivalencia BH-BMPT'!$D$7,IF(J1534=7,'Equivalencia BH-BMPT'!$D$8,IF(J1534=8,'Equivalencia BH-BMPT'!$D$9,IF(J1534=9,'Equivalencia BH-BMPT'!$D$10,IF(J1534=10,'Equivalencia BH-BMPT'!$D$11,IF(J1534=11,'Equivalencia BH-BMPT'!$D$12,IF(J1534=12,'Equivalencia BH-BMPT'!$D$13,IF(J1534=13,'Equivalencia BH-BMPT'!$D$14,IF(J1534=14,'Equivalencia BH-BMPT'!$D$15,IF(J1534=15,'Equivalencia BH-BMPT'!$D$16,IF(J1534=16,'Equivalencia BH-BMPT'!$D$17,IF(J1534=17,'Equivalencia BH-BMPT'!$D$18,IF(J1534=18,'Equivalencia BH-BMPT'!$D$19,IF(J1534=19,'Equivalencia BH-BMPT'!$D$20,IF(J1534=20,'Equivalencia BH-BMPT'!$D$21,IF(J1534=21,'Equivalencia BH-BMPT'!$D$22,IF(J1534=22,'Equivalencia BH-BMPT'!$D$23,IF(J1534=23,'Equivalencia BH-BMPT'!#REF!,IF(J1534=24,'Equivalencia BH-BMPT'!$D$25,IF(J1534=25,'Equivalencia BH-BMPT'!$D$26,IF(J1534=26,'Equivalencia BH-BMPT'!$D$27,IF(J1534=27,'Equivalencia BH-BMPT'!$D$28,IF(J1534=28,'Equivalencia BH-BMPT'!$D$29,IF(J1534=29,'Equivalencia BH-BMPT'!$D$30,IF(J1534=30,'Equivalencia BH-BMPT'!$D$31,IF(J1534=31,'Equivalencia BH-BMPT'!$D$32,IF(J1534=32,'Equivalencia BH-BMPT'!$D$33,IF(J1534=33,'Equivalencia BH-BMPT'!$D$34,IF(J1534=34,'Equivalencia BH-BMPT'!$D$35,IF(J1534=35,'Equivalencia BH-BMPT'!$D$36,IF(J1534=36,'Equivalencia BH-BMPT'!$D$37,IF(J1534=37,'Equivalencia BH-BMPT'!$D$38,IF(J1534=38,'Equivalencia BH-BMPT'!#REF!,IF(J1534=39,'Equivalencia BH-BMPT'!$D$40,IF(J1534=40,'Equivalencia BH-BMPT'!$D$41,IF(J1534=41,'Equivalencia BH-BMPT'!$D$42,IF(J1534=42,'Equivalencia BH-BMPT'!$D$43,IF(J1534=43,'Equivalencia BH-BMPT'!$D$44,IF(J1534=44,'Equivalencia BH-BMPT'!$D$45,IF(J1534=45,'Equivalencia BH-BMPT'!$D$46,"No ha seleccionado un número de programa")))))))))))))))))))))))))))))))))))))))))))))</f>
        <v>No ha seleccionado un número de programa</v>
      </c>
      <c r="L1534" s="140"/>
      <c r="M1534" s="136"/>
      <c r="N1534" s="153"/>
      <c r="O1534" s="161"/>
      <c r="P1534" s="144"/>
      <c r="Q1534" s="143"/>
      <c r="R1534" s="143"/>
      <c r="S1534" s="143"/>
      <c r="T1534" s="143"/>
      <c r="U1534" s="143"/>
      <c r="V1534" s="145"/>
      <c r="W1534" s="145"/>
      <c r="X1534" s="145"/>
      <c r="Y1534" s="136"/>
      <c r="Z1534" s="136"/>
      <c r="AA1534" s="146"/>
      <c r="AB1534" s="136"/>
      <c r="AC1534" s="136"/>
      <c r="AD1534" s="136"/>
      <c r="AE1534" s="136"/>
      <c r="AF1534" s="147" t="e">
        <f t="shared" si="63"/>
        <v>#DIV/0!</v>
      </c>
      <c r="AG1534" s="148"/>
      <c r="AH1534" s="148" t="b">
        <f t="shared" si="64"/>
        <v>1</v>
      </c>
    </row>
    <row r="1535" spans="1:34" ht="44.25" customHeight="1" thickBot="1" x14ac:dyDescent="0.3">
      <c r="A1535" s="136"/>
      <c r="B1535" s="136"/>
      <c r="C1535" s="137"/>
      <c r="D1535" s="136"/>
      <c r="E1535" s="137" t="str">
        <f>IF(D1535=1,'Tipo '!$B$2,IF(D1535=2,'Tipo '!$B$3,IF(D1535=3,'Tipo '!$B$4,IF(D1535=4,'Tipo '!$B$5,IF(D1535=5,'Tipo '!$B$6,IF(D1535=6,'Tipo '!$B$7,IF(D1535=7,'Tipo '!$B$8,IF(D1535=8,'Tipo '!$B$9,IF(D1535=9,'Tipo '!$B$10,IF(D1535=10,'Tipo '!$B$11,IF(D1535=11,'Tipo '!$B$12,IF(D1535=12,'Tipo '!$B$13,IF(D1535=13,'Tipo '!$B$14,IF(D1535=14,'Tipo '!$B$15,IF(D1535=15,'Tipo '!$B$16,IF(D1535=16,'Tipo '!$B$17,IF(D1535=17,'Tipo '!$B$18,IF(D1535=18,'Tipo '!$B$19,IF(D1535=19,'Tipo '!$B$20,IF(D1535=20,'Tipo '!$B$21,"No ha seleccionado un tipo de contrato válido"))))))))))))))))))))</f>
        <v>No ha seleccionado un tipo de contrato válido</v>
      </c>
      <c r="F1535" s="137"/>
      <c r="G1535" s="137"/>
      <c r="H1535" s="138"/>
      <c r="I1535" s="138"/>
      <c r="J1535" s="136"/>
      <c r="K1535" s="137" t="str">
        <f>IF(J1535=1,'Equivalencia BH-BMPT'!$D$2,IF(J1535=2,'Equivalencia BH-BMPT'!$D$3,IF(J1535=3,'Equivalencia BH-BMPT'!$D$4,IF(J1535=4,'Equivalencia BH-BMPT'!$D$5,IF(J1535=5,'Equivalencia BH-BMPT'!$D$6,IF(J1535=6,'Equivalencia BH-BMPT'!$D$7,IF(J1535=7,'Equivalencia BH-BMPT'!$D$8,IF(J1535=8,'Equivalencia BH-BMPT'!$D$9,IF(J1535=9,'Equivalencia BH-BMPT'!$D$10,IF(J1535=10,'Equivalencia BH-BMPT'!$D$11,IF(J1535=11,'Equivalencia BH-BMPT'!$D$12,IF(J1535=12,'Equivalencia BH-BMPT'!$D$13,IF(J1535=13,'Equivalencia BH-BMPT'!$D$14,IF(J1535=14,'Equivalencia BH-BMPT'!$D$15,IF(J1535=15,'Equivalencia BH-BMPT'!$D$16,IF(J1535=16,'Equivalencia BH-BMPT'!$D$17,IF(J1535=17,'Equivalencia BH-BMPT'!$D$18,IF(J1535=18,'Equivalencia BH-BMPT'!$D$19,IF(J1535=19,'Equivalencia BH-BMPT'!$D$20,IF(J1535=20,'Equivalencia BH-BMPT'!$D$21,IF(J1535=21,'Equivalencia BH-BMPT'!$D$22,IF(J1535=22,'Equivalencia BH-BMPT'!$D$23,IF(J1535=23,'Equivalencia BH-BMPT'!#REF!,IF(J1535=24,'Equivalencia BH-BMPT'!$D$25,IF(J1535=25,'Equivalencia BH-BMPT'!$D$26,IF(J1535=26,'Equivalencia BH-BMPT'!$D$27,IF(J1535=27,'Equivalencia BH-BMPT'!$D$28,IF(J1535=28,'Equivalencia BH-BMPT'!$D$29,IF(J1535=29,'Equivalencia BH-BMPT'!$D$30,IF(J1535=30,'Equivalencia BH-BMPT'!$D$31,IF(J1535=31,'Equivalencia BH-BMPT'!$D$32,IF(J1535=32,'Equivalencia BH-BMPT'!$D$33,IF(J1535=33,'Equivalencia BH-BMPT'!$D$34,IF(J1535=34,'Equivalencia BH-BMPT'!$D$35,IF(J1535=35,'Equivalencia BH-BMPT'!$D$36,IF(J1535=36,'Equivalencia BH-BMPT'!$D$37,IF(J1535=37,'Equivalencia BH-BMPT'!$D$38,IF(J1535=38,'Equivalencia BH-BMPT'!#REF!,IF(J1535=39,'Equivalencia BH-BMPT'!$D$40,IF(J1535=40,'Equivalencia BH-BMPT'!$D$41,IF(J1535=41,'Equivalencia BH-BMPT'!$D$42,IF(J1535=42,'Equivalencia BH-BMPT'!$D$43,IF(J1535=43,'Equivalencia BH-BMPT'!$D$44,IF(J1535=44,'Equivalencia BH-BMPT'!$D$45,IF(J1535=45,'Equivalencia BH-BMPT'!$D$46,"No ha seleccionado un número de programa")))))))))))))))))))))))))))))))))))))))))))))</f>
        <v>No ha seleccionado un número de programa</v>
      </c>
      <c r="L1535" s="140"/>
      <c r="M1535" s="136"/>
      <c r="N1535" s="153"/>
      <c r="O1535" s="161"/>
      <c r="P1535" s="144"/>
      <c r="Q1535" s="143"/>
      <c r="R1535" s="143"/>
      <c r="S1535" s="143"/>
      <c r="T1535" s="143"/>
      <c r="U1535" s="143"/>
      <c r="V1535" s="145"/>
      <c r="W1535" s="145"/>
      <c r="X1535" s="145"/>
      <c r="Y1535" s="136"/>
      <c r="Z1535" s="136"/>
      <c r="AA1535" s="146"/>
      <c r="AB1535" s="136"/>
      <c r="AC1535" s="136"/>
      <c r="AD1535" s="136"/>
      <c r="AE1535" s="136"/>
      <c r="AF1535" s="147" t="e">
        <f t="shared" si="63"/>
        <v>#DIV/0!</v>
      </c>
      <c r="AG1535" s="148"/>
      <c r="AH1535" s="148" t="b">
        <f t="shared" si="64"/>
        <v>1</v>
      </c>
    </row>
    <row r="1536" spans="1:34" ht="44.25" customHeight="1" thickBot="1" x14ac:dyDescent="0.3">
      <c r="A1536" s="136"/>
      <c r="B1536" s="136"/>
      <c r="C1536" s="137"/>
      <c r="D1536" s="136"/>
      <c r="E1536" s="137" t="str">
        <f>IF(D1536=1,'Tipo '!$B$2,IF(D1536=2,'Tipo '!$B$3,IF(D1536=3,'Tipo '!$B$4,IF(D1536=4,'Tipo '!$B$5,IF(D1536=5,'Tipo '!$B$6,IF(D1536=6,'Tipo '!$B$7,IF(D1536=7,'Tipo '!$B$8,IF(D1536=8,'Tipo '!$B$9,IF(D1536=9,'Tipo '!$B$10,IF(D1536=10,'Tipo '!$B$11,IF(D1536=11,'Tipo '!$B$12,IF(D1536=12,'Tipo '!$B$13,IF(D1536=13,'Tipo '!$B$14,IF(D1536=14,'Tipo '!$B$15,IF(D1536=15,'Tipo '!$B$16,IF(D1536=16,'Tipo '!$B$17,IF(D1536=17,'Tipo '!$B$18,IF(D1536=18,'Tipo '!$B$19,IF(D1536=19,'Tipo '!$B$20,IF(D1536=20,'Tipo '!$B$21,"No ha seleccionado un tipo de contrato válido"))))))))))))))))))))</f>
        <v>No ha seleccionado un tipo de contrato válido</v>
      </c>
      <c r="F1536" s="137"/>
      <c r="G1536" s="137"/>
      <c r="H1536" s="138"/>
      <c r="I1536" s="138"/>
      <c r="J1536" s="136"/>
      <c r="K1536" s="137" t="str">
        <f>IF(J1536=1,'Equivalencia BH-BMPT'!$D$2,IF(J1536=2,'Equivalencia BH-BMPT'!$D$3,IF(J1536=3,'Equivalencia BH-BMPT'!$D$4,IF(J1536=4,'Equivalencia BH-BMPT'!$D$5,IF(J1536=5,'Equivalencia BH-BMPT'!$D$6,IF(J1536=6,'Equivalencia BH-BMPT'!$D$7,IF(J1536=7,'Equivalencia BH-BMPT'!$D$8,IF(J1536=8,'Equivalencia BH-BMPT'!$D$9,IF(J1536=9,'Equivalencia BH-BMPT'!$D$10,IF(J1536=10,'Equivalencia BH-BMPT'!$D$11,IF(J1536=11,'Equivalencia BH-BMPT'!$D$12,IF(J1536=12,'Equivalencia BH-BMPT'!$D$13,IF(J1536=13,'Equivalencia BH-BMPT'!$D$14,IF(J1536=14,'Equivalencia BH-BMPT'!$D$15,IF(J1536=15,'Equivalencia BH-BMPT'!$D$16,IF(J1536=16,'Equivalencia BH-BMPT'!$D$17,IF(J1536=17,'Equivalencia BH-BMPT'!$D$18,IF(J1536=18,'Equivalencia BH-BMPT'!$D$19,IF(J1536=19,'Equivalencia BH-BMPT'!$D$20,IF(J1536=20,'Equivalencia BH-BMPT'!$D$21,IF(J1536=21,'Equivalencia BH-BMPT'!$D$22,IF(J1536=22,'Equivalencia BH-BMPT'!$D$23,IF(J1536=23,'Equivalencia BH-BMPT'!#REF!,IF(J1536=24,'Equivalencia BH-BMPT'!$D$25,IF(J1536=25,'Equivalencia BH-BMPT'!$D$26,IF(J1536=26,'Equivalencia BH-BMPT'!$D$27,IF(J1536=27,'Equivalencia BH-BMPT'!$D$28,IF(J1536=28,'Equivalencia BH-BMPT'!$D$29,IF(J1536=29,'Equivalencia BH-BMPT'!$D$30,IF(J1536=30,'Equivalencia BH-BMPT'!$D$31,IF(J1536=31,'Equivalencia BH-BMPT'!$D$32,IF(J1536=32,'Equivalencia BH-BMPT'!$D$33,IF(J1536=33,'Equivalencia BH-BMPT'!$D$34,IF(J1536=34,'Equivalencia BH-BMPT'!$D$35,IF(J1536=35,'Equivalencia BH-BMPT'!$D$36,IF(J1536=36,'Equivalencia BH-BMPT'!$D$37,IF(J1536=37,'Equivalencia BH-BMPT'!$D$38,IF(J1536=38,'Equivalencia BH-BMPT'!#REF!,IF(J1536=39,'Equivalencia BH-BMPT'!$D$40,IF(J1536=40,'Equivalencia BH-BMPT'!$D$41,IF(J1536=41,'Equivalencia BH-BMPT'!$D$42,IF(J1536=42,'Equivalencia BH-BMPT'!$D$43,IF(J1536=43,'Equivalencia BH-BMPT'!$D$44,IF(J1536=44,'Equivalencia BH-BMPT'!$D$45,IF(J1536=45,'Equivalencia BH-BMPT'!$D$46,"No ha seleccionado un número de programa")))))))))))))))))))))))))))))))))))))))))))))</f>
        <v>No ha seleccionado un número de programa</v>
      </c>
      <c r="L1536" s="140"/>
      <c r="M1536" s="136"/>
      <c r="N1536" s="153"/>
      <c r="O1536" s="161"/>
      <c r="P1536" s="144"/>
      <c r="Q1536" s="143"/>
      <c r="R1536" s="143"/>
      <c r="S1536" s="143"/>
      <c r="T1536" s="143"/>
      <c r="U1536" s="143"/>
      <c r="V1536" s="145"/>
      <c r="W1536" s="145"/>
      <c r="X1536" s="145"/>
      <c r="Y1536" s="136"/>
      <c r="Z1536" s="136"/>
      <c r="AA1536" s="146"/>
      <c r="AB1536" s="136"/>
      <c r="AC1536" s="136"/>
      <c r="AD1536" s="136"/>
      <c r="AE1536" s="136"/>
      <c r="AF1536" s="147" t="e">
        <f t="shared" si="63"/>
        <v>#DIV/0!</v>
      </c>
      <c r="AG1536" s="148"/>
      <c r="AH1536" s="148" t="b">
        <f t="shared" si="64"/>
        <v>1</v>
      </c>
    </row>
    <row r="1537" spans="1:34" ht="44.25" customHeight="1" thickBot="1" x14ac:dyDescent="0.3">
      <c r="A1537" s="136"/>
      <c r="B1537" s="136"/>
      <c r="C1537" s="137"/>
      <c r="D1537" s="136"/>
      <c r="E1537" s="137" t="str">
        <f>IF(D1537=1,'Tipo '!$B$2,IF(D1537=2,'Tipo '!$B$3,IF(D1537=3,'Tipo '!$B$4,IF(D1537=4,'Tipo '!$B$5,IF(D1537=5,'Tipo '!$B$6,IF(D1537=6,'Tipo '!$B$7,IF(D1537=7,'Tipo '!$B$8,IF(D1537=8,'Tipo '!$B$9,IF(D1537=9,'Tipo '!$B$10,IF(D1537=10,'Tipo '!$B$11,IF(D1537=11,'Tipo '!$B$12,IF(D1537=12,'Tipo '!$B$13,IF(D1537=13,'Tipo '!$B$14,IF(D1537=14,'Tipo '!$B$15,IF(D1537=15,'Tipo '!$B$16,IF(D1537=16,'Tipo '!$B$17,IF(D1537=17,'Tipo '!$B$18,IF(D1537=18,'Tipo '!$B$19,IF(D1537=19,'Tipo '!$B$20,IF(D1537=20,'Tipo '!$B$21,"No ha seleccionado un tipo de contrato válido"))))))))))))))))))))</f>
        <v>No ha seleccionado un tipo de contrato válido</v>
      </c>
      <c r="F1537" s="137"/>
      <c r="G1537" s="137"/>
      <c r="H1537" s="138"/>
      <c r="I1537" s="138"/>
      <c r="J1537" s="136"/>
      <c r="K1537" s="137" t="str">
        <f>IF(J1537=1,'Equivalencia BH-BMPT'!$D$2,IF(J1537=2,'Equivalencia BH-BMPT'!$D$3,IF(J1537=3,'Equivalencia BH-BMPT'!$D$4,IF(J1537=4,'Equivalencia BH-BMPT'!$D$5,IF(J1537=5,'Equivalencia BH-BMPT'!$D$6,IF(J1537=6,'Equivalencia BH-BMPT'!$D$7,IF(J1537=7,'Equivalencia BH-BMPT'!$D$8,IF(J1537=8,'Equivalencia BH-BMPT'!$D$9,IF(J1537=9,'Equivalencia BH-BMPT'!$D$10,IF(J1537=10,'Equivalencia BH-BMPT'!$D$11,IF(J1537=11,'Equivalencia BH-BMPT'!$D$12,IF(J1537=12,'Equivalencia BH-BMPT'!$D$13,IF(J1537=13,'Equivalencia BH-BMPT'!$D$14,IF(J1537=14,'Equivalencia BH-BMPT'!$D$15,IF(J1537=15,'Equivalencia BH-BMPT'!$D$16,IF(J1537=16,'Equivalencia BH-BMPT'!$D$17,IF(J1537=17,'Equivalencia BH-BMPT'!$D$18,IF(J1537=18,'Equivalencia BH-BMPT'!$D$19,IF(J1537=19,'Equivalencia BH-BMPT'!$D$20,IF(J1537=20,'Equivalencia BH-BMPT'!$D$21,IF(J1537=21,'Equivalencia BH-BMPT'!$D$22,IF(J1537=22,'Equivalencia BH-BMPT'!$D$23,IF(J1537=23,'Equivalencia BH-BMPT'!#REF!,IF(J1537=24,'Equivalencia BH-BMPT'!$D$25,IF(J1537=25,'Equivalencia BH-BMPT'!$D$26,IF(J1537=26,'Equivalencia BH-BMPT'!$D$27,IF(J1537=27,'Equivalencia BH-BMPT'!$D$28,IF(J1537=28,'Equivalencia BH-BMPT'!$D$29,IF(J1537=29,'Equivalencia BH-BMPT'!$D$30,IF(J1537=30,'Equivalencia BH-BMPT'!$D$31,IF(J1537=31,'Equivalencia BH-BMPT'!$D$32,IF(J1537=32,'Equivalencia BH-BMPT'!$D$33,IF(J1537=33,'Equivalencia BH-BMPT'!$D$34,IF(J1537=34,'Equivalencia BH-BMPT'!$D$35,IF(J1537=35,'Equivalencia BH-BMPT'!$D$36,IF(J1537=36,'Equivalencia BH-BMPT'!$D$37,IF(J1537=37,'Equivalencia BH-BMPT'!$D$38,IF(J1537=38,'Equivalencia BH-BMPT'!#REF!,IF(J1537=39,'Equivalencia BH-BMPT'!$D$40,IF(J1537=40,'Equivalencia BH-BMPT'!$D$41,IF(J1537=41,'Equivalencia BH-BMPT'!$D$42,IF(J1537=42,'Equivalencia BH-BMPT'!$D$43,IF(J1537=43,'Equivalencia BH-BMPT'!$D$44,IF(J1537=44,'Equivalencia BH-BMPT'!$D$45,IF(J1537=45,'Equivalencia BH-BMPT'!$D$46,"No ha seleccionado un número de programa")))))))))))))))))))))))))))))))))))))))))))))</f>
        <v>No ha seleccionado un número de programa</v>
      </c>
      <c r="L1537" s="140"/>
      <c r="M1537" s="136"/>
      <c r="N1537" s="153"/>
      <c r="O1537" s="161"/>
      <c r="P1537" s="144"/>
      <c r="Q1537" s="143"/>
      <c r="R1537" s="143"/>
      <c r="S1537" s="143"/>
      <c r="T1537" s="143"/>
      <c r="U1537" s="143"/>
      <c r="V1537" s="145"/>
      <c r="W1537" s="145"/>
      <c r="X1537" s="145"/>
      <c r="Y1537" s="136"/>
      <c r="Z1537" s="136"/>
      <c r="AA1537" s="146"/>
      <c r="AB1537" s="136"/>
      <c r="AC1537" s="136"/>
      <c r="AD1537" s="136"/>
      <c r="AE1537" s="136"/>
      <c r="AF1537" s="147" t="e">
        <f t="shared" ref="AF1537:AF1594" si="65">SUM(U1537/T1537)</f>
        <v>#DIV/0!</v>
      </c>
      <c r="AG1537" s="148"/>
      <c r="AH1537" s="148" t="b">
        <f t="shared" ref="AH1537:AH1594" si="66">IF(I1537="Funcionamiento",J1537=0,J1537="")</f>
        <v>1</v>
      </c>
    </row>
    <row r="1538" spans="1:34" ht="44.25" customHeight="1" thickBot="1" x14ac:dyDescent="0.3">
      <c r="A1538" s="136"/>
      <c r="B1538" s="136"/>
      <c r="C1538" s="137"/>
      <c r="D1538" s="136"/>
      <c r="E1538" s="137" t="str">
        <f>IF(D1538=1,'Tipo '!$B$2,IF(D1538=2,'Tipo '!$B$3,IF(D1538=3,'Tipo '!$B$4,IF(D1538=4,'Tipo '!$B$5,IF(D1538=5,'Tipo '!$B$6,IF(D1538=6,'Tipo '!$B$7,IF(D1538=7,'Tipo '!$B$8,IF(D1538=8,'Tipo '!$B$9,IF(D1538=9,'Tipo '!$B$10,IF(D1538=10,'Tipo '!$B$11,IF(D1538=11,'Tipo '!$B$12,IF(D1538=12,'Tipo '!$B$13,IF(D1538=13,'Tipo '!$B$14,IF(D1538=14,'Tipo '!$B$15,IF(D1538=15,'Tipo '!$B$16,IF(D1538=16,'Tipo '!$B$17,IF(D1538=17,'Tipo '!$B$18,IF(D1538=18,'Tipo '!$B$19,IF(D1538=19,'Tipo '!$B$20,IF(D1538=20,'Tipo '!$B$21,"No ha seleccionado un tipo de contrato válido"))))))))))))))))))))</f>
        <v>No ha seleccionado un tipo de contrato válido</v>
      </c>
      <c r="F1538" s="137"/>
      <c r="G1538" s="137"/>
      <c r="H1538" s="138"/>
      <c r="I1538" s="138"/>
      <c r="J1538" s="136"/>
      <c r="K1538" s="137" t="str">
        <f>IF(J1538=1,'Equivalencia BH-BMPT'!$D$2,IF(J1538=2,'Equivalencia BH-BMPT'!$D$3,IF(J1538=3,'Equivalencia BH-BMPT'!$D$4,IF(J1538=4,'Equivalencia BH-BMPT'!$D$5,IF(J1538=5,'Equivalencia BH-BMPT'!$D$6,IF(J1538=6,'Equivalencia BH-BMPT'!$D$7,IF(J1538=7,'Equivalencia BH-BMPT'!$D$8,IF(J1538=8,'Equivalencia BH-BMPT'!$D$9,IF(J1538=9,'Equivalencia BH-BMPT'!$D$10,IF(J1538=10,'Equivalencia BH-BMPT'!$D$11,IF(J1538=11,'Equivalencia BH-BMPT'!$D$12,IF(J1538=12,'Equivalencia BH-BMPT'!$D$13,IF(J1538=13,'Equivalencia BH-BMPT'!$D$14,IF(J1538=14,'Equivalencia BH-BMPT'!$D$15,IF(J1538=15,'Equivalencia BH-BMPT'!$D$16,IF(J1538=16,'Equivalencia BH-BMPT'!$D$17,IF(J1538=17,'Equivalencia BH-BMPT'!$D$18,IF(J1538=18,'Equivalencia BH-BMPT'!$D$19,IF(J1538=19,'Equivalencia BH-BMPT'!$D$20,IF(J1538=20,'Equivalencia BH-BMPT'!$D$21,IF(J1538=21,'Equivalencia BH-BMPT'!$D$22,IF(J1538=22,'Equivalencia BH-BMPT'!$D$23,IF(J1538=23,'Equivalencia BH-BMPT'!#REF!,IF(J1538=24,'Equivalencia BH-BMPT'!$D$25,IF(J1538=25,'Equivalencia BH-BMPT'!$D$26,IF(J1538=26,'Equivalencia BH-BMPT'!$D$27,IF(J1538=27,'Equivalencia BH-BMPT'!$D$28,IF(J1538=28,'Equivalencia BH-BMPT'!$D$29,IF(J1538=29,'Equivalencia BH-BMPT'!$D$30,IF(J1538=30,'Equivalencia BH-BMPT'!$D$31,IF(J1538=31,'Equivalencia BH-BMPT'!$D$32,IF(J1538=32,'Equivalencia BH-BMPT'!$D$33,IF(J1538=33,'Equivalencia BH-BMPT'!$D$34,IF(J1538=34,'Equivalencia BH-BMPT'!$D$35,IF(J1538=35,'Equivalencia BH-BMPT'!$D$36,IF(J1538=36,'Equivalencia BH-BMPT'!$D$37,IF(J1538=37,'Equivalencia BH-BMPT'!$D$38,IF(J1538=38,'Equivalencia BH-BMPT'!#REF!,IF(J1538=39,'Equivalencia BH-BMPT'!$D$40,IF(J1538=40,'Equivalencia BH-BMPT'!$D$41,IF(J1538=41,'Equivalencia BH-BMPT'!$D$42,IF(J1538=42,'Equivalencia BH-BMPT'!$D$43,IF(J1538=43,'Equivalencia BH-BMPT'!$D$44,IF(J1538=44,'Equivalencia BH-BMPT'!$D$45,IF(J1538=45,'Equivalencia BH-BMPT'!$D$46,"No ha seleccionado un número de programa")))))))))))))))))))))))))))))))))))))))))))))</f>
        <v>No ha seleccionado un número de programa</v>
      </c>
      <c r="L1538" s="140"/>
      <c r="M1538" s="136"/>
      <c r="N1538" s="153"/>
      <c r="O1538" s="161"/>
      <c r="P1538" s="144"/>
      <c r="Q1538" s="143"/>
      <c r="R1538" s="143"/>
      <c r="S1538" s="143"/>
      <c r="T1538" s="143"/>
      <c r="U1538" s="143"/>
      <c r="V1538" s="145"/>
      <c r="W1538" s="145"/>
      <c r="X1538" s="145"/>
      <c r="Y1538" s="136"/>
      <c r="Z1538" s="136"/>
      <c r="AA1538" s="146"/>
      <c r="AB1538" s="136"/>
      <c r="AC1538" s="136"/>
      <c r="AD1538" s="136"/>
      <c r="AE1538" s="136"/>
      <c r="AF1538" s="147" t="e">
        <f t="shared" si="65"/>
        <v>#DIV/0!</v>
      </c>
      <c r="AG1538" s="148"/>
      <c r="AH1538" s="148" t="b">
        <f t="shared" si="66"/>
        <v>1</v>
      </c>
    </row>
    <row r="1539" spans="1:34" ht="44.25" customHeight="1" thickBot="1" x14ac:dyDescent="0.3">
      <c r="A1539" s="136"/>
      <c r="B1539" s="136"/>
      <c r="C1539" s="137"/>
      <c r="D1539" s="136"/>
      <c r="E1539" s="137" t="str">
        <f>IF(D1539=1,'Tipo '!$B$2,IF(D1539=2,'Tipo '!$B$3,IF(D1539=3,'Tipo '!$B$4,IF(D1539=4,'Tipo '!$B$5,IF(D1539=5,'Tipo '!$B$6,IF(D1539=6,'Tipo '!$B$7,IF(D1539=7,'Tipo '!$B$8,IF(D1539=8,'Tipo '!$B$9,IF(D1539=9,'Tipo '!$B$10,IF(D1539=10,'Tipo '!$B$11,IF(D1539=11,'Tipo '!$B$12,IF(D1539=12,'Tipo '!$B$13,IF(D1539=13,'Tipo '!$B$14,IF(D1539=14,'Tipo '!$B$15,IF(D1539=15,'Tipo '!$B$16,IF(D1539=16,'Tipo '!$B$17,IF(D1539=17,'Tipo '!$B$18,IF(D1539=18,'Tipo '!$B$19,IF(D1539=19,'Tipo '!$B$20,IF(D1539=20,'Tipo '!$B$21,"No ha seleccionado un tipo de contrato válido"))))))))))))))))))))</f>
        <v>No ha seleccionado un tipo de contrato válido</v>
      </c>
      <c r="F1539" s="137"/>
      <c r="G1539" s="137"/>
      <c r="H1539" s="138"/>
      <c r="I1539" s="138"/>
      <c r="J1539" s="136"/>
      <c r="K1539" s="137" t="str">
        <f>IF(J1539=1,'Equivalencia BH-BMPT'!$D$2,IF(J1539=2,'Equivalencia BH-BMPT'!$D$3,IF(J1539=3,'Equivalencia BH-BMPT'!$D$4,IF(J1539=4,'Equivalencia BH-BMPT'!$D$5,IF(J1539=5,'Equivalencia BH-BMPT'!$D$6,IF(J1539=6,'Equivalencia BH-BMPT'!$D$7,IF(J1539=7,'Equivalencia BH-BMPT'!$D$8,IF(J1539=8,'Equivalencia BH-BMPT'!$D$9,IF(J1539=9,'Equivalencia BH-BMPT'!$D$10,IF(J1539=10,'Equivalencia BH-BMPT'!$D$11,IF(J1539=11,'Equivalencia BH-BMPT'!$D$12,IF(J1539=12,'Equivalencia BH-BMPT'!$D$13,IF(J1539=13,'Equivalencia BH-BMPT'!$D$14,IF(J1539=14,'Equivalencia BH-BMPT'!$D$15,IF(J1539=15,'Equivalencia BH-BMPT'!$D$16,IF(J1539=16,'Equivalencia BH-BMPT'!$D$17,IF(J1539=17,'Equivalencia BH-BMPT'!$D$18,IF(J1539=18,'Equivalencia BH-BMPT'!$D$19,IF(J1539=19,'Equivalencia BH-BMPT'!$D$20,IF(J1539=20,'Equivalencia BH-BMPT'!$D$21,IF(J1539=21,'Equivalencia BH-BMPT'!$D$22,IF(J1539=22,'Equivalencia BH-BMPT'!$D$23,IF(J1539=23,'Equivalencia BH-BMPT'!#REF!,IF(J1539=24,'Equivalencia BH-BMPT'!$D$25,IF(J1539=25,'Equivalencia BH-BMPT'!$D$26,IF(J1539=26,'Equivalencia BH-BMPT'!$D$27,IF(J1539=27,'Equivalencia BH-BMPT'!$D$28,IF(J1539=28,'Equivalencia BH-BMPT'!$D$29,IF(J1539=29,'Equivalencia BH-BMPT'!$D$30,IF(J1539=30,'Equivalencia BH-BMPT'!$D$31,IF(J1539=31,'Equivalencia BH-BMPT'!$D$32,IF(J1539=32,'Equivalencia BH-BMPT'!$D$33,IF(J1539=33,'Equivalencia BH-BMPT'!$D$34,IF(J1539=34,'Equivalencia BH-BMPT'!$D$35,IF(J1539=35,'Equivalencia BH-BMPT'!$D$36,IF(J1539=36,'Equivalencia BH-BMPT'!$D$37,IF(J1539=37,'Equivalencia BH-BMPT'!$D$38,IF(J1539=38,'Equivalencia BH-BMPT'!#REF!,IF(J1539=39,'Equivalencia BH-BMPT'!$D$40,IF(J1539=40,'Equivalencia BH-BMPT'!$D$41,IF(J1539=41,'Equivalencia BH-BMPT'!$D$42,IF(J1539=42,'Equivalencia BH-BMPT'!$D$43,IF(J1539=43,'Equivalencia BH-BMPT'!$D$44,IF(J1539=44,'Equivalencia BH-BMPT'!$D$45,IF(J1539=45,'Equivalencia BH-BMPT'!$D$46,"No ha seleccionado un número de programa")))))))))))))))))))))))))))))))))))))))))))))</f>
        <v>No ha seleccionado un número de programa</v>
      </c>
      <c r="L1539" s="140"/>
      <c r="M1539" s="136"/>
      <c r="N1539" s="153"/>
      <c r="O1539" s="161"/>
      <c r="P1539" s="144"/>
      <c r="Q1539" s="143"/>
      <c r="R1539" s="143"/>
      <c r="S1539" s="143"/>
      <c r="T1539" s="143"/>
      <c r="U1539" s="143"/>
      <c r="V1539" s="145"/>
      <c r="W1539" s="145"/>
      <c r="X1539" s="145"/>
      <c r="Y1539" s="136"/>
      <c r="Z1539" s="136"/>
      <c r="AA1539" s="146"/>
      <c r="AB1539" s="136"/>
      <c r="AC1539" s="136"/>
      <c r="AD1539" s="136"/>
      <c r="AE1539" s="136"/>
      <c r="AF1539" s="147" t="e">
        <f t="shared" si="65"/>
        <v>#DIV/0!</v>
      </c>
      <c r="AG1539" s="148"/>
      <c r="AH1539" s="148" t="b">
        <f t="shared" si="66"/>
        <v>1</v>
      </c>
    </row>
    <row r="1540" spans="1:34" ht="44.25" customHeight="1" thickBot="1" x14ac:dyDescent="0.3">
      <c r="A1540" s="136"/>
      <c r="B1540" s="136"/>
      <c r="C1540" s="137"/>
      <c r="D1540" s="136"/>
      <c r="E1540" s="137" t="str">
        <f>IF(D1540=1,'Tipo '!$B$2,IF(D1540=2,'Tipo '!$B$3,IF(D1540=3,'Tipo '!$B$4,IF(D1540=4,'Tipo '!$B$5,IF(D1540=5,'Tipo '!$B$6,IF(D1540=6,'Tipo '!$B$7,IF(D1540=7,'Tipo '!$B$8,IF(D1540=8,'Tipo '!$B$9,IF(D1540=9,'Tipo '!$B$10,IF(D1540=10,'Tipo '!$B$11,IF(D1540=11,'Tipo '!$B$12,IF(D1540=12,'Tipo '!$B$13,IF(D1540=13,'Tipo '!$B$14,IF(D1540=14,'Tipo '!$B$15,IF(D1540=15,'Tipo '!$B$16,IF(D1540=16,'Tipo '!$B$17,IF(D1540=17,'Tipo '!$B$18,IF(D1540=18,'Tipo '!$B$19,IF(D1540=19,'Tipo '!$B$20,IF(D1540=20,'Tipo '!$B$21,"No ha seleccionado un tipo de contrato válido"))))))))))))))))))))</f>
        <v>No ha seleccionado un tipo de contrato válido</v>
      </c>
      <c r="F1540" s="137"/>
      <c r="G1540" s="137"/>
      <c r="H1540" s="138"/>
      <c r="I1540" s="138"/>
      <c r="J1540" s="136"/>
      <c r="K1540" s="137" t="str">
        <f>IF(J1540=1,'Equivalencia BH-BMPT'!$D$2,IF(J1540=2,'Equivalencia BH-BMPT'!$D$3,IF(J1540=3,'Equivalencia BH-BMPT'!$D$4,IF(J1540=4,'Equivalencia BH-BMPT'!$D$5,IF(J1540=5,'Equivalencia BH-BMPT'!$D$6,IF(J1540=6,'Equivalencia BH-BMPT'!$D$7,IF(J1540=7,'Equivalencia BH-BMPT'!$D$8,IF(J1540=8,'Equivalencia BH-BMPT'!$D$9,IF(J1540=9,'Equivalencia BH-BMPT'!$D$10,IF(J1540=10,'Equivalencia BH-BMPT'!$D$11,IF(J1540=11,'Equivalencia BH-BMPT'!$D$12,IF(J1540=12,'Equivalencia BH-BMPT'!$D$13,IF(J1540=13,'Equivalencia BH-BMPT'!$D$14,IF(J1540=14,'Equivalencia BH-BMPT'!$D$15,IF(J1540=15,'Equivalencia BH-BMPT'!$D$16,IF(J1540=16,'Equivalencia BH-BMPT'!$D$17,IF(J1540=17,'Equivalencia BH-BMPT'!$D$18,IF(J1540=18,'Equivalencia BH-BMPT'!$D$19,IF(J1540=19,'Equivalencia BH-BMPT'!$D$20,IF(J1540=20,'Equivalencia BH-BMPT'!$D$21,IF(J1540=21,'Equivalencia BH-BMPT'!$D$22,IF(J1540=22,'Equivalencia BH-BMPT'!$D$23,IF(J1540=23,'Equivalencia BH-BMPT'!#REF!,IF(J1540=24,'Equivalencia BH-BMPT'!$D$25,IF(J1540=25,'Equivalencia BH-BMPT'!$D$26,IF(J1540=26,'Equivalencia BH-BMPT'!$D$27,IF(J1540=27,'Equivalencia BH-BMPT'!$D$28,IF(J1540=28,'Equivalencia BH-BMPT'!$D$29,IF(J1540=29,'Equivalencia BH-BMPT'!$D$30,IF(J1540=30,'Equivalencia BH-BMPT'!$D$31,IF(J1540=31,'Equivalencia BH-BMPT'!$D$32,IF(J1540=32,'Equivalencia BH-BMPT'!$D$33,IF(J1540=33,'Equivalencia BH-BMPT'!$D$34,IF(J1540=34,'Equivalencia BH-BMPT'!$D$35,IF(J1540=35,'Equivalencia BH-BMPT'!$D$36,IF(J1540=36,'Equivalencia BH-BMPT'!$D$37,IF(J1540=37,'Equivalencia BH-BMPT'!$D$38,IF(J1540=38,'Equivalencia BH-BMPT'!#REF!,IF(J1540=39,'Equivalencia BH-BMPT'!$D$40,IF(J1540=40,'Equivalencia BH-BMPT'!$D$41,IF(J1540=41,'Equivalencia BH-BMPT'!$D$42,IF(J1540=42,'Equivalencia BH-BMPT'!$D$43,IF(J1540=43,'Equivalencia BH-BMPT'!$D$44,IF(J1540=44,'Equivalencia BH-BMPT'!$D$45,IF(J1540=45,'Equivalencia BH-BMPT'!$D$46,"No ha seleccionado un número de programa")))))))))))))))))))))))))))))))))))))))))))))</f>
        <v>No ha seleccionado un número de programa</v>
      </c>
      <c r="L1540" s="140"/>
      <c r="M1540" s="136"/>
      <c r="N1540" s="153"/>
      <c r="O1540" s="161"/>
      <c r="P1540" s="144"/>
      <c r="Q1540" s="143"/>
      <c r="R1540" s="143"/>
      <c r="S1540" s="143"/>
      <c r="T1540" s="143"/>
      <c r="U1540" s="143"/>
      <c r="V1540" s="145"/>
      <c r="W1540" s="145"/>
      <c r="X1540" s="145"/>
      <c r="Y1540" s="136"/>
      <c r="Z1540" s="136"/>
      <c r="AA1540" s="146"/>
      <c r="AB1540" s="136"/>
      <c r="AC1540" s="136"/>
      <c r="AD1540" s="136"/>
      <c r="AE1540" s="136"/>
      <c r="AF1540" s="147" t="e">
        <f t="shared" si="65"/>
        <v>#DIV/0!</v>
      </c>
      <c r="AG1540" s="148"/>
      <c r="AH1540" s="148" t="b">
        <f t="shared" si="66"/>
        <v>1</v>
      </c>
    </row>
    <row r="1541" spans="1:34" ht="44.25" customHeight="1" thickBot="1" x14ac:dyDescent="0.3">
      <c r="A1541" s="136"/>
      <c r="B1541" s="136"/>
      <c r="C1541" s="137"/>
      <c r="D1541" s="136"/>
      <c r="E1541" s="137" t="str">
        <f>IF(D1541=1,'Tipo '!$B$2,IF(D1541=2,'Tipo '!$B$3,IF(D1541=3,'Tipo '!$B$4,IF(D1541=4,'Tipo '!$B$5,IF(D1541=5,'Tipo '!$B$6,IF(D1541=6,'Tipo '!$B$7,IF(D1541=7,'Tipo '!$B$8,IF(D1541=8,'Tipo '!$B$9,IF(D1541=9,'Tipo '!$B$10,IF(D1541=10,'Tipo '!$B$11,IF(D1541=11,'Tipo '!$B$12,IF(D1541=12,'Tipo '!$B$13,IF(D1541=13,'Tipo '!$B$14,IF(D1541=14,'Tipo '!$B$15,IF(D1541=15,'Tipo '!$B$16,IF(D1541=16,'Tipo '!$B$17,IF(D1541=17,'Tipo '!$B$18,IF(D1541=18,'Tipo '!$B$19,IF(D1541=19,'Tipo '!$B$20,IF(D1541=20,'Tipo '!$B$21,"No ha seleccionado un tipo de contrato válido"))))))))))))))))))))</f>
        <v>No ha seleccionado un tipo de contrato válido</v>
      </c>
      <c r="F1541" s="137"/>
      <c r="G1541" s="137"/>
      <c r="H1541" s="138"/>
      <c r="I1541" s="138"/>
      <c r="J1541" s="136"/>
      <c r="K1541" s="137" t="str">
        <f>IF(J1541=1,'Equivalencia BH-BMPT'!$D$2,IF(J1541=2,'Equivalencia BH-BMPT'!$D$3,IF(J1541=3,'Equivalencia BH-BMPT'!$D$4,IF(J1541=4,'Equivalencia BH-BMPT'!$D$5,IF(J1541=5,'Equivalencia BH-BMPT'!$D$6,IF(J1541=6,'Equivalencia BH-BMPT'!$D$7,IF(J1541=7,'Equivalencia BH-BMPT'!$D$8,IF(J1541=8,'Equivalencia BH-BMPT'!$D$9,IF(J1541=9,'Equivalencia BH-BMPT'!$D$10,IF(J1541=10,'Equivalencia BH-BMPT'!$D$11,IF(J1541=11,'Equivalencia BH-BMPT'!$D$12,IF(J1541=12,'Equivalencia BH-BMPT'!$D$13,IF(J1541=13,'Equivalencia BH-BMPT'!$D$14,IF(J1541=14,'Equivalencia BH-BMPT'!$D$15,IF(J1541=15,'Equivalencia BH-BMPT'!$D$16,IF(J1541=16,'Equivalencia BH-BMPT'!$D$17,IF(J1541=17,'Equivalencia BH-BMPT'!$D$18,IF(J1541=18,'Equivalencia BH-BMPT'!$D$19,IF(J1541=19,'Equivalencia BH-BMPT'!$D$20,IF(J1541=20,'Equivalencia BH-BMPT'!$D$21,IF(J1541=21,'Equivalencia BH-BMPT'!$D$22,IF(J1541=22,'Equivalencia BH-BMPT'!$D$23,IF(J1541=23,'Equivalencia BH-BMPT'!#REF!,IF(J1541=24,'Equivalencia BH-BMPT'!$D$25,IF(J1541=25,'Equivalencia BH-BMPT'!$D$26,IF(J1541=26,'Equivalencia BH-BMPT'!$D$27,IF(J1541=27,'Equivalencia BH-BMPT'!$D$28,IF(J1541=28,'Equivalencia BH-BMPT'!$D$29,IF(J1541=29,'Equivalencia BH-BMPT'!$D$30,IF(J1541=30,'Equivalencia BH-BMPT'!$D$31,IF(J1541=31,'Equivalencia BH-BMPT'!$D$32,IF(J1541=32,'Equivalencia BH-BMPT'!$D$33,IF(J1541=33,'Equivalencia BH-BMPT'!$D$34,IF(J1541=34,'Equivalencia BH-BMPT'!$D$35,IF(J1541=35,'Equivalencia BH-BMPT'!$D$36,IF(J1541=36,'Equivalencia BH-BMPT'!$D$37,IF(J1541=37,'Equivalencia BH-BMPT'!$D$38,IF(J1541=38,'Equivalencia BH-BMPT'!#REF!,IF(J1541=39,'Equivalencia BH-BMPT'!$D$40,IF(J1541=40,'Equivalencia BH-BMPT'!$D$41,IF(J1541=41,'Equivalencia BH-BMPT'!$D$42,IF(J1541=42,'Equivalencia BH-BMPT'!$D$43,IF(J1541=43,'Equivalencia BH-BMPT'!$D$44,IF(J1541=44,'Equivalencia BH-BMPT'!$D$45,IF(J1541=45,'Equivalencia BH-BMPT'!$D$46,"No ha seleccionado un número de programa")))))))))))))))))))))))))))))))))))))))))))))</f>
        <v>No ha seleccionado un número de programa</v>
      </c>
      <c r="L1541" s="140"/>
      <c r="M1541" s="136"/>
      <c r="N1541" s="153"/>
      <c r="O1541" s="161"/>
      <c r="P1541" s="144"/>
      <c r="Q1541" s="143"/>
      <c r="R1541" s="143"/>
      <c r="S1541" s="143"/>
      <c r="T1541" s="143"/>
      <c r="U1541" s="143"/>
      <c r="V1541" s="145"/>
      <c r="W1541" s="145"/>
      <c r="X1541" s="145"/>
      <c r="Y1541" s="136"/>
      <c r="Z1541" s="136"/>
      <c r="AA1541" s="146"/>
      <c r="AB1541" s="136"/>
      <c r="AC1541" s="136"/>
      <c r="AD1541" s="136"/>
      <c r="AE1541" s="136"/>
      <c r="AF1541" s="147" t="e">
        <f t="shared" si="65"/>
        <v>#DIV/0!</v>
      </c>
      <c r="AG1541" s="148"/>
      <c r="AH1541" s="148" t="b">
        <f t="shared" si="66"/>
        <v>1</v>
      </c>
    </row>
    <row r="1542" spans="1:34" ht="44.25" customHeight="1" thickBot="1" x14ac:dyDescent="0.3">
      <c r="A1542" s="136"/>
      <c r="B1542" s="136"/>
      <c r="C1542" s="137"/>
      <c r="D1542" s="136"/>
      <c r="E1542" s="137" t="str">
        <f>IF(D1542=1,'Tipo '!$B$2,IF(D1542=2,'Tipo '!$B$3,IF(D1542=3,'Tipo '!$B$4,IF(D1542=4,'Tipo '!$B$5,IF(D1542=5,'Tipo '!$B$6,IF(D1542=6,'Tipo '!$B$7,IF(D1542=7,'Tipo '!$B$8,IF(D1542=8,'Tipo '!$B$9,IF(D1542=9,'Tipo '!$B$10,IF(D1542=10,'Tipo '!$B$11,IF(D1542=11,'Tipo '!$B$12,IF(D1542=12,'Tipo '!$B$13,IF(D1542=13,'Tipo '!$B$14,IF(D1542=14,'Tipo '!$B$15,IF(D1542=15,'Tipo '!$B$16,IF(D1542=16,'Tipo '!$B$17,IF(D1542=17,'Tipo '!$B$18,IF(D1542=18,'Tipo '!$B$19,IF(D1542=19,'Tipo '!$B$20,IF(D1542=20,'Tipo '!$B$21,"No ha seleccionado un tipo de contrato válido"))))))))))))))))))))</f>
        <v>No ha seleccionado un tipo de contrato válido</v>
      </c>
      <c r="F1542" s="137"/>
      <c r="G1542" s="137"/>
      <c r="H1542" s="138"/>
      <c r="I1542" s="138"/>
      <c r="J1542" s="136"/>
      <c r="K1542" s="137" t="str">
        <f>IF(J1542=1,'Equivalencia BH-BMPT'!$D$2,IF(J1542=2,'Equivalencia BH-BMPT'!$D$3,IF(J1542=3,'Equivalencia BH-BMPT'!$D$4,IF(J1542=4,'Equivalencia BH-BMPT'!$D$5,IF(J1542=5,'Equivalencia BH-BMPT'!$D$6,IF(J1542=6,'Equivalencia BH-BMPT'!$D$7,IF(J1542=7,'Equivalencia BH-BMPT'!$D$8,IF(J1542=8,'Equivalencia BH-BMPT'!$D$9,IF(J1542=9,'Equivalencia BH-BMPT'!$D$10,IF(J1542=10,'Equivalencia BH-BMPT'!$D$11,IF(J1542=11,'Equivalencia BH-BMPT'!$D$12,IF(J1542=12,'Equivalencia BH-BMPT'!$D$13,IF(J1542=13,'Equivalencia BH-BMPT'!$D$14,IF(J1542=14,'Equivalencia BH-BMPT'!$D$15,IF(J1542=15,'Equivalencia BH-BMPT'!$D$16,IF(J1542=16,'Equivalencia BH-BMPT'!$D$17,IF(J1542=17,'Equivalencia BH-BMPT'!$D$18,IF(J1542=18,'Equivalencia BH-BMPT'!$D$19,IF(J1542=19,'Equivalencia BH-BMPT'!$D$20,IF(J1542=20,'Equivalencia BH-BMPT'!$D$21,IF(J1542=21,'Equivalencia BH-BMPT'!$D$22,IF(J1542=22,'Equivalencia BH-BMPT'!$D$23,IF(J1542=23,'Equivalencia BH-BMPT'!#REF!,IF(J1542=24,'Equivalencia BH-BMPT'!$D$25,IF(J1542=25,'Equivalencia BH-BMPT'!$D$26,IF(J1542=26,'Equivalencia BH-BMPT'!$D$27,IF(J1542=27,'Equivalencia BH-BMPT'!$D$28,IF(J1542=28,'Equivalencia BH-BMPT'!$D$29,IF(J1542=29,'Equivalencia BH-BMPT'!$D$30,IF(J1542=30,'Equivalencia BH-BMPT'!$D$31,IF(J1542=31,'Equivalencia BH-BMPT'!$D$32,IF(J1542=32,'Equivalencia BH-BMPT'!$D$33,IF(J1542=33,'Equivalencia BH-BMPT'!$D$34,IF(J1542=34,'Equivalencia BH-BMPT'!$D$35,IF(J1542=35,'Equivalencia BH-BMPT'!$D$36,IF(J1542=36,'Equivalencia BH-BMPT'!$D$37,IF(J1542=37,'Equivalencia BH-BMPT'!$D$38,IF(J1542=38,'Equivalencia BH-BMPT'!#REF!,IF(J1542=39,'Equivalencia BH-BMPT'!$D$40,IF(J1542=40,'Equivalencia BH-BMPT'!$D$41,IF(J1542=41,'Equivalencia BH-BMPT'!$D$42,IF(J1542=42,'Equivalencia BH-BMPT'!$D$43,IF(J1542=43,'Equivalencia BH-BMPT'!$D$44,IF(J1542=44,'Equivalencia BH-BMPT'!$D$45,IF(J1542=45,'Equivalencia BH-BMPT'!$D$46,"No ha seleccionado un número de programa")))))))))))))))))))))))))))))))))))))))))))))</f>
        <v>No ha seleccionado un número de programa</v>
      </c>
      <c r="L1542" s="140"/>
      <c r="M1542" s="136"/>
      <c r="N1542" s="153"/>
      <c r="O1542" s="161"/>
      <c r="P1542" s="144"/>
      <c r="Q1542" s="143"/>
      <c r="R1542" s="143"/>
      <c r="S1542" s="143"/>
      <c r="T1542" s="143"/>
      <c r="U1542" s="143"/>
      <c r="V1542" s="145"/>
      <c r="W1542" s="145"/>
      <c r="X1542" s="145"/>
      <c r="Y1542" s="136"/>
      <c r="Z1542" s="136"/>
      <c r="AA1542" s="146"/>
      <c r="AB1542" s="136"/>
      <c r="AC1542" s="136"/>
      <c r="AD1542" s="136"/>
      <c r="AE1542" s="136"/>
      <c r="AF1542" s="147" t="e">
        <f t="shared" si="65"/>
        <v>#DIV/0!</v>
      </c>
      <c r="AG1542" s="148"/>
      <c r="AH1542" s="148" t="b">
        <f t="shared" si="66"/>
        <v>1</v>
      </c>
    </row>
    <row r="1543" spans="1:34" ht="44.25" customHeight="1" thickBot="1" x14ac:dyDescent="0.3">
      <c r="A1543" s="136"/>
      <c r="B1543" s="136"/>
      <c r="C1543" s="137"/>
      <c r="D1543" s="136"/>
      <c r="E1543" s="137" t="str">
        <f>IF(D1543=1,'Tipo '!$B$2,IF(D1543=2,'Tipo '!$B$3,IF(D1543=3,'Tipo '!$B$4,IF(D1543=4,'Tipo '!$B$5,IF(D1543=5,'Tipo '!$B$6,IF(D1543=6,'Tipo '!$B$7,IF(D1543=7,'Tipo '!$B$8,IF(D1543=8,'Tipo '!$B$9,IF(D1543=9,'Tipo '!$B$10,IF(D1543=10,'Tipo '!$B$11,IF(D1543=11,'Tipo '!$B$12,IF(D1543=12,'Tipo '!$B$13,IF(D1543=13,'Tipo '!$B$14,IF(D1543=14,'Tipo '!$B$15,IF(D1543=15,'Tipo '!$B$16,IF(D1543=16,'Tipo '!$B$17,IF(D1543=17,'Tipo '!$B$18,IF(D1543=18,'Tipo '!$B$19,IF(D1543=19,'Tipo '!$B$20,IF(D1543=20,'Tipo '!$B$21,"No ha seleccionado un tipo de contrato válido"))))))))))))))))))))</f>
        <v>No ha seleccionado un tipo de contrato válido</v>
      </c>
      <c r="F1543" s="137"/>
      <c r="G1543" s="137"/>
      <c r="H1543" s="138"/>
      <c r="I1543" s="138"/>
      <c r="J1543" s="136"/>
      <c r="K1543" s="137" t="str">
        <f>IF(J1543=1,'Equivalencia BH-BMPT'!$D$2,IF(J1543=2,'Equivalencia BH-BMPT'!$D$3,IF(J1543=3,'Equivalencia BH-BMPT'!$D$4,IF(J1543=4,'Equivalencia BH-BMPT'!$D$5,IF(J1543=5,'Equivalencia BH-BMPT'!$D$6,IF(J1543=6,'Equivalencia BH-BMPT'!$D$7,IF(J1543=7,'Equivalencia BH-BMPT'!$D$8,IF(J1543=8,'Equivalencia BH-BMPT'!$D$9,IF(J1543=9,'Equivalencia BH-BMPT'!$D$10,IF(J1543=10,'Equivalencia BH-BMPT'!$D$11,IF(J1543=11,'Equivalencia BH-BMPT'!$D$12,IF(J1543=12,'Equivalencia BH-BMPT'!$D$13,IF(J1543=13,'Equivalencia BH-BMPT'!$D$14,IF(J1543=14,'Equivalencia BH-BMPT'!$D$15,IF(J1543=15,'Equivalencia BH-BMPT'!$D$16,IF(J1543=16,'Equivalencia BH-BMPT'!$D$17,IF(J1543=17,'Equivalencia BH-BMPT'!$D$18,IF(J1543=18,'Equivalencia BH-BMPT'!$D$19,IF(J1543=19,'Equivalencia BH-BMPT'!$D$20,IF(J1543=20,'Equivalencia BH-BMPT'!$D$21,IF(J1543=21,'Equivalencia BH-BMPT'!$D$22,IF(J1543=22,'Equivalencia BH-BMPT'!$D$23,IF(J1543=23,'Equivalencia BH-BMPT'!#REF!,IF(J1543=24,'Equivalencia BH-BMPT'!$D$25,IF(J1543=25,'Equivalencia BH-BMPT'!$D$26,IF(J1543=26,'Equivalencia BH-BMPT'!$D$27,IF(J1543=27,'Equivalencia BH-BMPT'!$D$28,IF(J1543=28,'Equivalencia BH-BMPT'!$D$29,IF(J1543=29,'Equivalencia BH-BMPT'!$D$30,IF(J1543=30,'Equivalencia BH-BMPT'!$D$31,IF(J1543=31,'Equivalencia BH-BMPT'!$D$32,IF(J1543=32,'Equivalencia BH-BMPT'!$D$33,IF(J1543=33,'Equivalencia BH-BMPT'!$D$34,IF(J1543=34,'Equivalencia BH-BMPT'!$D$35,IF(J1543=35,'Equivalencia BH-BMPT'!$D$36,IF(J1543=36,'Equivalencia BH-BMPT'!$D$37,IF(J1543=37,'Equivalencia BH-BMPT'!$D$38,IF(J1543=38,'Equivalencia BH-BMPT'!#REF!,IF(J1543=39,'Equivalencia BH-BMPT'!$D$40,IF(J1543=40,'Equivalencia BH-BMPT'!$D$41,IF(J1543=41,'Equivalencia BH-BMPT'!$D$42,IF(J1543=42,'Equivalencia BH-BMPT'!$D$43,IF(J1543=43,'Equivalencia BH-BMPT'!$D$44,IF(J1543=44,'Equivalencia BH-BMPT'!$D$45,IF(J1543=45,'Equivalencia BH-BMPT'!$D$46,"No ha seleccionado un número de programa")))))))))))))))))))))))))))))))))))))))))))))</f>
        <v>No ha seleccionado un número de programa</v>
      </c>
      <c r="L1543" s="140"/>
      <c r="M1543" s="136"/>
      <c r="N1543" s="153"/>
      <c r="O1543" s="161"/>
      <c r="P1543" s="144"/>
      <c r="Q1543" s="143"/>
      <c r="R1543" s="143"/>
      <c r="S1543" s="143"/>
      <c r="T1543" s="143"/>
      <c r="U1543" s="143"/>
      <c r="V1543" s="145"/>
      <c r="W1543" s="145"/>
      <c r="X1543" s="145"/>
      <c r="Y1543" s="136"/>
      <c r="Z1543" s="136"/>
      <c r="AA1543" s="146"/>
      <c r="AB1543" s="136"/>
      <c r="AC1543" s="136"/>
      <c r="AD1543" s="136"/>
      <c r="AE1543" s="136"/>
      <c r="AF1543" s="147" t="e">
        <f t="shared" si="65"/>
        <v>#DIV/0!</v>
      </c>
      <c r="AG1543" s="148"/>
      <c r="AH1543" s="148" t="b">
        <f t="shared" si="66"/>
        <v>1</v>
      </c>
    </row>
    <row r="1544" spans="1:34" ht="44.25" customHeight="1" thickBot="1" x14ac:dyDescent="0.3">
      <c r="A1544" s="136"/>
      <c r="B1544" s="136"/>
      <c r="C1544" s="137"/>
      <c r="D1544" s="136"/>
      <c r="E1544" s="137" t="str">
        <f>IF(D1544=1,'Tipo '!$B$2,IF(D1544=2,'Tipo '!$B$3,IF(D1544=3,'Tipo '!$B$4,IF(D1544=4,'Tipo '!$B$5,IF(D1544=5,'Tipo '!$B$6,IF(D1544=6,'Tipo '!$B$7,IF(D1544=7,'Tipo '!$B$8,IF(D1544=8,'Tipo '!$B$9,IF(D1544=9,'Tipo '!$B$10,IF(D1544=10,'Tipo '!$B$11,IF(D1544=11,'Tipo '!$B$12,IF(D1544=12,'Tipo '!$B$13,IF(D1544=13,'Tipo '!$B$14,IF(D1544=14,'Tipo '!$B$15,IF(D1544=15,'Tipo '!$B$16,IF(D1544=16,'Tipo '!$B$17,IF(D1544=17,'Tipo '!$B$18,IF(D1544=18,'Tipo '!$B$19,IF(D1544=19,'Tipo '!$B$20,IF(D1544=20,'Tipo '!$B$21,"No ha seleccionado un tipo de contrato válido"))))))))))))))))))))</f>
        <v>No ha seleccionado un tipo de contrato válido</v>
      </c>
      <c r="F1544" s="137"/>
      <c r="G1544" s="137"/>
      <c r="H1544" s="138"/>
      <c r="I1544" s="138"/>
      <c r="J1544" s="136"/>
      <c r="K1544" s="137" t="str">
        <f>IF(J1544=1,'Equivalencia BH-BMPT'!$D$2,IF(J1544=2,'Equivalencia BH-BMPT'!$D$3,IF(J1544=3,'Equivalencia BH-BMPT'!$D$4,IF(J1544=4,'Equivalencia BH-BMPT'!$D$5,IF(J1544=5,'Equivalencia BH-BMPT'!$D$6,IF(J1544=6,'Equivalencia BH-BMPT'!$D$7,IF(J1544=7,'Equivalencia BH-BMPT'!$D$8,IF(J1544=8,'Equivalencia BH-BMPT'!$D$9,IF(J1544=9,'Equivalencia BH-BMPT'!$D$10,IF(J1544=10,'Equivalencia BH-BMPT'!$D$11,IF(J1544=11,'Equivalencia BH-BMPT'!$D$12,IF(J1544=12,'Equivalencia BH-BMPT'!$D$13,IF(J1544=13,'Equivalencia BH-BMPT'!$D$14,IF(J1544=14,'Equivalencia BH-BMPT'!$D$15,IF(J1544=15,'Equivalencia BH-BMPT'!$D$16,IF(J1544=16,'Equivalencia BH-BMPT'!$D$17,IF(J1544=17,'Equivalencia BH-BMPT'!$D$18,IF(J1544=18,'Equivalencia BH-BMPT'!$D$19,IF(J1544=19,'Equivalencia BH-BMPT'!$D$20,IF(J1544=20,'Equivalencia BH-BMPT'!$D$21,IF(J1544=21,'Equivalencia BH-BMPT'!$D$22,IF(J1544=22,'Equivalencia BH-BMPT'!$D$23,IF(J1544=23,'Equivalencia BH-BMPT'!#REF!,IF(J1544=24,'Equivalencia BH-BMPT'!$D$25,IF(J1544=25,'Equivalencia BH-BMPT'!$D$26,IF(J1544=26,'Equivalencia BH-BMPT'!$D$27,IF(J1544=27,'Equivalencia BH-BMPT'!$D$28,IF(J1544=28,'Equivalencia BH-BMPT'!$D$29,IF(J1544=29,'Equivalencia BH-BMPT'!$D$30,IF(J1544=30,'Equivalencia BH-BMPT'!$D$31,IF(J1544=31,'Equivalencia BH-BMPT'!$D$32,IF(J1544=32,'Equivalencia BH-BMPT'!$D$33,IF(J1544=33,'Equivalencia BH-BMPT'!$D$34,IF(J1544=34,'Equivalencia BH-BMPT'!$D$35,IF(J1544=35,'Equivalencia BH-BMPT'!$D$36,IF(J1544=36,'Equivalencia BH-BMPT'!$D$37,IF(J1544=37,'Equivalencia BH-BMPT'!$D$38,IF(J1544=38,'Equivalencia BH-BMPT'!#REF!,IF(J1544=39,'Equivalencia BH-BMPT'!$D$40,IF(J1544=40,'Equivalencia BH-BMPT'!$D$41,IF(J1544=41,'Equivalencia BH-BMPT'!$D$42,IF(J1544=42,'Equivalencia BH-BMPT'!$D$43,IF(J1544=43,'Equivalencia BH-BMPT'!$D$44,IF(J1544=44,'Equivalencia BH-BMPT'!$D$45,IF(J1544=45,'Equivalencia BH-BMPT'!$D$46,"No ha seleccionado un número de programa")))))))))))))))))))))))))))))))))))))))))))))</f>
        <v>No ha seleccionado un número de programa</v>
      </c>
      <c r="L1544" s="140"/>
      <c r="M1544" s="136"/>
      <c r="N1544" s="153"/>
      <c r="O1544" s="161"/>
      <c r="P1544" s="144"/>
      <c r="Q1544" s="143"/>
      <c r="R1544" s="143"/>
      <c r="S1544" s="143"/>
      <c r="T1544" s="143"/>
      <c r="U1544" s="143"/>
      <c r="V1544" s="145"/>
      <c r="W1544" s="145"/>
      <c r="X1544" s="145"/>
      <c r="Y1544" s="136"/>
      <c r="Z1544" s="136"/>
      <c r="AA1544" s="146"/>
      <c r="AB1544" s="136"/>
      <c r="AC1544" s="136"/>
      <c r="AD1544" s="136"/>
      <c r="AE1544" s="136"/>
      <c r="AF1544" s="147" t="e">
        <f t="shared" si="65"/>
        <v>#DIV/0!</v>
      </c>
      <c r="AG1544" s="148"/>
      <c r="AH1544" s="148" t="b">
        <f t="shared" si="66"/>
        <v>1</v>
      </c>
    </row>
    <row r="1545" spans="1:34" ht="44.25" customHeight="1" thickBot="1" x14ac:dyDescent="0.3">
      <c r="A1545" s="136"/>
      <c r="B1545" s="136"/>
      <c r="C1545" s="137"/>
      <c r="D1545" s="136"/>
      <c r="E1545" s="137" t="str">
        <f>IF(D1545=1,'Tipo '!$B$2,IF(D1545=2,'Tipo '!$B$3,IF(D1545=3,'Tipo '!$B$4,IF(D1545=4,'Tipo '!$B$5,IF(D1545=5,'Tipo '!$B$6,IF(D1545=6,'Tipo '!$B$7,IF(D1545=7,'Tipo '!$B$8,IF(D1545=8,'Tipo '!$B$9,IF(D1545=9,'Tipo '!$B$10,IF(D1545=10,'Tipo '!$B$11,IF(D1545=11,'Tipo '!$B$12,IF(D1545=12,'Tipo '!$B$13,IF(D1545=13,'Tipo '!$B$14,IF(D1545=14,'Tipo '!$B$15,IF(D1545=15,'Tipo '!$B$16,IF(D1545=16,'Tipo '!$B$17,IF(D1545=17,'Tipo '!$B$18,IF(D1545=18,'Tipo '!$B$19,IF(D1545=19,'Tipo '!$B$20,IF(D1545=20,'Tipo '!$B$21,"No ha seleccionado un tipo de contrato válido"))))))))))))))))))))</f>
        <v>No ha seleccionado un tipo de contrato válido</v>
      </c>
      <c r="F1545" s="137"/>
      <c r="G1545" s="137"/>
      <c r="H1545" s="138"/>
      <c r="I1545" s="138"/>
      <c r="J1545" s="136"/>
      <c r="K1545" s="137" t="str">
        <f>IF(J1545=1,'Equivalencia BH-BMPT'!$D$2,IF(J1545=2,'Equivalencia BH-BMPT'!$D$3,IF(J1545=3,'Equivalencia BH-BMPT'!$D$4,IF(J1545=4,'Equivalencia BH-BMPT'!$D$5,IF(J1545=5,'Equivalencia BH-BMPT'!$D$6,IF(J1545=6,'Equivalencia BH-BMPT'!$D$7,IF(J1545=7,'Equivalencia BH-BMPT'!$D$8,IF(J1545=8,'Equivalencia BH-BMPT'!$D$9,IF(J1545=9,'Equivalencia BH-BMPT'!$D$10,IF(J1545=10,'Equivalencia BH-BMPT'!$D$11,IF(J1545=11,'Equivalencia BH-BMPT'!$D$12,IF(J1545=12,'Equivalencia BH-BMPT'!$D$13,IF(J1545=13,'Equivalencia BH-BMPT'!$D$14,IF(J1545=14,'Equivalencia BH-BMPT'!$D$15,IF(J1545=15,'Equivalencia BH-BMPT'!$D$16,IF(J1545=16,'Equivalencia BH-BMPT'!$D$17,IF(J1545=17,'Equivalencia BH-BMPT'!$D$18,IF(J1545=18,'Equivalencia BH-BMPT'!$D$19,IF(J1545=19,'Equivalencia BH-BMPT'!$D$20,IF(J1545=20,'Equivalencia BH-BMPT'!$D$21,IF(J1545=21,'Equivalencia BH-BMPT'!$D$22,IF(J1545=22,'Equivalencia BH-BMPT'!$D$23,IF(J1545=23,'Equivalencia BH-BMPT'!#REF!,IF(J1545=24,'Equivalencia BH-BMPT'!$D$25,IF(J1545=25,'Equivalencia BH-BMPT'!$D$26,IF(J1545=26,'Equivalencia BH-BMPT'!$D$27,IF(J1545=27,'Equivalencia BH-BMPT'!$D$28,IF(J1545=28,'Equivalencia BH-BMPT'!$D$29,IF(J1545=29,'Equivalencia BH-BMPT'!$D$30,IF(J1545=30,'Equivalencia BH-BMPT'!$D$31,IF(J1545=31,'Equivalencia BH-BMPT'!$D$32,IF(J1545=32,'Equivalencia BH-BMPT'!$D$33,IF(J1545=33,'Equivalencia BH-BMPT'!$D$34,IF(J1545=34,'Equivalencia BH-BMPT'!$D$35,IF(J1545=35,'Equivalencia BH-BMPT'!$D$36,IF(J1545=36,'Equivalencia BH-BMPT'!$D$37,IF(J1545=37,'Equivalencia BH-BMPT'!$D$38,IF(J1545=38,'Equivalencia BH-BMPT'!#REF!,IF(J1545=39,'Equivalencia BH-BMPT'!$D$40,IF(J1545=40,'Equivalencia BH-BMPT'!$D$41,IF(J1545=41,'Equivalencia BH-BMPT'!$D$42,IF(J1545=42,'Equivalencia BH-BMPT'!$D$43,IF(J1545=43,'Equivalencia BH-BMPT'!$D$44,IF(J1545=44,'Equivalencia BH-BMPT'!$D$45,IF(J1545=45,'Equivalencia BH-BMPT'!$D$46,"No ha seleccionado un número de programa")))))))))))))))))))))))))))))))))))))))))))))</f>
        <v>No ha seleccionado un número de programa</v>
      </c>
      <c r="L1545" s="140"/>
      <c r="M1545" s="136"/>
      <c r="N1545" s="153"/>
      <c r="O1545" s="161"/>
      <c r="P1545" s="144"/>
      <c r="Q1545" s="143"/>
      <c r="R1545" s="143"/>
      <c r="S1545" s="143"/>
      <c r="T1545" s="143"/>
      <c r="U1545" s="143"/>
      <c r="V1545" s="145"/>
      <c r="W1545" s="145"/>
      <c r="X1545" s="145"/>
      <c r="Y1545" s="136"/>
      <c r="Z1545" s="136"/>
      <c r="AA1545" s="146"/>
      <c r="AB1545" s="136"/>
      <c r="AC1545" s="136"/>
      <c r="AD1545" s="136"/>
      <c r="AE1545" s="136"/>
      <c r="AF1545" s="147" t="e">
        <f t="shared" si="65"/>
        <v>#DIV/0!</v>
      </c>
      <c r="AG1545" s="148"/>
      <c r="AH1545" s="148" t="b">
        <f t="shared" si="66"/>
        <v>1</v>
      </c>
    </row>
    <row r="1546" spans="1:34" ht="44.25" customHeight="1" thickBot="1" x14ac:dyDescent="0.3">
      <c r="A1546" s="136"/>
      <c r="B1546" s="136"/>
      <c r="C1546" s="137"/>
      <c r="D1546" s="136"/>
      <c r="E1546" s="137" t="str">
        <f>IF(D1546=1,'Tipo '!$B$2,IF(D1546=2,'Tipo '!$B$3,IF(D1546=3,'Tipo '!$B$4,IF(D1546=4,'Tipo '!$B$5,IF(D1546=5,'Tipo '!$B$6,IF(D1546=6,'Tipo '!$B$7,IF(D1546=7,'Tipo '!$B$8,IF(D1546=8,'Tipo '!$B$9,IF(D1546=9,'Tipo '!$B$10,IF(D1546=10,'Tipo '!$B$11,IF(D1546=11,'Tipo '!$B$12,IF(D1546=12,'Tipo '!$B$13,IF(D1546=13,'Tipo '!$B$14,IF(D1546=14,'Tipo '!$B$15,IF(D1546=15,'Tipo '!$B$16,IF(D1546=16,'Tipo '!$B$17,IF(D1546=17,'Tipo '!$B$18,IF(D1546=18,'Tipo '!$B$19,IF(D1546=19,'Tipo '!$B$20,IF(D1546=20,'Tipo '!$B$21,"No ha seleccionado un tipo de contrato válido"))))))))))))))))))))</f>
        <v>No ha seleccionado un tipo de contrato válido</v>
      </c>
      <c r="F1546" s="137"/>
      <c r="G1546" s="137"/>
      <c r="H1546" s="138"/>
      <c r="I1546" s="138"/>
      <c r="J1546" s="136"/>
      <c r="K1546" s="137" t="str">
        <f>IF(J1546=1,'Equivalencia BH-BMPT'!$D$2,IF(J1546=2,'Equivalencia BH-BMPT'!$D$3,IF(J1546=3,'Equivalencia BH-BMPT'!$D$4,IF(J1546=4,'Equivalencia BH-BMPT'!$D$5,IF(J1546=5,'Equivalencia BH-BMPT'!$D$6,IF(J1546=6,'Equivalencia BH-BMPT'!$D$7,IF(J1546=7,'Equivalencia BH-BMPT'!$D$8,IF(J1546=8,'Equivalencia BH-BMPT'!$D$9,IF(J1546=9,'Equivalencia BH-BMPT'!$D$10,IF(J1546=10,'Equivalencia BH-BMPT'!$D$11,IF(J1546=11,'Equivalencia BH-BMPT'!$D$12,IF(J1546=12,'Equivalencia BH-BMPT'!$D$13,IF(J1546=13,'Equivalencia BH-BMPT'!$D$14,IF(J1546=14,'Equivalencia BH-BMPT'!$D$15,IF(J1546=15,'Equivalencia BH-BMPT'!$D$16,IF(J1546=16,'Equivalencia BH-BMPT'!$D$17,IF(J1546=17,'Equivalencia BH-BMPT'!$D$18,IF(J1546=18,'Equivalencia BH-BMPT'!$D$19,IF(J1546=19,'Equivalencia BH-BMPT'!$D$20,IF(J1546=20,'Equivalencia BH-BMPT'!$D$21,IF(J1546=21,'Equivalencia BH-BMPT'!$D$22,IF(J1546=22,'Equivalencia BH-BMPT'!$D$23,IF(J1546=23,'Equivalencia BH-BMPT'!#REF!,IF(J1546=24,'Equivalencia BH-BMPT'!$D$25,IF(J1546=25,'Equivalencia BH-BMPT'!$D$26,IF(J1546=26,'Equivalencia BH-BMPT'!$D$27,IF(J1546=27,'Equivalencia BH-BMPT'!$D$28,IF(J1546=28,'Equivalencia BH-BMPT'!$D$29,IF(J1546=29,'Equivalencia BH-BMPT'!$D$30,IF(J1546=30,'Equivalencia BH-BMPT'!$D$31,IF(J1546=31,'Equivalencia BH-BMPT'!$D$32,IF(J1546=32,'Equivalencia BH-BMPT'!$D$33,IF(J1546=33,'Equivalencia BH-BMPT'!$D$34,IF(J1546=34,'Equivalencia BH-BMPT'!$D$35,IF(J1546=35,'Equivalencia BH-BMPT'!$D$36,IF(J1546=36,'Equivalencia BH-BMPT'!$D$37,IF(J1546=37,'Equivalencia BH-BMPT'!$D$38,IF(J1546=38,'Equivalencia BH-BMPT'!#REF!,IF(J1546=39,'Equivalencia BH-BMPT'!$D$40,IF(J1546=40,'Equivalencia BH-BMPT'!$D$41,IF(J1546=41,'Equivalencia BH-BMPT'!$D$42,IF(J1546=42,'Equivalencia BH-BMPT'!$D$43,IF(J1546=43,'Equivalencia BH-BMPT'!$D$44,IF(J1546=44,'Equivalencia BH-BMPT'!$D$45,IF(J1546=45,'Equivalencia BH-BMPT'!$D$46,"No ha seleccionado un número de programa")))))))))))))))))))))))))))))))))))))))))))))</f>
        <v>No ha seleccionado un número de programa</v>
      </c>
      <c r="L1546" s="140"/>
      <c r="M1546" s="136"/>
      <c r="N1546" s="153"/>
      <c r="O1546" s="161"/>
      <c r="P1546" s="144"/>
      <c r="Q1546" s="143"/>
      <c r="R1546" s="143"/>
      <c r="S1546" s="143"/>
      <c r="T1546" s="143"/>
      <c r="U1546" s="143"/>
      <c r="V1546" s="145"/>
      <c r="W1546" s="145"/>
      <c r="X1546" s="145"/>
      <c r="Y1546" s="136"/>
      <c r="Z1546" s="136"/>
      <c r="AA1546" s="146"/>
      <c r="AB1546" s="136"/>
      <c r="AC1546" s="136"/>
      <c r="AD1546" s="136"/>
      <c r="AE1546" s="136"/>
      <c r="AF1546" s="147" t="e">
        <f t="shared" si="65"/>
        <v>#DIV/0!</v>
      </c>
      <c r="AG1546" s="148"/>
      <c r="AH1546" s="148" t="b">
        <f t="shared" si="66"/>
        <v>1</v>
      </c>
    </row>
    <row r="1547" spans="1:34" ht="44.25" customHeight="1" thickBot="1" x14ac:dyDescent="0.3">
      <c r="A1547" s="136"/>
      <c r="B1547" s="136"/>
      <c r="C1547" s="137"/>
      <c r="D1547" s="136"/>
      <c r="E1547" s="137" t="str">
        <f>IF(D1547=1,'Tipo '!$B$2,IF(D1547=2,'Tipo '!$B$3,IF(D1547=3,'Tipo '!$B$4,IF(D1547=4,'Tipo '!$B$5,IF(D1547=5,'Tipo '!$B$6,IF(D1547=6,'Tipo '!$B$7,IF(D1547=7,'Tipo '!$B$8,IF(D1547=8,'Tipo '!$B$9,IF(D1547=9,'Tipo '!$B$10,IF(D1547=10,'Tipo '!$B$11,IF(D1547=11,'Tipo '!$B$12,IF(D1547=12,'Tipo '!$B$13,IF(D1547=13,'Tipo '!$B$14,IF(D1547=14,'Tipo '!$B$15,IF(D1547=15,'Tipo '!$B$16,IF(D1547=16,'Tipo '!$B$17,IF(D1547=17,'Tipo '!$B$18,IF(D1547=18,'Tipo '!$B$19,IF(D1547=19,'Tipo '!$B$20,IF(D1547=20,'Tipo '!$B$21,"No ha seleccionado un tipo de contrato válido"))))))))))))))))))))</f>
        <v>No ha seleccionado un tipo de contrato válido</v>
      </c>
      <c r="F1547" s="137"/>
      <c r="G1547" s="137"/>
      <c r="H1547" s="138"/>
      <c r="I1547" s="138"/>
      <c r="J1547" s="136"/>
      <c r="K1547" s="137" t="str">
        <f>IF(J1547=1,'Equivalencia BH-BMPT'!$D$2,IF(J1547=2,'Equivalencia BH-BMPT'!$D$3,IF(J1547=3,'Equivalencia BH-BMPT'!$D$4,IF(J1547=4,'Equivalencia BH-BMPT'!$D$5,IF(J1547=5,'Equivalencia BH-BMPT'!$D$6,IF(J1547=6,'Equivalencia BH-BMPT'!$D$7,IF(J1547=7,'Equivalencia BH-BMPT'!$D$8,IF(J1547=8,'Equivalencia BH-BMPT'!$D$9,IF(J1547=9,'Equivalencia BH-BMPT'!$D$10,IF(J1547=10,'Equivalencia BH-BMPT'!$D$11,IF(J1547=11,'Equivalencia BH-BMPT'!$D$12,IF(J1547=12,'Equivalencia BH-BMPT'!$D$13,IF(J1547=13,'Equivalencia BH-BMPT'!$D$14,IF(J1547=14,'Equivalencia BH-BMPT'!$D$15,IF(J1547=15,'Equivalencia BH-BMPT'!$D$16,IF(J1547=16,'Equivalencia BH-BMPT'!$D$17,IF(J1547=17,'Equivalencia BH-BMPT'!$D$18,IF(J1547=18,'Equivalencia BH-BMPT'!$D$19,IF(J1547=19,'Equivalencia BH-BMPT'!$D$20,IF(J1547=20,'Equivalencia BH-BMPT'!$D$21,IF(J1547=21,'Equivalencia BH-BMPT'!$D$22,IF(J1547=22,'Equivalencia BH-BMPT'!$D$23,IF(J1547=23,'Equivalencia BH-BMPT'!#REF!,IF(J1547=24,'Equivalencia BH-BMPT'!$D$25,IF(J1547=25,'Equivalencia BH-BMPT'!$D$26,IF(J1547=26,'Equivalencia BH-BMPT'!$D$27,IF(J1547=27,'Equivalencia BH-BMPT'!$D$28,IF(J1547=28,'Equivalencia BH-BMPT'!$D$29,IF(J1547=29,'Equivalencia BH-BMPT'!$D$30,IF(J1547=30,'Equivalencia BH-BMPT'!$D$31,IF(J1547=31,'Equivalencia BH-BMPT'!$D$32,IF(J1547=32,'Equivalencia BH-BMPT'!$D$33,IF(J1547=33,'Equivalencia BH-BMPT'!$D$34,IF(J1547=34,'Equivalencia BH-BMPT'!$D$35,IF(J1547=35,'Equivalencia BH-BMPT'!$D$36,IF(J1547=36,'Equivalencia BH-BMPT'!$D$37,IF(J1547=37,'Equivalencia BH-BMPT'!$D$38,IF(J1547=38,'Equivalencia BH-BMPT'!#REF!,IF(J1547=39,'Equivalencia BH-BMPT'!$D$40,IF(J1547=40,'Equivalencia BH-BMPT'!$D$41,IF(J1547=41,'Equivalencia BH-BMPT'!$D$42,IF(J1547=42,'Equivalencia BH-BMPT'!$D$43,IF(J1547=43,'Equivalencia BH-BMPT'!$D$44,IF(J1547=44,'Equivalencia BH-BMPT'!$D$45,IF(J1547=45,'Equivalencia BH-BMPT'!$D$46,"No ha seleccionado un número de programa")))))))))))))))))))))))))))))))))))))))))))))</f>
        <v>No ha seleccionado un número de programa</v>
      </c>
      <c r="L1547" s="140"/>
      <c r="M1547" s="136"/>
      <c r="N1547" s="153"/>
      <c r="O1547" s="161"/>
      <c r="P1547" s="144"/>
      <c r="Q1547" s="143"/>
      <c r="R1547" s="143"/>
      <c r="S1547" s="143"/>
      <c r="T1547" s="143"/>
      <c r="U1547" s="143"/>
      <c r="V1547" s="145"/>
      <c r="W1547" s="145"/>
      <c r="X1547" s="145"/>
      <c r="Y1547" s="136"/>
      <c r="Z1547" s="136"/>
      <c r="AA1547" s="146"/>
      <c r="AB1547" s="136"/>
      <c r="AC1547" s="136"/>
      <c r="AD1547" s="136"/>
      <c r="AE1547" s="136"/>
      <c r="AF1547" s="147" t="e">
        <f t="shared" si="65"/>
        <v>#DIV/0!</v>
      </c>
      <c r="AG1547" s="148"/>
      <c r="AH1547" s="148" t="b">
        <f t="shared" si="66"/>
        <v>1</v>
      </c>
    </row>
    <row r="1548" spans="1:34" ht="44.25" customHeight="1" thickBot="1" x14ac:dyDescent="0.3">
      <c r="A1548" s="136"/>
      <c r="B1548" s="136"/>
      <c r="C1548" s="137"/>
      <c r="D1548" s="136"/>
      <c r="E1548" s="137" t="str">
        <f>IF(D1548=1,'Tipo '!$B$2,IF(D1548=2,'Tipo '!$B$3,IF(D1548=3,'Tipo '!$B$4,IF(D1548=4,'Tipo '!$B$5,IF(D1548=5,'Tipo '!$B$6,IF(D1548=6,'Tipo '!$B$7,IF(D1548=7,'Tipo '!$B$8,IF(D1548=8,'Tipo '!$B$9,IF(D1548=9,'Tipo '!$B$10,IF(D1548=10,'Tipo '!$B$11,IF(D1548=11,'Tipo '!$B$12,IF(D1548=12,'Tipo '!$B$13,IF(D1548=13,'Tipo '!$B$14,IF(D1548=14,'Tipo '!$B$15,IF(D1548=15,'Tipo '!$B$16,IF(D1548=16,'Tipo '!$B$17,IF(D1548=17,'Tipo '!$B$18,IF(D1548=18,'Tipo '!$B$19,IF(D1548=19,'Tipo '!$B$20,IF(D1548=20,'Tipo '!$B$21,"No ha seleccionado un tipo de contrato válido"))))))))))))))))))))</f>
        <v>No ha seleccionado un tipo de contrato válido</v>
      </c>
      <c r="F1548" s="137"/>
      <c r="G1548" s="137"/>
      <c r="H1548" s="138"/>
      <c r="I1548" s="138"/>
      <c r="J1548" s="136"/>
      <c r="K1548" s="137" t="str">
        <f>IF(J1548=1,'Equivalencia BH-BMPT'!$D$2,IF(J1548=2,'Equivalencia BH-BMPT'!$D$3,IF(J1548=3,'Equivalencia BH-BMPT'!$D$4,IF(J1548=4,'Equivalencia BH-BMPT'!$D$5,IF(J1548=5,'Equivalencia BH-BMPT'!$D$6,IF(J1548=6,'Equivalencia BH-BMPT'!$D$7,IF(J1548=7,'Equivalencia BH-BMPT'!$D$8,IF(J1548=8,'Equivalencia BH-BMPT'!$D$9,IF(J1548=9,'Equivalencia BH-BMPT'!$D$10,IF(J1548=10,'Equivalencia BH-BMPT'!$D$11,IF(J1548=11,'Equivalencia BH-BMPT'!$D$12,IF(J1548=12,'Equivalencia BH-BMPT'!$D$13,IF(J1548=13,'Equivalencia BH-BMPT'!$D$14,IF(J1548=14,'Equivalencia BH-BMPT'!$D$15,IF(J1548=15,'Equivalencia BH-BMPT'!$D$16,IF(J1548=16,'Equivalencia BH-BMPT'!$D$17,IF(J1548=17,'Equivalencia BH-BMPT'!$D$18,IF(J1548=18,'Equivalencia BH-BMPT'!$D$19,IF(J1548=19,'Equivalencia BH-BMPT'!$D$20,IF(J1548=20,'Equivalencia BH-BMPT'!$D$21,IF(J1548=21,'Equivalencia BH-BMPT'!$D$22,IF(J1548=22,'Equivalencia BH-BMPT'!$D$23,IF(J1548=23,'Equivalencia BH-BMPT'!#REF!,IF(J1548=24,'Equivalencia BH-BMPT'!$D$25,IF(J1548=25,'Equivalencia BH-BMPT'!$D$26,IF(J1548=26,'Equivalencia BH-BMPT'!$D$27,IF(J1548=27,'Equivalencia BH-BMPT'!$D$28,IF(J1548=28,'Equivalencia BH-BMPT'!$D$29,IF(J1548=29,'Equivalencia BH-BMPT'!$D$30,IF(J1548=30,'Equivalencia BH-BMPT'!$D$31,IF(J1548=31,'Equivalencia BH-BMPT'!$D$32,IF(J1548=32,'Equivalencia BH-BMPT'!$D$33,IF(J1548=33,'Equivalencia BH-BMPT'!$D$34,IF(J1548=34,'Equivalencia BH-BMPT'!$D$35,IF(J1548=35,'Equivalencia BH-BMPT'!$D$36,IF(J1548=36,'Equivalencia BH-BMPT'!$D$37,IF(J1548=37,'Equivalencia BH-BMPT'!$D$38,IF(J1548=38,'Equivalencia BH-BMPT'!#REF!,IF(J1548=39,'Equivalencia BH-BMPT'!$D$40,IF(J1548=40,'Equivalencia BH-BMPT'!$D$41,IF(J1548=41,'Equivalencia BH-BMPT'!$D$42,IF(J1548=42,'Equivalencia BH-BMPT'!$D$43,IF(J1548=43,'Equivalencia BH-BMPT'!$D$44,IF(J1548=44,'Equivalencia BH-BMPT'!$D$45,IF(J1548=45,'Equivalencia BH-BMPT'!$D$46,"No ha seleccionado un número de programa")))))))))))))))))))))))))))))))))))))))))))))</f>
        <v>No ha seleccionado un número de programa</v>
      </c>
      <c r="L1548" s="140"/>
      <c r="M1548" s="136"/>
      <c r="N1548" s="153"/>
      <c r="O1548" s="161"/>
      <c r="P1548" s="144"/>
      <c r="Q1548" s="143"/>
      <c r="R1548" s="143"/>
      <c r="S1548" s="143"/>
      <c r="T1548" s="143"/>
      <c r="U1548" s="143"/>
      <c r="V1548" s="145"/>
      <c r="W1548" s="145"/>
      <c r="X1548" s="145"/>
      <c r="Y1548" s="136"/>
      <c r="Z1548" s="136"/>
      <c r="AA1548" s="146"/>
      <c r="AB1548" s="136"/>
      <c r="AC1548" s="136"/>
      <c r="AD1548" s="136"/>
      <c r="AE1548" s="136"/>
      <c r="AF1548" s="147" t="e">
        <f t="shared" si="65"/>
        <v>#DIV/0!</v>
      </c>
      <c r="AG1548" s="148"/>
      <c r="AH1548" s="148" t="b">
        <f t="shared" si="66"/>
        <v>1</v>
      </c>
    </row>
    <row r="1549" spans="1:34" ht="44.25" customHeight="1" thickBot="1" x14ac:dyDescent="0.3">
      <c r="A1549" s="136"/>
      <c r="B1549" s="136"/>
      <c r="C1549" s="137"/>
      <c r="D1549" s="136"/>
      <c r="E1549" s="137" t="str">
        <f>IF(D1549=1,'Tipo '!$B$2,IF(D1549=2,'Tipo '!$B$3,IF(D1549=3,'Tipo '!$B$4,IF(D1549=4,'Tipo '!$B$5,IF(D1549=5,'Tipo '!$B$6,IF(D1549=6,'Tipo '!$B$7,IF(D1549=7,'Tipo '!$B$8,IF(D1549=8,'Tipo '!$B$9,IF(D1549=9,'Tipo '!$B$10,IF(D1549=10,'Tipo '!$B$11,IF(D1549=11,'Tipo '!$B$12,IF(D1549=12,'Tipo '!$B$13,IF(D1549=13,'Tipo '!$B$14,IF(D1549=14,'Tipo '!$B$15,IF(D1549=15,'Tipo '!$B$16,IF(D1549=16,'Tipo '!$B$17,IF(D1549=17,'Tipo '!$B$18,IF(D1549=18,'Tipo '!$B$19,IF(D1549=19,'Tipo '!$B$20,IF(D1549=20,'Tipo '!$B$21,"No ha seleccionado un tipo de contrato válido"))))))))))))))))))))</f>
        <v>No ha seleccionado un tipo de contrato válido</v>
      </c>
      <c r="F1549" s="137"/>
      <c r="G1549" s="137"/>
      <c r="H1549" s="138"/>
      <c r="I1549" s="138"/>
      <c r="J1549" s="136"/>
      <c r="K1549" s="137" t="str">
        <f>IF(J1549=1,'Equivalencia BH-BMPT'!$D$2,IF(J1549=2,'Equivalencia BH-BMPT'!$D$3,IF(J1549=3,'Equivalencia BH-BMPT'!$D$4,IF(J1549=4,'Equivalencia BH-BMPT'!$D$5,IF(J1549=5,'Equivalencia BH-BMPT'!$D$6,IF(J1549=6,'Equivalencia BH-BMPT'!$D$7,IF(J1549=7,'Equivalencia BH-BMPT'!$D$8,IF(J1549=8,'Equivalencia BH-BMPT'!$D$9,IF(J1549=9,'Equivalencia BH-BMPT'!$D$10,IF(J1549=10,'Equivalencia BH-BMPT'!$D$11,IF(J1549=11,'Equivalencia BH-BMPT'!$D$12,IF(J1549=12,'Equivalencia BH-BMPT'!$D$13,IF(J1549=13,'Equivalencia BH-BMPT'!$D$14,IF(J1549=14,'Equivalencia BH-BMPT'!$D$15,IF(J1549=15,'Equivalencia BH-BMPT'!$D$16,IF(J1549=16,'Equivalencia BH-BMPT'!$D$17,IF(J1549=17,'Equivalencia BH-BMPT'!$D$18,IF(J1549=18,'Equivalencia BH-BMPT'!$D$19,IF(J1549=19,'Equivalencia BH-BMPT'!$D$20,IF(J1549=20,'Equivalencia BH-BMPT'!$D$21,IF(J1549=21,'Equivalencia BH-BMPT'!$D$22,IF(J1549=22,'Equivalencia BH-BMPT'!$D$23,IF(J1549=23,'Equivalencia BH-BMPT'!#REF!,IF(J1549=24,'Equivalencia BH-BMPT'!$D$25,IF(J1549=25,'Equivalencia BH-BMPT'!$D$26,IF(J1549=26,'Equivalencia BH-BMPT'!$D$27,IF(J1549=27,'Equivalencia BH-BMPT'!$D$28,IF(J1549=28,'Equivalencia BH-BMPT'!$D$29,IF(J1549=29,'Equivalencia BH-BMPT'!$D$30,IF(J1549=30,'Equivalencia BH-BMPT'!$D$31,IF(J1549=31,'Equivalencia BH-BMPT'!$D$32,IF(J1549=32,'Equivalencia BH-BMPT'!$D$33,IF(J1549=33,'Equivalencia BH-BMPT'!$D$34,IF(J1549=34,'Equivalencia BH-BMPT'!$D$35,IF(J1549=35,'Equivalencia BH-BMPT'!$D$36,IF(J1549=36,'Equivalencia BH-BMPT'!$D$37,IF(J1549=37,'Equivalencia BH-BMPT'!$D$38,IF(J1549=38,'Equivalencia BH-BMPT'!#REF!,IF(J1549=39,'Equivalencia BH-BMPT'!$D$40,IF(J1549=40,'Equivalencia BH-BMPT'!$D$41,IF(J1549=41,'Equivalencia BH-BMPT'!$D$42,IF(J1549=42,'Equivalencia BH-BMPT'!$D$43,IF(J1549=43,'Equivalencia BH-BMPT'!$D$44,IF(J1549=44,'Equivalencia BH-BMPT'!$D$45,IF(J1549=45,'Equivalencia BH-BMPT'!$D$46,"No ha seleccionado un número de programa")))))))))))))))))))))))))))))))))))))))))))))</f>
        <v>No ha seleccionado un número de programa</v>
      </c>
      <c r="L1549" s="140"/>
      <c r="M1549" s="136"/>
      <c r="N1549" s="153"/>
      <c r="O1549" s="161"/>
      <c r="P1549" s="144"/>
      <c r="Q1549" s="143"/>
      <c r="R1549" s="143"/>
      <c r="S1549" s="143"/>
      <c r="T1549" s="143"/>
      <c r="U1549" s="143"/>
      <c r="V1549" s="145"/>
      <c r="W1549" s="145"/>
      <c r="X1549" s="145"/>
      <c r="Y1549" s="136"/>
      <c r="Z1549" s="136"/>
      <c r="AA1549" s="146"/>
      <c r="AB1549" s="136"/>
      <c r="AC1549" s="136"/>
      <c r="AD1549" s="136"/>
      <c r="AE1549" s="136"/>
      <c r="AF1549" s="147" t="e">
        <f t="shared" si="65"/>
        <v>#DIV/0!</v>
      </c>
      <c r="AG1549" s="148"/>
      <c r="AH1549" s="148" t="b">
        <f t="shared" si="66"/>
        <v>1</v>
      </c>
    </row>
    <row r="1550" spans="1:34" ht="44.25" customHeight="1" thickBot="1" x14ac:dyDescent="0.3">
      <c r="A1550" s="136"/>
      <c r="B1550" s="136"/>
      <c r="C1550" s="137"/>
      <c r="D1550" s="136"/>
      <c r="E1550" s="137" t="str">
        <f>IF(D1550=1,'Tipo '!$B$2,IF(D1550=2,'Tipo '!$B$3,IF(D1550=3,'Tipo '!$B$4,IF(D1550=4,'Tipo '!$B$5,IF(D1550=5,'Tipo '!$B$6,IF(D1550=6,'Tipo '!$B$7,IF(D1550=7,'Tipo '!$B$8,IF(D1550=8,'Tipo '!$B$9,IF(D1550=9,'Tipo '!$B$10,IF(D1550=10,'Tipo '!$B$11,IF(D1550=11,'Tipo '!$B$12,IF(D1550=12,'Tipo '!$B$13,IF(D1550=13,'Tipo '!$B$14,IF(D1550=14,'Tipo '!$B$15,IF(D1550=15,'Tipo '!$B$16,IF(D1550=16,'Tipo '!$B$17,IF(D1550=17,'Tipo '!$B$18,IF(D1550=18,'Tipo '!$B$19,IF(D1550=19,'Tipo '!$B$20,IF(D1550=20,'Tipo '!$B$21,"No ha seleccionado un tipo de contrato válido"))))))))))))))))))))</f>
        <v>No ha seleccionado un tipo de contrato válido</v>
      </c>
      <c r="F1550" s="137"/>
      <c r="G1550" s="137"/>
      <c r="H1550" s="138"/>
      <c r="I1550" s="138"/>
      <c r="J1550" s="136"/>
      <c r="K1550" s="137" t="str">
        <f>IF(J1550=1,'Equivalencia BH-BMPT'!$D$2,IF(J1550=2,'Equivalencia BH-BMPT'!$D$3,IF(J1550=3,'Equivalencia BH-BMPT'!$D$4,IF(J1550=4,'Equivalencia BH-BMPT'!$D$5,IF(J1550=5,'Equivalencia BH-BMPT'!$D$6,IF(J1550=6,'Equivalencia BH-BMPT'!$D$7,IF(J1550=7,'Equivalencia BH-BMPT'!$D$8,IF(J1550=8,'Equivalencia BH-BMPT'!$D$9,IF(J1550=9,'Equivalencia BH-BMPT'!$D$10,IF(J1550=10,'Equivalencia BH-BMPT'!$D$11,IF(J1550=11,'Equivalencia BH-BMPT'!$D$12,IF(J1550=12,'Equivalencia BH-BMPT'!$D$13,IF(J1550=13,'Equivalencia BH-BMPT'!$D$14,IF(J1550=14,'Equivalencia BH-BMPT'!$D$15,IF(J1550=15,'Equivalencia BH-BMPT'!$D$16,IF(J1550=16,'Equivalencia BH-BMPT'!$D$17,IF(J1550=17,'Equivalencia BH-BMPT'!$D$18,IF(J1550=18,'Equivalencia BH-BMPT'!$D$19,IF(J1550=19,'Equivalencia BH-BMPT'!$D$20,IF(J1550=20,'Equivalencia BH-BMPT'!$D$21,IF(J1550=21,'Equivalencia BH-BMPT'!$D$22,IF(J1550=22,'Equivalencia BH-BMPT'!$D$23,IF(J1550=23,'Equivalencia BH-BMPT'!#REF!,IF(J1550=24,'Equivalencia BH-BMPT'!$D$25,IF(J1550=25,'Equivalencia BH-BMPT'!$D$26,IF(J1550=26,'Equivalencia BH-BMPT'!$D$27,IF(J1550=27,'Equivalencia BH-BMPT'!$D$28,IF(J1550=28,'Equivalencia BH-BMPT'!$D$29,IF(J1550=29,'Equivalencia BH-BMPT'!$D$30,IF(J1550=30,'Equivalencia BH-BMPT'!$D$31,IF(J1550=31,'Equivalencia BH-BMPT'!$D$32,IF(J1550=32,'Equivalencia BH-BMPT'!$D$33,IF(J1550=33,'Equivalencia BH-BMPT'!$D$34,IF(J1550=34,'Equivalencia BH-BMPT'!$D$35,IF(J1550=35,'Equivalencia BH-BMPT'!$D$36,IF(J1550=36,'Equivalencia BH-BMPT'!$D$37,IF(J1550=37,'Equivalencia BH-BMPT'!$D$38,IF(J1550=38,'Equivalencia BH-BMPT'!#REF!,IF(J1550=39,'Equivalencia BH-BMPT'!$D$40,IF(J1550=40,'Equivalencia BH-BMPT'!$D$41,IF(J1550=41,'Equivalencia BH-BMPT'!$D$42,IF(J1550=42,'Equivalencia BH-BMPT'!$D$43,IF(J1550=43,'Equivalencia BH-BMPT'!$D$44,IF(J1550=44,'Equivalencia BH-BMPT'!$D$45,IF(J1550=45,'Equivalencia BH-BMPT'!$D$46,"No ha seleccionado un número de programa")))))))))))))))))))))))))))))))))))))))))))))</f>
        <v>No ha seleccionado un número de programa</v>
      </c>
      <c r="L1550" s="140"/>
      <c r="M1550" s="136"/>
      <c r="N1550" s="153"/>
      <c r="O1550" s="161"/>
      <c r="P1550" s="144"/>
      <c r="Q1550" s="143"/>
      <c r="R1550" s="143"/>
      <c r="S1550" s="143"/>
      <c r="T1550" s="143"/>
      <c r="U1550" s="143"/>
      <c r="V1550" s="145"/>
      <c r="W1550" s="145"/>
      <c r="X1550" s="145"/>
      <c r="Y1550" s="136"/>
      <c r="Z1550" s="136"/>
      <c r="AA1550" s="146"/>
      <c r="AB1550" s="136"/>
      <c r="AC1550" s="136"/>
      <c r="AD1550" s="136"/>
      <c r="AE1550" s="136"/>
      <c r="AF1550" s="147" t="e">
        <f t="shared" si="65"/>
        <v>#DIV/0!</v>
      </c>
      <c r="AG1550" s="148"/>
      <c r="AH1550" s="148" t="b">
        <f t="shared" si="66"/>
        <v>1</v>
      </c>
    </row>
    <row r="1551" spans="1:34" ht="44.25" customHeight="1" thickBot="1" x14ac:dyDescent="0.3">
      <c r="A1551" s="136"/>
      <c r="B1551" s="136"/>
      <c r="C1551" s="137"/>
      <c r="D1551" s="136"/>
      <c r="E1551" s="137" t="str">
        <f>IF(D1551=1,'Tipo '!$B$2,IF(D1551=2,'Tipo '!$B$3,IF(D1551=3,'Tipo '!$B$4,IF(D1551=4,'Tipo '!$B$5,IF(D1551=5,'Tipo '!$B$6,IF(D1551=6,'Tipo '!$B$7,IF(D1551=7,'Tipo '!$B$8,IF(D1551=8,'Tipo '!$B$9,IF(D1551=9,'Tipo '!$B$10,IF(D1551=10,'Tipo '!$B$11,IF(D1551=11,'Tipo '!$B$12,IF(D1551=12,'Tipo '!$B$13,IF(D1551=13,'Tipo '!$B$14,IF(D1551=14,'Tipo '!$B$15,IF(D1551=15,'Tipo '!$B$16,IF(D1551=16,'Tipo '!$B$17,IF(D1551=17,'Tipo '!$B$18,IF(D1551=18,'Tipo '!$B$19,IF(D1551=19,'Tipo '!$B$20,IF(D1551=20,'Tipo '!$B$21,"No ha seleccionado un tipo de contrato válido"))))))))))))))))))))</f>
        <v>No ha seleccionado un tipo de contrato válido</v>
      </c>
      <c r="F1551" s="137"/>
      <c r="G1551" s="137"/>
      <c r="H1551" s="138"/>
      <c r="I1551" s="138"/>
      <c r="J1551" s="136"/>
      <c r="K1551" s="137" t="str">
        <f>IF(J1551=1,'Equivalencia BH-BMPT'!$D$2,IF(J1551=2,'Equivalencia BH-BMPT'!$D$3,IF(J1551=3,'Equivalencia BH-BMPT'!$D$4,IF(J1551=4,'Equivalencia BH-BMPT'!$D$5,IF(J1551=5,'Equivalencia BH-BMPT'!$D$6,IF(J1551=6,'Equivalencia BH-BMPT'!$D$7,IF(J1551=7,'Equivalencia BH-BMPT'!$D$8,IF(J1551=8,'Equivalencia BH-BMPT'!$D$9,IF(J1551=9,'Equivalencia BH-BMPT'!$D$10,IF(J1551=10,'Equivalencia BH-BMPT'!$D$11,IF(J1551=11,'Equivalencia BH-BMPT'!$D$12,IF(J1551=12,'Equivalencia BH-BMPT'!$D$13,IF(J1551=13,'Equivalencia BH-BMPT'!$D$14,IF(J1551=14,'Equivalencia BH-BMPT'!$D$15,IF(J1551=15,'Equivalencia BH-BMPT'!$D$16,IF(J1551=16,'Equivalencia BH-BMPT'!$D$17,IF(J1551=17,'Equivalencia BH-BMPT'!$D$18,IF(J1551=18,'Equivalencia BH-BMPT'!$D$19,IF(J1551=19,'Equivalencia BH-BMPT'!$D$20,IF(J1551=20,'Equivalencia BH-BMPT'!$D$21,IF(J1551=21,'Equivalencia BH-BMPT'!$D$22,IF(J1551=22,'Equivalencia BH-BMPT'!$D$23,IF(J1551=23,'Equivalencia BH-BMPT'!#REF!,IF(J1551=24,'Equivalencia BH-BMPT'!$D$25,IF(J1551=25,'Equivalencia BH-BMPT'!$D$26,IF(J1551=26,'Equivalencia BH-BMPT'!$D$27,IF(J1551=27,'Equivalencia BH-BMPT'!$D$28,IF(J1551=28,'Equivalencia BH-BMPT'!$D$29,IF(J1551=29,'Equivalencia BH-BMPT'!$D$30,IF(J1551=30,'Equivalencia BH-BMPT'!$D$31,IF(J1551=31,'Equivalencia BH-BMPT'!$D$32,IF(J1551=32,'Equivalencia BH-BMPT'!$D$33,IF(J1551=33,'Equivalencia BH-BMPT'!$D$34,IF(J1551=34,'Equivalencia BH-BMPT'!$D$35,IF(J1551=35,'Equivalencia BH-BMPT'!$D$36,IF(J1551=36,'Equivalencia BH-BMPT'!$D$37,IF(J1551=37,'Equivalencia BH-BMPT'!$D$38,IF(J1551=38,'Equivalencia BH-BMPT'!#REF!,IF(J1551=39,'Equivalencia BH-BMPT'!$D$40,IF(J1551=40,'Equivalencia BH-BMPT'!$D$41,IF(J1551=41,'Equivalencia BH-BMPT'!$D$42,IF(J1551=42,'Equivalencia BH-BMPT'!$D$43,IF(J1551=43,'Equivalencia BH-BMPT'!$D$44,IF(J1551=44,'Equivalencia BH-BMPT'!$D$45,IF(J1551=45,'Equivalencia BH-BMPT'!$D$46,"No ha seleccionado un número de programa")))))))))))))))))))))))))))))))))))))))))))))</f>
        <v>No ha seleccionado un número de programa</v>
      </c>
      <c r="L1551" s="140"/>
      <c r="M1551" s="136"/>
      <c r="N1551" s="153"/>
      <c r="O1551" s="161"/>
      <c r="P1551" s="144"/>
      <c r="Q1551" s="143"/>
      <c r="R1551" s="143"/>
      <c r="S1551" s="143"/>
      <c r="T1551" s="143"/>
      <c r="U1551" s="143"/>
      <c r="V1551" s="145"/>
      <c r="W1551" s="145"/>
      <c r="X1551" s="145"/>
      <c r="Y1551" s="136"/>
      <c r="Z1551" s="136"/>
      <c r="AA1551" s="146"/>
      <c r="AB1551" s="136"/>
      <c r="AC1551" s="136"/>
      <c r="AD1551" s="136"/>
      <c r="AE1551" s="136"/>
      <c r="AF1551" s="147" t="e">
        <f t="shared" si="65"/>
        <v>#DIV/0!</v>
      </c>
      <c r="AG1551" s="148"/>
      <c r="AH1551" s="148" t="b">
        <f t="shared" si="66"/>
        <v>1</v>
      </c>
    </row>
    <row r="1552" spans="1:34" ht="44.25" customHeight="1" thickBot="1" x14ac:dyDescent="0.3">
      <c r="A1552" s="136"/>
      <c r="B1552" s="136"/>
      <c r="C1552" s="137"/>
      <c r="D1552" s="136"/>
      <c r="E1552" s="137" t="str">
        <f>IF(D1552=1,'Tipo '!$B$2,IF(D1552=2,'Tipo '!$B$3,IF(D1552=3,'Tipo '!$B$4,IF(D1552=4,'Tipo '!$B$5,IF(D1552=5,'Tipo '!$B$6,IF(D1552=6,'Tipo '!$B$7,IF(D1552=7,'Tipo '!$B$8,IF(D1552=8,'Tipo '!$B$9,IF(D1552=9,'Tipo '!$B$10,IF(D1552=10,'Tipo '!$B$11,IF(D1552=11,'Tipo '!$B$12,IF(D1552=12,'Tipo '!$B$13,IF(D1552=13,'Tipo '!$B$14,IF(D1552=14,'Tipo '!$B$15,IF(D1552=15,'Tipo '!$B$16,IF(D1552=16,'Tipo '!$B$17,IF(D1552=17,'Tipo '!$B$18,IF(D1552=18,'Tipo '!$B$19,IF(D1552=19,'Tipo '!$B$20,IF(D1552=20,'Tipo '!$B$21,"No ha seleccionado un tipo de contrato válido"))))))))))))))))))))</f>
        <v>No ha seleccionado un tipo de contrato válido</v>
      </c>
      <c r="F1552" s="137"/>
      <c r="G1552" s="137"/>
      <c r="H1552" s="138"/>
      <c r="I1552" s="138"/>
      <c r="J1552" s="136"/>
      <c r="K1552" s="137" t="str">
        <f>IF(J1552=1,'Equivalencia BH-BMPT'!$D$2,IF(J1552=2,'Equivalencia BH-BMPT'!$D$3,IF(J1552=3,'Equivalencia BH-BMPT'!$D$4,IF(J1552=4,'Equivalencia BH-BMPT'!$D$5,IF(J1552=5,'Equivalencia BH-BMPT'!$D$6,IF(J1552=6,'Equivalencia BH-BMPT'!$D$7,IF(J1552=7,'Equivalencia BH-BMPT'!$D$8,IF(J1552=8,'Equivalencia BH-BMPT'!$D$9,IF(J1552=9,'Equivalencia BH-BMPT'!$D$10,IF(J1552=10,'Equivalencia BH-BMPT'!$D$11,IF(J1552=11,'Equivalencia BH-BMPT'!$D$12,IF(J1552=12,'Equivalencia BH-BMPT'!$D$13,IF(J1552=13,'Equivalencia BH-BMPT'!$D$14,IF(J1552=14,'Equivalencia BH-BMPT'!$D$15,IF(J1552=15,'Equivalencia BH-BMPT'!$D$16,IF(J1552=16,'Equivalencia BH-BMPT'!$D$17,IF(J1552=17,'Equivalencia BH-BMPT'!$D$18,IF(J1552=18,'Equivalencia BH-BMPT'!$D$19,IF(J1552=19,'Equivalencia BH-BMPT'!$D$20,IF(J1552=20,'Equivalencia BH-BMPT'!$D$21,IF(J1552=21,'Equivalencia BH-BMPT'!$D$22,IF(J1552=22,'Equivalencia BH-BMPT'!$D$23,IF(J1552=23,'Equivalencia BH-BMPT'!#REF!,IF(J1552=24,'Equivalencia BH-BMPT'!$D$25,IF(J1552=25,'Equivalencia BH-BMPT'!$D$26,IF(J1552=26,'Equivalencia BH-BMPT'!$D$27,IF(J1552=27,'Equivalencia BH-BMPT'!$D$28,IF(J1552=28,'Equivalencia BH-BMPT'!$D$29,IF(J1552=29,'Equivalencia BH-BMPT'!$D$30,IF(J1552=30,'Equivalencia BH-BMPT'!$D$31,IF(J1552=31,'Equivalencia BH-BMPT'!$D$32,IF(J1552=32,'Equivalencia BH-BMPT'!$D$33,IF(J1552=33,'Equivalencia BH-BMPT'!$D$34,IF(J1552=34,'Equivalencia BH-BMPT'!$D$35,IF(J1552=35,'Equivalencia BH-BMPT'!$D$36,IF(J1552=36,'Equivalencia BH-BMPT'!$D$37,IF(J1552=37,'Equivalencia BH-BMPT'!$D$38,IF(J1552=38,'Equivalencia BH-BMPT'!#REF!,IF(J1552=39,'Equivalencia BH-BMPT'!$D$40,IF(J1552=40,'Equivalencia BH-BMPT'!$D$41,IF(J1552=41,'Equivalencia BH-BMPT'!$D$42,IF(J1552=42,'Equivalencia BH-BMPT'!$D$43,IF(J1552=43,'Equivalencia BH-BMPT'!$D$44,IF(J1552=44,'Equivalencia BH-BMPT'!$D$45,IF(J1552=45,'Equivalencia BH-BMPT'!$D$46,"No ha seleccionado un número de programa")))))))))))))))))))))))))))))))))))))))))))))</f>
        <v>No ha seleccionado un número de programa</v>
      </c>
      <c r="L1552" s="140"/>
      <c r="M1552" s="136"/>
      <c r="N1552" s="153"/>
      <c r="O1552" s="161"/>
      <c r="P1552" s="144"/>
      <c r="Q1552" s="143"/>
      <c r="R1552" s="143"/>
      <c r="S1552" s="143"/>
      <c r="T1552" s="143"/>
      <c r="U1552" s="143"/>
      <c r="V1552" s="145"/>
      <c r="W1552" s="145"/>
      <c r="X1552" s="145"/>
      <c r="Y1552" s="136"/>
      <c r="Z1552" s="136"/>
      <c r="AA1552" s="146"/>
      <c r="AB1552" s="136"/>
      <c r="AC1552" s="136"/>
      <c r="AD1552" s="136"/>
      <c r="AE1552" s="136"/>
      <c r="AF1552" s="147" t="e">
        <f t="shared" si="65"/>
        <v>#DIV/0!</v>
      </c>
      <c r="AG1552" s="148"/>
      <c r="AH1552" s="148" t="b">
        <f t="shared" si="66"/>
        <v>1</v>
      </c>
    </row>
    <row r="1553" spans="1:34" ht="44.25" customHeight="1" thickBot="1" x14ac:dyDescent="0.3">
      <c r="A1553" s="136"/>
      <c r="B1553" s="136"/>
      <c r="C1553" s="137"/>
      <c r="D1553" s="136"/>
      <c r="E1553" s="137" t="str">
        <f>IF(D1553=1,'Tipo '!$B$2,IF(D1553=2,'Tipo '!$B$3,IF(D1553=3,'Tipo '!$B$4,IF(D1553=4,'Tipo '!$B$5,IF(D1553=5,'Tipo '!$B$6,IF(D1553=6,'Tipo '!$B$7,IF(D1553=7,'Tipo '!$B$8,IF(D1553=8,'Tipo '!$B$9,IF(D1553=9,'Tipo '!$B$10,IF(D1553=10,'Tipo '!$B$11,IF(D1553=11,'Tipo '!$B$12,IF(D1553=12,'Tipo '!$B$13,IF(D1553=13,'Tipo '!$B$14,IF(D1553=14,'Tipo '!$B$15,IF(D1553=15,'Tipo '!$B$16,IF(D1553=16,'Tipo '!$B$17,IF(D1553=17,'Tipo '!$B$18,IF(D1553=18,'Tipo '!$B$19,IF(D1553=19,'Tipo '!$B$20,IF(D1553=20,'Tipo '!$B$21,"No ha seleccionado un tipo de contrato válido"))))))))))))))))))))</f>
        <v>No ha seleccionado un tipo de contrato válido</v>
      </c>
      <c r="F1553" s="137"/>
      <c r="G1553" s="137"/>
      <c r="H1553" s="138"/>
      <c r="I1553" s="138"/>
      <c r="J1553" s="136"/>
      <c r="K1553" s="137" t="str">
        <f>IF(J1553=1,'Equivalencia BH-BMPT'!$D$2,IF(J1553=2,'Equivalencia BH-BMPT'!$D$3,IF(J1553=3,'Equivalencia BH-BMPT'!$D$4,IF(J1553=4,'Equivalencia BH-BMPT'!$D$5,IF(J1553=5,'Equivalencia BH-BMPT'!$D$6,IF(J1553=6,'Equivalencia BH-BMPT'!$D$7,IF(J1553=7,'Equivalencia BH-BMPT'!$D$8,IF(J1553=8,'Equivalencia BH-BMPT'!$D$9,IF(J1553=9,'Equivalencia BH-BMPT'!$D$10,IF(J1553=10,'Equivalencia BH-BMPT'!$D$11,IF(J1553=11,'Equivalencia BH-BMPT'!$D$12,IF(J1553=12,'Equivalencia BH-BMPT'!$D$13,IF(J1553=13,'Equivalencia BH-BMPT'!$D$14,IF(J1553=14,'Equivalencia BH-BMPT'!$D$15,IF(J1553=15,'Equivalencia BH-BMPT'!$D$16,IF(J1553=16,'Equivalencia BH-BMPT'!$D$17,IF(J1553=17,'Equivalencia BH-BMPT'!$D$18,IF(J1553=18,'Equivalencia BH-BMPT'!$D$19,IF(J1553=19,'Equivalencia BH-BMPT'!$D$20,IF(J1553=20,'Equivalencia BH-BMPT'!$D$21,IF(J1553=21,'Equivalencia BH-BMPT'!$D$22,IF(J1553=22,'Equivalencia BH-BMPT'!$D$23,IF(J1553=23,'Equivalencia BH-BMPT'!#REF!,IF(J1553=24,'Equivalencia BH-BMPT'!$D$25,IF(J1553=25,'Equivalencia BH-BMPT'!$D$26,IF(J1553=26,'Equivalencia BH-BMPT'!$D$27,IF(J1553=27,'Equivalencia BH-BMPT'!$D$28,IF(J1553=28,'Equivalencia BH-BMPT'!$D$29,IF(J1553=29,'Equivalencia BH-BMPT'!$D$30,IF(J1553=30,'Equivalencia BH-BMPT'!$D$31,IF(J1553=31,'Equivalencia BH-BMPT'!$D$32,IF(J1553=32,'Equivalencia BH-BMPT'!$D$33,IF(J1553=33,'Equivalencia BH-BMPT'!$D$34,IF(J1553=34,'Equivalencia BH-BMPT'!$D$35,IF(J1553=35,'Equivalencia BH-BMPT'!$D$36,IF(J1553=36,'Equivalencia BH-BMPT'!$D$37,IF(J1553=37,'Equivalencia BH-BMPT'!$D$38,IF(J1553=38,'Equivalencia BH-BMPT'!#REF!,IF(J1553=39,'Equivalencia BH-BMPT'!$D$40,IF(J1553=40,'Equivalencia BH-BMPT'!$D$41,IF(J1553=41,'Equivalencia BH-BMPT'!$D$42,IF(J1553=42,'Equivalencia BH-BMPT'!$D$43,IF(J1553=43,'Equivalencia BH-BMPT'!$D$44,IF(J1553=44,'Equivalencia BH-BMPT'!$D$45,IF(J1553=45,'Equivalencia BH-BMPT'!$D$46,"No ha seleccionado un número de programa")))))))))))))))))))))))))))))))))))))))))))))</f>
        <v>No ha seleccionado un número de programa</v>
      </c>
      <c r="L1553" s="140"/>
      <c r="M1553" s="136"/>
      <c r="N1553" s="153"/>
      <c r="O1553" s="161"/>
      <c r="P1553" s="144"/>
      <c r="Q1553" s="143"/>
      <c r="R1553" s="143"/>
      <c r="S1553" s="143"/>
      <c r="T1553" s="143"/>
      <c r="U1553" s="143"/>
      <c r="V1553" s="145"/>
      <c r="W1553" s="145"/>
      <c r="X1553" s="145"/>
      <c r="Y1553" s="136"/>
      <c r="Z1553" s="136"/>
      <c r="AA1553" s="146"/>
      <c r="AB1553" s="136"/>
      <c r="AC1553" s="136"/>
      <c r="AD1553" s="136"/>
      <c r="AE1553" s="136"/>
      <c r="AF1553" s="147" t="e">
        <f t="shared" si="65"/>
        <v>#DIV/0!</v>
      </c>
      <c r="AG1553" s="148"/>
      <c r="AH1553" s="148" t="b">
        <f t="shared" si="66"/>
        <v>1</v>
      </c>
    </row>
    <row r="1554" spans="1:34" ht="44.25" customHeight="1" thickBot="1" x14ac:dyDescent="0.3">
      <c r="A1554" s="136"/>
      <c r="B1554" s="136"/>
      <c r="C1554" s="137"/>
      <c r="D1554" s="136"/>
      <c r="E1554" s="137" t="str">
        <f>IF(D1554=1,'Tipo '!$B$2,IF(D1554=2,'Tipo '!$B$3,IF(D1554=3,'Tipo '!$B$4,IF(D1554=4,'Tipo '!$B$5,IF(D1554=5,'Tipo '!$B$6,IF(D1554=6,'Tipo '!$B$7,IF(D1554=7,'Tipo '!$B$8,IF(D1554=8,'Tipo '!$B$9,IF(D1554=9,'Tipo '!$B$10,IF(D1554=10,'Tipo '!$B$11,IF(D1554=11,'Tipo '!$B$12,IF(D1554=12,'Tipo '!$B$13,IF(D1554=13,'Tipo '!$B$14,IF(D1554=14,'Tipo '!$B$15,IF(D1554=15,'Tipo '!$B$16,IF(D1554=16,'Tipo '!$B$17,IF(D1554=17,'Tipo '!$B$18,IF(D1554=18,'Tipo '!$B$19,IF(D1554=19,'Tipo '!$B$20,IF(D1554=20,'Tipo '!$B$21,"No ha seleccionado un tipo de contrato válido"))))))))))))))))))))</f>
        <v>No ha seleccionado un tipo de contrato válido</v>
      </c>
      <c r="F1554" s="137"/>
      <c r="G1554" s="137"/>
      <c r="H1554" s="138"/>
      <c r="I1554" s="138"/>
      <c r="J1554" s="136"/>
      <c r="K1554" s="137" t="str">
        <f>IF(J1554=1,'Equivalencia BH-BMPT'!$D$2,IF(J1554=2,'Equivalencia BH-BMPT'!$D$3,IF(J1554=3,'Equivalencia BH-BMPT'!$D$4,IF(J1554=4,'Equivalencia BH-BMPT'!$D$5,IF(J1554=5,'Equivalencia BH-BMPT'!$D$6,IF(J1554=6,'Equivalencia BH-BMPT'!$D$7,IF(J1554=7,'Equivalencia BH-BMPT'!$D$8,IF(J1554=8,'Equivalencia BH-BMPT'!$D$9,IF(J1554=9,'Equivalencia BH-BMPT'!$D$10,IF(J1554=10,'Equivalencia BH-BMPT'!$D$11,IF(J1554=11,'Equivalencia BH-BMPT'!$D$12,IF(J1554=12,'Equivalencia BH-BMPT'!$D$13,IF(J1554=13,'Equivalencia BH-BMPT'!$D$14,IF(J1554=14,'Equivalencia BH-BMPT'!$D$15,IF(J1554=15,'Equivalencia BH-BMPT'!$D$16,IF(J1554=16,'Equivalencia BH-BMPT'!$D$17,IF(J1554=17,'Equivalencia BH-BMPT'!$D$18,IF(J1554=18,'Equivalencia BH-BMPT'!$D$19,IF(J1554=19,'Equivalencia BH-BMPT'!$D$20,IF(J1554=20,'Equivalencia BH-BMPT'!$D$21,IF(J1554=21,'Equivalencia BH-BMPT'!$D$22,IF(J1554=22,'Equivalencia BH-BMPT'!$D$23,IF(J1554=23,'Equivalencia BH-BMPT'!#REF!,IF(J1554=24,'Equivalencia BH-BMPT'!$D$25,IF(J1554=25,'Equivalencia BH-BMPT'!$D$26,IF(J1554=26,'Equivalencia BH-BMPT'!$D$27,IF(J1554=27,'Equivalencia BH-BMPT'!$D$28,IF(J1554=28,'Equivalencia BH-BMPT'!$D$29,IF(J1554=29,'Equivalencia BH-BMPT'!$D$30,IF(J1554=30,'Equivalencia BH-BMPT'!$D$31,IF(J1554=31,'Equivalencia BH-BMPT'!$D$32,IF(J1554=32,'Equivalencia BH-BMPT'!$D$33,IF(J1554=33,'Equivalencia BH-BMPT'!$D$34,IF(J1554=34,'Equivalencia BH-BMPT'!$D$35,IF(J1554=35,'Equivalencia BH-BMPT'!$D$36,IF(J1554=36,'Equivalencia BH-BMPT'!$D$37,IF(J1554=37,'Equivalencia BH-BMPT'!$D$38,IF(J1554=38,'Equivalencia BH-BMPT'!#REF!,IF(J1554=39,'Equivalencia BH-BMPT'!$D$40,IF(J1554=40,'Equivalencia BH-BMPT'!$D$41,IF(J1554=41,'Equivalencia BH-BMPT'!$D$42,IF(J1554=42,'Equivalencia BH-BMPT'!$D$43,IF(J1554=43,'Equivalencia BH-BMPT'!$D$44,IF(J1554=44,'Equivalencia BH-BMPT'!$D$45,IF(J1554=45,'Equivalencia BH-BMPT'!$D$46,"No ha seleccionado un número de programa")))))))))))))))))))))))))))))))))))))))))))))</f>
        <v>No ha seleccionado un número de programa</v>
      </c>
      <c r="L1554" s="140"/>
      <c r="M1554" s="136"/>
      <c r="N1554" s="153"/>
      <c r="O1554" s="161"/>
      <c r="P1554" s="144"/>
      <c r="Q1554" s="143"/>
      <c r="R1554" s="143"/>
      <c r="S1554" s="143"/>
      <c r="T1554" s="143"/>
      <c r="U1554" s="143"/>
      <c r="V1554" s="145"/>
      <c r="W1554" s="145"/>
      <c r="X1554" s="145"/>
      <c r="Y1554" s="136"/>
      <c r="Z1554" s="136"/>
      <c r="AA1554" s="146"/>
      <c r="AB1554" s="136"/>
      <c r="AC1554" s="136"/>
      <c r="AD1554" s="136"/>
      <c r="AE1554" s="136"/>
      <c r="AF1554" s="147" t="e">
        <f t="shared" si="65"/>
        <v>#DIV/0!</v>
      </c>
      <c r="AG1554" s="148"/>
      <c r="AH1554" s="148" t="b">
        <f t="shared" si="66"/>
        <v>1</v>
      </c>
    </row>
    <row r="1555" spans="1:34" ht="44.25" customHeight="1" thickBot="1" x14ac:dyDescent="0.3">
      <c r="A1555" s="136"/>
      <c r="B1555" s="136"/>
      <c r="C1555" s="137"/>
      <c r="D1555" s="136"/>
      <c r="E1555" s="137" t="str">
        <f>IF(D1555=1,'Tipo '!$B$2,IF(D1555=2,'Tipo '!$B$3,IF(D1555=3,'Tipo '!$B$4,IF(D1555=4,'Tipo '!$B$5,IF(D1555=5,'Tipo '!$B$6,IF(D1555=6,'Tipo '!$B$7,IF(D1555=7,'Tipo '!$B$8,IF(D1555=8,'Tipo '!$B$9,IF(D1555=9,'Tipo '!$B$10,IF(D1555=10,'Tipo '!$B$11,IF(D1555=11,'Tipo '!$B$12,IF(D1555=12,'Tipo '!$B$13,IF(D1555=13,'Tipo '!$B$14,IF(D1555=14,'Tipo '!$B$15,IF(D1555=15,'Tipo '!$B$16,IF(D1555=16,'Tipo '!$B$17,IF(D1555=17,'Tipo '!$B$18,IF(D1555=18,'Tipo '!$B$19,IF(D1555=19,'Tipo '!$B$20,IF(D1555=20,'Tipo '!$B$21,"No ha seleccionado un tipo de contrato válido"))))))))))))))))))))</f>
        <v>No ha seleccionado un tipo de contrato válido</v>
      </c>
      <c r="F1555" s="137"/>
      <c r="G1555" s="137"/>
      <c r="H1555" s="138"/>
      <c r="I1555" s="138"/>
      <c r="J1555" s="136"/>
      <c r="K1555" s="137" t="str">
        <f>IF(J1555=1,'Equivalencia BH-BMPT'!$D$2,IF(J1555=2,'Equivalencia BH-BMPT'!$D$3,IF(J1555=3,'Equivalencia BH-BMPT'!$D$4,IF(J1555=4,'Equivalencia BH-BMPT'!$D$5,IF(J1555=5,'Equivalencia BH-BMPT'!$D$6,IF(J1555=6,'Equivalencia BH-BMPT'!$D$7,IF(J1555=7,'Equivalencia BH-BMPT'!$D$8,IF(J1555=8,'Equivalencia BH-BMPT'!$D$9,IF(J1555=9,'Equivalencia BH-BMPT'!$D$10,IF(J1555=10,'Equivalencia BH-BMPT'!$D$11,IF(J1555=11,'Equivalencia BH-BMPT'!$D$12,IF(J1555=12,'Equivalencia BH-BMPT'!$D$13,IF(J1555=13,'Equivalencia BH-BMPT'!$D$14,IF(J1555=14,'Equivalencia BH-BMPT'!$D$15,IF(J1555=15,'Equivalencia BH-BMPT'!$D$16,IF(J1555=16,'Equivalencia BH-BMPT'!$D$17,IF(J1555=17,'Equivalencia BH-BMPT'!$D$18,IF(J1555=18,'Equivalencia BH-BMPT'!$D$19,IF(J1555=19,'Equivalencia BH-BMPT'!$D$20,IF(J1555=20,'Equivalencia BH-BMPT'!$D$21,IF(J1555=21,'Equivalencia BH-BMPT'!$D$22,IF(J1555=22,'Equivalencia BH-BMPT'!$D$23,IF(J1555=23,'Equivalencia BH-BMPT'!#REF!,IF(J1555=24,'Equivalencia BH-BMPT'!$D$25,IF(J1555=25,'Equivalencia BH-BMPT'!$D$26,IF(J1555=26,'Equivalencia BH-BMPT'!$D$27,IF(J1555=27,'Equivalencia BH-BMPT'!$D$28,IF(J1555=28,'Equivalencia BH-BMPT'!$D$29,IF(J1555=29,'Equivalencia BH-BMPT'!$D$30,IF(J1555=30,'Equivalencia BH-BMPT'!$D$31,IF(J1555=31,'Equivalencia BH-BMPT'!$D$32,IF(J1555=32,'Equivalencia BH-BMPT'!$D$33,IF(J1555=33,'Equivalencia BH-BMPT'!$D$34,IF(J1555=34,'Equivalencia BH-BMPT'!$D$35,IF(J1555=35,'Equivalencia BH-BMPT'!$D$36,IF(J1555=36,'Equivalencia BH-BMPT'!$D$37,IF(J1555=37,'Equivalencia BH-BMPT'!$D$38,IF(J1555=38,'Equivalencia BH-BMPT'!#REF!,IF(J1555=39,'Equivalencia BH-BMPT'!$D$40,IF(J1555=40,'Equivalencia BH-BMPT'!$D$41,IF(J1555=41,'Equivalencia BH-BMPT'!$D$42,IF(J1555=42,'Equivalencia BH-BMPT'!$D$43,IF(J1555=43,'Equivalencia BH-BMPT'!$D$44,IF(J1555=44,'Equivalencia BH-BMPT'!$D$45,IF(J1555=45,'Equivalencia BH-BMPT'!$D$46,"No ha seleccionado un número de programa")))))))))))))))))))))))))))))))))))))))))))))</f>
        <v>No ha seleccionado un número de programa</v>
      </c>
      <c r="L1555" s="140"/>
      <c r="M1555" s="136"/>
      <c r="N1555" s="153"/>
      <c r="O1555" s="161"/>
      <c r="P1555" s="144"/>
      <c r="Q1555" s="143"/>
      <c r="R1555" s="143"/>
      <c r="S1555" s="143"/>
      <c r="T1555" s="143"/>
      <c r="U1555" s="143"/>
      <c r="V1555" s="145"/>
      <c r="W1555" s="145"/>
      <c r="X1555" s="145"/>
      <c r="Y1555" s="136"/>
      <c r="Z1555" s="136"/>
      <c r="AA1555" s="146"/>
      <c r="AB1555" s="136"/>
      <c r="AC1555" s="136"/>
      <c r="AD1555" s="136"/>
      <c r="AE1555" s="136"/>
      <c r="AF1555" s="147" t="e">
        <f t="shared" si="65"/>
        <v>#DIV/0!</v>
      </c>
      <c r="AG1555" s="148"/>
      <c r="AH1555" s="148" t="b">
        <f t="shared" si="66"/>
        <v>1</v>
      </c>
    </row>
    <row r="1556" spans="1:34" ht="44.25" customHeight="1" thickBot="1" x14ac:dyDescent="0.3">
      <c r="A1556" s="136"/>
      <c r="B1556" s="136"/>
      <c r="C1556" s="137"/>
      <c r="D1556" s="136"/>
      <c r="E1556" s="137" t="str">
        <f>IF(D1556=1,'Tipo '!$B$2,IF(D1556=2,'Tipo '!$B$3,IF(D1556=3,'Tipo '!$B$4,IF(D1556=4,'Tipo '!$B$5,IF(D1556=5,'Tipo '!$B$6,IF(D1556=6,'Tipo '!$B$7,IF(D1556=7,'Tipo '!$B$8,IF(D1556=8,'Tipo '!$B$9,IF(D1556=9,'Tipo '!$B$10,IF(D1556=10,'Tipo '!$B$11,IF(D1556=11,'Tipo '!$B$12,IF(D1556=12,'Tipo '!$B$13,IF(D1556=13,'Tipo '!$B$14,IF(D1556=14,'Tipo '!$B$15,IF(D1556=15,'Tipo '!$B$16,IF(D1556=16,'Tipo '!$B$17,IF(D1556=17,'Tipo '!$B$18,IF(D1556=18,'Tipo '!$B$19,IF(D1556=19,'Tipo '!$B$20,IF(D1556=20,'Tipo '!$B$21,"No ha seleccionado un tipo de contrato válido"))))))))))))))))))))</f>
        <v>No ha seleccionado un tipo de contrato válido</v>
      </c>
      <c r="F1556" s="137"/>
      <c r="G1556" s="137"/>
      <c r="H1556" s="138"/>
      <c r="I1556" s="138"/>
      <c r="J1556" s="136"/>
      <c r="K1556" s="137" t="str">
        <f>IF(J1556=1,'Equivalencia BH-BMPT'!$D$2,IF(J1556=2,'Equivalencia BH-BMPT'!$D$3,IF(J1556=3,'Equivalencia BH-BMPT'!$D$4,IF(J1556=4,'Equivalencia BH-BMPT'!$D$5,IF(J1556=5,'Equivalencia BH-BMPT'!$D$6,IF(J1556=6,'Equivalencia BH-BMPT'!$D$7,IF(J1556=7,'Equivalencia BH-BMPT'!$D$8,IF(J1556=8,'Equivalencia BH-BMPT'!$D$9,IF(J1556=9,'Equivalencia BH-BMPT'!$D$10,IF(J1556=10,'Equivalencia BH-BMPT'!$D$11,IF(J1556=11,'Equivalencia BH-BMPT'!$D$12,IF(J1556=12,'Equivalencia BH-BMPT'!$D$13,IF(J1556=13,'Equivalencia BH-BMPT'!$D$14,IF(J1556=14,'Equivalencia BH-BMPT'!$D$15,IF(J1556=15,'Equivalencia BH-BMPT'!$D$16,IF(J1556=16,'Equivalencia BH-BMPT'!$D$17,IF(J1556=17,'Equivalencia BH-BMPT'!$D$18,IF(J1556=18,'Equivalencia BH-BMPT'!$D$19,IF(J1556=19,'Equivalencia BH-BMPT'!$D$20,IF(J1556=20,'Equivalencia BH-BMPT'!$D$21,IF(J1556=21,'Equivalencia BH-BMPT'!$D$22,IF(J1556=22,'Equivalencia BH-BMPT'!$D$23,IF(J1556=23,'Equivalencia BH-BMPT'!#REF!,IF(J1556=24,'Equivalencia BH-BMPT'!$D$25,IF(J1556=25,'Equivalencia BH-BMPT'!$D$26,IF(J1556=26,'Equivalencia BH-BMPT'!$D$27,IF(J1556=27,'Equivalencia BH-BMPT'!$D$28,IF(J1556=28,'Equivalencia BH-BMPT'!$D$29,IF(J1556=29,'Equivalencia BH-BMPT'!$D$30,IF(J1556=30,'Equivalencia BH-BMPT'!$D$31,IF(J1556=31,'Equivalencia BH-BMPT'!$D$32,IF(J1556=32,'Equivalencia BH-BMPT'!$D$33,IF(J1556=33,'Equivalencia BH-BMPT'!$D$34,IF(J1556=34,'Equivalencia BH-BMPT'!$D$35,IF(J1556=35,'Equivalencia BH-BMPT'!$D$36,IF(J1556=36,'Equivalencia BH-BMPT'!$D$37,IF(J1556=37,'Equivalencia BH-BMPT'!$D$38,IF(J1556=38,'Equivalencia BH-BMPT'!D1,IF(J1556=39,'Equivalencia BH-BMPT'!$D$40,IF(J1556=40,'Equivalencia BH-BMPT'!$D$41,IF(J1556=41,'Equivalencia BH-BMPT'!$D$42,IF(J1556=42,'Equivalencia BH-BMPT'!$D$43,IF(J1556=43,'Equivalencia BH-BMPT'!$D$44,IF(J1556=44,'Equivalencia BH-BMPT'!$D$45,IF(J1556=45,'Equivalencia BH-BMPT'!$D$46,"No ha seleccionado un número de programa")))))))))))))))))))))))))))))))))))))))))))))</f>
        <v>No ha seleccionado un número de programa</v>
      </c>
      <c r="L1556" s="140"/>
      <c r="M1556" s="136"/>
      <c r="N1556" s="153"/>
      <c r="O1556" s="161"/>
      <c r="P1556" s="144"/>
      <c r="Q1556" s="143"/>
      <c r="R1556" s="143"/>
      <c r="S1556" s="143"/>
      <c r="T1556" s="143"/>
      <c r="U1556" s="143"/>
      <c r="V1556" s="145"/>
      <c r="W1556" s="145"/>
      <c r="X1556" s="145"/>
      <c r="Y1556" s="136"/>
      <c r="Z1556" s="136"/>
      <c r="AA1556" s="146"/>
      <c r="AB1556" s="136"/>
      <c r="AC1556" s="136"/>
      <c r="AD1556" s="136"/>
      <c r="AE1556" s="136"/>
      <c r="AF1556" s="147" t="e">
        <f t="shared" si="65"/>
        <v>#DIV/0!</v>
      </c>
      <c r="AG1556" s="148"/>
      <c r="AH1556" s="148" t="b">
        <f t="shared" si="66"/>
        <v>1</v>
      </c>
    </row>
    <row r="1557" spans="1:34" ht="44.25" customHeight="1" thickBot="1" x14ac:dyDescent="0.3">
      <c r="A1557" s="136"/>
      <c r="B1557" s="136"/>
      <c r="C1557" s="137"/>
      <c r="D1557" s="136"/>
      <c r="E1557" s="137" t="str">
        <f>IF(D1557=1,'Tipo '!$B$2,IF(D1557=2,'Tipo '!$B$3,IF(D1557=3,'Tipo '!$B$4,IF(D1557=4,'Tipo '!$B$5,IF(D1557=5,'Tipo '!$B$6,IF(D1557=6,'Tipo '!$B$7,IF(D1557=7,'Tipo '!$B$8,IF(D1557=8,'Tipo '!$B$9,IF(D1557=9,'Tipo '!$B$10,IF(D1557=10,'Tipo '!$B$11,IF(D1557=11,'Tipo '!$B$12,IF(D1557=12,'Tipo '!$B$13,IF(D1557=13,'Tipo '!$B$14,IF(D1557=14,'Tipo '!$B$15,IF(D1557=15,'Tipo '!$B$16,IF(D1557=16,'Tipo '!$B$17,IF(D1557=17,'Tipo '!$B$18,IF(D1557=18,'Tipo '!$B$19,IF(D1557=19,'Tipo '!$B$20,IF(D1557=20,'Tipo '!$B$21,"No ha seleccionado un tipo de contrato válido"))))))))))))))))))))</f>
        <v>No ha seleccionado un tipo de contrato válido</v>
      </c>
      <c r="F1557" s="137"/>
      <c r="G1557" s="137"/>
      <c r="H1557" s="138"/>
      <c r="I1557" s="138"/>
      <c r="J1557" s="136"/>
      <c r="K1557" s="137" t="str">
        <f>IF(J1557=1,'Equivalencia BH-BMPT'!$D$2,IF(J1557=2,'Equivalencia BH-BMPT'!$D$3,IF(J1557=3,'Equivalencia BH-BMPT'!$D$4,IF(J1557=4,'Equivalencia BH-BMPT'!$D$5,IF(J1557=5,'Equivalencia BH-BMPT'!$D$6,IF(J1557=6,'Equivalencia BH-BMPT'!$D$7,IF(J1557=7,'Equivalencia BH-BMPT'!$D$8,IF(J1557=8,'Equivalencia BH-BMPT'!$D$9,IF(J1557=9,'Equivalencia BH-BMPT'!$D$10,IF(J1557=10,'Equivalencia BH-BMPT'!$D$11,IF(J1557=11,'Equivalencia BH-BMPT'!$D$12,IF(J1557=12,'Equivalencia BH-BMPT'!$D$13,IF(J1557=13,'Equivalencia BH-BMPT'!$D$14,IF(J1557=14,'Equivalencia BH-BMPT'!$D$15,IF(J1557=15,'Equivalencia BH-BMPT'!$D$16,IF(J1557=16,'Equivalencia BH-BMPT'!$D$17,IF(J1557=17,'Equivalencia BH-BMPT'!$D$18,IF(J1557=18,'Equivalencia BH-BMPT'!$D$19,IF(J1557=19,'Equivalencia BH-BMPT'!$D$20,IF(J1557=20,'Equivalencia BH-BMPT'!$D$21,IF(J1557=21,'Equivalencia BH-BMPT'!$D$22,IF(J1557=22,'Equivalencia BH-BMPT'!$D$23,IF(J1557=23,'Equivalencia BH-BMPT'!#REF!,IF(J1557=24,'Equivalencia BH-BMPT'!$D$25,IF(J1557=25,'Equivalencia BH-BMPT'!$D$26,IF(J1557=26,'Equivalencia BH-BMPT'!$D$27,IF(J1557=27,'Equivalencia BH-BMPT'!$D$28,IF(J1557=28,'Equivalencia BH-BMPT'!$D$29,IF(J1557=29,'Equivalencia BH-BMPT'!$D$30,IF(J1557=30,'Equivalencia BH-BMPT'!$D$31,IF(J1557=31,'Equivalencia BH-BMPT'!$D$32,IF(J1557=32,'Equivalencia BH-BMPT'!$D$33,IF(J1557=33,'Equivalencia BH-BMPT'!$D$34,IF(J1557=34,'Equivalencia BH-BMPT'!$D$35,IF(J1557=35,'Equivalencia BH-BMPT'!$D$36,IF(J1557=36,'Equivalencia BH-BMPT'!$D$37,IF(J1557=37,'Equivalencia BH-BMPT'!$D$38,IF(J1557=38,'Equivalencia BH-BMPT'!D2,IF(J1557=39,'Equivalencia BH-BMPT'!$D$40,IF(J1557=40,'Equivalencia BH-BMPT'!$D$41,IF(J1557=41,'Equivalencia BH-BMPT'!$D$42,IF(J1557=42,'Equivalencia BH-BMPT'!$D$43,IF(J1557=43,'Equivalencia BH-BMPT'!$D$44,IF(J1557=44,'Equivalencia BH-BMPT'!$D$45,IF(J1557=45,'Equivalencia BH-BMPT'!$D$46,"No ha seleccionado un número de programa")))))))))))))))))))))))))))))))))))))))))))))</f>
        <v>No ha seleccionado un número de programa</v>
      </c>
      <c r="L1557" s="140"/>
      <c r="M1557" s="136"/>
      <c r="N1557" s="153"/>
      <c r="O1557" s="161"/>
      <c r="P1557" s="144"/>
      <c r="Q1557" s="143"/>
      <c r="R1557" s="143"/>
      <c r="S1557" s="143"/>
      <c r="T1557" s="143"/>
      <c r="U1557" s="143"/>
      <c r="V1557" s="145"/>
      <c r="W1557" s="145"/>
      <c r="X1557" s="145"/>
      <c r="Y1557" s="136"/>
      <c r="Z1557" s="136"/>
      <c r="AA1557" s="146"/>
      <c r="AB1557" s="136"/>
      <c r="AC1557" s="136"/>
      <c r="AD1557" s="136"/>
      <c r="AE1557" s="136"/>
      <c r="AF1557" s="147" t="e">
        <f t="shared" si="65"/>
        <v>#DIV/0!</v>
      </c>
      <c r="AG1557" s="148"/>
      <c r="AH1557" s="148" t="b">
        <f t="shared" si="66"/>
        <v>1</v>
      </c>
    </row>
    <row r="1558" spans="1:34" ht="44.25" customHeight="1" thickBot="1" x14ac:dyDescent="0.3">
      <c r="A1558" s="136"/>
      <c r="B1558" s="136"/>
      <c r="C1558" s="137"/>
      <c r="D1558" s="136"/>
      <c r="E1558" s="137" t="str">
        <f>IF(D1558=1,'Tipo '!$B$2,IF(D1558=2,'Tipo '!$B$3,IF(D1558=3,'Tipo '!$B$4,IF(D1558=4,'Tipo '!$B$5,IF(D1558=5,'Tipo '!$B$6,IF(D1558=6,'Tipo '!$B$7,IF(D1558=7,'Tipo '!$B$8,IF(D1558=8,'Tipo '!$B$9,IF(D1558=9,'Tipo '!$B$10,IF(D1558=10,'Tipo '!$B$11,IF(D1558=11,'Tipo '!$B$12,IF(D1558=12,'Tipo '!$B$13,IF(D1558=13,'Tipo '!$B$14,IF(D1558=14,'Tipo '!$B$15,IF(D1558=15,'Tipo '!$B$16,IF(D1558=16,'Tipo '!$B$17,IF(D1558=17,'Tipo '!$B$18,IF(D1558=18,'Tipo '!$B$19,IF(D1558=19,'Tipo '!$B$20,IF(D1558=20,'Tipo '!$B$21,"No ha seleccionado un tipo de contrato válido"))))))))))))))))))))</f>
        <v>No ha seleccionado un tipo de contrato válido</v>
      </c>
      <c r="F1558" s="137"/>
      <c r="G1558" s="137"/>
      <c r="H1558" s="138"/>
      <c r="I1558" s="138"/>
      <c r="J1558" s="136"/>
      <c r="K1558" s="137" t="str">
        <f>IF(J1558=1,'Equivalencia BH-BMPT'!$D$2,IF(J1558=2,'Equivalencia BH-BMPT'!$D$3,IF(J1558=3,'Equivalencia BH-BMPT'!$D$4,IF(J1558=4,'Equivalencia BH-BMPT'!$D$5,IF(J1558=5,'Equivalencia BH-BMPT'!$D$6,IF(J1558=6,'Equivalencia BH-BMPT'!$D$7,IF(J1558=7,'Equivalencia BH-BMPT'!$D$8,IF(J1558=8,'Equivalencia BH-BMPT'!$D$9,IF(J1558=9,'Equivalencia BH-BMPT'!$D$10,IF(J1558=10,'Equivalencia BH-BMPT'!$D$11,IF(J1558=11,'Equivalencia BH-BMPT'!$D$12,IF(J1558=12,'Equivalencia BH-BMPT'!$D$13,IF(J1558=13,'Equivalencia BH-BMPT'!$D$14,IF(J1558=14,'Equivalencia BH-BMPT'!$D$15,IF(J1558=15,'Equivalencia BH-BMPT'!$D$16,IF(J1558=16,'Equivalencia BH-BMPT'!$D$17,IF(J1558=17,'Equivalencia BH-BMPT'!$D$18,IF(J1558=18,'Equivalencia BH-BMPT'!$D$19,IF(J1558=19,'Equivalencia BH-BMPT'!$D$20,IF(J1558=20,'Equivalencia BH-BMPT'!$D$21,IF(J1558=21,'Equivalencia BH-BMPT'!$D$22,IF(J1558=22,'Equivalencia BH-BMPT'!$D$23,IF(J1558=23,'Equivalencia BH-BMPT'!#REF!,IF(J1558=24,'Equivalencia BH-BMPT'!$D$25,IF(J1558=25,'Equivalencia BH-BMPT'!$D$26,IF(J1558=26,'Equivalencia BH-BMPT'!$D$27,IF(J1558=27,'Equivalencia BH-BMPT'!$D$28,IF(J1558=28,'Equivalencia BH-BMPT'!$D$29,IF(J1558=29,'Equivalencia BH-BMPT'!$D$30,IF(J1558=30,'Equivalencia BH-BMPT'!$D$31,IF(J1558=31,'Equivalencia BH-BMPT'!$D$32,IF(J1558=32,'Equivalencia BH-BMPT'!$D$33,IF(J1558=33,'Equivalencia BH-BMPT'!$D$34,IF(J1558=34,'Equivalencia BH-BMPT'!$D$35,IF(J1558=35,'Equivalencia BH-BMPT'!$D$36,IF(J1558=36,'Equivalencia BH-BMPT'!$D$37,IF(J1558=37,'Equivalencia BH-BMPT'!$D$38,IF(J1558=38,'Equivalencia BH-BMPT'!D3,IF(J1558=39,'Equivalencia BH-BMPT'!$D$40,IF(J1558=40,'Equivalencia BH-BMPT'!$D$41,IF(J1558=41,'Equivalencia BH-BMPT'!$D$42,IF(J1558=42,'Equivalencia BH-BMPT'!$D$43,IF(J1558=43,'Equivalencia BH-BMPT'!$D$44,IF(J1558=44,'Equivalencia BH-BMPT'!$D$45,IF(J1558=45,'Equivalencia BH-BMPT'!$D$46,"No ha seleccionado un número de programa")))))))))))))))))))))))))))))))))))))))))))))</f>
        <v>No ha seleccionado un número de programa</v>
      </c>
      <c r="L1558" s="140"/>
      <c r="M1558" s="136"/>
      <c r="N1558" s="153"/>
      <c r="O1558" s="161"/>
      <c r="P1558" s="144"/>
      <c r="Q1558" s="143"/>
      <c r="R1558" s="143"/>
      <c r="S1558" s="143"/>
      <c r="T1558" s="143"/>
      <c r="U1558" s="143"/>
      <c r="V1558" s="145"/>
      <c r="W1558" s="145"/>
      <c r="X1558" s="145"/>
      <c r="Y1558" s="136"/>
      <c r="Z1558" s="136"/>
      <c r="AA1558" s="146"/>
      <c r="AB1558" s="136"/>
      <c r="AC1558" s="136"/>
      <c r="AD1558" s="136"/>
      <c r="AE1558" s="136"/>
      <c r="AF1558" s="147" t="e">
        <f t="shared" si="65"/>
        <v>#DIV/0!</v>
      </c>
      <c r="AG1558" s="148"/>
      <c r="AH1558" s="148" t="b">
        <f t="shared" si="66"/>
        <v>1</v>
      </c>
    </row>
    <row r="1559" spans="1:34" ht="44.25" customHeight="1" thickBot="1" x14ac:dyDescent="0.3">
      <c r="A1559" s="136"/>
      <c r="B1559" s="136"/>
      <c r="C1559" s="137"/>
      <c r="D1559" s="136"/>
      <c r="E1559" s="137" t="str">
        <f>IF(D1559=1,'Tipo '!$B$2,IF(D1559=2,'Tipo '!$B$3,IF(D1559=3,'Tipo '!$B$4,IF(D1559=4,'Tipo '!$B$5,IF(D1559=5,'Tipo '!$B$6,IF(D1559=6,'Tipo '!$B$7,IF(D1559=7,'Tipo '!$B$8,IF(D1559=8,'Tipo '!$B$9,IF(D1559=9,'Tipo '!$B$10,IF(D1559=10,'Tipo '!$B$11,IF(D1559=11,'Tipo '!$B$12,IF(D1559=12,'Tipo '!$B$13,IF(D1559=13,'Tipo '!$B$14,IF(D1559=14,'Tipo '!$B$15,IF(D1559=15,'Tipo '!$B$16,IF(D1559=16,'Tipo '!$B$17,IF(D1559=17,'Tipo '!$B$18,IF(D1559=18,'Tipo '!$B$19,IF(D1559=19,'Tipo '!$B$20,IF(D1559=20,'Tipo '!$B$21,"No ha seleccionado un tipo de contrato válido"))))))))))))))))))))</f>
        <v>No ha seleccionado un tipo de contrato válido</v>
      </c>
      <c r="F1559" s="137"/>
      <c r="G1559" s="137"/>
      <c r="H1559" s="138"/>
      <c r="I1559" s="138"/>
      <c r="J1559" s="136"/>
      <c r="K1559" s="137" t="str">
        <f>IF(J1559=1,'Equivalencia BH-BMPT'!$D$2,IF(J1559=2,'Equivalencia BH-BMPT'!$D$3,IF(J1559=3,'Equivalencia BH-BMPT'!$D$4,IF(J1559=4,'Equivalencia BH-BMPT'!$D$5,IF(J1559=5,'Equivalencia BH-BMPT'!$D$6,IF(J1559=6,'Equivalencia BH-BMPT'!$D$7,IF(J1559=7,'Equivalencia BH-BMPT'!$D$8,IF(J1559=8,'Equivalencia BH-BMPT'!$D$9,IF(J1559=9,'Equivalencia BH-BMPT'!$D$10,IF(J1559=10,'Equivalencia BH-BMPT'!$D$11,IF(J1559=11,'Equivalencia BH-BMPT'!$D$12,IF(J1559=12,'Equivalencia BH-BMPT'!$D$13,IF(J1559=13,'Equivalencia BH-BMPT'!$D$14,IF(J1559=14,'Equivalencia BH-BMPT'!$D$15,IF(J1559=15,'Equivalencia BH-BMPT'!$D$16,IF(J1559=16,'Equivalencia BH-BMPT'!$D$17,IF(J1559=17,'Equivalencia BH-BMPT'!$D$18,IF(J1559=18,'Equivalencia BH-BMPT'!$D$19,IF(J1559=19,'Equivalencia BH-BMPT'!$D$20,IF(J1559=20,'Equivalencia BH-BMPT'!$D$21,IF(J1559=21,'Equivalencia BH-BMPT'!$D$22,IF(J1559=22,'Equivalencia BH-BMPT'!$D$23,IF(J1559=23,'Equivalencia BH-BMPT'!#REF!,IF(J1559=24,'Equivalencia BH-BMPT'!$D$25,IF(J1559=25,'Equivalencia BH-BMPT'!$D$26,IF(J1559=26,'Equivalencia BH-BMPT'!$D$27,IF(J1559=27,'Equivalencia BH-BMPT'!$D$28,IF(J1559=28,'Equivalencia BH-BMPT'!$D$29,IF(J1559=29,'Equivalencia BH-BMPT'!$D$30,IF(J1559=30,'Equivalencia BH-BMPT'!$D$31,IF(J1559=31,'Equivalencia BH-BMPT'!$D$32,IF(J1559=32,'Equivalencia BH-BMPT'!$D$33,IF(J1559=33,'Equivalencia BH-BMPT'!$D$34,IF(J1559=34,'Equivalencia BH-BMPT'!$D$35,IF(J1559=35,'Equivalencia BH-BMPT'!$D$36,IF(J1559=36,'Equivalencia BH-BMPT'!$D$37,IF(J1559=37,'Equivalencia BH-BMPT'!$D$38,IF(J1559=38,'Equivalencia BH-BMPT'!D4,IF(J1559=39,'Equivalencia BH-BMPT'!$D$40,IF(J1559=40,'Equivalencia BH-BMPT'!$D$41,IF(J1559=41,'Equivalencia BH-BMPT'!$D$42,IF(J1559=42,'Equivalencia BH-BMPT'!$D$43,IF(J1559=43,'Equivalencia BH-BMPT'!$D$44,IF(J1559=44,'Equivalencia BH-BMPT'!$D$45,IF(J1559=45,'Equivalencia BH-BMPT'!$D$46,"No ha seleccionado un número de programa")))))))))))))))))))))))))))))))))))))))))))))</f>
        <v>No ha seleccionado un número de programa</v>
      </c>
      <c r="L1559" s="140"/>
      <c r="M1559" s="136"/>
      <c r="N1559" s="153"/>
      <c r="O1559" s="161"/>
      <c r="P1559" s="144"/>
      <c r="Q1559" s="143"/>
      <c r="R1559" s="143"/>
      <c r="S1559" s="143"/>
      <c r="T1559" s="143"/>
      <c r="U1559" s="143"/>
      <c r="V1559" s="145"/>
      <c r="W1559" s="145"/>
      <c r="X1559" s="145"/>
      <c r="Y1559" s="136"/>
      <c r="Z1559" s="136"/>
      <c r="AA1559" s="146"/>
      <c r="AB1559" s="136"/>
      <c r="AC1559" s="136"/>
      <c r="AD1559" s="136"/>
      <c r="AE1559" s="136"/>
      <c r="AF1559" s="147" t="e">
        <f t="shared" si="65"/>
        <v>#DIV/0!</v>
      </c>
      <c r="AG1559" s="148"/>
      <c r="AH1559" s="148" t="b">
        <f t="shared" si="66"/>
        <v>1</v>
      </c>
    </row>
    <row r="1560" spans="1:34" ht="44.25" customHeight="1" thickBot="1" x14ac:dyDescent="0.3">
      <c r="A1560" s="136"/>
      <c r="B1560" s="136"/>
      <c r="C1560" s="137"/>
      <c r="D1560" s="136"/>
      <c r="E1560" s="137" t="str">
        <f>IF(D1560=1,'Tipo '!$B$2,IF(D1560=2,'Tipo '!$B$3,IF(D1560=3,'Tipo '!$B$4,IF(D1560=4,'Tipo '!$B$5,IF(D1560=5,'Tipo '!$B$6,IF(D1560=6,'Tipo '!$B$7,IF(D1560=7,'Tipo '!$B$8,IF(D1560=8,'Tipo '!$B$9,IF(D1560=9,'Tipo '!$B$10,IF(D1560=10,'Tipo '!$B$11,IF(D1560=11,'Tipo '!$B$12,IF(D1560=12,'Tipo '!$B$13,IF(D1560=13,'Tipo '!$B$14,IF(D1560=14,'Tipo '!$B$15,IF(D1560=15,'Tipo '!$B$16,IF(D1560=16,'Tipo '!$B$17,IF(D1560=17,'Tipo '!$B$18,IF(D1560=18,'Tipo '!$B$19,IF(D1560=19,'Tipo '!$B$20,IF(D1560=20,'Tipo '!$B$21,"No ha seleccionado un tipo de contrato válido"))))))))))))))))))))</f>
        <v>No ha seleccionado un tipo de contrato válido</v>
      </c>
      <c r="F1560" s="137"/>
      <c r="G1560" s="137"/>
      <c r="H1560" s="138"/>
      <c r="I1560" s="138"/>
      <c r="J1560" s="136"/>
      <c r="K1560" s="137" t="str">
        <f>IF(J1560=1,'Equivalencia BH-BMPT'!$D$2,IF(J1560=2,'Equivalencia BH-BMPT'!$D$3,IF(J1560=3,'Equivalencia BH-BMPT'!$D$4,IF(J1560=4,'Equivalencia BH-BMPT'!$D$5,IF(J1560=5,'Equivalencia BH-BMPT'!$D$6,IF(J1560=6,'Equivalencia BH-BMPT'!$D$7,IF(J1560=7,'Equivalencia BH-BMPT'!$D$8,IF(J1560=8,'Equivalencia BH-BMPT'!$D$9,IF(J1560=9,'Equivalencia BH-BMPT'!$D$10,IF(J1560=10,'Equivalencia BH-BMPT'!$D$11,IF(J1560=11,'Equivalencia BH-BMPT'!$D$12,IF(J1560=12,'Equivalencia BH-BMPT'!$D$13,IF(J1560=13,'Equivalencia BH-BMPT'!$D$14,IF(J1560=14,'Equivalencia BH-BMPT'!$D$15,IF(J1560=15,'Equivalencia BH-BMPT'!$D$16,IF(J1560=16,'Equivalencia BH-BMPT'!$D$17,IF(J1560=17,'Equivalencia BH-BMPT'!$D$18,IF(J1560=18,'Equivalencia BH-BMPT'!$D$19,IF(J1560=19,'Equivalencia BH-BMPT'!$D$20,IF(J1560=20,'Equivalencia BH-BMPT'!$D$21,IF(J1560=21,'Equivalencia BH-BMPT'!$D$22,IF(J1560=22,'Equivalencia BH-BMPT'!$D$23,IF(J1560=23,'Equivalencia BH-BMPT'!#REF!,IF(J1560=24,'Equivalencia BH-BMPT'!$D$25,IF(J1560=25,'Equivalencia BH-BMPT'!$D$26,IF(J1560=26,'Equivalencia BH-BMPT'!$D$27,IF(J1560=27,'Equivalencia BH-BMPT'!$D$28,IF(J1560=28,'Equivalencia BH-BMPT'!$D$29,IF(J1560=29,'Equivalencia BH-BMPT'!$D$30,IF(J1560=30,'Equivalencia BH-BMPT'!$D$31,IF(J1560=31,'Equivalencia BH-BMPT'!$D$32,IF(J1560=32,'Equivalencia BH-BMPT'!$D$33,IF(J1560=33,'Equivalencia BH-BMPT'!$D$34,IF(J1560=34,'Equivalencia BH-BMPT'!$D$35,IF(J1560=35,'Equivalencia BH-BMPT'!$D$36,IF(J1560=36,'Equivalencia BH-BMPT'!$D$37,IF(J1560=37,'Equivalencia BH-BMPT'!$D$38,IF(J1560=38,'Equivalencia BH-BMPT'!D5,IF(J1560=39,'Equivalencia BH-BMPT'!$D$40,IF(J1560=40,'Equivalencia BH-BMPT'!$D$41,IF(J1560=41,'Equivalencia BH-BMPT'!$D$42,IF(J1560=42,'Equivalencia BH-BMPT'!$D$43,IF(J1560=43,'Equivalencia BH-BMPT'!$D$44,IF(J1560=44,'Equivalencia BH-BMPT'!$D$45,IF(J1560=45,'Equivalencia BH-BMPT'!$D$46,"No ha seleccionado un número de programa")))))))))))))))))))))))))))))))))))))))))))))</f>
        <v>No ha seleccionado un número de programa</v>
      </c>
      <c r="L1560" s="140"/>
      <c r="M1560" s="136"/>
      <c r="N1560" s="153"/>
      <c r="O1560" s="161"/>
      <c r="P1560" s="144"/>
      <c r="Q1560" s="143"/>
      <c r="R1560" s="143"/>
      <c r="S1560" s="143"/>
      <c r="T1560" s="143"/>
      <c r="U1560" s="143"/>
      <c r="V1560" s="145"/>
      <c r="W1560" s="145"/>
      <c r="X1560" s="145"/>
      <c r="Y1560" s="136"/>
      <c r="Z1560" s="136"/>
      <c r="AA1560" s="146"/>
      <c r="AB1560" s="136"/>
      <c r="AC1560" s="136"/>
      <c r="AD1560" s="136"/>
      <c r="AE1560" s="136"/>
      <c r="AF1560" s="147" t="e">
        <f t="shared" si="65"/>
        <v>#DIV/0!</v>
      </c>
      <c r="AG1560" s="148"/>
      <c r="AH1560" s="148" t="b">
        <f t="shared" si="66"/>
        <v>1</v>
      </c>
    </row>
    <row r="1561" spans="1:34" ht="44.25" customHeight="1" thickBot="1" x14ac:dyDescent="0.3">
      <c r="A1561" s="136"/>
      <c r="B1561" s="136"/>
      <c r="C1561" s="137"/>
      <c r="D1561" s="136"/>
      <c r="E1561" s="137" t="str">
        <f>IF(D1561=1,'Tipo '!$B$2,IF(D1561=2,'Tipo '!$B$3,IF(D1561=3,'Tipo '!$B$4,IF(D1561=4,'Tipo '!$B$5,IF(D1561=5,'Tipo '!$B$6,IF(D1561=6,'Tipo '!$B$7,IF(D1561=7,'Tipo '!$B$8,IF(D1561=8,'Tipo '!$B$9,IF(D1561=9,'Tipo '!$B$10,IF(D1561=10,'Tipo '!$B$11,IF(D1561=11,'Tipo '!$B$12,IF(D1561=12,'Tipo '!$B$13,IF(D1561=13,'Tipo '!$B$14,IF(D1561=14,'Tipo '!$B$15,IF(D1561=15,'Tipo '!$B$16,IF(D1561=16,'Tipo '!$B$17,IF(D1561=17,'Tipo '!$B$18,IF(D1561=18,'Tipo '!$B$19,IF(D1561=19,'Tipo '!$B$20,IF(D1561=20,'Tipo '!$B$21,"No ha seleccionado un tipo de contrato válido"))))))))))))))))))))</f>
        <v>No ha seleccionado un tipo de contrato válido</v>
      </c>
      <c r="F1561" s="137"/>
      <c r="G1561" s="137"/>
      <c r="H1561" s="138"/>
      <c r="I1561" s="138"/>
      <c r="J1561" s="136"/>
      <c r="K1561" s="137" t="str">
        <f>IF(J1561=1,'Equivalencia BH-BMPT'!$D$2,IF(J1561=2,'Equivalencia BH-BMPT'!$D$3,IF(J1561=3,'Equivalencia BH-BMPT'!$D$4,IF(J1561=4,'Equivalencia BH-BMPT'!$D$5,IF(J1561=5,'Equivalencia BH-BMPT'!$D$6,IF(J1561=6,'Equivalencia BH-BMPT'!$D$7,IF(J1561=7,'Equivalencia BH-BMPT'!$D$8,IF(J1561=8,'Equivalencia BH-BMPT'!$D$9,IF(J1561=9,'Equivalencia BH-BMPT'!$D$10,IF(J1561=10,'Equivalencia BH-BMPT'!$D$11,IF(J1561=11,'Equivalencia BH-BMPT'!$D$12,IF(J1561=12,'Equivalencia BH-BMPT'!$D$13,IF(J1561=13,'Equivalencia BH-BMPT'!$D$14,IF(J1561=14,'Equivalencia BH-BMPT'!$D$15,IF(J1561=15,'Equivalencia BH-BMPT'!$D$16,IF(J1561=16,'Equivalencia BH-BMPT'!$D$17,IF(J1561=17,'Equivalencia BH-BMPT'!$D$18,IF(J1561=18,'Equivalencia BH-BMPT'!$D$19,IF(J1561=19,'Equivalencia BH-BMPT'!$D$20,IF(J1561=20,'Equivalencia BH-BMPT'!$D$21,IF(J1561=21,'Equivalencia BH-BMPT'!$D$22,IF(J1561=22,'Equivalencia BH-BMPT'!$D$23,IF(J1561=23,'Equivalencia BH-BMPT'!#REF!,IF(J1561=24,'Equivalencia BH-BMPT'!$D$25,IF(J1561=25,'Equivalencia BH-BMPT'!$D$26,IF(J1561=26,'Equivalencia BH-BMPT'!$D$27,IF(J1561=27,'Equivalencia BH-BMPT'!$D$28,IF(J1561=28,'Equivalencia BH-BMPT'!$D$29,IF(J1561=29,'Equivalencia BH-BMPT'!$D$30,IF(J1561=30,'Equivalencia BH-BMPT'!$D$31,IF(J1561=31,'Equivalencia BH-BMPT'!$D$32,IF(J1561=32,'Equivalencia BH-BMPT'!$D$33,IF(J1561=33,'Equivalencia BH-BMPT'!$D$34,IF(J1561=34,'Equivalencia BH-BMPT'!$D$35,IF(J1561=35,'Equivalencia BH-BMPT'!$D$36,IF(J1561=36,'Equivalencia BH-BMPT'!$D$37,IF(J1561=37,'Equivalencia BH-BMPT'!$D$38,IF(J1561=38,'Equivalencia BH-BMPT'!D6,IF(J1561=39,'Equivalencia BH-BMPT'!$D$40,IF(J1561=40,'Equivalencia BH-BMPT'!$D$41,IF(J1561=41,'Equivalencia BH-BMPT'!$D$42,IF(J1561=42,'Equivalencia BH-BMPT'!$D$43,IF(J1561=43,'Equivalencia BH-BMPT'!$D$44,IF(J1561=44,'Equivalencia BH-BMPT'!$D$45,IF(J1561=45,'Equivalencia BH-BMPT'!$D$46,"No ha seleccionado un número de programa")))))))))))))))))))))))))))))))))))))))))))))</f>
        <v>No ha seleccionado un número de programa</v>
      </c>
      <c r="L1561" s="140"/>
      <c r="M1561" s="136"/>
      <c r="N1561" s="153"/>
      <c r="O1561" s="161"/>
      <c r="P1561" s="144"/>
      <c r="Q1561" s="143"/>
      <c r="R1561" s="143"/>
      <c r="S1561" s="143"/>
      <c r="T1561" s="143"/>
      <c r="U1561" s="143"/>
      <c r="V1561" s="145"/>
      <c r="W1561" s="145"/>
      <c r="X1561" s="145"/>
      <c r="Y1561" s="136"/>
      <c r="Z1561" s="136"/>
      <c r="AA1561" s="146"/>
      <c r="AB1561" s="136"/>
      <c r="AC1561" s="136"/>
      <c r="AD1561" s="136"/>
      <c r="AE1561" s="136"/>
      <c r="AF1561" s="147" t="e">
        <f t="shared" si="65"/>
        <v>#DIV/0!</v>
      </c>
      <c r="AG1561" s="148"/>
      <c r="AH1561" s="148" t="b">
        <f t="shared" si="66"/>
        <v>1</v>
      </c>
    </row>
    <row r="1562" spans="1:34" ht="44.25" customHeight="1" thickBot="1" x14ac:dyDescent="0.3">
      <c r="A1562" s="136"/>
      <c r="B1562" s="136"/>
      <c r="C1562" s="137"/>
      <c r="D1562" s="136"/>
      <c r="E1562" s="137" t="str">
        <f>IF(D1562=1,'Tipo '!$B$2,IF(D1562=2,'Tipo '!$B$3,IF(D1562=3,'Tipo '!$B$4,IF(D1562=4,'Tipo '!$B$5,IF(D1562=5,'Tipo '!$B$6,IF(D1562=6,'Tipo '!$B$7,IF(D1562=7,'Tipo '!$B$8,IF(D1562=8,'Tipo '!$B$9,IF(D1562=9,'Tipo '!$B$10,IF(D1562=10,'Tipo '!$B$11,IF(D1562=11,'Tipo '!$B$12,IF(D1562=12,'Tipo '!$B$13,IF(D1562=13,'Tipo '!$B$14,IF(D1562=14,'Tipo '!$B$15,IF(D1562=15,'Tipo '!$B$16,IF(D1562=16,'Tipo '!$B$17,IF(D1562=17,'Tipo '!$B$18,IF(D1562=18,'Tipo '!$B$19,IF(D1562=19,'Tipo '!$B$20,IF(D1562=20,'Tipo '!$B$21,"No ha seleccionado un tipo de contrato válido"))))))))))))))))))))</f>
        <v>No ha seleccionado un tipo de contrato válido</v>
      </c>
      <c r="F1562" s="137"/>
      <c r="G1562" s="137"/>
      <c r="H1562" s="138"/>
      <c r="I1562" s="138"/>
      <c r="J1562" s="136"/>
      <c r="K1562" s="137" t="str">
        <f>IF(J1562=1,'Equivalencia BH-BMPT'!$D$2,IF(J1562=2,'Equivalencia BH-BMPT'!$D$3,IF(J1562=3,'Equivalencia BH-BMPT'!$D$4,IF(J1562=4,'Equivalencia BH-BMPT'!$D$5,IF(J1562=5,'Equivalencia BH-BMPT'!$D$6,IF(J1562=6,'Equivalencia BH-BMPT'!$D$7,IF(J1562=7,'Equivalencia BH-BMPT'!$D$8,IF(J1562=8,'Equivalencia BH-BMPT'!$D$9,IF(J1562=9,'Equivalencia BH-BMPT'!$D$10,IF(J1562=10,'Equivalencia BH-BMPT'!$D$11,IF(J1562=11,'Equivalencia BH-BMPT'!$D$12,IF(J1562=12,'Equivalencia BH-BMPT'!$D$13,IF(J1562=13,'Equivalencia BH-BMPT'!$D$14,IF(J1562=14,'Equivalencia BH-BMPT'!$D$15,IF(J1562=15,'Equivalencia BH-BMPT'!$D$16,IF(J1562=16,'Equivalencia BH-BMPT'!$D$17,IF(J1562=17,'Equivalencia BH-BMPT'!$D$18,IF(J1562=18,'Equivalencia BH-BMPT'!$D$19,IF(J1562=19,'Equivalencia BH-BMPT'!$D$20,IF(J1562=20,'Equivalencia BH-BMPT'!$D$21,IF(J1562=21,'Equivalencia BH-BMPT'!$D$22,IF(J1562=22,'Equivalencia BH-BMPT'!$D$23,IF(J1562=23,'Equivalencia BH-BMPT'!#REF!,IF(J1562=24,'Equivalencia BH-BMPT'!$D$25,IF(J1562=25,'Equivalencia BH-BMPT'!$D$26,IF(J1562=26,'Equivalencia BH-BMPT'!$D$27,IF(J1562=27,'Equivalencia BH-BMPT'!$D$28,IF(J1562=28,'Equivalencia BH-BMPT'!$D$29,IF(J1562=29,'Equivalencia BH-BMPT'!$D$30,IF(J1562=30,'Equivalencia BH-BMPT'!$D$31,IF(J1562=31,'Equivalencia BH-BMPT'!$D$32,IF(J1562=32,'Equivalencia BH-BMPT'!$D$33,IF(J1562=33,'Equivalencia BH-BMPT'!$D$34,IF(J1562=34,'Equivalencia BH-BMPT'!$D$35,IF(J1562=35,'Equivalencia BH-BMPT'!$D$36,IF(J1562=36,'Equivalencia BH-BMPT'!$D$37,IF(J1562=37,'Equivalencia BH-BMPT'!$D$38,IF(J1562=38,'Equivalencia BH-BMPT'!D7,IF(J1562=39,'Equivalencia BH-BMPT'!$D$40,IF(J1562=40,'Equivalencia BH-BMPT'!$D$41,IF(J1562=41,'Equivalencia BH-BMPT'!$D$42,IF(J1562=42,'Equivalencia BH-BMPT'!$D$43,IF(J1562=43,'Equivalencia BH-BMPT'!$D$44,IF(J1562=44,'Equivalencia BH-BMPT'!$D$45,IF(J1562=45,'Equivalencia BH-BMPT'!$D$46,"No ha seleccionado un número de programa")))))))))))))))))))))))))))))))))))))))))))))</f>
        <v>No ha seleccionado un número de programa</v>
      </c>
      <c r="L1562" s="140"/>
      <c r="M1562" s="136"/>
      <c r="N1562" s="153"/>
      <c r="O1562" s="161"/>
      <c r="P1562" s="144"/>
      <c r="Q1562" s="143"/>
      <c r="R1562" s="143"/>
      <c r="S1562" s="143"/>
      <c r="T1562" s="143"/>
      <c r="U1562" s="143"/>
      <c r="V1562" s="145"/>
      <c r="W1562" s="145"/>
      <c r="X1562" s="145"/>
      <c r="Y1562" s="136"/>
      <c r="Z1562" s="136"/>
      <c r="AA1562" s="146"/>
      <c r="AB1562" s="136"/>
      <c r="AC1562" s="136"/>
      <c r="AD1562" s="136"/>
      <c r="AE1562" s="136"/>
      <c r="AF1562" s="147" t="e">
        <f t="shared" si="65"/>
        <v>#DIV/0!</v>
      </c>
      <c r="AG1562" s="148"/>
      <c r="AH1562" s="148" t="b">
        <f t="shared" si="66"/>
        <v>1</v>
      </c>
    </row>
    <row r="1563" spans="1:34" ht="44.25" customHeight="1" thickBot="1" x14ac:dyDescent="0.3">
      <c r="A1563" s="136"/>
      <c r="B1563" s="136"/>
      <c r="C1563" s="137"/>
      <c r="D1563" s="136"/>
      <c r="E1563" s="137" t="str">
        <f>IF(D1563=1,'Tipo '!$B$2,IF(D1563=2,'Tipo '!$B$3,IF(D1563=3,'Tipo '!$B$4,IF(D1563=4,'Tipo '!$B$5,IF(D1563=5,'Tipo '!$B$6,IF(D1563=6,'Tipo '!$B$7,IF(D1563=7,'Tipo '!$B$8,IF(D1563=8,'Tipo '!$B$9,IF(D1563=9,'Tipo '!$B$10,IF(D1563=10,'Tipo '!$B$11,IF(D1563=11,'Tipo '!$B$12,IF(D1563=12,'Tipo '!$B$13,IF(D1563=13,'Tipo '!$B$14,IF(D1563=14,'Tipo '!$B$15,IF(D1563=15,'Tipo '!$B$16,IF(D1563=16,'Tipo '!$B$17,IF(D1563=17,'Tipo '!$B$18,IF(D1563=18,'Tipo '!$B$19,IF(D1563=19,'Tipo '!$B$20,IF(D1563=20,'Tipo '!$B$21,"No ha seleccionado un tipo de contrato válido"))))))))))))))))))))</f>
        <v>No ha seleccionado un tipo de contrato válido</v>
      </c>
      <c r="F1563" s="137"/>
      <c r="G1563" s="137"/>
      <c r="H1563" s="138"/>
      <c r="I1563" s="138"/>
      <c r="J1563" s="136"/>
      <c r="K1563" s="137" t="str">
        <f>IF(J1563=1,'Equivalencia BH-BMPT'!$D$2,IF(J1563=2,'Equivalencia BH-BMPT'!$D$3,IF(J1563=3,'Equivalencia BH-BMPT'!$D$4,IF(J1563=4,'Equivalencia BH-BMPT'!$D$5,IF(J1563=5,'Equivalencia BH-BMPT'!$D$6,IF(J1563=6,'Equivalencia BH-BMPT'!$D$7,IF(J1563=7,'Equivalencia BH-BMPT'!$D$8,IF(J1563=8,'Equivalencia BH-BMPT'!$D$9,IF(J1563=9,'Equivalencia BH-BMPT'!$D$10,IF(J1563=10,'Equivalencia BH-BMPT'!$D$11,IF(J1563=11,'Equivalencia BH-BMPT'!$D$12,IF(J1563=12,'Equivalencia BH-BMPT'!$D$13,IF(J1563=13,'Equivalencia BH-BMPT'!$D$14,IF(J1563=14,'Equivalencia BH-BMPT'!$D$15,IF(J1563=15,'Equivalencia BH-BMPT'!$D$16,IF(J1563=16,'Equivalencia BH-BMPT'!$D$17,IF(J1563=17,'Equivalencia BH-BMPT'!$D$18,IF(J1563=18,'Equivalencia BH-BMPT'!$D$19,IF(J1563=19,'Equivalencia BH-BMPT'!$D$20,IF(J1563=20,'Equivalencia BH-BMPT'!$D$21,IF(J1563=21,'Equivalencia BH-BMPT'!$D$22,IF(J1563=22,'Equivalencia BH-BMPT'!$D$23,IF(J1563=23,'Equivalencia BH-BMPT'!#REF!,IF(J1563=24,'Equivalencia BH-BMPT'!$D$25,IF(J1563=25,'Equivalencia BH-BMPT'!$D$26,IF(J1563=26,'Equivalencia BH-BMPT'!$D$27,IF(J1563=27,'Equivalencia BH-BMPT'!$D$28,IF(J1563=28,'Equivalencia BH-BMPT'!$D$29,IF(J1563=29,'Equivalencia BH-BMPT'!$D$30,IF(J1563=30,'Equivalencia BH-BMPT'!$D$31,IF(J1563=31,'Equivalencia BH-BMPT'!$D$32,IF(J1563=32,'Equivalencia BH-BMPT'!$D$33,IF(J1563=33,'Equivalencia BH-BMPT'!$D$34,IF(J1563=34,'Equivalencia BH-BMPT'!$D$35,IF(J1563=35,'Equivalencia BH-BMPT'!$D$36,IF(J1563=36,'Equivalencia BH-BMPT'!$D$37,IF(J1563=37,'Equivalencia BH-BMPT'!$D$38,IF(J1563=38,'Equivalencia BH-BMPT'!D8,IF(J1563=39,'Equivalencia BH-BMPT'!$D$40,IF(J1563=40,'Equivalencia BH-BMPT'!$D$41,IF(J1563=41,'Equivalencia BH-BMPT'!$D$42,IF(J1563=42,'Equivalencia BH-BMPT'!$D$43,IF(J1563=43,'Equivalencia BH-BMPT'!$D$44,IF(J1563=44,'Equivalencia BH-BMPT'!$D$45,IF(J1563=45,'Equivalencia BH-BMPT'!$D$46,"No ha seleccionado un número de programa")))))))))))))))))))))))))))))))))))))))))))))</f>
        <v>No ha seleccionado un número de programa</v>
      </c>
      <c r="L1563" s="140"/>
      <c r="M1563" s="136"/>
      <c r="N1563" s="153"/>
      <c r="O1563" s="161"/>
      <c r="P1563" s="144"/>
      <c r="Q1563" s="143"/>
      <c r="R1563" s="143"/>
      <c r="S1563" s="143"/>
      <c r="T1563" s="143"/>
      <c r="U1563" s="143"/>
      <c r="V1563" s="145"/>
      <c r="W1563" s="145"/>
      <c r="X1563" s="145"/>
      <c r="Y1563" s="136"/>
      <c r="Z1563" s="136"/>
      <c r="AA1563" s="146"/>
      <c r="AB1563" s="136"/>
      <c r="AC1563" s="136"/>
      <c r="AD1563" s="136"/>
      <c r="AE1563" s="136"/>
      <c r="AF1563" s="147" t="e">
        <f t="shared" si="65"/>
        <v>#DIV/0!</v>
      </c>
      <c r="AG1563" s="148"/>
      <c r="AH1563" s="148" t="b">
        <f t="shared" si="66"/>
        <v>1</v>
      </c>
    </row>
    <row r="1564" spans="1:34" ht="44.25" customHeight="1" thickBot="1" x14ac:dyDescent="0.3">
      <c r="A1564" s="136"/>
      <c r="B1564" s="136"/>
      <c r="C1564" s="137"/>
      <c r="D1564" s="136"/>
      <c r="E1564" s="137" t="str">
        <f>IF(D1564=1,'Tipo '!$B$2,IF(D1564=2,'Tipo '!$B$3,IF(D1564=3,'Tipo '!$B$4,IF(D1564=4,'Tipo '!$B$5,IF(D1564=5,'Tipo '!$B$6,IF(D1564=6,'Tipo '!$B$7,IF(D1564=7,'Tipo '!$B$8,IF(D1564=8,'Tipo '!$B$9,IF(D1564=9,'Tipo '!$B$10,IF(D1564=10,'Tipo '!$B$11,IF(D1564=11,'Tipo '!$B$12,IF(D1564=12,'Tipo '!$B$13,IF(D1564=13,'Tipo '!$B$14,IF(D1564=14,'Tipo '!$B$15,IF(D1564=15,'Tipo '!$B$16,IF(D1564=16,'Tipo '!$B$17,IF(D1564=17,'Tipo '!$B$18,IF(D1564=18,'Tipo '!$B$19,IF(D1564=19,'Tipo '!$B$20,IF(D1564=20,'Tipo '!$B$21,"No ha seleccionado un tipo de contrato válido"))))))))))))))))))))</f>
        <v>No ha seleccionado un tipo de contrato válido</v>
      </c>
      <c r="F1564" s="137"/>
      <c r="G1564" s="137"/>
      <c r="H1564" s="138"/>
      <c r="I1564" s="138"/>
      <c r="J1564" s="136"/>
      <c r="K1564" s="137" t="str">
        <f>IF(J1564=1,'Equivalencia BH-BMPT'!$D$2,IF(J1564=2,'Equivalencia BH-BMPT'!$D$3,IF(J1564=3,'Equivalencia BH-BMPT'!$D$4,IF(J1564=4,'Equivalencia BH-BMPT'!$D$5,IF(J1564=5,'Equivalencia BH-BMPT'!$D$6,IF(J1564=6,'Equivalencia BH-BMPT'!$D$7,IF(J1564=7,'Equivalencia BH-BMPT'!$D$8,IF(J1564=8,'Equivalencia BH-BMPT'!$D$9,IF(J1564=9,'Equivalencia BH-BMPT'!$D$10,IF(J1564=10,'Equivalencia BH-BMPT'!$D$11,IF(J1564=11,'Equivalencia BH-BMPT'!$D$12,IF(J1564=12,'Equivalencia BH-BMPT'!$D$13,IF(J1564=13,'Equivalencia BH-BMPT'!$D$14,IF(J1564=14,'Equivalencia BH-BMPT'!$D$15,IF(J1564=15,'Equivalencia BH-BMPT'!$D$16,IF(J1564=16,'Equivalencia BH-BMPT'!$D$17,IF(J1564=17,'Equivalencia BH-BMPT'!$D$18,IF(J1564=18,'Equivalencia BH-BMPT'!$D$19,IF(J1564=19,'Equivalencia BH-BMPT'!$D$20,IF(J1564=20,'Equivalencia BH-BMPT'!$D$21,IF(J1564=21,'Equivalencia BH-BMPT'!$D$22,IF(J1564=22,'Equivalencia BH-BMPT'!$D$23,IF(J1564=23,'Equivalencia BH-BMPT'!#REF!,IF(J1564=24,'Equivalencia BH-BMPT'!$D$25,IF(J1564=25,'Equivalencia BH-BMPT'!$D$26,IF(J1564=26,'Equivalencia BH-BMPT'!$D$27,IF(J1564=27,'Equivalencia BH-BMPT'!$D$28,IF(J1564=28,'Equivalencia BH-BMPT'!$D$29,IF(J1564=29,'Equivalencia BH-BMPT'!$D$30,IF(J1564=30,'Equivalencia BH-BMPT'!$D$31,IF(J1564=31,'Equivalencia BH-BMPT'!$D$32,IF(J1564=32,'Equivalencia BH-BMPT'!$D$33,IF(J1564=33,'Equivalencia BH-BMPT'!$D$34,IF(J1564=34,'Equivalencia BH-BMPT'!$D$35,IF(J1564=35,'Equivalencia BH-BMPT'!$D$36,IF(J1564=36,'Equivalencia BH-BMPT'!$D$37,IF(J1564=37,'Equivalencia BH-BMPT'!$D$38,IF(J1564=38,'Equivalencia BH-BMPT'!D9,IF(J1564=39,'Equivalencia BH-BMPT'!$D$40,IF(J1564=40,'Equivalencia BH-BMPT'!$D$41,IF(J1564=41,'Equivalencia BH-BMPT'!$D$42,IF(J1564=42,'Equivalencia BH-BMPT'!$D$43,IF(J1564=43,'Equivalencia BH-BMPT'!$D$44,IF(J1564=44,'Equivalencia BH-BMPT'!$D$45,IF(J1564=45,'Equivalencia BH-BMPT'!$D$46,"No ha seleccionado un número de programa")))))))))))))))))))))))))))))))))))))))))))))</f>
        <v>No ha seleccionado un número de programa</v>
      </c>
      <c r="L1564" s="140"/>
      <c r="M1564" s="136"/>
      <c r="N1564" s="153"/>
      <c r="O1564" s="161"/>
      <c r="P1564" s="144"/>
      <c r="Q1564" s="143"/>
      <c r="R1564" s="143"/>
      <c r="S1564" s="143"/>
      <c r="T1564" s="143"/>
      <c r="U1564" s="143"/>
      <c r="V1564" s="145"/>
      <c r="W1564" s="145"/>
      <c r="X1564" s="145"/>
      <c r="Y1564" s="136"/>
      <c r="Z1564" s="136"/>
      <c r="AA1564" s="146"/>
      <c r="AB1564" s="136"/>
      <c r="AC1564" s="136"/>
      <c r="AD1564" s="136"/>
      <c r="AE1564" s="136"/>
      <c r="AF1564" s="147" t="e">
        <f t="shared" si="65"/>
        <v>#DIV/0!</v>
      </c>
      <c r="AG1564" s="148"/>
      <c r="AH1564" s="148" t="b">
        <f t="shared" si="66"/>
        <v>1</v>
      </c>
    </row>
    <row r="1565" spans="1:34" ht="44.25" customHeight="1" thickBot="1" x14ac:dyDescent="0.3">
      <c r="A1565" s="136"/>
      <c r="B1565" s="136"/>
      <c r="C1565" s="137"/>
      <c r="D1565" s="136"/>
      <c r="E1565" s="137" t="str">
        <f>IF(D1565=1,'Tipo '!$B$2,IF(D1565=2,'Tipo '!$B$3,IF(D1565=3,'Tipo '!$B$4,IF(D1565=4,'Tipo '!$B$5,IF(D1565=5,'Tipo '!$B$6,IF(D1565=6,'Tipo '!$B$7,IF(D1565=7,'Tipo '!$B$8,IF(D1565=8,'Tipo '!$B$9,IF(D1565=9,'Tipo '!$B$10,IF(D1565=10,'Tipo '!$B$11,IF(D1565=11,'Tipo '!$B$12,IF(D1565=12,'Tipo '!$B$13,IF(D1565=13,'Tipo '!$B$14,IF(D1565=14,'Tipo '!$B$15,IF(D1565=15,'Tipo '!$B$16,IF(D1565=16,'Tipo '!$B$17,IF(D1565=17,'Tipo '!$B$18,IF(D1565=18,'Tipo '!$B$19,IF(D1565=19,'Tipo '!$B$20,IF(D1565=20,'Tipo '!$B$21,"No ha seleccionado un tipo de contrato válido"))))))))))))))))))))</f>
        <v>No ha seleccionado un tipo de contrato válido</v>
      </c>
      <c r="F1565" s="137"/>
      <c r="G1565" s="137"/>
      <c r="H1565" s="138"/>
      <c r="I1565" s="138"/>
      <c r="J1565" s="136"/>
      <c r="K1565" s="137" t="str">
        <f>IF(J1565=1,'Equivalencia BH-BMPT'!$D$2,IF(J1565=2,'Equivalencia BH-BMPT'!$D$3,IF(J1565=3,'Equivalencia BH-BMPT'!$D$4,IF(J1565=4,'Equivalencia BH-BMPT'!$D$5,IF(J1565=5,'Equivalencia BH-BMPT'!$D$6,IF(J1565=6,'Equivalencia BH-BMPT'!$D$7,IF(J1565=7,'Equivalencia BH-BMPT'!$D$8,IF(J1565=8,'Equivalencia BH-BMPT'!$D$9,IF(J1565=9,'Equivalencia BH-BMPT'!$D$10,IF(J1565=10,'Equivalencia BH-BMPT'!$D$11,IF(J1565=11,'Equivalencia BH-BMPT'!$D$12,IF(J1565=12,'Equivalencia BH-BMPT'!$D$13,IF(J1565=13,'Equivalencia BH-BMPT'!$D$14,IF(J1565=14,'Equivalencia BH-BMPT'!$D$15,IF(J1565=15,'Equivalencia BH-BMPT'!$D$16,IF(J1565=16,'Equivalencia BH-BMPT'!$D$17,IF(J1565=17,'Equivalencia BH-BMPT'!$D$18,IF(J1565=18,'Equivalencia BH-BMPT'!$D$19,IF(J1565=19,'Equivalencia BH-BMPT'!$D$20,IF(J1565=20,'Equivalencia BH-BMPT'!$D$21,IF(J1565=21,'Equivalencia BH-BMPT'!$D$22,IF(J1565=22,'Equivalencia BH-BMPT'!$D$23,IF(J1565=23,'Equivalencia BH-BMPT'!#REF!,IF(J1565=24,'Equivalencia BH-BMPT'!$D$25,IF(J1565=25,'Equivalencia BH-BMPT'!$D$26,IF(J1565=26,'Equivalencia BH-BMPT'!$D$27,IF(J1565=27,'Equivalencia BH-BMPT'!$D$28,IF(J1565=28,'Equivalencia BH-BMPT'!$D$29,IF(J1565=29,'Equivalencia BH-BMPT'!$D$30,IF(J1565=30,'Equivalencia BH-BMPT'!$D$31,IF(J1565=31,'Equivalencia BH-BMPT'!$D$32,IF(J1565=32,'Equivalencia BH-BMPT'!$D$33,IF(J1565=33,'Equivalencia BH-BMPT'!$D$34,IF(J1565=34,'Equivalencia BH-BMPT'!$D$35,IF(J1565=35,'Equivalencia BH-BMPT'!$D$36,IF(J1565=36,'Equivalencia BH-BMPT'!$D$37,IF(J1565=37,'Equivalencia BH-BMPT'!$D$38,IF(J1565=38,'Equivalencia BH-BMPT'!D10,IF(J1565=39,'Equivalencia BH-BMPT'!$D$40,IF(J1565=40,'Equivalencia BH-BMPT'!$D$41,IF(J1565=41,'Equivalencia BH-BMPT'!$D$42,IF(J1565=42,'Equivalencia BH-BMPT'!$D$43,IF(J1565=43,'Equivalencia BH-BMPT'!$D$44,IF(J1565=44,'Equivalencia BH-BMPT'!$D$45,IF(J1565=45,'Equivalencia BH-BMPT'!$D$46,"No ha seleccionado un número de programa")))))))))))))))))))))))))))))))))))))))))))))</f>
        <v>No ha seleccionado un número de programa</v>
      </c>
      <c r="L1565" s="140"/>
      <c r="M1565" s="136"/>
      <c r="N1565" s="153"/>
      <c r="O1565" s="161"/>
      <c r="P1565" s="144"/>
      <c r="Q1565" s="143"/>
      <c r="R1565" s="143"/>
      <c r="S1565" s="143"/>
      <c r="T1565" s="143"/>
      <c r="U1565" s="143"/>
      <c r="V1565" s="145"/>
      <c r="W1565" s="145"/>
      <c r="X1565" s="145"/>
      <c r="Y1565" s="136"/>
      <c r="Z1565" s="136"/>
      <c r="AA1565" s="146"/>
      <c r="AB1565" s="136"/>
      <c r="AC1565" s="136"/>
      <c r="AD1565" s="136"/>
      <c r="AE1565" s="136"/>
      <c r="AF1565" s="147" t="e">
        <f t="shared" si="65"/>
        <v>#DIV/0!</v>
      </c>
      <c r="AG1565" s="148"/>
      <c r="AH1565" s="148" t="b">
        <f t="shared" si="66"/>
        <v>1</v>
      </c>
    </row>
    <row r="1566" spans="1:34" ht="44.25" customHeight="1" thickBot="1" x14ac:dyDescent="0.3">
      <c r="A1566" s="136"/>
      <c r="B1566" s="136"/>
      <c r="C1566" s="137"/>
      <c r="D1566" s="136"/>
      <c r="E1566" s="137" t="str">
        <f>IF(D1566=1,'Tipo '!$B$2,IF(D1566=2,'Tipo '!$B$3,IF(D1566=3,'Tipo '!$B$4,IF(D1566=4,'Tipo '!$B$5,IF(D1566=5,'Tipo '!$B$6,IF(D1566=6,'Tipo '!$B$7,IF(D1566=7,'Tipo '!$B$8,IF(D1566=8,'Tipo '!$B$9,IF(D1566=9,'Tipo '!$B$10,IF(D1566=10,'Tipo '!$B$11,IF(D1566=11,'Tipo '!$B$12,IF(D1566=12,'Tipo '!$B$13,IF(D1566=13,'Tipo '!$B$14,IF(D1566=14,'Tipo '!$B$15,IF(D1566=15,'Tipo '!$B$16,IF(D1566=16,'Tipo '!$B$17,IF(D1566=17,'Tipo '!$B$18,IF(D1566=18,'Tipo '!$B$19,IF(D1566=19,'Tipo '!$B$20,IF(D1566=20,'Tipo '!$B$21,"No ha seleccionado un tipo de contrato válido"))))))))))))))))))))</f>
        <v>No ha seleccionado un tipo de contrato válido</v>
      </c>
      <c r="F1566" s="137"/>
      <c r="G1566" s="137"/>
      <c r="H1566" s="138"/>
      <c r="I1566" s="138"/>
      <c r="J1566" s="136"/>
      <c r="K1566" s="137" t="str">
        <f>IF(J1566=1,'Equivalencia BH-BMPT'!$D$2,IF(J1566=2,'Equivalencia BH-BMPT'!$D$3,IF(J1566=3,'Equivalencia BH-BMPT'!$D$4,IF(J1566=4,'Equivalencia BH-BMPT'!$D$5,IF(J1566=5,'Equivalencia BH-BMPT'!$D$6,IF(J1566=6,'Equivalencia BH-BMPT'!$D$7,IF(J1566=7,'Equivalencia BH-BMPT'!$D$8,IF(J1566=8,'Equivalencia BH-BMPT'!$D$9,IF(J1566=9,'Equivalencia BH-BMPT'!$D$10,IF(J1566=10,'Equivalencia BH-BMPT'!$D$11,IF(J1566=11,'Equivalencia BH-BMPT'!$D$12,IF(J1566=12,'Equivalencia BH-BMPT'!$D$13,IF(J1566=13,'Equivalencia BH-BMPT'!$D$14,IF(J1566=14,'Equivalencia BH-BMPT'!$D$15,IF(J1566=15,'Equivalencia BH-BMPT'!$D$16,IF(J1566=16,'Equivalencia BH-BMPT'!$D$17,IF(J1566=17,'Equivalencia BH-BMPT'!$D$18,IF(J1566=18,'Equivalencia BH-BMPT'!$D$19,IF(J1566=19,'Equivalencia BH-BMPT'!$D$20,IF(J1566=20,'Equivalencia BH-BMPT'!$D$21,IF(J1566=21,'Equivalencia BH-BMPT'!$D$22,IF(J1566=22,'Equivalencia BH-BMPT'!$D$23,IF(J1566=23,'Equivalencia BH-BMPT'!#REF!,IF(J1566=24,'Equivalencia BH-BMPT'!$D$25,IF(J1566=25,'Equivalencia BH-BMPT'!$D$26,IF(J1566=26,'Equivalencia BH-BMPT'!$D$27,IF(J1566=27,'Equivalencia BH-BMPT'!$D$28,IF(J1566=28,'Equivalencia BH-BMPT'!$D$29,IF(J1566=29,'Equivalencia BH-BMPT'!$D$30,IF(J1566=30,'Equivalencia BH-BMPT'!$D$31,IF(J1566=31,'Equivalencia BH-BMPT'!$D$32,IF(J1566=32,'Equivalencia BH-BMPT'!$D$33,IF(J1566=33,'Equivalencia BH-BMPT'!$D$34,IF(J1566=34,'Equivalencia BH-BMPT'!$D$35,IF(J1566=35,'Equivalencia BH-BMPT'!$D$36,IF(J1566=36,'Equivalencia BH-BMPT'!$D$37,IF(J1566=37,'Equivalencia BH-BMPT'!$D$38,IF(J1566=38,'Equivalencia BH-BMPT'!D11,IF(J1566=39,'Equivalencia BH-BMPT'!$D$40,IF(J1566=40,'Equivalencia BH-BMPT'!$D$41,IF(J1566=41,'Equivalencia BH-BMPT'!$D$42,IF(J1566=42,'Equivalencia BH-BMPT'!$D$43,IF(J1566=43,'Equivalencia BH-BMPT'!$D$44,IF(J1566=44,'Equivalencia BH-BMPT'!$D$45,IF(J1566=45,'Equivalencia BH-BMPT'!$D$46,"No ha seleccionado un número de programa")))))))))))))))))))))))))))))))))))))))))))))</f>
        <v>No ha seleccionado un número de programa</v>
      </c>
      <c r="L1566" s="140"/>
      <c r="M1566" s="136"/>
      <c r="N1566" s="153"/>
      <c r="O1566" s="161"/>
      <c r="P1566" s="144"/>
      <c r="Q1566" s="143"/>
      <c r="R1566" s="143"/>
      <c r="S1566" s="143"/>
      <c r="T1566" s="143"/>
      <c r="U1566" s="143"/>
      <c r="V1566" s="145"/>
      <c r="W1566" s="145"/>
      <c r="X1566" s="145"/>
      <c r="Y1566" s="136"/>
      <c r="Z1566" s="136"/>
      <c r="AA1566" s="146"/>
      <c r="AB1566" s="136"/>
      <c r="AC1566" s="136"/>
      <c r="AD1566" s="136"/>
      <c r="AE1566" s="136"/>
      <c r="AF1566" s="147" t="e">
        <f t="shared" si="65"/>
        <v>#DIV/0!</v>
      </c>
      <c r="AG1566" s="148"/>
      <c r="AH1566" s="148" t="b">
        <f t="shared" si="66"/>
        <v>1</v>
      </c>
    </row>
    <row r="1567" spans="1:34" ht="44.25" customHeight="1" thickBot="1" x14ac:dyDescent="0.3">
      <c r="A1567" s="136"/>
      <c r="B1567" s="136"/>
      <c r="C1567" s="137"/>
      <c r="D1567" s="136"/>
      <c r="E1567" s="137" t="str">
        <f>IF(D1567=1,'Tipo '!$B$2,IF(D1567=2,'Tipo '!$B$3,IF(D1567=3,'Tipo '!$B$4,IF(D1567=4,'Tipo '!$B$5,IF(D1567=5,'Tipo '!$B$6,IF(D1567=6,'Tipo '!$B$7,IF(D1567=7,'Tipo '!$B$8,IF(D1567=8,'Tipo '!$B$9,IF(D1567=9,'Tipo '!$B$10,IF(D1567=10,'Tipo '!$B$11,IF(D1567=11,'Tipo '!$B$12,IF(D1567=12,'Tipo '!$B$13,IF(D1567=13,'Tipo '!$B$14,IF(D1567=14,'Tipo '!$B$15,IF(D1567=15,'Tipo '!$B$16,IF(D1567=16,'Tipo '!$B$17,IF(D1567=17,'Tipo '!$B$18,IF(D1567=18,'Tipo '!$B$19,IF(D1567=19,'Tipo '!$B$20,IF(D1567=20,'Tipo '!$B$21,"No ha seleccionado un tipo de contrato válido"))))))))))))))))))))</f>
        <v>No ha seleccionado un tipo de contrato válido</v>
      </c>
      <c r="F1567" s="137"/>
      <c r="G1567" s="137"/>
      <c r="H1567" s="138"/>
      <c r="I1567" s="138"/>
      <c r="J1567" s="136"/>
      <c r="K1567" s="137" t="str">
        <f>IF(J1567=1,'Equivalencia BH-BMPT'!$D$2,IF(J1567=2,'Equivalencia BH-BMPT'!$D$3,IF(J1567=3,'Equivalencia BH-BMPT'!$D$4,IF(J1567=4,'Equivalencia BH-BMPT'!$D$5,IF(J1567=5,'Equivalencia BH-BMPT'!$D$6,IF(J1567=6,'Equivalencia BH-BMPT'!$D$7,IF(J1567=7,'Equivalencia BH-BMPT'!$D$8,IF(J1567=8,'Equivalencia BH-BMPT'!$D$9,IF(J1567=9,'Equivalencia BH-BMPT'!$D$10,IF(J1567=10,'Equivalencia BH-BMPT'!$D$11,IF(J1567=11,'Equivalencia BH-BMPT'!$D$12,IF(J1567=12,'Equivalencia BH-BMPT'!$D$13,IF(J1567=13,'Equivalencia BH-BMPT'!$D$14,IF(J1567=14,'Equivalencia BH-BMPT'!$D$15,IF(J1567=15,'Equivalencia BH-BMPT'!$D$16,IF(J1567=16,'Equivalencia BH-BMPT'!$D$17,IF(J1567=17,'Equivalencia BH-BMPT'!$D$18,IF(J1567=18,'Equivalencia BH-BMPT'!$D$19,IF(J1567=19,'Equivalencia BH-BMPT'!$D$20,IF(J1567=20,'Equivalencia BH-BMPT'!$D$21,IF(J1567=21,'Equivalencia BH-BMPT'!$D$22,IF(J1567=22,'Equivalencia BH-BMPT'!$D$23,IF(J1567=23,'Equivalencia BH-BMPT'!#REF!,IF(J1567=24,'Equivalencia BH-BMPT'!$D$25,IF(J1567=25,'Equivalencia BH-BMPT'!$D$26,IF(J1567=26,'Equivalencia BH-BMPT'!$D$27,IF(J1567=27,'Equivalencia BH-BMPT'!$D$28,IF(J1567=28,'Equivalencia BH-BMPT'!$D$29,IF(J1567=29,'Equivalencia BH-BMPT'!$D$30,IF(J1567=30,'Equivalencia BH-BMPT'!$D$31,IF(J1567=31,'Equivalencia BH-BMPT'!$D$32,IF(J1567=32,'Equivalencia BH-BMPT'!$D$33,IF(J1567=33,'Equivalencia BH-BMPT'!$D$34,IF(J1567=34,'Equivalencia BH-BMPT'!$D$35,IF(J1567=35,'Equivalencia BH-BMPT'!$D$36,IF(J1567=36,'Equivalencia BH-BMPT'!$D$37,IF(J1567=37,'Equivalencia BH-BMPT'!$D$38,IF(J1567=38,'Equivalencia BH-BMPT'!D12,IF(J1567=39,'Equivalencia BH-BMPT'!$D$40,IF(J1567=40,'Equivalencia BH-BMPT'!$D$41,IF(J1567=41,'Equivalencia BH-BMPT'!$D$42,IF(J1567=42,'Equivalencia BH-BMPT'!$D$43,IF(J1567=43,'Equivalencia BH-BMPT'!$D$44,IF(J1567=44,'Equivalencia BH-BMPT'!$D$45,IF(J1567=45,'Equivalencia BH-BMPT'!$D$46,"No ha seleccionado un número de programa")))))))))))))))))))))))))))))))))))))))))))))</f>
        <v>No ha seleccionado un número de programa</v>
      </c>
      <c r="L1567" s="140"/>
      <c r="M1567" s="136"/>
      <c r="N1567" s="153"/>
      <c r="O1567" s="161"/>
      <c r="P1567" s="144"/>
      <c r="Q1567" s="143"/>
      <c r="R1567" s="143"/>
      <c r="S1567" s="143"/>
      <c r="T1567" s="143"/>
      <c r="U1567" s="143"/>
      <c r="V1567" s="145"/>
      <c r="W1567" s="145"/>
      <c r="X1567" s="145"/>
      <c r="Y1567" s="136"/>
      <c r="Z1567" s="136"/>
      <c r="AA1567" s="146"/>
      <c r="AB1567" s="136"/>
      <c r="AC1567" s="136"/>
      <c r="AD1567" s="136"/>
      <c r="AE1567" s="136"/>
      <c r="AF1567" s="147" t="e">
        <f t="shared" si="65"/>
        <v>#DIV/0!</v>
      </c>
      <c r="AG1567" s="148"/>
      <c r="AH1567" s="148" t="b">
        <f t="shared" si="66"/>
        <v>1</v>
      </c>
    </row>
    <row r="1568" spans="1:34" ht="44.25" customHeight="1" thickBot="1" x14ac:dyDescent="0.3">
      <c r="A1568" s="136"/>
      <c r="B1568" s="136"/>
      <c r="C1568" s="137"/>
      <c r="D1568" s="136"/>
      <c r="E1568" s="137" t="str">
        <f>IF(D1568=1,'Tipo '!$B$2,IF(D1568=2,'Tipo '!$B$3,IF(D1568=3,'Tipo '!$B$4,IF(D1568=4,'Tipo '!$B$5,IF(D1568=5,'Tipo '!$B$6,IF(D1568=6,'Tipo '!$B$7,IF(D1568=7,'Tipo '!$B$8,IF(D1568=8,'Tipo '!$B$9,IF(D1568=9,'Tipo '!$B$10,IF(D1568=10,'Tipo '!$B$11,IF(D1568=11,'Tipo '!$B$12,IF(D1568=12,'Tipo '!$B$13,IF(D1568=13,'Tipo '!$B$14,IF(D1568=14,'Tipo '!$B$15,IF(D1568=15,'Tipo '!$B$16,IF(D1568=16,'Tipo '!$B$17,IF(D1568=17,'Tipo '!$B$18,IF(D1568=18,'Tipo '!$B$19,IF(D1568=19,'Tipo '!$B$20,IF(D1568=20,'Tipo '!$B$21,"No ha seleccionado un tipo de contrato válido"))))))))))))))))))))</f>
        <v>No ha seleccionado un tipo de contrato válido</v>
      </c>
      <c r="F1568" s="137"/>
      <c r="G1568" s="137"/>
      <c r="H1568" s="138"/>
      <c r="I1568" s="138"/>
      <c r="J1568" s="136"/>
      <c r="K1568" s="137" t="str">
        <f>IF(J1568=1,'Equivalencia BH-BMPT'!$D$2,IF(J1568=2,'Equivalencia BH-BMPT'!$D$3,IF(J1568=3,'Equivalencia BH-BMPT'!$D$4,IF(J1568=4,'Equivalencia BH-BMPT'!$D$5,IF(J1568=5,'Equivalencia BH-BMPT'!$D$6,IF(J1568=6,'Equivalencia BH-BMPT'!$D$7,IF(J1568=7,'Equivalencia BH-BMPT'!$D$8,IF(J1568=8,'Equivalencia BH-BMPT'!$D$9,IF(J1568=9,'Equivalencia BH-BMPT'!$D$10,IF(J1568=10,'Equivalencia BH-BMPT'!$D$11,IF(J1568=11,'Equivalencia BH-BMPT'!$D$12,IF(J1568=12,'Equivalencia BH-BMPT'!$D$13,IF(J1568=13,'Equivalencia BH-BMPT'!$D$14,IF(J1568=14,'Equivalencia BH-BMPT'!$D$15,IF(J1568=15,'Equivalencia BH-BMPT'!$D$16,IF(J1568=16,'Equivalencia BH-BMPT'!$D$17,IF(J1568=17,'Equivalencia BH-BMPT'!$D$18,IF(J1568=18,'Equivalencia BH-BMPT'!$D$19,IF(J1568=19,'Equivalencia BH-BMPT'!$D$20,IF(J1568=20,'Equivalencia BH-BMPT'!$D$21,IF(J1568=21,'Equivalencia BH-BMPT'!$D$22,IF(J1568=22,'Equivalencia BH-BMPT'!$D$23,IF(J1568=23,'Equivalencia BH-BMPT'!#REF!,IF(J1568=24,'Equivalencia BH-BMPT'!$D$25,IF(J1568=25,'Equivalencia BH-BMPT'!$D$26,IF(J1568=26,'Equivalencia BH-BMPT'!$D$27,IF(J1568=27,'Equivalencia BH-BMPT'!$D$28,IF(J1568=28,'Equivalencia BH-BMPT'!$D$29,IF(J1568=29,'Equivalencia BH-BMPT'!$D$30,IF(J1568=30,'Equivalencia BH-BMPT'!$D$31,IF(J1568=31,'Equivalencia BH-BMPT'!$D$32,IF(J1568=32,'Equivalencia BH-BMPT'!$D$33,IF(J1568=33,'Equivalencia BH-BMPT'!$D$34,IF(J1568=34,'Equivalencia BH-BMPT'!$D$35,IF(J1568=35,'Equivalencia BH-BMPT'!$D$36,IF(J1568=36,'Equivalencia BH-BMPT'!$D$37,IF(J1568=37,'Equivalencia BH-BMPT'!$D$38,IF(J1568=38,'Equivalencia BH-BMPT'!D13,IF(J1568=39,'Equivalencia BH-BMPT'!$D$40,IF(J1568=40,'Equivalencia BH-BMPT'!$D$41,IF(J1568=41,'Equivalencia BH-BMPT'!$D$42,IF(J1568=42,'Equivalencia BH-BMPT'!$D$43,IF(J1568=43,'Equivalencia BH-BMPT'!$D$44,IF(J1568=44,'Equivalencia BH-BMPT'!$D$45,IF(J1568=45,'Equivalencia BH-BMPT'!$D$46,"No ha seleccionado un número de programa")))))))))))))))))))))))))))))))))))))))))))))</f>
        <v>No ha seleccionado un número de programa</v>
      </c>
      <c r="L1568" s="140"/>
      <c r="M1568" s="136"/>
      <c r="N1568" s="153"/>
      <c r="O1568" s="161"/>
      <c r="P1568" s="144"/>
      <c r="Q1568" s="143"/>
      <c r="R1568" s="143"/>
      <c r="S1568" s="143"/>
      <c r="T1568" s="143"/>
      <c r="U1568" s="143"/>
      <c r="V1568" s="145"/>
      <c r="W1568" s="145"/>
      <c r="X1568" s="145"/>
      <c r="Y1568" s="136"/>
      <c r="Z1568" s="136"/>
      <c r="AA1568" s="146"/>
      <c r="AB1568" s="136"/>
      <c r="AC1568" s="136"/>
      <c r="AD1568" s="136"/>
      <c r="AE1568" s="136"/>
      <c r="AF1568" s="147" t="e">
        <f t="shared" si="65"/>
        <v>#DIV/0!</v>
      </c>
      <c r="AG1568" s="148"/>
      <c r="AH1568" s="148" t="b">
        <f t="shared" si="66"/>
        <v>1</v>
      </c>
    </row>
    <row r="1569" spans="1:34" ht="44.25" customHeight="1" thickBot="1" x14ac:dyDescent="0.3">
      <c r="A1569" s="136"/>
      <c r="B1569" s="136"/>
      <c r="C1569" s="137"/>
      <c r="D1569" s="136"/>
      <c r="E1569" s="137" t="str">
        <f>IF(D1569=1,'Tipo '!$B$2,IF(D1569=2,'Tipo '!$B$3,IF(D1569=3,'Tipo '!$B$4,IF(D1569=4,'Tipo '!$B$5,IF(D1569=5,'Tipo '!$B$6,IF(D1569=6,'Tipo '!$B$7,IF(D1569=7,'Tipo '!$B$8,IF(D1569=8,'Tipo '!$B$9,IF(D1569=9,'Tipo '!$B$10,IF(D1569=10,'Tipo '!$B$11,IF(D1569=11,'Tipo '!$B$12,IF(D1569=12,'Tipo '!$B$13,IF(D1569=13,'Tipo '!$B$14,IF(D1569=14,'Tipo '!$B$15,IF(D1569=15,'Tipo '!$B$16,IF(D1569=16,'Tipo '!$B$17,IF(D1569=17,'Tipo '!$B$18,IF(D1569=18,'Tipo '!$B$19,IF(D1569=19,'Tipo '!$B$20,IF(D1569=20,'Tipo '!$B$21,"No ha seleccionado un tipo de contrato válido"))))))))))))))))))))</f>
        <v>No ha seleccionado un tipo de contrato válido</v>
      </c>
      <c r="F1569" s="137"/>
      <c r="G1569" s="137"/>
      <c r="H1569" s="138"/>
      <c r="I1569" s="138"/>
      <c r="J1569" s="136"/>
      <c r="K1569" s="137" t="str">
        <f>IF(J1569=1,'Equivalencia BH-BMPT'!$D$2,IF(J1569=2,'Equivalencia BH-BMPT'!$D$3,IF(J1569=3,'Equivalencia BH-BMPT'!$D$4,IF(J1569=4,'Equivalencia BH-BMPT'!$D$5,IF(J1569=5,'Equivalencia BH-BMPT'!$D$6,IF(J1569=6,'Equivalencia BH-BMPT'!$D$7,IF(J1569=7,'Equivalencia BH-BMPT'!$D$8,IF(J1569=8,'Equivalencia BH-BMPT'!$D$9,IF(J1569=9,'Equivalencia BH-BMPT'!$D$10,IF(J1569=10,'Equivalencia BH-BMPT'!$D$11,IF(J1569=11,'Equivalencia BH-BMPT'!$D$12,IF(J1569=12,'Equivalencia BH-BMPT'!$D$13,IF(J1569=13,'Equivalencia BH-BMPT'!$D$14,IF(J1569=14,'Equivalencia BH-BMPT'!$D$15,IF(J1569=15,'Equivalencia BH-BMPT'!$D$16,IF(J1569=16,'Equivalencia BH-BMPT'!$D$17,IF(J1569=17,'Equivalencia BH-BMPT'!$D$18,IF(J1569=18,'Equivalencia BH-BMPT'!$D$19,IF(J1569=19,'Equivalencia BH-BMPT'!$D$20,IF(J1569=20,'Equivalencia BH-BMPT'!$D$21,IF(J1569=21,'Equivalencia BH-BMPT'!$D$22,IF(J1569=22,'Equivalencia BH-BMPT'!$D$23,IF(J1569=23,'Equivalencia BH-BMPT'!#REF!,IF(J1569=24,'Equivalencia BH-BMPT'!$D$25,IF(J1569=25,'Equivalencia BH-BMPT'!$D$26,IF(J1569=26,'Equivalencia BH-BMPT'!$D$27,IF(J1569=27,'Equivalencia BH-BMPT'!$D$28,IF(J1569=28,'Equivalencia BH-BMPT'!$D$29,IF(J1569=29,'Equivalencia BH-BMPT'!$D$30,IF(J1569=30,'Equivalencia BH-BMPT'!$D$31,IF(J1569=31,'Equivalencia BH-BMPT'!$D$32,IF(J1569=32,'Equivalencia BH-BMPT'!$D$33,IF(J1569=33,'Equivalencia BH-BMPT'!$D$34,IF(J1569=34,'Equivalencia BH-BMPT'!$D$35,IF(J1569=35,'Equivalencia BH-BMPT'!$D$36,IF(J1569=36,'Equivalencia BH-BMPT'!$D$37,IF(J1569=37,'Equivalencia BH-BMPT'!$D$38,IF(J1569=38,'Equivalencia BH-BMPT'!D14,IF(J1569=39,'Equivalencia BH-BMPT'!$D$40,IF(J1569=40,'Equivalencia BH-BMPT'!$D$41,IF(J1569=41,'Equivalencia BH-BMPT'!$D$42,IF(J1569=42,'Equivalencia BH-BMPT'!$D$43,IF(J1569=43,'Equivalencia BH-BMPT'!$D$44,IF(J1569=44,'Equivalencia BH-BMPT'!$D$45,IF(J1569=45,'Equivalencia BH-BMPT'!$D$46,"No ha seleccionado un número de programa")))))))))))))))))))))))))))))))))))))))))))))</f>
        <v>No ha seleccionado un número de programa</v>
      </c>
      <c r="L1569" s="140"/>
      <c r="M1569" s="136"/>
      <c r="N1569" s="153"/>
      <c r="O1569" s="161"/>
      <c r="P1569" s="144"/>
      <c r="Q1569" s="143"/>
      <c r="R1569" s="143"/>
      <c r="S1569" s="143"/>
      <c r="T1569" s="143"/>
      <c r="U1569" s="143"/>
      <c r="V1569" s="145"/>
      <c r="W1569" s="145"/>
      <c r="X1569" s="145"/>
      <c r="Y1569" s="136"/>
      <c r="Z1569" s="136"/>
      <c r="AA1569" s="146"/>
      <c r="AB1569" s="136"/>
      <c r="AC1569" s="136"/>
      <c r="AD1569" s="136"/>
      <c r="AE1569" s="136"/>
      <c r="AF1569" s="147" t="e">
        <f t="shared" si="65"/>
        <v>#DIV/0!</v>
      </c>
      <c r="AG1569" s="148"/>
      <c r="AH1569" s="148" t="b">
        <f t="shared" si="66"/>
        <v>1</v>
      </c>
    </row>
    <row r="1570" spans="1:34" ht="44.25" customHeight="1" thickBot="1" x14ac:dyDescent="0.3">
      <c r="A1570" s="136"/>
      <c r="B1570" s="136"/>
      <c r="C1570" s="137"/>
      <c r="D1570" s="136"/>
      <c r="E1570" s="137" t="str">
        <f>IF(D1570=1,'Tipo '!$B$2,IF(D1570=2,'Tipo '!$B$3,IF(D1570=3,'Tipo '!$B$4,IF(D1570=4,'Tipo '!$B$5,IF(D1570=5,'Tipo '!$B$6,IF(D1570=6,'Tipo '!$B$7,IF(D1570=7,'Tipo '!$B$8,IF(D1570=8,'Tipo '!$B$9,IF(D1570=9,'Tipo '!$B$10,IF(D1570=10,'Tipo '!$B$11,IF(D1570=11,'Tipo '!$B$12,IF(D1570=12,'Tipo '!$B$13,IF(D1570=13,'Tipo '!$B$14,IF(D1570=14,'Tipo '!$B$15,IF(D1570=15,'Tipo '!$B$16,IF(D1570=16,'Tipo '!$B$17,IF(D1570=17,'Tipo '!$B$18,IF(D1570=18,'Tipo '!$B$19,IF(D1570=19,'Tipo '!$B$20,IF(D1570=20,'Tipo '!$B$21,"No ha seleccionado un tipo de contrato válido"))))))))))))))))))))</f>
        <v>No ha seleccionado un tipo de contrato válido</v>
      </c>
      <c r="F1570" s="137"/>
      <c r="G1570" s="137"/>
      <c r="H1570" s="138"/>
      <c r="I1570" s="138"/>
      <c r="J1570" s="136"/>
      <c r="K1570" s="137" t="str">
        <f>IF(J1570=1,'Equivalencia BH-BMPT'!$D$2,IF(J1570=2,'Equivalencia BH-BMPT'!$D$3,IF(J1570=3,'Equivalencia BH-BMPT'!$D$4,IF(J1570=4,'Equivalencia BH-BMPT'!$D$5,IF(J1570=5,'Equivalencia BH-BMPT'!$D$6,IF(J1570=6,'Equivalencia BH-BMPT'!$D$7,IF(J1570=7,'Equivalencia BH-BMPT'!$D$8,IF(J1570=8,'Equivalencia BH-BMPT'!$D$9,IF(J1570=9,'Equivalencia BH-BMPT'!$D$10,IF(J1570=10,'Equivalencia BH-BMPT'!$D$11,IF(J1570=11,'Equivalencia BH-BMPT'!$D$12,IF(J1570=12,'Equivalencia BH-BMPT'!$D$13,IF(J1570=13,'Equivalencia BH-BMPT'!$D$14,IF(J1570=14,'Equivalencia BH-BMPT'!$D$15,IF(J1570=15,'Equivalencia BH-BMPT'!$D$16,IF(J1570=16,'Equivalencia BH-BMPT'!$D$17,IF(J1570=17,'Equivalencia BH-BMPT'!$D$18,IF(J1570=18,'Equivalencia BH-BMPT'!$D$19,IF(J1570=19,'Equivalencia BH-BMPT'!$D$20,IF(J1570=20,'Equivalencia BH-BMPT'!$D$21,IF(J1570=21,'Equivalencia BH-BMPT'!$D$22,IF(J1570=22,'Equivalencia BH-BMPT'!$D$23,IF(J1570=23,'Equivalencia BH-BMPT'!#REF!,IF(J1570=24,'Equivalencia BH-BMPT'!$D$25,IF(J1570=25,'Equivalencia BH-BMPT'!$D$26,IF(J1570=26,'Equivalencia BH-BMPT'!$D$27,IF(J1570=27,'Equivalencia BH-BMPT'!$D$28,IF(J1570=28,'Equivalencia BH-BMPT'!$D$29,IF(J1570=29,'Equivalencia BH-BMPT'!$D$30,IF(J1570=30,'Equivalencia BH-BMPT'!$D$31,IF(J1570=31,'Equivalencia BH-BMPT'!$D$32,IF(J1570=32,'Equivalencia BH-BMPT'!$D$33,IF(J1570=33,'Equivalencia BH-BMPT'!$D$34,IF(J1570=34,'Equivalencia BH-BMPT'!$D$35,IF(J1570=35,'Equivalencia BH-BMPT'!$D$36,IF(J1570=36,'Equivalencia BH-BMPT'!$D$37,IF(J1570=37,'Equivalencia BH-BMPT'!$D$38,IF(J1570=38,'Equivalencia BH-BMPT'!D15,IF(J1570=39,'Equivalencia BH-BMPT'!$D$40,IF(J1570=40,'Equivalencia BH-BMPT'!$D$41,IF(J1570=41,'Equivalencia BH-BMPT'!$D$42,IF(J1570=42,'Equivalencia BH-BMPT'!$D$43,IF(J1570=43,'Equivalencia BH-BMPT'!$D$44,IF(J1570=44,'Equivalencia BH-BMPT'!$D$45,IF(J1570=45,'Equivalencia BH-BMPT'!$D$46,"No ha seleccionado un número de programa")))))))))))))))))))))))))))))))))))))))))))))</f>
        <v>No ha seleccionado un número de programa</v>
      </c>
      <c r="L1570" s="140"/>
      <c r="M1570" s="136"/>
      <c r="N1570" s="153"/>
      <c r="O1570" s="161"/>
      <c r="P1570" s="144"/>
      <c r="Q1570" s="143"/>
      <c r="R1570" s="143"/>
      <c r="S1570" s="143"/>
      <c r="T1570" s="143"/>
      <c r="U1570" s="143"/>
      <c r="V1570" s="145"/>
      <c r="W1570" s="145"/>
      <c r="X1570" s="145"/>
      <c r="Y1570" s="136"/>
      <c r="Z1570" s="136"/>
      <c r="AA1570" s="146"/>
      <c r="AB1570" s="136"/>
      <c r="AC1570" s="136"/>
      <c r="AD1570" s="136"/>
      <c r="AE1570" s="136"/>
      <c r="AF1570" s="147" t="e">
        <f t="shared" si="65"/>
        <v>#DIV/0!</v>
      </c>
      <c r="AG1570" s="148"/>
      <c r="AH1570" s="148" t="b">
        <f t="shared" si="66"/>
        <v>1</v>
      </c>
    </row>
    <row r="1571" spans="1:34" ht="44.25" customHeight="1" thickBot="1" x14ac:dyDescent="0.3">
      <c r="A1571" s="136"/>
      <c r="B1571" s="136"/>
      <c r="C1571" s="137"/>
      <c r="D1571" s="136"/>
      <c r="E1571" s="137" t="str">
        <f>IF(D1571=1,'Tipo '!$B$2,IF(D1571=2,'Tipo '!$B$3,IF(D1571=3,'Tipo '!$B$4,IF(D1571=4,'Tipo '!$B$5,IF(D1571=5,'Tipo '!$B$6,IF(D1571=6,'Tipo '!$B$7,IF(D1571=7,'Tipo '!$B$8,IF(D1571=8,'Tipo '!$B$9,IF(D1571=9,'Tipo '!$B$10,IF(D1571=10,'Tipo '!$B$11,IF(D1571=11,'Tipo '!$B$12,IF(D1571=12,'Tipo '!$B$13,IF(D1571=13,'Tipo '!$B$14,IF(D1571=14,'Tipo '!$B$15,IF(D1571=15,'Tipo '!$B$16,IF(D1571=16,'Tipo '!$B$17,IF(D1571=17,'Tipo '!$B$18,IF(D1571=18,'Tipo '!$B$19,IF(D1571=19,'Tipo '!$B$20,IF(D1571=20,'Tipo '!$B$21,"No ha seleccionado un tipo de contrato válido"))))))))))))))))))))</f>
        <v>No ha seleccionado un tipo de contrato válido</v>
      </c>
      <c r="F1571" s="137"/>
      <c r="G1571" s="137"/>
      <c r="H1571" s="138"/>
      <c r="I1571" s="138"/>
      <c r="J1571" s="136"/>
      <c r="K1571" s="137" t="str">
        <f>IF(J1571=1,'Equivalencia BH-BMPT'!$D$2,IF(J1571=2,'Equivalencia BH-BMPT'!$D$3,IF(J1571=3,'Equivalencia BH-BMPT'!$D$4,IF(J1571=4,'Equivalencia BH-BMPT'!$D$5,IF(J1571=5,'Equivalencia BH-BMPT'!$D$6,IF(J1571=6,'Equivalencia BH-BMPT'!$D$7,IF(J1571=7,'Equivalencia BH-BMPT'!$D$8,IF(J1571=8,'Equivalencia BH-BMPT'!$D$9,IF(J1571=9,'Equivalencia BH-BMPT'!$D$10,IF(J1571=10,'Equivalencia BH-BMPT'!$D$11,IF(J1571=11,'Equivalencia BH-BMPT'!$D$12,IF(J1571=12,'Equivalencia BH-BMPT'!$D$13,IF(J1571=13,'Equivalencia BH-BMPT'!$D$14,IF(J1571=14,'Equivalencia BH-BMPT'!$D$15,IF(J1571=15,'Equivalencia BH-BMPT'!$D$16,IF(J1571=16,'Equivalencia BH-BMPT'!$D$17,IF(J1571=17,'Equivalencia BH-BMPT'!$D$18,IF(J1571=18,'Equivalencia BH-BMPT'!$D$19,IF(J1571=19,'Equivalencia BH-BMPT'!$D$20,IF(J1571=20,'Equivalencia BH-BMPT'!$D$21,IF(J1571=21,'Equivalencia BH-BMPT'!$D$22,IF(J1571=22,'Equivalencia BH-BMPT'!$D$23,IF(J1571=23,'Equivalencia BH-BMPT'!D1,IF(J1571=24,'Equivalencia BH-BMPT'!$D$25,IF(J1571=25,'Equivalencia BH-BMPT'!$D$26,IF(J1571=26,'Equivalencia BH-BMPT'!$D$27,IF(J1571=27,'Equivalencia BH-BMPT'!$D$28,IF(J1571=28,'Equivalencia BH-BMPT'!$D$29,IF(J1571=29,'Equivalencia BH-BMPT'!$D$30,IF(J1571=30,'Equivalencia BH-BMPT'!$D$31,IF(J1571=31,'Equivalencia BH-BMPT'!$D$32,IF(J1571=32,'Equivalencia BH-BMPT'!$D$33,IF(J1571=33,'Equivalencia BH-BMPT'!$D$34,IF(J1571=34,'Equivalencia BH-BMPT'!$D$35,IF(J1571=35,'Equivalencia BH-BMPT'!$D$36,IF(J1571=36,'Equivalencia BH-BMPT'!$D$37,IF(J1571=37,'Equivalencia BH-BMPT'!$D$38,IF(J1571=38,'Equivalencia BH-BMPT'!D16,IF(J1571=39,'Equivalencia BH-BMPT'!$D$40,IF(J1571=40,'Equivalencia BH-BMPT'!$D$41,IF(J1571=41,'Equivalencia BH-BMPT'!$D$42,IF(J1571=42,'Equivalencia BH-BMPT'!$D$43,IF(J1571=43,'Equivalencia BH-BMPT'!$D$44,IF(J1571=44,'Equivalencia BH-BMPT'!$D$45,IF(J1571=45,'Equivalencia BH-BMPT'!$D$46,"No ha seleccionado un número de programa")))))))))))))))))))))))))))))))))))))))))))))</f>
        <v>No ha seleccionado un número de programa</v>
      </c>
      <c r="L1571" s="140"/>
      <c r="M1571" s="136"/>
      <c r="N1571" s="153"/>
      <c r="O1571" s="161"/>
      <c r="P1571" s="144"/>
      <c r="Q1571" s="143"/>
      <c r="R1571" s="143"/>
      <c r="S1571" s="143"/>
      <c r="T1571" s="143"/>
      <c r="U1571" s="143"/>
      <c r="V1571" s="145"/>
      <c r="W1571" s="145"/>
      <c r="X1571" s="145"/>
      <c r="Y1571" s="136"/>
      <c r="Z1571" s="136"/>
      <c r="AA1571" s="146"/>
      <c r="AB1571" s="136"/>
      <c r="AC1571" s="136"/>
      <c r="AD1571" s="136"/>
      <c r="AE1571" s="136"/>
      <c r="AF1571" s="147" t="e">
        <f t="shared" si="65"/>
        <v>#DIV/0!</v>
      </c>
      <c r="AG1571" s="148"/>
      <c r="AH1571" s="148" t="b">
        <f t="shared" si="66"/>
        <v>1</v>
      </c>
    </row>
    <row r="1572" spans="1:34" ht="44.25" customHeight="1" thickBot="1" x14ac:dyDescent="0.3">
      <c r="A1572" s="136"/>
      <c r="B1572" s="136"/>
      <c r="C1572" s="137"/>
      <c r="D1572" s="136"/>
      <c r="E1572" s="137" t="str">
        <f>IF(D1572=1,'Tipo '!$B$2,IF(D1572=2,'Tipo '!$B$3,IF(D1572=3,'Tipo '!$B$4,IF(D1572=4,'Tipo '!$B$5,IF(D1572=5,'Tipo '!$B$6,IF(D1572=6,'Tipo '!$B$7,IF(D1572=7,'Tipo '!$B$8,IF(D1572=8,'Tipo '!$B$9,IF(D1572=9,'Tipo '!$B$10,IF(D1572=10,'Tipo '!$B$11,IF(D1572=11,'Tipo '!$B$12,IF(D1572=12,'Tipo '!$B$13,IF(D1572=13,'Tipo '!$B$14,IF(D1572=14,'Tipo '!$B$15,IF(D1572=15,'Tipo '!$B$16,IF(D1572=16,'Tipo '!$B$17,IF(D1572=17,'Tipo '!$B$18,IF(D1572=18,'Tipo '!$B$19,IF(D1572=19,'Tipo '!$B$20,IF(D1572=20,'Tipo '!$B$21,"No ha seleccionado un tipo de contrato válido"))))))))))))))))))))</f>
        <v>No ha seleccionado un tipo de contrato válido</v>
      </c>
      <c r="F1572" s="137"/>
      <c r="G1572" s="137"/>
      <c r="H1572" s="138"/>
      <c r="I1572" s="138"/>
      <c r="J1572" s="136"/>
      <c r="K1572" s="137" t="str">
        <f>IF(J1572=1,'Equivalencia BH-BMPT'!$D$2,IF(J1572=2,'Equivalencia BH-BMPT'!$D$3,IF(J1572=3,'Equivalencia BH-BMPT'!$D$4,IF(J1572=4,'Equivalencia BH-BMPT'!$D$5,IF(J1572=5,'Equivalencia BH-BMPT'!$D$6,IF(J1572=6,'Equivalencia BH-BMPT'!$D$7,IF(J1572=7,'Equivalencia BH-BMPT'!$D$8,IF(J1572=8,'Equivalencia BH-BMPT'!$D$9,IF(J1572=9,'Equivalencia BH-BMPT'!$D$10,IF(J1572=10,'Equivalencia BH-BMPT'!$D$11,IF(J1572=11,'Equivalencia BH-BMPT'!$D$12,IF(J1572=12,'Equivalencia BH-BMPT'!$D$13,IF(J1572=13,'Equivalencia BH-BMPT'!$D$14,IF(J1572=14,'Equivalencia BH-BMPT'!$D$15,IF(J1572=15,'Equivalencia BH-BMPT'!$D$16,IF(J1572=16,'Equivalencia BH-BMPT'!$D$17,IF(J1572=17,'Equivalencia BH-BMPT'!$D$18,IF(J1572=18,'Equivalencia BH-BMPT'!$D$19,IF(J1572=19,'Equivalencia BH-BMPT'!$D$20,IF(J1572=20,'Equivalencia BH-BMPT'!$D$21,IF(J1572=21,'Equivalencia BH-BMPT'!$D$22,IF(J1572=22,'Equivalencia BH-BMPT'!$D$23,IF(J1572=23,'Equivalencia BH-BMPT'!D2,IF(J1572=24,'Equivalencia BH-BMPT'!$D$25,IF(J1572=25,'Equivalencia BH-BMPT'!$D$26,IF(J1572=26,'Equivalencia BH-BMPT'!$D$27,IF(J1572=27,'Equivalencia BH-BMPT'!$D$28,IF(J1572=28,'Equivalencia BH-BMPT'!$D$29,IF(J1572=29,'Equivalencia BH-BMPT'!$D$30,IF(J1572=30,'Equivalencia BH-BMPT'!$D$31,IF(J1572=31,'Equivalencia BH-BMPT'!$D$32,IF(J1572=32,'Equivalencia BH-BMPT'!$D$33,IF(J1572=33,'Equivalencia BH-BMPT'!$D$34,IF(J1572=34,'Equivalencia BH-BMPT'!$D$35,IF(J1572=35,'Equivalencia BH-BMPT'!$D$36,IF(J1572=36,'Equivalencia BH-BMPT'!$D$37,IF(J1572=37,'Equivalencia BH-BMPT'!$D$38,IF(J1572=38,'Equivalencia BH-BMPT'!D17,IF(J1572=39,'Equivalencia BH-BMPT'!$D$40,IF(J1572=40,'Equivalencia BH-BMPT'!$D$41,IF(J1572=41,'Equivalencia BH-BMPT'!$D$42,IF(J1572=42,'Equivalencia BH-BMPT'!$D$43,IF(J1572=43,'Equivalencia BH-BMPT'!$D$44,IF(J1572=44,'Equivalencia BH-BMPT'!$D$45,IF(J1572=45,'Equivalencia BH-BMPT'!$D$46,"No ha seleccionado un número de programa")))))))))))))))))))))))))))))))))))))))))))))</f>
        <v>No ha seleccionado un número de programa</v>
      </c>
      <c r="L1572" s="140"/>
      <c r="M1572" s="136"/>
      <c r="N1572" s="153"/>
      <c r="O1572" s="161"/>
      <c r="P1572" s="144"/>
      <c r="Q1572" s="143"/>
      <c r="R1572" s="143"/>
      <c r="S1572" s="143"/>
      <c r="T1572" s="143"/>
      <c r="U1572" s="143"/>
      <c r="V1572" s="145"/>
      <c r="W1572" s="145"/>
      <c r="X1572" s="145"/>
      <c r="Y1572" s="136"/>
      <c r="Z1572" s="136"/>
      <c r="AA1572" s="146"/>
      <c r="AB1572" s="136"/>
      <c r="AC1572" s="136"/>
      <c r="AD1572" s="136"/>
      <c r="AE1572" s="136"/>
      <c r="AF1572" s="147" t="e">
        <f t="shared" si="65"/>
        <v>#DIV/0!</v>
      </c>
      <c r="AG1572" s="148"/>
      <c r="AH1572" s="148" t="b">
        <f t="shared" si="66"/>
        <v>1</v>
      </c>
    </row>
    <row r="1573" spans="1:34" ht="44.25" customHeight="1" thickBot="1" x14ac:dyDescent="0.3">
      <c r="A1573" s="136"/>
      <c r="B1573" s="136"/>
      <c r="C1573" s="137"/>
      <c r="D1573" s="136"/>
      <c r="E1573" s="137" t="str">
        <f>IF(D1573=1,'Tipo '!$B$2,IF(D1573=2,'Tipo '!$B$3,IF(D1573=3,'Tipo '!$B$4,IF(D1573=4,'Tipo '!$B$5,IF(D1573=5,'Tipo '!$B$6,IF(D1573=6,'Tipo '!$B$7,IF(D1573=7,'Tipo '!$B$8,IF(D1573=8,'Tipo '!$B$9,IF(D1573=9,'Tipo '!$B$10,IF(D1573=10,'Tipo '!$B$11,IF(D1573=11,'Tipo '!$B$12,IF(D1573=12,'Tipo '!$B$13,IF(D1573=13,'Tipo '!$B$14,IF(D1573=14,'Tipo '!$B$15,IF(D1573=15,'Tipo '!$B$16,IF(D1573=16,'Tipo '!$B$17,IF(D1573=17,'Tipo '!$B$18,IF(D1573=18,'Tipo '!$B$19,IF(D1573=19,'Tipo '!$B$20,IF(D1573=20,'Tipo '!$B$21,"No ha seleccionado un tipo de contrato válido"))))))))))))))))))))</f>
        <v>No ha seleccionado un tipo de contrato válido</v>
      </c>
      <c r="F1573" s="137"/>
      <c r="G1573" s="137"/>
      <c r="H1573" s="138"/>
      <c r="I1573" s="138"/>
      <c r="J1573" s="136"/>
      <c r="K1573" s="137" t="str">
        <f>IF(J1573=1,'Equivalencia BH-BMPT'!$D$2,IF(J1573=2,'Equivalencia BH-BMPT'!$D$3,IF(J1573=3,'Equivalencia BH-BMPT'!$D$4,IF(J1573=4,'Equivalencia BH-BMPT'!$D$5,IF(J1573=5,'Equivalencia BH-BMPT'!$D$6,IF(J1573=6,'Equivalencia BH-BMPT'!$D$7,IF(J1573=7,'Equivalencia BH-BMPT'!$D$8,IF(J1573=8,'Equivalencia BH-BMPT'!$D$9,IF(J1573=9,'Equivalencia BH-BMPT'!$D$10,IF(J1573=10,'Equivalencia BH-BMPT'!$D$11,IF(J1573=11,'Equivalencia BH-BMPT'!$D$12,IF(J1573=12,'Equivalencia BH-BMPT'!$D$13,IF(J1573=13,'Equivalencia BH-BMPT'!$D$14,IF(J1573=14,'Equivalencia BH-BMPT'!$D$15,IF(J1573=15,'Equivalencia BH-BMPT'!$D$16,IF(J1573=16,'Equivalencia BH-BMPT'!$D$17,IF(J1573=17,'Equivalencia BH-BMPT'!$D$18,IF(J1573=18,'Equivalencia BH-BMPT'!$D$19,IF(J1573=19,'Equivalencia BH-BMPT'!$D$20,IF(J1573=20,'Equivalencia BH-BMPT'!$D$21,IF(J1573=21,'Equivalencia BH-BMPT'!$D$22,IF(J1573=22,'Equivalencia BH-BMPT'!$D$23,IF(J1573=23,'Equivalencia BH-BMPT'!D3,IF(J1573=24,'Equivalencia BH-BMPT'!$D$25,IF(J1573=25,'Equivalencia BH-BMPT'!$D$26,IF(J1573=26,'Equivalencia BH-BMPT'!$D$27,IF(J1573=27,'Equivalencia BH-BMPT'!$D$28,IF(J1573=28,'Equivalencia BH-BMPT'!$D$29,IF(J1573=29,'Equivalencia BH-BMPT'!$D$30,IF(J1573=30,'Equivalencia BH-BMPT'!$D$31,IF(J1573=31,'Equivalencia BH-BMPT'!$D$32,IF(J1573=32,'Equivalencia BH-BMPT'!$D$33,IF(J1573=33,'Equivalencia BH-BMPT'!$D$34,IF(J1573=34,'Equivalencia BH-BMPT'!$D$35,IF(J1573=35,'Equivalencia BH-BMPT'!$D$36,IF(J1573=36,'Equivalencia BH-BMPT'!$D$37,IF(J1573=37,'Equivalencia BH-BMPT'!$D$38,IF(J1573=38,'Equivalencia BH-BMPT'!D18,IF(J1573=39,'Equivalencia BH-BMPT'!$D$40,IF(J1573=40,'Equivalencia BH-BMPT'!$D$41,IF(J1573=41,'Equivalencia BH-BMPT'!$D$42,IF(J1573=42,'Equivalencia BH-BMPT'!$D$43,IF(J1573=43,'Equivalencia BH-BMPT'!$D$44,IF(J1573=44,'Equivalencia BH-BMPT'!$D$45,IF(J1573=45,'Equivalencia BH-BMPT'!$D$46,"No ha seleccionado un número de programa")))))))))))))))))))))))))))))))))))))))))))))</f>
        <v>No ha seleccionado un número de programa</v>
      </c>
      <c r="L1573" s="140"/>
      <c r="M1573" s="136"/>
      <c r="N1573" s="153"/>
      <c r="O1573" s="161"/>
      <c r="P1573" s="144"/>
      <c r="Q1573" s="143"/>
      <c r="R1573" s="143"/>
      <c r="S1573" s="143"/>
      <c r="T1573" s="143"/>
      <c r="U1573" s="143"/>
      <c r="V1573" s="145"/>
      <c r="W1573" s="145"/>
      <c r="X1573" s="145"/>
      <c r="Y1573" s="136"/>
      <c r="Z1573" s="136"/>
      <c r="AA1573" s="146"/>
      <c r="AB1573" s="136"/>
      <c r="AC1573" s="136"/>
      <c r="AD1573" s="136"/>
      <c r="AE1573" s="136"/>
      <c r="AF1573" s="147" t="e">
        <f t="shared" si="65"/>
        <v>#DIV/0!</v>
      </c>
      <c r="AG1573" s="148"/>
      <c r="AH1573" s="148" t="b">
        <f t="shared" si="66"/>
        <v>1</v>
      </c>
    </row>
    <row r="1574" spans="1:34" ht="44.25" customHeight="1" thickBot="1" x14ac:dyDescent="0.3">
      <c r="A1574" s="136"/>
      <c r="B1574" s="136"/>
      <c r="C1574" s="137"/>
      <c r="D1574" s="136"/>
      <c r="E1574" s="137" t="str">
        <f>IF(D1574=1,'Tipo '!$B$2,IF(D1574=2,'Tipo '!$B$3,IF(D1574=3,'Tipo '!$B$4,IF(D1574=4,'Tipo '!$B$5,IF(D1574=5,'Tipo '!$B$6,IF(D1574=6,'Tipo '!$B$7,IF(D1574=7,'Tipo '!$B$8,IF(D1574=8,'Tipo '!$B$9,IF(D1574=9,'Tipo '!$B$10,IF(D1574=10,'Tipo '!$B$11,IF(D1574=11,'Tipo '!$B$12,IF(D1574=12,'Tipo '!$B$13,IF(D1574=13,'Tipo '!$B$14,IF(D1574=14,'Tipo '!$B$15,IF(D1574=15,'Tipo '!$B$16,IF(D1574=16,'Tipo '!$B$17,IF(D1574=17,'Tipo '!$B$18,IF(D1574=18,'Tipo '!$B$19,IF(D1574=19,'Tipo '!$B$20,IF(D1574=20,'Tipo '!$B$21,"No ha seleccionado un tipo de contrato válido"))))))))))))))))))))</f>
        <v>No ha seleccionado un tipo de contrato válido</v>
      </c>
      <c r="F1574" s="137"/>
      <c r="G1574" s="137"/>
      <c r="H1574" s="138"/>
      <c r="I1574" s="138"/>
      <c r="J1574" s="136"/>
      <c r="K1574" s="137" t="str">
        <f>IF(J1574=1,'Equivalencia BH-BMPT'!$D$2,IF(J1574=2,'Equivalencia BH-BMPT'!$D$3,IF(J1574=3,'Equivalencia BH-BMPT'!$D$4,IF(J1574=4,'Equivalencia BH-BMPT'!$D$5,IF(J1574=5,'Equivalencia BH-BMPT'!$D$6,IF(J1574=6,'Equivalencia BH-BMPT'!$D$7,IF(J1574=7,'Equivalencia BH-BMPT'!$D$8,IF(J1574=8,'Equivalencia BH-BMPT'!$D$9,IF(J1574=9,'Equivalencia BH-BMPT'!$D$10,IF(J1574=10,'Equivalencia BH-BMPT'!$D$11,IF(J1574=11,'Equivalencia BH-BMPT'!$D$12,IF(J1574=12,'Equivalencia BH-BMPT'!$D$13,IF(J1574=13,'Equivalencia BH-BMPT'!$D$14,IF(J1574=14,'Equivalencia BH-BMPT'!$D$15,IF(J1574=15,'Equivalencia BH-BMPT'!$D$16,IF(J1574=16,'Equivalencia BH-BMPT'!$D$17,IF(J1574=17,'Equivalencia BH-BMPT'!$D$18,IF(J1574=18,'Equivalencia BH-BMPT'!$D$19,IF(J1574=19,'Equivalencia BH-BMPT'!$D$20,IF(J1574=20,'Equivalencia BH-BMPT'!$D$21,IF(J1574=21,'Equivalencia BH-BMPT'!$D$22,IF(J1574=22,'Equivalencia BH-BMPT'!$D$23,IF(J1574=23,'Equivalencia BH-BMPT'!D4,IF(J1574=24,'Equivalencia BH-BMPT'!$D$25,IF(J1574=25,'Equivalencia BH-BMPT'!$D$26,IF(J1574=26,'Equivalencia BH-BMPT'!$D$27,IF(J1574=27,'Equivalencia BH-BMPT'!$D$28,IF(J1574=28,'Equivalencia BH-BMPT'!$D$29,IF(J1574=29,'Equivalencia BH-BMPT'!$D$30,IF(J1574=30,'Equivalencia BH-BMPT'!$D$31,IF(J1574=31,'Equivalencia BH-BMPT'!$D$32,IF(J1574=32,'Equivalencia BH-BMPT'!$D$33,IF(J1574=33,'Equivalencia BH-BMPT'!$D$34,IF(J1574=34,'Equivalencia BH-BMPT'!$D$35,IF(J1574=35,'Equivalencia BH-BMPT'!$D$36,IF(J1574=36,'Equivalencia BH-BMPT'!$D$37,IF(J1574=37,'Equivalencia BH-BMPT'!$D$38,IF(J1574=38,'Equivalencia BH-BMPT'!D19,IF(J1574=39,'Equivalencia BH-BMPT'!$D$40,IF(J1574=40,'Equivalencia BH-BMPT'!$D$41,IF(J1574=41,'Equivalencia BH-BMPT'!$D$42,IF(J1574=42,'Equivalencia BH-BMPT'!$D$43,IF(J1574=43,'Equivalencia BH-BMPT'!$D$44,IF(J1574=44,'Equivalencia BH-BMPT'!$D$45,IF(J1574=45,'Equivalencia BH-BMPT'!$D$46,"No ha seleccionado un número de programa")))))))))))))))))))))))))))))))))))))))))))))</f>
        <v>No ha seleccionado un número de programa</v>
      </c>
      <c r="L1574" s="140"/>
      <c r="M1574" s="136"/>
      <c r="N1574" s="153"/>
      <c r="O1574" s="161"/>
      <c r="P1574" s="144"/>
      <c r="Q1574" s="143"/>
      <c r="R1574" s="143"/>
      <c r="S1574" s="143"/>
      <c r="T1574" s="143"/>
      <c r="U1574" s="143"/>
      <c r="V1574" s="145"/>
      <c r="W1574" s="145"/>
      <c r="X1574" s="145"/>
      <c r="Y1574" s="136"/>
      <c r="Z1574" s="136"/>
      <c r="AA1574" s="146"/>
      <c r="AB1574" s="136"/>
      <c r="AC1574" s="136"/>
      <c r="AD1574" s="136"/>
      <c r="AE1574" s="136"/>
      <c r="AF1574" s="147" t="e">
        <f t="shared" si="65"/>
        <v>#DIV/0!</v>
      </c>
      <c r="AG1574" s="148"/>
      <c r="AH1574" s="148" t="b">
        <f t="shared" si="66"/>
        <v>1</v>
      </c>
    </row>
    <row r="1575" spans="1:34" ht="44.25" customHeight="1" thickBot="1" x14ac:dyDescent="0.3">
      <c r="A1575" s="136"/>
      <c r="B1575" s="136"/>
      <c r="C1575" s="137"/>
      <c r="D1575" s="136"/>
      <c r="E1575" s="137" t="str">
        <f>IF(D1575=1,'Tipo '!$B$2,IF(D1575=2,'Tipo '!$B$3,IF(D1575=3,'Tipo '!$B$4,IF(D1575=4,'Tipo '!$B$5,IF(D1575=5,'Tipo '!$B$6,IF(D1575=6,'Tipo '!$B$7,IF(D1575=7,'Tipo '!$B$8,IF(D1575=8,'Tipo '!$B$9,IF(D1575=9,'Tipo '!$B$10,IF(D1575=10,'Tipo '!$B$11,IF(D1575=11,'Tipo '!$B$12,IF(D1575=12,'Tipo '!$B$13,IF(D1575=13,'Tipo '!$B$14,IF(D1575=14,'Tipo '!$B$15,IF(D1575=15,'Tipo '!$B$16,IF(D1575=16,'Tipo '!$B$17,IF(D1575=17,'Tipo '!$B$18,IF(D1575=18,'Tipo '!$B$19,IF(D1575=19,'Tipo '!$B$20,IF(D1575=20,'Tipo '!$B$21,"No ha seleccionado un tipo de contrato válido"))))))))))))))))))))</f>
        <v>No ha seleccionado un tipo de contrato válido</v>
      </c>
      <c r="F1575" s="137"/>
      <c r="G1575" s="137"/>
      <c r="H1575" s="138"/>
      <c r="I1575" s="138"/>
      <c r="J1575" s="136"/>
      <c r="K1575" s="137" t="str">
        <f>IF(J1575=1,'Equivalencia BH-BMPT'!$D$2,IF(J1575=2,'Equivalencia BH-BMPT'!$D$3,IF(J1575=3,'Equivalencia BH-BMPT'!$D$4,IF(J1575=4,'Equivalencia BH-BMPT'!$D$5,IF(J1575=5,'Equivalencia BH-BMPT'!$D$6,IF(J1575=6,'Equivalencia BH-BMPT'!$D$7,IF(J1575=7,'Equivalencia BH-BMPT'!$D$8,IF(J1575=8,'Equivalencia BH-BMPT'!$D$9,IF(J1575=9,'Equivalencia BH-BMPT'!$D$10,IF(J1575=10,'Equivalencia BH-BMPT'!$D$11,IF(J1575=11,'Equivalencia BH-BMPT'!$D$12,IF(J1575=12,'Equivalencia BH-BMPT'!$D$13,IF(J1575=13,'Equivalencia BH-BMPT'!$D$14,IF(J1575=14,'Equivalencia BH-BMPT'!$D$15,IF(J1575=15,'Equivalencia BH-BMPT'!$D$16,IF(J1575=16,'Equivalencia BH-BMPT'!$D$17,IF(J1575=17,'Equivalencia BH-BMPT'!$D$18,IF(J1575=18,'Equivalencia BH-BMPT'!$D$19,IF(J1575=19,'Equivalencia BH-BMPT'!$D$20,IF(J1575=20,'Equivalencia BH-BMPT'!$D$21,IF(J1575=21,'Equivalencia BH-BMPT'!$D$22,IF(J1575=22,'Equivalencia BH-BMPT'!$D$23,IF(J1575=23,'Equivalencia BH-BMPT'!D5,IF(J1575=24,'Equivalencia BH-BMPT'!$D$25,IF(J1575=25,'Equivalencia BH-BMPT'!$D$26,IF(J1575=26,'Equivalencia BH-BMPT'!$D$27,IF(J1575=27,'Equivalencia BH-BMPT'!$D$28,IF(J1575=28,'Equivalencia BH-BMPT'!$D$29,IF(J1575=29,'Equivalencia BH-BMPT'!$D$30,IF(J1575=30,'Equivalencia BH-BMPT'!$D$31,IF(J1575=31,'Equivalencia BH-BMPT'!$D$32,IF(J1575=32,'Equivalencia BH-BMPT'!$D$33,IF(J1575=33,'Equivalencia BH-BMPT'!$D$34,IF(J1575=34,'Equivalencia BH-BMPT'!$D$35,IF(J1575=35,'Equivalencia BH-BMPT'!$D$36,IF(J1575=36,'Equivalencia BH-BMPT'!$D$37,IF(J1575=37,'Equivalencia BH-BMPT'!$D$38,IF(J1575=38,'Equivalencia BH-BMPT'!D20,IF(J1575=39,'Equivalencia BH-BMPT'!$D$40,IF(J1575=40,'Equivalencia BH-BMPT'!$D$41,IF(J1575=41,'Equivalencia BH-BMPT'!$D$42,IF(J1575=42,'Equivalencia BH-BMPT'!$D$43,IF(J1575=43,'Equivalencia BH-BMPT'!$D$44,IF(J1575=44,'Equivalencia BH-BMPT'!$D$45,IF(J1575=45,'Equivalencia BH-BMPT'!$D$46,"No ha seleccionado un número de programa")))))))))))))))))))))))))))))))))))))))))))))</f>
        <v>No ha seleccionado un número de programa</v>
      </c>
      <c r="L1575" s="140"/>
      <c r="M1575" s="136"/>
      <c r="N1575" s="153"/>
      <c r="O1575" s="161"/>
      <c r="P1575" s="144"/>
      <c r="Q1575" s="143"/>
      <c r="R1575" s="143"/>
      <c r="S1575" s="143"/>
      <c r="T1575" s="143"/>
      <c r="U1575" s="143"/>
      <c r="V1575" s="145"/>
      <c r="W1575" s="145"/>
      <c r="X1575" s="145"/>
      <c r="Y1575" s="136"/>
      <c r="Z1575" s="136"/>
      <c r="AA1575" s="146"/>
      <c r="AB1575" s="136"/>
      <c r="AC1575" s="136"/>
      <c r="AD1575" s="136"/>
      <c r="AE1575" s="136"/>
      <c r="AF1575" s="147" t="e">
        <f t="shared" si="65"/>
        <v>#DIV/0!</v>
      </c>
      <c r="AG1575" s="148"/>
      <c r="AH1575" s="148" t="b">
        <f t="shared" si="66"/>
        <v>1</v>
      </c>
    </row>
    <row r="1576" spans="1:34" ht="44.25" customHeight="1" thickBot="1" x14ac:dyDescent="0.3">
      <c r="A1576" s="136"/>
      <c r="B1576" s="136"/>
      <c r="C1576" s="137"/>
      <c r="D1576" s="136"/>
      <c r="E1576" s="137" t="str">
        <f>IF(D1576=1,'Tipo '!$B$2,IF(D1576=2,'Tipo '!$B$3,IF(D1576=3,'Tipo '!$B$4,IF(D1576=4,'Tipo '!$B$5,IF(D1576=5,'Tipo '!$B$6,IF(D1576=6,'Tipo '!$B$7,IF(D1576=7,'Tipo '!$B$8,IF(D1576=8,'Tipo '!$B$9,IF(D1576=9,'Tipo '!$B$10,IF(D1576=10,'Tipo '!$B$11,IF(D1576=11,'Tipo '!$B$12,IF(D1576=12,'Tipo '!$B$13,IF(D1576=13,'Tipo '!$B$14,IF(D1576=14,'Tipo '!$B$15,IF(D1576=15,'Tipo '!$B$16,IF(D1576=16,'Tipo '!$B$17,IF(D1576=17,'Tipo '!$B$18,IF(D1576=18,'Tipo '!$B$19,IF(D1576=19,'Tipo '!$B$20,IF(D1576=20,'Tipo '!$B$21,"No ha seleccionado un tipo de contrato válido"))))))))))))))))))))</f>
        <v>No ha seleccionado un tipo de contrato válido</v>
      </c>
      <c r="F1576" s="137"/>
      <c r="G1576" s="137"/>
      <c r="H1576" s="138"/>
      <c r="I1576" s="138"/>
      <c r="J1576" s="136"/>
      <c r="K1576" s="137" t="str">
        <f>IF(J1576=1,'Equivalencia BH-BMPT'!$D$2,IF(J1576=2,'Equivalencia BH-BMPT'!$D$3,IF(J1576=3,'Equivalencia BH-BMPT'!$D$4,IF(J1576=4,'Equivalencia BH-BMPT'!$D$5,IF(J1576=5,'Equivalencia BH-BMPT'!$D$6,IF(J1576=6,'Equivalencia BH-BMPT'!$D$7,IF(J1576=7,'Equivalencia BH-BMPT'!$D$8,IF(J1576=8,'Equivalencia BH-BMPT'!$D$9,IF(J1576=9,'Equivalencia BH-BMPT'!$D$10,IF(J1576=10,'Equivalencia BH-BMPT'!$D$11,IF(J1576=11,'Equivalencia BH-BMPT'!$D$12,IF(J1576=12,'Equivalencia BH-BMPT'!$D$13,IF(J1576=13,'Equivalencia BH-BMPT'!$D$14,IF(J1576=14,'Equivalencia BH-BMPT'!$D$15,IF(J1576=15,'Equivalencia BH-BMPT'!$D$16,IF(J1576=16,'Equivalencia BH-BMPT'!$D$17,IF(J1576=17,'Equivalencia BH-BMPT'!$D$18,IF(J1576=18,'Equivalencia BH-BMPT'!$D$19,IF(J1576=19,'Equivalencia BH-BMPT'!$D$20,IF(J1576=20,'Equivalencia BH-BMPT'!$D$21,IF(J1576=21,'Equivalencia BH-BMPT'!$D$22,IF(J1576=22,'Equivalencia BH-BMPT'!$D$23,IF(J1576=23,'Equivalencia BH-BMPT'!D6,IF(J1576=24,'Equivalencia BH-BMPT'!$D$25,IF(J1576=25,'Equivalencia BH-BMPT'!$D$26,IF(J1576=26,'Equivalencia BH-BMPT'!$D$27,IF(J1576=27,'Equivalencia BH-BMPT'!$D$28,IF(J1576=28,'Equivalencia BH-BMPT'!$D$29,IF(J1576=29,'Equivalencia BH-BMPT'!$D$30,IF(J1576=30,'Equivalencia BH-BMPT'!$D$31,IF(J1576=31,'Equivalencia BH-BMPT'!$D$32,IF(J1576=32,'Equivalencia BH-BMPT'!$D$33,IF(J1576=33,'Equivalencia BH-BMPT'!$D$34,IF(J1576=34,'Equivalencia BH-BMPT'!$D$35,IF(J1576=35,'Equivalencia BH-BMPT'!$D$36,IF(J1576=36,'Equivalencia BH-BMPT'!$D$37,IF(J1576=37,'Equivalencia BH-BMPT'!$D$38,IF(J1576=38,'Equivalencia BH-BMPT'!D21,IF(J1576=39,'Equivalencia BH-BMPT'!$D$40,IF(J1576=40,'Equivalencia BH-BMPT'!$D$41,IF(J1576=41,'Equivalencia BH-BMPT'!$D$42,IF(J1576=42,'Equivalencia BH-BMPT'!$D$43,IF(J1576=43,'Equivalencia BH-BMPT'!$D$44,IF(J1576=44,'Equivalencia BH-BMPT'!$D$45,IF(J1576=45,'Equivalencia BH-BMPT'!$D$46,"No ha seleccionado un número de programa")))))))))))))))))))))))))))))))))))))))))))))</f>
        <v>No ha seleccionado un número de programa</v>
      </c>
      <c r="L1576" s="140"/>
      <c r="M1576" s="136"/>
      <c r="N1576" s="153"/>
      <c r="O1576" s="161"/>
      <c r="P1576" s="144"/>
      <c r="Q1576" s="143"/>
      <c r="R1576" s="143"/>
      <c r="S1576" s="143"/>
      <c r="T1576" s="143"/>
      <c r="U1576" s="143"/>
      <c r="V1576" s="145"/>
      <c r="W1576" s="145"/>
      <c r="X1576" s="145"/>
      <c r="Y1576" s="136"/>
      <c r="Z1576" s="136"/>
      <c r="AA1576" s="146"/>
      <c r="AB1576" s="136"/>
      <c r="AC1576" s="136"/>
      <c r="AD1576" s="136"/>
      <c r="AE1576" s="136"/>
      <c r="AF1576" s="147" t="e">
        <f t="shared" si="65"/>
        <v>#DIV/0!</v>
      </c>
      <c r="AG1576" s="148"/>
      <c r="AH1576" s="148" t="b">
        <f t="shared" si="66"/>
        <v>1</v>
      </c>
    </row>
    <row r="1577" spans="1:34" ht="44.25" customHeight="1" thickBot="1" x14ac:dyDescent="0.3">
      <c r="A1577" s="136"/>
      <c r="B1577" s="136"/>
      <c r="C1577" s="137"/>
      <c r="D1577" s="136"/>
      <c r="E1577" s="137" t="str">
        <f>IF(D1577=1,'Tipo '!$B$2,IF(D1577=2,'Tipo '!$B$3,IF(D1577=3,'Tipo '!$B$4,IF(D1577=4,'Tipo '!$B$5,IF(D1577=5,'Tipo '!$B$6,IF(D1577=6,'Tipo '!$B$7,IF(D1577=7,'Tipo '!$B$8,IF(D1577=8,'Tipo '!$B$9,IF(D1577=9,'Tipo '!$B$10,IF(D1577=10,'Tipo '!$B$11,IF(D1577=11,'Tipo '!$B$12,IF(D1577=12,'Tipo '!$B$13,IF(D1577=13,'Tipo '!$B$14,IF(D1577=14,'Tipo '!$B$15,IF(D1577=15,'Tipo '!$B$16,IF(D1577=16,'Tipo '!$B$17,IF(D1577=17,'Tipo '!$B$18,IF(D1577=18,'Tipo '!$B$19,IF(D1577=19,'Tipo '!$B$20,IF(D1577=20,'Tipo '!$B$21,"No ha seleccionado un tipo de contrato válido"))))))))))))))))))))</f>
        <v>No ha seleccionado un tipo de contrato válido</v>
      </c>
      <c r="F1577" s="137"/>
      <c r="G1577" s="137"/>
      <c r="H1577" s="138"/>
      <c r="I1577" s="138"/>
      <c r="J1577" s="136"/>
      <c r="K1577" s="137" t="str">
        <f>IF(J1577=1,'Equivalencia BH-BMPT'!$D$2,IF(J1577=2,'Equivalencia BH-BMPT'!$D$3,IF(J1577=3,'Equivalencia BH-BMPT'!$D$4,IF(J1577=4,'Equivalencia BH-BMPT'!$D$5,IF(J1577=5,'Equivalencia BH-BMPT'!$D$6,IF(J1577=6,'Equivalencia BH-BMPT'!$D$7,IF(J1577=7,'Equivalencia BH-BMPT'!$D$8,IF(J1577=8,'Equivalencia BH-BMPT'!$D$9,IF(J1577=9,'Equivalencia BH-BMPT'!$D$10,IF(J1577=10,'Equivalencia BH-BMPT'!$D$11,IF(J1577=11,'Equivalencia BH-BMPT'!$D$12,IF(J1577=12,'Equivalencia BH-BMPT'!$D$13,IF(J1577=13,'Equivalencia BH-BMPT'!$D$14,IF(J1577=14,'Equivalencia BH-BMPT'!$D$15,IF(J1577=15,'Equivalencia BH-BMPT'!$D$16,IF(J1577=16,'Equivalencia BH-BMPT'!$D$17,IF(J1577=17,'Equivalencia BH-BMPT'!$D$18,IF(J1577=18,'Equivalencia BH-BMPT'!$D$19,IF(J1577=19,'Equivalencia BH-BMPT'!$D$20,IF(J1577=20,'Equivalencia BH-BMPT'!$D$21,IF(J1577=21,'Equivalencia BH-BMPT'!$D$22,IF(J1577=22,'Equivalencia BH-BMPT'!$D$23,IF(J1577=23,'Equivalencia BH-BMPT'!D7,IF(J1577=24,'Equivalencia BH-BMPT'!$D$25,IF(J1577=25,'Equivalencia BH-BMPT'!$D$26,IF(J1577=26,'Equivalencia BH-BMPT'!$D$27,IF(J1577=27,'Equivalencia BH-BMPT'!$D$28,IF(J1577=28,'Equivalencia BH-BMPT'!$D$29,IF(J1577=29,'Equivalencia BH-BMPT'!$D$30,IF(J1577=30,'Equivalencia BH-BMPT'!$D$31,IF(J1577=31,'Equivalencia BH-BMPT'!$D$32,IF(J1577=32,'Equivalencia BH-BMPT'!$D$33,IF(J1577=33,'Equivalencia BH-BMPT'!$D$34,IF(J1577=34,'Equivalencia BH-BMPT'!$D$35,IF(J1577=35,'Equivalencia BH-BMPT'!$D$36,IF(J1577=36,'Equivalencia BH-BMPT'!$D$37,IF(J1577=37,'Equivalencia BH-BMPT'!$D$38,IF(J1577=38,'Equivalencia BH-BMPT'!D22,IF(J1577=39,'Equivalencia BH-BMPT'!$D$40,IF(J1577=40,'Equivalencia BH-BMPT'!$D$41,IF(J1577=41,'Equivalencia BH-BMPT'!$D$42,IF(J1577=42,'Equivalencia BH-BMPT'!$D$43,IF(J1577=43,'Equivalencia BH-BMPT'!$D$44,IF(J1577=44,'Equivalencia BH-BMPT'!$D$45,IF(J1577=45,'Equivalencia BH-BMPT'!$D$46,"No ha seleccionado un número de programa")))))))))))))))))))))))))))))))))))))))))))))</f>
        <v>No ha seleccionado un número de programa</v>
      </c>
      <c r="L1577" s="140"/>
      <c r="M1577" s="136"/>
      <c r="N1577" s="153"/>
      <c r="O1577" s="161"/>
      <c r="P1577" s="144"/>
      <c r="Q1577" s="143"/>
      <c r="R1577" s="143"/>
      <c r="S1577" s="143"/>
      <c r="T1577" s="143"/>
      <c r="U1577" s="143"/>
      <c r="V1577" s="145"/>
      <c r="W1577" s="145"/>
      <c r="X1577" s="145"/>
      <c r="Y1577" s="136"/>
      <c r="Z1577" s="136"/>
      <c r="AA1577" s="146"/>
      <c r="AB1577" s="136"/>
      <c r="AC1577" s="136"/>
      <c r="AD1577" s="136"/>
      <c r="AE1577" s="136"/>
      <c r="AF1577" s="147" t="e">
        <f t="shared" si="65"/>
        <v>#DIV/0!</v>
      </c>
      <c r="AG1577" s="148"/>
      <c r="AH1577" s="148" t="b">
        <f t="shared" si="66"/>
        <v>1</v>
      </c>
    </row>
    <row r="1578" spans="1:34" ht="44.25" customHeight="1" thickBot="1" x14ac:dyDescent="0.3">
      <c r="A1578" s="136"/>
      <c r="B1578" s="136"/>
      <c r="C1578" s="137"/>
      <c r="D1578" s="136"/>
      <c r="E1578" s="137" t="str">
        <f>IF(D1578=1,'Tipo '!$B$2,IF(D1578=2,'Tipo '!$B$3,IF(D1578=3,'Tipo '!$B$4,IF(D1578=4,'Tipo '!$B$5,IF(D1578=5,'Tipo '!$B$6,IF(D1578=6,'Tipo '!$B$7,IF(D1578=7,'Tipo '!$B$8,IF(D1578=8,'Tipo '!$B$9,IF(D1578=9,'Tipo '!$B$10,IF(D1578=10,'Tipo '!$B$11,IF(D1578=11,'Tipo '!$B$12,IF(D1578=12,'Tipo '!$B$13,IF(D1578=13,'Tipo '!$B$14,IF(D1578=14,'Tipo '!$B$15,IF(D1578=15,'Tipo '!$B$16,IF(D1578=16,'Tipo '!$B$17,IF(D1578=17,'Tipo '!$B$18,IF(D1578=18,'Tipo '!$B$19,IF(D1578=19,'Tipo '!$B$20,IF(D1578=20,'Tipo '!$B$21,"No ha seleccionado un tipo de contrato válido"))))))))))))))))))))</f>
        <v>No ha seleccionado un tipo de contrato válido</v>
      </c>
      <c r="F1578" s="137"/>
      <c r="G1578" s="137"/>
      <c r="H1578" s="138"/>
      <c r="I1578" s="138"/>
      <c r="J1578" s="136"/>
      <c r="K1578" s="137" t="str">
        <f>IF(J1578=1,'Equivalencia BH-BMPT'!$D$2,IF(J1578=2,'Equivalencia BH-BMPT'!$D$3,IF(J1578=3,'Equivalencia BH-BMPT'!$D$4,IF(J1578=4,'Equivalencia BH-BMPT'!$D$5,IF(J1578=5,'Equivalencia BH-BMPT'!$D$6,IF(J1578=6,'Equivalencia BH-BMPT'!$D$7,IF(J1578=7,'Equivalencia BH-BMPT'!$D$8,IF(J1578=8,'Equivalencia BH-BMPT'!$D$9,IF(J1578=9,'Equivalencia BH-BMPT'!$D$10,IF(J1578=10,'Equivalencia BH-BMPT'!$D$11,IF(J1578=11,'Equivalencia BH-BMPT'!$D$12,IF(J1578=12,'Equivalencia BH-BMPT'!$D$13,IF(J1578=13,'Equivalencia BH-BMPT'!$D$14,IF(J1578=14,'Equivalencia BH-BMPT'!$D$15,IF(J1578=15,'Equivalencia BH-BMPT'!$D$16,IF(J1578=16,'Equivalencia BH-BMPT'!$D$17,IF(J1578=17,'Equivalencia BH-BMPT'!$D$18,IF(J1578=18,'Equivalencia BH-BMPT'!$D$19,IF(J1578=19,'Equivalencia BH-BMPT'!$D$20,IF(J1578=20,'Equivalencia BH-BMPT'!$D$21,IF(J1578=21,'Equivalencia BH-BMPT'!$D$22,IF(J1578=22,'Equivalencia BH-BMPT'!$D$23,IF(J1578=23,'Equivalencia BH-BMPT'!D8,IF(J1578=24,'Equivalencia BH-BMPT'!$D$25,IF(J1578=25,'Equivalencia BH-BMPT'!$D$26,IF(J1578=26,'Equivalencia BH-BMPT'!$D$27,IF(J1578=27,'Equivalencia BH-BMPT'!$D$28,IF(J1578=28,'Equivalencia BH-BMPT'!$D$29,IF(J1578=29,'Equivalencia BH-BMPT'!$D$30,IF(J1578=30,'Equivalencia BH-BMPT'!$D$31,IF(J1578=31,'Equivalencia BH-BMPT'!$D$32,IF(J1578=32,'Equivalencia BH-BMPT'!$D$33,IF(J1578=33,'Equivalencia BH-BMPT'!$D$34,IF(J1578=34,'Equivalencia BH-BMPT'!$D$35,IF(J1578=35,'Equivalencia BH-BMPT'!$D$36,IF(J1578=36,'Equivalencia BH-BMPT'!$D$37,IF(J1578=37,'Equivalencia BH-BMPT'!$D$38,IF(J1578=38,'Equivalencia BH-BMPT'!D23,IF(J1578=39,'Equivalencia BH-BMPT'!$D$40,IF(J1578=40,'Equivalencia BH-BMPT'!$D$41,IF(J1578=41,'Equivalencia BH-BMPT'!$D$42,IF(J1578=42,'Equivalencia BH-BMPT'!$D$43,IF(J1578=43,'Equivalencia BH-BMPT'!$D$44,IF(J1578=44,'Equivalencia BH-BMPT'!$D$45,IF(J1578=45,'Equivalencia BH-BMPT'!$D$46,"No ha seleccionado un número de programa")))))))))))))))))))))))))))))))))))))))))))))</f>
        <v>No ha seleccionado un número de programa</v>
      </c>
      <c r="L1578" s="140"/>
      <c r="M1578" s="136"/>
      <c r="N1578" s="153"/>
      <c r="O1578" s="161"/>
      <c r="P1578" s="144"/>
      <c r="Q1578" s="143"/>
      <c r="R1578" s="143"/>
      <c r="S1578" s="143"/>
      <c r="T1578" s="143"/>
      <c r="U1578" s="143"/>
      <c r="V1578" s="145"/>
      <c r="W1578" s="145"/>
      <c r="X1578" s="145"/>
      <c r="Y1578" s="136"/>
      <c r="Z1578" s="136"/>
      <c r="AA1578" s="146"/>
      <c r="AB1578" s="136"/>
      <c r="AC1578" s="136"/>
      <c r="AD1578" s="136"/>
      <c r="AE1578" s="136"/>
      <c r="AF1578" s="147" t="e">
        <f t="shared" si="65"/>
        <v>#DIV/0!</v>
      </c>
      <c r="AG1578" s="148"/>
      <c r="AH1578" s="148" t="b">
        <f t="shared" si="66"/>
        <v>1</v>
      </c>
    </row>
    <row r="1579" spans="1:34" ht="44.25" customHeight="1" thickBot="1" x14ac:dyDescent="0.3">
      <c r="A1579" s="136"/>
      <c r="B1579" s="136"/>
      <c r="C1579" s="137"/>
      <c r="D1579" s="136"/>
      <c r="E1579" s="137" t="str">
        <f>IF(D1579=1,'Tipo '!$B$2,IF(D1579=2,'Tipo '!$B$3,IF(D1579=3,'Tipo '!$B$4,IF(D1579=4,'Tipo '!$B$5,IF(D1579=5,'Tipo '!$B$6,IF(D1579=6,'Tipo '!$B$7,IF(D1579=7,'Tipo '!$B$8,IF(D1579=8,'Tipo '!$B$9,IF(D1579=9,'Tipo '!$B$10,IF(D1579=10,'Tipo '!$B$11,IF(D1579=11,'Tipo '!$B$12,IF(D1579=12,'Tipo '!$B$13,IF(D1579=13,'Tipo '!$B$14,IF(D1579=14,'Tipo '!$B$15,IF(D1579=15,'Tipo '!$B$16,IF(D1579=16,'Tipo '!$B$17,IF(D1579=17,'Tipo '!$B$18,IF(D1579=18,'Tipo '!$B$19,IF(D1579=19,'Tipo '!$B$20,IF(D1579=20,'Tipo '!$B$21,"No ha seleccionado un tipo de contrato válido"))))))))))))))))))))</f>
        <v>No ha seleccionado un tipo de contrato válido</v>
      </c>
      <c r="F1579" s="137"/>
      <c r="G1579" s="137"/>
      <c r="H1579" s="138"/>
      <c r="I1579" s="138"/>
      <c r="J1579" s="136"/>
      <c r="K1579" s="137" t="str">
        <f>IF(J1579=1,'Equivalencia BH-BMPT'!$D$2,IF(J1579=2,'Equivalencia BH-BMPT'!$D$3,IF(J1579=3,'Equivalencia BH-BMPT'!$D$4,IF(J1579=4,'Equivalencia BH-BMPT'!$D$5,IF(J1579=5,'Equivalencia BH-BMPT'!$D$6,IF(J1579=6,'Equivalencia BH-BMPT'!$D$7,IF(J1579=7,'Equivalencia BH-BMPT'!$D$8,IF(J1579=8,'Equivalencia BH-BMPT'!$D$9,IF(J1579=9,'Equivalencia BH-BMPT'!$D$10,IF(J1579=10,'Equivalencia BH-BMPT'!$D$11,IF(J1579=11,'Equivalencia BH-BMPT'!$D$12,IF(J1579=12,'Equivalencia BH-BMPT'!$D$13,IF(J1579=13,'Equivalencia BH-BMPT'!$D$14,IF(J1579=14,'Equivalencia BH-BMPT'!$D$15,IF(J1579=15,'Equivalencia BH-BMPT'!$D$16,IF(J1579=16,'Equivalencia BH-BMPT'!$D$17,IF(J1579=17,'Equivalencia BH-BMPT'!$D$18,IF(J1579=18,'Equivalencia BH-BMPT'!$D$19,IF(J1579=19,'Equivalencia BH-BMPT'!$D$20,IF(J1579=20,'Equivalencia BH-BMPT'!$D$21,IF(J1579=21,'Equivalencia BH-BMPT'!$D$22,IF(J1579=22,'Equivalencia BH-BMPT'!$D$23,IF(J1579=23,'Equivalencia BH-BMPT'!D9,IF(J1579=24,'Equivalencia BH-BMPT'!$D$25,IF(J1579=25,'Equivalencia BH-BMPT'!$D$26,IF(J1579=26,'Equivalencia BH-BMPT'!$D$27,IF(J1579=27,'Equivalencia BH-BMPT'!$D$28,IF(J1579=28,'Equivalencia BH-BMPT'!$D$29,IF(J1579=29,'Equivalencia BH-BMPT'!$D$30,IF(J1579=30,'Equivalencia BH-BMPT'!$D$31,IF(J1579=31,'Equivalencia BH-BMPT'!$D$32,IF(J1579=32,'Equivalencia BH-BMPT'!$D$33,IF(J1579=33,'Equivalencia BH-BMPT'!$D$34,IF(J1579=34,'Equivalencia BH-BMPT'!$D$35,IF(J1579=35,'Equivalencia BH-BMPT'!$D$36,IF(J1579=36,'Equivalencia BH-BMPT'!$D$37,IF(J1579=37,'Equivalencia BH-BMPT'!$D$38,IF(J1579=38,'Equivalencia BH-BMPT'!D24,IF(J1579=39,'Equivalencia BH-BMPT'!$D$40,IF(J1579=40,'Equivalencia BH-BMPT'!$D$41,IF(J1579=41,'Equivalencia BH-BMPT'!$D$42,IF(J1579=42,'Equivalencia BH-BMPT'!$D$43,IF(J1579=43,'Equivalencia BH-BMPT'!$D$44,IF(J1579=44,'Equivalencia BH-BMPT'!$D$45,IF(J1579=45,'Equivalencia BH-BMPT'!$D$46,"No ha seleccionado un número de programa")))))))))))))))))))))))))))))))))))))))))))))</f>
        <v>No ha seleccionado un número de programa</v>
      </c>
      <c r="L1579" s="140"/>
      <c r="M1579" s="136"/>
      <c r="N1579" s="153"/>
      <c r="O1579" s="161"/>
      <c r="P1579" s="144"/>
      <c r="Q1579" s="143"/>
      <c r="R1579" s="143"/>
      <c r="S1579" s="143"/>
      <c r="T1579" s="143"/>
      <c r="U1579" s="143"/>
      <c r="V1579" s="145"/>
      <c r="W1579" s="145"/>
      <c r="X1579" s="145"/>
      <c r="Y1579" s="136"/>
      <c r="Z1579" s="136"/>
      <c r="AA1579" s="146"/>
      <c r="AB1579" s="136"/>
      <c r="AC1579" s="136"/>
      <c r="AD1579" s="136"/>
      <c r="AE1579" s="136"/>
      <c r="AF1579" s="147" t="e">
        <f t="shared" si="65"/>
        <v>#DIV/0!</v>
      </c>
      <c r="AG1579" s="148"/>
      <c r="AH1579" s="148" t="b">
        <f t="shared" si="66"/>
        <v>1</v>
      </c>
    </row>
    <row r="1580" spans="1:34" ht="44.25" customHeight="1" thickBot="1" x14ac:dyDescent="0.3">
      <c r="A1580" s="136"/>
      <c r="B1580" s="136"/>
      <c r="C1580" s="137"/>
      <c r="D1580" s="136"/>
      <c r="E1580" s="137" t="str">
        <f>IF(D1580=1,'Tipo '!$B$2,IF(D1580=2,'Tipo '!$B$3,IF(D1580=3,'Tipo '!$B$4,IF(D1580=4,'Tipo '!$B$5,IF(D1580=5,'Tipo '!$B$6,IF(D1580=6,'Tipo '!$B$7,IF(D1580=7,'Tipo '!$B$8,IF(D1580=8,'Tipo '!$B$9,IF(D1580=9,'Tipo '!$B$10,IF(D1580=10,'Tipo '!$B$11,IF(D1580=11,'Tipo '!$B$12,IF(D1580=12,'Tipo '!$B$13,IF(D1580=13,'Tipo '!$B$14,IF(D1580=14,'Tipo '!$B$15,IF(D1580=15,'Tipo '!$B$16,IF(D1580=16,'Tipo '!$B$17,IF(D1580=17,'Tipo '!$B$18,IF(D1580=18,'Tipo '!$B$19,IF(D1580=19,'Tipo '!$B$20,IF(D1580=20,'Tipo '!$B$21,"No ha seleccionado un tipo de contrato válido"))))))))))))))))))))</f>
        <v>No ha seleccionado un tipo de contrato válido</v>
      </c>
      <c r="F1580" s="137"/>
      <c r="G1580" s="137"/>
      <c r="H1580" s="138"/>
      <c r="I1580" s="138"/>
      <c r="J1580" s="136"/>
      <c r="K1580" s="137" t="str">
        <f>IF(J1580=1,'Equivalencia BH-BMPT'!$D$2,IF(J1580=2,'Equivalencia BH-BMPT'!$D$3,IF(J1580=3,'Equivalencia BH-BMPT'!$D$4,IF(J1580=4,'Equivalencia BH-BMPT'!$D$5,IF(J1580=5,'Equivalencia BH-BMPT'!$D$6,IF(J1580=6,'Equivalencia BH-BMPT'!$D$7,IF(J1580=7,'Equivalencia BH-BMPT'!$D$8,IF(J1580=8,'Equivalencia BH-BMPT'!$D$9,IF(J1580=9,'Equivalencia BH-BMPT'!$D$10,IF(J1580=10,'Equivalencia BH-BMPT'!$D$11,IF(J1580=11,'Equivalencia BH-BMPT'!$D$12,IF(J1580=12,'Equivalencia BH-BMPT'!$D$13,IF(J1580=13,'Equivalencia BH-BMPT'!$D$14,IF(J1580=14,'Equivalencia BH-BMPT'!$D$15,IF(J1580=15,'Equivalencia BH-BMPT'!$D$16,IF(J1580=16,'Equivalencia BH-BMPT'!$D$17,IF(J1580=17,'Equivalencia BH-BMPT'!$D$18,IF(J1580=18,'Equivalencia BH-BMPT'!$D$19,IF(J1580=19,'Equivalencia BH-BMPT'!$D$20,IF(J1580=20,'Equivalencia BH-BMPT'!$D$21,IF(J1580=21,'Equivalencia BH-BMPT'!$D$22,IF(J1580=22,'Equivalencia BH-BMPT'!$D$23,IF(J1580=23,'Equivalencia BH-BMPT'!D10,IF(J1580=24,'Equivalencia BH-BMPT'!$D$25,IF(J1580=25,'Equivalencia BH-BMPT'!$D$26,IF(J1580=26,'Equivalencia BH-BMPT'!$D$27,IF(J1580=27,'Equivalencia BH-BMPT'!$D$28,IF(J1580=28,'Equivalencia BH-BMPT'!$D$29,IF(J1580=29,'Equivalencia BH-BMPT'!$D$30,IF(J1580=30,'Equivalencia BH-BMPT'!$D$31,IF(J1580=31,'Equivalencia BH-BMPT'!$D$32,IF(J1580=32,'Equivalencia BH-BMPT'!$D$33,IF(J1580=33,'Equivalencia BH-BMPT'!$D$34,IF(J1580=34,'Equivalencia BH-BMPT'!$D$35,IF(J1580=35,'Equivalencia BH-BMPT'!$D$36,IF(J1580=36,'Equivalencia BH-BMPT'!$D$37,IF(J1580=37,'Equivalencia BH-BMPT'!$D$38,IF(J1580=38,'Equivalencia BH-BMPT'!D25,IF(J1580=39,'Equivalencia BH-BMPT'!$D$40,IF(J1580=40,'Equivalencia BH-BMPT'!$D$41,IF(J1580=41,'Equivalencia BH-BMPT'!$D$42,IF(J1580=42,'Equivalencia BH-BMPT'!$D$43,IF(J1580=43,'Equivalencia BH-BMPT'!$D$44,IF(J1580=44,'Equivalencia BH-BMPT'!$D$45,IF(J1580=45,'Equivalencia BH-BMPT'!$D$46,"No ha seleccionado un número de programa")))))))))))))))))))))))))))))))))))))))))))))</f>
        <v>No ha seleccionado un número de programa</v>
      </c>
      <c r="L1580" s="140"/>
      <c r="M1580" s="136"/>
      <c r="N1580" s="153"/>
      <c r="O1580" s="161"/>
      <c r="P1580" s="144"/>
      <c r="Q1580" s="143"/>
      <c r="R1580" s="143"/>
      <c r="S1580" s="143"/>
      <c r="T1580" s="143"/>
      <c r="U1580" s="143"/>
      <c r="V1580" s="145"/>
      <c r="W1580" s="145"/>
      <c r="X1580" s="145"/>
      <c r="Y1580" s="136"/>
      <c r="Z1580" s="136"/>
      <c r="AA1580" s="146"/>
      <c r="AB1580" s="136"/>
      <c r="AC1580" s="136"/>
      <c r="AD1580" s="136"/>
      <c r="AE1580" s="136"/>
      <c r="AF1580" s="147" t="e">
        <f t="shared" si="65"/>
        <v>#DIV/0!</v>
      </c>
      <c r="AG1580" s="148"/>
      <c r="AH1580" s="148" t="b">
        <f t="shared" si="66"/>
        <v>1</v>
      </c>
    </row>
    <row r="1581" spans="1:34" ht="44.25" customHeight="1" thickBot="1" x14ac:dyDescent="0.3">
      <c r="A1581" s="136"/>
      <c r="B1581" s="136"/>
      <c r="C1581" s="137"/>
      <c r="D1581" s="136"/>
      <c r="E1581" s="137" t="str">
        <f>IF(D1581=1,'Tipo '!$B$2,IF(D1581=2,'Tipo '!$B$3,IF(D1581=3,'Tipo '!$B$4,IF(D1581=4,'Tipo '!$B$5,IF(D1581=5,'Tipo '!$B$6,IF(D1581=6,'Tipo '!$B$7,IF(D1581=7,'Tipo '!$B$8,IF(D1581=8,'Tipo '!$B$9,IF(D1581=9,'Tipo '!$B$10,IF(D1581=10,'Tipo '!$B$11,IF(D1581=11,'Tipo '!$B$12,IF(D1581=12,'Tipo '!$B$13,IF(D1581=13,'Tipo '!$B$14,IF(D1581=14,'Tipo '!$B$15,IF(D1581=15,'Tipo '!$B$16,IF(D1581=16,'Tipo '!$B$17,IF(D1581=17,'Tipo '!$B$18,IF(D1581=18,'Tipo '!$B$19,IF(D1581=19,'Tipo '!$B$20,IF(D1581=20,'Tipo '!$B$21,"No ha seleccionado un tipo de contrato válido"))))))))))))))))))))</f>
        <v>No ha seleccionado un tipo de contrato válido</v>
      </c>
      <c r="F1581" s="137"/>
      <c r="G1581" s="137"/>
      <c r="H1581" s="138"/>
      <c r="I1581" s="138"/>
      <c r="J1581" s="136"/>
      <c r="K1581" s="137" t="str">
        <f>IF(J1581=1,'Equivalencia BH-BMPT'!$D$2,IF(J1581=2,'Equivalencia BH-BMPT'!$D$3,IF(J1581=3,'Equivalencia BH-BMPT'!$D$4,IF(J1581=4,'Equivalencia BH-BMPT'!$D$5,IF(J1581=5,'Equivalencia BH-BMPT'!$D$6,IF(J1581=6,'Equivalencia BH-BMPT'!$D$7,IF(J1581=7,'Equivalencia BH-BMPT'!$D$8,IF(J1581=8,'Equivalencia BH-BMPT'!$D$9,IF(J1581=9,'Equivalencia BH-BMPT'!$D$10,IF(J1581=10,'Equivalencia BH-BMPT'!$D$11,IF(J1581=11,'Equivalencia BH-BMPT'!$D$12,IF(J1581=12,'Equivalencia BH-BMPT'!$D$13,IF(J1581=13,'Equivalencia BH-BMPT'!$D$14,IF(J1581=14,'Equivalencia BH-BMPT'!$D$15,IF(J1581=15,'Equivalencia BH-BMPT'!$D$16,IF(J1581=16,'Equivalencia BH-BMPT'!$D$17,IF(J1581=17,'Equivalencia BH-BMPT'!$D$18,IF(J1581=18,'Equivalencia BH-BMPT'!$D$19,IF(J1581=19,'Equivalencia BH-BMPT'!$D$20,IF(J1581=20,'Equivalencia BH-BMPT'!$D$21,IF(J1581=21,'Equivalencia BH-BMPT'!$D$22,IF(J1581=22,'Equivalencia BH-BMPT'!$D$23,IF(J1581=23,'Equivalencia BH-BMPT'!D11,IF(J1581=24,'Equivalencia BH-BMPT'!$D$25,IF(J1581=25,'Equivalencia BH-BMPT'!$D$26,IF(J1581=26,'Equivalencia BH-BMPT'!$D$27,IF(J1581=27,'Equivalencia BH-BMPT'!$D$28,IF(J1581=28,'Equivalencia BH-BMPT'!$D$29,IF(J1581=29,'Equivalencia BH-BMPT'!$D$30,IF(J1581=30,'Equivalencia BH-BMPT'!$D$31,IF(J1581=31,'Equivalencia BH-BMPT'!$D$32,IF(J1581=32,'Equivalencia BH-BMPT'!$D$33,IF(J1581=33,'Equivalencia BH-BMPT'!$D$34,IF(J1581=34,'Equivalencia BH-BMPT'!$D$35,IF(J1581=35,'Equivalencia BH-BMPT'!$D$36,IF(J1581=36,'Equivalencia BH-BMPT'!$D$37,IF(J1581=37,'Equivalencia BH-BMPT'!$D$38,IF(J1581=38,'Equivalencia BH-BMPT'!D26,IF(J1581=39,'Equivalencia BH-BMPT'!$D$40,IF(J1581=40,'Equivalencia BH-BMPT'!$D$41,IF(J1581=41,'Equivalencia BH-BMPT'!$D$42,IF(J1581=42,'Equivalencia BH-BMPT'!$D$43,IF(J1581=43,'Equivalencia BH-BMPT'!$D$44,IF(J1581=44,'Equivalencia BH-BMPT'!$D$45,IF(J1581=45,'Equivalencia BH-BMPT'!$D$46,"No ha seleccionado un número de programa")))))))))))))))))))))))))))))))))))))))))))))</f>
        <v>No ha seleccionado un número de programa</v>
      </c>
      <c r="L1581" s="140"/>
      <c r="M1581" s="136"/>
      <c r="N1581" s="153"/>
      <c r="O1581" s="161"/>
      <c r="P1581" s="144"/>
      <c r="Q1581" s="143"/>
      <c r="R1581" s="143"/>
      <c r="S1581" s="143"/>
      <c r="T1581" s="143"/>
      <c r="U1581" s="143"/>
      <c r="V1581" s="145"/>
      <c r="W1581" s="145"/>
      <c r="X1581" s="145"/>
      <c r="Y1581" s="136"/>
      <c r="Z1581" s="136"/>
      <c r="AA1581" s="146"/>
      <c r="AB1581" s="136"/>
      <c r="AC1581" s="136"/>
      <c r="AD1581" s="136"/>
      <c r="AE1581" s="136"/>
      <c r="AF1581" s="147" t="e">
        <f t="shared" si="65"/>
        <v>#DIV/0!</v>
      </c>
      <c r="AG1581" s="148"/>
      <c r="AH1581" s="148" t="b">
        <f t="shared" si="66"/>
        <v>1</v>
      </c>
    </row>
    <row r="1582" spans="1:34" ht="44.25" customHeight="1" thickBot="1" x14ac:dyDescent="0.3">
      <c r="A1582" s="136"/>
      <c r="B1582" s="136"/>
      <c r="C1582" s="137"/>
      <c r="D1582" s="136"/>
      <c r="E1582" s="137" t="str">
        <f>IF(D1582=1,'Tipo '!$B$2,IF(D1582=2,'Tipo '!$B$3,IF(D1582=3,'Tipo '!$B$4,IF(D1582=4,'Tipo '!$B$5,IF(D1582=5,'Tipo '!$B$6,IF(D1582=6,'Tipo '!$B$7,IF(D1582=7,'Tipo '!$B$8,IF(D1582=8,'Tipo '!$B$9,IF(D1582=9,'Tipo '!$B$10,IF(D1582=10,'Tipo '!$B$11,IF(D1582=11,'Tipo '!$B$12,IF(D1582=12,'Tipo '!$B$13,IF(D1582=13,'Tipo '!$B$14,IF(D1582=14,'Tipo '!$B$15,IF(D1582=15,'Tipo '!$B$16,IF(D1582=16,'Tipo '!$B$17,IF(D1582=17,'Tipo '!$B$18,IF(D1582=18,'Tipo '!$B$19,IF(D1582=19,'Tipo '!$B$20,IF(D1582=20,'Tipo '!$B$21,"No ha seleccionado un tipo de contrato válido"))))))))))))))))))))</f>
        <v>No ha seleccionado un tipo de contrato válido</v>
      </c>
      <c r="F1582" s="137"/>
      <c r="G1582" s="137"/>
      <c r="H1582" s="138"/>
      <c r="I1582" s="138"/>
      <c r="J1582" s="136"/>
      <c r="K1582" s="137" t="str">
        <f>IF(J1582=1,'Equivalencia BH-BMPT'!$D$2,IF(J1582=2,'Equivalencia BH-BMPT'!$D$3,IF(J1582=3,'Equivalencia BH-BMPT'!$D$4,IF(J1582=4,'Equivalencia BH-BMPT'!$D$5,IF(J1582=5,'Equivalencia BH-BMPT'!$D$6,IF(J1582=6,'Equivalencia BH-BMPT'!$D$7,IF(J1582=7,'Equivalencia BH-BMPT'!$D$8,IF(J1582=8,'Equivalencia BH-BMPT'!$D$9,IF(J1582=9,'Equivalencia BH-BMPT'!$D$10,IF(J1582=10,'Equivalencia BH-BMPT'!$D$11,IF(J1582=11,'Equivalencia BH-BMPT'!$D$12,IF(J1582=12,'Equivalencia BH-BMPT'!$D$13,IF(J1582=13,'Equivalencia BH-BMPT'!$D$14,IF(J1582=14,'Equivalencia BH-BMPT'!$D$15,IF(J1582=15,'Equivalencia BH-BMPT'!$D$16,IF(J1582=16,'Equivalencia BH-BMPT'!$D$17,IF(J1582=17,'Equivalencia BH-BMPT'!$D$18,IF(J1582=18,'Equivalencia BH-BMPT'!$D$19,IF(J1582=19,'Equivalencia BH-BMPT'!$D$20,IF(J1582=20,'Equivalencia BH-BMPT'!$D$21,IF(J1582=21,'Equivalencia BH-BMPT'!$D$22,IF(J1582=22,'Equivalencia BH-BMPT'!$D$23,IF(J1582=23,'Equivalencia BH-BMPT'!D12,IF(J1582=24,'Equivalencia BH-BMPT'!$D$25,IF(J1582=25,'Equivalencia BH-BMPT'!$D$26,IF(J1582=26,'Equivalencia BH-BMPT'!$D$27,IF(J1582=27,'Equivalencia BH-BMPT'!$D$28,IF(J1582=28,'Equivalencia BH-BMPT'!$D$29,IF(J1582=29,'Equivalencia BH-BMPT'!$D$30,IF(J1582=30,'Equivalencia BH-BMPT'!$D$31,IF(J1582=31,'Equivalencia BH-BMPT'!$D$32,IF(J1582=32,'Equivalencia BH-BMPT'!$D$33,IF(J1582=33,'Equivalencia BH-BMPT'!$D$34,IF(J1582=34,'Equivalencia BH-BMPT'!$D$35,IF(J1582=35,'Equivalencia BH-BMPT'!$D$36,IF(J1582=36,'Equivalencia BH-BMPT'!$D$37,IF(J1582=37,'Equivalencia BH-BMPT'!$D$38,IF(J1582=38,'Equivalencia BH-BMPT'!D27,IF(J1582=39,'Equivalencia BH-BMPT'!$D$40,IF(J1582=40,'Equivalencia BH-BMPT'!$D$41,IF(J1582=41,'Equivalencia BH-BMPT'!$D$42,IF(J1582=42,'Equivalencia BH-BMPT'!$D$43,IF(J1582=43,'Equivalencia BH-BMPT'!$D$44,IF(J1582=44,'Equivalencia BH-BMPT'!$D$45,IF(J1582=45,'Equivalencia BH-BMPT'!$D$46,"No ha seleccionado un número de programa")))))))))))))))))))))))))))))))))))))))))))))</f>
        <v>No ha seleccionado un número de programa</v>
      </c>
      <c r="L1582" s="140"/>
      <c r="M1582" s="136"/>
      <c r="N1582" s="153"/>
      <c r="O1582" s="161"/>
      <c r="P1582" s="144"/>
      <c r="Q1582" s="143"/>
      <c r="R1582" s="143"/>
      <c r="S1582" s="143"/>
      <c r="T1582" s="143"/>
      <c r="U1582" s="143"/>
      <c r="V1582" s="145"/>
      <c r="W1582" s="145"/>
      <c r="X1582" s="145"/>
      <c r="Y1582" s="136"/>
      <c r="Z1582" s="136"/>
      <c r="AA1582" s="146"/>
      <c r="AB1582" s="136"/>
      <c r="AC1582" s="136"/>
      <c r="AD1582" s="136"/>
      <c r="AE1582" s="136"/>
      <c r="AF1582" s="147" t="e">
        <f t="shared" si="65"/>
        <v>#DIV/0!</v>
      </c>
      <c r="AG1582" s="148"/>
      <c r="AH1582" s="148" t="b">
        <f t="shared" si="66"/>
        <v>1</v>
      </c>
    </row>
    <row r="1583" spans="1:34" ht="44.25" customHeight="1" thickBot="1" x14ac:dyDescent="0.3">
      <c r="A1583" s="136"/>
      <c r="B1583" s="136"/>
      <c r="C1583" s="137"/>
      <c r="D1583" s="136"/>
      <c r="E1583" s="137" t="str">
        <f>IF(D1583=1,'Tipo '!$B$2,IF(D1583=2,'Tipo '!$B$3,IF(D1583=3,'Tipo '!$B$4,IF(D1583=4,'Tipo '!$B$5,IF(D1583=5,'Tipo '!$B$6,IF(D1583=6,'Tipo '!$B$7,IF(D1583=7,'Tipo '!$B$8,IF(D1583=8,'Tipo '!$B$9,IF(D1583=9,'Tipo '!$B$10,IF(D1583=10,'Tipo '!$B$11,IF(D1583=11,'Tipo '!$B$12,IF(D1583=12,'Tipo '!$B$13,IF(D1583=13,'Tipo '!$B$14,IF(D1583=14,'Tipo '!$B$15,IF(D1583=15,'Tipo '!$B$16,IF(D1583=16,'Tipo '!$B$17,IF(D1583=17,'Tipo '!$B$18,IF(D1583=18,'Tipo '!$B$19,IF(D1583=19,'Tipo '!$B$20,IF(D1583=20,'Tipo '!$B$21,"No ha seleccionado un tipo de contrato válido"))))))))))))))))))))</f>
        <v>No ha seleccionado un tipo de contrato válido</v>
      </c>
      <c r="F1583" s="137"/>
      <c r="G1583" s="137"/>
      <c r="H1583" s="138"/>
      <c r="I1583" s="138"/>
      <c r="J1583" s="136"/>
      <c r="K1583" s="137" t="str">
        <f>IF(J1583=1,'Equivalencia BH-BMPT'!$D$2,IF(J1583=2,'Equivalencia BH-BMPT'!$D$3,IF(J1583=3,'Equivalencia BH-BMPT'!$D$4,IF(J1583=4,'Equivalencia BH-BMPT'!$D$5,IF(J1583=5,'Equivalencia BH-BMPT'!$D$6,IF(J1583=6,'Equivalencia BH-BMPT'!$D$7,IF(J1583=7,'Equivalencia BH-BMPT'!$D$8,IF(J1583=8,'Equivalencia BH-BMPT'!$D$9,IF(J1583=9,'Equivalencia BH-BMPT'!$D$10,IF(J1583=10,'Equivalencia BH-BMPT'!$D$11,IF(J1583=11,'Equivalencia BH-BMPT'!$D$12,IF(J1583=12,'Equivalencia BH-BMPT'!$D$13,IF(J1583=13,'Equivalencia BH-BMPT'!$D$14,IF(J1583=14,'Equivalencia BH-BMPT'!$D$15,IF(J1583=15,'Equivalencia BH-BMPT'!$D$16,IF(J1583=16,'Equivalencia BH-BMPT'!$D$17,IF(J1583=17,'Equivalencia BH-BMPT'!$D$18,IF(J1583=18,'Equivalencia BH-BMPT'!$D$19,IF(J1583=19,'Equivalencia BH-BMPT'!$D$20,IF(J1583=20,'Equivalencia BH-BMPT'!$D$21,IF(J1583=21,'Equivalencia BH-BMPT'!$D$22,IF(J1583=22,'Equivalencia BH-BMPT'!$D$23,IF(J1583=23,'Equivalencia BH-BMPT'!D13,IF(J1583=24,'Equivalencia BH-BMPT'!$D$25,IF(J1583=25,'Equivalencia BH-BMPT'!$D$26,IF(J1583=26,'Equivalencia BH-BMPT'!$D$27,IF(J1583=27,'Equivalencia BH-BMPT'!$D$28,IF(J1583=28,'Equivalencia BH-BMPT'!$D$29,IF(J1583=29,'Equivalencia BH-BMPT'!$D$30,IF(J1583=30,'Equivalencia BH-BMPT'!$D$31,IF(J1583=31,'Equivalencia BH-BMPT'!$D$32,IF(J1583=32,'Equivalencia BH-BMPT'!$D$33,IF(J1583=33,'Equivalencia BH-BMPT'!$D$34,IF(J1583=34,'Equivalencia BH-BMPT'!$D$35,IF(J1583=35,'Equivalencia BH-BMPT'!$D$36,IF(J1583=36,'Equivalencia BH-BMPT'!$D$37,IF(J1583=37,'Equivalencia BH-BMPT'!$D$38,IF(J1583=38,'Equivalencia BH-BMPT'!D28,IF(J1583=39,'Equivalencia BH-BMPT'!$D$40,IF(J1583=40,'Equivalencia BH-BMPT'!$D$41,IF(J1583=41,'Equivalencia BH-BMPT'!$D$42,IF(J1583=42,'Equivalencia BH-BMPT'!$D$43,IF(J1583=43,'Equivalencia BH-BMPT'!$D$44,IF(J1583=44,'Equivalencia BH-BMPT'!$D$45,IF(J1583=45,'Equivalencia BH-BMPT'!$D$46,"No ha seleccionado un número de programa")))))))))))))))))))))))))))))))))))))))))))))</f>
        <v>No ha seleccionado un número de programa</v>
      </c>
      <c r="L1583" s="140"/>
      <c r="M1583" s="136"/>
      <c r="N1583" s="153"/>
      <c r="O1583" s="161"/>
      <c r="P1583" s="144"/>
      <c r="Q1583" s="143"/>
      <c r="R1583" s="143"/>
      <c r="S1583" s="143"/>
      <c r="T1583" s="143"/>
      <c r="U1583" s="143"/>
      <c r="V1583" s="145"/>
      <c r="W1583" s="145"/>
      <c r="X1583" s="145"/>
      <c r="Y1583" s="136"/>
      <c r="Z1583" s="136"/>
      <c r="AA1583" s="146"/>
      <c r="AB1583" s="136"/>
      <c r="AC1583" s="136"/>
      <c r="AD1583" s="136"/>
      <c r="AE1583" s="136"/>
      <c r="AF1583" s="147" t="e">
        <f t="shared" si="65"/>
        <v>#DIV/0!</v>
      </c>
      <c r="AG1583" s="148"/>
      <c r="AH1583" s="148" t="b">
        <f t="shared" si="66"/>
        <v>1</v>
      </c>
    </row>
    <row r="1584" spans="1:34" ht="44.25" customHeight="1" thickBot="1" x14ac:dyDescent="0.3">
      <c r="A1584" s="136"/>
      <c r="B1584" s="136"/>
      <c r="C1584" s="137"/>
      <c r="D1584" s="136"/>
      <c r="E1584" s="137" t="str">
        <f>IF(D1584=1,'Tipo '!$B$2,IF(D1584=2,'Tipo '!$B$3,IF(D1584=3,'Tipo '!$B$4,IF(D1584=4,'Tipo '!$B$5,IF(D1584=5,'Tipo '!$B$6,IF(D1584=6,'Tipo '!$B$7,IF(D1584=7,'Tipo '!$B$8,IF(D1584=8,'Tipo '!$B$9,IF(D1584=9,'Tipo '!$B$10,IF(D1584=10,'Tipo '!$B$11,IF(D1584=11,'Tipo '!$B$12,IF(D1584=12,'Tipo '!$B$13,IF(D1584=13,'Tipo '!$B$14,IF(D1584=14,'Tipo '!$B$15,IF(D1584=15,'Tipo '!$B$16,IF(D1584=16,'Tipo '!$B$17,IF(D1584=17,'Tipo '!$B$18,IF(D1584=18,'Tipo '!$B$19,IF(D1584=19,'Tipo '!$B$20,IF(D1584=20,'Tipo '!$B$21,"No ha seleccionado un tipo de contrato válido"))))))))))))))))))))</f>
        <v>No ha seleccionado un tipo de contrato válido</v>
      </c>
      <c r="F1584" s="137"/>
      <c r="G1584" s="137"/>
      <c r="H1584" s="138"/>
      <c r="I1584" s="138"/>
      <c r="J1584" s="136"/>
      <c r="K1584" s="137" t="str">
        <f>IF(J1584=1,'Equivalencia BH-BMPT'!$D$2,IF(J1584=2,'Equivalencia BH-BMPT'!$D$3,IF(J1584=3,'Equivalencia BH-BMPT'!$D$4,IF(J1584=4,'Equivalencia BH-BMPT'!$D$5,IF(J1584=5,'Equivalencia BH-BMPT'!$D$6,IF(J1584=6,'Equivalencia BH-BMPT'!$D$7,IF(J1584=7,'Equivalencia BH-BMPT'!$D$8,IF(J1584=8,'Equivalencia BH-BMPT'!$D$9,IF(J1584=9,'Equivalencia BH-BMPT'!$D$10,IF(J1584=10,'Equivalencia BH-BMPT'!$D$11,IF(J1584=11,'Equivalencia BH-BMPT'!$D$12,IF(J1584=12,'Equivalencia BH-BMPT'!$D$13,IF(J1584=13,'Equivalencia BH-BMPT'!$D$14,IF(J1584=14,'Equivalencia BH-BMPT'!$D$15,IF(J1584=15,'Equivalencia BH-BMPT'!$D$16,IF(J1584=16,'Equivalencia BH-BMPT'!$D$17,IF(J1584=17,'Equivalencia BH-BMPT'!$D$18,IF(J1584=18,'Equivalencia BH-BMPT'!$D$19,IF(J1584=19,'Equivalencia BH-BMPT'!$D$20,IF(J1584=20,'Equivalencia BH-BMPT'!$D$21,IF(J1584=21,'Equivalencia BH-BMPT'!$D$22,IF(J1584=22,'Equivalencia BH-BMPT'!$D$23,IF(J1584=23,'Equivalencia BH-BMPT'!D14,IF(J1584=24,'Equivalencia BH-BMPT'!$D$25,IF(J1584=25,'Equivalencia BH-BMPT'!$D$26,IF(J1584=26,'Equivalencia BH-BMPT'!$D$27,IF(J1584=27,'Equivalencia BH-BMPT'!$D$28,IF(J1584=28,'Equivalencia BH-BMPT'!$D$29,IF(J1584=29,'Equivalencia BH-BMPT'!$D$30,IF(J1584=30,'Equivalencia BH-BMPT'!$D$31,IF(J1584=31,'Equivalencia BH-BMPT'!$D$32,IF(J1584=32,'Equivalencia BH-BMPT'!$D$33,IF(J1584=33,'Equivalencia BH-BMPT'!$D$34,IF(J1584=34,'Equivalencia BH-BMPT'!$D$35,IF(J1584=35,'Equivalencia BH-BMPT'!$D$36,IF(J1584=36,'Equivalencia BH-BMPT'!$D$37,IF(J1584=37,'Equivalencia BH-BMPT'!$D$38,IF(J1584=38,'Equivalencia BH-BMPT'!D29,IF(J1584=39,'Equivalencia BH-BMPT'!$D$40,IF(J1584=40,'Equivalencia BH-BMPT'!$D$41,IF(J1584=41,'Equivalencia BH-BMPT'!$D$42,IF(J1584=42,'Equivalencia BH-BMPT'!$D$43,IF(J1584=43,'Equivalencia BH-BMPT'!$D$44,IF(J1584=44,'Equivalencia BH-BMPT'!$D$45,IF(J1584=45,'Equivalencia BH-BMPT'!$D$46,"No ha seleccionado un número de programa")))))))))))))))))))))))))))))))))))))))))))))</f>
        <v>No ha seleccionado un número de programa</v>
      </c>
      <c r="L1584" s="140"/>
      <c r="M1584" s="136"/>
      <c r="N1584" s="153"/>
      <c r="O1584" s="161"/>
      <c r="P1584" s="144"/>
      <c r="Q1584" s="143"/>
      <c r="R1584" s="143"/>
      <c r="S1584" s="143"/>
      <c r="T1584" s="143"/>
      <c r="U1584" s="143"/>
      <c r="V1584" s="145"/>
      <c r="W1584" s="145"/>
      <c r="X1584" s="145"/>
      <c r="Y1584" s="136"/>
      <c r="Z1584" s="136"/>
      <c r="AA1584" s="146"/>
      <c r="AB1584" s="136"/>
      <c r="AC1584" s="136"/>
      <c r="AD1584" s="136"/>
      <c r="AE1584" s="136"/>
      <c r="AF1584" s="147" t="e">
        <f t="shared" si="65"/>
        <v>#DIV/0!</v>
      </c>
      <c r="AG1584" s="148"/>
      <c r="AH1584" s="148" t="b">
        <f t="shared" si="66"/>
        <v>1</v>
      </c>
    </row>
    <row r="1585" spans="1:34" ht="44.25" customHeight="1" thickBot="1" x14ac:dyDescent="0.3">
      <c r="A1585" s="136"/>
      <c r="B1585" s="136"/>
      <c r="C1585" s="137"/>
      <c r="D1585" s="136"/>
      <c r="E1585" s="137" t="str">
        <f>IF(D1585=1,'Tipo '!$B$2,IF(D1585=2,'Tipo '!$B$3,IF(D1585=3,'Tipo '!$B$4,IF(D1585=4,'Tipo '!$B$5,IF(D1585=5,'Tipo '!$B$6,IF(D1585=6,'Tipo '!$B$7,IF(D1585=7,'Tipo '!$B$8,IF(D1585=8,'Tipo '!$B$9,IF(D1585=9,'Tipo '!$B$10,IF(D1585=10,'Tipo '!$B$11,IF(D1585=11,'Tipo '!$B$12,IF(D1585=12,'Tipo '!$B$13,IF(D1585=13,'Tipo '!$B$14,IF(D1585=14,'Tipo '!$B$15,IF(D1585=15,'Tipo '!$B$16,IF(D1585=16,'Tipo '!$B$17,IF(D1585=17,'Tipo '!$B$18,IF(D1585=18,'Tipo '!$B$19,IF(D1585=19,'Tipo '!$B$20,IF(D1585=20,'Tipo '!$B$21,"No ha seleccionado un tipo de contrato válido"))))))))))))))))))))</f>
        <v>No ha seleccionado un tipo de contrato válido</v>
      </c>
      <c r="F1585" s="137"/>
      <c r="G1585" s="137"/>
      <c r="H1585" s="138"/>
      <c r="I1585" s="138"/>
      <c r="J1585" s="136"/>
      <c r="K1585" s="137" t="str">
        <f>IF(J1585=1,'Equivalencia BH-BMPT'!$D$2,IF(J1585=2,'Equivalencia BH-BMPT'!$D$3,IF(J1585=3,'Equivalencia BH-BMPT'!$D$4,IF(J1585=4,'Equivalencia BH-BMPT'!$D$5,IF(J1585=5,'Equivalencia BH-BMPT'!$D$6,IF(J1585=6,'Equivalencia BH-BMPT'!$D$7,IF(J1585=7,'Equivalencia BH-BMPT'!$D$8,IF(J1585=8,'Equivalencia BH-BMPT'!$D$9,IF(J1585=9,'Equivalencia BH-BMPT'!$D$10,IF(J1585=10,'Equivalencia BH-BMPT'!$D$11,IF(J1585=11,'Equivalencia BH-BMPT'!$D$12,IF(J1585=12,'Equivalencia BH-BMPT'!$D$13,IF(J1585=13,'Equivalencia BH-BMPT'!$D$14,IF(J1585=14,'Equivalencia BH-BMPT'!$D$15,IF(J1585=15,'Equivalencia BH-BMPT'!$D$16,IF(J1585=16,'Equivalencia BH-BMPT'!$D$17,IF(J1585=17,'Equivalencia BH-BMPT'!$D$18,IF(J1585=18,'Equivalencia BH-BMPT'!$D$19,IF(J1585=19,'Equivalencia BH-BMPT'!$D$20,IF(J1585=20,'Equivalencia BH-BMPT'!$D$21,IF(J1585=21,'Equivalencia BH-BMPT'!$D$22,IF(J1585=22,'Equivalencia BH-BMPT'!$D$23,IF(J1585=23,'Equivalencia BH-BMPT'!D15,IF(J1585=24,'Equivalencia BH-BMPT'!$D$25,IF(J1585=25,'Equivalencia BH-BMPT'!$D$26,IF(J1585=26,'Equivalencia BH-BMPT'!$D$27,IF(J1585=27,'Equivalencia BH-BMPT'!$D$28,IF(J1585=28,'Equivalencia BH-BMPT'!$D$29,IF(J1585=29,'Equivalencia BH-BMPT'!$D$30,IF(J1585=30,'Equivalencia BH-BMPT'!$D$31,IF(J1585=31,'Equivalencia BH-BMPT'!$D$32,IF(J1585=32,'Equivalencia BH-BMPT'!$D$33,IF(J1585=33,'Equivalencia BH-BMPT'!$D$34,IF(J1585=34,'Equivalencia BH-BMPT'!$D$35,IF(J1585=35,'Equivalencia BH-BMPT'!$D$36,IF(J1585=36,'Equivalencia BH-BMPT'!$D$37,IF(J1585=37,'Equivalencia BH-BMPT'!$D$38,IF(J1585=38,'Equivalencia BH-BMPT'!D30,IF(J1585=39,'Equivalencia BH-BMPT'!$D$40,IF(J1585=40,'Equivalencia BH-BMPT'!$D$41,IF(J1585=41,'Equivalencia BH-BMPT'!$D$42,IF(J1585=42,'Equivalencia BH-BMPT'!$D$43,IF(J1585=43,'Equivalencia BH-BMPT'!$D$44,IF(J1585=44,'Equivalencia BH-BMPT'!$D$45,IF(J1585=45,'Equivalencia BH-BMPT'!$D$46,"No ha seleccionado un número de programa")))))))))))))))))))))))))))))))))))))))))))))</f>
        <v>No ha seleccionado un número de programa</v>
      </c>
      <c r="L1585" s="140"/>
      <c r="M1585" s="136"/>
      <c r="N1585" s="153"/>
      <c r="O1585" s="161"/>
      <c r="P1585" s="144"/>
      <c r="Q1585" s="143"/>
      <c r="R1585" s="143"/>
      <c r="S1585" s="143"/>
      <c r="T1585" s="143"/>
      <c r="U1585" s="143"/>
      <c r="V1585" s="145"/>
      <c r="W1585" s="145"/>
      <c r="X1585" s="145"/>
      <c r="Y1585" s="136"/>
      <c r="Z1585" s="136"/>
      <c r="AA1585" s="146"/>
      <c r="AB1585" s="136"/>
      <c r="AC1585" s="136"/>
      <c r="AD1585" s="136"/>
      <c r="AE1585" s="136"/>
      <c r="AF1585" s="147" t="e">
        <f t="shared" si="65"/>
        <v>#DIV/0!</v>
      </c>
      <c r="AG1585" s="148"/>
      <c r="AH1585" s="148" t="b">
        <f t="shared" si="66"/>
        <v>1</v>
      </c>
    </row>
    <row r="1586" spans="1:34" ht="44.25" customHeight="1" thickBot="1" x14ac:dyDescent="0.3">
      <c r="A1586" s="136"/>
      <c r="B1586" s="136"/>
      <c r="C1586" s="137"/>
      <c r="D1586" s="136"/>
      <c r="E1586" s="137" t="str">
        <f>IF(D1586=1,'Tipo '!$B$2,IF(D1586=2,'Tipo '!$B$3,IF(D1586=3,'Tipo '!$B$4,IF(D1586=4,'Tipo '!$B$5,IF(D1586=5,'Tipo '!$B$6,IF(D1586=6,'Tipo '!$B$7,IF(D1586=7,'Tipo '!$B$8,IF(D1586=8,'Tipo '!$B$9,IF(D1586=9,'Tipo '!$B$10,IF(D1586=10,'Tipo '!$B$11,IF(D1586=11,'Tipo '!$B$12,IF(D1586=12,'Tipo '!$B$13,IF(D1586=13,'Tipo '!$B$14,IF(D1586=14,'Tipo '!$B$15,IF(D1586=15,'Tipo '!$B$16,IF(D1586=16,'Tipo '!$B$17,IF(D1586=17,'Tipo '!$B$18,IF(D1586=18,'Tipo '!$B$19,IF(D1586=19,'Tipo '!$B$20,IF(D1586=20,'Tipo '!$B$21,"No ha seleccionado un tipo de contrato válido"))))))))))))))))))))</f>
        <v>No ha seleccionado un tipo de contrato válido</v>
      </c>
      <c r="F1586" s="137"/>
      <c r="G1586" s="137"/>
      <c r="H1586" s="138"/>
      <c r="I1586" s="138"/>
      <c r="J1586" s="136"/>
      <c r="K1586" s="137" t="str">
        <f>IF(J1586=1,'Equivalencia BH-BMPT'!$D$2,IF(J1586=2,'Equivalencia BH-BMPT'!$D$3,IF(J1586=3,'Equivalencia BH-BMPT'!$D$4,IF(J1586=4,'Equivalencia BH-BMPT'!$D$5,IF(J1586=5,'Equivalencia BH-BMPT'!$D$6,IF(J1586=6,'Equivalencia BH-BMPT'!$D$7,IF(J1586=7,'Equivalencia BH-BMPT'!$D$8,IF(J1586=8,'Equivalencia BH-BMPT'!$D$9,IF(J1586=9,'Equivalencia BH-BMPT'!$D$10,IF(J1586=10,'Equivalencia BH-BMPT'!$D$11,IF(J1586=11,'Equivalencia BH-BMPT'!$D$12,IF(J1586=12,'Equivalencia BH-BMPT'!$D$13,IF(J1586=13,'Equivalencia BH-BMPT'!$D$14,IF(J1586=14,'Equivalencia BH-BMPT'!$D$15,IF(J1586=15,'Equivalencia BH-BMPT'!$D$16,IF(J1586=16,'Equivalencia BH-BMPT'!$D$17,IF(J1586=17,'Equivalencia BH-BMPT'!$D$18,IF(J1586=18,'Equivalencia BH-BMPT'!$D$19,IF(J1586=19,'Equivalencia BH-BMPT'!$D$20,IF(J1586=20,'Equivalencia BH-BMPT'!$D$21,IF(J1586=21,'Equivalencia BH-BMPT'!$D$22,IF(J1586=22,'Equivalencia BH-BMPT'!$D$23,IF(J1586=23,'Equivalencia BH-BMPT'!D16,IF(J1586=24,'Equivalencia BH-BMPT'!$D$25,IF(J1586=25,'Equivalencia BH-BMPT'!$D$26,IF(J1586=26,'Equivalencia BH-BMPT'!$D$27,IF(J1586=27,'Equivalencia BH-BMPT'!$D$28,IF(J1586=28,'Equivalencia BH-BMPT'!$D$29,IF(J1586=29,'Equivalencia BH-BMPT'!$D$30,IF(J1586=30,'Equivalencia BH-BMPT'!$D$31,IF(J1586=31,'Equivalencia BH-BMPT'!$D$32,IF(J1586=32,'Equivalencia BH-BMPT'!$D$33,IF(J1586=33,'Equivalencia BH-BMPT'!$D$34,IF(J1586=34,'Equivalencia BH-BMPT'!$D$35,IF(J1586=35,'Equivalencia BH-BMPT'!$D$36,IF(J1586=36,'Equivalencia BH-BMPT'!$D$37,IF(J1586=37,'Equivalencia BH-BMPT'!$D$38,IF(J1586=38,'Equivalencia BH-BMPT'!D31,IF(J1586=39,'Equivalencia BH-BMPT'!$D$40,IF(J1586=40,'Equivalencia BH-BMPT'!$D$41,IF(J1586=41,'Equivalencia BH-BMPT'!$D$42,IF(J1586=42,'Equivalencia BH-BMPT'!$D$43,IF(J1586=43,'Equivalencia BH-BMPT'!$D$44,IF(J1586=44,'Equivalencia BH-BMPT'!$D$45,IF(J1586=45,'Equivalencia BH-BMPT'!$D$46,"No ha seleccionado un número de programa")))))))))))))))))))))))))))))))))))))))))))))</f>
        <v>No ha seleccionado un número de programa</v>
      </c>
      <c r="L1586" s="140"/>
      <c r="M1586" s="136"/>
      <c r="N1586" s="153"/>
      <c r="O1586" s="161"/>
      <c r="P1586" s="144"/>
      <c r="Q1586" s="143"/>
      <c r="R1586" s="143"/>
      <c r="S1586" s="143"/>
      <c r="T1586" s="143"/>
      <c r="U1586" s="143"/>
      <c r="V1586" s="145"/>
      <c r="W1586" s="145"/>
      <c r="X1586" s="145"/>
      <c r="Y1586" s="136"/>
      <c r="Z1586" s="136"/>
      <c r="AA1586" s="146"/>
      <c r="AB1586" s="136"/>
      <c r="AC1586" s="136"/>
      <c r="AD1586" s="136"/>
      <c r="AE1586" s="136"/>
      <c r="AF1586" s="147" t="e">
        <f t="shared" si="65"/>
        <v>#DIV/0!</v>
      </c>
      <c r="AG1586" s="148"/>
      <c r="AH1586" s="148" t="b">
        <f t="shared" si="66"/>
        <v>1</v>
      </c>
    </row>
    <row r="1587" spans="1:34" ht="44.25" customHeight="1" thickBot="1" x14ac:dyDescent="0.3">
      <c r="A1587" s="136"/>
      <c r="B1587" s="136"/>
      <c r="C1587" s="137"/>
      <c r="D1587" s="136"/>
      <c r="E1587" s="137" t="str">
        <f>IF(D1587=1,'Tipo '!$B$2,IF(D1587=2,'Tipo '!$B$3,IF(D1587=3,'Tipo '!$B$4,IF(D1587=4,'Tipo '!$B$5,IF(D1587=5,'Tipo '!$B$6,IF(D1587=6,'Tipo '!$B$7,IF(D1587=7,'Tipo '!$B$8,IF(D1587=8,'Tipo '!$B$9,IF(D1587=9,'Tipo '!$B$10,IF(D1587=10,'Tipo '!$B$11,IF(D1587=11,'Tipo '!$B$12,IF(D1587=12,'Tipo '!$B$13,IF(D1587=13,'Tipo '!$B$14,IF(D1587=14,'Tipo '!$B$15,IF(D1587=15,'Tipo '!$B$16,IF(D1587=16,'Tipo '!$B$17,IF(D1587=17,'Tipo '!$B$18,IF(D1587=18,'Tipo '!$B$19,IF(D1587=19,'Tipo '!$B$20,IF(D1587=20,'Tipo '!$B$21,"No ha seleccionado un tipo de contrato válido"))))))))))))))))))))</f>
        <v>No ha seleccionado un tipo de contrato válido</v>
      </c>
      <c r="F1587" s="137"/>
      <c r="G1587" s="137"/>
      <c r="H1587" s="138"/>
      <c r="I1587" s="138"/>
      <c r="J1587" s="136"/>
      <c r="K1587" s="137" t="str">
        <f>IF(J1587=1,'Equivalencia BH-BMPT'!$D$2,IF(J1587=2,'Equivalencia BH-BMPT'!$D$3,IF(J1587=3,'Equivalencia BH-BMPT'!$D$4,IF(J1587=4,'Equivalencia BH-BMPT'!$D$5,IF(J1587=5,'Equivalencia BH-BMPT'!$D$6,IF(J1587=6,'Equivalencia BH-BMPT'!$D$7,IF(J1587=7,'Equivalencia BH-BMPT'!$D$8,IF(J1587=8,'Equivalencia BH-BMPT'!$D$9,IF(J1587=9,'Equivalencia BH-BMPT'!$D$10,IF(J1587=10,'Equivalencia BH-BMPT'!$D$11,IF(J1587=11,'Equivalencia BH-BMPT'!$D$12,IF(J1587=12,'Equivalencia BH-BMPT'!$D$13,IF(J1587=13,'Equivalencia BH-BMPT'!$D$14,IF(J1587=14,'Equivalencia BH-BMPT'!$D$15,IF(J1587=15,'Equivalencia BH-BMPT'!$D$16,IF(J1587=16,'Equivalencia BH-BMPT'!$D$17,IF(J1587=17,'Equivalencia BH-BMPT'!$D$18,IF(J1587=18,'Equivalencia BH-BMPT'!$D$19,IF(J1587=19,'Equivalencia BH-BMPT'!$D$20,IF(J1587=20,'Equivalencia BH-BMPT'!$D$21,IF(J1587=21,'Equivalencia BH-BMPT'!$D$22,IF(J1587=22,'Equivalencia BH-BMPT'!$D$23,IF(J1587=23,'Equivalencia BH-BMPT'!D17,IF(J1587=24,'Equivalencia BH-BMPT'!$D$25,IF(J1587=25,'Equivalencia BH-BMPT'!$D$26,IF(J1587=26,'Equivalencia BH-BMPT'!$D$27,IF(J1587=27,'Equivalencia BH-BMPT'!$D$28,IF(J1587=28,'Equivalencia BH-BMPT'!$D$29,IF(J1587=29,'Equivalencia BH-BMPT'!$D$30,IF(J1587=30,'Equivalencia BH-BMPT'!$D$31,IF(J1587=31,'Equivalencia BH-BMPT'!$D$32,IF(J1587=32,'Equivalencia BH-BMPT'!$D$33,IF(J1587=33,'Equivalencia BH-BMPT'!$D$34,IF(J1587=34,'Equivalencia BH-BMPT'!$D$35,IF(J1587=35,'Equivalencia BH-BMPT'!$D$36,IF(J1587=36,'Equivalencia BH-BMPT'!$D$37,IF(J1587=37,'Equivalencia BH-BMPT'!$D$38,IF(J1587=38,'Equivalencia BH-BMPT'!D32,IF(J1587=39,'Equivalencia BH-BMPT'!$D$40,IF(J1587=40,'Equivalencia BH-BMPT'!$D$41,IF(J1587=41,'Equivalencia BH-BMPT'!$D$42,IF(J1587=42,'Equivalencia BH-BMPT'!$D$43,IF(J1587=43,'Equivalencia BH-BMPT'!$D$44,IF(J1587=44,'Equivalencia BH-BMPT'!$D$45,IF(J1587=45,'Equivalencia BH-BMPT'!$D$46,"No ha seleccionado un número de programa")))))))))))))))))))))))))))))))))))))))))))))</f>
        <v>No ha seleccionado un número de programa</v>
      </c>
      <c r="L1587" s="140"/>
      <c r="M1587" s="136"/>
      <c r="N1587" s="153"/>
      <c r="O1587" s="161"/>
      <c r="P1587" s="144"/>
      <c r="Q1587" s="143"/>
      <c r="R1587" s="143"/>
      <c r="S1587" s="143"/>
      <c r="T1587" s="143"/>
      <c r="U1587" s="143"/>
      <c r="V1587" s="145"/>
      <c r="W1587" s="145"/>
      <c r="X1587" s="145"/>
      <c r="Y1587" s="136"/>
      <c r="Z1587" s="136"/>
      <c r="AA1587" s="146"/>
      <c r="AB1587" s="136"/>
      <c r="AC1587" s="136"/>
      <c r="AD1587" s="136"/>
      <c r="AE1587" s="136"/>
      <c r="AF1587" s="147" t="e">
        <f t="shared" si="65"/>
        <v>#DIV/0!</v>
      </c>
      <c r="AG1587" s="148"/>
      <c r="AH1587" s="148" t="b">
        <f t="shared" si="66"/>
        <v>1</v>
      </c>
    </row>
    <row r="1588" spans="1:34" ht="44.25" customHeight="1" thickBot="1" x14ac:dyDescent="0.3">
      <c r="A1588" s="136"/>
      <c r="B1588" s="136"/>
      <c r="C1588" s="137"/>
      <c r="D1588" s="136"/>
      <c r="E1588" s="137" t="str">
        <f>IF(D1588=1,'Tipo '!$B$2,IF(D1588=2,'Tipo '!$B$3,IF(D1588=3,'Tipo '!$B$4,IF(D1588=4,'Tipo '!$B$5,IF(D1588=5,'Tipo '!$B$6,IF(D1588=6,'Tipo '!$B$7,IF(D1588=7,'Tipo '!$B$8,IF(D1588=8,'Tipo '!$B$9,IF(D1588=9,'Tipo '!$B$10,IF(D1588=10,'Tipo '!$B$11,IF(D1588=11,'Tipo '!$B$12,IF(D1588=12,'Tipo '!$B$13,IF(D1588=13,'Tipo '!$B$14,IF(D1588=14,'Tipo '!$B$15,IF(D1588=15,'Tipo '!$B$16,IF(D1588=16,'Tipo '!$B$17,IF(D1588=17,'Tipo '!$B$18,IF(D1588=18,'Tipo '!$B$19,IF(D1588=19,'Tipo '!$B$20,IF(D1588=20,'Tipo '!$B$21,"No ha seleccionado un tipo de contrato válido"))))))))))))))))))))</f>
        <v>No ha seleccionado un tipo de contrato válido</v>
      </c>
      <c r="F1588" s="137"/>
      <c r="G1588" s="137"/>
      <c r="H1588" s="138"/>
      <c r="I1588" s="138"/>
      <c r="J1588" s="136"/>
      <c r="K1588" s="137" t="str">
        <f>IF(J1588=1,'Equivalencia BH-BMPT'!$D$2,IF(J1588=2,'Equivalencia BH-BMPT'!$D$3,IF(J1588=3,'Equivalencia BH-BMPT'!$D$4,IF(J1588=4,'Equivalencia BH-BMPT'!$D$5,IF(J1588=5,'Equivalencia BH-BMPT'!$D$6,IF(J1588=6,'Equivalencia BH-BMPT'!$D$7,IF(J1588=7,'Equivalencia BH-BMPT'!$D$8,IF(J1588=8,'Equivalencia BH-BMPT'!$D$9,IF(J1588=9,'Equivalencia BH-BMPT'!$D$10,IF(J1588=10,'Equivalencia BH-BMPT'!$D$11,IF(J1588=11,'Equivalencia BH-BMPT'!$D$12,IF(J1588=12,'Equivalencia BH-BMPT'!$D$13,IF(J1588=13,'Equivalencia BH-BMPT'!$D$14,IF(J1588=14,'Equivalencia BH-BMPT'!$D$15,IF(J1588=15,'Equivalencia BH-BMPT'!$D$16,IF(J1588=16,'Equivalencia BH-BMPT'!$D$17,IF(J1588=17,'Equivalencia BH-BMPT'!$D$18,IF(J1588=18,'Equivalencia BH-BMPT'!$D$19,IF(J1588=19,'Equivalencia BH-BMPT'!$D$20,IF(J1588=20,'Equivalencia BH-BMPT'!$D$21,IF(J1588=21,'Equivalencia BH-BMPT'!$D$22,IF(J1588=22,'Equivalencia BH-BMPT'!$D$23,IF(J1588=23,'Equivalencia BH-BMPT'!D18,IF(J1588=24,'Equivalencia BH-BMPT'!$D$25,IF(J1588=25,'Equivalencia BH-BMPT'!$D$26,IF(J1588=26,'Equivalencia BH-BMPT'!$D$27,IF(J1588=27,'Equivalencia BH-BMPT'!$D$28,IF(J1588=28,'Equivalencia BH-BMPT'!$D$29,IF(J1588=29,'Equivalencia BH-BMPT'!$D$30,IF(J1588=30,'Equivalencia BH-BMPT'!$D$31,IF(J1588=31,'Equivalencia BH-BMPT'!$D$32,IF(J1588=32,'Equivalencia BH-BMPT'!$D$33,IF(J1588=33,'Equivalencia BH-BMPT'!$D$34,IF(J1588=34,'Equivalencia BH-BMPT'!$D$35,IF(J1588=35,'Equivalencia BH-BMPT'!$D$36,IF(J1588=36,'Equivalencia BH-BMPT'!$D$37,IF(J1588=37,'Equivalencia BH-BMPT'!$D$38,IF(J1588=38,'Equivalencia BH-BMPT'!D33,IF(J1588=39,'Equivalencia BH-BMPT'!$D$40,IF(J1588=40,'Equivalencia BH-BMPT'!$D$41,IF(J1588=41,'Equivalencia BH-BMPT'!$D$42,IF(J1588=42,'Equivalencia BH-BMPT'!$D$43,IF(J1588=43,'Equivalencia BH-BMPT'!$D$44,IF(J1588=44,'Equivalencia BH-BMPT'!$D$45,IF(J1588=45,'Equivalencia BH-BMPT'!$D$46,"No ha seleccionado un número de programa")))))))))))))))))))))))))))))))))))))))))))))</f>
        <v>No ha seleccionado un número de programa</v>
      </c>
      <c r="L1588" s="140"/>
      <c r="M1588" s="136"/>
      <c r="N1588" s="153"/>
      <c r="O1588" s="161"/>
      <c r="P1588" s="144"/>
      <c r="Q1588" s="143"/>
      <c r="R1588" s="143"/>
      <c r="S1588" s="143"/>
      <c r="T1588" s="143"/>
      <c r="U1588" s="143"/>
      <c r="V1588" s="145"/>
      <c r="W1588" s="145"/>
      <c r="X1588" s="145"/>
      <c r="Y1588" s="136"/>
      <c r="Z1588" s="136"/>
      <c r="AA1588" s="146"/>
      <c r="AB1588" s="136"/>
      <c r="AC1588" s="136"/>
      <c r="AD1588" s="136"/>
      <c r="AE1588" s="136"/>
      <c r="AF1588" s="147" t="e">
        <f t="shared" si="65"/>
        <v>#DIV/0!</v>
      </c>
      <c r="AG1588" s="148"/>
      <c r="AH1588" s="148" t="b">
        <f t="shared" si="66"/>
        <v>1</v>
      </c>
    </row>
    <row r="1589" spans="1:34" ht="44.25" customHeight="1" thickBot="1" x14ac:dyDescent="0.3">
      <c r="A1589" s="136"/>
      <c r="B1589" s="136"/>
      <c r="C1589" s="137"/>
      <c r="D1589" s="136"/>
      <c r="E1589" s="137" t="str">
        <f>IF(D1589=1,'Tipo '!$B$2,IF(D1589=2,'Tipo '!$B$3,IF(D1589=3,'Tipo '!$B$4,IF(D1589=4,'Tipo '!$B$5,IF(D1589=5,'Tipo '!$B$6,IF(D1589=6,'Tipo '!$B$7,IF(D1589=7,'Tipo '!$B$8,IF(D1589=8,'Tipo '!$B$9,IF(D1589=9,'Tipo '!$B$10,IF(D1589=10,'Tipo '!$B$11,IF(D1589=11,'Tipo '!$B$12,IF(D1589=12,'Tipo '!$B$13,IF(D1589=13,'Tipo '!$B$14,IF(D1589=14,'Tipo '!$B$15,IF(D1589=15,'Tipo '!$B$16,IF(D1589=16,'Tipo '!$B$17,IF(D1589=17,'Tipo '!$B$18,IF(D1589=18,'Tipo '!$B$19,IF(D1589=19,'Tipo '!$B$20,IF(D1589=20,'Tipo '!$B$21,"No ha seleccionado un tipo de contrato válido"))))))))))))))))))))</f>
        <v>No ha seleccionado un tipo de contrato válido</v>
      </c>
      <c r="F1589" s="137"/>
      <c r="G1589" s="137"/>
      <c r="H1589" s="138"/>
      <c r="I1589" s="138"/>
      <c r="J1589" s="136"/>
      <c r="K1589" s="137" t="str">
        <f>IF(J1589=1,'Equivalencia BH-BMPT'!$D$2,IF(J1589=2,'Equivalencia BH-BMPT'!$D$3,IF(J1589=3,'Equivalencia BH-BMPT'!$D$4,IF(J1589=4,'Equivalencia BH-BMPT'!$D$5,IF(J1589=5,'Equivalencia BH-BMPT'!$D$6,IF(J1589=6,'Equivalencia BH-BMPT'!$D$7,IF(J1589=7,'Equivalencia BH-BMPT'!$D$8,IF(J1589=8,'Equivalencia BH-BMPT'!$D$9,IF(J1589=9,'Equivalencia BH-BMPT'!$D$10,IF(J1589=10,'Equivalencia BH-BMPT'!$D$11,IF(J1589=11,'Equivalencia BH-BMPT'!$D$12,IF(J1589=12,'Equivalencia BH-BMPT'!$D$13,IF(J1589=13,'Equivalencia BH-BMPT'!$D$14,IF(J1589=14,'Equivalencia BH-BMPT'!$D$15,IF(J1589=15,'Equivalencia BH-BMPT'!$D$16,IF(J1589=16,'Equivalencia BH-BMPT'!$D$17,IF(J1589=17,'Equivalencia BH-BMPT'!$D$18,IF(J1589=18,'Equivalencia BH-BMPT'!$D$19,IF(J1589=19,'Equivalencia BH-BMPT'!$D$20,IF(J1589=20,'Equivalencia BH-BMPT'!$D$21,IF(J1589=21,'Equivalencia BH-BMPT'!$D$22,IF(J1589=22,'Equivalencia BH-BMPT'!$D$23,IF(J1589=23,'Equivalencia BH-BMPT'!D19,IF(J1589=24,'Equivalencia BH-BMPT'!$D$25,IF(J1589=25,'Equivalencia BH-BMPT'!$D$26,IF(J1589=26,'Equivalencia BH-BMPT'!$D$27,IF(J1589=27,'Equivalencia BH-BMPT'!$D$28,IF(J1589=28,'Equivalencia BH-BMPT'!$D$29,IF(J1589=29,'Equivalencia BH-BMPT'!$D$30,IF(J1589=30,'Equivalencia BH-BMPT'!$D$31,IF(J1589=31,'Equivalencia BH-BMPT'!$D$32,IF(J1589=32,'Equivalencia BH-BMPT'!$D$33,IF(J1589=33,'Equivalencia BH-BMPT'!$D$34,IF(J1589=34,'Equivalencia BH-BMPT'!$D$35,IF(J1589=35,'Equivalencia BH-BMPT'!$D$36,IF(J1589=36,'Equivalencia BH-BMPT'!$D$37,IF(J1589=37,'Equivalencia BH-BMPT'!$D$38,IF(J1589=38,'Equivalencia BH-BMPT'!D34,IF(J1589=39,'Equivalencia BH-BMPT'!$D$40,IF(J1589=40,'Equivalencia BH-BMPT'!$D$41,IF(J1589=41,'Equivalencia BH-BMPT'!$D$42,IF(J1589=42,'Equivalencia BH-BMPT'!$D$43,IF(J1589=43,'Equivalencia BH-BMPT'!$D$44,IF(J1589=44,'Equivalencia BH-BMPT'!$D$45,IF(J1589=45,'Equivalencia BH-BMPT'!$D$46,"No ha seleccionado un número de programa")))))))))))))))))))))))))))))))))))))))))))))</f>
        <v>No ha seleccionado un número de programa</v>
      </c>
      <c r="L1589" s="140"/>
      <c r="M1589" s="136"/>
      <c r="N1589" s="153"/>
      <c r="O1589" s="161"/>
      <c r="P1589" s="144"/>
      <c r="Q1589" s="143"/>
      <c r="R1589" s="143"/>
      <c r="S1589" s="143"/>
      <c r="T1589" s="143"/>
      <c r="U1589" s="143"/>
      <c r="V1589" s="145"/>
      <c r="W1589" s="145"/>
      <c r="X1589" s="145"/>
      <c r="Y1589" s="136"/>
      <c r="Z1589" s="136"/>
      <c r="AA1589" s="146"/>
      <c r="AB1589" s="136"/>
      <c r="AC1589" s="136"/>
      <c r="AD1589" s="136"/>
      <c r="AE1589" s="136"/>
      <c r="AF1589" s="147" t="e">
        <f t="shared" si="65"/>
        <v>#DIV/0!</v>
      </c>
      <c r="AG1589" s="148"/>
      <c r="AH1589" s="148" t="b">
        <f t="shared" si="66"/>
        <v>1</v>
      </c>
    </row>
    <row r="1590" spans="1:34" ht="44.25" customHeight="1" thickBot="1" x14ac:dyDescent="0.3">
      <c r="A1590" s="136"/>
      <c r="B1590" s="136"/>
      <c r="C1590" s="137"/>
      <c r="D1590" s="136"/>
      <c r="E1590" s="137" t="str">
        <f>IF(D1590=1,'Tipo '!$B$2,IF(D1590=2,'Tipo '!$B$3,IF(D1590=3,'Tipo '!$B$4,IF(D1590=4,'Tipo '!$B$5,IF(D1590=5,'Tipo '!$B$6,IF(D1590=6,'Tipo '!$B$7,IF(D1590=7,'Tipo '!$B$8,IF(D1590=8,'Tipo '!$B$9,IF(D1590=9,'Tipo '!$B$10,IF(D1590=10,'Tipo '!$B$11,IF(D1590=11,'Tipo '!$B$12,IF(D1590=12,'Tipo '!$B$13,IF(D1590=13,'Tipo '!$B$14,IF(D1590=14,'Tipo '!$B$15,IF(D1590=15,'Tipo '!$B$16,IF(D1590=16,'Tipo '!$B$17,IF(D1590=17,'Tipo '!$B$18,IF(D1590=18,'Tipo '!$B$19,IF(D1590=19,'Tipo '!$B$20,IF(D1590=20,'Tipo '!$B$21,"No ha seleccionado un tipo de contrato válido"))))))))))))))))))))</f>
        <v>No ha seleccionado un tipo de contrato válido</v>
      </c>
      <c r="F1590" s="137"/>
      <c r="G1590" s="137"/>
      <c r="H1590" s="138"/>
      <c r="I1590" s="138"/>
      <c r="J1590" s="136"/>
      <c r="K1590" s="137" t="str">
        <f>IF(J1590=1,'Equivalencia BH-BMPT'!$D$2,IF(J1590=2,'Equivalencia BH-BMPT'!$D$3,IF(J1590=3,'Equivalencia BH-BMPT'!$D$4,IF(J1590=4,'Equivalencia BH-BMPT'!$D$5,IF(J1590=5,'Equivalencia BH-BMPT'!$D$6,IF(J1590=6,'Equivalencia BH-BMPT'!$D$7,IF(J1590=7,'Equivalencia BH-BMPT'!$D$8,IF(J1590=8,'Equivalencia BH-BMPT'!$D$9,IF(J1590=9,'Equivalencia BH-BMPT'!$D$10,IF(J1590=10,'Equivalencia BH-BMPT'!$D$11,IF(J1590=11,'Equivalencia BH-BMPT'!$D$12,IF(J1590=12,'Equivalencia BH-BMPT'!$D$13,IF(J1590=13,'Equivalencia BH-BMPT'!$D$14,IF(J1590=14,'Equivalencia BH-BMPT'!$D$15,IF(J1590=15,'Equivalencia BH-BMPT'!$D$16,IF(J1590=16,'Equivalencia BH-BMPT'!$D$17,IF(J1590=17,'Equivalencia BH-BMPT'!$D$18,IF(J1590=18,'Equivalencia BH-BMPT'!$D$19,IF(J1590=19,'Equivalencia BH-BMPT'!$D$20,IF(J1590=20,'Equivalencia BH-BMPT'!$D$21,IF(J1590=21,'Equivalencia BH-BMPT'!$D$22,IF(J1590=22,'Equivalencia BH-BMPT'!$D$23,IF(J1590=23,'Equivalencia BH-BMPT'!D20,IF(J1590=24,'Equivalencia BH-BMPT'!$D$25,IF(J1590=25,'Equivalencia BH-BMPT'!$D$26,IF(J1590=26,'Equivalencia BH-BMPT'!$D$27,IF(J1590=27,'Equivalencia BH-BMPT'!$D$28,IF(J1590=28,'Equivalencia BH-BMPT'!$D$29,IF(J1590=29,'Equivalencia BH-BMPT'!$D$30,IF(J1590=30,'Equivalencia BH-BMPT'!$D$31,IF(J1590=31,'Equivalencia BH-BMPT'!$D$32,IF(J1590=32,'Equivalencia BH-BMPT'!$D$33,IF(J1590=33,'Equivalencia BH-BMPT'!$D$34,IF(J1590=34,'Equivalencia BH-BMPT'!$D$35,IF(J1590=35,'Equivalencia BH-BMPT'!$D$36,IF(J1590=36,'Equivalencia BH-BMPT'!$D$37,IF(J1590=37,'Equivalencia BH-BMPT'!$D$38,IF(J1590=38,'Equivalencia BH-BMPT'!D35,IF(J1590=39,'Equivalencia BH-BMPT'!$D$40,IF(J1590=40,'Equivalencia BH-BMPT'!$D$41,IF(J1590=41,'Equivalencia BH-BMPT'!$D$42,IF(J1590=42,'Equivalencia BH-BMPT'!$D$43,IF(J1590=43,'Equivalencia BH-BMPT'!$D$44,IF(J1590=44,'Equivalencia BH-BMPT'!$D$45,IF(J1590=45,'Equivalencia BH-BMPT'!$D$46,"No ha seleccionado un número de programa")))))))))))))))))))))))))))))))))))))))))))))</f>
        <v>No ha seleccionado un número de programa</v>
      </c>
      <c r="L1590" s="140"/>
      <c r="M1590" s="136"/>
      <c r="N1590" s="153"/>
      <c r="O1590" s="161"/>
      <c r="P1590" s="144"/>
      <c r="Q1590" s="143"/>
      <c r="R1590" s="143"/>
      <c r="S1590" s="143"/>
      <c r="T1590" s="143"/>
      <c r="U1590" s="143"/>
      <c r="V1590" s="145"/>
      <c r="W1590" s="145"/>
      <c r="X1590" s="145"/>
      <c r="Y1590" s="136"/>
      <c r="Z1590" s="136"/>
      <c r="AA1590" s="146"/>
      <c r="AB1590" s="136"/>
      <c r="AC1590" s="136"/>
      <c r="AD1590" s="136"/>
      <c r="AE1590" s="136"/>
      <c r="AF1590" s="147" t="e">
        <f t="shared" si="65"/>
        <v>#DIV/0!</v>
      </c>
      <c r="AG1590" s="148"/>
      <c r="AH1590" s="148" t="b">
        <f t="shared" si="66"/>
        <v>1</v>
      </c>
    </row>
    <row r="1591" spans="1:34" ht="44.25" customHeight="1" thickBot="1" x14ac:dyDescent="0.3">
      <c r="A1591" s="136"/>
      <c r="B1591" s="136"/>
      <c r="C1591" s="137"/>
      <c r="D1591" s="136"/>
      <c r="E1591" s="137" t="str">
        <f>IF(D1591=1,'Tipo '!$B$2,IF(D1591=2,'Tipo '!$B$3,IF(D1591=3,'Tipo '!$B$4,IF(D1591=4,'Tipo '!$B$5,IF(D1591=5,'Tipo '!$B$6,IF(D1591=6,'Tipo '!$B$7,IF(D1591=7,'Tipo '!$B$8,IF(D1591=8,'Tipo '!$B$9,IF(D1591=9,'Tipo '!$B$10,IF(D1591=10,'Tipo '!$B$11,IF(D1591=11,'Tipo '!$B$12,IF(D1591=12,'Tipo '!$B$13,IF(D1591=13,'Tipo '!$B$14,IF(D1591=14,'Tipo '!$B$15,IF(D1591=15,'Tipo '!$B$16,IF(D1591=16,'Tipo '!$B$17,IF(D1591=17,'Tipo '!$B$18,IF(D1591=18,'Tipo '!$B$19,IF(D1591=19,'Tipo '!$B$20,IF(D1591=20,'Tipo '!$B$21,"No ha seleccionado un tipo de contrato válido"))))))))))))))))))))</f>
        <v>No ha seleccionado un tipo de contrato válido</v>
      </c>
      <c r="F1591" s="137"/>
      <c r="G1591" s="137"/>
      <c r="H1591" s="138"/>
      <c r="I1591" s="138"/>
      <c r="J1591" s="136"/>
      <c r="K1591" s="137" t="str">
        <f>IF(J1591=1,'Equivalencia BH-BMPT'!$D$2,IF(J1591=2,'Equivalencia BH-BMPT'!$D$3,IF(J1591=3,'Equivalencia BH-BMPT'!$D$4,IF(J1591=4,'Equivalencia BH-BMPT'!$D$5,IF(J1591=5,'Equivalencia BH-BMPT'!$D$6,IF(J1591=6,'Equivalencia BH-BMPT'!$D$7,IF(J1591=7,'Equivalencia BH-BMPT'!$D$8,IF(J1591=8,'Equivalencia BH-BMPT'!$D$9,IF(J1591=9,'Equivalencia BH-BMPT'!$D$10,IF(J1591=10,'Equivalencia BH-BMPT'!$D$11,IF(J1591=11,'Equivalencia BH-BMPT'!$D$12,IF(J1591=12,'Equivalencia BH-BMPT'!$D$13,IF(J1591=13,'Equivalencia BH-BMPT'!$D$14,IF(J1591=14,'Equivalencia BH-BMPT'!$D$15,IF(J1591=15,'Equivalencia BH-BMPT'!$D$16,IF(J1591=16,'Equivalencia BH-BMPT'!$D$17,IF(J1591=17,'Equivalencia BH-BMPT'!$D$18,IF(J1591=18,'Equivalencia BH-BMPT'!$D$19,IF(J1591=19,'Equivalencia BH-BMPT'!$D$20,IF(J1591=20,'Equivalencia BH-BMPT'!$D$21,IF(J1591=21,'Equivalencia BH-BMPT'!$D$22,IF(J1591=22,'Equivalencia BH-BMPT'!$D$23,IF(J1591=23,'Equivalencia BH-BMPT'!D21,IF(J1591=24,'Equivalencia BH-BMPT'!$D$25,IF(J1591=25,'Equivalencia BH-BMPT'!$D$26,IF(J1591=26,'Equivalencia BH-BMPT'!$D$27,IF(J1591=27,'Equivalencia BH-BMPT'!$D$28,IF(J1591=28,'Equivalencia BH-BMPT'!$D$29,IF(J1591=29,'Equivalencia BH-BMPT'!$D$30,IF(J1591=30,'Equivalencia BH-BMPT'!$D$31,IF(J1591=31,'Equivalencia BH-BMPT'!$D$32,IF(J1591=32,'Equivalencia BH-BMPT'!$D$33,IF(J1591=33,'Equivalencia BH-BMPT'!$D$34,IF(J1591=34,'Equivalencia BH-BMPT'!$D$35,IF(J1591=35,'Equivalencia BH-BMPT'!$D$36,IF(J1591=36,'Equivalencia BH-BMPT'!$D$37,IF(J1591=37,'Equivalencia BH-BMPT'!$D$38,IF(J1591=38,'Equivalencia BH-BMPT'!D36,IF(J1591=39,'Equivalencia BH-BMPT'!$D$40,IF(J1591=40,'Equivalencia BH-BMPT'!$D$41,IF(J1591=41,'Equivalencia BH-BMPT'!$D$42,IF(J1591=42,'Equivalencia BH-BMPT'!$D$43,IF(J1591=43,'Equivalencia BH-BMPT'!$D$44,IF(J1591=44,'Equivalencia BH-BMPT'!$D$45,IF(J1591=45,'Equivalencia BH-BMPT'!$D$46,"No ha seleccionado un número de programa")))))))))))))))))))))))))))))))))))))))))))))</f>
        <v>No ha seleccionado un número de programa</v>
      </c>
      <c r="L1591" s="140"/>
      <c r="M1591" s="136"/>
      <c r="N1591" s="153"/>
      <c r="O1591" s="161"/>
      <c r="P1591" s="144"/>
      <c r="Q1591" s="143"/>
      <c r="R1591" s="143"/>
      <c r="S1591" s="143"/>
      <c r="T1591" s="143"/>
      <c r="U1591" s="143"/>
      <c r="V1591" s="145"/>
      <c r="W1591" s="145"/>
      <c r="X1591" s="145"/>
      <c r="Y1591" s="136"/>
      <c r="Z1591" s="136"/>
      <c r="AA1591" s="146"/>
      <c r="AB1591" s="136"/>
      <c r="AC1591" s="136"/>
      <c r="AD1591" s="136"/>
      <c r="AE1591" s="136"/>
      <c r="AF1591" s="147" t="e">
        <f t="shared" si="65"/>
        <v>#DIV/0!</v>
      </c>
      <c r="AG1591" s="148"/>
      <c r="AH1591" s="148" t="b">
        <f t="shared" si="66"/>
        <v>1</v>
      </c>
    </row>
    <row r="1592" spans="1:34" ht="44.25" customHeight="1" thickBot="1" x14ac:dyDescent="0.3">
      <c r="A1592" s="136"/>
      <c r="B1592" s="136"/>
      <c r="C1592" s="137"/>
      <c r="D1592" s="136"/>
      <c r="E1592" s="137" t="str">
        <f>IF(D1592=1,'Tipo '!$B$2,IF(D1592=2,'Tipo '!$B$3,IF(D1592=3,'Tipo '!$B$4,IF(D1592=4,'Tipo '!$B$5,IF(D1592=5,'Tipo '!$B$6,IF(D1592=6,'Tipo '!$B$7,IF(D1592=7,'Tipo '!$B$8,IF(D1592=8,'Tipo '!$B$9,IF(D1592=9,'Tipo '!$B$10,IF(D1592=10,'Tipo '!$B$11,IF(D1592=11,'Tipo '!$B$12,IF(D1592=12,'Tipo '!$B$13,IF(D1592=13,'Tipo '!$B$14,IF(D1592=14,'Tipo '!$B$15,IF(D1592=15,'Tipo '!$B$16,IF(D1592=16,'Tipo '!$B$17,IF(D1592=17,'Tipo '!$B$18,IF(D1592=18,'Tipo '!$B$19,IF(D1592=19,'Tipo '!$B$20,IF(D1592=20,'Tipo '!$B$21,"No ha seleccionado un tipo de contrato válido"))))))))))))))))))))</f>
        <v>No ha seleccionado un tipo de contrato válido</v>
      </c>
      <c r="F1592" s="137"/>
      <c r="G1592" s="137"/>
      <c r="H1592" s="138"/>
      <c r="I1592" s="138"/>
      <c r="J1592" s="136"/>
      <c r="K1592" s="137" t="str">
        <f>IF(J1592=1,'Equivalencia BH-BMPT'!$D$2,IF(J1592=2,'Equivalencia BH-BMPT'!$D$3,IF(J1592=3,'Equivalencia BH-BMPT'!$D$4,IF(J1592=4,'Equivalencia BH-BMPT'!$D$5,IF(J1592=5,'Equivalencia BH-BMPT'!$D$6,IF(J1592=6,'Equivalencia BH-BMPT'!$D$7,IF(J1592=7,'Equivalencia BH-BMPT'!$D$8,IF(J1592=8,'Equivalencia BH-BMPT'!$D$9,IF(J1592=9,'Equivalencia BH-BMPT'!$D$10,IF(J1592=10,'Equivalencia BH-BMPT'!$D$11,IF(J1592=11,'Equivalencia BH-BMPT'!$D$12,IF(J1592=12,'Equivalencia BH-BMPT'!$D$13,IF(J1592=13,'Equivalencia BH-BMPT'!$D$14,IF(J1592=14,'Equivalencia BH-BMPT'!$D$15,IF(J1592=15,'Equivalencia BH-BMPT'!$D$16,IF(J1592=16,'Equivalencia BH-BMPT'!$D$17,IF(J1592=17,'Equivalencia BH-BMPT'!$D$18,IF(J1592=18,'Equivalencia BH-BMPT'!$D$19,IF(J1592=19,'Equivalencia BH-BMPT'!$D$20,IF(J1592=20,'Equivalencia BH-BMPT'!$D$21,IF(J1592=21,'Equivalencia BH-BMPT'!$D$22,IF(J1592=22,'Equivalencia BH-BMPT'!$D$23,IF(J1592=23,'Equivalencia BH-BMPT'!D22,IF(J1592=24,'Equivalencia BH-BMPT'!$D$25,IF(J1592=25,'Equivalencia BH-BMPT'!$D$26,IF(J1592=26,'Equivalencia BH-BMPT'!$D$27,IF(J1592=27,'Equivalencia BH-BMPT'!$D$28,IF(J1592=28,'Equivalencia BH-BMPT'!$D$29,IF(J1592=29,'Equivalencia BH-BMPT'!$D$30,IF(J1592=30,'Equivalencia BH-BMPT'!$D$31,IF(J1592=31,'Equivalencia BH-BMPT'!$D$32,IF(J1592=32,'Equivalencia BH-BMPT'!$D$33,IF(J1592=33,'Equivalencia BH-BMPT'!$D$34,IF(J1592=34,'Equivalencia BH-BMPT'!$D$35,IF(J1592=35,'Equivalencia BH-BMPT'!$D$36,IF(J1592=36,'Equivalencia BH-BMPT'!$D$37,IF(J1592=37,'Equivalencia BH-BMPT'!$D$38,IF(J1592=38,'Equivalencia BH-BMPT'!D37,IF(J1592=39,'Equivalencia BH-BMPT'!$D$40,IF(J1592=40,'Equivalencia BH-BMPT'!$D$41,IF(J1592=41,'Equivalencia BH-BMPT'!$D$42,IF(J1592=42,'Equivalencia BH-BMPT'!$D$43,IF(J1592=43,'Equivalencia BH-BMPT'!$D$44,IF(J1592=44,'Equivalencia BH-BMPT'!$D$45,IF(J1592=45,'Equivalencia BH-BMPT'!$D$46,"No ha seleccionado un número de programa")))))))))))))))))))))))))))))))))))))))))))))</f>
        <v>No ha seleccionado un número de programa</v>
      </c>
      <c r="L1592" s="140"/>
      <c r="M1592" s="136"/>
      <c r="N1592" s="153"/>
      <c r="O1592" s="161"/>
      <c r="P1592" s="144"/>
      <c r="Q1592" s="143"/>
      <c r="R1592" s="143"/>
      <c r="S1592" s="143"/>
      <c r="T1592" s="143"/>
      <c r="U1592" s="143"/>
      <c r="V1592" s="145"/>
      <c r="W1592" s="145"/>
      <c r="X1592" s="145"/>
      <c r="Y1592" s="136"/>
      <c r="Z1592" s="136"/>
      <c r="AA1592" s="146"/>
      <c r="AB1592" s="136"/>
      <c r="AC1592" s="136"/>
      <c r="AD1592" s="136"/>
      <c r="AE1592" s="136"/>
      <c r="AF1592" s="147" t="e">
        <f t="shared" si="65"/>
        <v>#DIV/0!</v>
      </c>
      <c r="AG1592" s="148"/>
      <c r="AH1592" s="148" t="b">
        <f t="shared" si="66"/>
        <v>1</v>
      </c>
    </row>
    <row r="1593" spans="1:34" ht="44.25" customHeight="1" thickBot="1" x14ac:dyDescent="0.3">
      <c r="A1593" s="136"/>
      <c r="B1593" s="136"/>
      <c r="C1593" s="137"/>
      <c r="D1593" s="136"/>
      <c r="E1593" s="137" t="str">
        <f>IF(D1593=1,'Tipo '!$B$2,IF(D1593=2,'Tipo '!$B$3,IF(D1593=3,'Tipo '!$B$4,IF(D1593=4,'Tipo '!$B$5,IF(D1593=5,'Tipo '!$B$6,IF(D1593=6,'Tipo '!$B$7,IF(D1593=7,'Tipo '!$B$8,IF(D1593=8,'Tipo '!$B$9,IF(D1593=9,'Tipo '!$B$10,IF(D1593=10,'Tipo '!$B$11,IF(D1593=11,'Tipo '!$B$12,IF(D1593=12,'Tipo '!$B$13,IF(D1593=13,'Tipo '!$B$14,IF(D1593=14,'Tipo '!$B$15,IF(D1593=15,'Tipo '!$B$16,IF(D1593=16,'Tipo '!$B$17,IF(D1593=17,'Tipo '!$B$18,IF(D1593=18,'Tipo '!$B$19,IF(D1593=19,'Tipo '!$B$20,IF(D1593=20,'Tipo '!$B$21,"No ha seleccionado un tipo de contrato válido"))))))))))))))))))))</f>
        <v>No ha seleccionado un tipo de contrato válido</v>
      </c>
      <c r="F1593" s="137"/>
      <c r="G1593" s="137"/>
      <c r="H1593" s="138"/>
      <c r="I1593" s="138"/>
      <c r="J1593" s="136"/>
      <c r="K1593" s="137" t="str">
        <f>IF(J1593=1,'Equivalencia BH-BMPT'!$D$2,IF(J1593=2,'Equivalencia BH-BMPT'!$D$3,IF(J1593=3,'Equivalencia BH-BMPT'!$D$4,IF(J1593=4,'Equivalencia BH-BMPT'!$D$5,IF(J1593=5,'Equivalencia BH-BMPT'!$D$6,IF(J1593=6,'Equivalencia BH-BMPT'!$D$7,IF(J1593=7,'Equivalencia BH-BMPT'!$D$8,IF(J1593=8,'Equivalencia BH-BMPT'!$D$9,IF(J1593=9,'Equivalencia BH-BMPT'!$D$10,IF(J1593=10,'Equivalencia BH-BMPT'!$D$11,IF(J1593=11,'Equivalencia BH-BMPT'!$D$12,IF(J1593=12,'Equivalencia BH-BMPT'!$D$13,IF(J1593=13,'Equivalencia BH-BMPT'!$D$14,IF(J1593=14,'Equivalencia BH-BMPT'!$D$15,IF(J1593=15,'Equivalencia BH-BMPT'!$D$16,IF(J1593=16,'Equivalencia BH-BMPT'!$D$17,IF(J1593=17,'Equivalencia BH-BMPT'!$D$18,IF(J1593=18,'Equivalencia BH-BMPT'!$D$19,IF(J1593=19,'Equivalencia BH-BMPT'!$D$20,IF(J1593=20,'Equivalencia BH-BMPT'!$D$21,IF(J1593=21,'Equivalencia BH-BMPT'!$D$22,IF(J1593=22,'Equivalencia BH-BMPT'!$D$23,IF(J1593=23,'Equivalencia BH-BMPT'!D23,IF(J1593=24,'Equivalencia BH-BMPT'!$D$25,IF(J1593=25,'Equivalencia BH-BMPT'!$D$26,IF(J1593=26,'Equivalencia BH-BMPT'!$D$27,IF(J1593=27,'Equivalencia BH-BMPT'!$D$28,IF(J1593=28,'Equivalencia BH-BMPT'!$D$29,IF(J1593=29,'Equivalencia BH-BMPT'!$D$30,IF(J1593=30,'Equivalencia BH-BMPT'!$D$31,IF(J1593=31,'Equivalencia BH-BMPT'!$D$32,IF(J1593=32,'Equivalencia BH-BMPT'!$D$33,IF(J1593=33,'Equivalencia BH-BMPT'!$D$34,IF(J1593=34,'Equivalencia BH-BMPT'!$D$35,IF(J1593=35,'Equivalencia BH-BMPT'!$D$36,IF(J1593=36,'Equivalencia BH-BMPT'!$D$37,IF(J1593=37,'Equivalencia BH-BMPT'!$D$38,IF(J1593=38,'Equivalencia BH-BMPT'!D38,IF(J1593=39,'Equivalencia BH-BMPT'!$D$40,IF(J1593=40,'Equivalencia BH-BMPT'!$D$41,IF(J1593=41,'Equivalencia BH-BMPT'!$D$42,IF(J1593=42,'Equivalencia BH-BMPT'!$D$43,IF(J1593=43,'Equivalencia BH-BMPT'!$D$44,IF(J1593=44,'Equivalencia BH-BMPT'!$D$45,IF(J1593=45,'Equivalencia BH-BMPT'!$D$46,"No ha seleccionado un número de programa")))))))))))))))))))))))))))))))))))))))))))))</f>
        <v>No ha seleccionado un número de programa</v>
      </c>
      <c r="L1593" s="140"/>
      <c r="M1593" s="136"/>
      <c r="N1593" s="153"/>
      <c r="O1593" s="161"/>
      <c r="P1593" s="144"/>
      <c r="Q1593" s="143"/>
      <c r="R1593" s="143"/>
      <c r="S1593" s="143"/>
      <c r="T1593" s="143"/>
      <c r="U1593" s="143"/>
      <c r="V1593" s="145"/>
      <c r="W1593" s="145"/>
      <c r="X1593" s="145"/>
      <c r="Y1593" s="136"/>
      <c r="Z1593" s="136"/>
      <c r="AA1593" s="146"/>
      <c r="AB1593" s="136"/>
      <c r="AC1593" s="136"/>
      <c r="AD1593" s="136"/>
      <c r="AE1593" s="136"/>
      <c r="AF1593" s="147" t="e">
        <f t="shared" si="65"/>
        <v>#DIV/0!</v>
      </c>
      <c r="AG1593" s="148"/>
      <c r="AH1593" s="148" t="b">
        <f t="shared" si="66"/>
        <v>1</v>
      </c>
    </row>
    <row r="1594" spans="1:34" ht="44.25" customHeight="1" thickBot="1" x14ac:dyDescent="0.3">
      <c r="A1594" s="136"/>
      <c r="B1594" s="136"/>
      <c r="C1594" s="137"/>
      <c r="D1594" s="136"/>
      <c r="E1594" s="137" t="str">
        <f>IF(D1594=1,'Tipo '!$B$2,IF(D1594=2,'Tipo '!$B$3,IF(D1594=3,'Tipo '!$B$4,IF(D1594=4,'Tipo '!$B$5,IF(D1594=5,'Tipo '!$B$6,IF(D1594=6,'Tipo '!$B$7,IF(D1594=7,'Tipo '!$B$8,IF(D1594=8,'Tipo '!$B$9,IF(D1594=9,'Tipo '!$B$10,IF(D1594=10,'Tipo '!$B$11,IF(D1594=11,'Tipo '!$B$12,IF(D1594=12,'Tipo '!$B$13,IF(D1594=13,'Tipo '!$B$14,IF(D1594=14,'Tipo '!$B$15,IF(D1594=15,'Tipo '!$B$16,IF(D1594=16,'Tipo '!$B$17,IF(D1594=17,'Tipo '!$B$18,IF(D1594=18,'Tipo '!$B$19,IF(D1594=19,'Tipo '!$B$20,IF(D1594=20,'Tipo '!$B$21,"No ha seleccionado un tipo de contrato válido"))))))))))))))))))))</f>
        <v>No ha seleccionado un tipo de contrato válido</v>
      </c>
      <c r="F1594" s="137"/>
      <c r="G1594" s="137"/>
      <c r="H1594" s="138"/>
      <c r="I1594" s="138"/>
      <c r="J1594" s="136"/>
      <c r="K1594" s="137" t="str">
        <f>IF(J1594=1,'Equivalencia BH-BMPT'!$D$2,IF(J1594=2,'Equivalencia BH-BMPT'!$D$3,IF(J1594=3,'Equivalencia BH-BMPT'!$D$4,IF(J1594=4,'Equivalencia BH-BMPT'!$D$5,IF(J1594=5,'Equivalencia BH-BMPT'!$D$6,IF(J1594=6,'Equivalencia BH-BMPT'!$D$7,IF(J1594=7,'Equivalencia BH-BMPT'!$D$8,IF(J1594=8,'Equivalencia BH-BMPT'!$D$9,IF(J1594=9,'Equivalencia BH-BMPT'!$D$10,IF(J1594=10,'Equivalencia BH-BMPT'!$D$11,IF(J1594=11,'Equivalencia BH-BMPT'!$D$12,IF(J1594=12,'Equivalencia BH-BMPT'!$D$13,IF(J1594=13,'Equivalencia BH-BMPT'!$D$14,IF(J1594=14,'Equivalencia BH-BMPT'!$D$15,IF(J1594=15,'Equivalencia BH-BMPT'!$D$16,IF(J1594=16,'Equivalencia BH-BMPT'!$D$17,IF(J1594=17,'Equivalencia BH-BMPT'!$D$18,IF(J1594=18,'Equivalencia BH-BMPT'!$D$19,IF(J1594=19,'Equivalencia BH-BMPT'!$D$20,IF(J1594=20,'Equivalencia BH-BMPT'!$D$21,IF(J1594=21,'Equivalencia BH-BMPT'!$D$22,IF(J1594=22,'Equivalencia BH-BMPT'!$D$23,IF(J1594=23,'Equivalencia BH-BMPT'!D24,IF(J1594=24,'Equivalencia BH-BMPT'!$D$25,IF(J1594=25,'Equivalencia BH-BMPT'!$D$26,IF(J1594=26,'Equivalencia BH-BMPT'!$D$27,IF(J1594=27,'Equivalencia BH-BMPT'!$D$28,IF(J1594=28,'Equivalencia BH-BMPT'!$D$29,IF(J1594=29,'Equivalencia BH-BMPT'!$D$30,IF(J1594=30,'Equivalencia BH-BMPT'!$D$31,IF(J1594=31,'Equivalencia BH-BMPT'!$D$32,IF(J1594=32,'Equivalencia BH-BMPT'!$D$33,IF(J1594=33,'Equivalencia BH-BMPT'!$D$34,IF(J1594=34,'Equivalencia BH-BMPT'!$D$35,IF(J1594=35,'Equivalencia BH-BMPT'!$D$36,IF(J1594=36,'Equivalencia BH-BMPT'!$D$37,IF(J1594=37,'Equivalencia BH-BMPT'!$D$38,IF(J1594=38,'Equivalencia BH-BMPT'!D39,IF(J1594=39,'Equivalencia BH-BMPT'!$D$40,IF(J1594=40,'Equivalencia BH-BMPT'!$D$41,IF(J1594=41,'Equivalencia BH-BMPT'!$D$42,IF(J1594=42,'Equivalencia BH-BMPT'!$D$43,IF(J1594=43,'Equivalencia BH-BMPT'!$D$44,IF(J1594=44,'Equivalencia BH-BMPT'!$D$45,IF(J1594=45,'Equivalencia BH-BMPT'!$D$46,"No ha seleccionado un número de programa")))))))))))))))))))))))))))))))))))))))))))))</f>
        <v>No ha seleccionado un número de programa</v>
      </c>
      <c r="L1594" s="140"/>
      <c r="M1594" s="136"/>
      <c r="N1594" s="153"/>
      <c r="O1594" s="161"/>
      <c r="P1594" s="144"/>
      <c r="Q1594" s="143"/>
      <c r="R1594" s="143"/>
      <c r="S1594" s="143"/>
      <c r="T1594" s="143"/>
      <c r="U1594" s="143"/>
      <c r="V1594" s="145"/>
      <c r="W1594" s="145"/>
      <c r="X1594" s="145"/>
      <c r="Y1594" s="136"/>
      <c r="Z1594" s="136"/>
      <c r="AA1594" s="146"/>
      <c r="AB1594" s="136"/>
      <c r="AC1594" s="136"/>
      <c r="AD1594" s="136"/>
      <c r="AE1594" s="136"/>
      <c r="AF1594" s="147" t="e">
        <f t="shared" si="65"/>
        <v>#DIV/0!</v>
      </c>
      <c r="AG1594" s="148"/>
      <c r="AH1594" s="148" t="b">
        <f t="shared" si="66"/>
        <v>1</v>
      </c>
    </row>
    <row r="1595" spans="1:34" ht="44.25" customHeight="1" thickBot="1" x14ac:dyDescent="0.3">
      <c r="A1595" s="136"/>
      <c r="B1595" s="136"/>
      <c r="C1595" s="137"/>
      <c r="D1595" s="136"/>
      <c r="E1595" s="137" t="str">
        <f>IF(D1595=1,'Tipo '!$B$2,IF(D1595=2,'Tipo '!$B$3,IF(D1595=3,'Tipo '!$B$4,IF(D1595=4,'Tipo '!$B$5,IF(D1595=5,'Tipo '!$B$6,IF(D1595=6,'Tipo '!$B$7,IF(D1595=7,'Tipo '!$B$8,IF(D1595=8,'Tipo '!$B$9,IF(D1595=9,'Tipo '!$B$10,IF(D1595=10,'Tipo '!$B$11,IF(D1595=11,'Tipo '!$B$12,IF(D1595=12,'Tipo '!$B$13,IF(D1595=13,'Tipo '!$B$14,IF(D1595=14,'Tipo '!$B$15,IF(D1595=15,'Tipo '!$B$16,IF(D1595=16,'Tipo '!$B$17,IF(D1595=17,'Tipo '!$B$18,IF(D1595=18,'Tipo '!$B$19,IF(D1595=19,'Tipo '!$B$20,IF(D1595=20,'Tipo '!$B$21,"No ha seleccionado un tipo de contrato válido"))))))))))))))))))))</f>
        <v>No ha seleccionado un tipo de contrato válido</v>
      </c>
      <c r="F1595" s="137"/>
      <c r="G1595" s="137"/>
      <c r="H1595" s="138"/>
      <c r="I1595" s="138"/>
      <c r="J1595" s="136"/>
      <c r="K1595" s="137" t="str">
        <f>IF(J1595=1,'Equivalencia BH-BMPT'!$D$2,IF(J1595=2,'Equivalencia BH-BMPT'!$D$3,IF(J1595=3,'Equivalencia BH-BMPT'!$D$4,IF(J1595=4,'Equivalencia BH-BMPT'!$D$5,IF(J1595=5,'Equivalencia BH-BMPT'!$D$6,IF(J1595=6,'Equivalencia BH-BMPT'!$D$7,IF(J1595=7,'Equivalencia BH-BMPT'!$D$8,IF(J1595=8,'Equivalencia BH-BMPT'!$D$9,IF(J1595=9,'Equivalencia BH-BMPT'!$D$10,IF(J1595=10,'Equivalencia BH-BMPT'!$D$11,IF(J1595=11,'Equivalencia BH-BMPT'!$D$12,IF(J1595=12,'Equivalencia BH-BMPT'!$D$13,IF(J1595=13,'Equivalencia BH-BMPT'!$D$14,IF(J1595=14,'Equivalencia BH-BMPT'!$D$15,IF(J1595=15,'Equivalencia BH-BMPT'!$D$16,IF(J1595=16,'Equivalencia BH-BMPT'!$D$17,IF(J1595=17,'Equivalencia BH-BMPT'!$D$18,IF(J1595=18,'Equivalencia BH-BMPT'!$D$19,IF(J1595=19,'Equivalencia BH-BMPT'!$D$20,IF(J1595=20,'Equivalencia BH-BMPT'!$D$21,IF(J1595=21,'Equivalencia BH-BMPT'!$D$22,IF(J1595=22,'Equivalencia BH-BMPT'!$D$23,IF(J1595=23,'Equivalencia BH-BMPT'!D25,IF(J1595=24,'Equivalencia BH-BMPT'!$D$25,IF(J1595=25,'Equivalencia BH-BMPT'!$D$26,IF(J1595=26,'Equivalencia BH-BMPT'!$D$27,IF(J1595=27,'Equivalencia BH-BMPT'!$D$28,IF(J1595=28,'Equivalencia BH-BMPT'!$D$29,IF(J1595=29,'Equivalencia BH-BMPT'!$D$30,IF(J1595=30,'Equivalencia BH-BMPT'!$D$31,IF(J1595=31,'Equivalencia BH-BMPT'!$D$32,IF(J1595=32,'Equivalencia BH-BMPT'!$D$33,IF(J1595=33,'Equivalencia BH-BMPT'!$D$34,IF(J1595=34,'Equivalencia BH-BMPT'!$D$35,IF(J1595=35,'Equivalencia BH-BMPT'!$D$36,IF(J1595=36,'Equivalencia BH-BMPT'!$D$37,IF(J1595=37,'Equivalencia BH-BMPT'!$D$38,IF(J1595=38,'Equivalencia BH-BMPT'!D40,IF(J1595=39,'Equivalencia BH-BMPT'!$D$40,IF(J1595=40,'Equivalencia BH-BMPT'!$D$41,IF(J1595=41,'Equivalencia BH-BMPT'!$D$42,IF(J1595=42,'Equivalencia BH-BMPT'!$D$43,IF(J1595=43,'Equivalencia BH-BMPT'!$D$44,IF(J1595=44,'Equivalencia BH-BMPT'!$D$45,IF(J1595=45,'Equivalencia BH-BMPT'!$D$46,"No ha seleccionado un número de programa")))))))))))))))))))))))))))))))))))))))))))))</f>
        <v>No ha seleccionado un número de programa</v>
      </c>
      <c r="L1595" s="140"/>
      <c r="M1595" s="136"/>
      <c r="N1595" s="153"/>
      <c r="O1595" s="161"/>
      <c r="P1595" s="144"/>
      <c r="Q1595" s="143"/>
      <c r="R1595" s="143"/>
      <c r="S1595" s="143"/>
      <c r="T1595" s="143"/>
      <c r="U1595" s="143"/>
      <c r="V1595" s="145"/>
      <c r="W1595" s="145"/>
      <c r="X1595" s="145"/>
      <c r="Y1595" s="136"/>
      <c r="Z1595" s="136"/>
      <c r="AA1595" s="146"/>
      <c r="AB1595" s="136"/>
      <c r="AC1595" s="136"/>
      <c r="AD1595" s="136"/>
      <c r="AE1595" s="136"/>
      <c r="AF1595" s="147" t="e">
        <f t="shared" ref="AF1595:AF1651" si="67">SUM(U1595/T1595)</f>
        <v>#DIV/0!</v>
      </c>
      <c r="AG1595" s="148"/>
      <c r="AH1595" s="148" t="b">
        <f t="shared" ref="AH1595:AH1651" si="68">IF(I1595="Funcionamiento",J1595=0,J1595="")</f>
        <v>1</v>
      </c>
    </row>
    <row r="1596" spans="1:34" ht="44.25" customHeight="1" thickBot="1" x14ac:dyDescent="0.3">
      <c r="A1596" s="136"/>
      <c r="B1596" s="136"/>
      <c r="C1596" s="137"/>
      <c r="D1596" s="136"/>
      <c r="E1596" s="137" t="str">
        <f>IF(D1596=1,'Tipo '!$B$2,IF(D1596=2,'Tipo '!$B$3,IF(D1596=3,'Tipo '!$B$4,IF(D1596=4,'Tipo '!$B$5,IF(D1596=5,'Tipo '!$B$6,IF(D1596=6,'Tipo '!$B$7,IF(D1596=7,'Tipo '!$B$8,IF(D1596=8,'Tipo '!$B$9,IF(D1596=9,'Tipo '!$B$10,IF(D1596=10,'Tipo '!$B$11,IF(D1596=11,'Tipo '!$B$12,IF(D1596=12,'Tipo '!$B$13,IF(D1596=13,'Tipo '!$B$14,IF(D1596=14,'Tipo '!$B$15,IF(D1596=15,'Tipo '!$B$16,IF(D1596=16,'Tipo '!$B$17,IF(D1596=17,'Tipo '!$B$18,IF(D1596=18,'Tipo '!$B$19,IF(D1596=19,'Tipo '!$B$20,IF(D1596=20,'Tipo '!$B$21,"No ha seleccionado un tipo de contrato válido"))))))))))))))))))))</f>
        <v>No ha seleccionado un tipo de contrato válido</v>
      </c>
      <c r="F1596" s="137"/>
      <c r="G1596" s="137"/>
      <c r="H1596" s="138"/>
      <c r="I1596" s="138"/>
      <c r="J1596" s="136"/>
      <c r="K1596" s="137" t="str">
        <f>IF(J1596=1,'Equivalencia BH-BMPT'!$D$2,IF(J1596=2,'Equivalencia BH-BMPT'!$D$3,IF(J1596=3,'Equivalencia BH-BMPT'!$D$4,IF(J1596=4,'Equivalencia BH-BMPT'!$D$5,IF(J1596=5,'Equivalencia BH-BMPT'!$D$6,IF(J1596=6,'Equivalencia BH-BMPT'!$D$7,IF(J1596=7,'Equivalencia BH-BMPT'!$D$8,IF(J1596=8,'Equivalencia BH-BMPT'!$D$9,IF(J1596=9,'Equivalencia BH-BMPT'!$D$10,IF(J1596=10,'Equivalencia BH-BMPT'!$D$11,IF(J1596=11,'Equivalencia BH-BMPT'!$D$12,IF(J1596=12,'Equivalencia BH-BMPT'!$D$13,IF(J1596=13,'Equivalencia BH-BMPT'!$D$14,IF(J1596=14,'Equivalencia BH-BMPT'!$D$15,IF(J1596=15,'Equivalencia BH-BMPT'!$D$16,IF(J1596=16,'Equivalencia BH-BMPT'!$D$17,IF(J1596=17,'Equivalencia BH-BMPT'!$D$18,IF(J1596=18,'Equivalencia BH-BMPT'!$D$19,IF(J1596=19,'Equivalencia BH-BMPT'!$D$20,IF(J1596=20,'Equivalencia BH-BMPT'!$D$21,IF(J1596=21,'Equivalencia BH-BMPT'!$D$22,IF(J1596=22,'Equivalencia BH-BMPT'!$D$23,IF(J1596=23,'Equivalencia BH-BMPT'!D26,IF(J1596=24,'Equivalencia BH-BMPT'!$D$25,IF(J1596=25,'Equivalencia BH-BMPT'!$D$26,IF(J1596=26,'Equivalencia BH-BMPT'!$D$27,IF(J1596=27,'Equivalencia BH-BMPT'!$D$28,IF(J1596=28,'Equivalencia BH-BMPT'!$D$29,IF(J1596=29,'Equivalencia BH-BMPT'!$D$30,IF(J1596=30,'Equivalencia BH-BMPT'!$D$31,IF(J1596=31,'Equivalencia BH-BMPT'!$D$32,IF(J1596=32,'Equivalencia BH-BMPT'!$D$33,IF(J1596=33,'Equivalencia BH-BMPT'!$D$34,IF(J1596=34,'Equivalencia BH-BMPT'!$D$35,IF(J1596=35,'Equivalencia BH-BMPT'!$D$36,IF(J1596=36,'Equivalencia BH-BMPT'!$D$37,IF(J1596=37,'Equivalencia BH-BMPT'!$D$38,IF(J1596=38,'Equivalencia BH-BMPT'!D41,IF(J1596=39,'Equivalencia BH-BMPT'!$D$40,IF(J1596=40,'Equivalencia BH-BMPT'!$D$41,IF(J1596=41,'Equivalencia BH-BMPT'!$D$42,IF(J1596=42,'Equivalencia BH-BMPT'!$D$43,IF(J1596=43,'Equivalencia BH-BMPT'!$D$44,IF(J1596=44,'Equivalencia BH-BMPT'!$D$45,IF(J1596=45,'Equivalencia BH-BMPT'!$D$46,"No ha seleccionado un número de programa")))))))))))))))))))))))))))))))))))))))))))))</f>
        <v>No ha seleccionado un número de programa</v>
      </c>
      <c r="L1596" s="140"/>
      <c r="M1596" s="136"/>
      <c r="N1596" s="153"/>
      <c r="O1596" s="161"/>
      <c r="P1596" s="144"/>
      <c r="Q1596" s="143"/>
      <c r="R1596" s="143"/>
      <c r="S1596" s="143"/>
      <c r="T1596" s="143"/>
      <c r="U1596" s="143"/>
      <c r="V1596" s="145"/>
      <c r="W1596" s="145"/>
      <c r="X1596" s="145"/>
      <c r="Y1596" s="136"/>
      <c r="Z1596" s="136"/>
      <c r="AA1596" s="146"/>
      <c r="AB1596" s="136"/>
      <c r="AC1596" s="136"/>
      <c r="AD1596" s="136"/>
      <c r="AE1596" s="136"/>
      <c r="AF1596" s="147" t="e">
        <f t="shared" si="67"/>
        <v>#DIV/0!</v>
      </c>
      <c r="AG1596" s="148"/>
      <c r="AH1596" s="148" t="b">
        <f t="shared" si="68"/>
        <v>1</v>
      </c>
    </row>
    <row r="1597" spans="1:34" ht="44.25" customHeight="1" thickBot="1" x14ac:dyDescent="0.3">
      <c r="A1597" s="136"/>
      <c r="B1597" s="136"/>
      <c r="C1597" s="137"/>
      <c r="D1597" s="136"/>
      <c r="E1597" s="137" t="str">
        <f>IF(D1597=1,'Tipo '!$B$2,IF(D1597=2,'Tipo '!$B$3,IF(D1597=3,'Tipo '!$B$4,IF(D1597=4,'Tipo '!$B$5,IF(D1597=5,'Tipo '!$B$6,IF(D1597=6,'Tipo '!$B$7,IF(D1597=7,'Tipo '!$B$8,IF(D1597=8,'Tipo '!$B$9,IF(D1597=9,'Tipo '!$B$10,IF(D1597=10,'Tipo '!$B$11,IF(D1597=11,'Tipo '!$B$12,IF(D1597=12,'Tipo '!$B$13,IF(D1597=13,'Tipo '!$B$14,IF(D1597=14,'Tipo '!$B$15,IF(D1597=15,'Tipo '!$B$16,IF(D1597=16,'Tipo '!$B$17,IF(D1597=17,'Tipo '!$B$18,IF(D1597=18,'Tipo '!$B$19,IF(D1597=19,'Tipo '!$B$20,IF(D1597=20,'Tipo '!$B$21,"No ha seleccionado un tipo de contrato válido"))))))))))))))))))))</f>
        <v>No ha seleccionado un tipo de contrato válido</v>
      </c>
      <c r="F1597" s="137"/>
      <c r="G1597" s="137"/>
      <c r="H1597" s="138"/>
      <c r="I1597" s="138"/>
      <c r="J1597" s="136"/>
      <c r="K1597" s="137" t="str">
        <f>IF(J1597=1,'Equivalencia BH-BMPT'!$D$2,IF(J1597=2,'Equivalencia BH-BMPT'!$D$3,IF(J1597=3,'Equivalencia BH-BMPT'!$D$4,IF(J1597=4,'Equivalencia BH-BMPT'!$D$5,IF(J1597=5,'Equivalencia BH-BMPT'!$D$6,IF(J1597=6,'Equivalencia BH-BMPT'!$D$7,IF(J1597=7,'Equivalencia BH-BMPT'!$D$8,IF(J1597=8,'Equivalencia BH-BMPT'!$D$9,IF(J1597=9,'Equivalencia BH-BMPT'!$D$10,IF(J1597=10,'Equivalencia BH-BMPT'!$D$11,IF(J1597=11,'Equivalencia BH-BMPT'!$D$12,IF(J1597=12,'Equivalencia BH-BMPT'!$D$13,IF(J1597=13,'Equivalencia BH-BMPT'!$D$14,IF(J1597=14,'Equivalencia BH-BMPT'!$D$15,IF(J1597=15,'Equivalencia BH-BMPT'!$D$16,IF(J1597=16,'Equivalencia BH-BMPT'!$D$17,IF(J1597=17,'Equivalencia BH-BMPT'!$D$18,IF(J1597=18,'Equivalencia BH-BMPT'!$D$19,IF(J1597=19,'Equivalencia BH-BMPT'!$D$20,IF(J1597=20,'Equivalencia BH-BMPT'!$D$21,IF(J1597=21,'Equivalencia BH-BMPT'!$D$22,IF(J1597=22,'Equivalencia BH-BMPT'!$D$23,IF(J1597=23,'Equivalencia BH-BMPT'!D27,IF(J1597=24,'Equivalencia BH-BMPT'!$D$25,IF(J1597=25,'Equivalencia BH-BMPT'!$D$26,IF(J1597=26,'Equivalencia BH-BMPT'!$D$27,IF(J1597=27,'Equivalencia BH-BMPT'!$D$28,IF(J1597=28,'Equivalencia BH-BMPT'!$D$29,IF(J1597=29,'Equivalencia BH-BMPT'!$D$30,IF(J1597=30,'Equivalencia BH-BMPT'!$D$31,IF(J1597=31,'Equivalencia BH-BMPT'!$D$32,IF(J1597=32,'Equivalencia BH-BMPT'!$D$33,IF(J1597=33,'Equivalencia BH-BMPT'!$D$34,IF(J1597=34,'Equivalencia BH-BMPT'!$D$35,IF(J1597=35,'Equivalencia BH-BMPT'!$D$36,IF(J1597=36,'Equivalencia BH-BMPT'!$D$37,IF(J1597=37,'Equivalencia BH-BMPT'!$D$38,IF(J1597=38,'Equivalencia BH-BMPT'!D42,IF(J1597=39,'Equivalencia BH-BMPT'!$D$40,IF(J1597=40,'Equivalencia BH-BMPT'!$D$41,IF(J1597=41,'Equivalencia BH-BMPT'!$D$42,IF(J1597=42,'Equivalencia BH-BMPT'!$D$43,IF(J1597=43,'Equivalencia BH-BMPT'!$D$44,IF(J1597=44,'Equivalencia BH-BMPT'!$D$45,IF(J1597=45,'Equivalencia BH-BMPT'!$D$46,"No ha seleccionado un número de programa")))))))))))))))))))))))))))))))))))))))))))))</f>
        <v>No ha seleccionado un número de programa</v>
      </c>
      <c r="L1597" s="140"/>
      <c r="M1597" s="136"/>
      <c r="N1597" s="153"/>
      <c r="O1597" s="161"/>
      <c r="P1597" s="144"/>
      <c r="Q1597" s="143"/>
      <c r="R1597" s="143"/>
      <c r="S1597" s="143"/>
      <c r="T1597" s="143"/>
      <c r="U1597" s="143"/>
      <c r="V1597" s="145"/>
      <c r="W1597" s="145"/>
      <c r="X1597" s="145"/>
      <c r="Y1597" s="136"/>
      <c r="Z1597" s="136"/>
      <c r="AA1597" s="146"/>
      <c r="AB1597" s="136"/>
      <c r="AC1597" s="136"/>
      <c r="AD1597" s="136"/>
      <c r="AE1597" s="136"/>
      <c r="AF1597" s="147" t="e">
        <f t="shared" si="67"/>
        <v>#DIV/0!</v>
      </c>
      <c r="AG1597" s="148"/>
      <c r="AH1597" s="148" t="b">
        <f t="shared" si="68"/>
        <v>1</v>
      </c>
    </row>
    <row r="1598" spans="1:34" ht="44.25" customHeight="1" thickBot="1" x14ac:dyDescent="0.3">
      <c r="A1598" s="136"/>
      <c r="B1598" s="136"/>
      <c r="C1598" s="137"/>
      <c r="D1598" s="136"/>
      <c r="E1598" s="137" t="str">
        <f>IF(D1598=1,'Tipo '!$B$2,IF(D1598=2,'Tipo '!$B$3,IF(D1598=3,'Tipo '!$B$4,IF(D1598=4,'Tipo '!$B$5,IF(D1598=5,'Tipo '!$B$6,IF(D1598=6,'Tipo '!$B$7,IF(D1598=7,'Tipo '!$B$8,IF(D1598=8,'Tipo '!$B$9,IF(D1598=9,'Tipo '!$B$10,IF(D1598=10,'Tipo '!$B$11,IF(D1598=11,'Tipo '!$B$12,IF(D1598=12,'Tipo '!$B$13,IF(D1598=13,'Tipo '!$B$14,IF(D1598=14,'Tipo '!$B$15,IF(D1598=15,'Tipo '!$B$16,IF(D1598=16,'Tipo '!$B$17,IF(D1598=17,'Tipo '!$B$18,IF(D1598=18,'Tipo '!$B$19,IF(D1598=19,'Tipo '!$B$20,IF(D1598=20,'Tipo '!$B$21,"No ha seleccionado un tipo de contrato válido"))))))))))))))))))))</f>
        <v>No ha seleccionado un tipo de contrato válido</v>
      </c>
      <c r="F1598" s="137"/>
      <c r="G1598" s="137"/>
      <c r="H1598" s="138"/>
      <c r="I1598" s="138"/>
      <c r="J1598" s="136"/>
      <c r="K1598" s="137" t="str">
        <f>IF(J1598=1,'Equivalencia BH-BMPT'!$D$2,IF(J1598=2,'Equivalencia BH-BMPT'!$D$3,IF(J1598=3,'Equivalencia BH-BMPT'!$D$4,IF(J1598=4,'Equivalencia BH-BMPT'!$D$5,IF(J1598=5,'Equivalencia BH-BMPT'!$D$6,IF(J1598=6,'Equivalencia BH-BMPT'!$D$7,IF(J1598=7,'Equivalencia BH-BMPT'!$D$8,IF(J1598=8,'Equivalencia BH-BMPT'!$D$9,IF(J1598=9,'Equivalencia BH-BMPT'!$D$10,IF(J1598=10,'Equivalencia BH-BMPT'!$D$11,IF(J1598=11,'Equivalencia BH-BMPT'!$D$12,IF(J1598=12,'Equivalencia BH-BMPT'!$D$13,IF(J1598=13,'Equivalencia BH-BMPT'!$D$14,IF(J1598=14,'Equivalencia BH-BMPT'!$D$15,IF(J1598=15,'Equivalencia BH-BMPT'!$D$16,IF(J1598=16,'Equivalencia BH-BMPT'!$D$17,IF(J1598=17,'Equivalencia BH-BMPT'!$D$18,IF(J1598=18,'Equivalencia BH-BMPT'!$D$19,IF(J1598=19,'Equivalencia BH-BMPT'!$D$20,IF(J1598=20,'Equivalencia BH-BMPT'!$D$21,IF(J1598=21,'Equivalencia BH-BMPT'!$D$22,IF(J1598=22,'Equivalencia BH-BMPT'!$D$23,IF(J1598=23,'Equivalencia BH-BMPT'!D28,IF(J1598=24,'Equivalencia BH-BMPT'!$D$25,IF(J1598=25,'Equivalencia BH-BMPT'!$D$26,IF(J1598=26,'Equivalencia BH-BMPT'!$D$27,IF(J1598=27,'Equivalencia BH-BMPT'!$D$28,IF(J1598=28,'Equivalencia BH-BMPT'!$D$29,IF(J1598=29,'Equivalencia BH-BMPT'!$D$30,IF(J1598=30,'Equivalencia BH-BMPT'!$D$31,IF(J1598=31,'Equivalencia BH-BMPT'!$D$32,IF(J1598=32,'Equivalencia BH-BMPT'!$D$33,IF(J1598=33,'Equivalencia BH-BMPT'!$D$34,IF(J1598=34,'Equivalencia BH-BMPT'!$D$35,IF(J1598=35,'Equivalencia BH-BMPT'!$D$36,IF(J1598=36,'Equivalencia BH-BMPT'!$D$37,IF(J1598=37,'Equivalencia BH-BMPT'!$D$38,IF(J1598=38,'Equivalencia BH-BMPT'!D43,IF(J1598=39,'Equivalencia BH-BMPT'!$D$40,IF(J1598=40,'Equivalencia BH-BMPT'!$D$41,IF(J1598=41,'Equivalencia BH-BMPT'!$D$42,IF(J1598=42,'Equivalencia BH-BMPT'!$D$43,IF(J1598=43,'Equivalencia BH-BMPT'!$D$44,IF(J1598=44,'Equivalencia BH-BMPT'!$D$45,IF(J1598=45,'Equivalencia BH-BMPT'!$D$46,"No ha seleccionado un número de programa")))))))))))))))))))))))))))))))))))))))))))))</f>
        <v>No ha seleccionado un número de programa</v>
      </c>
      <c r="L1598" s="140"/>
      <c r="M1598" s="136"/>
      <c r="N1598" s="153"/>
      <c r="O1598" s="161"/>
      <c r="P1598" s="144"/>
      <c r="Q1598" s="143"/>
      <c r="R1598" s="143"/>
      <c r="S1598" s="143"/>
      <c r="T1598" s="143"/>
      <c r="U1598" s="143"/>
      <c r="V1598" s="145"/>
      <c r="W1598" s="145"/>
      <c r="X1598" s="145"/>
      <c r="Y1598" s="136"/>
      <c r="Z1598" s="136"/>
      <c r="AA1598" s="146"/>
      <c r="AB1598" s="136"/>
      <c r="AC1598" s="136"/>
      <c r="AD1598" s="136"/>
      <c r="AE1598" s="136"/>
      <c r="AF1598" s="147" t="e">
        <f t="shared" si="67"/>
        <v>#DIV/0!</v>
      </c>
      <c r="AG1598" s="148"/>
      <c r="AH1598" s="148" t="b">
        <f t="shared" si="68"/>
        <v>1</v>
      </c>
    </row>
    <row r="1599" spans="1:34" ht="44.25" customHeight="1" thickBot="1" x14ac:dyDescent="0.3">
      <c r="A1599" s="136"/>
      <c r="B1599" s="136"/>
      <c r="C1599" s="137"/>
      <c r="D1599" s="136"/>
      <c r="E1599" s="137" t="str">
        <f>IF(D1599=1,'Tipo '!$B$2,IF(D1599=2,'Tipo '!$B$3,IF(D1599=3,'Tipo '!$B$4,IF(D1599=4,'Tipo '!$B$5,IF(D1599=5,'Tipo '!$B$6,IF(D1599=6,'Tipo '!$B$7,IF(D1599=7,'Tipo '!$B$8,IF(D1599=8,'Tipo '!$B$9,IF(D1599=9,'Tipo '!$B$10,IF(D1599=10,'Tipo '!$B$11,IF(D1599=11,'Tipo '!$B$12,IF(D1599=12,'Tipo '!$B$13,IF(D1599=13,'Tipo '!$B$14,IF(D1599=14,'Tipo '!$B$15,IF(D1599=15,'Tipo '!$B$16,IF(D1599=16,'Tipo '!$B$17,IF(D1599=17,'Tipo '!$B$18,IF(D1599=18,'Tipo '!$B$19,IF(D1599=19,'Tipo '!$B$20,IF(D1599=20,'Tipo '!$B$21,"No ha seleccionado un tipo de contrato válido"))))))))))))))))))))</f>
        <v>No ha seleccionado un tipo de contrato válido</v>
      </c>
      <c r="F1599" s="137"/>
      <c r="G1599" s="137"/>
      <c r="H1599" s="138"/>
      <c r="I1599" s="138"/>
      <c r="J1599" s="136"/>
      <c r="K1599" s="137" t="str">
        <f>IF(J1599=1,'Equivalencia BH-BMPT'!$D$2,IF(J1599=2,'Equivalencia BH-BMPT'!$D$3,IF(J1599=3,'Equivalencia BH-BMPT'!$D$4,IF(J1599=4,'Equivalencia BH-BMPT'!$D$5,IF(J1599=5,'Equivalencia BH-BMPT'!$D$6,IF(J1599=6,'Equivalencia BH-BMPT'!$D$7,IF(J1599=7,'Equivalencia BH-BMPT'!$D$8,IF(J1599=8,'Equivalencia BH-BMPT'!$D$9,IF(J1599=9,'Equivalencia BH-BMPT'!$D$10,IF(J1599=10,'Equivalencia BH-BMPT'!$D$11,IF(J1599=11,'Equivalencia BH-BMPT'!$D$12,IF(J1599=12,'Equivalencia BH-BMPT'!$D$13,IF(J1599=13,'Equivalencia BH-BMPT'!$D$14,IF(J1599=14,'Equivalencia BH-BMPT'!$D$15,IF(J1599=15,'Equivalencia BH-BMPT'!$D$16,IF(J1599=16,'Equivalencia BH-BMPT'!$D$17,IF(J1599=17,'Equivalencia BH-BMPT'!$D$18,IF(J1599=18,'Equivalencia BH-BMPT'!$D$19,IF(J1599=19,'Equivalencia BH-BMPT'!$D$20,IF(J1599=20,'Equivalencia BH-BMPT'!$D$21,IF(J1599=21,'Equivalencia BH-BMPT'!$D$22,IF(J1599=22,'Equivalencia BH-BMPT'!$D$23,IF(J1599=23,'Equivalencia BH-BMPT'!D29,IF(J1599=24,'Equivalencia BH-BMPT'!$D$25,IF(J1599=25,'Equivalencia BH-BMPT'!$D$26,IF(J1599=26,'Equivalencia BH-BMPT'!$D$27,IF(J1599=27,'Equivalencia BH-BMPT'!$D$28,IF(J1599=28,'Equivalencia BH-BMPT'!$D$29,IF(J1599=29,'Equivalencia BH-BMPT'!$D$30,IF(J1599=30,'Equivalencia BH-BMPT'!$D$31,IF(J1599=31,'Equivalencia BH-BMPT'!$D$32,IF(J1599=32,'Equivalencia BH-BMPT'!$D$33,IF(J1599=33,'Equivalencia BH-BMPT'!$D$34,IF(J1599=34,'Equivalencia BH-BMPT'!$D$35,IF(J1599=35,'Equivalencia BH-BMPT'!$D$36,IF(J1599=36,'Equivalencia BH-BMPT'!$D$37,IF(J1599=37,'Equivalencia BH-BMPT'!$D$38,IF(J1599=38,'Equivalencia BH-BMPT'!D44,IF(J1599=39,'Equivalencia BH-BMPT'!$D$40,IF(J1599=40,'Equivalencia BH-BMPT'!$D$41,IF(J1599=41,'Equivalencia BH-BMPT'!$D$42,IF(J1599=42,'Equivalencia BH-BMPT'!$D$43,IF(J1599=43,'Equivalencia BH-BMPT'!$D$44,IF(J1599=44,'Equivalencia BH-BMPT'!$D$45,IF(J1599=45,'Equivalencia BH-BMPT'!$D$46,"No ha seleccionado un número de programa")))))))))))))))))))))))))))))))))))))))))))))</f>
        <v>No ha seleccionado un número de programa</v>
      </c>
      <c r="L1599" s="140"/>
      <c r="M1599" s="136"/>
      <c r="N1599" s="153"/>
      <c r="O1599" s="161"/>
      <c r="P1599" s="144"/>
      <c r="Q1599" s="143"/>
      <c r="R1599" s="143"/>
      <c r="S1599" s="143"/>
      <c r="T1599" s="143"/>
      <c r="U1599" s="143"/>
      <c r="V1599" s="145"/>
      <c r="W1599" s="145"/>
      <c r="X1599" s="145"/>
      <c r="Y1599" s="136"/>
      <c r="Z1599" s="136"/>
      <c r="AA1599" s="146"/>
      <c r="AB1599" s="136"/>
      <c r="AC1599" s="136"/>
      <c r="AD1599" s="136"/>
      <c r="AE1599" s="136"/>
      <c r="AF1599" s="147" t="e">
        <f t="shared" si="67"/>
        <v>#DIV/0!</v>
      </c>
      <c r="AG1599" s="148"/>
      <c r="AH1599" s="148" t="b">
        <f t="shared" si="68"/>
        <v>1</v>
      </c>
    </row>
    <row r="1600" spans="1:34" ht="44.25" customHeight="1" thickBot="1" x14ac:dyDescent="0.3">
      <c r="A1600" s="136"/>
      <c r="B1600" s="136"/>
      <c r="C1600" s="137"/>
      <c r="D1600" s="136"/>
      <c r="E1600" s="137" t="str">
        <f>IF(D1600=1,'Tipo '!$B$2,IF(D1600=2,'Tipo '!$B$3,IF(D1600=3,'Tipo '!$B$4,IF(D1600=4,'Tipo '!$B$5,IF(D1600=5,'Tipo '!$B$6,IF(D1600=6,'Tipo '!$B$7,IF(D1600=7,'Tipo '!$B$8,IF(D1600=8,'Tipo '!$B$9,IF(D1600=9,'Tipo '!$B$10,IF(D1600=10,'Tipo '!$B$11,IF(D1600=11,'Tipo '!$B$12,IF(D1600=12,'Tipo '!$B$13,IF(D1600=13,'Tipo '!$B$14,IF(D1600=14,'Tipo '!$B$15,IF(D1600=15,'Tipo '!$B$16,IF(D1600=16,'Tipo '!$B$17,IF(D1600=17,'Tipo '!$B$18,IF(D1600=18,'Tipo '!$B$19,IF(D1600=19,'Tipo '!$B$20,IF(D1600=20,'Tipo '!$B$21,"No ha seleccionado un tipo de contrato válido"))))))))))))))))))))</f>
        <v>No ha seleccionado un tipo de contrato válido</v>
      </c>
      <c r="F1600" s="137"/>
      <c r="G1600" s="137"/>
      <c r="H1600" s="138"/>
      <c r="I1600" s="138"/>
      <c r="J1600" s="136"/>
      <c r="K1600" s="137" t="str">
        <f>IF(J1600=1,'Equivalencia BH-BMPT'!$D$2,IF(J1600=2,'Equivalencia BH-BMPT'!$D$3,IF(J1600=3,'Equivalencia BH-BMPT'!$D$4,IF(J1600=4,'Equivalencia BH-BMPT'!$D$5,IF(J1600=5,'Equivalencia BH-BMPT'!$D$6,IF(J1600=6,'Equivalencia BH-BMPT'!$D$7,IF(J1600=7,'Equivalencia BH-BMPT'!$D$8,IF(J1600=8,'Equivalencia BH-BMPT'!$D$9,IF(J1600=9,'Equivalencia BH-BMPT'!$D$10,IF(J1600=10,'Equivalencia BH-BMPT'!$D$11,IF(J1600=11,'Equivalencia BH-BMPT'!$D$12,IF(J1600=12,'Equivalencia BH-BMPT'!$D$13,IF(J1600=13,'Equivalencia BH-BMPT'!$D$14,IF(J1600=14,'Equivalencia BH-BMPT'!$D$15,IF(J1600=15,'Equivalencia BH-BMPT'!$D$16,IF(J1600=16,'Equivalencia BH-BMPT'!$D$17,IF(J1600=17,'Equivalencia BH-BMPT'!$D$18,IF(J1600=18,'Equivalencia BH-BMPT'!$D$19,IF(J1600=19,'Equivalencia BH-BMPT'!$D$20,IF(J1600=20,'Equivalencia BH-BMPT'!$D$21,IF(J1600=21,'Equivalencia BH-BMPT'!$D$22,IF(J1600=22,'Equivalencia BH-BMPT'!$D$23,IF(J1600=23,'Equivalencia BH-BMPT'!D30,IF(J1600=24,'Equivalencia BH-BMPT'!$D$25,IF(J1600=25,'Equivalencia BH-BMPT'!$D$26,IF(J1600=26,'Equivalencia BH-BMPT'!$D$27,IF(J1600=27,'Equivalencia BH-BMPT'!$D$28,IF(J1600=28,'Equivalencia BH-BMPT'!$D$29,IF(J1600=29,'Equivalencia BH-BMPT'!$D$30,IF(J1600=30,'Equivalencia BH-BMPT'!$D$31,IF(J1600=31,'Equivalencia BH-BMPT'!$D$32,IF(J1600=32,'Equivalencia BH-BMPT'!$D$33,IF(J1600=33,'Equivalencia BH-BMPT'!$D$34,IF(J1600=34,'Equivalencia BH-BMPT'!$D$35,IF(J1600=35,'Equivalencia BH-BMPT'!$D$36,IF(J1600=36,'Equivalencia BH-BMPT'!$D$37,IF(J1600=37,'Equivalencia BH-BMPT'!$D$38,IF(J1600=38,'Equivalencia BH-BMPT'!D45,IF(J1600=39,'Equivalencia BH-BMPT'!$D$40,IF(J1600=40,'Equivalencia BH-BMPT'!$D$41,IF(J1600=41,'Equivalencia BH-BMPT'!$D$42,IF(J1600=42,'Equivalencia BH-BMPT'!$D$43,IF(J1600=43,'Equivalencia BH-BMPT'!$D$44,IF(J1600=44,'Equivalencia BH-BMPT'!$D$45,IF(J1600=45,'Equivalencia BH-BMPT'!$D$46,"No ha seleccionado un número de programa")))))))))))))))))))))))))))))))))))))))))))))</f>
        <v>No ha seleccionado un número de programa</v>
      </c>
      <c r="L1600" s="140"/>
      <c r="M1600" s="136"/>
      <c r="N1600" s="153"/>
      <c r="O1600" s="161"/>
      <c r="P1600" s="144"/>
      <c r="Q1600" s="143"/>
      <c r="R1600" s="143"/>
      <c r="S1600" s="143"/>
      <c r="T1600" s="143"/>
      <c r="U1600" s="143"/>
      <c r="V1600" s="145"/>
      <c r="W1600" s="145"/>
      <c r="X1600" s="145"/>
      <c r="Y1600" s="136"/>
      <c r="Z1600" s="136"/>
      <c r="AA1600" s="146"/>
      <c r="AB1600" s="136"/>
      <c r="AC1600" s="136"/>
      <c r="AD1600" s="136"/>
      <c r="AE1600" s="136"/>
      <c r="AF1600" s="147" t="e">
        <f t="shared" si="67"/>
        <v>#DIV/0!</v>
      </c>
      <c r="AG1600" s="148"/>
      <c r="AH1600" s="148" t="b">
        <f t="shared" si="68"/>
        <v>1</v>
      </c>
    </row>
    <row r="1601" spans="1:34" ht="44.25" customHeight="1" thickBot="1" x14ac:dyDescent="0.3">
      <c r="A1601" s="136"/>
      <c r="B1601" s="136"/>
      <c r="C1601" s="137"/>
      <c r="D1601" s="136"/>
      <c r="E1601" s="137" t="str">
        <f>IF(D1601=1,'Tipo '!$B$2,IF(D1601=2,'Tipo '!$B$3,IF(D1601=3,'Tipo '!$B$4,IF(D1601=4,'Tipo '!$B$5,IF(D1601=5,'Tipo '!$B$6,IF(D1601=6,'Tipo '!$B$7,IF(D1601=7,'Tipo '!$B$8,IF(D1601=8,'Tipo '!$B$9,IF(D1601=9,'Tipo '!$B$10,IF(D1601=10,'Tipo '!$B$11,IF(D1601=11,'Tipo '!$B$12,IF(D1601=12,'Tipo '!$B$13,IF(D1601=13,'Tipo '!$B$14,IF(D1601=14,'Tipo '!$B$15,IF(D1601=15,'Tipo '!$B$16,IF(D1601=16,'Tipo '!$B$17,IF(D1601=17,'Tipo '!$B$18,IF(D1601=18,'Tipo '!$B$19,IF(D1601=19,'Tipo '!$B$20,IF(D1601=20,'Tipo '!$B$21,"No ha seleccionado un tipo de contrato válido"))))))))))))))))))))</f>
        <v>No ha seleccionado un tipo de contrato válido</v>
      </c>
      <c r="F1601" s="137"/>
      <c r="G1601" s="137"/>
      <c r="H1601" s="138"/>
      <c r="I1601" s="138"/>
      <c r="J1601" s="136"/>
      <c r="K1601" s="137" t="str">
        <f>IF(J1601=1,'Equivalencia BH-BMPT'!$D$2,IF(J1601=2,'Equivalencia BH-BMPT'!$D$3,IF(J1601=3,'Equivalencia BH-BMPT'!$D$4,IF(J1601=4,'Equivalencia BH-BMPT'!$D$5,IF(J1601=5,'Equivalencia BH-BMPT'!$D$6,IF(J1601=6,'Equivalencia BH-BMPT'!$D$7,IF(J1601=7,'Equivalencia BH-BMPT'!$D$8,IF(J1601=8,'Equivalencia BH-BMPT'!$D$9,IF(J1601=9,'Equivalencia BH-BMPT'!$D$10,IF(J1601=10,'Equivalencia BH-BMPT'!$D$11,IF(J1601=11,'Equivalencia BH-BMPT'!$D$12,IF(J1601=12,'Equivalencia BH-BMPT'!$D$13,IF(J1601=13,'Equivalencia BH-BMPT'!$D$14,IF(J1601=14,'Equivalencia BH-BMPT'!$D$15,IF(J1601=15,'Equivalencia BH-BMPT'!$D$16,IF(J1601=16,'Equivalencia BH-BMPT'!$D$17,IF(J1601=17,'Equivalencia BH-BMPT'!$D$18,IF(J1601=18,'Equivalencia BH-BMPT'!$D$19,IF(J1601=19,'Equivalencia BH-BMPT'!$D$20,IF(J1601=20,'Equivalencia BH-BMPT'!$D$21,IF(J1601=21,'Equivalencia BH-BMPT'!$D$22,IF(J1601=22,'Equivalencia BH-BMPT'!$D$23,IF(J1601=23,'Equivalencia BH-BMPT'!D31,IF(J1601=24,'Equivalencia BH-BMPT'!$D$25,IF(J1601=25,'Equivalencia BH-BMPT'!$D$26,IF(J1601=26,'Equivalencia BH-BMPT'!$D$27,IF(J1601=27,'Equivalencia BH-BMPT'!$D$28,IF(J1601=28,'Equivalencia BH-BMPT'!$D$29,IF(J1601=29,'Equivalencia BH-BMPT'!$D$30,IF(J1601=30,'Equivalencia BH-BMPT'!$D$31,IF(J1601=31,'Equivalencia BH-BMPT'!$D$32,IF(J1601=32,'Equivalencia BH-BMPT'!$D$33,IF(J1601=33,'Equivalencia BH-BMPT'!$D$34,IF(J1601=34,'Equivalencia BH-BMPT'!$D$35,IF(J1601=35,'Equivalencia BH-BMPT'!$D$36,IF(J1601=36,'Equivalencia BH-BMPT'!$D$37,IF(J1601=37,'Equivalencia BH-BMPT'!$D$38,IF(J1601=38,'Equivalencia BH-BMPT'!D46,IF(J1601=39,'Equivalencia BH-BMPT'!$D$40,IF(J1601=40,'Equivalencia BH-BMPT'!$D$41,IF(J1601=41,'Equivalencia BH-BMPT'!$D$42,IF(J1601=42,'Equivalencia BH-BMPT'!$D$43,IF(J1601=43,'Equivalencia BH-BMPT'!$D$44,IF(J1601=44,'Equivalencia BH-BMPT'!$D$45,IF(J1601=45,'Equivalencia BH-BMPT'!$D$46,"No ha seleccionado un número de programa")))))))))))))))))))))))))))))))))))))))))))))</f>
        <v>No ha seleccionado un número de programa</v>
      </c>
      <c r="L1601" s="140"/>
      <c r="M1601" s="136"/>
      <c r="N1601" s="153"/>
      <c r="O1601" s="161"/>
      <c r="P1601" s="144"/>
      <c r="Q1601" s="143"/>
      <c r="R1601" s="143"/>
      <c r="S1601" s="143"/>
      <c r="T1601" s="143"/>
      <c r="U1601" s="143"/>
      <c r="V1601" s="145"/>
      <c r="W1601" s="145"/>
      <c r="X1601" s="145"/>
      <c r="Y1601" s="136"/>
      <c r="Z1601" s="136"/>
      <c r="AA1601" s="146"/>
      <c r="AB1601" s="136"/>
      <c r="AC1601" s="136"/>
      <c r="AD1601" s="136"/>
      <c r="AE1601" s="136"/>
      <c r="AF1601" s="147" t="e">
        <f t="shared" si="67"/>
        <v>#DIV/0!</v>
      </c>
      <c r="AG1601" s="148"/>
      <c r="AH1601" s="148" t="b">
        <f t="shared" si="68"/>
        <v>1</v>
      </c>
    </row>
    <row r="1602" spans="1:34" ht="44.25" customHeight="1" thickBot="1" x14ac:dyDescent="0.3">
      <c r="A1602" s="136"/>
      <c r="B1602" s="136"/>
      <c r="C1602" s="137"/>
      <c r="D1602" s="136"/>
      <c r="E1602" s="137" t="str">
        <f>IF(D1602=1,'Tipo '!$B$2,IF(D1602=2,'Tipo '!$B$3,IF(D1602=3,'Tipo '!$B$4,IF(D1602=4,'Tipo '!$B$5,IF(D1602=5,'Tipo '!$B$6,IF(D1602=6,'Tipo '!$B$7,IF(D1602=7,'Tipo '!$B$8,IF(D1602=8,'Tipo '!$B$9,IF(D1602=9,'Tipo '!$B$10,IF(D1602=10,'Tipo '!$B$11,IF(D1602=11,'Tipo '!$B$12,IF(D1602=12,'Tipo '!$B$13,IF(D1602=13,'Tipo '!$B$14,IF(D1602=14,'Tipo '!$B$15,IF(D1602=15,'Tipo '!$B$16,IF(D1602=16,'Tipo '!$B$17,IF(D1602=17,'Tipo '!$B$18,IF(D1602=18,'Tipo '!$B$19,IF(D1602=19,'Tipo '!$B$20,IF(D1602=20,'Tipo '!$B$21,"No ha seleccionado un tipo de contrato válido"))))))))))))))))))))</f>
        <v>No ha seleccionado un tipo de contrato válido</v>
      </c>
      <c r="F1602" s="137"/>
      <c r="G1602" s="137"/>
      <c r="H1602" s="138"/>
      <c r="I1602" s="138"/>
      <c r="J1602" s="136"/>
      <c r="K1602" s="137" t="str">
        <f>IF(J1602=1,'Equivalencia BH-BMPT'!$D$2,IF(J1602=2,'Equivalencia BH-BMPT'!$D$3,IF(J1602=3,'Equivalencia BH-BMPT'!$D$4,IF(J1602=4,'Equivalencia BH-BMPT'!$D$5,IF(J1602=5,'Equivalencia BH-BMPT'!$D$6,IF(J1602=6,'Equivalencia BH-BMPT'!$D$7,IF(J1602=7,'Equivalencia BH-BMPT'!$D$8,IF(J1602=8,'Equivalencia BH-BMPT'!$D$9,IF(J1602=9,'Equivalencia BH-BMPT'!$D$10,IF(J1602=10,'Equivalencia BH-BMPT'!$D$11,IF(J1602=11,'Equivalencia BH-BMPT'!$D$12,IF(J1602=12,'Equivalencia BH-BMPT'!$D$13,IF(J1602=13,'Equivalencia BH-BMPT'!$D$14,IF(J1602=14,'Equivalencia BH-BMPT'!$D$15,IF(J1602=15,'Equivalencia BH-BMPT'!$D$16,IF(J1602=16,'Equivalencia BH-BMPT'!$D$17,IF(J1602=17,'Equivalencia BH-BMPT'!$D$18,IF(J1602=18,'Equivalencia BH-BMPT'!$D$19,IF(J1602=19,'Equivalencia BH-BMPT'!$D$20,IF(J1602=20,'Equivalencia BH-BMPT'!$D$21,IF(J1602=21,'Equivalencia BH-BMPT'!$D$22,IF(J1602=22,'Equivalencia BH-BMPT'!$D$23,IF(J1602=23,'Equivalencia BH-BMPT'!D32,IF(J1602=24,'Equivalencia BH-BMPT'!$D$25,IF(J1602=25,'Equivalencia BH-BMPT'!$D$26,IF(J1602=26,'Equivalencia BH-BMPT'!$D$27,IF(J1602=27,'Equivalencia BH-BMPT'!$D$28,IF(J1602=28,'Equivalencia BH-BMPT'!$D$29,IF(J1602=29,'Equivalencia BH-BMPT'!$D$30,IF(J1602=30,'Equivalencia BH-BMPT'!$D$31,IF(J1602=31,'Equivalencia BH-BMPT'!$D$32,IF(J1602=32,'Equivalencia BH-BMPT'!$D$33,IF(J1602=33,'Equivalencia BH-BMPT'!$D$34,IF(J1602=34,'Equivalencia BH-BMPT'!$D$35,IF(J1602=35,'Equivalencia BH-BMPT'!$D$36,IF(J1602=36,'Equivalencia BH-BMPT'!$D$37,IF(J1602=37,'Equivalencia BH-BMPT'!$D$38,IF(J1602=38,'Equivalencia BH-BMPT'!D47,IF(J1602=39,'Equivalencia BH-BMPT'!$D$40,IF(J1602=40,'Equivalencia BH-BMPT'!$D$41,IF(J1602=41,'Equivalencia BH-BMPT'!$D$42,IF(J1602=42,'Equivalencia BH-BMPT'!$D$43,IF(J1602=43,'Equivalencia BH-BMPT'!$D$44,IF(J1602=44,'Equivalencia BH-BMPT'!$D$45,IF(J1602=45,'Equivalencia BH-BMPT'!$D$46,"No ha seleccionado un número de programa")))))))))))))))))))))))))))))))))))))))))))))</f>
        <v>No ha seleccionado un número de programa</v>
      </c>
      <c r="L1602" s="140"/>
      <c r="M1602" s="136"/>
      <c r="N1602" s="153"/>
      <c r="O1602" s="161"/>
      <c r="P1602" s="144"/>
      <c r="Q1602" s="143"/>
      <c r="R1602" s="143"/>
      <c r="S1602" s="143"/>
      <c r="T1602" s="143"/>
      <c r="U1602" s="143"/>
      <c r="V1602" s="145"/>
      <c r="W1602" s="145"/>
      <c r="X1602" s="145"/>
      <c r="Y1602" s="136"/>
      <c r="Z1602" s="136"/>
      <c r="AA1602" s="146"/>
      <c r="AB1602" s="136"/>
      <c r="AC1602" s="136"/>
      <c r="AD1602" s="136"/>
      <c r="AE1602" s="136"/>
      <c r="AF1602" s="147" t="e">
        <f t="shared" si="67"/>
        <v>#DIV/0!</v>
      </c>
      <c r="AG1602" s="148"/>
      <c r="AH1602" s="148" t="b">
        <f t="shared" si="68"/>
        <v>1</v>
      </c>
    </row>
    <row r="1603" spans="1:34" ht="44.25" customHeight="1" thickBot="1" x14ac:dyDescent="0.3">
      <c r="A1603" s="136"/>
      <c r="B1603" s="136"/>
      <c r="C1603" s="137"/>
      <c r="D1603" s="136"/>
      <c r="E1603" s="137" t="str">
        <f>IF(D1603=1,'Tipo '!$B$2,IF(D1603=2,'Tipo '!$B$3,IF(D1603=3,'Tipo '!$B$4,IF(D1603=4,'Tipo '!$B$5,IF(D1603=5,'Tipo '!$B$6,IF(D1603=6,'Tipo '!$B$7,IF(D1603=7,'Tipo '!$B$8,IF(D1603=8,'Tipo '!$B$9,IF(D1603=9,'Tipo '!$B$10,IF(D1603=10,'Tipo '!$B$11,IF(D1603=11,'Tipo '!$B$12,IF(D1603=12,'Tipo '!$B$13,IF(D1603=13,'Tipo '!$B$14,IF(D1603=14,'Tipo '!$B$15,IF(D1603=15,'Tipo '!$B$16,IF(D1603=16,'Tipo '!$B$17,IF(D1603=17,'Tipo '!$B$18,IF(D1603=18,'Tipo '!$B$19,IF(D1603=19,'Tipo '!$B$20,IF(D1603=20,'Tipo '!$B$21,"No ha seleccionado un tipo de contrato válido"))))))))))))))))))))</f>
        <v>No ha seleccionado un tipo de contrato válido</v>
      </c>
      <c r="F1603" s="137"/>
      <c r="G1603" s="137"/>
      <c r="H1603" s="138"/>
      <c r="I1603" s="138"/>
      <c r="J1603" s="136"/>
      <c r="K1603" s="137" t="str">
        <f>IF(J1603=1,'Equivalencia BH-BMPT'!$D$2,IF(J1603=2,'Equivalencia BH-BMPT'!$D$3,IF(J1603=3,'Equivalencia BH-BMPT'!$D$4,IF(J1603=4,'Equivalencia BH-BMPT'!$D$5,IF(J1603=5,'Equivalencia BH-BMPT'!$D$6,IF(J1603=6,'Equivalencia BH-BMPT'!$D$7,IF(J1603=7,'Equivalencia BH-BMPT'!$D$8,IF(J1603=8,'Equivalencia BH-BMPT'!$D$9,IF(J1603=9,'Equivalencia BH-BMPT'!$D$10,IF(J1603=10,'Equivalencia BH-BMPT'!$D$11,IF(J1603=11,'Equivalencia BH-BMPT'!$D$12,IF(J1603=12,'Equivalencia BH-BMPT'!$D$13,IF(J1603=13,'Equivalencia BH-BMPT'!$D$14,IF(J1603=14,'Equivalencia BH-BMPT'!$D$15,IF(J1603=15,'Equivalencia BH-BMPT'!$D$16,IF(J1603=16,'Equivalencia BH-BMPT'!$D$17,IF(J1603=17,'Equivalencia BH-BMPT'!$D$18,IF(J1603=18,'Equivalencia BH-BMPT'!$D$19,IF(J1603=19,'Equivalencia BH-BMPT'!$D$20,IF(J1603=20,'Equivalencia BH-BMPT'!$D$21,IF(J1603=21,'Equivalencia BH-BMPT'!$D$22,IF(J1603=22,'Equivalencia BH-BMPT'!$D$23,IF(J1603=23,'Equivalencia BH-BMPT'!D33,IF(J1603=24,'Equivalencia BH-BMPT'!$D$25,IF(J1603=25,'Equivalencia BH-BMPT'!$D$26,IF(J1603=26,'Equivalencia BH-BMPT'!$D$27,IF(J1603=27,'Equivalencia BH-BMPT'!$D$28,IF(J1603=28,'Equivalencia BH-BMPT'!$D$29,IF(J1603=29,'Equivalencia BH-BMPT'!$D$30,IF(J1603=30,'Equivalencia BH-BMPT'!$D$31,IF(J1603=31,'Equivalencia BH-BMPT'!$D$32,IF(J1603=32,'Equivalencia BH-BMPT'!$D$33,IF(J1603=33,'Equivalencia BH-BMPT'!$D$34,IF(J1603=34,'Equivalencia BH-BMPT'!$D$35,IF(J1603=35,'Equivalencia BH-BMPT'!$D$36,IF(J1603=36,'Equivalencia BH-BMPT'!$D$37,IF(J1603=37,'Equivalencia BH-BMPT'!$D$38,IF(J1603=38,'Equivalencia BH-BMPT'!D48,IF(J1603=39,'Equivalencia BH-BMPT'!$D$40,IF(J1603=40,'Equivalencia BH-BMPT'!$D$41,IF(J1603=41,'Equivalencia BH-BMPT'!$D$42,IF(J1603=42,'Equivalencia BH-BMPT'!$D$43,IF(J1603=43,'Equivalencia BH-BMPT'!$D$44,IF(J1603=44,'Equivalencia BH-BMPT'!$D$45,IF(J1603=45,'Equivalencia BH-BMPT'!$D$46,"No ha seleccionado un número de programa")))))))))))))))))))))))))))))))))))))))))))))</f>
        <v>No ha seleccionado un número de programa</v>
      </c>
      <c r="L1603" s="140"/>
      <c r="M1603" s="136"/>
      <c r="N1603" s="153"/>
      <c r="O1603" s="161"/>
      <c r="P1603" s="144"/>
      <c r="Q1603" s="143"/>
      <c r="R1603" s="143"/>
      <c r="S1603" s="143"/>
      <c r="T1603" s="143"/>
      <c r="U1603" s="143"/>
      <c r="V1603" s="145"/>
      <c r="W1603" s="145"/>
      <c r="X1603" s="145"/>
      <c r="Y1603" s="136"/>
      <c r="Z1603" s="136"/>
      <c r="AA1603" s="146"/>
      <c r="AB1603" s="136"/>
      <c r="AC1603" s="136"/>
      <c r="AD1603" s="136"/>
      <c r="AE1603" s="136"/>
      <c r="AF1603" s="147" t="e">
        <f t="shared" si="67"/>
        <v>#DIV/0!</v>
      </c>
      <c r="AG1603" s="148"/>
      <c r="AH1603" s="148" t="b">
        <f t="shared" si="68"/>
        <v>1</v>
      </c>
    </row>
    <row r="1604" spans="1:34" ht="44.25" customHeight="1" thickBot="1" x14ac:dyDescent="0.3">
      <c r="A1604" s="136"/>
      <c r="B1604" s="136"/>
      <c r="C1604" s="137"/>
      <c r="D1604" s="136"/>
      <c r="E1604" s="137" t="str">
        <f>IF(D1604=1,'Tipo '!$B$2,IF(D1604=2,'Tipo '!$B$3,IF(D1604=3,'Tipo '!$B$4,IF(D1604=4,'Tipo '!$B$5,IF(D1604=5,'Tipo '!$B$6,IF(D1604=6,'Tipo '!$B$7,IF(D1604=7,'Tipo '!$B$8,IF(D1604=8,'Tipo '!$B$9,IF(D1604=9,'Tipo '!$B$10,IF(D1604=10,'Tipo '!$B$11,IF(D1604=11,'Tipo '!$B$12,IF(D1604=12,'Tipo '!$B$13,IF(D1604=13,'Tipo '!$B$14,IF(D1604=14,'Tipo '!$B$15,IF(D1604=15,'Tipo '!$B$16,IF(D1604=16,'Tipo '!$B$17,IF(D1604=17,'Tipo '!$B$18,IF(D1604=18,'Tipo '!$B$19,IF(D1604=19,'Tipo '!$B$20,IF(D1604=20,'Tipo '!$B$21,"No ha seleccionado un tipo de contrato válido"))))))))))))))))))))</f>
        <v>No ha seleccionado un tipo de contrato válido</v>
      </c>
      <c r="F1604" s="137"/>
      <c r="G1604" s="137"/>
      <c r="H1604" s="138"/>
      <c r="I1604" s="138"/>
      <c r="J1604" s="136"/>
      <c r="K1604" s="137" t="str">
        <f>IF(J1604=1,'Equivalencia BH-BMPT'!$D$2,IF(J1604=2,'Equivalencia BH-BMPT'!$D$3,IF(J1604=3,'Equivalencia BH-BMPT'!$D$4,IF(J1604=4,'Equivalencia BH-BMPT'!$D$5,IF(J1604=5,'Equivalencia BH-BMPT'!$D$6,IF(J1604=6,'Equivalencia BH-BMPT'!$D$7,IF(J1604=7,'Equivalencia BH-BMPT'!$D$8,IF(J1604=8,'Equivalencia BH-BMPT'!$D$9,IF(J1604=9,'Equivalencia BH-BMPT'!$D$10,IF(J1604=10,'Equivalencia BH-BMPT'!$D$11,IF(J1604=11,'Equivalencia BH-BMPT'!$D$12,IF(J1604=12,'Equivalencia BH-BMPT'!$D$13,IF(J1604=13,'Equivalencia BH-BMPT'!$D$14,IF(J1604=14,'Equivalencia BH-BMPT'!$D$15,IF(J1604=15,'Equivalencia BH-BMPT'!$D$16,IF(J1604=16,'Equivalencia BH-BMPT'!$D$17,IF(J1604=17,'Equivalencia BH-BMPT'!$D$18,IF(J1604=18,'Equivalencia BH-BMPT'!$D$19,IF(J1604=19,'Equivalencia BH-BMPT'!$D$20,IF(J1604=20,'Equivalencia BH-BMPT'!$D$21,IF(J1604=21,'Equivalencia BH-BMPT'!$D$22,IF(J1604=22,'Equivalencia BH-BMPT'!$D$23,IF(J1604=23,'Equivalencia BH-BMPT'!D34,IF(J1604=24,'Equivalencia BH-BMPT'!$D$25,IF(J1604=25,'Equivalencia BH-BMPT'!$D$26,IF(J1604=26,'Equivalencia BH-BMPT'!$D$27,IF(J1604=27,'Equivalencia BH-BMPT'!$D$28,IF(J1604=28,'Equivalencia BH-BMPT'!$D$29,IF(J1604=29,'Equivalencia BH-BMPT'!$D$30,IF(J1604=30,'Equivalencia BH-BMPT'!$D$31,IF(J1604=31,'Equivalencia BH-BMPT'!$D$32,IF(J1604=32,'Equivalencia BH-BMPT'!$D$33,IF(J1604=33,'Equivalencia BH-BMPT'!$D$34,IF(J1604=34,'Equivalencia BH-BMPT'!$D$35,IF(J1604=35,'Equivalencia BH-BMPT'!$D$36,IF(J1604=36,'Equivalencia BH-BMPT'!$D$37,IF(J1604=37,'Equivalencia BH-BMPT'!$D$38,IF(J1604=38,'Equivalencia BH-BMPT'!D49,IF(J1604=39,'Equivalencia BH-BMPT'!$D$40,IF(J1604=40,'Equivalencia BH-BMPT'!$D$41,IF(J1604=41,'Equivalencia BH-BMPT'!$D$42,IF(J1604=42,'Equivalencia BH-BMPT'!$D$43,IF(J1604=43,'Equivalencia BH-BMPT'!$D$44,IF(J1604=44,'Equivalencia BH-BMPT'!$D$45,IF(J1604=45,'Equivalencia BH-BMPT'!$D$46,"No ha seleccionado un número de programa")))))))))))))))))))))))))))))))))))))))))))))</f>
        <v>No ha seleccionado un número de programa</v>
      </c>
      <c r="L1604" s="140"/>
      <c r="M1604" s="136"/>
      <c r="N1604" s="153"/>
      <c r="O1604" s="161"/>
      <c r="P1604" s="144"/>
      <c r="Q1604" s="143"/>
      <c r="R1604" s="143"/>
      <c r="S1604" s="143"/>
      <c r="T1604" s="143"/>
      <c r="U1604" s="143"/>
      <c r="V1604" s="145"/>
      <c r="W1604" s="145"/>
      <c r="X1604" s="145"/>
      <c r="Y1604" s="136"/>
      <c r="Z1604" s="136"/>
      <c r="AA1604" s="146"/>
      <c r="AB1604" s="136"/>
      <c r="AC1604" s="136"/>
      <c r="AD1604" s="136"/>
      <c r="AE1604" s="136"/>
      <c r="AF1604" s="147" t="e">
        <f t="shared" si="67"/>
        <v>#DIV/0!</v>
      </c>
      <c r="AG1604" s="148"/>
      <c r="AH1604" s="148" t="b">
        <f t="shared" si="68"/>
        <v>1</v>
      </c>
    </row>
    <row r="1605" spans="1:34" ht="44.25" customHeight="1" thickBot="1" x14ac:dyDescent="0.3">
      <c r="A1605" s="136"/>
      <c r="B1605" s="136"/>
      <c r="C1605" s="137"/>
      <c r="D1605" s="136"/>
      <c r="E1605" s="137" t="str">
        <f>IF(D1605=1,'Tipo '!$B$2,IF(D1605=2,'Tipo '!$B$3,IF(D1605=3,'Tipo '!$B$4,IF(D1605=4,'Tipo '!$B$5,IF(D1605=5,'Tipo '!$B$6,IF(D1605=6,'Tipo '!$B$7,IF(D1605=7,'Tipo '!$B$8,IF(D1605=8,'Tipo '!$B$9,IF(D1605=9,'Tipo '!$B$10,IF(D1605=10,'Tipo '!$B$11,IF(D1605=11,'Tipo '!$B$12,IF(D1605=12,'Tipo '!$B$13,IF(D1605=13,'Tipo '!$B$14,IF(D1605=14,'Tipo '!$B$15,IF(D1605=15,'Tipo '!$B$16,IF(D1605=16,'Tipo '!$B$17,IF(D1605=17,'Tipo '!$B$18,IF(D1605=18,'Tipo '!$B$19,IF(D1605=19,'Tipo '!$B$20,IF(D1605=20,'Tipo '!$B$21,"No ha seleccionado un tipo de contrato válido"))))))))))))))))))))</f>
        <v>No ha seleccionado un tipo de contrato válido</v>
      </c>
      <c r="F1605" s="137"/>
      <c r="G1605" s="137"/>
      <c r="H1605" s="138"/>
      <c r="I1605" s="138"/>
      <c r="J1605" s="136"/>
      <c r="K1605" s="137" t="str">
        <f>IF(J1605=1,'Equivalencia BH-BMPT'!$D$2,IF(J1605=2,'Equivalencia BH-BMPT'!$D$3,IF(J1605=3,'Equivalencia BH-BMPT'!$D$4,IF(J1605=4,'Equivalencia BH-BMPT'!$D$5,IF(J1605=5,'Equivalencia BH-BMPT'!$D$6,IF(J1605=6,'Equivalencia BH-BMPT'!$D$7,IF(J1605=7,'Equivalencia BH-BMPT'!$D$8,IF(J1605=8,'Equivalencia BH-BMPT'!$D$9,IF(J1605=9,'Equivalencia BH-BMPT'!$D$10,IF(J1605=10,'Equivalencia BH-BMPT'!$D$11,IF(J1605=11,'Equivalencia BH-BMPT'!$D$12,IF(J1605=12,'Equivalencia BH-BMPT'!$D$13,IF(J1605=13,'Equivalencia BH-BMPT'!$D$14,IF(J1605=14,'Equivalencia BH-BMPT'!$D$15,IF(J1605=15,'Equivalencia BH-BMPT'!$D$16,IF(J1605=16,'Equivalencia BH-BMPT'!$D$17,IF(J1605=17,'Equivalencia BH-BMPT'!$D$18,IF(J1605=18,'Equivalencia BH-BMPT'!$D$19,IF(J1605=19,'Equivalencia BH-BMPT'!$D$20,IF(J1605=20,'Equivalencia BH-BMPT'!$D$21,IF(J1605=21,'Equivalencia BH-BMPT'!$D$22,IF(J1605=22,'Equivalencia BH-BMPT'!$D$23,IF(J1605=23,'Equivalencia BH-BMPT'!D35,IF(J1605=24,'Equivalencia BH-BMPT'!$D$25,IF(J1605=25,'Equivalencia BH-BMPT'!$D$26,IF(J1605=26,'Equivalencia BH-BMPT'!$D$27,IF(J1605=27,'Equivalencia BH-BMPT'!$D$28,IF(J1605=28,'Equivalencia BH-BMPT'!$D$29,IF(J1605=29,'Equivalencia BH-BMPT'!$D$30,IF(J1605=30,'Equivalencia BH-BMPT'!$D$31,IF(J1605=31,'Equivalencia BH-BMPT'!$D$32,IF(J1605=32,'Equivalencia BH-BMPT'!$D$33,IF(J1605=33,'Equivalencia BH-BMPT'!$D$34,IF(J1605=34,'Equivalencia BH-BMPT'!$D$35,IF(J1605=35,'Equivalencia BH-BMPT'!$D$36,IF(J1605=36,'Equivalencia BH-BMPT'!$D$37,IF(J1605=37,'Equivalencia BH-BMPT'!$D$38,IF(J1605=38,'Equivalencia BH-BMPT'!D50,IF(J1605=39,'Equivalencia BH-BMPT'!$D$40,IF(J1605=40,'Equivalencia BH-BMPT'!$D$41,IF(J1605=41,'Equivalencia BH-BMPT'!$D$42,IF(J1605=42,'Equivalencia BH-BMPT'!$D$43,IF(J1605=43,'Equivalencia BH-BMPT'!$D$44,IF(J1605=44,'Equivalencia BH-BMPT'!$D$45,IF(J1605=45,'Equivalencia BH-BMPT'!$D$46,"No ha seleccionado un número de programa")))))))))))))))))))))))))))))))))))))))))))))</f>
        <v>No ha seleccionado un número de programa</v>
      </c>
      <c r="L1605" s="140"/>
      <c r="M1605" s="136"/>
      <c r="N1605" s="153"/>
      <c r="O1605" s="161"/>
      <c r="P1605" s="144"/>
      <c r="Q1605" s="143"/>
      <c r="R1605" s="143"/>
      <c r="S1605" s="143"/>
      <c r="T1605" s="143"/>
      <c r="U1605" s="143"/>
      <c r="V1605" s="145"/>
      <c r="W1605" s="145"/>
      <c r="X1605" s="145"/>
      <c r="Y1605" s="136"/>
      <c r="Z1605" s="136"/>
      <c r="AA1605" s="146"/>
      <c r="AB1605" s="136"/>
      <c r="AC1605" s="136"/>
      <c r="AD1605" s="136"/>
      <c r="AE1605" s="136"/>
      <c r="AF1605" s="147" t="e">
        <f t="shared" si="67"/>
        <v>#DIV/0!</v>
      </c>
      <c r="AG1605" s="148"/>
      <c r="AH1605" s="148" t="b">
        <f t="shared" si="68"/>
        <v>1</v>
      </c>
    </row>
    <row r="1606" spans="1:34" ht="44.25" customHeight="1" thickBot="1" x14ac:dyDescent="0.3">
      <c r="A1606" s="136"/>
      <c r="B1606" s="136"/>
      <c r="C1606" s="137"/>
      <c r="D1606" s="136"/>
      <c r="E1606" s="137" t="str">
        <f>IF(D1606=1,'Tipo '!$B$2,IF(D1606=2,'Tipo '!$B$3,IF(D1606=3,'Tipo '!$B$4,IF(D1606=4,'Tipo '!$B$5,IF(D1606=5,'Tipo '!$B$6,IF(D1606=6,'Tipo '!$B$7,IF(D1606=7,'Tipo '!$B$8,IF(D1606=8,'Tipo '!$B$9,IF(D1606=9,'Tipo '!$B$10,IF(D1606=10,'Tipo '!$B$11,IF(D1606=11,'Tipo '!$B$12,IF(D1606=12,'Tipo '!$B$13,IF(D1606=13,'Tipo '!$B$14,IF(D1606=14,'Tipo '!$B$15,IF(D1606=15,'Tipo '!$B$16,IF(D1606=16,'Tipo '!$B$17,IF(D1606=17,'Tipo '!$B$18,IF(D1606=18,'Tipo '!$B$19,IF(D1606=19,'Tipo '!$B$20,IF(D1606=20,'Tipo '!$B$21,"No ha seleccionado un tipo de contrato válido"))))))))))))))))))))</f>
        <v>No ha seleccionado un tipo de contrato válido</v>
      </c>
      <c r="F1606" s="137"/>
      <c r="G1606" s="137"/>
      <c r="H1606" s="138"/>
      <c r="I1606" s="138"/>
      <c r="J1606" s="136"/>
      <c r="K1606" s="137" t="str">
        <f>IF(J1606=1,'Equivalencia BH-BMPT'!$D$2,IF(J1606=2,'Equivalencia BH-BMPT'!$D$3,IF(J1606=3,'Equivalencia BH-BMPT'!$D$4,IF(J1606=4,'Equivalencia BH-BMPT'!$D$5,IF(J1606=5,'Equivalencia BH-BMPT'!$D$6,IF(J1606=6,'Equivalencia BH-BMPT'!$D$7,IF(J1606=7,'Equivalencia BH-BMPT'!$D$8,IF(J1606=8,'Equivalencia BH-BMPT'!$D$9,IF(J1606=9,'Equivalencia BH-BMPT'!$D$10,IF(J1606=10,'Equivalencia BH-BMPT'!$D$11,IF(J1606=11,'Equivalencia BH-BMPT'!$D$12,IF(J1606=12,'Equivalencia BH-BMPT'!$D$13,IF(J1606=13,'Equivalencia BH-BMPT'!$D$14,IF(J1606=14,'Equivalencia BH-BMPT'!$D$15,IF(J1606=15,'Equivalencia BH-BMPT'!$D$16,IF(J1606=16,'Equivalencia BH-BMPT'!$D$17,IF(J1606=17,'Equivalencia BH-BMPT'!$D$18,IF(J1606=18,'Equivalencia BH-BMPT'!$D$19,IF(J1606=19,'Equivalencia BH-BMPT'!$D$20,IF(J1606=20,'Equivalencia BH-BMPT'!$D$21,IF(J1606=21,'Equivalencia BH-BMPT'!$D$22,IF(J1606=22,'Equivalencia BH-BMPT'!$D$23,IF(J1606=23,'Equivalencia BH-BMPT'!D36,IF(J1606=24,'Equivalencia BH-BMPT'!$D$25,IF(J1606=25,'Equivalencia BH-BMPT'!$D$26,IF(J1606=26,'Equivalencia BH-BMPT'!$D$27,IF(J1606=27,'Equivalencia BH-BMPT'!$D$28,IF(J1606=28,'Equivalencia BH-BMPT'!$D$29,IF(J1606=29,'Equivalencia BH-BMPT'!$D$30,IF(J1606=30,'Equivalencia BH-BMPT'!$D$31,IF(J1606=31,'Equivalencia BH-BMPT'!$D$32,IF(J1606=32,'Equivalencia BH-BMPT'!$D$33,IF(J1606=33,'Equivalencia BH-BMPT'!$D$34,IF(J1606=34,'Equivalencia BH-BMPT'!$D$35,IF(J1606=35,'Equivalencia BH-BMPT'!$D$36,IF(J1606=36,'Equivalencia BH-BMPT'!$D$37,IF(J1606=37,'Equivalencia BH-BMPT'!$D$38,IF(J1606=38,'Equivalencia BH-BMPT'!D51,IF(J1606=39,'Equivalencia BH-BMPT'!$D$40,IF(J1606=40,'Equivalencia BH-BMPT'!$D$41,IF(J1606=41,'Equivalencia BH-BMPT'!$D$42,IF(J1606=42,'Equivalencia BH-BMPT'!$D$43,IF(J1606=43,'Equivalencia BH-BMPT'!$D$44,IF(J1606=44,'Equivalencia BH-BMPT'!$D$45,IF(J1606=45,'Equivalencia BH-BMPT'!$D$46,"No ha seleccionado un número de programa")))))))))))))))))))))))))))))))))))))))))))))</f>
        <v>No ha seleccionado un número de programa</v>
      </c>
      <c r="L1606" s="140"/>
      <c r="M1606" s="136"/>
      <c r="N1606" s="153"/>
      <c r="O1606" s="161"/>
      <c r="P1606" s="144"/>
      <c r="Q1606" s="143"/>
      <c r="R1606" s="143"/>
      <c r="S1606" s="143"/>
      <c r="T1606" s="143"/>
      <c r="U1606" s="143"/>
      <c r="V1606" s="145"/>
      <c r="W1606" s="145"/>
      <c r="X1606" s="145"/>
      <c r="Y1606" s="136"/>
      <c r="Z1606" s="136"/>
      <c r="AA1606" s="146"/>
      <c r="AB1606" s="136"/>
      <c r="AC1606" s="136"/>
      <c r="AD1606" s="136"/>
      <c r="AE1606" s="136"/>
      <c r="AF1606" s="147" t="e">
        <f t="shared" si="67"/>
        <v>#DIV/0!</v>
      </c>
      <c r="AG1606" s="148"/>
      <c r="AH1606" s="148" t="b">
        <f t="shared" si="68"/>
        <v>1</v>
      </c>
    </row>
    <row r="1607" spans="1:34" ht="44.25" customHeight="1" thickBot="1" x14ac:dyDescent="0.3">
      <c r="A1607" s="136"/>
      <c r="B1607" s="136"/>
      <c r="C1607" s="137"/>
      <c r="D1607" s="136"/>
      <c r="E1607" s="137" t="str">
        <f>IF(D1607=1,'Tipo '!$B$2,IF(D1607=2,'Tipo '!$B$3,IF(D1607=3,'Tipo '!$B$4,IF(D1607=4,'Tipo '!$B$5,IF(D1607=5,'Tipo '!$B$6,IF(D1607=6,'Tipo '!$B$7,IF(D1607=7,'Tipo '!$B$8,IF(D1607=8,'Tipo '!$B$9,IF(D1607=9,'Tipo '!$B$10,IF(D1607=10,'Tipo '!$B$11,IF(D1607=11,'Tipo '!$B$12,IF(D1607=12,'Tipo '!$B$13,IF(D1607=13,'Tipo '!$B$14,IF(D1607=14,'Tipo '!$B$15,IF(D1607=15,'Tipo '!$B$16,IF(D1607=16,'Tipo '!$B$17,IF(D1607=17,'Tipo '!$B$18,IF(D1607=18,'Tipo '!$B$19,IF(D1607=19,'Tipo '!$B$20,IF(D1607=20,'Tipo '!$B$21,"No ha seleccionado un tipo de contrato válido"))))))))))))))))))))</f>
        <v>No ha seleccionado un tipo de contrato válido</v>
      </c>
      <c r="F1607" s="137"/>
      <c r="G1607" s="137"/>
      <c r="H1607" s="138"/>
      <c r="I1607" s="138"/>
      <c r="J1607" s="136"/>
      <c r="K1607" s="137" t="str">
        <f>IF(J1607=1,'Equivalencia BH-BMPT'!$D$2,IF(J1607=2,'Equivalencia BH-BMPT'!$D$3,IF(J1607=3,'Equivalencia BH-BMPT'!$D$4,IF(J1607=4,'Equivalencia BH-BMPT'!$D$5,IF(J1607=5,'Equivalencia BH-BMPT'!$D$6,IF(J1607=6,'Equivalencia BH-BMPT'!$D$7,IF(J1607=7,'Equivalencia BH-BMPT'!$D$8,IF(J1607=8,'Equivalencia BH-BMPT'!$D$9,IF(J1607=9,'Equivalencia BH-BMPT'!$D$10,IF(J1607=10,'Equivalencia BH-BMPT'!$D$11,IF(J1607=11,'Equivalencia BH-BMPT'!$D$12,IF(J1607=12,'Equivalencia BH-BMPT'!$D$13,IF(J1607=13,'Equivalencia BH-BMPT'!$D$14,IF(J1607=14,'Equivalencia BH-BMPT'!$D$15,IF(J1607=15,'Equivalencia BH-BMPT'!$D$16,IF(J1607=16,'Equivalencia BH-BMPT'!$D$17,IF(J1607=17,'Equivalencia BH-BMPT'!$D$18,IF(J1607=18,'Equivalencia BH-BMPT'!$D$19,IF(J1607=19,'Equivalencia BH-BMPT'!$D$20,IF(J1607=20,'Equivalencia BH-BMPT'!$D$21,IF(J1607=21,'Equivalencia BH-BMPT'!$D$22,IF(J1607=22,'Equivalencia BH-BMPT'!$D$23,IF(J1607=23,'Equivalencia BH-BMPT'!D37,IF(J1607=24,'Equivalencia BH-BMPT'!$D$25,IF(J1607=25,'Equivalencia BH-BMPT'!$D$26,IF(J1607=26,'Equivalencia BH-BMPT'!$D$27,IF(J1607=27,'Equivalencia BH-BMPT'!$D$28,IF(J1607=28,'Equivalencia BH-BMPT'!$D$29,IF(J1607=29,'Equivalencia BH-BMPT'!$D$30,IF(J1607=30,'Equivalencia BH-BMPT'!$D$31,IF(J1607=31,'Equivalencia BH-BMPT'!$D$32,IF(J1607=32,'Equivalencia BH-BMPT'!$D$33,IF(J1607=33,'Equivalencia BH-BMPT'!$D$34,IF(J1607=34,'Equivalencia BH-BMPT'!$D$35,IF(J1607=35,'Equivalencia BH-BMPT'!$D$36,IF(J1607=36,'Equivalencia BH-BMPT'!$D$37,IF(J1607=37,'Equivalencia BH-BMPT'!$D$38,IF(J1607=38,'Equivalencia BH-BMPT'!D52,IF(J1607=39,'Equivalencia BH-BMPT'!$D$40,IF(J1607=40,'Equivalencia BH-BMPT'!$D$41,IF(J1607=41,'Equivalencia BH-BMPT'!$D$42,IF(J1607=42,'Equivalencia BH-BMPT'!$D$43,IF(J1607=43,'Equivalencia BH-BMPT'!$D$44,IF(J1607=44,'Equivalencia BH-BMPT'!$D$45,IF(J1607=45,'Equivalencia BH-BMPT'!$D$46,"No ha seleccionado un número de programa")))))))))))))))))))))))))))))))))))))))))))))</f>
        <v>No ha seleccionado un número de programa</v>
      </c>
      <c r="L1607" s="140"/>
      <c r="M1607" s="136"/>
      <c r="N1607" s="153"/>
      <c r="O1607" s="161"/>
      <c r="P1607" s="144"/>
      <c r="Q1607" s="143"/>
      <c r="R1607" s="143"/>
      <c r="S1607" s="143"/>
      <c r="T1607" s="143"/>
      <c r="U1607" s="143"/>
      <c r="V1607" s="145"/>
      <c r="W1607" s="145"/>
      <c r="X1607" s="145"/>
      <c r="Y1607" s="136"/>
      <c r="Z1607" s="136"/>
      <c r="AA1607" s="146"/>
      <c r="AB1607" s="136"/>
      <c r="AC1607" s="136"/>
      <c r="AD1607" s="136"/>
      <c r="AE1607" s="136"/>
      <c r="AF1607" s="147" t="e">
        <f t="shared" si="67"/>
        <v>#DIV/0!</v>
      </c>
      <c r="AG1607" s="148"/>
      <c r="AH1607" s="148" t="b">
        <f t="shared" si="68"/>
        <v>1</v>
      </c>
    </row>
    <row r="1608" spans="1:34" ht="44.25" customHeight="1" thickBot="1" x14ac:dyDescent="0.3">
      <c r="A1608" s="136"/>
      <c r="B1608" s="136"/>
      <c r="C1608" s="137"/>
      <c r="D1608" s="136"/>
      <c r="E1608" s="137" t="str">
        <f>IF(D1608=1,'Tipo '!$B$2,IF(D1608=2,'Tipo '!$B$3,IF(D1608=3,'Tipo '!$B$4,IF(D1608=4,'Tipo '!$B$5,IF(D1608=5,'Tipo '!$B$6,IF(D1608=6,'Tipo '!$B$7,IF(D1608=7,'Tipo '!$B$8,IF(D1608=8,'Tipo '!$B$9,IF(D1608=9,'Tipo '!$B$10,IF(D1608=10,'Tipo '!$B$11,IF(D1608=11,'Tipo '!$B$12,IF(D1608=12,'Tipo '!$B$13,IF(D1608=13,'Tipo '!$B$14,IF(D1608=14,'Tipo '!$B$15,IF(D1608=15,'Tipo '!$B$16,IF(D1608=16,'Tipo '!$B$17,IF(D1608=17,'Tipo '!$B$18,IF(D1608=18,'Tipo '!$B$19,IF(D1608=19,'Tipo '!$B$20,IF(D1608=20,'Tipo '!$B$21,"No ha seleccionado un tipo de contrato válido"))))))))))))))))))))</f>
        <v>No ha seleccionado un tipo de contrato válido</v>
      </c>
      <c r="F1608" s="137"/>
      <c r="G1608" s="137"/>
      <c r="H1608" s="138"/>
      <c r="I1608" s="138"/>
      <c r="J1608" s="136"/>
      <c r="K1608" s="137" t="str">
        <f>IF(J1608=1,'Equivalencia BH-BMPT'!$D$2,IF(J1608=2,'Equivalencia BH-BMPT'!$D$3,IF(J1608=3,'Equivalencia BH-BMPT'!$D$4,IF(J1608=4,'Equivalencia BH-BMPT'!$D$5,IF(J1608=5,'Equivalencia BH-BMPT'!$D$6,IF(J1608=6,'Equivalencia BH-BMPT'!$D$7,IF(J1608=7,'Equivalencia BH-BMPT'!$D$8,IF(J1608=8,'Equivalencia BH-BMPT'!$D$9,IF(J1608=9,'Equivalencia BH-BMPT'!$D$10,IF(J1608=10,'Equivalencia BH-BMPT'!$D$11,IF(J1608=11,'Equivalencia BH-BMPT'!$D$12,IF(J1608=12,'Equivalencia BH-BMPT'!$D$13,IF(J1608=13,'Equivalencia BH-BMPT'!$D$14,IF(J1608=14,'Equivalencia BH-BMPT'!$D$15,IF(J1608=15,'Equivalencia BH-BMPT'!$D$16,IF(J1608=16,'Equivalencia BH-BMPT'!$D$17,IF(J1608=17,'Equivalencia BH-BMPT'!$D$18,IF(J1608=18,'Equivalencia BH-BMPT'!$D$19,IF(J1608=19,'Equivalencia BH-BMPT'!$D$20,IF(J1608=20,'Equivalencia BH-BMPT'!$D$21,IF(J1608=21,'Equivalencia BH-BMPT'!$D$22,IF(J1608=22,'Equivalencia BH-BMPT'!$D$23,IF(J1608=23,'Equivalencia BH-BMPT'!D38,IF(J1608=24,'Equivalencia BH-BMPT'!$D$25,IF(J1608=25,'Equivalencia BH-BMPT'!$D$26,IF(J1608=26,'Equivalencia BH-BMPT'!$D$27,IF(J1608=27,'Equivalencia BH-BMPT'!$D$28,IF(J1608=28,'Equivalencia BH-BMPT'!$D$29,IF(J1608=29,'Equivalencia BH-BMPT'!$D$30,IF(J1608=30,'Equivalencia BH-BMPT'!$D$31,IF(J1608=31,'Equivalencia BH-BMPT'!$D$32,IF(J1608=32,'Equivalencia BH-BMPT'!$D$33,IF(J1608=33,'Equivalencia BH-BMPT'!$D$34,IF(J1608=34,'Equivalencia BH-BMPT'!$D$35,IF(J1608=35,'Equivalencia BH-BMPT'!$D$36,IF(J1608=36,'Equivalencia BH-BMPT'!$D$37,IF(J1608=37,'Equivalencia BH-BMPT'!$D$38,IF(J1608=38,'Equivalencia BH-BMPT'!D53,IF(J1608=39,'Equivalencia BH-BMPT'!$D$40,IF(J1608=40,'Equivalencia BH-BMPT'!$D$41,IF(J1608=41,'Equivalencia BH-BMPT'!$D$42,IF(J1608=42,'Equivalencia BH-BMPT'!$D$43,IF(J1608=43,'Equivalencia BH-BMPT'!$D$44,IF(J1608=44,'Equivalencia BH-BMPT'!$D$45,IF(J1608=45,'Equivalencia BH-BMPT'!$D$46,"No ha seleccionado un número de programa")))))))))))))))))))))))))))))))))))))))))))))</f>
        <v>No ha seleccionado un número de programa</v>
      </c>
      <c r="L1608" s="140"/>
      <c r="M1608" s="136"/>
      <c r="N1608" s="153"/>
      <c r="O1608" s="161"/>
      <c r="P1608" s="144"/>
      <c r="Q1608" s="143"/>
      <c r="R1608" s="143"/>
      <c r="S1608" s="143"/>
      <c r="T1608" s="143"/>
      <c r="U1608" s="143"/>
      <c r="V1608" s="145"/>
      <c r="W1608" s="145"/>
      <c r="X1608" s="145"/>
      <c r="Y1608" s="136"/>
      <c r="Z1608" s="136"/>
      <c r="AA1608" s="146"/>
      <c r="AB1608" s="136"/>
      <c r="AC1608" s="136"/>
      <c r="AD1608" s="136"/>
      <c r="AE1608" s="136"/>
      <c r="AF1608" s="147" t="e">
        <f t="shared" si="67"/>
        <v>#DIV/0!</v>
      </c>
      <c r="AG1608" s="148"/>
      <c r="AH1608" s="148" t="b">
        <f t="shared" si="68"/>
        <v>1</v>
      </c>
    </row>
    <row r="1609" spans="1:34" ht="44.25" customHeight="1" thickBot="1" x14ac:dyDescent="0.3">
      <c r="A1609" s="136"/>
      <c r="B1609" s="136"/>
      <c r="C1609" s="137"/>
      <c r="D1609" s="136"/>
      <c r="E1609" s="137" t="str">
        <f>IF(D1609=1,'Tipo '!$B$2,IF(D1609=2,'Tipo '!$B$3,IF(D1609=3,'Tipo '!$B$4,IF(D1609=4,'Tipo '!$B$5,IF(D1609=5,'Tipo '!$B$6,IF(D1609=6,'Tipo '!$B$7,IF(D1609=7,'Tipo '!$B$8,IF(D1609=8,'Tipo '!$B$9,IF(D1609=9,'Tipo '!$B$10,IF(D1609=10,'Tipo '!$B$11,IF(D1609=11,'Tipo '!$B$12,IF(D1609=12,'Tipo '!$B$13,IF(D1609=13,'Tipo '!$B$14,IF(D1609=14,'Tipo '!$B$15,IF(D1609=15,'Tipo '!$B$16,IF(D1609=16,'Tipo '!$B$17,IF(D1609=17,'Tipo '!$B$18,IF(D1609=18,'Tipo '!$B$19,IF(D1609=19,'Tipo '!$B$20,IF(D1609=20,'Tipo '!$B$21,"No ha seleccionado un tipo de contrato válido"))))))))))))))))))))</f>
        <v>No ha seleccionado un tipo de contrato válido</v>
      </c>
      <c r="F1609" s="137"/>
      <c r="G1609" s="137"/>
      <c r="H1609" s="138"/>
      <c r="I1609" s="138"/>
      <c r="J1609" s="136"/>
      <c r="K1609" s="137" t="str">
        <f>IF(J1609=1,'Equivalencia BH-BMPT'!$D$2,IF(J1609=2,'Equivalencia BH-BMPT'!$D$3,IF(J1609=3,'Equivalencia BH-BMPT'!$D$4,IF(J1609=4,'Equivalencia BH-BMPT'!$D$5,IF(J1609=5,'Equivalencia BH-BMPT'!$D$6,IF(J1609=6,'Equivalencia BH-BMPT'!$D$7,IF(J1609=7,'Equivalencia BH-BMPT'!$D$8,IF(J1609=8,'Equivalencia BH-BMPT'!$D$9,IF(J1609=9,'Equivalencia BH-BMPT'!$D$10,IF(J1609=10,'Equivalencia BH-BMPT'!$D$11,IF(J1609=11,'Equivalencia BH-BMPT'!$D$12,IF(J1609=12,'Equivalencia BH-BMPT'!$D$13,IF(J1609=13,'Equivalencia BH-BMPT'!$D$14,IF(J1609=14,'Equivalencia BH-BMPT'!$D$15,IF(J1609=15,'Equivalencia BH-BMPT'!$D$16,IF(J1609=16,'Equivalencia BH-BMPT'!$D$17,IF(J1609=17,'Equivalencia BH-BMPT'!$D$18,IF(J1609=18,'Equivalencia BH-BMPT'!$D$19,IF(J1609=19,'Equivalencia BH-BMPT'!$D$20,IF(J1609=20,'Equivalencia BH-BMPT'!$D$21,IF(J1609=21,'Equivalencia BH-BMPT'!$D$22,IF(J1609=22,'Equivalencia BH-BMPT'!$D$23,IF(J1609=23,'Equivalencia BH-BMPT'!D39,IF(J1609=24,'Equivalencia BH-BMPT'!$D$25,IF(J1609=25,'Equivalencia BH-BMPT'!$D$26,IF(J1609=26,'Equivalencia BH-BMPT'!$D$27,IF(J1609=27,'Equivalencia BH-BMPT'!$D$28,IF(J1609=28,'Equivalencia BH-BMPT'!$D$29,IF(J1609=29,'Equivalencia BH-BMPT'!$D$30,IF(J1609=30,'Equivalencia BH-BMPT'!$D$31,IF(J1609=31,'Equivalencia BH-BMPT'!$D$32,IF(J1609=32,'Equivalencia BH-BMPT'!$D$33,IF(J1609=33,'Equivalencia BH-BMPT'!$D$34,IF(J1609=34,'Equivalencia BH-BMPT'!$D$35,IF(J1609=35,'Equivalencia BH-BMPT'!$D$36,IF(J1609=36,'Equivalencia BH-BMPT'!$D$37,IF(J1609=37,'Equivalencia BH-BMPT'!$D$38,IF(J1609=38,'Equivalencia BH-BMPT'!D54,IF(J1609=39,'Equivalencia BH-BMPT'!$D$40,IF(J1609=40,'Equivalencia BH-BMPT'!$D$41,IF(J1609=41,'Equivalencia BH-BMPT'!$D$42,IF(J1609=42,'Equivalencia BH-BMPT'!$D$43,IF(J1609=43,'Equivalencia BH-BMPT'!$D$44,IF(J1609=44,'Equivalencia BH-BMPT'!$D$45,IF(J1609=45,'Equivalencia BH-BMPT'!$D$46,"No ha seleccionado un número de programa")))))))))))))))))))))))))))))))))))))))))))))</f>
        <v>No ha seleccionado un número de programa</v>
      </c>
      <c r="L1609" s="140"/>
      <c r="M1609" s="136"/>
      <c r="N1609" s="153"/>
      <c r="O1609" s="161"/>
      <c r="P1609" s="144"/>
      <c r="Q1609" s="143"/>
      <c r="R1609" s="143"/>
      <c r="S1609" s="143"/>
      <c r="T1609" s="143"/>
      <c r="U1609" s="143"/>
      <c r="V1609" s="145"/>
      <c r="W1609" s="145"/>
      <c r="X1609" s="145"/>
      <c r="Y1609" s="136"/>
      <c r="Z1609" s="136"/>
      <c r="AA1609" s="146"/>
      <c r="AB1609" s="136"/>
      <c r="AC1609" s="136"/>
      <c r="AD1609" s="136"/>
      <c r="AE1609" s="136"/>
      <c r="AF1609" s="147" t="e">
        <f t="shared" si="67"/>
        <v>#DIV/0!</v>
      </c>
      <c r="AG1609" s="148"/>
      <c r="AH1609" s="148" t="b">
        <f t="shared" si="68"/>
        <v>1</v>
      </c>
    </row>
    <row r="1610" spans="1:34" ht="44.25" customHeight="1" thickBot="1" x14ac:dyDescent="0.3">
      <c r="A1610" s="136"/>
      <c r="B1610" s="136"/>
      <c r="C1610" s="137"/>
      <c r="D1610" s="136"/>
      <c r="E1610" s="137" t="str">
        <f>IF(D1610=1,'Tipo '!$B$2,IF(D1610=2,'Tipo '!$B$3,IF(D1610=3,'Tipo '!$B$4,IF(D1610=4,'Tipo '!$B$5,IF(D1610=5,'Tipo '!$B$6,IF(D1610=6,'Tipo '!$B$7,IF(D1610=7,'Tipo '!$B$8,IF(D1610=8,'Tipo '!$B$9,IF(D1610=9,'Tipo '!$B$10,IF(D1610=10,'Tipo '!$B$11,IF(D1610=11,'Tipo '!$B$12,IF(D1610=12,'Tipo '!$B$13,IF(D1610=13,'Tipo '!$B$14,IF(D1610=14,'Tipo '!$B$15,IF(D1610=15,'Tipo '!$B$16,IF(D1610=16,'Tipo '!$B$17,IF(D1610=17,'Tipo '!$B$18,IF(D1610=18,'Tipo '!$B$19,IF(D1610=19,'Tipo '!$B$20,IF(D1610=20,'Tipo '!$B$21,"No ha seleccionado un tipo de contrato válido"))))))))))))))))))))</f>
        <v>No ha seleccionado un tipo de contrato válido</v>
      </c>
      <c r="F1610" s="137"/>
      <c r="G1610" s="137"/>
      <c r="H1610" s="138"/>
      <c r="I1610" s="138"/>
      <c r="J1610" s="136"/>
      <c r="K1610" s="137" t="str">
        <f>IF(J1610=1,'Equivalencia BH-BMPT'!$D$2,IF(J1610=2,'Equivalencia BH-BMPT'!$D$3,IF(J1610=3,'Equivalencia BH-BMPT'!$D$4,IF(J1610=4,'Equivalencia BH-BMPT'!$D$5,IF(J1610=5,'Equivalencia BH-BMPT'!$D$6,IF(J1610=6,'Equivalencia BH-BMPT'!$D$7,IF(J1610=7,'Equivalencia BH-BMPT'!$D$8,IF(J1610=8,'Equivalencia BH-BMPT'!$D$9,IF(J1610=9,'Equivalencia BH-BMPT'!$D$10,IF(J1610=10,'Equivalencia BH-BMPT'!$D$11,IF(J1610=11,'Equivalencia BH-BMPT'!$D$12,IF(J1610=12,'Equivalencia BH-BMPT'!$D$13,IF(J1610=13,'Equivalencia BH-BMPT'!$D$14,IF(J1610=14,'Equivalencia BH-BMPT'!$D$15,IF(J1610=15,'Equivalencia BH-BMPT'!$D$16,IF(J1610=16,'Equivalencia BH-BMPT'!$D$17,IF(J1610=17,'Equivalencia BH-BMPT'!$D$18,IF(J1610=18,'Equivalencia BH-BMPT'!$D$19,IF(J1610=19,'Equivalencia BH-BMPT'!$D$20,IF(J1610=20,'Equivalencia BH-BMPT'!$D$21,IF(J1610=21,'Equivalencia BH-BMPT'!$D$22,IF(J1610=22,'Equivalencia BH-BMPT'!$D$23,IF(J1610=23,'Equivalencia BH-BMPT'!D40,IF(J1610=24,'Equivalencia BH-BMPT'!$D$25,IF(J1610=25,'Equivalencia BH-BMPT'!$D$26,IF(J1610=26,'Equivalencia BH-BMPT'!$D$27,IF(J1610=27,'Equivalencia BH-BMPT'!$D$28,IF(J1610=28,'Equivalencia BH-BMPT'!$D$29,IF(J1610=29,'Equivalencia BH-BMPT'!$D$30,IF(J1610=30,'Equivalencia BH-BMPT'!$D$31,IF(J1610=31,'Equivalencia BH-BMPT'!$D$32,IF(J1610=32,'Equivalencia BH-BMPT'!$D$33,IF(J1610=33,'Equivalencia BH-BMPT'!$D$34,IF(J1610=34,'Equivalencia BH-BMPT'!$D$35,IF(J1610=35,'Equivalencia BH-BMPT'!$D$36,IF(J1610=36,'Equivalencia BH-BMPT'!$D$37,IF(J1610=37,'Equivalencia BH-BMPT'!$D$38,IF(J1610=38,'Equivalencia BH-BMPT'!D55,IF(J1610=39,'Equivalencia BH-BMPT'!$D$40,IF(J1610=40,'Equivalencia BH-BMPT'!$D$41,IF(J1610=41,'Equivalencia BH-BMPT'!$D$42,IF(J1610=42,'Equivalencia BH-BMPT'!$D$43,IF(J1610=43,'Equivalencia BH-BMPT'!$D$44,IF(J1610=44,'Equivalencia BH-BMPT'!$D$45,IF(J1610=45,'Equivalencia BH-BMPT'!$D$46,"No ha seleccionado un número de programa")))))))))))))))))))))))))))))))))))))))))))))</f>
        <v>No ha seleccionado un número de programa</v>
      </c>
      <c r="L1610" s="140"/>
      <c r="M1610" s="136"/>
      <c r="N1610" s="153"/>
      <c r="O1610" s="161"/>
      <c r="P1610" s="144"/>
      <c r="Q1610" s="143"/>
      <c r="R1610" s="143"/>
      <c r="S1610" s="143"/>
      <c r="T1610" s="143"/>
      <c r="U1610" s="143"/>
      <c r="V1610" s="145"/>
      <c r="W1610" s="145"/>
      <c r="X1610" s="145"/>
      <c r="Y1610" s="136"/>
      <c r="Z1610" s="136"/>
      <c r="AA1610" s="146"/>
      <c r="AB1610" s="136"/>
      <c r="AC1610" s="136"/>
      <c r="AD1610" s="136"/>
      <c r="AE1610" s="136"/>
      <c r="AF1610" s="147" t="e">
        <f t="shared" si="67"/>
        <v>#DIV/0!</v>
      </c>
      <c r="AG1610" s="148"/>
      <c r="AH1610" s="148" t="b">
        <f t="shared" si="68"/>
        <v>1</v>
      </c>
    </row>
    <row r="1611" spans="1:34" ht="44.25" customHeight="1" thickBot="1" x14ac:dyDescent="0.3">
      <c r="A1611" s="136"/>
      <c r="B1611" s="136"/>
      <c r="C1611" s="137"/>
      <c r="D1611" s="136"/>
      <c r="E1611" s="137" t="str">
        <f>IF(D1611=1,'Tipo '!$B$2,IF(D1611=2,'Tipo '!$B$3,IF(D1611=3,'Tipo '!$B$4,IF(D1611=4,'Tipo '!$B$5,IF(D1611=5,'Tipo '!$B$6,IF(D1611=6,'Tipo '!$B$7,IF(D1611=7,'Tipo '!$B$8,IF(D1611=8,'Tipo '!$B$9,IF(D1611=9,'Tipo '!$B$10,IF(D1611=10,'Tipo '!$B$11,IF(D1611=11,'Tipo '!$B$12,IF(D1611=12,'Tipo '!$B$13,IF(D1611=13,'Tipo '!$B$14,IF(D1611=14,'Tipo '!$B$15,IF(D1611=15,'Tipo '!$B$16,IF(D1611=16,'Tipo '!$B$17,IF(D1611=17,'Tipo '!$B$18,IF(D1611=18,'Tipo '!$B$19,IF(D1611=19,'Tipo '!$B$20,IF(D1611=20,'Tipo '!$B$21,"No ha seleccionado un tipo de contrato válido"))))))))))))))))))))</f>
        <v>No ha seleccionado un tipo de contrato válido</v>
      </c>
      <c r="F1611" s="137"/>
      <c r="G1611" s="137"/>
      <c r="H1611" s="138"/>
      <c r="I1611" s="138"/>
      <c r="J1611" s="136"/>
      <c r="K1611" s="137" t="str">
        <f>IF(J1611=1,'Equivalencia BH-BMPT'!$D$2,IF(J1611=2,'Equivalencia BH-BMPT'!$D$3,IF(J1611=3,'Equivalencia BH-BMPT'!$D$4,IF(J1611=4,'Equivalencia BH-BMPT'!$D$5,IF(J1611=5,'Equivalencia BH-BMPT'!$D$6,IF(J1611=6,'Equivalencia BH-BMPT'!$D$7,IF(J1611=7,'Equivalencia BH-BMPT'!$D$8,IF(J1611=8,'Equivalencia BH-BMPT'!$D$9,IF(J1611=9,'Equivalencia BH-BMPT'!$D$10,IF(J1611=10,'Equivalencia BH-BMPT'!$D$11,IF(J1611=11,'Equivalencia BH-BMPT'!$D$12,IF(J1611=12,'Equivalencia BH-BMPT'!$D$13,IF(J1611=13,'Equivalencia BH-BMPT'!$D$14,IF(J1611=14,'Equivalencia BH-BMPT'!$D$15,IF(J1611=15,'Equivalencia BH-BMPT'!$D$16,IF(J1611=16,'Equivalencia BH-BMPT'!$D$17,IF(J1611=17,'Equivalencia BH-BMPT'!$D$18,IF(J1611=18,'Equivalencia BH-BMPT'!$D$19,IF(J1611=19,'Equivalencia BH-BMPT'!$D$20,IF(J1611=20,'Equivalencia BH-BMPT'!$D$21,IF(J1611=21,'Equivalencia BH-BMPT'!$D$22,IF(J1611=22,'Equivalencia BH-BMPT'!$D$23,IF(J1611=23,'Equivalencia BH-BMPT'!D41,IF(J1611=24,'Equivalencia BH-BMPT'!$D$25,IF(J1611=25,'Equivalencia BH-BMPT'!$D$26,IF(J1611=26,'Equivalencia BH-BMPT'!$D$27,IF(J1611=27,'Equivalencia BH-BMPT'!$D$28,IF(J1611=28,'Equivalencia BH-BMPT'!$D$29,IF(J1611=29,'Equivalencia BH-BMPT'!$D$30,IF(J1611=30,'Equivalencia BH-BMPT'!$D$31,IF(J1611=31,'Equivalencia BH-BMPT'!$D$32,IF(J1611=32,'Equivalencia BH-BMPT'!$D$33,IF(J1611=33,'Equivalencia BH-BMPT'!$D$34,IF(J1611=34,'Equivalencia BH-BMPT'!$D$35,IF(J1611=35,'Equivalencia BH-BMPT'!$D$36,IF(J1611=36,'Equivalencia BH-BMPT'!$D$37,IF(J1611=37,'Equivalencia BH-BMPT'!$D$38,IF(J1611=38,'Equivalencia BH-BMPT'!D56,IF(J1611=39,'Equivalencia BH-BMPT'!$D$40,IF(J1611=40,'Equivalencia BH-BMPT'!$D$41,IF(J1611=41,'Equivalencia BH-BMPT'!$D$42,IF(J1611=42,'Equivalencia BH-BMPT'!$D$43,IF(J1611=43,'Equivalencia BH-BMPT'!$D$44,IF(J1611=44,'Equivalencia BH-BMPT'!$D$45,IF(J1611=45,'Equivalencia BH-BMPT'!$D$46,"No ha seleccionado un número de programa")))))))))))))))))))))))))))))))))))))))))))))</f>
        <v>No ha seleccionado un número de programa</v>
      </c>
      <c r="L1611" s="140"/>
      <c r="M1611" s="136"/>
      <c r="N1611" s="153"/>
      <c r="O1611" s="161"/>
      <c r="P1611" s="144"/>
      <c r="Q1611" s="143"/>
      <c r="R1611" s="143"/>
      <c r="S1611" s="143"/>
      <c r="T1611" s="143"/>
      <c r="U1611" s="143"/>
      <c r="V1611" s="145"/>
      <c r="W1611" s="145"/>
      <c r="X1611" s="145"/>
      <c r="Y1611" s="136"/>
      <c r="Z1611" s="136"/>
      <c r="AA1611" s="146"/>
      <c r="AB1611" s="136"/>
      <c r="AC1611" s="136"/>
      <c r="AD1611" s="136"/>
      <c r="AE1611" s="136"/>
      <c r="AF1611" s="147" t="e">
        <f t="shared" si="67"/>
        <v>#DIV/0!</v>
      </c>
      <c r="AG1611" s="148"/>
      <c r="AH1611" s="148" t="b">
        <f t="shared" si="68"/>
        <v>1</v>
      </c>
    </row>
    <row r="1612" spans="1:34" ht="44.25" customHeight="1" thickBot="1" x14ac:dyDescent="0.3">
      <c r="A1612" s="136"/>
      <c r="B1612" s="136"/>
      <c r="C1612" s="137"/>
      <c r="D1612" s="136"/>
      <c r="E1612" s="137" t="str">
        <f>IF(D1612=1,'Tipo '!$B$2,IF(D1612=2,'Tipo '!$B$3,IF(D1612=3,'Tipo '!$B$4,IF(D1612=4,'Tipo '!$B$5,IF(D1612=5,'Tipo '!$B$6,IF(D1612=6,'Tipo '!$B$7,IF(D1612=7,'Tipo '!$B$8,IF(D1612=8,'Tipo '!$B$9,IF(D1612=9,'Tipo '!$B$10,IF(D1612=10,'Tipo '!$B$11,IF(D1612=11,'Tipo '!$B$12,IF(D1612=12,'Tipo '!$B$13,IF(D1612=13,'Tipo '!$B$14,IF(D1612=14,'Tipo '!$B$15,IF(D1612=15,'Tipo '!$B$16,IF(D1612=16,'Tipo '!$B$17,IF(D1612=17,'Tipo '!$B$18,IF(D1612=18,'Tipo '!$B$19,IF(D1612=19,'Tipo '!$B$20,IF(D1612=20,'Tipo '!$B$21,"No ha seleccionado un tipo de contrato válido"))))))))))))))))))))</f>
        <v>No ha seleccionado un tipo de contrato válido</v>
      </c>
      <c r="F1612" s="137"/>
      <c r="G1612" s="137"/>
      <c r="H1612" s="138"/>
      <c r="I1612" s="138"/>
      <c r="J1612" s="136"/>
      <c r="K1612" s="137" t="str">
        <f>IF(J1612=1,'Equivalencia BH-BMPT'!$D$2,IF(J1612=2,'Equivalencia BH-BMPT'!$D$3,IF(J1612=3,'Equivalencia BH-BMPT'!$D$4,IF(J1612=4,'Equivalencia BH-BMPT'!$D$5,IF(J1612=5,'Equivalencia BH-BMPT'!$D$6,IF(J1612=6,'Equivalencia BH-BMPT'!$D$7,IF(J1612=7,'Equivalencia BH-BMPT'!$D$8,IF(J1612=8,'Equivalencia BH-BMPT'!$D$9,IF(J1612=9,'Equivalencia BH-BMPT'!$D$10,IF(J1612=10,'Equivalencia BH-BMPT'!$D$11,IF(J1612=11,'Equivalencia BH-BMPT'!$D$12,IF(J1612=12,'Equivalencia BH-BMPT'!$D$13,IF(J1612=13,'Equivalencia BH-BMPT'!$D$14,IF(J1612=14,'Equivalencia BH-BMPT'!$D$15,IF(J1612=15,'Equivalencia BH-BMPT'!$D$16,IF(J1612=16,'Equivalencia BH-BMPT'!$D$17,IF(J1612=17,'Equivalencia BH-BMPT'!$D$18,IF(J1612=18,'Equivalencia BH-BMPT'!$D$19,IF(J1612=19,'Equivalencia BH-BMPT'!$D$20,IF(J1612=20,'Equivalencia BH-BMPT'!$D$21,IF(J1612=21,'Equivalencia BH-BMPT'!$D$22,IF(J1612=22,'Equivalencia BH-BMPT'!$D$23,IF(J1612=23,'Equivalencia BH-BMPT'!D42,IF(J1612=24,'Equivalencia BH-BMPT'!$D$25,IF(J1612=25,'Equivalencia BH-BMPT'!$D$26,IF(J1612=26,'Equivalencia BH-BMPT'!$D$27,IF(J1612=27,'Equivalencia BH-BMPT'!$D$28,IF(J1612=28,'Equivalencia BH-BMPT'!$D$29,IF(J1612=29,'Equivalencia BH-BMPT'!$D$30,IF(J1612=30,'Equivalencia BH-BMPT'!$D$31,IF(J1612=31,'Equivalencia BH-BMPT'!$D$32,IF(J1612=32,'Equivalencia BH-BMPT'!$D$33,IF(J1612=33,'Equivalencia BH-BMPT'!$D$34,IF(J1612=34,'Equivalencia BH-BMPT'!$D$35,IF(J1612=35,'Equivalencia BH-BMPT'!$D$36,IF(J1612=36,'Equivalencia BH-BMPT'!$D$37,IF(J1612=37,'Equivalencia BH-BMPT'!$D$38,IF(J1612=38,'Equivalencia BH-BMPT'!D57,IF(J1612=39,'Equivalencia BH-BMPT'!$D$40,IF(J1612=40,'Equivalencia BH-BMPT'!$D$41,IF(J1612=41,'Equivalencia BH-BMPT'!$D$42,IF(J1612=42,'Equivalencia BH-BMPT'!$D$43,IF(J1612=43,'Equivalencia BH-BMPT'!$D$44,IF(J1612=44,'Equivalencia BH-BMPT'!$D$45,IF(J1612=45,'Equivalencia BH-BMPT'!$D$46,"No ha seleccionado un número de programa")))))))))))))))))))))))))))))))))))))))))))))</f>
        <v>No ha seleccionado un número de programa</v>
      </c>
      <c r="L1612" s="140"/>
      <c r="M1612" s="136"/>
      <c r="N1612" s="153"/>
      <c r="O1612" s="161"/>
      <c r="P1612" s="144"/>
      <c r="Q1612" s="143"/>
      <c r="R1612" s="143"/>
      <c r="S1612" s="143"/>
      <c r="T1612" s="143"/>
      <c r="U1612" s="143"/>
      <c r="V1612" s="145"/>
      <c r="W1612" s="145"/>
      <c r="X1612" s="145"/>
      <c r="Y1612" s="136"/>
      <c r="Z1612" s="136"/>
      <c r="AA1612" s="146"/>
      <c r="AB1612" s="136"/>
      <c r="AC1612" s="136"/>
      <c r="AD1612" s="136"/>
      <c r="AE1612" s="136"/>
      <c r="AF1612" s="147" t="e">
        <f t="shared" si="67"/>
        <v>#DIV/0!</v>
      </c>
      <c r="AG1612" s="148"/>
      <c r="AH1612" s="148" t="b">
        <f t="shared" si="68"/>
        <v>1</v>
      </c>
    </row>
    <row r="1613" spans="1:34" ht="44.25" customHeight="1" thickBot="1" x14ac:dyDescent="0.3">
      <c r="A1613" s="136"/>
      <c r="B1613" s="136"/>
      <c r="C1613" s="137"/>
      <c r="D1613" s="136"/>
      <c r="E1613" s="137" t="str">
        <f>IF(D1613=1,'Tipo '!$B$2,IF(D1613=2,'Tipo '!$B$3,IF(D1613=3,'Tipo '!$B$4,IF(D1613=4,'Tipo '!$B$5,IF(D1613=5,'Tipo '!$B$6,IF(D1613=6,'Tipo '!$B$7,IF(D1613=7,'Tipo '!$B$8,IF(D1613=8,'Tipo '!$B$9,IF(D1613=9,'Tipo '!$B$10,IF(D1613=10,'Tipo '!$B$11,IF(D1613=11,'Tipo '!$B$12,IF(D1613=12,'Tipo '!$B$13,IF(D1613=13,'Tipo '!$B$14,IF(D1613=14,'Tipo '!$B$15,IF(D1613=15,'Tipo '!$B$16,IF(D1613=16,'Tipo '!$B$17,IF(D1613=17,'Tipo '!$B$18,IF(D1613=18,'Tipo '!$B$19,IF(D1613=19,'Tipo '!$B$20,IF(D1613=20,'Tipo '!$B$21,"No ha seleccionado un tipo de contrato válido"))))))))))))))))))))</f>
        <v>No ha seleccionado un tipo de contrato válido</v>
      </c>
      <c r="F1613" s="137"/>
      <c r="G1613" s="137"/>
      <c r="H1613" s="138"/>
      <c r="I1613" s="138"/>
      <c r="J1613" s="136"/>
      <c r="K1613" s="137" t="str">
        <f>IF(J1613=1,'Equivalencia BH-BMPT'!$D$2,IF(J1613=2,'Equivalencia BH-BMPT'!$D$3,IF(J1613=3,'Equivalencia BH-BMPT'!$D$4,IF(J1613=4,'Equivalencia BH-BMPT'!$D$5,IF(J1613=5,'Equivalencia BH-BMPT'!$D$6,IF(J1613=6,'Equivalencia BH-BMPT'!$D$7,IF(J1613=7,'Equivalencia BH-BMPT'!$D$8,IF(J1613=8,'Equivalencia BH-BMPT'!$D$9,IF(J1613=9,'Equivalencia BH-BMPT'!$D$10,IF(J1613=10,'Equivalencia BH-BMPT'!$D$11,IF(J1613=11,'Equivalencia BH-BMPT'!$D$12,IF(J1613=12,'Equivalencia BH-BMPT'!$D$13,IF(J1613=13,'Equivalencia BH-BMPT'!$D$14,IF(J1613=14,'Equivalencia BH-BMPT'!$D$15,IF(J1613=15,'Equivalencia BH-BMPT'!$D$16,IF(J1613=16,'Equivalencia BH-BMPT'!$D$17,IF(J1613=17,'Equivalencia BH-BMPT'!$D$18,IF(J1613=18,'Equivalencia BH-BMPT'!$D$19,IF(J1613=19,'Equivalencia BH-BMPT'!$D$20,IF(J1613=20,'Equivalencia BH-BMPT'!$D$21,IF(J1613=21,'Equivalencia BH-BMPT'!$D$22,IF(J1613=22,'Equivalencia BH-BMPT'!$D$23,IF(J1613=23,'Equivalencia BH-BMPT'!D43,IF(J1613=24,'Equivalencia BH-BMPT'!$D$25,IF(J1613=25,'Equivalencia BH-BMPT'!$D$26,IF(J1613=26,'Equivalencia BH-BMPT'!$D$27,IF(J1613=27,'Equivalencia BH-BMPT'!$D$28,IF(J1613=28,'Equivalencia BH-BMPT'!$D$29,IF(J1613=29,'Equivalencia BH-BMPT'!$D$30,IF(J1613=30,'Equivalencia BH-BMPT'!$D$31,IF(J1613=31,'Equivalencia BH-BMPT'!$D$32,IF(J1613=32,'Equivalencia BH-BMPT'!$D$33,IF(J1613=33,'Equivalencia BH-BMPT'!$D$34,IF(J1613=34,'Equivalencia BH-BMPT'!$D$35,IF(J1613=35,'Equivalencia BH-BMPT'!$D$36,IF(J1613=36,'Equivalencia BH-BMPT'!$D$37,IF(J1613=37,'Equivalencia BH-BMPT'!$D$38,IF(J1613=38,'Equivalencia BH-BMPT'!D58,IF(J1613=39,'Equivalencia BH-BMPT'!$D$40,IF(J1613=40,'Equivalencia BH-BMPT'!$D$41,IF(J1613=41,'Equivalencia BH-BMPT'!$D$42,IF(J1613=42,'Equivalencia BH-BMPT'!$D$43,IF(J1613=43,'Equivalencia BH-BMPT'!$D$44,IF(J1613=44,'Equivalencia BH-BMPT'!$D$45,IF(J1613=45,'Equivalencia BH-BMPT'!$D$46,"No ha seleccionado un número de programa")))))))))))))))))))))))))))))))))))))))))))))</f>
        <v>No ha seleccionado un número de programa</v>
      </c>
      <c r="L1613" s="140"/>
      <c r="M1613" s="136"/>
      <c r="N1613" s="153"/>
      <c r="O1613" s="161"/>
      <c r="P1613" s="144"/>
      <c r="Q1613" s="143"/>
      <c r="R1613" s="143"/>
      <c r="S1613" s="143"/>
      <c r="T1613" s="143"/>
      <c r="U1613" s="143"/>
      <c r="V1613" s="145"/>
      <c r="W1613" s="145"/>
      <c r="X1613" s="145"/>
      <c r="Y1613" s="136"/>
      <c r="Z1613" s="136"/>
      <c r="AA1613" s="146"/>
      <c r="AB1613" s="136"/>
      <c r="AC1613" s="136"/>
      <c r="AD1613" s="136"/>
      <c r="AE1613" s="136"/>
      <c r="AF1613" s="147" t="e">
        <f t="shared" si="67"/>
        <v>#DIV/0!</v>
      </c>
      <c r="AG1613" s="148"/>
      <c r="AH1613" s="148" t="b">
        <f t="shared" si="68"/>
        <v>1</v>
      </c>
    </row>
    <row r="1614" spans="1:34" ht="44.25" customHeight="1" thickBot="1" x14ac:dyDescent="0.3">
      <c r="A1614" s="136"/>
      <c r="B1614" s="136"/>
      <c r="C1614" s="137"/>
      <c r="D1614" s="136"/>
      <c r="E1614" s="137" t="str">
        <f>IF(D1614=1,'Tipo '!$B$2,IF(D1614=2,'Tipo '!$B$3,IF(D1614=3,'Tipo '!$B$4,IF(D1614=4,'Tipo '!$B$5,IF(D1614=5,'Tipo '!$B$6,IF(D1614=6,'Tipo '!$B$7,IF(D1614=7,'Tipo '!$B$8,IF(D1614=8,'Tipo '!$B$9,IF(D1614=9,'Tipo '!$B$10,IF(D1614=10,'Tipo '!$B$11,IF(D1614=11,'Tipo '!$B$12,IF(D1614=12,'Tipo '!$B$13,IF(D1614=13,'Tipo '!$B$14,IF(D1614=14,'Tipo '!$B$15,IF(D1614=15,'Tipo '!$B$16,IF(D1614=16,'Tipo '!$B$17,IF(D1614=17,'Tipo '!$B$18,IF(D1614=18,'Tipo '!$B$19,IF(D1614=19,'Tipo '!$B$20,IF(D1614=20,'Tipo '!$B$21,"No ha seleccionado un tipo de contrato válido"))))))))))))))))))))</f>
        <v>No ha seleccionado un tipo de contrato válido</v>
      </c>
      <c r="F1614" s="137"/>
      <c r="G1614" s="137"/>
      <c r="H1614" s="138"/>
      <c r="I1614" s="138"/>
      <c r="J1614" s="136"/>
      <c r="K1614" s="137" t="str">
        <f>IF(J1614=1,'Equivalencia BH-BMPT'!$D$2,IF(J1614=2,'Equivalencia BH-BMPT'!$D$3,IF(J1614=3,'Equivalencia BH-BMPT'!$D$4,IF(J1614=4,'Equivalencia BH-BMPT'!$D$5,IF(J1614=5,'Equivalencia BH-BMPT'!$D$6,IF(J1614=6,'Equivalencia BH-BMPT'!$D$7,IF(J1614=7,'Equivalencia BH-BMPT'!$D$8,IF(J1614=8,'Equivalencia BH-BMPT'!$D$9,IF(J1614=9,'Equivalencia BH-BMPT'!$D$10,IF(J1614=10,'Equivalencia BH-BMPT'!$D$11,IF(J1614=11,'Equivalencia BH-BMPT'!$D$12,IF(J1614=12,'Equivalencia BH-BMPT'!$D$13,IF(J1614=13,'Equivalencia BH-BMPT'!$D$14,IF(J1614=14,'Equivalencia BH-BMPT'!$D$15,IF(J1614=15,'Equivalencia BH-BMPT'!$D$16,IF(J1614=16,'Equivalencia BH-BMPT'!$D$17,IF(J1614=17,'Equivalencia BH-BMPT'!$D$18,IF(J1614=18,'Equivalencia BH-BMPT'!$D$19,IF(J1614=19,'Equivalencia BH-BMPT'!$D$20,IF(J1614=20,'Equivalencia BH-BMPT'!$D$21,IF(J1614=21,'Equivalencia BH-BMPT'!$D$22,IF(J1614=22,'Equivalencia BH-BMPT'!$D$23,IF(J1614=23,'Equivalencia BH-BMPT'!D44,IF(J1614=24,'Equivalencia BH-BMPT'!$D$25,IF(J1614=25,'Equivalencia BH-BMPT'!$D$26,IF(J1614=26,'Equivalencia BH-BMPT'!$D$27,IF(J1614=27,'Equivalencia BH-BMPT'!$D$28,IF(J1614=28,'Equivalencia BH-BMPT'!$D$29,IF(J1614=29,'Equivalencia BH-BMPT'!$D$30,IF(J1614=30,'Equivalencia BH-BMPT'!$D$31,IF(J1614=31,'Equivalencia BH-BMPT'!$D$32,IF(J1614=32,'Equivalencia BH-BMPT'!$D$33,IF(J1614=33,'Equivalencia BH-BMPT'!$D$34,IF(J1614=34,'Equivalencia BH-BMPT'!$D$35,IF(J1614=35,'Equivalencia BH-BMPT'!$D$36,IF(J1614=36,'Equivalencia BH-BMPT'!$D$37,IF(J1614=37,'Equivalencia BH-BMPT'!$D$38,IF(J1614=38,'Equivalencia BH-BMPT'!D59,IF(J1614=39,'Equivalencia BH-BMPT'!$D$40,IF(J1614=40,'Equivalencia BH-BMPT'!$D$41,IF(J1614=41,'Equivalencia BH-BMPT'!$D$42,IF(J1614=42,'Equivalencia BH-BMPT'!$D$43,IF(J1614=43,'Equivalencia BH-BMPT'!$D$44,IF(J1614=44,'Equivalencia BH-BMPT'!$D$45,IF(J1614=45,'Equivalencia BH-BMPT'!$D$46,"No ha seleccionado un número de programa")))))))))))))))))))))))))))))))))))))))))))))</f>
        <v>No ha seleccionado un número de programa</v>
      </c>
      <c r="L1614" s="140"/>
      <c r="M1614" s="136"/>
      <c r="N1614" s="153"/>
      <c r="O1614" s="161"/>
      <c r="P1614" s="144"/>
      <c r="Q1614" s="143"/>
      <c r="R1614" s="143"/>
      <c r="S1614" s="143"/>
      <c r="T1614" s="143"/>
      <c r="U1614" s="143"/>
      <c r="V1614" s="145"/>
      <c r="W1614" s="145"/>
      <c r="X1614" s="145"/>
      <c r="Y1614" s="136"/>
      <c r="Z1614" s="136"/>
      <c r="AA1614" s="146"/>
      <c r="AB1614" s="136"/>
      <c r="AC1614" s="136"/>
      <c r="AD1614" s="136"/>
      <c r="AE1614" s="136"/>
      <c r="AF1614" s="147" t="e">
        <f t="shared" si="67"/>
        <v>#DIV/0!</v>
      </c>
      <c r="AG1614" s="148"/>
      <c r="AH1614" s="148" t="b">
        <f t="shared" si="68"/>
        <v>1</v>
      </c>
    </row>
    <row r="1615" spans="1:34" ht="44.25" customHeight="1" thickBot="1" x14ac:dyDescent="0.3">
      <c r="A1615" s="136"/>
      <c r="B1615" s="136"/>
      <c r="C1615" s="137"/>
      <c r="D1615" s="136"/>
      <c r="E1615" s="137" t="str">
        <f>IF(D1615=1,'Tipo '!$B$2,IF(D1615=2,'Tipo '!$B$3,IF(D1615=3,'Tipo '!$B$4,IF(D1615=4,'Tipo '!$B$5,IF(D1615=5,'Tipo '!$B$6,IF(D1615=6,'Tipo '!$B$7,IF(D1615=7,'Tipo '!$B$8,IF(D1615=8,'Tipo '!$B$9,IF(D1615=9,'Tipo '!$B$10,IF(D1615=10,'Tipo '!$B$11,IF(D1615=11,'Tipo '!$B$12,IF(D1615=12,'Tipo '!$B$13,IF(D1615=13,'Tipo '!$B$14,IF(D1615=14,'Tipo '!$B$15,IF(D1615=15,'Tipo '!$B$16,IF(D1615=16,'Tipo '!$B$17,IF(D1615=17,'Tipo '!$B$18,IF(D1615=18,'Tipo '!$B$19,IF(D1615=19,'Tipo '!$B$20,IF(D1615=20,'Tipo '!$B$21,"No ha seleccionado un tipo de contrato válido"))))))))))))))))))))</f>
        <v>No ha seleccionado un tipo de contrato válido</v>
      </c>
      <c r="F1615" s="137"/>
      <c r="G1615" s="137"/>
      <c r="H1615" s="138"/>
      <c r="I1615" s="138"/>
      <c r="J1615" s="136"/>
      <c r="K1615" s="137" t="str">
        <f>IF(J1615=1,'Equivalencia BH-BMPT'!$D$2,IF(J1615=2,'Equivalencia BH-BMPT'!$D$3,IF(J1615=3,'Equivalencia BH-BMPT'!$D$4,IF(J1615=4,'Equivalencia BH-BMPT'!$D$5,IF(J1615=5,'Equivalencia BH-BMPT'!$D$6,IF(J1615=6,'Equivalencia BH-BMPT'!$D$7,IF(J1615=7,'Equivalencia BH-BMPT'!$D$8,IF(J1615=8,'Equivalencia BH-BMPT'!$D$9,IF(J1615=9,'Equivalencia BH-BMPT'!$D$10,IF(J1615=10,'Equivalencia BH-BMPT'!$D$11,IF(J1615=11,'Equivalencia BH-BMPT'!$D$12,IF(J1615=12,'Equivalencia BH-BMPT'!$D$13,IF(J1615=13,'Equivalencia BH-BMPT'!$D$14,IF(J1615=14,'Equivalencia BH-BMPT'!$D$15,IF(J1615=15,'Equivalencia BH-BMPT'!$D$16,IF(J1615=16,'Equivalencia BH-BMPT'!$D$17,IF(J1615=17,'Equivalencia BH-BMPT'!$D$18,IF(J1615=18,'Equivalencia BH-BMPT'!$D$19,IF(J1615=19,'Equivalencia BH-BMPT'!$D$20,IF(J1615=20,'Equivalencia BH-BMPT'!$D$21,IF(J1615=21,'Equivalencia BH-BMPT'!$D$22,IF(J1615=22,'Equivalencia BH-BMPT'!$D$23,IF(J1615=23,'Equivalencia BH-BMPT'!D45,IF(J1615=24,'Equivalencia BH-BMPT'!$D$25,IF(J1615=25,'Equivalencia BH-BMPT'!$D$26,IF(J1615=26,'Equivalencia BH-BMPT'!$D$27,IF(J1615=27,'Equivalencia BH-BMPT'!$D$28,IF(J1615=28,'Equivalencia BH-BMPT'!$D$29,IF(J1615=29,'Equivalencia BH-BMPT'!$D$30,IF(J1615=30,'Equivalencia BH-BMPT'!$D$31,IF(J1615=31,'Equivalencia BH-BMPT'!$D$32,IF(J1615=32,'Equivalencia BH-BMPT'!$D$33,IF(J1615=33,'Equivalencia BH-BMPT'!$D$34,IF(J1615=34,'Equivalencia BH-BMPT'!$D$35,IF(J1615=35,'Equivalencia BH-BMPT'!$D$36,IF(J1615=36,'Equivalencia BH-BMPT'!$D$37,IF(J1615=37,'Equivalencia BH-BMPT'!$D$38,IF(J1615=38,'Equivalencia BH-BMPT'!D60,IF(J1615=39,'Equivalencia BH-BMPT'!$D$40,IF(J1615=40,'Equivalencia BH-BMPT'!$D$41,IF(J1615=41,'Equivalencia BH-BMPT'!$D$42,IF(J1615=42,'Equivalencia BH-BMPT'!$D$43,IF(J1615=43,'Equivalencia BH-BMPT'!$D$44,IF(J1615=44,'Equivalencia BH-BMPT'!$D$45,IF(J1615=45,'Equivalencia BH-BMPT'!$D$46,"No ha seleccionado un número de programa")))))))))))))))))))))))))))))))))))))))))))))</f>
        <v>No ha seleccionado un número de programa</v>
      </c>
      <c r="L1615" s="140"/>
      <c r="M1615" s="136"/>
      <c r="N1615" s="153"/>
      <c r="O1615" s="161"/>
      <c r="P1615" s="144"/>
      <c r="Q1615" s="143"/>
      <c r="R1615" s="143"/>
      <c r="S1615" s="143"/>
      <c r="T1615" s="143"/>
      <c r="U1615" s="143"/>
      <c r="V1615" s="145"/>
      <c r="W1615" s="145"/>
      <c r="X1615" s="145"/>
      <c r="Y1615" s="136"/>
      <c r="Z1615" s="136"/>
      <c r="AA1615" s="146"/>
      <c r="AB1615" s="136"/>
      <c r="AC1615" s="136"/>
      <c r="AD1615" s="136"/>
      <c r="AE1615" s="136"/>
      <c r="AF1615" s="147" t="e">
        <f t="shared" si="67"/>
        <v>#DIV/0!</v>
      </c>
      <c r="AG1615" s="148"/>
      <c r="AH1615" s="148" t="b">
        <f t="shared" si="68"/>
        <v>1</v>
      </c>
    </row>
    <row r="1616" spans="1:34" ht="44.25" customHeight="1" thickBot="1" x14ac:dyDescent="0.3">
      <c r="A1616" s="136"/>
      <c r="B1616" s="136"/>
      <c r="C1616" s="137"/>
      <c r="D1616" s="136"/>
      <c r="E1616" s="137" t="str">
        <f>IF(D1616=1,'Tipo '!$B$2,IF(D1616=2,'Tipo '!$B$3,IF(D1616=3,'Tipo '!$B$4,IF(D1616=4,'Tipo '!$B$5,IF(D1616=5,'Tipo '!$B$6,IF(D1616=6,'Tipo '!$B$7,IF(D1616=7,'Tipo '!$B$8,IF(D1616=8,'Tipo '!$B$9,IF(D1616=9,'Tipo '!$B$10,IF(D1616=10,'Tipo '!$B$11,IF(D1616=11,'Tipo '!$B$12,IF(D1616=12,'Tipo '!$B$13,IF(D1616=13,'Tipo '!$B$14,IF(D1616=14,'Tipo '!$B$15,IF(D1616=15,'Tipo '!$B$16,IF(D1616=16,'Tipo '!$B$17,IF(D1616=17,'Tipo '!$B$18,IF(D1616=18,'Tipo '!$B$19,IF(D1616=19,'Tipo '!$B$20,IF(D1616=20,'Tipo '!$B$21,"No ha seleccionado un tipo de contrato válido"))))))))))))))))))))</f>
        <v>No ha seleccionado un tipo de contrato válido</v>
      </c>
      <c r="F1616" s="137"/>
      <c r="G1616" s="137"/>
      <c r="H1616" s="138"/>
      <c r="I1616" s="138"/>
      <c r="J1616" s="136"/>
      <c r="K1616" s="137" t="str">
        <f>IF(J1616=1,'Equivalencia BH-BMPT'!$D$2,IF(J1616=2,'Equivalencia BH-BMPT'!$D$3,IF(J1616=3,'Equivalencia BH-BMPT'!$D$4,IF(J1616=4,'Equivalencia BH-BMPT'!$D$5,IF(J1616=5,'Equivalencia BH-BMPT'!$D$6,IF(J1616=6,'Equivalencia BH-BMPT'!$D$7,IF(J1616=7,'Equivalencia BH-BMPT'!$D$8,IF(J1616=8,'Equivalencia BH-BMPT'!$D$9,IF(J1616=9,'Equivalencia BH-BMPT'!$D$10,IF(J1616=10,'Equivalencia BH-BMPT'!$D$11,IF(J1616=11,'Equivalencia BH-BMPT'!$D$12,IF(J1616=12,'Equivalencia BH-BMPT'!$D$13,IF(J1616=13,'Equivalencia BH-BMPT'!$D$14,IF(J1616=14,'Equivalencia BH-BMPT'!$D$15,IF(J1616=15,'Equivalencia BH-BMPT'!$D$16,IF(J1616=16,'Equivalencia BH-BMPT'!$D$17,IF(J1616=17,'Equivalencia BH-BMPT'!$D$18,IF(J1616=18,'Equivalencia BH-BMPT'!$D$19,IF(J1616=19,'Equivalencia BH-BMPT'!$D$20,IF(J1616=20,'Equivalencia BH-BMPT'!$D$21,IF(J1616=21,'Equivalencia BH-BMPT'!$D$22,IF(J1616=22,'Equivalencia BH-BMPT'!$D$23,IF(J1616=23,'Equivalencia BH-BMPT'!D46,IF(J1616=24,'Equivalencia BH-BMPT'!$D$25,IF(J1616=25,'Equivalencia BH-BMPT'!$D$26,IF(J1616=26,'Equivalencia BH-BMPT'!$D$27,IF(J1616=27,'Equivalencia BH-BMPT'!$D$28,IF(J1616=28,'Equivalencia BH-BMPT'!$D$29,IF(J1616=29,'Equivalencia BH-BMPT'!$D$30,IF(J1616=30,'Equivalencia BH-BMPT'!$D$31,IF(J1616=31,'Equivalencia BH-BMPT'!$D$32,IF(J1616=32,'Equivalencia BH-BMPT'!$D$33,IF(J1616=33,'Equivalencia BH-BMPT'!$D$34,IF(J1616=34,'Equivalencia BH-BMPT'!$D$35,IF(J1616=35,'Equivalencia BH-BMPT'!$D$36,IF(J1616=36,'Equivalencia BH-BMPT'!$D$37,IF(J1616=37,'Equivalencia BH-BMPT'!$D$38,IF(J1616=38,'Equivalencia BH-BMPT'!D61,IF(J1616=39,'Equivalencia BH-BMPT'!$D$40,IF(J1616=40,'Equivalencia BH-BMPT'!$D$41,IF(J1616=41,'Equivalencia BH-BMPT'!$D$42,IF(J1616=42,'Equivalencia BH-BMPT'!$D$43,IF(J1616=43,'Equivalencia BH-BMPT'!$D$44,IF(J1616=44,'Equivalencia BH-BMPT'!$D$45,IF(J1616=45,'Equivalencia BH-BMPT'!$D$46,"No ha seleccionado un número de programa")))))))))))))))))))))))))))))))))))))))))))))</f>
        <v>No ha seleccionado un número de programa</v>
      </c>
      <c r="L1616" s="140"/>
      <c r="M1616" s="136"/>
      <c r="N1616" s="153"/>
      <c r="O1616" s="161"/>
      <c r="P1616" s="144"/>
      <c r="Q1616" s="143"/>
      <c r="R1616" s="143"/>
      <c r="S1616" s="143"/>
      <c r="T1616" s="143"/>
      <c r="U1616" s="143"/>
      <c r="V1616" s="145"/>
      <c r="W1616" s="145"/>
      <c r="X1616" s="145"/>
      <c r="Y1616" s="136"/>
      <c r="Z1616" s="136"/>
      <c r="AA1616" s="146"/>
      <c r="AB1616" s="136"/>
      <c r="AC1616" s="136"/>
      <c r="AD1616" s="136"/>
      <c r="AE1616" s="136"/>
      <c r="AF1616" s="147" t="e">
        <f t="shared" si="67"/>
        <v>#DIV/0!</v>
      </c>
      <c r="AG1616" s="148"/>
      <c r="AH1616" s="148" t="b">
        <f t="shared" si="68"/>
        <v>1</v>
      </c>
    </row>
    <row r="1617" spans="1:34" ht="44.25" customHeight="1" thickBot="1" x14ac:dyDescent="0.3">
      <c r="A1617" s="136"/>
      <c r="B1617" s="136"/>
      <c r="C1617" s="137"/>
      <c r="D1617" s="136"/>
      <c r="E1617" s="137" t="str">
        <f>IF(D1617=1,'Tipo '!$B$2,IF(D1617=2,'Tipo '!$B$3,IF(D1617=3,'Tipo '!$B$4,IF(D1617=4,'Tipo '!$B$5,IF(D1617=5,'Tipo '!$B$6,IF(D1617=6,'Tipo '!$B$7,IF(D1617=7,'Tipo '!$B$8,IF(D1617=8,'Tipo '!$B$9,IF(D1617=9,'Tipo '!$B$10,IF(D1617=10,'Tipo '!$B$11,IF(D1617=11,'Tipo '!$B$12,IF(D1617=12,'Tipo '!$B$13,IF(D1617=13,'Tipo '!$B$14,IF(D1617=14,'Tipo '!$B$15,IF(D1617=15,'Tipo '!$B$16,IF(D1617=16,'Tipo '!$B$17,IF(D1617=17,'Tipo '!$B$18,IF(D1617=18,'Tipo '!$B$19,IF(D1617=19,'Tipo '!$B$20,IF(D1617=20,'Tipo '!$B$21,"No ha seleccionado un tipo de contrato válido"))))))))))))))))))))</f>
        <v>No ha seleccionado un tipo de contrato válido</v>
      </c>
      <c r="F1617" s="137"/>
      <c r="G1617" s="137"/>
      <c r="H1617" s="138"/>
      <c r="I1617" s="138"/>
      <c r="J1617" s="136"/>
      <c r="K1617" s="137" t="str">
        <f>IF(J1617=1,'Equivalencia BH-BMPT'!$D$2,IF(J1617=2,'Equivalencia BH-BMPT'!$D$3,IF(J1617=3,'Equivalencia BH-BMPT'!$D$4,IF(J1617=4,'Equivalencia BH-BMPT'!$D$5,IF(J1617=5,'Equivalencia BH-BMPT'!$D$6,IF(J1617=6,'Equivalencia BH-BMPT'!$D$7,IF(J1617=7,'Equivalencia BH-BMPT'!$D$8,IF(J1617=8,'Equivalencia BH-BMPT'!$D$9,IF(J1617=9,'Equivalencia BH-BMPT'!$D$10,IF(J1617=10,'Equivalencia BH-BMPT'!$D$11,IF(J1617=11,'Equivalencia BH-BMPT'!$D$12,IF(J1617=12,'Equivalencia BH-BMPT'!$D$13,IF(J1617=13,'Equivalencia BH-BMPT'!$D$14,IF(J1617=14,'Equivalencia BH-BMPT'!$D$15,IF(J1617=15,'Equivalencia BH-BMPT'!$D$16,IF(J1617=16,'Equivalencia BH-BMPT'!$D$17,IF(J1617=17,'Equivalencia BH-BMPT'!$D$18,IF(J1617=18,'Equivalencia BH-BMPT'!$D$19,IF(J1617=19,'Equivalencia BH-BMPT'!$D$20,IF(J1617=20,'Equivalencia BH-BMPT'!$D$21,IF(J1617=21,'Equivalencia BH-BMPT'!$D$22,IF(J1617=22,'Equivalencia BH-BMPT'!$D$23,IF(J1617=23,'Equivalencia BH-BMPT'!D47,IF(J1617=24,'Equivalencia BH-BMPT'!$D$25,IF(J1617=25,'Equivalencia BH-BMPT'!$D$26,IF(J1617=26,'Equivalencia BH-BMPT'!$D$27,IF(J1617=27,'Equivalencia BH-BMPT'!$D$28,IF(J1617=28,'Equivalencia BH-BMPT'!$D$29,IF(J1617=29,'Equivalencia BH-BMPT'!$D$30,IF(J1617=30,'Equivalencia BH-BMPT'!$D$31,IF(J1617=31,'Equivalencia BH-BMPT'!$D$32,IF(J1617=32,'Equivalencia BH-BMPT'!$D$33,IF(J1617=33,'Equivalencia BH-BMPT'!$D$34,IF(J1617=34,'Equivalencia BH-BMPT'!$D$35,IF(J1617=35,'Equivalencia BH-BMPT'!$D$36,IF(J1617=36,'Equivalencia BH-BMPT'!$D$37,IF(J1617=37,'Equivalencia BH-BMPT'!$D$38,IF(J1617=38,'Equivalencia BH-BMPT'!D62,IF(J1617=39,'Equivalencia BH-BMPT'!$D$40,IF(J1617=40,'Equivalencia BH-BMPT'!$D$41,IF(J1617=41,'Equivalencia BH-BMPT'!$D$42,IF(J1617=42,'Equivalencia BH-BMPT'!$D$43,IF(J1617=43,'Equivalencia BH-BMPT'!$D$44,IF(J1617=44,'Equivalencia BH-BMPT'!$D$45,IF(J1617=45,'Equivalencia BH-BMPT'!$D$46,"No ha seleccionado un número de programa")))))))))))))))))))))))))))))))))))))))))))))</f>
        <v>No ha seleccionado un número de programa</v>
      </c>
      <c r="L1617" s="140"/>
      <c r="M1617" s="136"/>
      <c r="N1617" s="153"/>
      <c r="O1617" s="161"/>
      <c r="P1617" s="144"/>
      <c r="Q1617" s="143"/>
      <c r="R1617" s="143"/>
      <c r="S1617" s="143"/>
      <c r="T1617" s="143"/>
      <c r="U1617" s="143"/>
      <c r="V1617" s="145"/>
      <c r="W1617" s="145"/>
      <c r="X1617" s="145"/>
      <c r="Y1617" s="136"/>
      <c r="Z1617" s="136"/>
      <c r="AA1617" s="146"/>
      <c r="AB1617" s="136"/>
      <c r="AC1617" s="136"/>
      <c r="AD1617" s="136"/>
      <c r="AE1617" s="136"/>
      <c r="AF1617" s="147" t="e">
        <f t="shared" si="67"/>
        <v>#DIV/0!</v>
      </c>
      <c r="AG1617" s="148"/>
      <c r="AH1617" s="148" t="b">
        <f t="shared" si="68"/>
        <v>1</v>
      </c>
    </row>
    <row r="1618" spans="1:34" ht="44.25" customHeight="1" thickBot="1" x14ac:dyDescent="0.3">
      <c r="A1618" s="136"/>
      <c r="B1618" s="136"/>
      <c r="C1618" s="137"/>
      <c r="D1618" s="136"/>
      <c r="E1618" s="137" t="str">
        <f>IF(D1618=1,'Tipo '!$B$2,IF(D1618=2,'Tipo '!$B$3,IF(D1618=3,'Tipo '!$B$4,IF(D1618=4,'Tipo '!$B$5,IF(D1618=5,'Tipo '!$B$6,IF(D1618=6,'Tipo '!$B$7,IF(D1618=7,'Tipo '!$B$8,IF(D1618=8,'Tipo '!$B$9,IF(D1618=9,'Tipo '!$B$10,IF(D1618=10,'Tipo '!$B$11,IF(D1618=11,'Tipo '!$B$12,IF(D1618=12,'Tipo '!$B$13,IF(D1618=13,'Tipo '!$B$14,IF(D1618=14,'Tipo '!$B$15,IF(D1618=15,'Tipo '!$B$16,IF(D1618=16,'Tipo '!$B$17,IF(D1618=17,'Tipo '!$B$18,IF(D1618=18,'Tipo '!$B$19,IF(D1618=19,'Tipo '!$B$20,IF(D1618=20,'Tipo '!$B$21,"No ha seleccionado un tipo de contrato válido"))))))))))))))))))))</f>
        <v>No ha seleccionado un tipo de contrato válido</v>
      </c>
      <c r="F1618" s="137"/>
      <c r="G1618" s="137"/>
      <c r="H1618" s="138"/>
      <c r="I1618" s="138"/>
      <c r="J1618" s="136"/>
      <c r="K1618" s="137" t="str">
        <f>IF(J1618=1,'Equivalencia BH-BMPT'!$D$2,IF(J1618=2,'Equivalencia BH-BMPT'!$D$3,IF(J1618=3,'Equivalencia BH-BMPT'!$D$4,IF(J1618=4,'Equivalencia BH-BMPT'!$D$5,IF(J1618=5,'Equivalencia BH-BMPT'!$D$6,IF(J1618=6,'Equivalencia BH-BMPT'!$D$7,IF(J1618=7,'Equivalencia BH-BMPT'!$D$8,IF(J1618=8,'Equivalencia BH-BMPT'!$D$9,IF(J1618=9,'Equivalencia BH-BMPT'!$D$10,IF(J1618=10,'Equivalencia BH-BMPT'!$D$11,IF(J1618=11,'Equivalencia BH-BMPT'!$D$12,IF(J1618=12,'Equivalencia BH-BMPT'!$D$13,IF(J1618=13,'Equivalencia BH-BMPT'!$D$14,IF(J1618=14,'Equivalencia BH-BMPT'!$D$15,IF(J1618=15,'Equivalencia BH-BMPT'!$D$16,IF(J1618=16,'Equivalencia BH-BMPT'!$D$17,IF(J1618=17,'Equivalencia BH-BMPT'!$D$18,IF(J1618=18,'Equivalencia BH-BMPT'!$D$19,IF(J1618=19,'Equivalencia BH-BMPT'!$D$20,IF(J1618=20,'Equivalencia BH-BMPT'!$D$21,IF(J1618=21,'Equivalencia BH-BMPT'!$D$22,IF(J1618=22,'Equivalencia BH-BMPT'!$D$23,IF(J1618=23,'Equivalencia BH-BMPT'!D48,IF(J1618=24,'Equivalencia BH-BMPT'!$D$25,IF(J1618=25,'Equivalencia BH-BMPT'!$D$26,IF(J1618=26,'Equivalencia BH-BMPT'!$D$27,IF(J1618=27,'Equivalencia BH-BMPT'!$D$28,IF(J1618=28,'Equivalencia BH-BMPT'!$D$29,IF(J1618=29,'Equivalencia BH-BMPT'!$D$30,IF(J1618=30,'Equivalencia BH-BMPT'!$D$31,IF(J1618=31,'Equivalencia BH-BMPT'!$D$32,IF(J1618=32,'Equivalencia BH-BMPT'!$D$33,IF(J1618=33,'Equivalencia BH-BMPT'!$D$34,IF(J1618=34,'Equivalencia BH-BMPT'!$D$35,IF(J1618=35,'Equivalencia BH-BMPT'!$D$36,IF(J1618=36,'Equivalencia BH-BMPT'!$D$37,IF(J1618=37,'Equivalencia BH-BMPT'!$D$38,IF(J1618=38,'Equivalencia BH-BMPT'!D63,IF(J1618=39,'Equivalencia BH-BMPT'!$D$40,IF(J1618=40,'Equivalencia BH-BMPT'!$D$41,IF(J1618=41,'Equivalencia BH-BMPT'!$D$42,IF(J1618=42,'Equivalencia BH-BMPT'!$D$43,IF(J1618=43,'Equivalencia BH-BMPT'!$D$44,IF(J1618=44,'Equivalencia BH-BMPT'!$D$45,IF(J1618=45,'Equivalencia BH-BMPT'!$D$46,"No ha seleccionado un número de programa")))))))))))))))))))))))))))))))))))))))))))))</f>
        <v>No ha seleccionado un número de programa</v>
      </c>
      <c r="L1618" s="140"/>
      <c r="M1618" s="136"/>
      <c r="N1618" s="153"/>
      <c r="O1618" s="161"/>
      <c r="P1618" s="144"/>
      <c r="Q1618" s="143"/>
      <c r="R1618" s="143"/>
      <c r="S1618" s="143"/>
      <c r="T1618" s="143"/>
      <c r="U1618" s="143"/>
      <c r="V1618" s="145"/>
      <c r="W1618" s="145"/>
      <c r="X1618" s="145"/>
      <c r="Y1618" s="136"/>
      <c r="Z1618" s="136"/>
      <c r="AA1618" s="146"/>
      <c r="AB1618" s="136"/>
      <c r="AC1618" s="136"/>
      <c r="AD1618" s="136"/>
      <c r="AE1618" s="136"/>
      <c r="AF1618" s="147" t="e">
        <f t="shared" si="67"/>
        <v>#DIV/0!</v>
      </c>
      <c r="AG1618" s="148"/>
      <c r="AH1618" s="148" t="b">
        <f t="shared" si="68"/>
        <v>1</v>
      </c>
    </row>
    <row r="1619" spans="1:34" ht="44.25" customHeight="1" thickBot="1" x14ac:dyDescent="0.3">
      <c r="A1619" s="136"/>
      <c r="B1619" s="136"/>
      <c r="C1619" s="137"/>
      <c r="D1619" s="136"/>
      <c r="E1619" s="137" t="str">
        <f>IF(D1619=1,'Tipo '!$B$2,IF(D1619=2,'Tipo '!$B$3,IF(D1619=3,'Tipo '!$B$4,IF(D1619=4,'Tipo '!$B$5,IF(D1619=5,'Tipo '!$B$6,IF(D1619=6,'Tipo '!$B$7,IF(D1619=7,'Tipo '!$B$8,IF(D1619=8,'Tipo '!$B$9,IF(D1619=9,'Tipo '!$B$10,IF(D1619=10,'Tipo '!$B$11,IF(D1619=11,'Tipo '!$B$12,IF(D1619=12,'Tipo '!$B$13,IF(D1619=13,'Tipo '!$B$14,IF(D1619=14,'Tipo '!$B$15,IF(D1619=15,'Tipo '!$B$16,IF(D1619=16,'Tipo '!$B$17,IF(D1619=17,'Tipo '!$B$18,IF(D1619=18,'Tipo '!$B$19,IF(D1619=19,'Tipo '!$B$20,IF(D1619=20,'Tipo '!$B$21,"No ha seleccionado un tipo de contrato válido"))))))))))))))))))))</f>
        <v>No ha seleccionado un tipo de contrato válido</v>
      </c>
      <c r="F1619" s="137"/>
      <c r="G1619" s="137"/>
      <c r="H1619" s="138"/>
      <c r="I1619" s="138"/>
      <c r="J1619" s="136"/>
      <c r="K1619" s="137" t="str">
        <f>IF(J1619=1,'Equivalencia BH-BMPT'!$D$2,IF(J1619=2,'Equivalencia BH-BMPT'!$D$3,IF(J1619=3,'Equivalencia BH-BMPT'!$D$4,IF(J1619=4,'Equivalencia BH-BMPT'!$D$5,IF(J1619=5,'Equivalencia BH-BMPT'!$D$6,IF(J1619=6,'Equivalencia BH-BMPT'!$D$7,IF(J1619=7,'Equivalencia BH-BMPT'!$D$8,IF(J1619=8,'Equivalencia BH-BMPT'!$D$9,IF(J1619=9,'Equivalencia BH-BMPT'!$D$10,IF(J1619=10,'Equivalencia BH-BMPT'!$D$11,IF(J1619=11,'Equivalencia BH-BMPT'!$D$12,IF(J1619=12,'Equivalencia BH-BMPT'!$D$13,IF(J1619=13,'Equivalencia BH-BMPT'!$D$14,IF(J1619=14,'Equivalencia BH-BMPT'!$D$15,IF(J1619=15,'Equivalencia BH-BMPT'!$D$16,IF(J1619=16,'Equivalencia BH-BMPT'!$D$17,IF(J1619=17,'Equivalencia BH-BMPT'!$D$18,IF(J1619=18,'Equivalencia BH-BMPT'!$D$19,IF(J1619=19,'Equivalencia BH-BMPT'!$D$20,IF(J1619=20,'Equivalencia BH-BMPT'!$D$21,IF(J1619=21,'Equivalencia BH-BMPT'!$D$22,IF(J1619=22,'Equivalencia BH-BMPT'!$D$23,IF(J1619=23,'Equivalencia BH-BMPT'!D49,IF(J1619=24,'Equivalencia BH-BMPT'!$D$25,IF(J1619=25,'Equivalencia BH-BMPT'!$D$26,IF(J1619=26,'Equivalencia BH-BMPT'!$D$27,IF(J1619=27,'Equivalencia BH-BMPT'!$D$28,IF(J1619=28,'Equivalencia BH-BMPT'!$D$29,IF(J1619=29,'Equivalencia BH-BMPT'!$D$30,IF(J1619=30,'Equivalencia BH-BMPT'!$D$31,IF(J1619=31,'Equivalencia BH-BMPT'!$D$32,IF(J1619=32,'Equivalencia BH-BMPT'!$D$33,IF(J1619=33,'Equivalencia BH-BMPT'!$D$34,IF(J1619=34,'Equivalencia BH-BMPT'!$D$35,IF(J1619=35,'Equivalencia BH-BMPT'!$D$36,IF(J1619=36,'Equivalencia BH-BMPT'!$D$37,IF(J1619=37,'Equivalencia BH-BMPT'!$D$38,IF(J1619=38,'Equivalencia BH-BMPT'!D64,IF(J1619=39,'Equivalencia BH-BMPT'!$D$40,IF(J1619=40,'Equivalencia BH-BMPT'!$D$41,IF(J1619=41,'Equivalencia BH-BMPT'!$D$42,IF(J1619=42,'Equivalencia BH-BMPT'!$D$43,IF(J1619=43,'Equivalencia BH-BMPT'!$D$44,IF(J1619=44,'Equivalencia BH-BMPT'!$D$45,IF(J1619=45,'Equivalencia BH-BMPT'!$D$46,"No ha seleccionado un número de programa")))))))))))))))))))))))))))))))))))))))))))))</f>
        <v>No ha seleccionado un número de programa</v>
      </c>
      <c r="L1619" s="140"/>
      <c r="M1619" s="136"/>
      <c r="N1619" s="153"/>
      <c r="O1619" s="161"/>
      <c r="P1619" s="144"/>
      <c r="Q1619" s="143"/>
      <c r="R1619" s="143"/>
      <c r="S1619" s="143"/>
      <c r="T1619" s="143"/>
      <c r="U1619" s="143"/>
      <c r="V1619" s="145"/>
      <c r="W1619" s="145"/>
      <c r="X1619" s="145"/>
      <c r="Y1619" s="136"/>
      <c r="Z1619" s="136"/>
      <c r="AA1619" s="146"/>
      <c r="AB1619" s="136"/>
      <c r="AC1619" s="136"/>
      <c r="AD1619" s="136"/>
      <c r="AE1619" s="136"/>
      <c r="AF1619" s="147" t="e">
        <f t="shared" si="67"/>
        <v>#DIV/0!</v>
      </c>
      <c r="AG1619" s="148"/>
      <c r="AH1619" s="148" t="b">
        <f t="shared" si="68"/>
        <v>1</v>
      </c>
    </row>
    <row r="1620" spans="1:34" ht="44.25" customHeight="1" thickBot="1" x14ac:dyDescent="0.3">
      <c r="A1620" s="136"/>
      <c r="B1620" s="136"/>
      <c r="C1620" s="137"/>
      <c r="D1620" s="136"/>
      <c r="E1620" s="137" t="str">
        <f>IF(D1620=1,'Tipo '!$B$2,IF(D1620=2,'Tipo '!$B$3,IF(D1620=3,'Tipo '!$B$4,IF(D1620=4,'Tipo '!$B$5,IF(D1620=5,'Tipo '!$B$6,IF(D1620=6,'Tipo '!$B$7,IF(D1620=7,'Tipo '!$B$8,IF(D1620=8,'Tipo '!$B$9,IF(D1620=9,'Tipo '!$B$10,IF(D1620=10,'Tipo '!$B$11,IF(D1620=11,'Tipo '!$B$12,IF(D1620=12,'Tipo '!$B$13,IF(D1620=13,'Tipo '!$B$14,IF(D1620=14,'Tipo '!$B$15,IF(D1620=15,'Tipo '!$B$16,IF(D1620=16,'Tipo '!$B$17,IF(D1620=17,'Tipo '!$B$18,IF(D1620=18,'Tipo '!$B$19,IF(D1620=19,'Tipo '!$B$20,IF(D1620=20,'Tipo '!$B$21,"No ha seleccionado un tipo de contrato válido"))))))))))))))))))))</f>
        <v>No ha seleccionado un tipo de contrato válido</v>
      </c>
      <c r="F1620" s="137"/>
      <c r="G1620" s="137"/>
      <c r="H1620" s="138"/>
      <c r="I1620" s="138"/>
      <c r="J1620" s="136"/>
      <c r="K1620" s="137" t="str">
        <f>IF(J1620=1,'Equivalencia BH-BMPT'!$D$2,IF(J1620=2,'Equivalencia BH-BMPT'!$D$3,IF(J1620=3,'Equivalencia BH-BMPT'!$D$4,IF(J1620=4,'Equivalencia BH-BMPT'!$D$5,IF(J1620=5,'Equivalencia BH-BMPT'!$D$6,IF(J1620=6,'Equivalencia BH-BMPT'!$D$7,IF(J1620=7,'Equivalencia BH-BMPT'!$D$8,IF(J1620=8,'Equivalencia BH-BMPT'!$D$9,IF(J1620=9,'Equivalencia BH-BMPT'!$D$10,IF(J1620=10,'Equivalencia BH-BMPT'!$D$11,IF(J1620=11,'Equivalencia BH-BMPT'!$D$12,IF(J1620=12,'Equivalencia BH-BMPT'!$D$13,IF(J1620=13,'Equivalencia BH-BMPT'!$D$14,IF(J1620=14,'Equivalencia BH-BMPT'!$D$15,IF(J1620=15,'Equivalencia BH-BMPT'!$D$16,IF(J1620=16,'Equivalencia BH-BMPT'!$D$17,IF(J1620=17,'Equivalencia BH-BMPT'!$D$18,IF(J1620=18,'Equivalencia BH-BMPT'!$D$19,IF(J1620=19,'Equivalencia BH-BMPT'!$D$20,IF(J1620=20,'Equivalencia BH-BMPT'!$D$21,IF(J1620=21,'Equivalencia BH-BMPT'!$D$22,IF(J1620=22,'Equivalencia BH-BMPT'!$D$23,IF(J1620=23,'Equivalencia BH-BMPT'!D50,IF(J1620=24,'Equivalencia BH-BMPT'!$D$25,IF(J1620=25,'Equivalencia BH-BMPT'!$D$26,IF(J1620=26,'Equivalencia BH-BMPT'!$D$27,IF(J1620=27,'Equivalencia BH-BMPT'!$D$28,IF(J1620=28,'Equivalencia BH-BMPT'!$D$29,IF(J1620=29,'Equivalencia BH-BMPT'!$D$30,IF(J1620=30,'Equivalencia BH-BMPT'!$D$31,IF(J1620=31,'Equivalencia BH-BMPT'!$D$32,IF(J1620=32,'Equivalencia BH-BMPT'!$D$33,IF(J1620=33,'Equivalencia BH-BMPT'!$D$34,IF(J1620=34,'Equivalencia BH-BMPT'!$D$35,IF(J1620=35,'Equivalencia BH-BMPT'!$D$36,IF(J1620=36,'Equivalencia BH-BMPT'!$D$37,IF(J1620=37,'Equivalencia BH-BMPT'!$D$38,IF(J1620=38,'Equivalencia BH-BMPT'!D65,IF(J1620=39,'Equivalencia BH-BMPT'!$D$40,IF(J1620=40,'Equivalencia BH-BMPT'!$D$41,IF(J1620=41,'Equivalencia BH-BMPT'!$D$42,IF(J1620=42,'Equivalencia BH-BMPT'!$D$43,IF(J1620=43,'Equivalencia BH-BMPT'!$D$44,IF(J1620=44,'Equivalencia BH-BMPT'!$D$45,IF(J1620=45,'Equivalencia BH-BMPT'!$D$46,"No ha seleccionado un número de programa")))))))))))))))))))))))))))))))))))))))))))))</f>
        <v>No ha seleccionado un número de programa</v>
      </c>
      <c r="L1620" s="140"/>
      <c r="M1620" s="136"/>
      <c r="N1620" s="153"/>
      <c r="O1620" s="161"/>
      <c r="P1620" s="144"/>
      <c r="Q1620" s="143"/>
      <c r="R1620" s="143"/>
      <c r="S1620" s="143"/>
      <c r="T1620" s="143"/>
      <c r="U1620" s="143"/>
      <c r="V1620" s="145"/>
      <c r="W1620" s="145"/>
      <c r="X1620" s="145"/>
      <c r="Y1620" s="136"/>
      <c r="Z1620" s="136"/>
      <c r="AA1620" s="146"/>
      <c r="AB1620" s="136"/>
      <c r="AC1620" s="136"/>
      <c r="AD1620" s="136"/>
      <c r="AE1620" s="136"/>
      <c r="AF1620" s="147" t="e">
        <f t="shared" si="67"/>
        <v>#DIV/0!</v>
      </c>
      <c r="AG1620" s="148"/>
      <c r="AH1620" s="148" t="b">
        <f t="shared" si="68"/>
        <v>1</v>
      </c>
    </row>
    <row r="1621" spans="1:34" ht="44.25" customHeight="1" thickBot="1" x14ac:dyDescent="0.3">
      <c r="A1621" s="136"/>
      <c r="B1621" s="136"/>
      <c r="C1621" s="137"/>
      <c r="D1621" s="136"/>
      <c r="E1621" s="137" t="str">
        <f>IF(D1621=1,'Tipo '!$B$2,IF(D1621=2,'Tipo '!$B$3,IF(D1621=3,'Tipo '!$B$4,IF(D1621=4,'Tipo '!$B$5,IF(D1621=5,'Tipo '!$B$6,IF(D1621=6,'Tipo '!$B$7,IF(D1621=7,'Tipo '!$B$8,IF(D1621=8,'Tipo '!$B$9,IF(D1621=9,'Tipo '!$B$10,IF(D1621=10,'Tipo '!$B$11,IF(D1621=11,'Tipo '!$B$12,IF(D1621=12,'Tipo '!$B$13,IF(D1621=13,'Tipo '!$B$14,IF(D1621=14,'Tipo '!$B$15,IF(D1621=15,'Tipo '!$B$16,IF(D1621=16,'Tipo '!$B$17,IF(D1621=17,'Tipo '!$B$18,IF(D1621=18,'Tipo '!$B$19,IF(D1621=19,'Tipo '!$B$20,IF(D1621=20,'Tipo '!$B$21,"No ha seleccionado un tipo de contrato válido"))))))))))))))))))))</f>
        <v>No ha seleccionado un tipo de contrato válido</v>
      </c>
      <c r="F1621" s="137"/>
      <c r="G1621" s="137"/>
      <c r="H1621" s="138"/>
      <c r="I1621" s="138"/>
      <c r="J1621" s="136"/>
      <c r="K1621" s="137" t="str">
        <f>IF(J1621=1,'Equivalencia BH-BMPT'!$D$2,IF(J1621=2,'Equivalencia BH-BMPT'!$D$3,IF(J1621=3,'Equivalencia BH-BMPT'!$D$4,IF(J1621=4,'Equivalencia BH-BMPT'!$D$5,IF(J1621=5,'Equivalencia BH-BMPT'!$D$6,IF(J1621=6,'Equivalencia BH-BMPT'!$D$7,IF(J1621=7,'Equivalencia BH-BMPT'!$D$8,IF(J1621=8,'Equivalencia BH-BMPT'!$D$9,IF(J1621=9,'Equivalencia BH-BMPT'!$D$10,IF(J1621=10,'Equivalencia BH-BMPT'!$D$11,IF(J1621=11,'Equivalencia BH-BMPT'!$D$12,IF(J1621=12,'Equivalencia BH-BMPT'!$D$13,IF(J1621=13,'Equivalencia BH-BMPT'!$D$14,IF(J1621=14,'Equivalencia BH-BMPT'!$D$15,IF(J1621=15,'Equivalencia BH-BMPT'!$D$16,IF(J1621=16,'Equivalencia BH-BMPT'!$D$17,IF(J1621=17,'Equivalencia BH-BMPT'!$D$18,IF(J1621=18,'Equivalencia BH-BMPT'!$D$19,IF(J1621=19,'Equivalencia BH-BMPT'!$D$20,IF(J1621=20,'Equivalencia BH-BMPT'!$D$21,IF(J1621=21,'Equivalencia BH-BMPT'!$D$22,IF(J1621=22,'Equivalencia BH-BMPT'!$D$23,IF(J1621=23,'Equivalencia BH-BMPT'!D51,IF(J1621=24,'Equivalencia BH-BMPT'!$D$25,IF(J1621=25,'Equivalencia BH-BMPT'!$D$26,IF(J1621=26,'Equivalencia BH-BMPT'!$D$27,IF(J1621=27,'Equivalencia BH-BMPT'!$D$28,IF(J1621=28,'Equivalencia BH-BMPT'!$D$29,IF(J1621=29,'Equivalencia BH-BMPT'!$D$30,IF(J1621=30,'Equivalencia BH-BMPT'!$D$31,IF(J1621=31,'Equivalencia BH-BMPT'!$D$32,IF(J1621=32,'Equivalencia BH-BMPT'!$D$33,IF(J1621=33,'Equivalencia BH-BMPT'!$D$34,IF(J1621=34,'Equivalencia BH-BMPT'!$D$35,IF(J1621=35,'Equivalencia BH-BMPT'!$D$36,IF(J1621=36,'Equivalencia BH-BMPT'!$D$37,IF(J1621=37,'Equivalencia BH-BMPT'!$D$38,IF(J1621=38,'Equivalencia BH-BMPT'!D66,IF(J1621=39,'Equivalencia BH-BMPT'!$D$40,IF(J1621=40,'Equivalencia BH-BMPT'!$D$41,IF(J1621=41,'Equivalencia BH-BMPT'!$D$42,IF(J1621=42,'Equivalencia BH-BMPT'!$D$43,IF(J1621=43,'Equivalencia BH-BMPT'!$D$44,IF(J1621=44,'Equivalencia BH-BMPT'!$D$45,IF(J1621=45,'Equivalencia BH-BMPT'!$D$46,"No ha seleccionado un número de programa")))))))))))))))))))))))))))))))))))))))))))))</f>
        <v>No ha seleccionado un número de programa</v>
      </c>
      <c r="L1621" s="140"/>
      <c r="M1621" s="136"/>
      <c r="N1621" s="153"/>
      <c r="O1621" s="161"/>
      <c r="P1621" s="144"/>
      <c r="Q1621" s="143"/>
      <c r="R1621" s="143"/>
      <c r="S1621" s="143"/>
      <c r="T1621" s="143"/>
      <c r="U1621" s="143"/>
      <c r="V1621" s="145"/>
      <c r="W1621" s="145"/>
      <c r="X1621" s="145"/>
      <c r="Y1621" s="136"/>
      <c r="Z1621" s="136"/>
      <c r="AA1621" s="146"/>
      <c r="AB1621" s="136"/>
      <c r="AC1621" s="136"/>
      <c r="AD1621" s="136"/>
      <c r="AE1621" s="136"/>
      <c r="AF1621" s="147" t="e">
        <f t="shared" si="67"/>
        <v>#DIV/0!</v>
      </c>
      <c r="AG1621" s="148"/>
      <c r="AH1621" s="148" t="b">
        <f t="shared" si="68"/>
        <v>1</v>
      </c>
    </row>
    <row r="1622" spans="1:34" ht="44.25" customHeight="1" thickBot="1" x14ac:dyDescent="0.3">
      <c r="A1622" s="136"/>
      <c r="B1622" s="136"/>
      <c r="C1622" s="137"/>
      <c r="D1622" s="136"/>
      <c r="E1622" s="137" t="str">
        <f>IF(D1622=1,'Tipo '!$B$2,IF(D1622=2,'Tipo '!$B$3,IF(D1622=3,'Tipo '!$B$4,IF(D1622=4,'Tipo '!$B$5,IF(D1622=5,'Tipo '!$B$6,IF(D1622=6,'Tipo '!$B$7,IF(D1622=7,'Tipo '!$B$8,IF(D1622=8,'Tipo '!$B$9,IF(D1622=9,'Tipo '!$B$10,IF(D1622=10,'Tipo '!$B$11,IF(D1622=11,'Tipo '!$B$12,IF(D1622=12,'Tipo '!$B$13,IF(D1622=13,'Tipo '!$B$14,IF(D1622=14,'Tipo '!$B$15,IF(D1622=15,'Tipo '!$B$16,IF(D1622=16,'Tipo '!$B$17,IF(D1622=17,'Tipo '!$B$18,IF(D1622=18,'Tipo '!$B$19,IF(D1622=19,'Tipo '!$B$20,IF(D1622=20,'Tipo '!$B$21,"No ha seleccionado un tipo de contrato válido"))))))))))))))))))))</f>
        <v>No ha seleccionado un tipo de contrato válido</v>
      </c>
      <c r="F1622" s="137"/>
      <c r="G1622" s="137"/>
      <c r="H1622" s="138"/>
      <c r="I1622" s="138"/>
      <c r="J1622" s="136"/>
      <c r="K1622" s="137" t="str">
        <f>IF(J1622=1,'Equivalencia BH-BMPT'!$D$2,IF(J1622=2,'Equivalencia BH-BMPT'!$D$3,IF(J1622=3,'Equivalencia BH-BMPT'!$D$4,IF(J1622=4,'Equivalencia BH-BMPT'!$D$5,IF(J1622=5,'Equivalencia BH-BMPT'!$D$6,IF(J1622=6,'Equivalencia BH-BMPT'!$D$7,IF(J1622=7,'Equivalencia BH-BMPT'!$D$8,IF(J1622=8,'Equivalencia BH-BMPT'!$D$9,IF(J1622=9,'Equivalencia BH-BMPT'!$D$10,IF(J1622=10,'Equivalencia BH-BMPT'!$D$11,IF(J1622=11,'Equivalencia BH-BMPT'!$D$12,IF(J1622=12,'Equivalencia BH-BMPT'!$D$13,IF(J1622=13,'Equivalencia BH-BMPT'!$D$14,IF(J1622=14,'Equivalencia BH-BMPT'!$D$15,IF(J1622=15,'Equivalencia BH-BMPT'!$D$16,IF(J1622=16,'Equivalencia BH-BMPT'!$D$17,IF(J1622=17,'Equivalencia BH-BMPT'!$D$18,IF(J1622=18,'Equivalencia BH-BMPT'!$D$19,IF(J1622=19,'Equivalencia BH-BMPT'!$D$20,IF(J1622=20,'Equivalencia BH-BMPT'!$D$21,IF(J1622=21,'Equivalencia BH-BMPT'!$D$22,IF(J1622=22,'Equivalencia BH-BMPT'!$D$23,IF(J1622=23,'Equivalencia BH-BMPT'!D52,IF(J1622=24,'Equivalencia BH-BMPT'!$D$25,IF(J1622=25,'Equivalencia BH-BMPT'!$D$26,IF(J1622=26,'Equivalencia BH-BMPT'!$D$27,IF(J1622=27,'Equivalencia BH-BMPT'!$D$28,IF(J1622=28,'Equivalencia BH-BMPT'!$D$29,IF(J1622=29,'Equivalencia BH-BMPT'!$D$30,IF(J1622=30,'Equivalencia BH-BMPT'!$D$31,IF(J1622=31,'Equivalencia BH-BMPT'!$D$32,IF(J1622=32,'Equivalencia BH-BMPT'!$D$33,IF(J1622=33,'Equivalencia BH-BMPT'!$D$34,IF(J1622=34,'Equivalencia BH-BMPT'!$D$35,IF(J1622=35,'Equivalencia BH-BMPT'!$D$36,IF(J1622=36,'Equivalencia BH-BMPT'!$D$37,IF(J1622=37,'Equivalencia BH-BMPT'!$D$38,IF(J1622=38,'Equivalencia BH-BMPT'!D67,IF(J1622=39,'Equivalencia BH-BMPT'!$D$40,IF(J1622=40,'Equivalencia BH-BMPT'!$D$41,IF(J1622=41,'Equivalencia BH-BMPT'!$D$42,IF(J1622=42,'Equivalencia BH-BMPT'!$D$43,IF(J1622=43,'Equivalencia BH-BMPT'!$D$44,IF(J1622=44,'Equivalencia BH-BMPT'!$D$45,IF(J1622=45,'Equivalencia BH-BMPT'!$D$46,"No ha seleccionado un número de programa")))))))))))))))))))))))))))))))))))))))))))))</f>
        <v>No ha seleccionado un número de programa</v>
      </c>
      <c r="L1622" s="140"/>
      <c r="M1622" s="136"/>
      <c r="N1622" s="153"/>
      <c r="O1622" s="161"/>
      <c r="P1622" s="144"/>
      <c r="Q1622" s="143"/>
      <c r="R1622" s="143"/>
      <c r="S1622" s="143"/>
      <c r="T1622" s="143"/>
      <c r="U1622" s="143"/>
      <c r="V1622" s="145"/>
      <c r="W1622" s="145"/>
      <c r="X1622" s="145"/>
      <c r="Y1622" s="136"/>
      <c r="Z1622" s="136"/>
      <c r="AA1622" s="146"/>
      <c r="AB1622" s="136"/>
      <c r="AC1622" s="136"/>
      <c r="AD1622" s="136"/>
      <c r="AE1622" s="136"/>
      <c r="AF1622" s="147" t="e">
        <f t="shared" si="67"/>
        <v>#DIV/0!</v>
      </c>
      <c r="AG1622" s="148"/>
      <c r="AH1622" s="148" t="b">
        <f t="shared" si="68"/>
        <v>1</v>
      </c>
    </row>
    <row r="1623" spans="1:34" ht="44.25" customHeight="1" thickBot="1" x14ac:dyDescent="0.3">
      <c r="A1623" s="136"/>
      <c r="B1623" s="136"/>
      <c r="C1623" s="137"/>
      <c r="D1623" s="136"/>
      <c r="E1623" s="137" t="str">
        <f>IF(D1623=1,'Tipo '!$B$2,IF(D1623=2,'Tipo '!$B$3,IF(D1623=3,'Tipo '!$B$4,IF(D1623=4,'Tipo '!$B$5,IF(D1623=5,'Tipo '!$B$6,IF(D1623=6,'Tipo '!$B$7,IF(D1623=7,'Tipo '!$B$8,IF(D1623=8,'Tipo '!$B$9,IF(D1623=9,'Tipo '!$B$10,IF(D1623=10,'Tipo '!$B$11,IF(D1623=11,'Tipo '!$B$12,IF(D1623=12,'Tipo '!$B$13,IF(D1623=13,'Tipo '!$B$14,IF(D1623=14,'Tipo '!$B$15,IF(D1623=15,'Tipo '!$B$16,IF(D1623=16,'Tipo '!$B$17,IF(D1623=17,'Tipo '!$B$18,IF(D1623=18,'Tipo '!$B$19,IF(D1623=19,'Tipo '!$B$20,IF(D1623=20,'Tipo '!$B$21,"No ha seleccionado un tipo de contrato válido"))))))))))))))))))))</f>
        <v>No ha seleccionado un tipo de contrato válido</v>
      </c>
      <c r="F1623" s="137"/>
      <c r="G1623" s="137"/>
      <c r="H1623" s="138"/>
      <c r="I1623" s="138"/>
      <c r="J1623" s="136"/>
      <c r="K1623" s="137" t="str">
        <f>IF(J1623=1,'Equivalencia BH-BMPT'!$D$2,IF(J1623=2,'Equivalencia BH-BMPT'!$D$3,IF(J1623=3,'Equivalencia BH-BMPT'!$D$4,IF(J1623=4,'Equivalencia BH-BMPT'!$D$5,IF(J1623=5,'Equivalencia BH-BMPT'!$D$6,IF(J1623=6,'Equivalencia BH-BMPT'!$D$7,IF(J1623=7,'Equivalencia BH-BMPT'!$D$8,IF(J1623=8,'Equivalencia BH-BMPT'!$D$9,IF(J1623=9,'Equivalencia BH-BMPT'!$D$10,IF(J1623=10,'Equivalencia BH-BMPT'!$D$11,IF(J1623=11,'Equivalencia BH-BMPT'!$D$12,IF(J1623=12,'Equivalencia BH-BMPT'!$D$13,IF(J1623=13,'Equivalencia BH-BMPT'!$D$14,IF(J1623=14,'Equivalencia BH-BMPT'!$D$15,IF(J1623=15,'Equivalencia BH-BMPT'!$D$16,IF(J1623=16,'Equivalencia BH-BMPT'!$D$17,IF(J1623=17,'Equivalencia BH-BMPT'!$D$18,IF(J1623=18,'Equivalencia BH-BMPT'!$D$19,IF(J1623=19,'Equivalencia BH-BMPT'!$D$20,IF(J1623=20,'Equivalencia BH-BMPT'!$D$21,IF(J1623=21,'Equivalencia BH-BMPT'!$D$22,IF(J1623=22,'Equivalencia BH-BMPT'!$D$23,IF(J1623=23,'Equivalencia BH-BMPT'!D53,IF(J1623=24,'Equivalencia BH-BMPT'!$D$25,IF(J1623=25,'Equivalencia BH-BMPT'!$D$26,IF(J1623=26,'Equivalencia BH-BMPT'!$D$27,IF(J1623=27,'Equivalencia BH-BMPT'!$D$28,IF(J1623=28,'Equivalencia BH-BMPT'!$D$29,IF(J1623=29,'Equivalencia BH-BMPT'!$D$30,IF(J1623=30,'Equivalencia BH-BMPT'!$D$31,IF(J1623=31,'Equivalencia BH-BMPT'!$D$32,IF(J1623=32,'Equivalencia BH-BMPT'!$D$33,IF(J1623=33,'Equivalencia BH-BMPT'!$D$34,IF(J1623=34,'Equivalencia BH-BMPT'!$D$35,IF(J1623=35,'Equivalencia BH-BMPT'!$D$36,IF(J1623=36,'Equivalencia BH-BMPT'!$D$37,IF(J1623=37,'Equivalencia BH-BMPT'!$D$38,IF(J1623=38,'Equivalencia BH-BMPT'!D68,IF(J1623=39,'Equivalencia BH-BMPT'!$D$40,IF(J1623=40,'Equivalencia BH-BMPT'!$D$41,IF(J1623=41,'Equivalencia BH-BMPT'!$D$42,IF(J1623=42,'Equivalencia BH-BMPT'!$D$43,IF(J1623=43,'Equivalencia BH-BMPT'!$D$44,IF(J1623=44,'Equivalencia BH-BMPT'!$D$45,IF(J1623=45,'Equivalencia BH-BMPT'!$D$46,"No ha seleccionado un número de programa")))))))))))))))))))))))))))))))))))))))))))))</f>
        <v>No ha seleccionado un número de programa</v>
      </c>
      <c r="L1623" s="140"/>
      <c r="M1623" s="136"/>
      <c r="N1623" s="153"/>
      <c r="O1623" s="161"/>
      <c r="P1623" s="144"/>
      <c r="Q1623" s="143"/>
      <c r="R1623" s="143"/>
      <c r="S1623" s="143"/>
      <c r="T1623" s="143"/>
      <c r="U1623" s="143"/>
      <c r="V1623" s="145"/>
      <c r="W1623" s="145"/>
      <c r="X1623" s="145"/>
      <c r="Y1623" s="136"/>
      <c r="Z1623" s="136"/>
      <c r="AA1623" s="146"/>
      <c r="AB1623" s="136"/>
      <c r="AC1623" s="136"/>
      <c r="AD1623" s="136"/>
      <c r="AE1623" s="136"/>
      <c r="AF1623" s="147" t="e">
        <f t="shared" si="67"/>
        <v>#DIV/0!</v>
      </c>
      <c r="AG1623" s="148"/>
      <c r="AH1623" s="148" t="b">
        <f t="shared" si="68"/>
        <v>1</v>
      </c>
    </row>
    <row r="1624" spans="1:34" ht="44.25" customHeight="1" thickBot="1" x14ac:dyDescent="0.3">
      <c r="A1624" s="136"/>
      <c r="B1624" s="136"/>
      <c r="C1624" s="137"/>
      <c r="D1624" s="136"/>
      <c r="E1624" s="137" t="str">
        <f>IF(D1624=1,'Tipo '!$B$2,IF(D1624=2,'Tipo '!$B$3,IF(D1624=3,'Tipo '!$B$4,IF(D1624=4,'Tipo '!$B$5,IF(D1624=5,'Tipo '!$B$6,IF(D1624=6,'Tipo '!$B$7,IF(D1624=7,'Tipo '!$B$8,IF(D1624=8,'Tipo '!$B$9,IF(D1624=9,'Tipo '!$B$10,IF(D1624=10,'Tipo '!$B$11,IF(D1624=11,'Tipo '!$B$12,IF(D1624=12,'Tipo '!$B$13,IF(D1624=13,'Tipo '!$B$14,IF(D1624=14,'Tipo '!$B$15,IF(D1624=15,'Tipo '!$B$16,IF(D1624=16,'Tipo '!$B$17,IF(D1624=17,'Tipo '!$B$18,IF(D1624=18,'Tipo '!$B$19,IF(D1624=19,'Tipo '!$B$20,IF(D1624=20,'Tipo '!$B$21,"No ha seleccionado un tipo de contrato válido"))))))))))))))))))))</f>
        <v>No ha seleccionado un tipo de contrato válido</v>
      </c>
      <c r="F1624" s="137"/>
      <c r="G1624" s="137"/>
      <c r="H1624" s="138"/>
      <c r="I1624" s="138"/>
      <c r="J1624" s="136"/>
      <c r="K1624" s="137" t="str">
        <f>IF(J1624=1,'Equivalencia BH-BMPT'!$D$2,IF(J1624=2,'Equivalencia BH-BMPT'!$D$3,IF(J1624=3,'Equivalencia BH-BMPT'!$D$4,IF(J1624=4,'Equivalencia BH-BMPT'!$D$5,IF(J1624=5,'Equivalencia BH-BMPT'!$D$6,IF(J1624=6,'Equivalencia BH-BMPT'!$D$7,IF(J1624=7,'Equivalencia BH-BMPT'!$D$8,IF(J1624=8,'Equivalencia BH-BMPT'!$D$9,IF(J1624=9,'Equivalencia BH-BMPT'!$D$10,IF(J1624=10,'Equivalencia BH-BMPT'!$D$11,IF(J1624=11,'Equivalencia BH-BMPT'!$D$12,IF(J1624=12,'Equivalencia BH-BMPT'!$D$13,IF(J1624=13,'Equivalencia BH-BMPT'!$D$14,IF(J1624=14,'Equivalencia BH-BMPT'!$D$15,IF(J1624=15,'Equivalencia BH-BMPT'!$D$16,IF(J1624=16,'Equivalencia BH-BMPT'!$D$17,IF(J1624=17,'Equivalencia BH-BMPT'!$D$18,IF(J1624=18,'Equivalencia BH-BMPT'!$D$19,IF(J1624=19,'Equivalencia BH-BMPT'!$D$20,IF(J1624=20,'Equivalencia BH-BMPT'!$D$21,IF(J1624=21,'Equivalencia BH-BMPT'!$D$22,IF(J1624=22,'Equivalencia BH-BMPT'!$D$23,IF(J1624=23,'Equivalencia BH-BMPT'!D54,IF(J1624=24,'Equivalencia BH-BMPT'!$D$25,IF(J1624=25,'Equivalencia BH-BMPT'!$D$26,IF(J1624=26,'Equivalencia BH-BMPT'!$D$27,IF(J1624=27,'Equivalencia BH-BMPT'!$D$28,IF(J1624=28,'Equivalencia BH-BMPT'!$D$29,IF(J1624=29,'Equivalencia BH-BMPT'!$D$30,IF(J1624=30,'Equivalencia BH-BMPT'!$D$31,IF(J1624=31,'Equivalencia BH-BMPT'!$D$32,IF(J1624=32,'Equivalencia BH-BMPT'!$D$33,IF(J1624=33,'Equivalencia BH-BMPT'!$D$34,IF(J1624=34,'Equivalencia BH-BMPT'!$D$35,IF(J1624=35,'Equivalencia BH-BMPT'!$D$36,IF(J1624=36,'Equivalencia BH-BMPT'!$D$37,IF(J1624=37,'Equivalencia BH-BMPT'!$D$38,IF(J1624=38,'Equivalencia BH-BMPT'!D69,IF(J1624=39,'Equivalencia BH-BMPT'!$D$40,IF(J1624=40,'Equivalencia BH-BMPT'!$D$41,IF(J1624=41,'Equivalencia BH-BMPT'!$D$42,IF(J1624=42,'Equivalencia BH-BMPT'!$D$43,IF(J1624=43,'Equivalencia BH-BMPT'!$D$44,IF(J1624=44,'Equivalencia BH-BMPT'!$D$45,IF(J1624=45,'Equivalencia BH-BMPT'!$D$46,"No ha seleccionado un número de programa")))))))))))))))))))))))))))))))))))))))))))))</f>
        <v>No ha seleccionado un número de programa</v>
      </c>
      <c r="L1624" s="140"/>
      <c r="M1624" s="136"/>
      <c r="N1624" s="153"/>
      <c r="O1624" s="161"/>
      <c r="P1624" s="144"/>
      <c r="Q1624" s="143"/>
      <c r="R1624" s="143"/>
      <c r="S1624" s="143"/>
      <c r="T1624" s="143"/>
      <c r="U1624" s="143"/>
      <c r="V1624" s="145"/>
      <c r="W1624" s="145"/>
      <c r="X1624" s="145"/>
      <c r="Y1624" s="136"/>
      <c r="Z1624" s="136"/>
      <c r="AA1624" s="146"/>
      <c r="AB1624" s="136"/>
      <c r="AC1624" s="136"/>
      <c r="AD1624" s="136"/>
      <c r="AE1624" s="136"/>
      <c r="AF1624" s="147" t="e">
        <f t="shared" si="67"/>
        <v>#DIV/0!</v>
      </c>
      <c r="AG1624" s="148"/>
      <c r="AH1624" s="148" t="b">
        <f t="shared" si="68"/>
        <v>1</v>
      </c>
    </row>
    <row r="1625" spans="1:34" ht="44.25" customHeight="1" thickBot="1" x14ac:dyDescent="0.3">
      <c r="A1625" s="136"/>
      <c r="B1625" s="136"/>
      <c r="C1625" s="137"/>
      <c r="D1625" s="136"/>
      <c r="E1625" s="137" t="str">
        <f>IF(D1625=1,'Tipo '!$B$2,IF(D1625=2,'Tipo '!$B$3,IF(D1625=3,'Tipo '!$B$4,IF(D1625=4,'Tipo '!$B$5,IF(D1625=5,'Tipo '!$B$6,IF(D1625=6,'Tipo '!$B$7,IF(D1625=7,'Tipo '!$B$8,IF(D1625=8,'Tipo '!$B$9,IF(D1625=9,'Tipo '!$B$10,IF(D1625=10,'Tipo '!$B$11,IF(D1625=11,'Tipo '!$B$12,IF(D1625=12,'Tipo '!$B$13,IF(D1625=13,'Tipo '!$B$14,IF(D1625=14,'Tipo '!$B$15,IF(D1625=15,'Tipo '!$B$16,IF(D1625=16,'Tipo '!$B$17,IF(D1625=17,'Tipo '!$B$18,IF(D1625=18,'Tipo '!$B$19,IF(D1625=19,'Tipo '!$B$20,IF(D1625=20,'Tipo '!$B$21,"No ha seleccionado un tipo de contrato válido"))))))))))))))))))))</f>
        <v>No ha seleccionado un tipo de contrato válido</v>
      </c>
      <c r="F1625" s="137"/>
      <c r="G1625" s="137"/>
      <c r="H1625" s="138"/>
      <c r="I1625" s="138"/>
      <c r="J1625" s="136"/>
      <c r="K1625" s="137" t="str">
        <f>IF(J1625=1,'Equivalencia BH-BMPT'!$D$2,IF(J1625=2,'Equivalencia BH-BMPT'!$D$3,IF(J1625=3,'Equivalencia BH-BMPT'!$D$4,IF(J1625=4,'Equivalencia BH-BMPT'!$D$5,IF(J1625=5,'Equivalencia BH-BMPT'!$D$6,IF(J1625=6,'Equivalencia BH-BMPT'!$D$7,IF(J1625=7,'Equivalencia BH-BMPT'!$D$8,IF(J1625=8,'Equivalencia BH-BMPT'!$D$9,IF(J1625=9,'Equivalencia BH-BMPT'!$D$10,IF(J1625=10,'Equivalencia BH-BMPT'!$D$11,IF(J1625=11,'Equivalencia BH-BMPT'!$D$12,IF(J1625=12,'Equivalencia BH-BMPT'!$D$13,IF(J1625=13,'Equivalencia BH-BMPT'!$D$14,IF(J1625=14,'Equivalencia BH-BMPT'!$D$15,IF(J1625=15,'Equivalencia BH-BMPT'!$D$16,IF(J1625=16,'Equivalencia BH-BMPT'!$D$17,IF(J1625=17,'Equivalencia BH-BMPT'!$D$18,IF(J1625=18,'Equivalencia BH-BMPT'!$D$19,IF(J1625=19,'Equivalencia BH-BMPT'!$D$20,IF(J1625=20,'Equivalencia BH-BMPT'!$D$21,IF(J1625=21,'Equivalencia BH-BMPT'!$D$22,IF(J1625=22,'Equivalencia BH-BMPT'!$D$23,IF(J1625=23,'Equivalencia BH-BMPT'!D55,IF(J1625=24,'Equivalencia BH-BMPT'!$D$25,IF(J1625=25,'Equivalencia BH-BMPT'!$D$26,IF(J1625=26,'Equivalencia BH-BMPT'!$D$27,IF(J1625=27,'Equivalencia BH-BMPT'!$D$28,IF(J1625=28,'Equivalencia BH-BMPT'!$D$29,IF(J1625=29,'Equivalencia BH-BMPT'!$D$30,IF(J1625=30,'Equivalencia BH-BMPT'!$D$31,IF(J1625=31,'Equivalencia BH-BMPT'!$D$32,IF(J1625=32,'Equivalencia BH-BMPT'!$D$33,IF(J1625=33,'Equivalencia BH-BMPT'!$D$34,IF(J1625=34,'Equivalencia BH-BMPT'!$D$35,IF(J1625=35,'Equivalencia BH-BMPT'!$D$36,IF(J1625=36,'Equivalencia BH-BMPT'!$D$37,IF(J1625=37,'Equivalencia BH-BMPT'!$D$38,IF(J1625=38,'Equivalencia BH-BMPT'!D70,IF(J1625=39,'Equivalencia BH-BMPT'!$D$40,IF(J1625=40,'Equivalencia BH-BMPT'!$D$41,IF(J1625=41,'Equivalencia BH-BMPT'!$D$42,IF(J1625=42,'Equivalencia BH-BMPT'!$D$43,IF(J1625=43,'Equivalencia BH-BMPT'!$D$44,IF(J1625=44,'Equivalencia BH-BMPT'!$D$45,IF(J1625=45,'Equivalencia BH-BMPT'!$D$46,"No ha seleccionado un número de programa")))))))))))))))))))))))))))))))))))))))))))))</f>
        <v>No ha seleccionado un número de programa</v>
      </c>
      <c r="L1625" s="140"/>
      <c r="M1625" s="136"/>
      <c r="N1625" s="153"/>
      <c r="O1625" s="161"/>
      <c r="P1625" s="144"/>
      <c r="Q1625" s="143"/>
      <c r="R1625" s="143"/>
      <c r="S1625" s="143"/>
      <c r="T1625" s="143"/>
      <c r="U1625" s="143"/>
      <c r="V1625" s="145"/>
      <c r="W1625" s="145"/>
      <c r="X1625" s="145"/>
      <c r="Y1625" s="136"/>
      <c r="Z1625" s="136"/>
      <c r="AA1625" s="146"/>
      <c r="AB1625" s="136"/>
      <c r="AC1625" s="136"/>
      <c r="AD1625" s="136"/>
      <c r="AE1625" s="136"/>
      <c r="AF1625" s="147" t="e">
        <f t="shared" si="67"/>
        <v>#DIV/0!</v>
      </c>
      <c r="AG1625" s="148"/>
      <c r="AH1625" s="148" t="b">
        <f t="shared" si="68"/>
        <v>1</v>
      </c>
    </row>
    <row r="1626" spans="1:34" ht="44.25" customHeight="1" thickBot="1" x14ac:dyDescent="0.3">
      <c r="A1626" s="136"/>
      <c r="B1626" s="136"/>
      <c r="C1626" s="137"/>
      <c r="D1626" s="136"/>
      <c r="E1626" s="137" t="str">
        <f>IF(D1626=1,'Tipo '!$B$2,IF(D1626=2,'Tipo '!$B$3,IF(D1626=3,'Tipo '!$B$4,IF(D1626=4,'Tipo '!$B$5,IF(D1626=5,'Tipo '!$B$6,IF(D1626=6,'Tipo '!$B$7,IF(D1626=7,'Tipo '!$B$8,IF(D1626=8,'Tipo '!$B$9,IF(D1626=9,'Tipo '!$B$10,IF(D1626=10,'Tipo '!$B$11,IF(D1626=11,'Tipo '!$B$12,IF(D1626=12,'Tipo '!$B$13,IF(D1626=13,'Tipo '!$B$14,IF(D1626=14,'Tipo '!$B$15,IF(D1626=15,'Tipo '!$B$16,IF(D1626=16,'Tipo '!$B$17,IF(D1626=17,'Tipo '!$B$18,IF(D1626=18,'Tipo '!$B$19,IF(D1626=19,'Tipo '!$B$20,IF(D1626=20,'Tipo '!$B$21,"No ha seleccionado un tipo de contrato válido"))))))))))))))))))))</f>
        <v>No ha seleccionado un tipo de contrato válido</v>
      </c>
      <c r="F1626" s="137"/>
      <c r="G1626" s="137"/>
      <c r="H1626" s="138"/>
      <c r="I1626" s="138"/>
      <c r="J1626" s="136"/>
      <c r="K1626" s="137" t="str">
        <f>IF(J1626=1,'Equivalencia BH-BMPT'!$D$2,IF(J1626=2,'Equivalencia BH-BMPT'!$D$3,IF(J1626=3,'Equivalencia BH-BMPT'!$D$4,IF(J1626=4,'Equivalencia BH-BMPT'!$D$5,IF(J1626=5,'Equivalencia BH-BMPT'!$D$6,IF(J1626=6,'Equivalencia BH-BMPT'!$D$7,IF(J1626=7,'Equivalencia BH-BMPT'!$D$8,IF(J1626=8,'Equivalencia BH-BMPT'!$D$9,IF(J1626=9,'Equivalencia BH-BMPT'!$D$10,IF(J1626=10,'Equivalencia BH-BMPT'!$D$11,IF(J1626=11,'Equivalencia BH-BMPT'!$D$12,IF(J1626=12,'Equivalencia BH-BMPT'!$D$13,IF(J1626=13,'Equivalencia BH-BMPT'!$D$14,IF(J1626=14,'Equivalencia BH-BMPT'!$D$15,IF(J1626=15,'Equivalencia BH-BMPT'!$D$16,IF(J1626=16,'Equivalencia BH-BMPT'!$D$17,IF(J1626=17,'Equivalencia BH-BMPT'!$D$18,IF(J1626=18,'Equivalencia BH-BMPT'!$D$19,IF(J1626=19,'Equivalencia BH-BMPT'!$D$20,IF(J1626=20,'Equivalencia BH-BMPT'!$D$21,IF(J1626=21,'Equivalencia BH-BMPT'!$D$22,IF(J1626=22,'Equivalencia BH-BMPT'!$D$23,IF(J1626=23,'Equivalencia BH-BMPT'!D56,IF(J1626=24,'Equivalencia BH-BMPT'!$D$25,IF(J1626=25,'Equivalencia BH-BMPT'!$D$26,IF(J1626=26,'Equivalencia BH-BMPT'!$D$27,IF(J1626=27,'Equivalencia BH-BMPT'!$D$28,IF(J1626=28,'Equivalencia BH-BMPT'!$D$29,IF(J1626=29,'Equivalencia BH-BMPT'!$D$30,IF(J1626=30,'Equivalencia BH-BMPT'!$D$31,IF(J1626=31,'Equivalencia BH-BMPT'!$D$32,IF(J1626=32,'Equivalencia BH-BMPT'!$D$33,IF(J1626=33,'Equivalencia BH-BMPT'!$D$34,IF(J1626=34,'Equivalencia BH-BMPT'!$D$35,IF(J1626=35,'Equivalencia BH-BMPT'!$D$36,IF(J1626=36,'Equivalencia BH-BMPT'!$D$37,IF(J1626=37,'Equivalencia BH-BMPT'!$D$38,IF(J1626=38,'Equivalencia BH-BMPT'!D71,IF(J1626=39,'Equivalencia BH-BMPT'!$D$40,IF(J1626=40,'Equivalencia BH-BMPT'!$D$41,IF(J1626=41,'Equivalencia BH-BMPT'!$D$42,IF(J1626=42,'Equivalencia BH-BMPT'!$D$43,IF(J1626=43,'Equivalencia BH-BMPT'!$D$44,IF(J1626=44,'Equivalencia BH-BMPT'!$D$45,IF(J1626=45,'Equivalencia BH-BMPT'!$D$46,"No ha seleccionado un número de programa")))))))))))))))))))))))))))))))))))))))))))))</f>
        <v>No ha seleccionado un número de programa</v>
      </c>
      <c r="L1626" s="140"/>
      <c r="M1626" s="136"/>
      <c r="N1626" s="153"/>
      <c r="O1626" s="161"/>
      <c r="P1626" s="144"/>
      <c r="Q1626" s="143"/>
      <c r="R1626" s="143"/>
      <c r="S1626" s="143"/>
      <c r="T1626" s="143"/>
      <c r="U1626" s="143"/>
      <c r="V1626" s="145"/>
      <c r="W1626" s="145"/>
      <c r="X1626" s="145"/>
      <c r="Y1626" s="136"/>
      <c r="Z1626" s="136"/>
      <c r="AA1626" s="146"/>
      <c r="AB1626" s="136"/>
      <c r="AC1626" s="136"/>
      <c r="AD1626" s="136"/>
      <c r="AE1626" s="136"/>
      <c r="AF1626" s="147" t="e">
        <f t="shared" si="67"/>
        <v>#DIV/0!</v>
      </c>
      <c r="AG1626" s="148"/>
      <c r="AH1626" s="148" t="b">
        <f t="shared" si="68"/>
        <v>1</v>
      </c>
    </row>
    <row r="1627" spans="1:34" ht="44.25" customHeight="1" thickBot="1" x14ac:dyDescent="0.3">
      <c r="A1627" s="136"/>
      <c r="B1627" s="136"/>
      <c r="C1627" s="137"/>
      <c r="D1627" s="136"/>
      <c r="E1627" s="137" t="str">
        <f>IF(D1627=1,'Tipo '!$B$2,IF(D1627=2,'Tipo '!$B$3,IF(D1627=3,'Tipo '!$B$4,IF(D1627=4,'Tipo '!$B$5,IF(D1627=5,'Tipo '!$B$6,IF(D1627=6,'Tipo '!$B$7,IF(D1627=7,'Tipo '!$B$8,IF(D1627=8,'Tipo '!$B$9,IF(D1627=9,'Tipo '!$B$10,IF(D1627=10,'Tipo '!$B$11,IF(D1627=11,'Tipo '!$B$12,IF(D1627=12,'Tipo '!$B$13,IF(D1627=13,'Tipo '!$B$14,IF(D1627=14,'Tipo '!$B$15,IF(D1627=15,'Tipo '!$B$16,IF(D1627=16,'Tipo '!$B$17,IF(D1627=17,'Tipo '!$B$18,IF(D1627=18,'Tipo '!$B$19,IF(D1627=19,'Tipo '!$B$20,IF(D1627=20,'Tipo '!$B$21,"No ha seleccionado un tipo de contrato válido"))))))))))))))))))))</f>
        <v>No ha seleccionado un tipo de contrato válido</v>
      </c>
      <c r="F1627" s="137"/>
      <c r="G1627" s="137"/>
      <c r="H1627" s="138"/>
      <c r="I1627" s="138"/>
      <c r="J1627" s="136"/>
      <c r="K1627" s="137" t="str">
        <f>IF(J1627=1,'Equivalencia BH-BMPT'!$D$2,IF(J1627=2,'Equivalencia BH-BMPT'!$D$3,IF(J1627=3,'Equivalencia BH-BMPT'!$D$4,IF(J1627=4,'Equivalencia BH-BMPT'!$D$5,IF(J1627=5,'Equivalencia BH-BMPT'!$D$6,IF(J1627=6,'Equivalencia BH-BMPT'!$D$7,IF(J1627=7,'Equivalencia BH-BMPT'!$D$8,IF(J1627=8,'Equivalencia BH-BMPT'!$D$9,IF(J1627=9,'Equivalencia BH-BMPT'!$D$10,IF(J1627=10,'Equivalencia BH-BMPT'!$D$11,IF(J1627=11,'Equivalencia BH-BMPT'!$D$12,IF(J1627=12,'Equivalencia BH-BMPT'!$D$13,IF(J1627=13,'Equivalencia BH-BMPT'!$D$14,IF(J1627=14,'Equivalencia BH-BMPT'!$D$15,IF(J1627=15,'Equivalencia BH-BMPT'!$D$16,IF(J1627=16,'Equivalencia BH-BMPT'!$D$17,IF(J1627=17,'Equivalencia BH-BMPT'!$D$18,IF(J1627=18,'Equivalencia BH-BMPT'!$D$19,IF(J1627=19,'Equivalencia BH-BMPT'!$D$20,IF(J1627=20,'Equivalencia BH-BMPT'!$D$21,IF(J1627=21,'Equivalencia BH-BMPT'!$D$22,IF(J1627=22,'Equivalencia BH-BMPT'!$D$23,IF(J1627=23,'Equivalencia BH-BMPT'!D57,IF(J1627=24,'Equivalencia BH-BMPT'!$D$25,IF(J1627=25,'Equivalencia BH-BMPT'!$D$26,IF(J1627=26,'Equivalencia BH-BMPT'!$D$27,IF(J1627=27,'Equivalencia BH-BMPT'!$D$28,IF(J1627=28,'Equivalencia BH-BMPT'!$D$29,IF(J1627=29,'Equivalencia BH-BMPT'!$D$30,IF(J1627=30,'Equivalencia BH-BMPT'!$D$31,IF(J1627=31,'Equivalencia BH-BMPT'!$D$32,IF(J1627=32,'Equivalencia BH-BMPT'!$D$33,IF(J1627=33,'Equivalencia BH-BMPT'!$D$34,IF(J1627=34,'Equivalencia BH-BMPT'!$D$35,IF(J1627=35,'Equivalencia BH-BMPT'!$D$36,IF(J1627=36,'Equivalencia BH-BMPT'!$D$37,IF(J1627=37,'Equivalencia BH-BMPT'!$D$38,IF(J1627=38,'Equivalencia BH-BMPT'!D72,IF(J1627=39,'Equivalencia BH-BMPT'!$D$40,IF(J1627=40,'Equivalencia BH-BMPT'!$D$41,IF(J1627=41,'Equivalencia BH-BMPT'!$D$42,IF(J1627=42,'Equivalencia BH-BMPT'!$D$43,IF(J1627=43,'Equivalencia BH-BMPT'!$D$44,IF(J1627=44,'Equivalencia BH-BMPT'!$D$45,IF(J1627=45,'Equivalencia BH-BMPT'!$D$46,"No ha seleccionado un número de programa")))))))))))))))))))))))))))))))))))))))))))))</f>
        <v>No ha seleccionado un número de programa</v>
      </c>
      <c r="L1627" s="140"/>
      <c r="M1627" s="136"/>
      <c r="N1627" s="153"/>
      <c r="O1627" s="161"/>
      <c r="P1627" s="144"/>
      <c r="Q1627" s="143"/>
      <c r="R1627" s="143"/>
      <c r="S1627" s="143"/>
      <c r="T1627" s="143"/>
      <c r="U1627" s="143"/>
      <c r="V1627" s="145"/>
      <c r="W1627" s="145"/>
      <c r="X1627" s="145"/>
      <c r="Y1627" s="136"/>
      <c r="Z1627" s="136"/>
      <c r="AA1627" s="146"/>
      <c r="AB1627" s="136"/>
      <c r="AC1627" s="136"/>
      <c r="AD1627" s="136"/>
      <c r="AE1627" s="136"/>
      <c r="AF1627" s="147" t="e">
        <f t="shared" si="67"/>
        <v>#DIV/0!</v>
      </c>
      <c r="AG1627" s="148"/>
      <c r="AH1627" s="148" t="b">
        <f t="shared" si="68"/>
        <v>1</v>
      </c>
    </row>
    <row r="1628" spans="1:34" ht="44.25" customHeight="1" thickBot="1" x14ac:dyDescent="0.3">
      <c r="A1628" s="136"/>
      <c r="B1628" s="136"/>
      <c r="C1628" s="137"/>
      <c r="D1628" s="136"/>
      <c r="E1628" s="137" t="str">
        <f>IF(D1628=1,'Tipo '!$B$2,IF(D1628=2,'Tipo '!$B$3,IF(D1628=3,'Tipo '!$B$4,IF(D1628=4,'Tipo '!$B$5,IF(D1628=5,'Tipo '!$B$6,IF(D1628=6,'Tipo '!$B$7,IF(D1628=7,'Tipo '!$B$8,IF(D1628=8,'Tipo '!$B$9,IF(D1628=9,'Tipo '!$B$10,IF(D1628=10,'Tipo '!$B$11,IF(D1628=11,'Tipo '!$B$12,IF(D1628=12,'Tipo '!$B$13,IF(D1628=13,'Tipo '!$B$14,IF(D1628=14,'Tipo '!$B$15,IF(D1628=15,'Tipo '!$B$16,IF(D1628=16,'Tipo '!$B$17,IF(D1628=17,'Tipo '!$B$18,IF(D1628=18,'Tipo '!$B$19,IF(D1628=19,'Tipo '!$B$20,IF(D1628=20,'Tipo '!$B$21,"No ha seleccionado un tipo de contrato válido"))))))))))))))))))))</f>
        <v>No ha seleccionado un tipo de contrato válido</v>
      </c>
      <c r="F1628" s="137"/>
      <c r="G1628" s="137"/>
      <c r="H1628" s="138"/>
      <c r="I1628" s="138"/>
      <c r="J1628" s="136"/>
      <c r="K1628" s="137" t="str">
        <f>IF(J1628=1,'Equivalencia BH-BMPT'!$D$2,IF(J1628=2,'Equivalencia BH-BMPT'!$D$3,IF(J1628=3,'Equivalencia BH-BMPT'!$D$4,IF(J1628=4,'Equivalencia BH-BMPT'!$D$5,IF(J1628=5,'Equivalencia BH-BMPT'!$D$6,IF(J1628=6,'Equivalencia BH-BMPT'!$D$7,IF(J1628=7,'Equivalencia BH-BMPT'!$D$8,IF(J1628=8,'Equivalencia BH-BMPT'!$D$9,IF(J1628=9,'Equivalencia BH-BMPT'!$D$10,IF(J1628=10,'Equivalencia BH-BMPT'!$D$11,IF(J1628=11,'Equivalencia BH-BMPT'!$D$12,IF(J1628=12,'Equivalencia BH-BMPT'!$D$13,IF(J1628=13,'Equivalencia BH-BMPT'!$D$14,IF(J1628=14,'Equivalencia BH-BMPT'!$D$15,IF(J1628=15,'Equivalencia BH-BMPT'!$D$16,IF(J1628=16,'Equivalencia BH-BMPT'!$D$17,IF(J1628=17,'Equivalencia BH-BMPT'!$D$18,IF(J1628=18,'Equivalencia BH-BMPT'!$D$19,IF(J1628=19,'Equivalencia BH-BMPT'!$D$20,IF(J1628=20,'Equivalencia BH-BMPT'!$D$21,IF(J1628=21,'Equivalencia BH-BMPT'!$D$22,IF(J1628=22,'Equivalencia BH-BMPT'!$D$23,IF(J1628=23,'Equivalencia BH-BMPT'!D53,IF(J1628=24,'Equivalencia BH-BMPT'!$D$25,IF(J1628=25,'Equivalencia BH-BMPT'!$D$26,IF(J1628=26,'Equivalencia BH-BMPT'!$D$27,IF(J1628=27,'Equivalencia BH-BMPT'!$D$28,IF(J1628=28,'Equivalencia BH-BMPT'!$D$29,IF(J1628=29,'Equivalencia BH-BMPT'!$D$30,IF(J1628=30,'Equivalencia BH-BMPT'!$D$31,IF(J1628=31,'Equivalencia BH-BMPT'!$D$32,IF(J1628=32,'Equivalencia BH-BMPT'!$D$33,IF(J1628=33,'Equivalencia BH-BMPT'!$D$34,IF(J1628=34,'Equivalencia BH-BMPT'!$D$35,IF(J1628=35,'Equivalencia BH-BMPT'!$D$36,IF(J1628=36,'Equivalencia BH-BMPT'!$D$37,IF(J1628=37,'Equivalencia BH-BMPT'!$D$38,IF(J1628=38,'Equivalencia BH-BMPT'!D68,IF(J1628=39,'Equivalencia BH-BMPT'!$D$40,IF(J1628=40,'Equivalencia BH-BMPT'!$D$41,IF(J1628=41,'Equivalencia BH-BMPT'!$D$42,IF(J1628=42,'Equivalencia BH-BMPT'!$D$43,IF(J1628=43,'Equivalencia BH-BMPT'!$D$44,IF(J1628=44,'Equivalencia BH-BMPT'!$D$45,IF(J1628=45,'Equivalencia BH-BMPT'!$D$46,"No ha seleccionado un número de programa")))))))))))))))))))))))))))))))))))))))))))))</f>
        <v>No ha seleccionado un número de programa</v>
      </c>
      <c r="L1628" s="140"/>
      <c r="M1628" s="136"/>
      <c r="N1628" s="153"/>
      <c r="O1628" s="161"/>
      <c r="P1628" s="144"/>
      <c r="Q1628" s="143"/>
      <c r="R1628" s="143"/>
      <c r="S1628" s="143"/>
      <c r="T1628" s="143"/>
      <c r="U1628" s="143"/>
      <c r="V1628" s="145"/>
      <c r="W1628" s="145"/>
      <c r="X1628" s="145"/>
      <c r="Y1628" s="136"/>
      <c r="Z1628" s="136"/>
      <c r="AA1628" s="146"/>
      <c r="AB1628" s="136"/>
      <c r="AC1628" s="136"/>
      <c r="AD1628" s="136"/>
      <c r="AE1628" s="136"/>
      <c r="AF1628" s="147" t="e">
        <f t="shared" ref="AF1628:AF1632" si="69">SUM(U1628/T1628)</f>
        <v>#DIV/0!</v>
      </c>
      <c r="AG1628" s="148"/>
      <c r="AH1628" s="148" t="b">
        <f t="shared" ref="AH1628:AH1632" si="70">IF(I1628="Funcionamiento",J1628=0,J1628="")</f>
        <v>1</v>
      </c>
    </row>
    <row r="1629" spans="1:34" ht="44.25" customHeight="1" thickBot="1" x14ac:dyDescent="0.3">
      <c r="A1629" s="136"/>
      <c r="B1629" s="136"/>
      <c r="C1629" s="137"/>
      <c r="D1629" s="136"/>
      <c r="E1629" s="137" t="str">
        <f>IF(D1629=1,'Tipo '!$B$2,IF(D1629=2,'Tipo '!$B$3,IF(D1629=3,'Tipo '!$B$4,IF(D1629=4,'Tipo '!$B$5,IF(D1629=5,'Tipo '!$B$6,IF(D1629=6,'Tipo '!$B$7,IF(D1629=7,'Tipo '!$B$8,IF(D1629=8,'Tipo '!$B$9,IF(D1629=9,'Tipo '!$B$10,IF(D1629=10,'Tipo '!$B$11,IF(D1629=11,'Tipo '!$B$12,IF(D1629=12,'Tipo '!$B$13,IF(D1629=13,'Tipo '!$B$14,IF(D1629=14,'Tipo '!$B$15,IF(D1629=15,'Tipo '!$B$16,IF(D1629=16,'Tipo '!$B$17,IF(D1629=17,'Tipo '!$B$18,IF(D1629=18,'Tipo '!$B$19,IF(D1629=19,'Tipo '!$B$20,IF(D1629=20,'Tipo '!$B$21,"No ha seleccionado un tipo de contrato válido"))))))))))))))))))))</f>
        <v>No ha seleccionado un tipo de contrato válido</v>
      </c>
      <c r="F1629" s="137"/>
      <c r="G1629" s="137"/>
      <c r="H1629" s="138"/>
      <c r="I1629" s="138"/>
      <c r="J1629" s="136"/>
      <c r="K1629" s="137" t="str">
        <f>IF(J1629=1,'Equivalencia BH-BMPT'!$D$2,IF(J1629=2,'Equivalencia BH-BMPT'!$D$3,IF(J1629=3,'Equivalencia BH-BMPT'!$D$4,IF(J1629=4,'Equivalencia BH-BMPT'!$D$5,IF(J1629=5,'Equivalencia BH-BMPT'!$D$6,IF(J1629=6,'Equivalencia BH-BMPT'!$D$7,IF(J1629=7,'Equivalencia BH-BMPT'!$D$8,IF(J1629=8,'Equivalencia BH-BMPT'!$D$9,IF(J1629=9,'Equivalencia BH-BMPT'!$D$10,IF(J1629=10,'Equivalencia BH-BMPT'!$D$11,IF(J1629=11,'Equivalencia BH-BMPT'!$D$12,IF(J1629=12,'Equivalencia BH-BMPT'!$D$13,IF(J1629=13,'Equivalencia BH-BMPT'!$D$14,IF(J1629=14,'Equivalencia BH-BMPT'!$D$15,IF(J1629=15,'Equivalencia BH-BMPT'!$D$16,IF(J1629=16,'Equivalencia BH-BMPT'!$D$17,IF(J1629=17,'Equivalencia BH-BMPT'!$D$18,IF(J1629=18,'Equivalencia BH-BMPT'!$D$19,IF(J1629=19,'Equivalencia BH-BMPT'!$D$20,IF(J1629=20,'Equivalencia BH-BMPT'!$D$21,IF(J1629=21,'Equivalencia BH-BMPT'!$D$22,IF(J1629=22,'Equivalencia BH-BMPT'!$D$23,IF(J1629=23,'Equivalencia BH-BMPT'!D54,IF(J1629=24,'Equivalencia BH-BMPT'!$D$25,IF(J1629=25,'Equivalencia BH-BMPT'!$D$26,IF(J1629=26,'Equivalencia BH-BMPT'!$D$27,IF(J1629=27,'Equivalencia BH-BMPT'!$D$28,IF(J1629=28,'Equivalencia BH-BMPT'!$D$29,IF(J1629=29,'Equivalencia BH-BMPT'!$D$30,IF(J1629=30,'Equivalencia BH-BMPT'!$D$31,IF(J1629=31,'Equivalencia BH-BMPT'!$D$32,IF(J1629=32,'Equivalencia BH-BMPT'!$D$33,IF(J1629=33,'Equivalencia BH-BMPT'!$D$34,IF(J1629=34,'Equivalencia BH-BMPT'!$D$35,IF(J1629=35,'Equivalencia BH-BMPT'!$D$36,IF(J1629=36,'Equivalencia BH-BMPT'!$D$37,IF(J1629=37,'Equivalencia BH-BMPT'!$D$38,IF(J1629=38,'Equivalencia BH-BMPT'!D69,IF(J1629=39,'Equivalencia BH-BMPT'!$D$40,IF(J1629=40,'Equivalencia BH-BMPT'!$D$41,IF(J1629=41,'Equivalencia BH-BMPT'!$D$42,IF(J1629=42,'Equivalencia BH-BMPT'!$D$43,IF(J1629=43,'Equivalencia BH-BMPT'!$D$44,IF(J1629=44,'Equivalencia BH-BMPT'!$D$45,IF(J1629=45,'Equivalencia BH-BMPT'!$D$46,"No ha seleccionado un número de programa")))))))))))))))))))))))))))))))))))))))))))))</f>
        <v>No ha seleccionado un número de programa</v>
      </c>
      <c r="L1629" s="140"/>
      <c r="M1629" s="136"/>
      <c r="N1629" s="153"/>
      <c r="O1629" s="161"/>
      <c r="P1629" s="144"/>
      <c r="Q1629" s="143"/>
      <c r="R1629" s="143"/>
      <c r="S1629" s="143"/>
      <c r="T1629" s="143"/>
      <c r="U1629" s="143"/>
      <c r="V1629" s="145"/>
      <c r="W1629" s="145"/>
      <c r="X1629" s="145"/>
      <c r="Y1629" s="136"/>
      <c r="Z1629" s="136"/>
      <c r="AA1629" s="146"/>
      <c r="AB1629" s="136"/>
      <c r="AC1629" s="136"/>
      <c r="AD1629" s="136"/>
      <c r="AE1629" s="136"/>
      <c r="AF1629" s="147" t="e">
        <f t="shared" si="69"/>
        <v>#DIV/0!</v>
      </c>
      <c r="AG1629" s="148"/>
      <c r="AH1629" s="148" t="b">
        <f t="shared" si="70"/>
        <v>1</v>
      </c>
    </row>
    <row r="1630" spans="1:34" ht="44.25" customHeight="1" thickBot="1" x14ac:dyDescent="0.3">
      <c r="A1630" s="136"/>
      <c r="B1630" s="136"/>
      <c r="C1630" s="137"/>
      <c r="D1630" s="136"/>
      <c r="E1630" s="137" t="str">
        <f>IF(D1630=1,'Tipo '!$B$2,IF(D1630=2,'Tipo '!$B$3,IF(D1630=3,'Tipo '!$B$4,IF(D1630=4,'Tipo '!$B$5,IF(D1630=5,'Tipo '!$B$6,IF(D1630=6,'Tipo '!$B$7,IF(D1630=7,'Tipo '!$B$8,IF(D1630=8,'Tipo '!$B$9,IF(D1630=9,'Tipo '!$B$10,IF(D1630=10,'Tipo '!$B$11,IF(D1630=11,'Tipo '!$B$12,IF(D1630=12,'Tipo '!$B$13,IF(D1630=13,'Tipo '!$B$14,IF(D1630=14,'Tipo '!$B$15,IF(D1630=15,'Tipo '!$B$16,IF(D1630=16,'Tipo '!$B$17,IF(D1630=17,'Tipo '!$B$18,IF(D1630=18,'Tipo '!$B$19,IF(D1630=19,'Tipo '!$B$20,IF(D1630=20,'Tipo '!$B$21,"No ha seleccionado un tipo de contrato válido"))))))))))))))))))))</f>
        <v>No ha seleccionado un tipo de contrato válido</v>
      </c>
      <c r="F1630" s="137"/>
      <c r="G1630" s="137"/>
      <c r="H1630" s="138"/>
      <c r="I1630" s="138"/>
      <c r="J1630" s="136"/>
      <c r="K1630" s="137" t="str">
        <f>IF(J1630=1,'Equivalencia BH-BMPT'!$D$2,IF(J1630=2,'Equivalencia BH-BMPT'!$D$3,IF(J1630=3,'Equivalencia BH-BMPT'!$D$4,IF(J1630=4,'Equivalencia BH-BMPT'!$D$5,IF(J1630=5,'Equivalencia BH-BMPT'!$D$6,IF(J1630=6,'Equivalencia BH-BMPT'!$D$7,IF(J1630=7,'Equivalencia BH-BMPT'!$D$8,IF(J1630=8,'Equivalencia BH-BMPT'!$D$9,IF(J1630=9,'Equivalencia BH-BMPT'!$D$10,IF(J1630=10,'Equivalencia BH-BMPT'!$D$11,IF(J1630=11,'Equivalencia BH-BMPT'!$D$12,IF(J1630=12,'Equivalencia BH-BMPT'!$D$13,IF(J1630=13,'Equivalencia BH-BMPT'!$D$14,IF(J1630=14,'Equivalencia BH-BMPT'!$D$15,IF(J1630=15,'Equivalencia BH-BMPT'!$D$16,IF(J1630=16,'Equivalencia BH-BMPT'!$D$17,IF(J1630=17,'Equivalencia BH-BMPT'!$D$18,IF(J1630=18,'Equivalencia BH-BMPT'!$D$19,IF(J1630=19,'Equivalencia BH-BMPT'!$D$20,IF(J1630=20,'Equivalencia BH-BMPT'!$D$21,IF(J1630=21,'Equivalencia BH-BMPT'!$D$22,IF(J1630=22,'Equivalencia BH-BMPT'!$D$23,IF(J1630=23,'Equivalencia BH-BMPT'!D55,IF(J1630=24,'Equivalencia BH-BMPT'!$D$25,IF(J1630=25,'Equivalencia BH-BMPT'!$D$26,IF(J1630=26,'Equivalencia BH-BMPT'!$D$27,IF(J1630=27,'Equivalencia BH-BMPT'!$D$28,IF(J1630=28,'Equivalencia BH-BMPT'!$D$29,IF(J1630=29,'Equivalencia BH-BMPT'!$D$30,IF(J1630=30,'Equivalencia BH-BMPT'!$D$31,IF(J1630=31,'Equivalencia BH-BMPT'!$D$32,IF(J1630=32,'Equivalencia BH-BMPT'!$D$33,IF(J1630=33,'Equivalencia BH-BMPT'!$D$34,IF(J1630=34,'Equivalencia BH-BMPT'!$D$35,IF(J1630=35,'Equivalencia BH-BMPT'!$D$36,IF(J1630=36,'Equivalencia BH-BMPT'!$D$37,IF(J1630=37,'Equivalencia BH-BMPT'!$D$38,IF(J1630=38,'Equivalencia BH-BMPT'!D70,IF(J1630=39,'Equivalencia BH-BMPT'!$D$40,IF(J1630=40,'Equivalencia BH-BMPT'!$D$41,IF(J1630=41,'Equivalencia BH-BMPT'!$D$42,IF(J1630=42,'Equivalencia BH-BMPT'!$D$43,IF(J1630=43,'Equivalencia BH-BMPT'!$D$44,IF(J1630=44,'Equivalencia BH-BMPT'!$D$45,IF(J1630=45,'Equivalencia BH-BMPT'!$D$46,"No ha seleccionado un número de programa")))))))))))))))))))))))))))))))))))))))))))))</f>
        <v>No ha seleccionado un número de programa</v>
      </c>
      <c r="L1630" s="140"/>
      <c r="M1630" s="136"/>
      <c r="N1630" s="153"/>
      <c r="O1630" s="161"/>
      <c r="P1630" s="144"/>
      <c r="Q1630" s="143"/>
      <c r="R1630" s="143"/>
      <c r="S1630" s="143"/>
      <c r="T1630" s="143"/>
      <c r="U1630" s="143"/>
      <c r="V1630" s="145"/>
      <c r="W1630" s="145"/>
      <c r="X1630" s="145"/>
      <c r="Y1630" s="136"/>
      <c r="Z1630" s="136"/>
      <c r="AA1630" s="146"/>
      <c r="AB1630" s="136"/>
      <c r="AC1630" s="136"/>
      <c r="AD1630" s="136"/>
      <c r="AE1630" s="136"/>
      <c r="AF1630" s="147" t="e">
        <f t="shared" si="69"/>
        <v>#DIV/0!</v>
      </c>
      <c r="AG1630" s="148"/>
      <c r="AH1630" s="148" t="b">
        <f t="shared" si="70"/>
        <v>1</v>
      </c>
    </row>
    <row r="1631" spans="1:34" ht="44.25" customHeight="1" thickBot="1" x14ac:dyDescent="0.3">
      <c r="A1631" s="136"/>
      <c r="B1631" s="136"/>
      <c r="C1631" s="137"/>
      <c r="D1631" s="136"/>
      <c r="E1631" s="137" t="str">
        <f>IF(D1631=1,'Tipo '!$B$2,IF(D1631=2,'Tipo '!$B$3,IF(D1631=3,'Tipo '!$B$4,IF(D1631=4,'Tipo '!$B$5,IF(D1631=5,'Tipo '!$B$6,IF(D1631=6,'Tipo '!$B$7,IF(D1631=7,'Tipo '!$B$8,IF(D1631=8,'Tipo '!$B$9,IF(D1631=9,'Tipo '!$B$10,IF(D1631=10,'Tipo '!$B$11,IF(D1631=11,'Tipo '!$B$12,IF(D1631=12,'Tipo '!$B$13,IF(D1631=13,'Tipo '!$B$14,IF(D1631=14,'Tipo '!$B$15,IF(D1631=15,'Tipo '!$B$16,IF(D1631=16,'Tipo '!$B$17,IF(D1631=17,'Tipo '!$B$18,IF(D1631=18,'Tipo '!$B$19,IF(D1631=19,'Tipo '!$B$20,IF(D1631=20,'Tipo '!$B$21,"No ha seleccionado un tipo de contrato válido"))))))))))))))))))))</f>
        <v>No ha seleccionado un tipo de contrato válido</v>
      </c>
      <c r="F1631" s="137"/>
      <c r="G1631" s="137"/>
      <c r="H1631" s="138"/>
      <c r="I1631" s="138"/>
      <c r="J1631" s="136"/>
      <c r="K1631" s="137" t="str">
        <f>IF(J1631=1,'Equivalencia BH-BMPT'!$D$2,IF(J1631=2,'Equivalencia BH-BMPT'!$D$3,IF(J1631=3,'Equivalencia BH-BMPT'!$D$4,IF(J1631=4,'Equivalencia BH-BMPT'!$D$5,IF(J1631=5,'Equivalencia BH-BMPT'!$D$6,IF(J1631=6,'Equivalencia BH-BMPT'!$D$7,IF(J1631=7,'Equivalencia BH-BMPT'!$D$8,IF(J1631=8,'Equivalencia BH-BMPT'!$D$9,IF(J1631=9,'Equivalencia BH-BMPT'!$D$10,IF(J1631=10,'Equivalencia BH-BMPT'!$D$11,IF(J1631=11,'Equivalencia BH-BMPT'!$D$12,IF(J1631=12,'Equivalencia BH-BMPT'!$D$13,IF(J1631=13,'Equivalencia BH-BMPT'!$D$14,IF(J1631=14,'Equivalencia BH-BMPT'!$D$15,IF(J1631=15,'Equivalencia BH-BMPT'!$D$16,IF(J1631=16,'Equivalencia BH-BMPT'!$D$17,IF(J1631=17,'Equivalencia BH-BMPT'!$D$18,IF(J1631=18,'Equivalencia BH-BMPT'!$D$19,IF(J1631=19,'Equivalencia BH-BMPT'!$D$20,IF(J1631=20,'Equivalencia BH-BMPT'!$D$21,IF(J1631=21,'Equivalencia BH-BMPT'!$D$22,IF(J1631=22,'Equivalencia BH-BMPT'!$D$23,IF(J1631=23,'Equivalencia BH-BMPT'!D56,IF(J1631=24,'Equivalencia BH-BMPT'!$D$25,IF(J1631=25,'Equivalencia BH-BMPT'!$D$26,IF(J1631=26,'Equivalencia BH-BMPT'!$D$27,IF(J1631=27,'Equivalencia BH-BMPT'!$D$28,IF(J1631=28,'Equivalencia BH-BMPT'!$D$29,IF(J1631=29,'Equivalencia BH-BMPT'!$D$30,IF(J1631=30,'Equivalencia BH-BMPT'!$D$31,IF(J1631=31,'Equivalencia BH-BMPT'!$D$32,IF(J1631=32,'Equivalencia BH-BMPT'!$D$33,IF(J1631=33,'Equivalencia BH-BMPT'!$D$34,IF(J1631=34,'Equivalencia BH-BMPT'!$D$35,IF(J1631=35,'Equivalencia BH-BMPT'!$D$36,IF(J1631=36,'Equivalencia BH-BMPT'!$D$37,IF(J1631=37,'Equivalencia BH-BMPT'!$D$38,IF(J1631=38,'Equivalencia BH-BMPT'!D71,IF(J1631=39,'Equivalencia BH-BMPT'!$D$40,IF(J1631=40,'Equivalencia BH-BMPT'!$D$41,IF(J1631=41,'Equivalencia BH-BMPT'!$D$42,IF(J1631=42,'Equivalencia BH-BMPT'!$D$43,IF(J1631=43,'Equivalencia BH-BMPT'!$D$44,IF(J1631=44,'Equivalencia BH-BMPT'!$D$45,IF(J1631=45,'Equivalencia BH-BMPT'!$D$46,"No ha seleccionado un número de programa")))))))))))))))))))))))))))))))))))))))))))))</f>
        <v>No ha seleccionado un número de programa</v>
      </c>
      <c r="L1631" s="140"/>
      <c r="M1631" s="136"/>
      <c r="N1631" s="153"/>
      <c r="O1631" s="161"/>
      <c r="P1631" s="144"/>
      <c r="Q1631" s="143"/>
      <c r="R1631" s="143"/>
      <c r="S1631" s="143"/>
      <c r="T1631" s="143"/>
      <c r="U1631" s="143"/>
      <c r="V1631" s="145"/>
      <c r="W1631" s="145"/>
      <c r="X1631" s="145"/>
      <c r="Y1631" s="136"/>
      <c r="Z1631" s="136"/>
      <c r="AA1631" s="146"/>
      <c r="AB1631" s="136"/>
      <c r="AC1631" s="136"/>
      <c r="AD1631" s="136"/>
      <c r="AE1631" s="136"/>
      <c r="AF1631" s="147" t="e">
        <f t="shared" si="69"/>
        <v>#DIV/0!</v>
      </c>
      <c r="AG1631" s="148"/>
      <c r="AH1631" s="148" t="b">
        <f t="shared" si="70"/>
        <v>1</v>
      </c>
    </row>
    <row r="1632" spans="1:34" ht="44.25" customHeight="1" thickBot="1" x14ac:dyDescent="0.3">
      <c r="A1632" s="136"/>
      <c r="B1632" s="136"/>
      <c r="C1632" s="137"/>
      <c r="D1632" s="136"/>
      <c r="E1632" s="137" t="str">
        <f>IF(D1632=1,'Tipo '!$B$2,IF(D1632=2,'Tipo '!$B$3,IF(D1632=3,'Tipo '!$B$4,IF(D1632=4,'Tipo '!$B$5,IF(D1632=5,'Tipo '!$B$6,IF(D1632=6,'Tipo '!$B$7,IF(D1632=7,'Tipo '!$B$8,IF(D1632=8,'Tipo '!$B$9,IF(D1632=9,'Tipo '!$B$10,IF(D1632=10,'Tipo '!$B$11,IF(D1632=11,'Tipo '!$B$12,IF(D1632=12,'Tipo '!$B$13,IF(D1632=13,'Tipo '!$B$14,IF(D1632=14,'Tipo '!$B$15,IF(D1632=15,'Tipo '!$B$16,IF(D1632=16,'Tipo '!$B$17,IF(D1632=17,'Tipo '!$B$18,IF(D1632=18,'Tipo '!$B$19,IF(D1632=19,'Tipo '!$B$20,IF(D1632=20,'Tipo '!$B$21,"No ha seleccionado un tipo de contrato válido"))))))))))))))))))))</f>
        <v>No ha seleccionado un tipo de contrato válido</v>
      </c>
      <c r="F1632" s="137"/>
      <c r="G1632" s="137"/>
      <c r="H1632" s="138"/>
      <c r="I1632" s="138"/>
      <c r="J1632" s="136"/>
      <c r="K1632" s="137" t="str">
        <f>IF(J1632=1,'Equivalencia BH-BMPT'!$D$2,IF(J1632=2,'Equivalencia BH-BMPT'!$D$3,IF(J1632=3,'Equivalencia BH-BMPT'!$D$4,IF(J1632=4,'Equivalencia BH-BMPT'!$D$5,IF(J1632=5,'Equivalencia BH-BMPT'!$D$6,IF(J1632=6,'Equivalencia BH-BMPT'!$D$7,IF(J1632=7,'Equivalencia BH-BMPT'!$D$8,IF(J1632=8,'Equivalencia BH-BMPT'!$D$9,IF(J1632=9,'Equivalencia BH-BMPT'!$D$10,IF(J1632=10,'Equivalencia BH-BMPT'!$D$11,IF(J1632=11,'Equivalencia BH-BMPT'!$D$12,IF(J1632=12,'Equivalencia BH-BMPT'!$D$13,IF(J1632=13,'Equivalencia BH-BMPT'!$D$14,IF(J1632=14,'Equivalencia BH-BMPT'!$D$15,IF(J1632=15,'Equivalencia BH-BMPT'!$D$16,IF(J1632=16,'Equivalencia BH-BMPT'!$D$17,IF(J1632=17,'Equivalencia BH-BMPT'!$D$18,IF(J1632=18,'Equivalencia BH-BMPT'!$D$19,IF(J1632=19,'Equivalencia BH-BMPT'!$D$20,IF(J1632=20,'Equivalencia BH-BMPT'!$D$21,IF(J1632=21,'Equivalencia BH-BMPT'!$D$22,IF(J1632=22,'Equivalencia BH-BMPT'!$D$23,IF(J1632=23,'Equivalencia BH-BMPT'!D57,IF(J1632=24,'Equivalencia BH-BMPT'!$D$25,IF(J1632=25,'Equivalencia BH-BMPT'!$D$26,IF(J1632=26,'Equivalencia BH-BMPT'!$D$27,IF(J1632=27,'Equivalencia BH-BMPT'!$D$28,IF(J1632=28,'Equivalencia BH-BMPT'!$D$29,IF(J1632=29,'Equivalencia BH-BMPT'!$D$30,IF(J1632=30,'Equivalencia BH-BMPT'!$D$31,IF(J1632=31,'Equivalencia BH-BMPT'!$D$32,IF(J1632=32,'Equivalencia BH-BMPT'!$D$33,IF(J1632=33,'Equivalencia BH-BMPT'!$D$34,IF(J1632=34,'Equivalencia BH-BMPT'!$D$35,IF(J1632=35,'Equivalencia BH-BMPT'!$D$36,IF(J1632=36,'Equivalencia BH-BMPT'!$D$37,IF(J1632=37,'Equivalencia BH-BMPT'!$D$38,IF(J1632=38,'Equivalencia BH-BMPT'!D72,IF(J1632=39,'Equivalencia BH-BMPT'!$D$40,IF(J1632=40,'Equivalencia BH-BMPT'!$D$41,IF(J1632=41,'Equivalencia BH-BMPT'!$D$42,IF(J1632=42,'Equivalencia BH-BMPT'!$D$43,IF(J1632=43,'Equivalencia BH-BMPT'!$D$44,IF(J1632=44,'Equivalencia BH-BMPT'!$D$45,IF(J1632=45,'Equivalencia BH-BMPT'!$D$46,"No ha seleccionado un número de programa")))))))))))))))))))))))))))))))))))))))))))))</f>
        <v>No ha seleccionado un número de programa</v>
      </c>
      <c r="L1632" s="140"/>
      <c r="M1632" s="136"/>
      <c r="N1632" s="153"/>
      <c r="O1632" s="161"/>
      <c r="P1632" s="144"/>
      <c r="Q1632" s="143"/>
      <c r="R1632" s="143"/>
      <c r="S1632" s="143"/>
      <c r="T1632" s="143"/>
      <c r="U1632" s="143"/>
      <c r="V1632" s="145"/>
      <c r="W1632" s="145"/>
      <c r="X1632" s="145"/>
      <c r="Y1632" s="136"/>
      <c r="Z1632" s="136"/>
      <c r="AA1632" s="146"/>
      <c r="AB1632" s="136"/>
      <c r="AC1632" s="136"/>
      <c r="AD1632" s="136"/>
      <c r="AE1632" s="136"/>
      <c r="AF1632" s="147" t="e">
        <f t="shared" si="69"/>
        <v>#DIV/0!</v>
      </c>
      <c r="AG1632" s="148"/>
      <c r="AH1632" s="148" t="b">
        <f t="shared" si="70"/>
        <v>1</v>
      </c>
    </row>
    <row r="1633" spans="1:34" ht="44.25" customHeight="1" thickBot="1" x14ac:dyDescent="0.3">
      <c r="A1633" s="136"/>
      <c r="B1633" s="136"/>
      <c r="C1633" s="137"/>
      <c r="D1633" s="136"/>
      <c r="E1633" s="137" t="str">
        <f>IF(D1633=1,'Tipo '!$B$2,IF(D1633=2,'Tipo '!$B$3,IF(D1633=3,'Tipo '!$B$4,IF(D1633=4,'Tipo '!$B$5,IF(D1633=5,'Tipo '!$B$6,IF(D1633=6,'Tipo '!$B$7,IF(D1633=7,'Tipo '!$B$8,IF(D1633=8,'Tipo '!$B$9,IF(D1633=9,'Tipo '!$B$10,IF(D1633=10,'Tipo '!$B$11,IF(D1633=11,'Tipo '!$B$12,IF(D1633=12,'Tipo '!$B$13,IF(D1633=13,'Tipo '!$B$14,IF(D1633=14,'Tipo '!$B$15,IF(D1633=15,'Tipo '!$B$16,IF(D1633=16,'Tipo '!$B$17,IF(D1633=17,'Tipo '!$B$18,IF(D1633=18,'Tipo '!$B$19,IF(D1633=19,'Tipo '!$B$20,IF(D1633=20,'Tipo '!$B$21,"No ha seleccionado un tipo de contrato válido"))))))))))))))))))))</f>
        <v>No ha seleccionado un tipo de contrato válido</v>
      </c>
      <c r="F1633" s="137"/>
      <c r="G1633" s="137"/>
      <c r="H1633" s="138"/>
      <c r="I1633" s="138"/>
      <c r="J1633" s="136"/>
      <c r="K1633" s="137" t="str">
        <f>IF(J1633=1,'Equivalencia BH-BMPT'!$D$2,IF(J1633=2,'Equivalencia BH-BMPT'!$D$3,IF(J1633=3,'Equivalencia BH-BMPT'!$D$4,IF(J1633=4,'Equivalencia BH-BMPT'!$D$5,IF(J1633=5,'Equivalencia BH-BMPT'!$D$6,IF(J1633=6,'Equivalencia BH-BMPT'!$D$7,IF(J1633=7,'Equivalencia BH-BMPT'!$D$8,IF(J1633=8,'Equivalencia BH-BMPT'!$D$9,IF(J1633=9,'Equivalencia BH-BMPT'!$D$10,IF(J1633=10,'Equivalencia BH-BMPT'!$D$11,IF(J1633=11,'Equivalencia BH-BMPT'!$D$12,IF(J1633=12,'Equivalencia BH-BMPT'!$D$13,IF(J1633=13,'Equivalencia BH-BMPT'!$D$14,IF(J1633=14,'Equivalencia BH-BMPT'!$D$15,IF(J1633=15,'Equivalencia BH-BMPT'!$D$16,IF(J1633=16,'Equivalencia BH-BMPT'!$D$17,IF(J1633=17,'Equivalencia BH-BMPT'!$D$18,IF(J1633=18,'Equivalencia BH-BMPT'!$D$19,IF(J1633=19,'Equivalencia BH-BMPT'!$D$20,IF(J1633=20,'Equivalencia BH-BMPT'!$D$21,IF(J1633=21,'Equivalencia BH-BMPT'!$D$22,IF(J1633=22,'Equivalencia BH-BMPT'!$D$23,IF(J1633=23,'Equivalencia BH-BMPT'!D58,IF(J1633=24,'Equivalencia BH-BMPT'!$D$25,IF(J1633=25,'Equivalencia BH-BMPT'!$D$26,IF(J1633=26,'Equivalencia BH-BMPT'!$D$27,IF(J1633=27,'Equivalencia BH-BMPT'!$D$28,IF(J1633=28,'Equivalencia BH-BMPT'!$D$29,IF(J1633=29,'Equivalencia BH-BMPT'!$D$30,IF(J1633=30,'Equivalencia BH-BMPT'!$D$31,IF(J1633=31,'Equivalencia BH-BMPT'!$D$32,IF(J1633=32,'Equivalencia BH-BMPT'!$D$33,IF(J1633=33,'Equivalencia BH-BMPT'!$D$34,IF(J1633=34,'Equivalencia BH-BMPT'!$D$35,IF(J1633=35,'Equivalencia BH-BMPT'!$D$36,IF(J1633=36,'Equivalencia BH-BMPT'!$D$37,IF(J1633=37,'Equivalencia BH-BMPT'!$D$38,IF(J1633=38,'Equivalencia BH-BMPT'!D73,IF(J1633=39,'Equivalencia BH-BMPT'!$D$40,IF(J1633=40,'Equivalencia BH-BMPT'!$D$41,IF(J1633=41,'Equivalencia BH-BMPT'!$D$42,IF(J1633=42,'Equivalencia BH-BMPT'!$D$43,IF(J1633=43,'Equivalencia BH-BMPT'!$D$44,IF(J1633=44,'Equivalencia BH-BMPT'!$D$45,IF(J1633=45,'Equivalencia BH-BMPT'!$D$46,"No ha seleccionado un número de programa")))))))))))))))))))))))))))))))))))))))))))))</f>
        <v>No ha seleccionado un número de programa</v>
      </c>
      <c r="L1633" s="140"/>
      <c r="M1633" s="136"/>
      <c r="N1633" s="153"/>
      <c r="O1633" s="161"/>
      <c r="P1633" s="144"/>
      <c r="Q1633" s="143"/>
      <c r="R1633" s="143"/>
      <c r="S1633" s="143"/>
      <c r="T1633" s="143"/>
      <c r="U1633" s="143"/>
      <c r="V1633" s="145"/>
      <c r="W1633" s="145"/>
      <c r="X1633" s="145"/>
      <c r="Y1633" s="136"/>
      <c r="Z1633" s="136"/>
      <c r="AA1633" s="146"/>
      <c r="AB1633" s="136"/>
      <c r="AC1633" s="136"/>
      <c r="AD1633" s="136"/>
      <c r="AE1633" s="136"/>
      <c r="AF1633" s="147" t="e">
        <f t="shared" si="67"/>
        <v>#DIV/0!</v>
      </c>
      <c r="AG1633" s="148"/>
      <c r="AH1633" s="148" t="b">
        <f t="shared" si="68"/>
        <v>1</v>
      </c>
    </row>
    <row r="1634" spans="1:34" ht="44.25" customHeight="1" thickBot="1" x14ac:dyDescent="0.3">
      <c r="A1634" s="136"/>
      <c r="B1634" s="136"/>
      <c r="C1634" s="137"/>
      <c r="D1634" s="136"/>
      <c r="E1634" s="137" t="str">
        <f>IF(D1634=1,'Tipo '!$B$2,IF(D1634=2,'Tipo '!$B$3,IF(D1634=3,'Tipo '!$B$4,IF(D1634=4,'Tipo '!$B$5,IF(D1634=5,'Tipo '!$B$6,IF(D1634=6,'Tipo '!$B$7,IF(D1634=7,'Tipo '!$B$8,IF(D1634=8,'Tipo '!$B$9,IF(D1634=9,'Tipo '!$B$10,IF(D1634=10,'Tipo '!$B$11,IF(D1634=11,'Tipo '!$B$12,IF(D1634=12,'Tipo '!$B$13,IF(D1634=13,'Tipo '!$B$14,IF(D1634=14,'Tipo '!$B$15,IF(D1634=15,'Tipo '!$B$16,IF(D1634=16,'Tipo '!$B$17,IF(D1634=17,'Tipo '!$B$18,IF(D1634=18,'Tipo '!$B$19,IF(D1634=19,'Tipo '!$B$20,IF(D1634=20,'Tipo '!$B$21,"No ha seleccionado un tipo de contrato válido"))))))))))))))))))))</f>
        <v>No ha seleccionado un tipo de contrato válido</v>
      </c>
      <c r="F1634" s="137"/>
      <c r="G1634" s="137"/>
      <c r="H1634" s="138"/>
      <c r="I1634" s="138"/>
      <c r="J1634" s="136"/>
      <c r="K1634" s="137" t="str">
        <f>IF(J1634=1,'Equivalencia BH-BMPT'!$D$2,IF(J1634=2,'Equivalencia BH-BMPT'!$D$3,IF(J1634=3,'Equivalencia BH-BMPT'!$D$4,IF(J1634=4,'Equivalencia BH-BMPT'!$D$5,IF(J1634=5,'Equivalencia BH-BMPT'!$D$6,IF(J1634=6,'Equivalencia BH-BMPT'!$D$7,IF(J1634=7,'Equivalencia BH-BMPT'!$D$8,IF(J1634=8,'Equivalencia BH-BMPT'!$D$9,IF(J1634=9,'Equivalencia BH-BMPT'!$D$10,IF(J1634=10,'Equivalencia BH-BMPT'!$D$11,IF(J1634=11,'Equivalencia BH-BMPT'!$D$12,IF(J1634=12,'Equivalencia BH-BMPT'!$D$13,IF(J1634=13,'Equivalencia BH-BMPT'!$D$14,IF(J1634=14,'Equivalencia BH-BMPT'!$D$15,IF(J1634=15,'Equivalencia BH-BMPT'!$D$16,IF(J1634=16,'Equivalencia BH-BMPT'!$D$17,IF(J1634=17,'Equivalencia BH-BMPT'!$D$18,IF(J1634=18,'Equivalencia BH-BMPT'!$D$19,IF(J1634=19,'Equivalencia BH-BMPT'!$D$20,IF(J1634=20,'Equivalencia BH-BMPT'!$D$21,IF(J1634=21,'Equivalencia BH-BMPT'!$D$22,IF(J1634=22,'Equivalencia BH-BMPT'!$D$23,IF(J1634=23,'Equivalencia BH-BMPT'!D59,IF(J1634=24,'Equivalencia BH-BMPT'!$D$25,IF(J1634=25,'Equivalencia BH-BMPT'!$D$26,IF(J1634=26,'Equivalencia BH-BMPT'!$D$27,IF(J1634=27,'Equivalencia BH-BMPT'!$D$28,IF(J1634=28,'Equivalencia BH-BMPT'!$D$29,IF(J1634=29,'Equivalencia BH-BMPT'!$D$30,IF(J1634=30,'Equivalencia BH-BMPT'!$D$31,IF(J1634=31,'Equivalencia BH-BMPT'!$D$32,IF(J1634=32,'Equivalencia BH-BMPT'!$D$33,IF(J1634=33,'Equivalencia BH-BMPT'!$D$34,IF(J1634=34,'Equivalencia BH-BMPT'!$D$35,IF(J1634=35,'Equivalencia BH-BMPT'!$D$36,IF(J1634=36,'Equivalencia BH-BMPT'!$D$37,IF(J1634=37,'Equivalencia BH-BMPT'!$D$38,IF(J1634=38,'Equivalencia BH-BMPT'!D74,IF(J1634=39,'Equivalencia BH-BMPT'!$D$40,IF(J1634=40,'Equivalencia BH-BMPT'!$D$41,IF(J1634=41,'Equivalencia BH-BMPT'!$D$42,IF(J1634=42,'Equivalencia BH-BMPT'!$D$43,IF(J1634=43,'Equivalencia BH-BMPT'!$D$44,IF(J1634=44,'Equivalencia BH-BMPT'!$D$45,IF(J1634=45,'Equivalencia BH-BMPT'!$D$46,"No ha seleccionado un número de programa")))))))))))))))))))))))))))))))))))))))))))))</f>
        <v>No ha seleccionado un número de programa</v>
      </c>
      <c r="L1634" s="140"/>
      <c r="M1634" s="136"/>
      <c r="N1634" s="153"/>
      <c r="O1634" s="161"/>
      <c r="P1634" s="144"/>
      <c r="Q1634" s="143"/>
      <c r="R1634" s="143"/>
      <c r="S1634" s="143"/>
      <c r="T1634" s="143"/>
      <c r="U1634" s="143"/>
      <c r="V1634" s="145"/>
      <c r="W1634" s="145"/>
      <c r="X1634" s="145"/>
      <c r="Y1634" s="136"/>
      <c r="Z1634" s="136"/>
      <c r="AA1634" s="146"/>
      <c r="AB1634" s="136"/>
      <c r="AC1634" s="136"/>
      <c r="AD1634" s="136"/>
      <c r="AE1634" s="136"/>
      <c r="AF1634" s="147" t="e">
        <f t="shared" si="67"/>
        <v>#DIV/0!</v>
      </c>
      <c r="AG1634" s="148"/>
      <c r="AH1634" s="148" t="b">
        <f t="shared" si="68"/>
        <v>1</v>
      </c>
    </row>
    <row r="1635" spans="1:34" ht="44.25" customHeight="1" thickBot="1" x14ac:dyDescent="0.3">
      <c r="A1635" s="136"/>
      <c r="B1635" s="136"/>
      <c r="C1635" s="137"/>
      <c r="D1635" s="136"/>
      <c r="E1635" s="137" t="str">
        <f>IF(D1635=1,'Tipo '!$B$2,IF(D1635=2,'Tipo '!$B$3,IF(D1635=3,'Tipo '!$B$4,IF(D1635=4,'Tipo '!$B$5,IF(D1635=5,'Tipo '!$B$6,IF(D1635=6,'Tipo '!$B$7,IF(D1635=7,'Tipo '!$B$8,IF(D1635=8,'Tipo '!$B$9,IF(D1635=9,'Tipo '!$B$10,IF(D1635=10,'Tipo '!$B$11,IF(D1635=11,'Tipo '!$B$12,IF(D1635=12,'Tipo '!$B$13,IF(D1635=13,'Tipo '!$B$14,IF(D1635=14,'Tipo '!$B$15,IF(D1635=15,'Tipo '!$B$16,IF(D1635=16,'Tipo '!$B$17,IF(D1635=17,'Tipo '!$B$18,IF(D1635=18,'Tipo '!$B$19,IF(D1635=19,'Tipo '!$B$20,IF(D1635=20,'Tipo '!$B$21,"No ha seleccionado un tipo de contrato válido"))))))))))))))))))))</f>
        <v>No ha seleccionado un tipo de contrato válido</v>
      </c>
      <c r="F1635" s="137"/>
      <c r="G1635" s="137"/>
      <c r="H1635" s="138"/>
      <c r="I1635" s="138"/>
      <c r="J1635" s="136"/>
      <c r="K1635" s="137" t="str">
        <f>IF(J1635=1,'Equivalencia BH-BMPT'!$D$2,IF(J1635=2,'Equivalencia BH-BMPT'!$D$3,IF(J1635=3,'Equivalencia BH-BMPT'!$D$4,IF(J1635=4,'Equivalencia BH-BMPT'!$D$5,IF(J1635=5,'Equivalencia BH-BMPT'!$D$6,IF(J1635=6,'Equivalencia BH-BMPT'!$D$7,IF(J1635=7,'Equivalencia BH-BMPT'!$D$8,IF(J1635=8,'Equivalencia BH-BMPT'!$D$9,IF(J1635=9,'Equivalencia BH-BMPT'!$D$10,IF(J1635=10,'Equivalencia BH-BMPT'!$D$11,IF(J1635=11,'Equivalencia BH-BMPT'!$D$12,IF(J1635=12,'Equivalencia BH-BMPT'!$D$13,IF(J1635=13,'Equivalencia BH-BMPT'!$D$14,IF(J1635=14,'Equivalencia BH-BMPT'!$D$15,IF(J1635=15,'Equivalencia BH-BMPT'!$D$16,IF(J1635=16,'Equivalencia BH-BMPT'!$D$17,IF(J1635=17,'Equivalencia BH-BMPT'!$D$18,IF(J1635=18,'Equivalencia BH-BMPT'!$D$19,IF(J1635=19,'Equivalencia BH-BMPT'!$D$20,IF(J1635=20,'Equivalencia BH-BMPT'!$D$21,IF(J1635=21,'Equivalencia BH-BMPT'!$D$22,IF(J1635=22,'Equivalencia BH-BMPT'!$D$23,IF(J1635=23,'Equivalencia BH-BMPT'!D60,IF(J1635=24,'Equivalencia BH-BMPT'!$D$25,IF(J1635=25,'Equivalencia BH-BMPT'!$D$26,IF(J1635=26,'Equivalencia BH-BMPT'!$D$27,IF(J1635=27,'Equivalencia BH-BMPT'!$D$28,IF(J1635=28,'Equivalencia BH-BMPT'!$D$29,IF(J1635=29,'Equivalencia BH-BMPT'!$D$30,IF(J1635=30,'Equivalencia BH-BMPT'!$D$31,IF(J1635=31,'Equivalencia BH-BMPT'!$D$32,IF(J1635=32,'Equivalencia BH-BMPT'!$D$33,IF(J1635=33,'Equivalencia BH-BMPT'!$D$34,IF(J1635=34,'Equivalencia BH-BMPT'!$D$35,IF(J1635=35,'Equivalencia BH-BMPT'!$D$36,IF(J1635=36,'Equivalencia BH-BMPT'!$D$37,IF(J1635=37,'Equivalencia BH-BMPT'!$D$38,IF(J1635=38,'Equivalencia BH-BMPT'!D75,IF(J1635=39,'Equivalencia BH-BMPT'!$D$40,IF(J1635=40,'Equivalencia BH-BMPT'!$D$41,IF(J1635=41,'Equivalencia BH-BMPT'!$D$42,IF(J1635=42,'Equivalencia BH-BMPT'!$D$43,IF(J1635=43,'Equivalencia BH-BMPT'!$D$44,IF(J1635=44,'Equivalencia BH-BMPT'!$D$45,IF(J1635=45,'Equivalencia BH-BMPT'!$D$46,"No ha seleccionado un número de programa")))))))))))))))))))))))))))))))))))))))))))))</f>
        <v>No ha seleccionado un número de programa</v>
      </c>
      <c r="L1635" s="140"/>
      <c r="M1635" s="136"/>
      <c r="N1635" s="153"/>
      <c r="O1635" s="161"/>
      <c r="P1635" s="144"/>
      <c r="Q1635" s="143"/>
      <c r="R1635" s="143"/>
      <c r="S1635" s="143"/>
      <c r="T1635" s="143"/>
      <c r="U1635" s="143"/>
      <c r="V1635" s="145"/>
      <c r="W1635" s="145"/>
      <c r="X1635" s="145"/>
      <c r="Y1635" s="136"/>
      <c r="Z1635" s="136"/>
      <c r="AA1635" s="146"/>
      <c r="AB1635" s="136"/>
      <c r="AC1635" s="136"/>
      <c r="AD1635" s="136"/>
      <c r="AE1635" s="136"/>
      <c r="AF1635" s="147" t="e">
        <f t="shared" si="67"/>
        <v>#DIV/0!</v>
      </c>
      <c r="AG1635" s="148"/>
      <c r="AH1635" s="148" t="b">
        <f t="shared" si="68"/>
        <v>1</v>
      </c>
    </row>
    <row r="1636" spans="1:34" ht="44.25" customHeight="1" thickBot="1" x14ac:dyDescent="0.3">
      <c r="A1636" s="136"/>
      <c r="B1636" s="136"/>
      <c r="C1636" s="137"/>
      <c r="D1636" s="136"/>
      <c r="E1636" s="137" t="str">
        <f>IF(D1636=1,'Tipo '!$B$2,IF(D1636=2,'Tipo '!$B$3,IF(D1636=3,'Tipo '!$B$4,IF(D1636=4,'Tipo '!$B$5,IF(D1636=5,'Tipo '!$B$6,IF(D1636=6,'Tipo '!$B$7,IF(D1636=7,'Tipo '!$B$8,IF(D1636=8,'Tipo '!$B$9,IF(D1636=9,'Tipo '!$B$10,IF(D1636=10,'Tipo '!$B$11,IF(D1636=11,'Tipo '!$B$12,IF(D1636=12,'Tipo '!$B$13,IF(D1636=13,'Tipo '!$B$14,IF(D1636=14,'Tipo '!$B$15,IF(D1636=15,'Tipo '!$B$16,IF(D1636=16,'Tipo '!$B$17,IF(D1636=17,'Tipo '!$B$18,IF(D1636=18,'Tipo '!$B$19,IF(D1636=19,'Tipo '!$B$20,IF(D1636=20,'Tipo '!$B$21,"No ha seleccionado un tipo de contrato válido"))))))))))))))))))))</f>
        <v>No ha seleccionado un tipo de contrato válido</v>
      </c>
      <c r="F1636" s="137"/>
      <c r="G1636" s="137"/>
      <c r="H1636" s="138"/>
      <c r="I1636" s="138"/>
      <c r="J1636" s="136"/>
      <c r="K1636" s="137" t="str">
        <f>IF(J1636=1,'Equivalencia BH-BMPT'!$D$2,IF(J1636=2,'Equivalencia BH-BMPT'!$D$3,IF(J1636=3,'Equivalencia BH-BMPT'!$D$4,IF(J1636=4,'Equivalencia BH-BMPT'!$D$5,IF(J1636=5,'Equivalencia BH-BMPT'!$D$6,IF(J1636=6,'Equivalencia BH-BMPT'!$D$7,IF(J1636=7,'Equivalencia BH-BMPT'!$D$8,IF(J1636=8,'Equivalencia BH-BMPT'!$D$9,IF(J1636=9,'Equivalencia BH-BMPT'!$D$10,IF(J1636=10,'Equivalencia BH-BMPT'!$D$11,IF(J1636=11,'Equivalencia BH-BMPT'!$D$12,IF(J1636=12,'Equivalencia BH-BMPT'!$D$13,IF(J1636=13,'Equivalencia BH-BMPT'!$D$14,IF(J1636=14,'Equivalencia BH-BMPT'!$D$15,IF(J1636=15,'Equivalencia BH-BMPT'!$D$16,IF(J1636=16,'Equivalencia BH-BMPT'!$D$17,IF(J1636=17,'Equivalencia BH-BMPT'!$D$18,IF(J1636=18,'Equivalencia BH-BMPT'!$D$19,IF(J1636=19,'Equivalencia BH-BMPT'!$D$20,IF(J1636=20,'Equivalencia BH-BMPT'!$D$21,IF(J1636=21,'Equivalencia BH-BMPT'!$D$22,IF(J1636=22,'Equivalencia BH-BMPT'!$D$23,IF(J1636=23,'Equivalencia BH-BMPT'!D61,IF(J1636=24,'Equivalencia BH-BMPT'!$D$25,IF(J1636=25,'Equivalencia BH-BMPT'!$D$26,IF(J1636=26,'Equivalencia BH-BMPT'!$D$27,IF(J1636=27,'Equivalencia BH-BMPT'!$D$28,IF(J1636=28,'Equivalencia BH-BMPT'!$D$29,IF(J1636=29,'Equivalencia BH-BMPT'!$D$30,IF(J1636=30,'Equivalencia BH-BMPT'!$D$31,IF(J1636=31,'Equivalencia BH-BMPT'!$D$32,IF(J1636=32,'Equivalencia BH-BMPT'!$D$33,IF(J1636=33,'Equivalencia BH-BMPT'!$D$34,IF(J1636=34,'Equivalencia BH-BMPT'!$D$35,IF(J1636=35,'Equivalencia BH-BMPT'!$D$36,IF(J1636=36,'Equivalencia BH-BMPT'!$D$37,IF(J1636=37,'Equivalencia BH-BMPT'!$D$38,IF(J1636=38,'Equivalencia BH-BMPT'!D76,IF(J1636=39,'Equivalencia BH-BMPT'!$D$40,IF(J1636=40,'Equivalencia BH-BMPT'!$D$41,IF(J1636=41,'Equivalencia BH-BMPT'!$D$42,IF(J1636=42,'Equivalencia BH-BMPT'!$D$43,IF(J1636=43,'Equivalencia BH-BMPT'!$D$44,IF(J1636=44,'Equivalencia BH-BMPT'!$D$45,IF(J1636=45,'Equivalencia BH-BMPT'!$D$46,"No ha seleccionado un número de programa")))))))))))))))))))))))))))))))))))))))))))))</f>
        <v>No ha seleccionado un número de programa</v>
      </c>
      <c r="L1636" s="140"/>
      <c r="M1636" s="136"/>
      <c r="N1636" s="153"/>
      <c r="O1636" s="161"/>
      <c r="P1636" s="144"/>
      <c r="Q1636" s="143"/>
      <c r="R1636" s="143"/>
      <c r="S1636" s="143"/>
      <c r="T1636" s="143"/>
      <c r="U1636" s="143"/>
      <c r="V1636" s="145"/>
      <c r="W1636" s="145"/>
      <c r="X1636" s="145"/>
      <c r="Y1636" s="136"/>
      <c r="Z1636" s="136"/>
      <c r="AA1636" s="146"/>
      <c r="AB1636" s="136"/>
      <c r="AC1636" s="136"/>
      <c r="AD1636" s="136"/>
      <c r="AE1636" s="136"/>
      <c r="AF1636" s="147" t="e">
        <f t="shared" si="67"/>
        <v>#DIV/0!</v>
      </c>
      <c r="AG1636" s="148"/>
      <c r="AH1636" s="148" t="b">
        <f t="shared" si="68"/>
        <v>1</v>
      </c>
    </row>
    <row r="1637" spans="1:34" ht="44.25" customHeight="1" thickBot="1" x14ac:dyDescent="0.3">
      <c r="A1637" s="136"/>
      <c r="B1637" s="136"/>
      <c r="C1637" s="137"/>
      <c r="D1637" s="136"/>
      <c r="E1637" s="137" t="str">
        <f>IF(D1637=1,'Tipo '!$B$2,IF(D1637=2,'Tipo '!$B$3,IF(D1637=3,'Tipo '!$B$4,IF(D1637=4,'Tipo '!$B$5,IF(D1637=5,'Tipo '!$B$6,IF(D1637=6,'Tipo '!$B$7,IF(D1637=7,'Tipo '!$B$8,IF(D1637=8,'Tipo '!$B$9,IF(D1637=9,'Tipo '!$B$10,IF(D1637=10,'Tipo '!$B$11,IF(D1637=11,'Tipo '!$B$12,IF(D1637=12,'Tipo '!$B$13,IF(D1637=13,'Tipo '!$B$14,IF(D1637=14,'Tipo '!$B$15,IF(D1637=15,'Tipo '!$B$16,IF(D1637=16,'Tipo '!$B$17,IF(D1637=17,'Tipo '!$B$18,IF(D1637=18,'Tipo '!$B$19,IF(D1637=19,'Tipo '!$B$20,IF(D1637=20,'Tipo '!$B$21,"No ha seleccionado un tipo de contrato válido"))))))))))))))))))))</f>
        <v>No ha seleccionado un tipo de contrato válido</v>
      </c>
      <c r="F1637" s="137"/>
      <c r="G1637" s="137"/>
      <c r="H1637" s="138"/>
      <c r="I1637" s="138"/>
      <c r="J1637" s="136"/>
      <c r="K1637" s="137" t="str">
        <f>IF(J1637=1,'Equivalencia BH-BMPT'!$D$2,IF(J1637=2,'Equivalencia BH-BMPT'!$D$3,IF(J1637=3,'Equivalencia BH-BMPT'!$D$4,IF(J1637=4,'Equivalencia BH-BMPT'!$D$5,IF(J1637=5,'Equivalencia BH-BMPT'!$D$6,IF(J1637=6,'Equivalencia BH-BMPT'!$D$7,IF(J1637=7,'Equivalencia BH-BMPT'!$D$8,IF(J1637=8,'Equivalencia BH-BMPT'!$D$9,IF(J1637=9,'Equivalencia BH-BMPT'!$D$10,IF(J1637=10,'Equivalencia BH-BMPT'!$D$11,IF(J1637=11,'Equivalencia BH-BMPT'!$D$12,IF(J1637=12,'Equivalencia BH-BMPT'!$D$13,IF(J1637=13,'Equivalencia BH-BMPT'!$D$14,IF(J1637=14,'Equivalencia BH-BMPT'!$D$15,IF(J1637=15,'Equivalencia BH-BMPT'!$D$16,IF(J1637=16,'Equivalencia BH-BMPT'!$D$17,IF(J1637=17,'Equivalencia BH-BMPT'!$D$18,IF(J1637=18,'Equivalencia BH-BMPT'!$D$19,IF(J1637=19,'Equivalencia BH-BMPT'!$D$20,IF(J1637=20,'Equivalencia BH-BMPT'!$D$21,IF(J1637=21,'Equivalencia BH-BMPT'!$D$22,IF(J1637=22,'Equivalencia BH-BMPT'!$D$23,IF(J1637=23,'Equivalencia BH-BMPT'!D62,IF(J1637=24,'Equivalencia BH-BMPT'!$D$25,IF(J1637=25,'Equivalencia BH-BMPT'!$D$26,IF(J1637=26,'Equivalencia BH-BMPT'!$D$27,IF(J1637=27,'Equivalencia BH-BMPT'!$D$28,IF(J1637=28,'Equivalencia BH-BMPT'!$D$29,IF(J1637=29,'Equivalencia BH-BMPT'!$D$30,IF(J1637=30,'Equivalencia BH-BMPT'!$D$31,IF(J1637=31,'Equivalencia BH-BMPT'!$D$32,IF(J1637=32,'Equivalencia BH-BMPT'!$D$33,IF(J1637=33,'Equivalencia BH-BMPT'!$D$34,IF(J1637=34,'Equivalencia BH-BMPT'!$D$35,IF(J1637=35,'Equivalencia BH-BMPT'!$D$36,IF(J1637=36,'Equivalencia BH-BMPT'!$D$37,IF(J1637=37,'Equivalencia BH-BMPT'!$D$38,IF(J1637=38,'Equivalencia BH-BMPT'!D77,IF(J1637=39,'Equivalencia BH-BMPT'!$D$40,IF(J1637=40,'Equivalencia BH-BMPT'!$D$41,IF(J1637=41,'Equivalencia BH-BMPT'!$D$42,IF(J1637=42,'Equivalencia BH-BMPT'!$D$43,IF(J1637=43,'Equivalencia BH-BMPT'!$D$44,IF(J1637=44,'Equivalencia BH-BMPT'!$D$45,IF(J1637=45,'Equivalencia BH-BMPT'!$D$46,"No ha seleccionado un número de programa")))))))))))))))))))))))))))))))))))))))))))))</f>
        <v>No ha seleccionado un número de programa</v>
      </c>
      <c r="L1637" s="140"/>
      <c r="M1637" s="136"/>
      <c r="N1637" s="153"/>
      <c r="O1637" s="161"/>
      <c r="P1637" s="144"/>
      <c r="Q1637" s="143"/>
      <c r="R1637" s="143"/>
      <c r="S1637" s="143"/>
      <c r="T1637" s="143"/>
      <c r="U1637" s="143"/>
      <c r="V1637" s="145"/>
      <c r="W1637" s="145"/>
      <c r="X1637" s="145"/>
      <c r="Y1637" s="136"/>
      <c r="Z1637" s="136"/>
      <c r="AA1637" s="146"/>
      <c r="AB1637" s="136"/>
      <c r="AC1637" s="136"/>
      <c r="AD1637" s="136"/>
      <c r="AE1637" s="136"/>
      <c r="AF1637" s="147" t="e">
        <f t="shared" si="67"/>
        <v>#DIV/0!</v>
      </c>
      <c r="AG1637" s="148"/>
      <c r="AH1637" s="148" t="b">
        <f t="shared" si="68"/>
        <v>1</v>
      </c>
    </row>
    <row r="1638" spans="1:34" ht="44.25" customHeight="1" thickBot="1" x14ac:dyDescent="0.3">
      <c r="A1638" s="136"/>
      <c r="B1638" s="136"/>
      <c r="C1638" s="137"/>
      <c r="D1638" s="136"/>
      <c r="E1638" s="137" t="str">
        <f>IF(D1638=1,'Tipo '!$B$2,IF(D1638=2,'Tipo '!$B$3,IF(D1638=3,'Tipo '!$B$4,IF(D1638=4,'Tipo '!$B$5,IF(D1638=5,'Tipo '!$B$6,IF(D1638=6,'Tipo '!$B$7,IF(D1638=7,'Tipo '!$B$8,IF(D1638=8,'Tipo '!$B$9,IF(D1638=9,'Tipo '!$B$10,IF(D1638=10,'Tipo '!$B$11,IF(D1638=11,'Tipo '!$B$12,IF(D1638=12,'Tipo '!$B$13,IF(D1638=13,'Tipo '!$B$14,IF(D1638=14,'Tipo '!$B$15,IF(D1638=15,'Tipo '!$B$16,IF(D1638=16,'Tipo '!$B$17,IF(D1638=17,'Tipo '!$B$18,IF(D1638=18,'Tipo '!$B$19,IF(D1638=19,'Tipo '!$B$20,IF(D1638=20,'Tipo '!$B$21,"No ha seleccionado un tipo de contrato válido"))))))))))))))))))))</f>
        <v>No ha seleccionado un tipo de contrato válido</v>
      </c>
      <c r="F1638" s="137"/>
      <c r="G1638" s="137"/>
      <c r="H1638" s="138"/>
      <c r="I1638" s="138"/>
      <c r="J1638" s="136"/>
      <c r="K1638" s="137" t="str">
        <f>IF(J1638=1,'Equivalencia BH-BMPT'!$D$2,IF(J1638=2,'Equivalencia BH-BMPT'!$D$3,IF(J1638=3,'Equivalencia BH-BMPT'!$D$4,IF(J1638=4,'Equivalencia BH-BMPT'!$D$5,IF(J1638=5,'Equivalencia BH-BMPT'!$D$6,IF(J1638=6,'Equivalencia BH-BMPT'!$D$7,IF(J1638=7,'Equivalencia BH-BMPT'!$D$8,IF(J1638=8,'Equivalencia BH-BMPT'!$D$9,IF(J1638=9,'Equivalencia BH-BMPT'!$D$10,IF(J1638=10,'Equivalencia BH-BMPT'!$D$11,IF(J1638=11,'Equivalencia BH-BMPT'!$D$12,IF(J1638=12,'Equivalencia BH-BMPT'!$D$13,IF(J1638=13,'Equivalencia BH-BMPT'!$D$14,IF(J1638=14,'Equivalencia BH-BMPT'!$D$15,IF(J1638=15,'Equivalencia BH-BMPT'!$D$16,IF(J1638=16,'Equivalencia BH-BMPT'!$D$17,IF(J1638=17,'Equivalencia BH-BMPT'!$D$18,IF(J1638=18,'Equivalencia BH-BMPT'!$D$19,IF(J1638=19,'Equivalencia BH-BMPT'!$D$20,IF(J1638=20,'Equivalencia BH-BMPT'!$D$21,IF(J1638=21,'Equivalencia BH-BMPT'!$D$22,IF(J1638=22,'Equivalencia BH-BMPT'!$D$23,IF(J1638=23,'Equivalencia BH-BMPT'!D63,IF(J1638=24,'Equivalencia BH-BMPT'!$D$25,IF(J1638=25,'Equivalencia BH-BMPT'!$D$26,IF(J1638=26,'Equivalencia BH-BMPT'!$D$27,IF(J1638=27,'Equivalencia BH-BMPT'!$D$28,IF(J1638=28,'Equivalencia BH-BMPT'!$D$29,IF(J1638=29,'Equivalencia BH-BMPT'!$D$30,IF(J1638=30,'Equivalencia BH-BMPT'!$D$31,IF(J1638=31,'Equivalencia BH-BMPT'!$D$32,IF(J1638=32,'Equivalencia BH-BMPT'!$D$33,IF(J1638=33,'Equivalencia BH-BMPT'!$D$34,IF(J1638=34,'Equivalencia BH-BMPT'!$D$35,IF(J1638=35,'Equivalencia BH-BMPT'!$D$36,IF(J1638=36,'Equivalencia BH-BMPT'!$D$37,IF(J1638=37,'Equivalencia BH-BMPT'!$D$38,IF(J1638=38,'Equivalencia BH-BMPT'!D78,IF(J1638=39,'Equivalencia BH-BMPT'!$D$40,IF(J1638=40,'Equivalencia BH-BMPT'!$D$41,IF(J1638=41,'Equivalencia BH-BMPT'!$D$42,IF(J1638=42,'Equivalencia BH-BMPT'!$D$43,IF(J1638=43,'Equivalencia BH-BMPT'!$D$44,IF(J1638=44,'Equivalencia BH-BMPT'!$D$45,IF(J1638=45,'Equivalencia BH-BMPT'!$D$46,"No ha seleccionado un número de programa")))))))))))))))))))))))))))))))))))))))))))))</f>
        <v>No ha seleccionado un número de programa</v>
      </c>
      <c r="L1638" s="140"/>
      <c r="M1638" s="136"/>
      <c r="N1638" s="153"/>
      <c r="O1638" s="161"/>
      <c r="P1638" s="144"/>
      <c r="Q1638" s="143"/>
      <c r="R1638" s="143"/>
      <c r="S1638" s="143"/>
      <c r="T1638" s="143"/>
      <c r="U1638" s="143"/>
      <c r="V1638" s="145"/>
      <c r="W1638" s="145"/>
      <c r="X1638" s="145"/>
      <c r="Y1638" s="136"/>
      <c r="Z1638" s="136"/>
      <c r="AA1638" s="146"/>
      <c r="AB1638" s="136"/>
      <c r="AC1638" s="136"/>
      <c r="AD1638" s="136"/>
      <c r="AE1638" s="136"/>
      <c r="AF1638" s="147" t="e">
        <f t="shared" si="67"/>
        <v>#DIV/0!</v>
      </c>
      <c r="AG1638" s="148"/>
      <c r="AH1638" s="148" t="b">
        <f t="shared" si="68"/>
        <v>1</v>
      </c>
    </row>
    <row r="1639" spans="1:34" ht="44.25" customHeight="1" thickBot="1" x14ac:dyDescent="0.3">
      <c r="A1639" s="136"/>
      <c r="B1639" s="136"/>
      <c r="C1639" s="137"/>
      <c r="D1639" s="136"/>
      <c r="E1639" s="137" t="str">
        <f>IF(D1639=1,'Tipo '!$B$2,IF(D1639=2,'Tipo '!$B$3,IF(D1639=3,'Tipo '!$B$4,IF(D1639=4,'Tipo '!$B$5,IF(D1639=5,'Tipo '!$B$6,IF(D1639=6,'Tipo '!$B$7,IF(D1639=7,'Tipo '!$B$8,IF(D1639=8,'Tipo '!$B$9,IF(D1639=9,'Tipo '!$B$10,IF(D1639=10,'Tipo '!$B$11,IF(D1639=11,'Tipo '!$B$12,IF(D1639=12,'Tipo '!$B$13,IF(D1639=13,'Tipo '!$B$14,IF(D1639=14,'Tipo '!$B$15,IF(D1639=15,'Tipo '!$B$16,IF(D1639=16,'Tipo '!$B$17,IF(D1639=17,'Tipo '!$B$18,IF(D1639=18,'Tipo '!$B$19,IF(D1639=19,'Tipo '!$B$20,IF(D1639=20,'Tipo '!$B$21,"No ha seleccionado un tipo de contrato válido"))))))))))))))))))))</f>
        <v>No ha seleccionado un tipo de contrato válido</v>
      </c>
      <c r="F1639" s="137"/>
      <c r="G1639" s="137"/>
      <c r="H1639" s="138"/>
      <c r="I1639" s="138"/>
      <c r="J1639" s="136"/>
      <c r="K1639" s="137" t="str">
        <f>IF(J1639=1,'Equivalencia BH-BMPT'!$D$2,IF(J1639=2,'Equivalencia BH-BMPT'!$D$3,IF(J1639=3,'Equivalencia BH-BMPT'!$D$4,IF(J1639=4,'Equivalencia BH-BMPT'!$D$5,IF(J1639=5,'Equivalencia BH-BMPT'!$D$6,IF(J1639=6,'Equivalencia BH-BMPT'!$D$7,IF(J1639=7,'Equivalencia BH-BMPT'!$D$8,IF(J1639=8,'Equivalencia BH-BMPT'!$D$9,IF(J1639=9,'Equivalencia BH-BMPT'!$D$10,IF(J1639=10,'Equivalencia BH-BMPT'!$D$11,IF(J1639=11,'Equivalencia BH-BMPT'!$D$12,IF(J1639=12,'Equivalencia BH-BMPT'!$D$13,IF(J1639=13,'Equivalencia BH-BMPT'!$D$14,IF(J1639=14,'Equivalencia BH-BMPT'!$D$15,IF(J1639=15,'Equivalencia BH-BMPT'!$D$16,IF(J1639=16,'Equivalencia BH-BMPT'!$D$17,IF(J1639=17,'Equivalencia BH-BMPT'!$D$18,IF(J1639=18,'Equivalencia BH-BMPT'!$D$19,IF(J1639=19,'Equivalencia BH-BMPT'!$D$20,IF(J1639=20,'Equivalencia BH-BMPT'!$D$21,IF(J1639=21,'Equivalencia BH-BMPT'!$D$22,IF(J1639=22,'Equivalencia BH-BMPT'!$D$23,IF(J1639=23,'Equivalencia BH-BMPT'!D64,IF(J1639=24,'Equivalencia BH-BMPT'!$D$25,IF(J1639=25,'Equivalencia BH-BMPT'!$D$26,IF(J1639=26,'Equivalencia BH-BMPT'!$D$27,IF(J1639=27,'Equivalencia BH-BMPT'!$D$28,IF(J1639=28,'Equivalencia BH-BMPT'!$D$29,IF(J1639=29,'Equivalencia BH-BMPT'!$D$30,IF(J1639=30,'Equivalencia BH-BMPT'!$D$31,IF(J1639=31,'Equivalencia BH-BMPT'!$D$32,IF(J1639=32,'Equivalencia BH-BMPT'!$D$33,IF(J1639=33,'Equivalencia BH-BMPT'!$D$34,IF(J1639=34,'Equivalencia BH-BMPT'!$D$35,IF(J1639=35,'Equivalencia BH-BMPT'!$D$36,IF(J1639=36,'Equivalencia BH-BMPT'!$D$37,IF(J1639=37,'Equivalencia BH-BMPT'!$D$38,IF(J1639=38,'Equivalencia BH-BMPT'!D79,IF(J1639=39,'Equivalencia BH-BMPT'!$D$40,IF(J1639=40,'Equivalencia BH-BMPT'!$D$41,IF(J1639=41,'Equivalencia BH-BMPT'!$D$42,IF(J1639=42,'Equivalencia BH-BMPT'!$D$43,IF(J1639=43,'Equivalencia BH-BMPT'!$D$44,IF(J1639=44,'Equivalencia BH-BMPT'!$D$45,IF(J1639=45,'Equivalencia BH-BMPT'!$D$46,"No ha seleccionado un número de programa")))))))))))))))))))))))))))))))))))))))))))))</f>
        <v>No ha seleccionado un número de programa</v>
      </c>
      <c r="L1639" s="140"/>
      <c r="M1639" s="136"/>
      <c r="N1639" s="153"/>
      <c r="O1639" s="161"/>
      <c r="P1639" s="144"/>
      <c r="Q1639" s="143"/>
      <c r="R1639" s="143"/>
      <c r="S1639" s="143"/>
      <c r="T1639" s="143"/>
      <c r="U1639" s="143"/>
      <c r="V1639" s="145"/>
      <c r="W1639" s="145"/>
      <c r="X1639" s="145"/>
      <c r="Y1639" s="136"/>
      <c r="Z1639" s="136"/>
      <c r="AA1639" s="146"/>
      <c r="AB1639" s="136"/>
      <c r="AC1639" s="136"/>
      <c r="AD1639" s="136"/>
      <c r="AE1639" s="136"/>
      <c r="AF1639" s="147" t="e">
        <f t="shared" si="67"/>
        <v>#DIV/0!</v>
      </c>
      <c r="AG1639" s="148"/>
      <c r="AH1639" s="148" t="b">
        <f t="shared" si="68"/>
        <v>1</v>
      </c>
    </row>
    <row r="1640" spans="1:34" ht="44.25" customHeight="1" thickBot="1" x14ac:dyDescent="0.3">
      <c r="A1640" s="136"/>
      <c r="B1640" s="136"/>
      <c r="C1640" s="137"/>
      <c r="D1640" s="136"/>
      <c r="E1640" s="137" t="str">
        <f>IF(D1640=1,'Tipo '!$B$2,IF(D1640=2,'Tipo '!$B$3,IF(D1640=3,'Tipo '!$B$4,IF(D1640=4,'Tipo '!$B$5,IF(D1640=5,'Tipo '!$B$6,IF(D1640=6,'Tipo '!$B$7,IF(D1640=7,'Tipo '!$B$8,IF(D1640=8,'Tipo '!$B$9,IF(D1640=9,'Tipo '!$B$10,IF(D1640=10,'Tipo '!$B$11,IF(D1640=11,'Tipo '!$B$12,IF(D1640=12,'Tipo '!$B$13,IF(D1640=13,'Tipo '!$B$14,IF(D1640=14,'Tipo '!$B$15,IF(D1640=15,'Tipo '!$B$16,IF(D1640=16,'Tipo '!$B$17,IF(D1640=17,'Tipo '!$B$18,IF(D1640=18,'Tipo '!$B$19,IF(D1640=19,'Tipo '!$B$20,IF(D1640=20,'Tipo '!$B$21,"No ha seleccionado un tipo de contrato válido"))))))))))))))))))))</f>
        <v>No ha seleccionado un tipo de contrato válido</v>
      </c>
      <c r="F1640" s="137"/>
      <c r="G1640" s="137"/>
      <c r="H1640" s="138"/>
      <c r="I1640" s="138"/>
      <c r="J1640" s="136"/>
      <c r="K1640" s="137" t="str">
        <f>IF(J1640=1,'Equivalencia BH-BMPT'!$D$2,IF(J1640=2,'Equivalencia BH-BMPT'!$D$3,IF(J1640=3,'Equivalencia BH-BMPT'!$D$4,IF(J1640=4,'Equivalencia BH-BMPT'!$D$5,IF(J1640=5,'Equivalencia BH-BMPT'!$D$6,IF(J1640=6,'Equivalencia BH-BMPT'!$D$7,IF(J1640=7,'Equivalencia BH-BMPT'!$D$8,IF(J1640=8,'Equivalencia BH-BMPT'!$D$9,IF(J1640=9,'Equivalencia BH-BMPT'!$D$10,IF(J1640=10,'Equivalencia BH-BMPT'!$D$11,IF(J1640=11,'Equivalencia BH-BMPT'!$D$12,IF(J1640=12,'Equivalencia BH-BMPT'!$D$13,IF(J1640=13,'Equivalencia BH-BMPT'!$D$14,IF(J1640=14,'Equivalencia BH-BMPT'!$D$15,IF(J1640=15,'Equivalencia BH-BMPT'!$D$16,IF(J1640=16,'Equivalencia BH-BMPT'!$D$17,IF(J1640=17,'Equivalencia BH-BMPT'!$D$18,IF(J1640=18,'Equivalencia BH-BMPT'!$D$19,IF(J1640=19,'Equivalencia BH-BMPT'!$D$20,IF(J1640=20,'Equivalencia BH-BMPT'!$D$21,IF(J1640=21,'Equivalencia BH-BMPT'!$D$22,IF(J1640=22,'Equivalencia BH-BMPT'!$D$23,IF(J1640=23,'Equivalencia BH-BMPT'!D65,IF(J1640=24,'Equivalencia BH-BMPT'!$D$25,IF(J1640=25,'Equivalencia BH-BMPT'!$D$26,IF(J1640=26,'Equivalencia BH-BMPT'!$D$27,IF(J1640=27,'Equivalencia BH-BMPT'!$D$28,IF(J1640=28,'Equivalencia BH-BMPT'!$D$29,IF(J1640=29,'Equivalencia BH-BMPT'!$D$30,IF(J1640=30,'Equivalencia BH-BMPT'!$D$31,IF(J1640=31,'Equivalencia BH-BMPT'!$D$32,IF(J1640=32,'Equivalencia BH-BMPT'!$D$33,IF(J1640=33,'Equivalencia BH-BMPT'!$D$34,IF(J1640=34,'Equivalencia BH-BMPT'!$D$35,IF(J1640=35,'Equivalencia BH-BMPT'!$D$36,IF(J1640=36,'Equivalencia BH-BMPT'!$D$37,IF(J1640=37,'Equivalencia BH-BMPT'!$D$38,IF(J1640=38,'Equivalencia BH-BMPT'!D80,IF(J1640=39,'Equivalencia BH-BMPT'!$D$40,IF(J1640=40,'Equivalencia BH-BMPT'!$D$41,IF(J1640=41,'Equivalencia BH-BMPT'!$D$42,IF(J1640=42,'Equivalencia BH-BMPT'!$D$43,IF(J1640=43,'Equivalencia BH-BMPT'!$D$44,IF(J1640=44,'Equivalencia BH-BMPT'!$D$45,IF(J1640=45,'Equivalencia BH-BMPT'!$D$46,"No ha seleccionado un número de programa")))))))))))))))))))))))))))))))))))))))))))))</f>
        <v>No ha seleccionado un número de programa</v>
      </c>
      <c r="L1640" s="140"/>
      <c r="M1640" s="136"/>
      <c r="N1640" s="153"/>
      <c r="O1640" s="161"/>
      <c r="P1640" s="144"/>
      <c r="Q1640" s="143"/>
      <c r="R1640" s="143"/>
      <c r="S1640" s="143"/>
      <c r="T1640" s="143"/>
      <c r="U1640" s="143"/>
      <c r="V1640" s="145"/>
      <c r="W1640" s="145"/>
      <c r="X1640" s="145"/>
      <c r="Y1640" s="136"/>
      <c r="Z1640" s="136"/>
      <c r="AA1640" s="146"/>
      <c r="AB1640" s="136"/>
      <c r="AC1640" s="136"/>
      <c r="AD1640" s="136"/>
      <c r="AE1640" s="136"/>
      <c r="AF1640" s="147" t="e">
        <f t="shared" si="67"/>
        <v>#DIV/0!</v>
      </c>
      <c r="AG1640" s="148"/>
      <c r="AH1640" s="148" t="b">
        <f t="shared" si="68"/>
        <v>1</v>
      </c>
    </row>
    <row r="1641" spans="1:34" ht="44.25" customHeight="1" thickBot="1" x14ac:dyDescent="0.3">
      <c r="A1641" s="136"/>
      <c r="B1641" s="136"/>
      <c r="C1641" s="137"/>
      <c r="D1641" s="136"/>
      <c r="E1641" s="137" t="str">
        <f>IF(D1641=1,'Tipo '!$B$2,IF(D1641=2,'Tipo '!$B$3,IF(D1641=3,'Tipo '!$B$4,IF(D1641=4,'Tipo '!$B$5,IF(D1641=5,'Tipo '!$B$6,IF(D1641=6,'Tipo '!$B$7,IF(D1641=7,'Tipo '!$B$8,IF(D1641=8,'Tipo '!$B$9,IF(D1641=9,'Tipo '!$B$10,IF(D1641=10,'Tipo '!$B$11,IF(D1641=11,'Tipo '!$B$12,IF(D1641=12,'Tipo '!$B$13,IF(D1641=13,'Tipo '!$B$14,IF(D1641=14,'Tipo '!$B$15,IF(D1641=15,'Tipo '!$B$16,IF(D1641=16,'Tipo '!$B$17,IF(D1641=17,'Tipo '!$B$18,IF(D1641=18,'Tipo '!$B$19,IF(D1641=19,'Tipo '!$B$20,IF(D1641=20,'Tipo '!$B$21,"No ha seleccionado un tipo de contrato válido"))))))))))))))))))))</f>
        <v>No ha seleccionado un tipo de contrato válido</v>
      </c>
      <c r="F1641" s="137"/>
      <c r="G1641" s="137"/>
      <c r="H1641" s="138"/>
      <c r="I1641" s="138"/>
      <c r="J1641" s="136"/>
      <c r="K1641" s="137" t="str">
        <f>IF(J1641=1,'Equivalencia BH-BMPT'!$D$2,IF(J1641=2,'Equivalencia BH-BMPT'!$D$3,IF(J1641=3,'Equivalencia BH-BMPT'!$D$4,IF(J1641=4,'Equivalencia BH-BMPT'!$D$5,IF(J1641=5,'Equivalencia BH-BMPT'!$D$6,IF(J1641=6,'Equivalencia BH-BMPT'!$D$7,IF(J1641=7,'Equivalencia BH-BMPT'!$D$8,IF(J1641=8,'Equivalencia BH-BMPT'!$D$9,IF(J1641=9,'Equivalencia BH-BMPT'!$D$10,IF(J1641=10,'Equivalencia BH-BMPT'!$D$11,IF(J1641=11,'Equivalencia BH-BMPT'!$D$12,IF(J1641=12,'Equivalencia BH-BMPT'!$D$13,IF(J1641=13,'Equivalencia BH-BMPT'!$D$14,IF(J1641=14,'Equivalencia BH-BMPT'!$D$15,IF(J1641=15,'Equivalencia BH-BMPT'!$D$16,IF(J1641=16,'Equivalencia BH-BMPT'!$D$17,IF(J1641=17,'Equivalencia BH-BMPT'!$D$18,IF(J1641=18,'Equivalencia BH-BMPT'!$D$19,IF(J1641=19,'Equivalencia BH-BMPT'!$D$20,IF(J1641=20,'Equivalencia BH-BMPT'!$D$21,IF(J1641=21,'Equivalencia BH-BMPT'!$D$22,IF(J1641=22,'Equivalencia BH-BMPT'!$D$23,IF(J1641=23,'Equivalencia BH-BMPT'!D66,IF(J1641=24,'Equivalencia BH-BMPT'!$D$25,IF(J1641=25,'Equivalencia BH-BMPT'!$D$26,IF(J1641=26,'Equivalencia BH-BMPT'!$D$27,IF(J1641=27,'Equivalencia BH-BMPT'!$D$28,IF(J1641=28,'Equivalencia BH-BMPT'!$D$29,IF(J1641=29,'Equivalencia BH-BMPT'!$D$30,IF(J1641=30,'Equivalencia BH-BMPT'!$D$31,IF(J1641=31,'Equivalencia BH-BMPT'!$D$32,IF(J1641=32,'Equivalencia BH-BMPT'!$D$33,IF(J1641=33,'Equivalencia BH-BMPT'!$D$34,IF(J1641=34,'Equivalencia BH-BMPT'!$D$35,IF(J1641=35,'Equivalencia BH-BMPT'!$D$36,IF(J1641=36,'Equivalencia BH-BMPT'!$D$37,IF(J1641=37,'Equivalencia BH-BMPT'!$D$38,IF(J1641=38,'Equivalencia BH-BMPT'!D81,IF(J1641=39,'Equivalencia BH-BMPT'!$D$40,IF(J1641=40,'Equivalencia BH-BMPT'!$D$41,IF(J1641=41,'Equivalencia BH-BMPT'!$D$42,IF(J1641=42,'Equivalencia BH-BMPT'!$D$43,IF(J1641=43,'Equivalencia BH-BMPT'!$D$44,IF(J1641=44,'Equivalencia BH-BMPT'!$D$45,IF(J1641=45,'Equivalencia BH-BMPT'!$D$46,"No ha seleccionado un número de programa")))))))))))))))))))))))))))))))))))))))))))))</f>
        <v>No ha seleccionado un número de programa</v>
      </c>
      <c r="L1641" s="140"/>
      <c r="M1641" s="136"/>
      <c r="N1641" s="153"/>
      <c r="O1641" s="161"/>
      <c r="P1641" s="144"/>
      <c r="Q1641" s="143"/>
      <c r="R1641" s="143"/>
      <c r="S1641" s="143"/>
      <c r="T1641" s="143"/>
      <c r="U1641" s="143"/>
      <c r="V1641" s="145"/>
      <c r="W1641" s="145"/>
      <c r="X1641" s="145"/>
      <c r="Y1641" s="136"/>
      <c r="Z1641" s="136"/>
      <c r="AA1641" s="146"/>
      <c r="AB1641" s="136"/>
      <c r="AC1641" s="136"/>
      <c r="AD1641" s="136"/>
      <c r="AE1641" s="136"/>
      <c r="AF1641" s="147" t="e">
        <f t="shared" si="67"/>
        <v>#DIV/0!</v>
      </c>
      <c r="AG1641" s="148"/>
      <c r="AH1641" s="148" t="b">
        <f t="shared" si="68"/>
        <v>1</v>
      </c>
    </row>
    <row r="1642" spans="1:34" ht="44.25" customHeight="1" thickBot="1" x14ac:dyDescent="0.3">
      <c r="A1642" s="136"/>
      <c r="B1642" s="136"/>
      <c r="C1642" s="137"/>
      <c r="D1642" s="136"/>
      <c r="E1642" s="137" t="str">
        <f>IF(D1642=1,'Tipo '!$B$2,IF(D1642=2,'Tipo '!$B$3,IF(D1642=3,'Tipo '!$B$4,IF(D1642=4,'Tipo '!$B$5,IF(D1642=5,'Tipo '!$B$6,IF(D1642=6,'Tipo '!$B$7,IF(D1642=7,'Tipo '!$B$8,IF(D1642=8,'Tipo '!$B$9,IF(D1642=9,'Tipo '!$B$10,IF(D1642=10,'Tipo '!$B$11,IF(D1642=11,'Tipo '!$B$12,IF(D1642=12,'Tipo '!$B$13,IF(D1642=13,'Tipo '!$B$14,IF(D1642=14,'Tipo '!$B$15,IF(D1642=15,'Tipo '!$B$16,IF(D1642=16,'Tipo '!$B$17,IF(D1642=17,'Tipo '!$B$18,IF(D1642=18,'Tipo '!$B$19,IF(D1642=19,'Tipo '!$B$20,IF(D1642=20,'Tipo '!$B$21,"No ha seleccionado un tipo de contrato válido"))))))))))))))))))))</f>
        <v>No ha seleccionado un tipo de contrato válido</v>
      </c>
      <c r="F1642" s="137"/>
      <c r="G1642" s="137"/>
      <c r="H1642" s="138"/>
      <c r="I1642" s="138"/>
      <c r="J1642" s="136"/>
      <c r="K1642" s="137" t="str">
        <f>IF(J1642=1,'Equivalencia BH-BMPT'!$D$2,IF(J1642=2,'Equivalencia BH-BMPT'!$D$3,IF(J1642=3,'Equivalencia BH-BMPT'!$D$4,IF(J1642=4,'Equivalencia BH-BMPT'!$D$5,IF(J1642=5,'Equivalencia BH-BMPT'!$D$6,IF(J1642=6,'Equivalencia BH-BMPT'!$D$7,IF(J1642=7,'Equivalencia BH-BMPT'!$D$8,IF(J1642=8,'Equivalencia BH-BMPT'!$D$9,IF(J1642=9,'Equivalencia BH-BMPT'!$D$10,IF(J1642=10,'Equivalencia BH-BMPT'!$D$11,IF(J1642=11,'Equivalencia BH-BMPT'!$D$12,IF(J1642=12,'Equivalencia BH-BMPT'!$D$13,IF(J1642=13,'Equivalencia BH-BMPT'!$D$14,IF(J1642=14,'Equivalencia BH-BMPT'!$D$15,IF(J1642=15,'Equivalencia BH-BMPT'!$D$16,IF(J1642=16,'Equivalencia BH-BMPT'!$D$17,IF(J1642=17,'Equivalencia BH-BMPT'!$D$18,IF(J1642=18,'Equivalencia BH-BMPT'!$D$19,IF(J1642=19,'Equivalencia BH-BMPT'!$D$20,IF(J1642=20,'Equivalencia BH-BMPT'!$D$21,IF(J1642=21,'Equivalencia BH-BMPT'!$D$22,IF(J1642=22,'Equivalencia BH-BMPT'!$D$23,IF(J1642=23,'Equivalencia BH-BMPT'!D67,IF(J1642=24,'Equivalencia BH-BMPT'!$D$25,IF(J1642=25,'Equivalencia BH-BMPT'!$D$26,IF(J1642=26,'Equivalencia BH-BMPT'!$D$27,IF(J1642=27,'Equivalencia BH-BMPT'!$D$28,IF(J1642=28,'Equivalencia BH-BMPT'!$D$29,IF(J1642=29,'Equivalencia BH-BMPT'!$D$30,IF(J1642=30,'Equivalencia BH-BMPT'!$D$31,IF(J1642=31,'Equivalencia BH-BMPT'!$D$32,IF(J1642=32,'Equivalencia BH-BMPT'!$D$33,IF(J1642=33,'Equivalencia BH-BMPT'!$D$34,IF(J1642=34,'Equivalencia BH-BMPT'!$D$35,IF(J1642=35,'Equivalencia BH-BMPT'!$D$36,IF(J1642=36,'Equivalencia BH-BMPT'!$D$37,IF(J1642=37,'Equivalencia BH-BMPT'!$D$38,IF(J1642=38,'Equivalencia BH-BMPT'!D82,IF(J1642=39,'Equivalencia BH-BMPT'!$D$40,IF(J1642=40,'Equivalencia BH-BMPT'!$D$41,IF(J1642=41,'Equivalencia BH-BMPT'!$D$42,IF(J1642=42,'Equivalencia BH-BMPT'!$D$43,IF(J1642=43,'Equivalencia BH-BMPT'!$D$44,IF(J1642=44,'Equivalencia BH-BMPT'!$D$45,IF(J1642=45,'Equivalencia BH-BMPT'!$D$46,"No ha seleccionado un número de programa")))))))))))))))))))))))))))))))))))))))))))))</f>
        <v>No ha seleccionado un número de programa</v>
      </c>
      <c r="L1642" s="140"/>
      <c r="M1642" s="136"/>
      <c r="N1642" s="153"/>
      <c r="O1642" s="161"/>
      <c r="P1642" s="144"/>
      <c r="Q1642" s="143"/>
      <c r="R1642" s="143"/>
      <c r="S1642" s="143"/>
      <c r="T1642" s="143"/>
      <c r="U1642" s="143"/>
      <c r="V1642" s="145"/>
      <c r="W1642" s="145"/>
      <c r="X1642" s="145"/>
      <c r="Y1642" s="136"/>
      <c r="Z1642" s="136"/>
      <c r="AA1642" s="146"/>
      <c r="AB1642" s="136"/>
      <c r="AC1642" s="136"/>
      <c r="AD1642" s="136"/>
      <c r="AE1642" s="136"/>
      <c r="AF1642" s="147" t="e">
        <f t="shared" si="67"/>
        <v>#DIV/0!</v>
      </c>
      <c r="AG1642" s="148"/>
      <c r="AH1642" s="148" t="b">
        <f t="shared" si="68"/>
        <v>1</v>
      </c>
    </row>
    <row r="1643" spans="1:34" ht="44.25" customHeight="1" thickBot="1" x14ac:dyDescent="0.3">
      <c r="A1643" s="136"/>
      <c r="B1643" s="136"/>
      <c r="C1643" s="137"/>
      <c r="D1643" s="136"/>
      <c r="E1643" s="137" t="str">
        <f>IF(D1643=1,'Tipo '!$B$2,IF(D1643=2,'Tipo '!$B$3,IF(D1643=3,'Tipo '!$B$4,IF(D1643=4,'Tipo '!$B$5,IF(D1643=5,'Tipo '!$B$6,IF(D1643=6,'Tipo '!$B$7,IF(D1643=7,'Tipo '!$B$8,IF(D1643=8,'Tipo '!$B$9,IF(D1643=9,'Tipo '!$B$10,IF(D1643=10,'Tipo '!$B$11,IF(D1643=11,'Tipo '!$B$12,IF(D1643=12,'Tipo '!$B$13,IF(D1643=13,'Tipo '!$B$14,IF(D1643=14,'Tipo '!$B$15,IF(D1643=15,'Tipo '!$B$16,IF(D1643=16,'Tipo '!$B$17,IF(D1643=17,'Tipo '!$B$18,IF(D1643=18,'Tipo '!$B$19,IF(D1643=19,'Tipo '!$B$20,IF(D1643=20,'Tipo '!$B$21,"No ha seleccionado un tipo de contrato válido"))))))))))))))))))))</f>
        <v>No ha seleccionado un tipo de contrato válido</v>
      </c>
      <c r="F1643" s="137"/>
      <c r="G1643" s="137"/>
      <c r="H1643" s="138"/>
      <c r="I1643" s="138"/>
      <c r="J1643" s="136"/>
      <c r="K1643" s="137" t="str">
        <f>IF(J1643=1,'Equivalencia BH-BMPT'!$D$2,IF(J1643=2,'Equivalencia BH-BMPT'!$D$3,IF(J1643=3,'Equivalencia BH-BMPT'!$D$4,IF(J1643=4,'Equivalencia BH-BMPT'!$D$5,IF(J1643=5,'Equivalencia BH-BMPT'!$D$6,IF(J1643=6,'Equivalencia BH-BMPT'!$D$7,IF(J1643=7,'Equivalencia BH-BMPT'!$D$8,IF(J1643=8,'Equivalencia BH-BMPT'!$D$9,IF(J1643=9,'Equivalencia BH-BMPT'!$D$10,IF(J1643=10,'Equivalencia BH-BMPT'!$D$11,IF(J1643=11,'Equivalencia BH-BMPT'!$D$12,IF(J1643=12,'Equivalencia BH-BMPT'!$D$13,IF(J1643=13,'Equivalencia BH-BMPT'!$D$14,IF(J1643=14,'Equivalencia BH-BMPT'!$D$15,IF(J1643=15,'Equivalencia BH-BMPT'!$D$16,IF(J1643=16,'Equivalencia BH-BMPT'!$D$17,IF(J1643=17,'Equivalencia BH-BMPT'!$D$18,IF(J1643=18,'Equivalencia BH-BMPT'!$D$19,IF(J1643=19,'Equivalencia BH-BMPT'!$D$20,IF(J1643=20,'Equivalencia BH-BMPT'!$D$21,IF(J1643=21,'Equivalencia BH-BMPT'!$D$22,IF(J1643=22,'Equivalencia BH-BMPT'!$D$23,IF(J1643=23,'Equivalencia BH-BMPT'!D68,IF(J1643=24,'Equivalencia BH-BMPT'!$D$25,IF(J1643=25,'Equivalencia BH-BMPT'!$D$26,IF(J1643=26,'Equivalencia BH-BMPT'!$D$27,IF(J1643=27,'Equivalencia BH-BMPT'!$D$28,IF(J1643=28,'Equivalencia BH-BMPT'!$D$29,IF(J1643=29,'Equivalencia BH-BMPT'!$D$30,IF(J1643=30,'Equivalencia BH-BMPT'!$D$31,IF(J1643=31,'Equivalencia BH-BMPT'!$D$32,IF(J1643=32,'Equivalencia BH-BMPT'!$D$33,IF(J1643=33,'Equivalencia BH-BMPT'!$D$34,IF(J1643=34,'Equivalencia BH-BMPT'!$D$35,IF(J1643=35,'Equivalencia BH-BMPT'!$D$36,IF(J1643=36,'Equivalencia BH-BMPT'!$D$37,IF(J1643=37,'Equivalencia BH-BMPT'!$D$38,IF(J1643=38,'Equivalencia BH-BMPT'!D83,IF(J1643=39,'Equivalencia BH-BMPT'!$D$40,IF(J1643=40,'Equivalencia BH-BMPT'!$D$41,IF(J1643=41,'Equivalencia BH-BMPT'!$D$42,IF(J1643=42,'Equivalencia BH-BMPT'!$D$43,IF(J1643=43,'Equivalencia BH-BMPT'!$D$44,IF(J1643=44,'Equivalencia BH-BMPT'!$D$45,IF(J1643=45,'Equivalencia BH-BMPT'!$D$46,"No ha seleccionado un número de programa")))))))))))))))))))))))))))))))))))))))))))))</f>
        <v>No ha seleccionado un número de programa</v>
      </c>
      <c r="L1643" s="140"/>
      <c r="M1643" s="136"/>
      <c r="N1643" s="153"/>
      <c r="O1643" s="161"/>
      <c r="P1643" s="144"/>
      <c r="Q1643" s="143"/>
      <c r="R1643" s="143"/>
      <c r="S1643" s="143"/>
      <c r="T1643" s="143"/>
      <c r="U1643" s="143"/>
      <c r="V1643" s="145"/>
      <c r="W1643" s="145"/>
      <c r="X1643" s="145"/>
      <c r="Y1643" s="136"/>
      <c r="Z1643" s="136"/>
      <c r="AA1643" s="146"/>
      <c r="AB1643" s="136"/>
      <c r="AC1643" s="136"/>
      <c r="AD1643" s="136"/>
      <c r="AE1643" s="136"/>
      <c r="AF1643" s="147" t="e">
        <f t="shared" si="67"/>
        <v>#DIV/0!</v>
      </c>
      <c r="AG1643" s="148"/>
      <c r="AH1643" s="148" t="b">
        <f t="shared" si="68"/>
        <v>1</v>
      </c>
    </row>
    <row r="1644" spans="1:34" ht="44.25" customHeight="1" thickBot="1" x14ac:dyDescent="0.3">
      <c r="A1644" s="136"/>
      <c r="B1644" s="136"/>
      <c r="C1644" s="137"/>
      <c r="D1644" s="136"/>
      <c r="E1644" s="137" t="str">
        <f>IF(D1644=1,'Tipo '!$B$2,IF(D1644=2,'Tipo '!$B$3,IF(D1644=3,'Tipo '!$B$4,IF(D1644=4,'Tipo '!$B$5,IF(D1644=5,'Tipo '!$B$6,IF(D1644=6,'Tipo '!$B$7,IF(D1644=7,'Tipo '!$B$8,IF(D1644=8,'Tipo '!$B$9,IF(D1644=9,'Tipo '!$B$10,IF(D1644=10,'Tipo '!$B$11,IF(D1644=11,'Tipo '!$B$12,IF(D1644=12,'Tipo '!$B$13,IF(D1644=13,'Tipo '!$B$14,IF(D1644=14,'Tipo '!$B$15,IF(D1644=15,'Tipo '!$B$16,IF(D1644=16,'Tipo '!$B$17,IF(D1644=17,'Tipo '!$B$18,IF(D1644=18,'Tipo '!$B$19,IF(D1644=19,'Tipo '!$B$20,IF(D1644=20,'Tipo '!$B$21,"No ha seleccionado un tipo de contrato válido"))))))))))))))))))))</f>
        <v>No ha seleccionado un tipo de contrato válido</v>
      </c>
      <c r="F1644" s="137"/>
      <c r="G1644" s="137"/>
      <c r="H1644" s="138"/>
      <c r="I1644" s="138"/>
      <c r="J1644" s="136"/>
      <c r="K1644" s="137" t="str">
        <f>IF(J1644=1,'Equivalencia BH-BMPT'!$D$2,IF(J1644=2,'Equivalencia BH-BMPT'!$D$3,IF(J1644=3,'Equivalencia BH-BMPT'!$D$4,IF(J1644=4,'Equivalencia BH-BMPT'!$D$5,IF(J1644=5,'Equivalencia BH-BMPT'!$D$6,IF(J1644=6,'Equivalencia BH-BMPT'!$D$7,IF(J1644=7,'Equivalencia BH-BMPT'!$D$8,IF(J1644=8,'Equivalencia BH-BMPT'!$D$9,IF(J1644=9,'Equivalencia BH-BMPT'!$D$10,IF(J1644=10,'Equivalencia BH-BMPT'!$D$11,IF(J1644=11,'Equivalencia BH-BMPT'!$D$12,IF(J1644=12,'Equivalencia BH-BMPT'!$D$13,IF(J1644=13,'Equivalencia BH-BMPT'!$D$14,IF(J1644=14,'Equivalencia BH-BMPT'!$D$15,IF(J1644=15,'Equivalencia BH-BMPT'!$D$16,IF(J1644=16,'Equivalencia BH-BMPT'!$D$17,IF(J1644=17,'Equivalencia BH-BMPT'!$D$18,IF(J1644=18,'Equivalencia BH-BMPT'!$D$19,IF(J1644=19,'Equivalencia BH-BMPT'!$D$20,IF(J1644=20,'Equivalencia BH-BMPT'!$D$21,IF(J1644=21,'Equivalencia BH-BMPT'!$D$22,IF(J1644=22,'Equivalencia BH-BMPT'!$D$23,IF(J1644=23,'Equivalencia BH-BMPT'!D69,IF(J1644=24,'Equivalencia BH-BMPT'!$D$25,IF(J1644=25,'Equivalencia BH-BMPT'!$D$26,IF(J1644=26,'Equivalencia BH-BMPT'!$D$27,IF(J1644=27,'Equivalencia BH-BMPT'!$D$28,IF(J1644=28,'Equivalencia BH-BMPT'!$D$29,IF(J1644=29,'Equivalencia BH-BMPT'!$D$30,IF(J1644=30,'Equivalencia BH-BMPT'!$D$31,IF(J1644=31,'Equivalencia BH-BMPT'!$D$32,IF(J1644=32,'Equivalencia BH-BMPT'!$D$33,IF(J1644=33,'Equivalencia BH-BMPT'!$D$34,IF(J1644=34,'Equivalencia BH-BMPT'!$D$35,IF(J1644=35,'Equivalencia BH-BMPT'!$D$36,IF(J1644=36,'Equivalencia BH-BMPT'!$D$37,IF(J1644=37,'Equivalencia BH-BMPT'!$D$38,IF(J1644=38,'Equivalencia BH-BMPT'!D84,IF(J1644=39,'Equivalencia BH-BMPT'!$D$40,IF(J1644=40,'Equivalencia BH-BMPT'!$D$41,IF(J1644=41,'Equivalencia BH-BMPT'!$D$42,IF(J1644=42,'Equivalencia BH-BMPT'!$D$43,IF(J1644=43,'Equivalencia BH-BMPT'!$D$44,IF(J1644=44,'Equivalencia BH-BMPT'!$D$45,IF(J1644=45,'Equivalencia BH-BMPT'!$D$46,"No ha seleccionado un número de programa")))))))))))))))))))))))))))))))))))))))))))))</f>
        <v>No ha seleccionado un número de programa</v>
      </c>
      <c r="L1644" s="140"/>
      <c r="M1644" s="136"/>
      <c r="N1644" s="153"/>
      <c r="O1644" s="161"/>
      <c r="P1644" s="144"/>
      <c r="Q1644" s="143"/>
      <c r="R1644" s="143"/>
      <c r="S1644" s="143"/>
      <c r="T1644" s="143"/>
      <c r="U1644" s="143"/>
      <c r="V1644" s="145"/>
      <c r="W1644" s="145"/>
      <c r="X1644" s="145"/>
      <c r="Y1644" s="136"/>
      <c r="Z1644" s="136"/>
      <c r="AA1644" s="146"/>
      <c r="AB1644" s="136"/>
      <c r="AC1644" s="136"/>
      <c r="AD1644" s="136"/>
      <c r="AE1644" s="136"/>
      <c r="AF1644" s="147" t="e">
        <f t="shared" si="67"/>
        <v>#DIV/0!</v>
      </c>
      <c r="AG1644" s="148"/>
      <c r="AH1644" s="148" t="b">
        <f t="shared" si="68"/>
        <v>1</v>
      </c>
    </row>
    <row r="1645" spans="1:34" ht="44.25" customHeight="1" thickBot="1" x14ac:dyDescent="0.3">
      <c r="A1645" s="136"/>
      <c r="B1645" s="136"/>
      <c r="C1645" s="137"/>
      <c r="D1645" s="136"/>
      <c r="E1645" s="137" t="str">
        <f>IF(D1645=1,'Tipo '!$B$2,IF(D1645=2,'Tipo '!$B$3,IF(D1645=3,'Tipo '!$B$4,IF(D1645=4,'Tipo '!$B$5,IF(D1645=5,'Tipo '!$B$6,IF(D1645=6,'Tipo '!$B$7,IF(D1645=7,'Tipo '!$B$8,IF(D1645=8,'Tipo '!$B$9,IF(D1645=9,'Tipo '!$B$10,IF(D1645=10,'Tipo '!$B$11,IF(D1645=11,'Tipo '!$B$12,IF(D1645=12,'Tipo '!$B$13,IF(D1645=13,'Tipo '!$B$14,IF(D1645=14,'Tipo '!$B$15,IF(D1645=15,'Tipo '!$B$16,IF(D1645=16,'Tipo '!$B$17,IF(D1645=17,'Tipo '!$B$18,IF(D1645=18,'Tipo '!$B$19,IF(D1645=19,'Tipo '!$B$20,IF(D1645=20,'Tipo '!$B$21,"No ha seleccionado un tipo de contrato válido"))))))))))))))))))))</f>
        <v>No ha seleccionado un tipo de contrato válido</v>
      </c>
      <c r="F1645" s="137"/>
      <c r="G1645" s="137"/>
      <c r="H1645" s="138"/>
      <c r="I1645" s="138"/>
      <c r="J1645" s="136"/>
      <c r="K1645" s="137" t="str">
        <f>IF(J1645=1,'Equivalencia BH-BMPT'!$D$2,IF(J1645=2,'Equivalencia BH-BMPT'!$D$3,IF(J1645=3,'Equivalencia BH-BMPT'!$D$4,IF(J1645=4,'Equivalencia BH-BMPT'!$D$5,IF(J1645=5,'Equivalencia BH-BMPT'!$D$6,IF(J1645=6,'Equivalencia BH-BMPT'!$D$7,IF(J1645=7,'Equivalencia BH-BMPT'!$D$8,IF(J1645=8,'Equivalencia BH-BMPT'!$D$9,IF(J1645=9,'Equivalencia BH-BMPT'!$D$10,IF(J1645=10,'Equivalencia BH-BMPT'!$D$11,IF(J1645=11,'Equivalencia BH-BMPT'!$D$12,IF(J1645=12,'Equivalencia BH-BMPT'!$D$13,IF(J1645=13,'Equivalencia BH-BMPT'!$D$14,IF(J1645=14,'Equivalencia BH-BMPT'!$D$15,IF(J1645=15,'Equivalencia BH-BMPT'!$D$16,IF(J1645=16,'Equivalencia BH-BMPT'!$D$17,IF(J1645=17,'Equivalencia BH-BMPT'!$D$18,IF(J1645=18,'Equivalencia BH-BMPT'!$D$19,IF(J1645=19,'Equivalencia BH-BMPT'!$D$20,IF(J1645=20,'Equivalencia BH-BMPT'!$D$21,IF(J1645=21,'Equivalencia BH-BMPT'!$D$22,IF(J1645=22,'Equivalencia BH-BMPT'!$D$23,IF(J1645=23,'Equivalencia BH-BMPT'!D70,IF(J1645=24,'Equivalencia BH-BMPT'!$D$25,IF(J1645=25,'Equivalencia BH-BMPT'!$D$26,IF(J1645=26,'Equivalencia BH-BMPT'!$D$27,IF(J1645=27,'Equivalencia BH-BMPT'!$D$28,IF(J1645=28,'Equivalencia BH-BMPT'!$D$29,IF(J1645=29,'Equivalencia BH-BMPT'!$D$30,IF(J1645=30,'Equivalencia BH-BMPT'!$D$31,IF(J1645=31,'Equivalencia BH-BMPT'!$D$32,IF(J1645=32,'Equivalencia BH-BMPT'!$D$33,IF(J1645=33,'Equivalencia BH-BMPT'!$D$34,IF(J1645=34,'Equivalencia BH-BMPT'!$D$35,IF(J1645=35,'Equivalencia BH-BMPT'!$D$36,IF(J1645=36,'Equivalencia BH-BMPT'!$D$37,IF(J1645=37,'Equivalencia BH-BMPT'!$D$38,IF(J1645=38,'Equivalencia BH-BMPT'!D85,IF(J1645=39,'Equivalencia BH-BMPT'!$D$40,IF(J1645=40,'Equivalencia BH-BMPT'!$D$41,IF(J1645=41,'Equivalencia BH-BMPT'!$D$42,IF(J1645=42,'Equivalencia BH-BMPT'!$D$43,IF(J1645=43,'Equivalencia BH-BMPT'!$D$44,IF(J1645=44,'Equivalencia BH-BMPT'!$D$45,IF(J1645=45,'Equivalencia BH-BMPT'!$D$46,"No ha seleccionado un número de programa")))))))))))))))))))))))))))))))))))))))))))))</f>
        <v>No ha seleccionado un número de programa</v>
      </c>
      <c r="L1645" s="140"/>
      <c r="M1645" s="136"/>
      <c r="N1645" s="153"/>
      <c r="O1645" s="161"/>
      <c r="P1645" s="144"/>
      <c r="Q1645" s="143"/>
      <c r="R1645" s="143"/>
      <c r="S1645" s="143"/>
      <c r="T1645" s="143"/>
      <c r="U1645" s="143"/>
      <c r="V1645" s="145"/>
      <c r="W1645" s="145"/>
      <c r="X1645" s="145"/>
      <c r="Y1645" s="136"/>
      <c r="Z1645" s="136"/>
      <c r="AA1645" s="146"/>
      <c r="AB1645" s="136"/>
      <c r="AC1645" s="136"/>
      <c r="AD1645" s="136"/>
      <c r="AE1645" s="136"/>
      <c r="AF1645" s="147" t="e">
        <f t="shared" si="67"/>
        <v>#DIV/0!</v>
      </c>
      <c r="AG1645" s="148"/>
      <c r="AH1645" s="148" t="b">
        <f t="shared" si="68"/>
        <v>1</v>
      </c>
    </row>
    <row r="1646" spans="1:34" ht="44.25" customHeight="1" thickBot="1" x14ac:dyDescent="0.3">
      <c r="A1646" s="136"/>
      <c r="B1646" s="136"/>
      <c r="C1646" s="137"/>
      <c r="D1646" s="136"/>
      <c r="E1646" s="137" t="str">
        <f>IF(D1646=1,'Tipo '!$B$2,IF(D1646=2,'Tipo '!$B$3,IF(D1646=3,'Tipo '!$B$4,IF(D1646=4,'Tipo '!$B$5,IF(D1646=5,'Tipo '!$B$6,IF(D1646=6,'Tipo '!$B$7,IF(D1646=7,'Tipo '!$B$8,IF(D1646=8,'Tipo '!$B$9,IF(D1646=9,'Tipo '!$B$10,IF(D1646=10,'Tipo '!$B$11,IF(D1646=11,'Tipo '!$B$12,IF(D1646=12,'Tipo '!$B$13,IF(D1646=13,'Tipo '!$B$14,IF(D1646=14,'Tipo '!$B$15,IF(D1646=15,'Tipo '!$B$16,IF(D1646=16,'Tipo '!$B$17,IF(D1646=17,'Tipo '!$B$18,IF(D1646=18,'Tipo '!$B$19,IF(D1646=19,'Tipo '!$B$20,IF(D1646=20,'Tipo '!$B$21,"No ha seleccionado un tipo de contrato válido"))))))))))))))))))))</f>
        <v>No ha seleccionado un tipo de contrato válido</v>
      </c>
      <c r="F1646" s="137"/>
      <c r="G1646" s="137"/>
      <c r="H1646" s="138"/>
      <c r="I1646" s="138"/>
      <c r="J1646" s="136"/>
      <c r="K1646" s="137" t="str">
        <f>IF(J1646=1,'Equivalencia BH-BMPT'!$D$2,IF(J1646=2,'Equivalencia BH-BMPT'!$D$3,IF(J1646=3,'Equivalencia BH-BMPT'!$D$4,IF(J1646=4,'Equivalencia BH-BMPT'!$D$5,IF(J1646=5,'Equivalencia BH-BMPT'!$D$6,IF(J1646=6,'Equivalencia BH-BMPT'!$D$7,IF(J1646=7,'Equivalencia BH-BMPT'!$D$8,IF(J1646=8,'Equivalencia BH-BMPT'!$D$9,IF(J1646=9,'Equivalencia BH-BMPT'!$D$10,IF(J1646=10,'Equivalencia BH-BMPT'!$D$11,IF(J1646=11,'Equivalencia BH-BMPT'!$D$12,IF(J1646=12,'Equivalencia BH-BMPT'!$D$13,IF(J1646=13,'Equivalencia BH-BMPT'!$D$14,IF(J1646=14,'Equivalencia BH-BMPT'!$D$15,IF(J1646=15,'Equivalencia BH-BMPT'!$D$16,IF(J1646=16,'Equivalencia BH-BMPT'!$D$17,IF(J1646=17,'Equivalencia BH-BMPT'!$D$18,IF(J1646=18,'Equivalencia BH-BMPT'!$D$19,IF(J1646=19,'Equivalencia BH-BMPT'!$D$20,IF(J1646=20,'Equivalencia BH-BMPT'!$D$21,IF(J1646=21,'Equivalencia BH-BMPT'!$D$22,IF(J1646=22,'Equivalencia BH-BMPT'!$D$23,IF(J1646=23,'Equivalencia BH-BMPT'!D71,IF(J1646=24,'Equivalencia BH-BMPT'!$D$25,IF(J1646=25,'Equivalencia BH-BMPT'!$D$26,IF(J1646=26,'Equivalencia BH-BMPT'!$D$27,IF(J1646=27,'Equivalencia BH-BMPT'!$D$28,IF(J1646=28,'Equivalencia BH-BMPT'!$D$29,IF(J1646=29,'Equivalencia BH-BMPT'!$D$30,IF(J1646=30,'Equivalencia BH-BMPT'!$D$31,IF(J1646=31,'Equivalencia BH-BMPT'!$D$32,IF(J1646=32,'Equivalencia BH-BMPT'!$D$33,IF(J1646=33,'Equivalencia BH-BMPT'!$D$34,IF(J1646=34,'Equivalencia BH-BMPT'!$D$35,IF(J1646=35,'Equivalencia BH-BMPT'!$D$36,IF(J1646=36,'Equivalencia BH-BMPT'!$D$37,IF(J1646=37,'Equivalencia BH-BMPT'!$D$38,IF(J1646=38,'Equivalencia BH-BMPT'!D86,IF(J1646=39,'Equivalencia BH-BMPT'!$D$40,IF(J1646=40,'Equivalencia BH-BMPT'!$D$41,IF(J1646=41,'Equivalencia BH-BMPT'!$D$42,IF(J1646=42,'Equivalencia BH-BMPT'!$D$43,IF(J1646=43,'Equivalencia BH-BMPT'!$D$44,IF(J1646=44,'Equivalencia BH-BMPT'!$D$45,IF(J1646=45,'Equivalencia BH-BMPT'!$D$46,"No ha seleccionado un número de programa")))))))))))))))))))))))))))))))))))))))))))))</f>
        <v>No ha seleccionado un número de programa</v>
      </c>
      <c r="L1646" s="140"/>
      <c r="M1646" s="136"/>
      <c r="N1646" s="153"/>
      <c r="O1646" s="161"/>
      <c r="P1646" s="144"/>
      <c r="Q1646" s="143"/>
      <c r="R1646" s="143"/>
      <c r="S1646" s="143"/>
      <c r="T1646" s="143"/>
      <c r="U1646" s="143"/>
      <c r="V1646" s="145"/>
      <c r="W1646" s="145"/>
      <c r="X1646" s="145"/>
      <c r="Y1646" s="136"/>
      <c r="Z1646" s="136"/>
      <c r="AA1646" s="146"/>
      <c r="AB1646" s="136"/>
      <c r="AC1646" s="136"/>
      <c r="AD1646" s="136"/>
      <c r="AE1646" s="136"/>
      <c r="AF1646" s="147" t="e">
        <f t="shared" si="67"/>
        <v>#DIV/0!</v>
      </c>
      <c r="AG1646" s="148"/>
      <c r="AH1646" s="148" t="b">
        <f t="shared" si="68"/>
        <v>1</v>
      </c>
    </row>
    <row r="1647" spans="1:34" ht="44.25" customHeight="1" thickBot="1" x14ac:dyDescent="0.3">
      <c r="A1647" s="136"/>
      <c r="B1647" s="136"/>
      <c r="C1647" s="137"/>
      <c r="D1647" s="136"/>
      <c r="E1647" s="137" t="str">
        <f>IF(D1647=1,'Tipo '!$B$2,IF(D1647=2,'Tipo '!$B$3,IF(D1647=3,'Tipo '!$B$4,IF(D1647=4,'Tipo '!$B$5,IF(D1647=5,'Tipo '!$B$6,IF(D1647=6,'Tipo '!$B$7,IF(D1647=7,'Tipo '!$B$8,IF(D1647=8,'Tipo '!$B$9,IF(D1647=9,'Tipo '!$B$10,IF(D1647=10,'Tipo '!$B$11,IF(D1647=11,'Tipo '!$B$12,IF(D1647=12,'Tipo '!$B$13,IF(D1647=13,'Tipo '!$B$14,IF(D1647=14,'Tipo '!$B$15,IF(D1647=15,'Tipo '!$B$16,IF(D1647=16,'Tipo '!$B$17,IF(D1647=17,'Tipo '!$B$18,IF(D1647=18,'Tipo '!$B$19,IF(D1647=19,'Tipo '!$B$20,IF(D1647=20,'Tipo '!$B$21,"No ha seleccionado un tipo de contrato válido"))))))))))))))))))))</f>
        <v>No ha seleccionado un tipo de contrato válido</v>
      </c>
      <c r="F1647" s="137"/>
      <c r="G1647" s="137"/>
      <c r="H1647" s="138"/>
      <c r="I1647" s="138"/>
      <c r="J1647" s="136"/>
      <c r="K1647" s="137" t="str">
        <f>IF(J1647=1,'Equivalencia BH-BMPT'!$D$2,IF(J1647=2,'Equivalencia BH-BMPT'!$D$3,IF(J1647=3,'Equivalencia BH-BMPT'!$D$4,IF(J1647=4,'Equivalencia BH-BMPT'!$D$5,IF(J1647=5,'Equivalencia BH-BMPT'!$D$6,IF(J1647=6,'Equivalencia BH-BMPT'!$D$7,IF(J1647=7,'Equivalencia BH-BMPT'!$D$8,IF(J1647=8,'Equivalencia BH-BMPT'!$D$9,IF(J1647=9,'Equivalencia BH-BMPT'!$D$10,IF(J1647=10,'Equivalencia BH-BMPT'!$D$11,IF(J1647=11,'Equivalencia BH-BMPT'!$D$12,IF(J1647=12,'Equivalencia BH-BMPT'!$D$13,IF(J1647=13,'Equivalencia BH-BMPT'!$D$14,IF(J1647=14,'Equivalencia BH-BMPT'!$D$15,IF(J1647=15,'Equivalencia BH-BMPT'!$D$16,IF(J1647=16,'Equivalencia BH-BMPT'!$D$17,IF(J1647=17,'Equivalencia BH-BMPT'!$D$18,IF(J1647=18,'Equivalencia BH-BMPT'!$D$19,IF(J1647=19,'Equivalencia BH-BMPT'!$D$20,IF(J1647=20,'Equivalencia BH-BMPT'!$D$21,IF(J1647=21,'Equivalencia BH-BMPT'!$D$22,IF(J1647=22,'Equivalencia BH-BMPT'!$D$23,IF(J1647=23,'Equivalencia BH-BMPT'!D72,IF(J1647=24,'Equivalencia BH-BMPT'!$D$25,IF(J1647=25,'Equivalencia BH-BMPT'!$D$26,IF(J1647=26,'Equivalencia BH-BMPT'!$D$27,IF(J1647=27,'Equivalencia BH-BMPT'!$D$28,IF(J1647=28,'Equivalencia BH-BMPT'!$D$29,IF(J1647=29,'Equivalencia BH-BMPT'!$D$30,IF(J1647=30,'Equivalencia BH-BMPT'!$D$31,IF(J1647=31,'Equivalencia BH-BMPT'!$D$32,IF(J1647=32,'Equivalencia BH-BMPT'!$D$33,IF(J1647=33,'Equivalencia BH-BMPT'!$D$34,IF(J1647=34,'Equivalencia BH-BMPT'!$D$35,IF(J1647=35,'Equivalencia BH-BMPT'!$D$36,IF(J1647=36,'Equivalencia BH-BMPT'!$D$37,IF(J1647=37,'Equivalencia BH-BMPT'!$D$38,IF(J1647=38,'Equivalencia BH-BMPT'!D87,IF(J1647=39,'Equivalencia BH-BMPT'!$D$40,IF(J1647=40,'Equivalencia BH-BMPT'!$D$41,IF(J1647=41,'Equivalencia BH-BMPT'!$D$42,IF(J1647=42,'Equivalencia BH-BMPT'!$D$43,IF(J1647=43,'Equivalencia BH-BMPT'!$D$44,IF(J1647=44,'Equivalencia BH-BMPT'!$D$45,IF(J1647=45,'Equivalencia BH-BMPT'!$D$46,"No ha seleccionado un número de programa")))))))))))))))))))))))))))))))))))))))))))))</f>
        <v>No ha seleccionado un número de programa</v>
      </c>
      <c r="L1647" s="140"/>
      <c r="M1647" s="136"/>
      <c r="N1647" s="153"/>
      <c r="O1647" s="161"/>
      <c r="P1647" s="144"/>
      <c r="Q1647" s="143"/>
      <c r="R1647" s="143"/>
      <c r="S1647" s="143"/>
      <c r="T1647" s="143"/>
      <c r="U1647" s="143"/>
      <c r="V1647" s="145"/>
      <c r="W1647" s="145"/>
      <c r="X1647" s="145"/>
      <c r="Y1647" s="136"/>
      <c r="Z1647" s="136"/>
      <c r="AA1647" s="146"/>
      <c r="AB1647" s="136"/>
      <c r="AC1647" s="136"/>
      <c r="AD1647" s="136"/>
      <c r="AE1647" s="136"/>
      <c r="AF1647" s="147" t="e">
        <f t="shared" si="67"/>
        <v>#DIV/0!</v>
      </c>
      <c r="AG1647" s="148"/>
      <c r="AH1647" s="148" t="b">
        <f t="shared" si="68"/>
        <v>1</v>
      </c>
    </row>
    <row r="1648" spans="1:34" ht="44.25" customHeight="1" thickBot="1" x14ac:dyDescent="0.3">
      <c r="A1648" s="136"/>
      <c r="B1648" s="136"/>
      <c r="C1648" s="137"/>
      <c r="D1648" s="136"/>
      <c r="E1648" s="137" t="str">
        <f>IF(D1648=1,'Tipo '!$B$2,IF(D1648=2,'Tipo '!$B$3,IF(D1648=3,'Tipo '!$B$4,IF(D1648=4,'Tipo '!$B$5,IF(D1648=5,'Tipo '!$B$6,IF(D1648=6,'Tipo '!$B$7,IF(D1648=7,'Tipo '!$B$8,IF(D1648=8,'Tipo '!$B$9,IF(D1648=9,'Tipo '!$B$10,IF(D1648=10,'Tipo '!$B$11,IF(D1648=11,'Tipo '!$B$12,IF(D1648=12,'Tipo '!$B$13,IF(D1648=13,'Tipo '!$B$14,IF(D1648=14,'Tipo '!$B$15,IF(D1648=15,'Tipo '!$B$16,IF(D1648=16,'Tipo '!$B$17,IF(D1648=17,'Tipo '!$B$18,IF(D1648=18,'Tipo '!$B$19,IF(D1648=19,'Tipo '!$B$20,IF(D1648=20,'Tipo '!$B$21,"No ha seleccionado un tipo de contrato válido"))))))))))))))))))))</f>
        <v>No ha seleccionado un tipo de contrato válido</v>
      </c>
      <c r="F1648" s="137"/>
      <c r="G1648" s="137"/>
      <c r="H1648" s="138"/>
      <c r="I1648" s="138"/>
      <c r="J1648" s="136"/>
      <c r="K1648" s="137" t="str">
        <f>IF(J1648=1,'Equivalencia BH-BMPT'!$D$2,IF(J1648=2,'Equivalencia BH-BMPT'!$D$3,IF(J1648=3,'Equivalencia BH-BMPT'!$D$4,IF(J1648=4,'Equivalencia BH-BMPT'!$D$5,IF(J1648=5,'Equivalencia BH-BMPT'!$D$6,IF(J1648=6,'Equivalencia BH-BMPT'!$D$7,IF(J1648=7,'Equivalencia BH-BMPT'!$D$8,IF(J1648=8,'Equivalencia BH-BMPT'!$D$9,IF(J1648=9,'Equivalencia BH-BMPT'!$D$10,IF(J1648=10,'Equivalencia BH-BMPT'!$D$11,IF(J1648=11,'Equivalencia BH-BMPT'!$D$12,IF(J1648=12,'Equivalencia BH-BMPT'!$D$13,IF(J1648=13,'Equivalencia BH-BMPT'!$D$14,IF(J1648=14,'Equivalencia BH-BMPT'!$D$15,IF(J1648=15,'Equivalencia BH-BMPT'!$D$16,IF(J1648=16,'Equivalencia BH-BMPT'!$D$17,IF(J1648=17,'Equivalencia BH-BMPT'!$D$18,IF(J1648=18,'Equivalencia BH-BMPT'!$D$19,IF(J1648=19,'Equivalencia BH-BMPT'!$D$20,IF(J1648=20,'Equivalencia BH-BMPT'!$D$21,IF(J1648=21,'Equivalencia BH-BMPT'!$D$22,IF(J1648=22,'Equivalencia BH-BMPT'!$D$23,IF(J1648=23,'Equivalencia BH-BMPT'!D73,IF(J1648=24,'Equivalencia BH-BMPT'!$D$25,IF(J1648=25,'Equivalencia BH-BMPT'!$D$26,IF(J1648=26,'Equivalencia BH-BMPT'!$D$27,IF(J1648=27,'Equivalencia BH-BMPT'!$D$28,IF(J1648=28,'Equivalencia BH-BMPT'!$D$29,IF(J1648=29,'Equivalencia BH-BMPT'!$D$30,IF(J1648=30,'Equivalencia BH-BMPT'!$D$31,IF(J1648=31,'Equivalencia BH-BMPT'!$D$32,IF(J1648=32,'Equivalencia BH-BMPT'!$D$33,IF(J1648=33,'Equivalencia BH-BMPT'!$D$34,IF(J1648=34,'Equivalencia BH-BMPT'!$D$35,IF(J1648=35,'Equivalencia BH-BMPT'!$D$36,IF(J1648=36,'Equivalencia BH-BMPT'!$D$37,IF(J1648=37,'Equivalencia BH-BMPT'!$D$38,IF(J1648=38,'Equivalencia BH-BMPT'!D88,IF(J1648=39,'Equivalencia BH-BMPT'!$D$40,IF(J1648=40,'Equivalencia BH-BMPT'!$D$41,IF(J1648=41,'Equivalencia BH-BMPT'!$D$42,IF(J1648=42,'Equivalencia BH-BMPT'!$D$43,IF(J1648=43,'Equivalencia BH-BMPT'!$D$44,IF(J1648=44,'Equivalencia BH-BMPT'!$D$45,IF(J1648=45,'Equivalencia BH-BMPT'!$D$46,"No ha seleccionado un número de programa")))))))))))))))))))))))))))))))))))))))))))))</f>
        <v>No ha seleccionado un número de programa</v>
      </c>
      <c r="L1648" s="140"/>
      <c r="M1648" s="136"/>
      <c r="N1648" s="153"/>
      <c r="O1648" s="161"/>
      <c r="P1648" s="144"/>
      <c r="Q1648" s="143"/>
      <c r="R1648" s="143"/>
      <c r="S1648" s="143"/>
      <c r="T1648" s="143"/>
      <c r="U1648" s="143"/>
      <c r="V1648" s="145"/>
      <c r="W1648" s="145"/>
      <c r="X1648" s="145"/>
      <c r="Y1648" s="136"/>
      <c r="Z1648" s="136"/>
      <c r="AA1648" s="146"/>
      <c r="AB1648" s="136"/>
      <c r="AC1648" s="136"/>
      <c r="AD1648" s="136"/>
      <c r="AE1648" s="136"/>
      <c r="AF1648" s="147" t="e">
        <f t="shared" si="67"/>
        <v>#DIV/0!</v>
      </c>
      <c r="AG1648" s="148"/>
      <c r="AH1648" s="148" t="b">
        <f t="shared" si="68"/>
        <v>1</v>
      </c>
    </row>
    <row r="1649" spans="1:37" ht="44.25" customHeight="1" thickBot="1" x14ac:dyDescent="0.3">
      <c r="A1649" s="136"/>
      <c r="B1649" s="136"/>
      <c r="C1649" s="137"/>
      <c r="D1649" s="136"/>
      <c r="E1649" s="137" t="str">
        <f>IF(D1649=1,'Tipo '!$B$2,IF(D1649=2,'Tipo '!$B$3,IF(D1649=3,'Tipo '!$B$4,IF(D1649=4,'Tipo '!$B$5,IF(D1649=5,'Tipo '!$B$6,IF(D1649=6,'Tipo '!$B$7,IF(D1649=7,'Tipo '!$B$8,IF(D1649=8,'Tipo '!$B$9,IF(D1649=9,'Tipo '!$B$10,IF(D1649=10,'Tipo '!$B$11,IF(D1649=11,'Tipo '!$B$12,IF(D1649=12,'Tipo '!$B$13,IF(D1649=13,'Tipo '!$B$14,IF(D1649=14,'Tipo '!$B$15,IF(D1649=15,'Tipo '!$B$16,IF(D1649=16,'Tipo '!$B$17,IF(D1649=17,'Tipo '!$B$18,IF(D1649=18,'Tipo '!$B$19,IF(D1649=19,'Tipo '!$B$20,IF(D1649=20,'Tipo '!$B$21,"No ha seleccionado un tipo de contrato válido"))))))))))))))))))))</f>
        <v>No ha seleccionado un tipo de contrato válido</v>
      </c>
      <c r="F1649" s="137"/>
      <c r="G1649" s="137"/>
      <c r="H1649" s="138"/>
      <c r="I1649" s="138"/>
      <c r="J1649" s="136"/>
      <c r="K1649" s="137" t="str">
        <f>IF(J1649=1,'Equivalencia BH-BMPT'!$D$2,IF(J1649=2,'Equivalencia BH-BMPT'!$D$3,IF(J1649=3,'Equivalencia BH-BMPT'!$D$4,IF(J1649=4,'Equivalencia BH-BMPT'!$D$5,IF(J1649=5,'Equivalencia BH-BMPT'!$D$6,IF(J1649=6,'Equivalencia BH-BMPT'!$D$7,IF(J1649=7,'Equivalencia BH-BMPT'!$D$8,IF(J1649=8,'Equivalencia BH-BMPT'!$D$9,IF(J1649=9,'Equivalencia BH-BMPT'!$D$10,IF(J1649=10,'Equivalencia BH-BMPT'!$D$11,IF(J1649=11,'Equivalencia BH-BMPT'!$D$12,IF(J1649=12,'Equivalencia BH-BMPT'!$D$13,IF(J1649=13,'Equivalencia BH-BMPT'!$D$14,IF(J1649=14,'Equivalencia BH-BMPT'!$D$15,IF(J1649=15,'Equivalencia BH-BMPT'!$D$16,IF(J1649=16,'Equivalencia BH-BMPT'!$D$17,IF(J1649=17,'Equivalencia BH-BMPT'!$D$18,IF(J1649=18,'Equivalencia BH-BMPT'!$D$19,IF(J1649=19,'Equivalencia BH-BMPT'!$D$20,IF(J1649=20,'Equivalencia BH-BMPT'!$D$21,IF(J1649=21,'Equivalencia BH-BMPT'!$D$22,IF(J1649=22,'Equivalencia BH-BMPT'!$D$23,IF(J1649=23,'Equivalencia BH-BMPT'!D74,IF(J1649=24,'Equivalencia BH-BMPT'!$D$25,IF(J1649=25,'Equivalencia BH-BMPT'!$D$26,IF(J1649=26,'Equivalencia BH-BMPT'!$D$27,IF(J1649=27,'Equivalencia BH-BMPT'!$D$28,IF(J1649=28,'Equivalencia BH-BMPT'!$D$29,IF(J1649=29,'Equivalencia BH-BMPT'!$D$30,IF(J1649=30,'Equivalencia BH-BMPT'!$D$31,IF(J1649=31,'Equivalencia BH-BMPT'!$D$32,IF(J1649=32,'Equivalencia BH-BMPT'!$D$33,IF(J1649=33,'Equivalencia BH-BMPT'!$D$34,IF(J1649=34,'Equivalencia BH-BMPT'!$D$35,IF(J1649=35,'Equivalencia BH-BMPT'!$D$36,IF(J1649=36,'Equivalencia BH-BMPT'!$D$37,IF(J1649=37,'Equivalencia BH-BMPT'!$D$38,IF(J1649=38,'Equivalencia BH-BMPT'!D89,IF(J1649=39,'Equivalencia BH-BMPT'!$D$40,IF(J1649=40,'Equivalencia BH-BMPT'!$D$41,IF(J1649=41,'Equivalencia BH-BMPT'!$D$42,IF(J1649=42,'Equivalencia BH-BMPT'!$D$43,IF(J1649=43,'Equivalencia BH-BMPT'!$D$44,IF(J1649=44,'Equivalencia BH-BMPT'!$D$45,IF(J1649=45,'Equivalencia BH-BMPT'!$D$46,"No ha seleccionado un número de programa")))))))))))))))))))))))))))))))))))))))))))))</f>
        <v>No ha seleccionado un número de programa</v>
      </c>
      <c r="L1649" s="140"/>
      <c r="M1649" s="136"/>
      <c r="N1649" s="153"/>
      <c r="O1649" s="161"/>
      <c r="P1649" s="144"/>
      <c r="Q1649" s="143"/>
      <c r="R1649" s="143"/>
      <c r="S1649" s="143"/>
      <c r="T1649" s="143"/>
      <c r="U1649" s="143"/>
      <c r="V1649" s="145"/>
      <c r="W1649" s="145"/>
      <c r="X1649" s="145"/>
      <c r="Y1649" s="136"/>
      <c r="Z1649" s="136"/>
      <c r="AA1649" s="146"/>
      <c r="AB1649" s="136"/>
      <c r="AC1649" s="136"/>
      <c r="AD1649" s="136"/>
      <c r="AE1649" s="136"/>
      <c r="AF1649" s="147" t="e">
        <f t="shared" si="67"/>
        <v>#DIV/0!</v>
      </c>
      <c r="AG1649" s="148"/>
      <c r="AH1649" s="148" t="b">
        <f t="shared" si="68"/>
        <v>1</v>
      </c>
    </row>
    <row r="1650" spans="1:37" ht="44.25" customHeight="1" thickBot="1" x14ac:dyDescent="0.3">
      <c r="A1650" s="136"/>
      <c r="B1650" s="136"/>
      <c r="C1650" s="137"/>
      <c r="D1650" s="136"/>
      <c r="E1650" s="137" t="str">
        <f>IF(D1650=1,'Tipo '!$B$2,IF(D1650=2,'Tipo '!$B$3,IF(D1650=3,'Tipo '!$B$4,IF(D1650=4,'Tipo '!$B$5,IF(D1650=5,'Tipo '!$B$6,IF(D1650=6,'Tipo '!$B$7,IF(D1650=7,'Tipo '!$B$8,IF(D1650=8,'Tipo '!$B$9,IF(D1650=9,'Tipo '!$B$10,IF(D1650=10,'Tipo '!$B$11,IF(D1650=11,'Tipo '!$B$12,IF(D1650=12,'Tipo '!$B$13,IF(D1650=13,'Tipo '!$B$14,IF(D1650=14,'Tipo '!$B$15,IF(D1650=15,'Tipo '!$B$16,IF(D1650=16,'Tipo '!$B$17,IF(D1650=17,'Tipo '!$B$18,IF(D1650=18,'Tipo '!$B$19,IF(D1650=19,'Tipo '!$B$20,IF(D1650=20,'Tipo '!$B$21,"No ha seleccionado un tipo de contrato válido"))))))))))))))))))))</f>
        <v>No ha seleccionado un tipo de contrato válido</v>
      </c>
      <c r="F1650" s="137"/>
      <c r="G1650" s="137"/>
      <c r="H1650" s="138"/>
      <c r="I1650" s="138"/>
      <c r="J1650" s="136"/>
      <c r="K1650" s="137" t="str">
        <f>IF(J1650=1,'Equivalencia BH-BMPT'!$D$2,IF(J1650=2,'Equivalencia BH-BMPT'!$D$3,IF(J1650=3,'Equivalencia BH-BMPT'!$D$4,IF(J1650=4,'Equivalencia BH-BMPT'!$D$5,IF(J1650=5,'Equivalencia BH-BMPT'!$D$6,IF(J1650=6,'Equivalencia BH-BMPT'!$D$7,IF(J1650=7,'Equivalencia BH-BMPT'!$D$8,IF(J1650=8,'Equivalencia BH-BMPT'!$D$9,IF(J1650=9,'Equivalencia BH-BMPT'!$D$10,IF(J1650=10,'Equivalencia BH-BMPT'!$D$11,IF(J1650=11,'Equivalencia BH-BMPT'!$D$12,IF(J1650=12,'Equivalencia BH-BMPT'!$D$13,IF(J1650=13,'Equivalencia BH-BMPT'!$D$14,IF(J1650=14,'Equivalencia BH-BMPT'!$D$15,IF(J1650=15,'Equivalencia BH-BMPT'!$D$16,IF(J1650=16,'Equivalencia BH-BMPT'!$D$17,IF(J1650=17,'Equivalencia BH-BMPT'!$D$18,IF(J1650=18,'Equivalencia BH-BMPT'!$D$19,IF(J1650=19,'Equivalencia BH-BMPT'!$D$20,IF(J1650=20,'Equivalencia BH-BMPT'!$D$21,IF(J1650=21,'Equivalencia BH-BMPT'!$D$22,IF(J1650=22,'Equivalencia BH-BMPT'!$D$23,IF(J1650=23,'Equivalencia BH-BMPT'!D75,IF(J1650=24,'Equivalencia BH-BMPT'!$D$25,IF(J1650=25,'Equivalencia BH-BMPT'!$D$26,IF(J1650=26,'Equivalencia BH-BMPT'!$D$27,IF(J1650=27,'Equivalencia BH-BMPT'!$D$28,IF(J1650=28,'Equivalencia BH-BMPT'!$D$29,IF(J1650=29,'Equivalencia BH-BMPT'!$D$30,IF(J1650=30,'Equivalencia BH-BMPT'!$D$31,IF(J1650=31,'Equivalencia BH-BMPT'!$D$32,IF(J1650=32,'Equivalencia BH-BMPT'!$D$33,IF(J1650=33,'Equivalencia BH-BMPT'!$D$34,IF(J1650=34,'Equivalencia BH-BMPT'!$D$35,IF(J1650=35,'Equivalencia BH-BMPT'!$D$36,IF(J1650=36,'Equivalencia BH-BMPT'!$D$37,IF(J1650=37,'Equivalencia BH-BMPT'!$D$38,IF(J1650=38,'Equivalencia BH-BMPT'!D90,IF(J1650=39,'Equivalencia BH-BMPT'!$D$40,IF(J1650=40,'Equivalencia BH-BMPT'!$D$41,IF(J1650=41,'Equivalencia BH-BMPT'!$D$42,IF(J1650=42,'Equivalencia BH-BMPT'!$D$43,IF(J1650=43,'Equivalencia BH-BMPT'!$D$44,IF(J1650=44,'Equivalencia BH-BMPT'!$D$45,IF(J1650=45,'Equivalencia BH-BMPT'!$D$46,"No ha seleccionado un número de programa")))))))))))))))))))))))))))))))))))))))))))))</f>
        <v>No ha seleccionado un número de programa</v>
      </c>
      <c r="L1650" s="140"/>
      <c r="M1650" s="136"/>
      <c r="N1650" s="153"/>
      <c r="O1650" s="161"/>
      <c r="P1650" s="144"/>
      <c r="Q1650" s="143"/>
      <c r="R1650" s="143"/>
      <c r="S1650" s="143"/>
      <c r="T1650" s="143"/>
      <c r="U1650" s="143"/>
      <c r="V1650" s="145"/>
      <c r="W1650" s="145"/>
      <c r="X1650" s="145"/>
      <c r="Y1650" s="136"/>
      <c r="Z1650" s="136"/>
      <c r="AA1650" s="146"/>
      <c r="AB1650" s="136"/>
      <c r="AC1650" s="136"/>
      <c r="AD1650" s="136"/>
      <c r="AE1650" s="136"/>
      <c r="AF1650" s="147" t="e">
        <f t="shared" si="67"/>
        <v>#DIV/0!</v>
      </c>
      <c r="AG1650" s="148"/>
      <c r="AH1650" s="148" t="b">
        <f t="shared" si="68"/>
        <v>1</v>
      </c>
    </row>
    <row r="1651" spans="1:37" ht="44.25" customHeight="1" thickBot="1" x14ac:dyDescent="0.3">
      <c r="A1651" s="136"/>
      <c r="B1651" s="136"/>
      <c r="C1651" s="137"/>
      <c r="D1651" s="136"/>
      <c r="E1651" s="137" t="str">
        <f>IF(D1651=1,'Tipo '!$B$2,IF(D1651=2,'Tipo '!$B$3,IF(D1651=3,'Tipo '!$B$4,IF(D1651=4,'Tipo '!$B$5,IF(D1651=5,'Tipo '!$B$6,IF(D1651=6,'Tipo '!$B$7,IF(D1651=7,'Tipo '!$B$8,IF(D1651=8,'Tipo '!$B$9,IF(D1651=9,'Tipo '!$B$10,IF(D1651=10,'Tipo '!$B$11,IF(D1651=11,'Tipo '!$B$12,IF(D1651=12,'Tipo '!$B$13,IF(D1651=13,'Tipo '!$B$14,IF(D1651=14,'Tipo '!$B$15,IF(D1651=15,'Tipo '!$B$16,IF(D1651=16,'Tipo '!$B$17,IF(D1651=17,'Tipo '!$B$18,IF(D1651=18,'Tipo '!$B$19,IF(D1651=19,'Tipo '!$B$20,IF(D1651=20,'Tipo '!$B$21,"No ha seleccionado un tipo de contrato válido"))))))))))))))))))))</f>
        <v>No ha seleccionado un tipo de contrato válido</v>
      </c>
      <c r="F1651" s="137"/>
      <c r="G1651" s="137"/>
      <c r="H1651" s="138"/>
      <c r="I1651" s="138"/>
      <c r="J1651" s="136"/>
      <c r="K1651" s="137" t="str">
        <f>IF(J1651=1,'Equivalencia BH-BMPT'!$D$2,IF(J1651=2,'Equivalencia BH-BMPT'!$D$3,IF(J1651=3,'Equivalencia BH-BMPT'!$D$4,IF(J1651=4,'Equivalencia BH-BMPT'!$D$5,IF(J1651=5,'Equivalencia BH-BMPT'!$D$6,IF(J1651=6,'Equivalencia BH-BMPT'!$D$7,IF(J1651=7,'Equivalencia BH-BMPT'!$D$8,IF(J1651=8,'Equivalencia BH-BMPT'!$D$9,IF(J1651=9,'Equivalencia BH-BMPT'!$D$10,IF(J1651=10,'Equivalencia BH-BMPT'!$D$11,IF(J1651=11,'Equivalencia BH-BMPT'!$D$12,IF(J1651=12,'Equivalencia BH-BMPT'!$D$13,IF(J1651=13,'Equivalencia BH-BMPT'!$D$14,IF(J1651=14,'Equivalencia BH-BMPT'!$D$15,IF(J1651=15,'Equivalencia BH-BMPT'!$D$16,IF(J1651=16,'Equivalencia BH-BMPT'!$D$17,IF(J1651=17,'Equivalencia BH-BMPT'!$D$18,IF(J1651=18,'Equivalencia BH-BMPT'!$D$19,IF(J1651=19,'Equivalencia BH-BMPT'!$D$20,IF(J1651=20,'Equivalencia BH-BMPT'!$D$21,IF(J1651=21,'Equivalencia BH-BMPT'!$D$22,IF(J1651=22,'Equivalencia BH-BMPT'!$D$23,IF(J1651=23,'Equivalencia BH-BMPT'!D76,IF(J1651=24,'Equivalencia BH-BMPT'!$D$25,IF(J1651=25,'Equivalencia BH-BMPT'!$D$26,IF(J1651=26,'Equivalencia BH-BMPT'!$D$27,IF(J1651=27,'Equivalencia BH-BMPT'!$D$28,IF(J1651=28,'Equivalencia BH-BMPT'!$D$29,IF(J1651=29,'Equivalencia BH-BMPT'!$D$30,IF(J1651=30,'Equivalencia BH-BMPT'!$D$31,IF(J1651=31,'Equivalencia BH-BMPT'!$D$32,IF(J1651=32,'Equivalencia BH-BMPT'!$D$33,IF(J1651=33,'Equivalencia BH-BMPT'!$D$34,IF(J1651=34,'Equivalencia BH-BMPT'!$D$35,IF(J1651=35,'Equivalencia BH-BMPT'!$D$36,IF(J1651=36,'Equivalencia BH-BMPT'!$D$37,IF(J1651=37,'Equivalencia BH-BMPT'!$D$38,IF(J1651=38,'Equivalencia BH-BMPT'!D91,IF(J1651=39,'Equivalencia BH-BMPT'!$D$40,IF(J1651=40,'Equivalencia BH-BMPT'!$D$41,IF(J1651=41,'Equivalencia BH-BMPT'!$D$42,IF(J1651=42,'Equivalencia BH-BMPT'!$D$43,IF(J1651=43,'Equivalencia BH-BMPT'!$D$44,IF(J1651=44,'Equivalencia BH-BMPT'!$D$45,IF(J1651=45,'Equivalencia BH-BMPT'!$D$46,"No ha seleccionado un número de programa")))))))))))))))))))))))))))))))))))))))))))))</f>
        <v>No ha seleccionado un número de programa</v>
      </c>
      <c r="L1651" s="140"/>
      <c r="M1651" s="136"/>
      <c r="N1651" s="153"/>
      <c r="O1651" s="161"/>
      <c r="P1651" s="144"/>
      <c r="Q1651" s="143"/>
      <c r="R1651" s="143"/>
      <c r="S1651" s="143"/>
      <c r="T1651" s="143"/>
      <c r="U1651" s="143"/>
      <c r="V1651" s="145"/>
      <c r="W1651" s="145"/>
      <c r="X1651" s="145"/>
      <c r="Y1651" s="136"/>
      <c r="Z1651" s="136"/>
      <c r="AA1651" s="146"/>
      <c r="AB1651" s="136"/>
      <c r="AC1651" s="136"/>
      <c r="AD1651" s="136"/>
      <c r="AE1651" s="136"/>
      <c r="AF1651" s="147" t="e">
        <f t="shared" si="67"/>
        <v>#DIV/0!</v>
      </c>
      <c r="AG1651" s="148"/>
      <c r="AH1651" s="148" t="b">
        <f t="shared" si="68"/>
        <v>1</v>
      </c>
    </row>
    <row r="1652" spans="1:37" ht="30.75" thickBot="1" x14ac:dyDescent="0.3">
      <c r="A1652" s="136"/>
      <c r="B1652" s="136"/>
      <c r="C1652" s="137"/>
      <c r="D1652" s="136"/>
      <c r="E1652" s="137" t="str">
        <f>IF(D1652=1,'Tipo '!$B$2,IF(D1652=2,'Tipo '!$B$3,IF(D1652=3,'Tipo '!$B$4,IF(D1652=4,'Tipo '!$B$5,IF(D1652=5,'Tipo '!$B$6,IF(D1652=6,'Tipo '!$B$7,IF(D1652=7,'Tipo '!$B$8,IF(D1652=8,'Tipo '!$B$9,IF(D1652=9,'Tipo '!$B$10,IF(D1652=10,'Tipo '!$B$11,IF(D1652=11,'Tipo '!$B$12,IF(D1652=12,'Tipo '!$B$13,IF(D1652=13,'Tipo '!$B$14,IF(D1652=14,'Tipo '!$B$15,IF(D1652=15,'Tipo '!$B$16,IF(D1652=16,'Tipo '!$B$17,IF(D1652=17,'Tipo '!$B$18,IF(D1652=18,'Tipo '!$B$19,IF(D1652=19,'Tipo '!$B$20,IF(D1652=20,'Tipo '!$B$21,"No ha seleccionado un tipo de contrato válido"))))))))))))))))))))</f>
        <v>No ha seleccionado un tipo de contrato válido</v>
      </c>
      <c r="F1652" s="137"/>
      <c r="G1652" s="137"/>
      <c r="H1652" s="138"/>
      <c r="I1652" s="138"/>
      <c r="J1652" s="136"/>
      <c r="K1652" s="137" t="str">
        <f>IF(J1652=1,'Equivalencia BH-BMPT'!$D$2,IF(J1652=2,'Equivalencia BH-BMPT'!$D$3,IF(J1652=3,'Equivalencia BH-BMPT'!$D$4,IF(J1652=4,'Equivalencia BH-BMPT'!$D$5,IF(J1652=5,'Equivalencia BH-BMPT'!$D$6,IF(J1652=6,'Equivalencia BH-BMPT'!$D$7,IF(J1652=7,'Equivalencia BH-BMPT'!$D$8,IF(J1652=8,'Equivalencia BH-BMPT'!$D$9,IF(J1652=9,'Equivalencia BH-BMPT'!$D$10,IF(J1652=10,'Equivalencia BH-BMPT'!$D$11,IF(J1652=11,'Equivalencia BH-BMPT'!$D$12,IF(J1652=12,'Equivalencia BH-BMPT'!$D$13,IF(J1652=13,'Equivalencia BH-BMPT'!$D$14,IF(J1652=14,'Equivalencia BH-BMPT'!$D$15,IF(J1652=15,'Equivalencia BH-BMPT'!$D$16,IF(J1652=16,'Equivalencia BH-BMPT'!$D$17,IF(J1652=17,'Equivalencia BH-BMPT'!$D$18,IF(J1652=18,'Equivalencia BH-BMPT'!$D$19,IF(J1652=19,'Equivalencia BH-BMPT'!$D$20,IF(J1652=20,'Equivalencia BH-BMPT'!$D$21,IF(J1652=21,'Equivalencia BH-BMPT'!$D$22,IF(J1652=22,'Equivalencia BH-BMPT'!$D$23,IF(J1652=23,'Equivalencia BH-BMPT'!D84,IF(J1652=24,'Equivalencia BH-BMPT'!$D$25,IF(J1652=25,'Equivalencia BH-BMPT'!$D$26,IF(J1652=26,'Equivalencia BH-BMPT'!$D$27,IF(J1652=27,'Equivalencia BH-BMPT'!$D$28,IF(J1652=28,'Equivalencia BH-BMPT'!$D$29,IF(J1652=29,'Equivalencia BH-BMPT'!$D$30,IF(J1652=30,'Equivalencia BH-BMPT'!$D$31,IF(J1652=31,'Equivalencia BH-BMPT'!$D$32,IF(J1652=32,'Equivalencia BH-BMPT'!$D$33,IF(J1652=33,'Equivalencia BH-BMPT'!$D$34,IF(J1652=34,'Equivalencia BH-BMPT'!$D$35,IF(J1652=35,'Equivalencia BH-BMPT'!$D$36,IF(J1652=36,'Equivalencia BH-BMPT'!$D$37,IF(J1652=37,'Equivalencia BH-BMPT'!$D$38,IF(J1652=38,'Equivalencia BH-BMPT'!D99,IF(J1652=39,'Equivalencia BH-BMPT'!$D$40,IF(J1652=40,'Equivalencia BH-BMPT'!$D$41,IF(J1652=41,'Equivalencia BH-BMPT'!$D$42,IF(J1652=42,'Equivalencia BH-BMPT'!$D$43,IF(J1652=43,'Equivalencia BH-BMPT'!$D$44,IF(J1652=44,'Equivalencia BH-BMPT'!$D$45,IF(J1652=45,'Equivalencia BH-BMPT'!$D$46,"No ha seleccionado un número de programa")))))))))))))))))))))))))))))))))))))))))))))</f>
        <v>No ha seleccionado un número de programa</v>
      </c>
      <c r="L1652" s="140"/>
      <c r="M1652" s="136"/>
      <c r="N1652" s="153"/>
      <c r="O1652" s="161"/>
      <c r="P1652" s="144"/>
      <c r="Q1652" s="143"/>
      <c r="R1652" s="143"/>
      <c r="S1652" s="143"/>
      <c r="T1652" s="143"/>
      <c r="U1652" s="143"/>
      <c r="V1652" s="145"/>
      <c r="W1652" s="145"/>
      <c r="X1652" s="145"/>
      <c r="Y1652" s="136"/>
      <c r="Z1652" s="136"/>
      <c r="AA1652" s="146"/>
      <c r="AB1652" s="136"/>
      <c r="AC1652" s="136"/>
      <c r="AD1652" s="136"/>
      <c r="AE1652" s="136"/>
      <c r="AF1652" s="147" t="e">
        <f t="shared" ref="AF1652" si="71">SUM(U1652/T1652)</f>
        <v>#DIV/0!</v>
      </c>
      <c r="AG1652" s="148"/>
      <c r="AH1652" s="148"/>
      <c r="AJ1652" s="162"/>
      <c r="AK1652" s="162"/>
    </row>
    <row r="1653" spans="1:37" ht="30.75" thickBot="1" x14ac:dyDescent="0.3">
      <c r="A1653" s="136"/>
      <c r="B1653" s="136"/>
      <c r="C1653" s="137"/>
      <c r="D1653" s="136"/>
      <c r="E1653" s="137" t="str">
        <f>IF(D1653=1,'Tipo '!$B$2,IF(D1653=2,'Tipo '!$B$3,IF(D1653=3,'Tipo '!$B$4,IF(D1653=4,'Tipo '!$B$5,IF(D1653=5,'Tipo '!$B$6,IF(D1653=6,'Tipo '!$B$7,IF(D1653=7,'Tipo '!$B$8,IF(D1653=8,'Tipo '!$B$9,IF(D1653=9,'Tipo '!$B$10,IF(D1653=10,'Tipo '!$B$11,IF(D1653=11,'Tipo '!$B$12,IF(D1653=12,'Tipo '!$B$13,IF(D1653=13,'Tipo '!$B$14,IF(D1653=14,'Tipo '!$B$15,IF(D1653=15,'Tipo '!$B$16,IF(D1653=16,'Tipo '!$B$17,IF(D1653=17,'Tipo '!$B$18,IF(D1653=18,'Tipo '!$B$19,IF(D1653=19,'Tipo '!$B$20,IF(D1653=20,'Tipo '!$B$21,"No ha seleccionado un tipo de contrato válido"))))))))))))))))))))</f>
        <v>No ha seleccionado un tipo de contrato válido</v>
      </c>
      <c r="F1653" s="137"/>
      <c r="G1653" s="137"/>
      <c r="H1653" s="138"/>
      <c r="I1653" s="138"/>
      <c r="J1653" s="136"/>
      <c r="K1653" s="137" t="str">
        <f>IF(J1653=1,'Equivalencia BH-BMPT'!$D$2,IF(J1653=2,'Equivalencia BH-BMPT'!$D$3,IF(J1653=3,'Equivalencia BH-BMPT'!$D$4,IF(J1653=4,'Equivalencia BH-BMPT'!$D$5,IF(J1653=5,'Equivalencia BH-BMPT'!$D$6,IF(J1653=6,'Equivalencia BH-BMPT'!$D$7,IF(J1653=7,'Equivalencia BH-BMPT'!$D$8,IF(J1653=8,'Equivalencia BH-BMPT'!$D$9,IF(J1653=9,'Equivalencia BH-BMPT'!$D$10,IF(J1653=10,'Equivalencia BH-BMPT'!$D$11,IF(J1653=11,'Equivalencia BH-BMPT'!$D$12,IF(J1653=12,'Equivalencia BH-BMPT'!$D$13,IF(J1653=13,'Equivalencia BH-BMPT'!$D$14,IF(J1653=14,'Equivalencia BH-BMPT'!$D$15,IF(J1653=15,'Equivalencia BH-BMPT'!$D$16,IF(J1653=16,'Equivalencia BH-BMPT'!$D$17,IF(J1653=17,'Equivalencia BH-BMPT'!$D$18,IF(J1653=18,'Equivalencia BH-BMPT'!$D$19,IF(J1653=19,'Equivalencia BH-BMPT'!$D$20,IF(J1653=20,'Equivalencia BH-BMPT'!$D$21,IF(J1653=21,'Equivalencia BH-BMPT'!$D$22,IF(J1653=22,'Equivalencia BH-BMPT'!$D$23,IF(J1653=23,'Equivalencia BH-BMPT'!D85,IF(J1653=24,'Equivalencia BH-BMPT'!$D$25,IF(J1653=25,'Equivalencia BH-BMPT'!$D$26,IF(J1653=26,'Equivalencia BH-BMPT'!$D$27,IF(J1653=27,'Equivalencia BH-BMPT'!$D$28,IF(J1653=28,'Equivalencia BH-BMPT'!$D$29,IF(J1653=29,'Equivalencia BH-BMPT'!$D$30,IF(J1653=30,'Equivalencia BH-BMPT'!$D$31,IF(J1653=31,'Equivalencia BH-BMPT'!$D$32,IF(J1653=32,'Equivalencia BH-BMPT'!$D$33,IF(J1653=33,'Equivalencia BH-BMPT'!$D$34,IF(J1653=34,'Equivalencia BH-BMPT'!$D$35,IF(J1653=35,'Equivalencia BH-BMPT'!$D$36,IF(J1653=36,'Equivalencia BH-BMPT'!$D$37,IF(J1653=37,'Equivalencia BH-BMPT'!$D$38,IF(J1653=38,'Equivalencia BH-BMPT'!D100,IF(J1653=39,'Equivalencia BH-BMPT'!$D$40,IF(J1653=40,'Equivalencia BH-BMPT'!$D$41,IF(J1653=41,'Equivalencia BH-BMPT'!$D$42,IF(J1653=42,'Equivalencia BH-BMPT'!$D$43,IF(J1653=43,'Equivalencia BH-BMPT'!$D$44,IF(J1653=44,'Equivalencia BH-BMPT'!$D$45,IF(J1653=45,'Equivalencia BH-BMPT'!$D$46,"No ha seleccionado un número de programa")))))))))))))))))))))))))))))))))))))))))))))</f>
        <v>No ha seleccionado un número de programa</v>
      </c>
      <c r="L1653" s="140"/>
      <c r="M1653" s="136"/>
      <c r="N1653" s="153"/>
      <c r="O1653" s="161"/>
      <c r="P1653" s="144"/>
      <c r="Q1653" s="143"/>
      <c r="R1653" s="143"/>
      <c r="S1653" s="143"/>
      <c r="T1653" s="143"/>
      <c r="U1653" s="143"/>
      <c r="V1653" s="145"/>
      <c r="W1653" s="145"/>
      <c r="X1653" s="145"/>
      <c r="Y1653" s="136"/>
      <c r="Z1653" s="136"/>
      <c r="AA1653" s="146"/>
      <c r="AB1653" s="136"/>
      <c r="AC1653" s="136"/>
      <c r="AD1653" s="136"/>
      <c r="AE1653" s="136"/>
      <c r="AF1653" s="147" t="e">
        <f t="shared" ref="AF1653:AF1661" si="72">SUM(U1653/T1653)</f>
        <v>#DIV/0!</v>
      </c>
      <c r="AG1653" s="148"/>
      <c r="AH1653" s="148"/>
      <c r="AJ1653" s="162"/>
      <c r="AK1653" s="162"/>
    </row>
    <row r="1654" spans="1:37" ht="30.75" thickBot="1" x14ac:dyDescent="0.3">
      <c r="A1654" s="136"/>
      <c r="B1654" s="136"/>
      <c r="C1654" s="137"/>
      <c r="D1654" s="136"/>
      <c r="E1654" s="137" t="str">
        <f>IF(D1654=1,'Tipo '!$B$2,IF(D1654=2,'Tipo '!$B$3,IF(D1654=3,'Tipo '!$B$4,IF(D1654=4,'Tipo '!$B$5,IF(D1654=5,'Tipo '!$B$6,IF(D1654=6,'Tipo '!$B$7,IF(D1654=7,'Tipo '!$B$8,IF(D1654=8,'Tipo '!$B$9,IF(D1654=9,'Tipo '!$B$10,IF(D1654=10,'Tipo '!$B$11,IF(D1654=11,'Tipo '!$B$12,IF(D1654=12,'Tipo '!$B$13,IF(D1654=13,'Tipo '!$B$14,IF(D1654=14,'Tipo '!$B$15,IF(D1654=15,'Tipo '!$B$16,IF(D1654=16,'Tipo '!$B$17,IF(D1654=17,'Tipo '!$B$18,IF(D1654=18,'Tipo '!$B$19,IF(D1654=19,'Tipo '!$B$20,IF(D1654=20,'Tipo '!$B$21,"No ha seleccionado un tipo de contrato válido"))))))))))))))))))))</f>
        <v>No ha seleccionado un tipo de contrato válido</v>
      </c>
      <c r="F1654" s="137"/>
      <c r="G1654" s="137"/>
      <c r="H1654" s="138"/>
      <c r="I1654" s="138"/>
      <c r="J1654" s="136"/>
      <c r="K1654" s="137" t="str">
        <f>IF(J1654=1,'Equivalencia BH-BMPT'!$D$2,IF(J1654=2,'Equivalencia BH-BMPT'!$D$3,IF(J1654=3,'Equivalencia BH-BMPT'!$D$4,IF(J1654=4,'Equivalencia BH-BMPT'!$D$5,IF(J1654=5,'Equivalencia BH-BMPT'!$D$6,IF(J1654=6,'Equivalencia BH-BMPT'!$D$7,IF(J1654=7,'Equivalencia BH-BMPT'!$D$8,IF(J1654=8,'Equivalencia BH-BMPT'!$D$9,IF(J1654=9,'Equivalencia BH-BMPT'!$D$10,IF(J1654=10,'Equivalencia BH-BMPT'!$D$11,IF(J1654=11,'Equivalencia BH-BMPT'!$D$12,IF(J1654=12,'Equivalencia BH-BMPT'!$D$13,IF(J1654=13,'Equivalencia BH-BMPT'!$D$14,IF(J1654=14,'Equivalencia BH-BMPT'!$D$15,IF(J1654=15,'Equivalencia BH-BMPT'!$D$16,IF(J1654=16,'Equivalencia BH-BMPT'!$D$17,IF(J1654=17,'Equivalencia BH-BMPT'!$D$18,IF(J1654=18,'Equivalencia BH-BMPT'!$D$19,IF(J1654=19,'Equivalencia BH-BMPT'!$D$20,IF(J1654=20,'Equivalencia BH-BMPT'!$D$21,IF(J1654=21,'Equivalencia BH-BMPT'!$D$22,IF(J1654=22,'Equivalencia BH-BMPT'!$D$23,IF(J1654=23,'Equivalencia BH-BMPT'!D86,IF(J1654=24,'Equivalencia BH-BMPT'!$D$25,IF(J1654=25,'Equivalencia BH-BMPT'!$D$26,IF(J1654=26,'Equivalencia BH-BMPT'!$D$27,IF(J1654=27,'Equivalencia BH-BMPT'!$D$28,IF(J1654=28,'Equivalencia BH-BMPT'!$D$29,IF(J1654=29,'Equivalencia BH-BMPT'!$D$30,IF(J1654=30,'Equivalencia BH-BMPT'!$D$31,IF(J1654=31,'Equivalencia BH-BMPT'!$D$32,IF(J1654=32,'Equivalencia BH-BMPT'!$D$33,IF(J1654=33,'Equivalencia BH-BMPT'!$D$34,IF(J1654=34,'Equivalencia BH-BMPT'!$D$35,IF(J1654=35,'Equivalencia BH-BMPT'!$D$36,IF(J1654=36,'Equivalencia BH-BMPT'!$D$37,IF(J1654=37,'Equivalencia BH-BMPT'!$D$38,IF(J1654=38,'Equivalencia BH-BMPT'!D101,IF(J1654=39,'Equivalencia BH-BMPT'!$D$40,IF(J1654=40,'Equivalencia BH-BMPT'!$D$41,IF(J1654=41,'Equivalencia BH-BMPT'!$D$42,IF(J1654=42,'Equivalencia BH-BMPT'!$D$43,IF(J1654=43,'Equivalencia BH-BMPT'!$D$44,IF(J1654=44,'Equivalencia BH-BMPT'!$D$45,IF(J1654=45,'Equivalencia BH-BMPT'!$D$46,"No ha seleccionado un número de programa")))))))))))))))))))))))))))))))))))))))))))))</f>
        <v>No ha seleccionado un número de programa</v>
      </c>
      <c r="L1654" s="140"/>
      <c r="M1654" s="136"/>
      <c r="N1654" s="153"/>
      <c r="O1654" s="161"/>
      <c r="P1654" s="144"/>
      <c r="Q1654" s="143"/>
      <c r="R1654" s="143"/>
      <c r="S1654" s="143"/>
      <c r="T1654" s="143"/>
      <c r="U1654" s="143"/>
      <c r="V1654" s="145"/>
      <c r="W1654" s="145"/>
      <c r="X1654" s="145"/>
      <c r="Y1654" s="136"/>
      <c r="Z1654" s="136"/>
      <c r="AA1654" s="146"/>
      <c r="AB1654" s="136"/>
      <c r="AC1654" s="136"/>
      <c r="AD1654" s="136"/>
      <c r="AE1654" s="136"/>
      <c r="AF1654" s="147" t="e">
        <f t="shared" si="72"/>
        <v>#DIV/0!</v>
      </c>
      <c r="AG1654" s="148"/>
      <c r="AH1654" s="148"/>
      <c r="AJ1654" s="162"/>
      <c r="AK1654" s="162"/>
    </row>
    <row r="1655" spans="1:37" ht="30.75" thickBot="1" x14ac:dyDescent="0.3">
      <c r="A1655" s="136"/>
      <c r="B1655" s="136"/>
      <c r="C1655" s="137"/>
      <c r="D1655" s="136"/>
      <c r="E1655" s="137" t="str">
        <f>IF(D1655=1,'Tipo '!$B$2,IF(D1655=2,'Tipo '!$B$3,IF(D1655=3,'Tipo '!$B$4,IF(D1655=4,'Tipo '!$B$5,IF(D1655=5,'Tipo '!$B$6,IF(D1655=6,'Tipo '!$B$7,IF(D1655=7,'Tipo '!$B$8,IF(D1655=8,'Tipo '!$B$9,IF(D1655=9,'Tipo '!$B$10,IF(D1655=10,'Tipo '!$B$11,IF(D1655=11,'Tipo '!$B$12,IF(D1655=12,'Tipo '!$B$13,IF(D1655=13,'Tipo '!$B$14,IF(D1655=14,'Tipo '!$B$15,IF(D1655=15,'Tipo '!$B$16,IF(D1655=16,'Tipo '!$B$17,IF(D1655=17,'Tipo '!$B$18,IF(D1655=18,'Tipo '!$B$19,IF(D1655=19,'Tipo '!$B$20,IF(D1655=20,'Tipo '!$B$21,"No ha seleccionado un tipo de contrato válido"))))))))))))))))))))</f>
        <v>No ha seleccionado un tipo de contrato válido</v>
      </c>
      <c r="F1655" s="137"/>
      <c r="G1655" s="137"/>
      <c r="H1655" s="138"/>
      <c r="I1655" s="138"/>
      <c r="J1655" s="136"/>
      <c r="K1655" s="137" t="str">
        <f>IF(J1655=1,'Equivalencia BH-BMPT'!$D$2,IF(J1655=2,'Equivalencia BH-BMPT'!$D$3,IF(J1655=3,'Equivalencia BH-BMPT'!$D$4,IF(J1655=4,'Equivalencia BH-BMPT'!$D$5,IF(J1655=5,'Equivalencia BH-BMPT'!$D$6,IF(J1655=6,'Equivalencia BH-BMPT'!$D$7,IF(J1655=7,'Equivalencia BH-BMPT'!$D$8,IF(J1655=8,'Equivalencia BH-BMPT'!$D$9,IF(J1655=9,'Equivalencia BH-BMPT'!$D$10,IF(J1655=10,'Equivalencia BH-BMPT'!$D$11,IF(J1655=11,'Equivalencia BH-BMPT'!$D$12,IF(J1655=12,'Equivalencia BH-BMPT'!$D$13,IF(J1655=13,'Equivalencia BH-BMPT'!$D$14,IF(J1655=14,'Equivalencia BH-BMPT'!$D$15,IF(J1655=15,'Equivalencia BH-BMPT'!$D$16,IF(J1655=16,'Equivalencia BH-BMPT'!$D$17,IF(J1655=17,'Equivalencia BH-BMPT'!$D$18,IF(J1655=18,'Equivalencia BH-BMPT'!$D$19,IF(J1655=19,'Equivalencia BH-BMPT'!$D$20,IF(J1655=20,'Equivalencia BH-BMPT'!$D$21,IF(J1655=21,'Equivalencia BH-BMPT'!$D$22,IF(J1655=22,'Equivalencia BH-BMPT'!$D$23,IF(J1655=23,'Equivalencia BH-BMPT'!D87,IF(J1655=24,'Equivalencia BH-BMPT'!$D$25,IF(J1655=25,'Equivalencia BH-BMPT'!$D$26,IF(J1655=26,'Equivalencia BH-BMPT'!$D$27,IF(J1655=27,'Equivalencia BH-BMPT'!$D$28,IF(J1655=28,'Equivalencia BH-BMPT'!$D$29,IF(J1655=29,'Equivalencia BH-BMPT'!$D$30,IF(J1655=30,'Equivalencia BH-BMPT'!$D$31,IF(J1655=31,'Equivalencia BH-BMPT'!$D$32,IF(J1655=32,'Equivalencia BH-BMPT'!$D$33,IF(J1655=33,'Equivalencia BH-BMPT'!$D$34,IF(J1655=34,'Equivalencia BH-BMPT'!$D$35,IF(J1655=35,'Equivalencia BH-BMPT'!$D$36,IF(J1655=36,'Equivalencia BH-BMPT'!$D$37,IF(J1655=37,'Equivalencia BH-BMPT'!$D$38,IF(J1655=38,'Equivalencia BH-BMPT'!D102,IF(J1655=39,'Equivalencia BH-BMPT'!$D$40,IF(J1655=40,'Equivalencia BH-BMPT'!$D$41,IF(J1655=41,'Equivalencia BH-BMPT'!$D$42,IF(J1655=42,'Equivalencia BH-BMPT'!$D$43,IF(J1655=43,'Equivalencia BH-BMPT'!$D$44,IF(J1655=44,'Equivalencia BH-BMPT'!$D$45,IF(J1655=45,'Equivalencia BH-BMPT'!$D$46,"No ha seleccionado un número de programa")))))))))))))))))))))))))))))))))))))))))))))</f>
        <v>No ha seleccionado un número de programa</v>
      </c>
      <c r="L1655" s="140"/>
      <c r="M1655" s="136"/>
      <c r="N1655" s="153"/>
      <c r="O1655" s="161"/>
      <c r="P1655" s="144"/>
      <c r="Q1655" s="143"/>
      <c r="R1655" s="143"/>
      <c r="S1655" s="143"/>
      <c r="T1655" s="143"/>
      <c r="U1655" s="143"/>
      <c r="V1655" s="145"/>
      <c r="W1655" s="145"/>
      <c r="X1655" s="145"/>
      <c r="Y1655" s="136"/>
      <c r="Z1655" s="136"/>
      <c r="AA1655" s="146"/>
      <c r="AB1655" s="136"/>
      <c r="AC1655" s="136"/>
      <c r="AD1655" s="136"/>
      <c r="AE1655" s="136"/>
      <c r="AF1655" s="147" t="e">
        <f t="shared" si="72"/>
        <v>#DIV/0!</v>
      </c>
      <c r="AG1655" s="148"/>
      <c r="AH1655" s="148"/>
      <c r="AJ1655" s="162"/>
      <c r="AK1655" s="162"/>
    </row>
    <row r="1656" spans="1:37" ht="30.75" thickBot="1" x14ac:dyDescent="0.3">
      <c r="A1656" s="136"/>
      <c r="B1656" s="136"/>
      <c r="C1656" s="137"/>
      <c r="D1656" s="136"/>
      <c r="E1656" s="137" t="str">
        <f>IF(D1656=1,'Tipo '!$B$2,IF(D1656=2,'Tipo '!$B$3,IF(D1656=3,'Tipo '!$B$4,IF(D1656=4,'Tipo '!$B$5,IF(D1656=5,'Tipo '!$B$6,IF(D1656=6,'Tipo '!$B$7,IF(D1656=7,'Tipo '!$B$8,IF(D1656=8,'Tipo '!$B$9,IF(D1656=9,'Tipo '!$B$10,IF(D1656=10,'Tipo '!$B$11,IF(D1656=11,'Tipo '!$B$12,IF(D1656=12,'Tipo '!$B$13,IF(D1656=13,'Tipo '!$B$14,IF(D1656=14,'Tipo '!$B$15,IF(D1656=15,'Tipo '!$B$16,IF(D1656=16,'Tipo '!$B$17,IF(D1656=17,'Tipo '!$B$18,IF(D1656=18,'Tipo '!$B$19,IF(D1656=19,'Tipo '!$B$20,IF(D1656=20,'Tipo '!$B$21,"No ha seleccionado un tipo de contrato válido"))))))))))))))))))))</f>
        <v>No ha seleccionado un tipo de contrato válido</v>
      </c>
      <c r="F1656" s="137"/>
      <c r="G1656" s="137"/>
      <c r="H1656" s="138"/>
      <c r="I1656" s="138"/>
      <c r="J1656" s="136"/>
      <c r="K1656" s="137" t="str">
        <f>IF(J1656=1,'Equivalencia BH-BMPT'!$D$2,IF(J1656=2,'Equivalencia BH-BMPT'!$D$3,IF(J1656=3,'Equivalencia BH-BMPT'!$D$4,IF(J1656=4,'Equivalencia BH-BMPT'!$D$5,IF(J1656=5,'Equivalencia BH-BMPT'!$D$6,IF(J1656=6,'Equivalencia BH-BMPT'!$D$7,IF(J1656=7,'Equivalencia BH-BMPT'!$D$8,IF(J1656=8,'Equivalencia BH-BMPT'!$D$9,IF(J1656=9,'Equivalencia BH-BMPT'!$D$10,IF(J1656=10,'Equivalencia BH-BMPT'!$D$11,IF(J1656=11,'Equivalencia BH-BMPT'!$D$12,IF(J1656=12,'Equivalencia BH-BMPT'!$D$13,IF(J1656=13,'Equivalencia BH-BMPT'!$D$14,IF(J1656=14,'Equivalencia BH-BMPT'!$D$15,IF(J1656=15,'Equivalencia BH-BMPT'!$D$16,IF(J1656=16,'Equivalencia BH-BMPT'!$D$17,IF(J1656=17,'Equivalencia BH-BMPT'!$D$18,IF(J1656=18,'Equivalencia BH-BMPT'!$D$19,IF(J1656=19,'Equivalencia BH-BMPT'!$D$20,IF(J1656=20,'Equivalencia BH-BMPT'!$D$21,IF(J1656=21,'Equivalencia BH-BMPT'!$D$22,IF(J1656=22,'Equivalencia BH-BMPT'!$D$23,IF(J1656=23,'Equivalencia BH-BMPT'!D88,IF(J1656=24,'Equivalencia BH-BMPT'!$D$25,IF(J1656=25,'Equivalencia BH-BMPT'!$D$26,IF(J1656=26,'Equivalencia BH-BMPT'!$D$27,IF(J1656=27,'Equivalencia BH-BMPT'!$D$28,IF(J1656=28,'Equivalencia BH-BMPT'!$D$29,IF(J1656=29,'Equivalencia BH-BMPT'!$D$30,IF(J1656=30,'Equivalencia BH-BMPT'!$D$31,IF(J1656=31,'Equivalencia BH-BMPT'!$D$32,IF(J1656=32,'Equivalencia BH-BMPT'!$D$33,IF(J1656=33,'Equivalencia BH-BMPT'!$D$34,IF(J1656=34,'Equivalencia BH-BMPT'!$D$35,IF(J1656=35,'Equivalencia BH-BMPT'!$D$36,IF(J1656=36,'Equivalencia BH-BMPT'!$D$37,IF(J1656=37,'Equivalencia BH-BMPT'!$D$38,IF(J1656=38,'Equivalencia BH-BMPT'!D103,IF(J1656=39,'Equivalencia BH-BMPT'!$D$40,IF(J1656=40,'Equivalencia BH-BMPT'!$D$41,IF(J1656=41,'Equivalencia BH-BMPT'!$D$42,IF(J1656=42,'Equivalencia BH-BMPT'!$D$43,IF(J1656=43,'Equivalencia BH-BMPT'!$D$44,IF(J1656=44,'Equivalencia BH-BMPT'!$D$45,IF(J1656=45,'Equivalencia BH-BMPT'!$D$46,"No ha seleccionado un número de programa")))))))))))))))))))))))))))))))))))))))))))))</f>
        <v>No ha seleccionado un número de programa</v>
      </c>
      <c r="L1656" s="140"/>
      <c r="M1656" s="136"/>
      <c r="N1656" s="153"/>
      <c r="O1656" s="161"/>
      <c r="P1656" s="144"/>
      <c r="Q1656" s="143"/>
      <c r="R1656" s="143"/>
      <c r="S1656" s="143"/>
      <c r="T1656" s="143"/>
      <c r="U1656" s="143"/>
      <c r="V1656" s="145"/>
      <c r="W1656" s="145"/>
      <c r="X1656" s="145"/>
      <c r="Y1656" s="136"/>
      <c r="Z1656" s="136"/>
      <c r="AA1656" s="146"/>
      <c r="AB1656" s="136"/>
      <c r="AC1656" s="136"/>
      <c r="AD1656" s="136"/>
      <c r="AE1656" s="136"/>
      <c r="AF1656" s="147" t="e">
        <f t="shared" si="72"/>
        <v>#DIV/0!</v>
      </c>
      <c r="AG1656" s="148"/>
      <c r="AH1656" s="148"/>
      <c r="AJ1656" s="162"/>
      <c r="AK1656" s="162"/>
    </row>
    <row r="1657" spans="1:37" ht="30.75" thickBot="1" x14ac:dyDescent="0.3">
      <c r="A1657" s="136"/>
      <c r="B1657" s="136"/>
      <c r="C1657" s="137"/>
      <c r="D1657" s="136"/>
      <c r="E1657" s="137" t="str">
        <f>IF(D1657=1,'Tipo '!$B$2,IF(D1657=2,'Tipo '!$B$3,IF(D1657=3,'Tipo '!$B$4,IF(D1657=4,'Tipo '!$B$5,IF(D1657=5,'Tipo '!$B$6,IF(D1657=6,'Tipo '!$B$7,IF(D1657=7,'Tipo '!$B$8,IF(D1657=8,'Tipo '!$B$9,IF(D1657=9,'Tipo '!$B$10,IF(D1657=10,'Tipo '!$B$11,IF(D1657=11,'Tipo '!$B$12,IF(D1657=12,'Tipo '!$B$13,IF(D1657=13,'Tipo '!$B$14,IF(D1657=14,'Tipo '!$B$15,IF(D1657=15,'Tipo '!$B$16,IF(D1657=16,'Tipo '!$B$17,IF(D1657=17,'Tipo '!$B$18,IF(D1657=18,'Tipo '!$B$19,IF(D1657=19,'Tipo '!$B$20,IF(D1657=20,'Tipo '!$B$21,"No ha seleccionado un tipo de contrato válido"))))))))))))))))))))</f>
        <v>No ha seleccionado un tipo de contrato válido</v>
      </c>
      <c r="F1657" s="137"/>
      <c r="G1657" s="137"/>
      <c r="H1657" s="138"/>
      <c r="I1657" s="138"/>
      <c r="J1657" s="136"/>
      <c r="K1657" s="137" t="str">
        <f>IF(J1657=1,'Equivalencia BH-BMPT'!$D$2,IF(J1657=2,'Equivalencia BH-BMPT'!$D$3,IF(J1657=3,'Equivalencia BH-BMPT'!$D$4,IF(J1657=4,'Equivalencia BH-BMPT'!$D$5,IF(J1657=5,'Equivalencia BH-BMPT'!$D$6,IF(J1657=6,'Equivalencia BH-BMPT'!$D$7,IF(J1657=7,'Equivalencia BH-BMPT'!$D$8,IF(J1657=8,'Equivalencia BH-BMPT'!$D$9,IF(J1657=9,'Equivalencia BH-BMPT'!$D$10,IF(J1657=10,'Equivalencia BH-BMPT'!$D$11,IF(J1657=11,'Equivalencia BH-BMPT'!$D$12,IF(J1657=12,'Equivalencia BH-BMPT'!$D$13,IF(J1657=13,'Equivalencia BH-BMPT'!$D$14,IF(J1657=14,'Equivalencia BH-BMPT'!$D$15,IF(J1657=15,'Equivalencia BH-BMPT'!$D$16,IF(J1657=16,'Equivalencia BH-BMPT'!$D$17,IF(J1657=17,'Equivalencia BH-BMPT'!$D$18,IF(J1657=18,'Equivalencia BH-BMPT'!$D$19,IF(J1657=19,'Equivalencia BH-BMPT'!$D$20,IF(J1657=20,'Equivalencia BH-BMPT'!$D$21,IF(J1657=21,'Equivalencia BH-BMPT'!$D$22,IF(J1657=22,'Equivalencia BH-BMPT'!$D$23,IF(J1657=23,'Equivalencia BH-BMPT'!D89,IF(J1657=24,'Equivalencia BH-BMPT'!$D$25,IF(J1657=25,'Equivalencia BH-BMPT'!$D$26,IF(J1657=26,'Equivalencia BH-BMPT'!$D$27,IF(J1657=27,'Equivalencia BH-BMPT'!$D$28,IF(J1657=28,'Equivalencia BH-BMPT'!$D$29,IF(J1657=29,'Equivalencia BH-BMPT'!$D$30,IF(J1657=30,'Equivalencia BH-BMPT'!$D$31,IF(J1657=31,'Equivalencia BH-BMPT'!$D$32,IF(J1657=32,'Equivalencia BH-BMPT'!$D$33,IF(J1657=33,'Equivalencia BH-BMPT'!$D$34,IF(J1657=34,'Equivalencia BH-BMPT'!$D$35,IF(J1657=35,'Equivalencia BH-BMPT'!$D$36,IF(J1657=36,'Equivalencia BH-BMPT'!$D$37,IF(J1657=37,'Equivalencia BH-BMPT'!$D$38,IF(J1657=38,'Equivalencia BH-BMPT'!D104,IF(J1657=39,'Equivalencia BH-BMPT'!$D$40,IF(J1657=40,'Equivalencia BH-BMPT'!$D$41,IF(J1657=41,'Equivalencia BH-BMPT'!$D$42,IF(J1657=42,'Equivalencia BH-BMPT'!$D$43,IF(J1657=43,'Equivalencia BH-BMPT'!$D$44,IF(J1657=44,'Equivalencia BH-BMPT'!$D$45,IF(J1657=45,'Equivalencia BH-BMPT'!$D$46,"No ha seleccionado un número de programa")))))))))))))))))))))))))))))))))))))))))))))</f>
        <v>No ha seleccionado un número de programa</v>
      </c>
      <c r="L1657" s="140"/>
      <c r="M1657" s="136"/>
      <c r="N1657" s="153"/>
      <c r="O1657" s="161"/>
      <c r="P1657" s="144"/>
      <c r="Q1657" s="143"/>
      <c r="R1657" s="143"/>
      <c r="S1657" s="143"/>
      <c r="T1657" s="143"/>
      <c r="U1657" s="143"/>
      <c r="V1657" s="145"/>
      <c r="W1657" s="145"/>
      <c r="X1657" s="145"/>
      <c r="Y1657" s="136"/>
      <c r="Z1657" s="136"/>
      <c r="AA1657" s="146"/>
      <c r="AB1657" s="136"/>
      <c r="AC1657" s="136"/>
      <c r="AD1657" s="136"/>
      <c r="AE1657" s="136"/>
      <c r="AF1657" s="147" t="e">
        <f t="shared" si="72"/>
        <v>#DIV/0!</v>
      </c>
      <c r="AG1657" s="148"/>
      <c r="AH1657" s="148"/>
      <c r="AJ1657" s="162"/>
      <c r="AK1657" s="162"/>
    </row>
    <row r="1658" spans="1:37" ht="30.75" thickBot="1" x14ac:dyDescent="0.3">
      <c r="A1658" s="136"/>
      <c r="B1658" s="136"/>
      <c r="C1658" s="137"/>
      <c r="D1658" s="136"/>
      <c r="E1658" s="137" t="str">
        <f>IF(D1658=1,'Tipo '!$B$2,IF(D1658=2,'Tipo '!$B$3,IF(D1658=3,'Tipo '!$B$4,IF(D1658=4,'Tipo '!$B$5,IF(D1658=5,'Tipo '!$B$6,IF(D1658=6,'Tipo '!$B$7,IF(D1658=7,'Tipo '!$B$8,IF(D1658=8,'Tipo '!$B$9,IF(D1658=9,'Tipo '!$B$10,IF(D1658=10,'Tipo '!$B$11,IF(D1658=11,'Tipo '!$B$12,IF(D1658=12,'Tipo '!$B$13,IF(D1658=13,'Tipo '!$B$14,IF(D1658=14,'Tipo '!$B$15,IF(D1658=15,'Tipo '!$B$16,IF(D1658=16,'Tipo '!$B$17,IF(D1658=17,'Tipo '!$B$18,IF(D1658=18,'Tipo '!$B$19,IF(D1658=19,'Tipo '!$B$20,IF(D1658=20,'Tipo '!$B$21,"No ha seleccionado un tipo de contrato válido"))))))))))))))))))))</f>
        <v>No ha seleccionado un tipo de contrato válido</v>
      </c>
      <c r="F1658" s="137"/>
      <c r="G1658" s="137"/>
      <c r="H1658" s="138"/>
      <c r="I1658" s="138"/>
      <c r="J1658" s="136"/>
      <c r="K1658" s="137" t="str">
        <f>IF(J1658=1,'Equivalencia BH-BMPT'!$D$2,IF(J1658=2,'Equivalencia BH-BMPT'!$D$3,IF(J1658=3,'Equivalencia BH-BMPT'!$D$4,IF(J1658=4,'Equivalencia BH-BMPT'!$D$5,IF(J1658=5,'Equivalencia BH-BMPT'!$D$6,IF(J1658=6,'Equivalencia BH-BMPT'!$D$7,IF(J1658=7,'Equivalencia BH-BMPT'!$D$8,IF(J1658=8,'Equivalencia BH-BMPT'!$D$9,IF(J1658=9,'Equivalencia BH-BMPT'!$D$10,IF(J1658=10,'Equivalencia BH-BMPT'!$D$11,IF(J1658=11,'Equivalencia BH-BMPT'!$D$12,IF(J1658=12,'Equivalencia BH-BMPT'!$D$13,IF(J1658=13,'Equivalencia BH-BMPT'!$D$14,IF(J1658=14,'Equivalencia BH-BMPT'!$D$15,IF(J1658=15,'Equivalencia BH-BMPT'!$D$16,IF(J1658=16,'Equivalencia BH-BMPT'!$D$17,IF(J1658=17,'Equivalencia BH-BMPT'!$D$18,IF(J1658=18,'Equivalencia BH-BMPT'!$D$19,IF(J1658=19,'Equivalencia BH-BMPT'!$D$20,IF(J1658=20,'Equivalencia BH-BMPT'!$D$21,IF(J1658=21,'Equivalencia BH-BMPT'!$D$22,IF(J1658=22,'Equivalencia BH-BMPT'!$D$23,IF(J1658=23,'Equivalencia BH-BMPT'!D87,IF(J1658=24,'Equivalencia BH-BMPT'!$D$25,IF(J1658=25,'Equivalencia BH-BMPT'!$D$26,IF(J1658=26,'Equivalencia BH-BMPT'!$D$27,IF(J1658=27,'Equivalencia BH-BMPT'!$D$28,IF(J1658=28,'Equivalencia BH-BMPT'!$D$29,IF(J1658=29,'Equivalencia BH-BMPT'!$D$30,IF(J1658=30,'Equivalencia BH-BMPT'!$D$31,IF(J1658=31,'Equivalencia BH-BMPT'!$D$32,IF(J1658=32,'Equivalencia BH-BMPT'!$D$33,IF(J1658=33,'Equivalencia BH-BMPT'!$D$34,IF(J1658=34,'Equivalencia BH-BMPT'!$D$35,IF(J1658=35,'Equivalencia BH-BMPT'!$D$36,IF(J1658=36,'Equivalencia BH-BMPT'!$D$37,IF(J1658=37,'Equivalencia BH-BMPT'!$D$38,IF(J1658=38,'Equivalencia BH-BMPT'!D102,IF(J1658=39,'Equivalencia BH-BMPT'!$D$40,IF(J1658=40,'Equivalencia BH-BMPT'!$D$41,IF(J1658=41,'Equivalencia BH-BMPT'!$D$42,IF(J1658=42,'Equivalencia BH-BMPT'!$D$43,IF(J1658=43,'Equivalencia BH-BMPT'!$D$44,IF(J1658=44,'Equivalencia BH-BMPT'!$D$45,IF(J1658=45,'Equivalencia BH-BMPT'!$D$46,"No ha seleccionado un número de programa")))))))))))))))))))))))))))))))))))))))))))))</f>
        <v>No ha seleccionado un número de programa</v>
      </c>
      <c r="L1658" s="140"/>
      <c r="M1658" s="136"/>
      <c r="N1658" s="153"/>
      <c r="O1658" s="161"/>
      <c r="P1658" s="144"/>
      <c r="Q1658" s="143"/>
      <c r="R1658" s="143"/>
      <c r="S1658" s="143"/>
      <c r="T1658" s="143"/>
      <c r="U1658" s="143"/>
      <c r="V1658" s="145"/>
      <c r="W1658" s="145"/>
      <c r="X1658" s="145"/>
      <c r="Y1658" s="136"/>
      <c r="Z1658" s="136"/>
      <c r="AA1658" s="146"/>
      <c r="AB1658" s="136"/>
      <c r="AC1658" s="136"/>
      <c r="AD1658" s="136"/>
      <c r="AE1658" s="136"/>
      <c r="AF1658" s="147" t="e">
        <f t="shared" ref="AF1658:AF1660" si="73">SUM(U1658/T1658)</f>
        <v>#DIV/0!</v>
      </c>
      <c r="AG1658" s="148"/>
      <c r="AH1658" s="148"/>
      <c r="AJ1658" s="162"/>
      <c r="AK1658" s="162"/>
    </row>
    <row r="1659" spans="1:37" ht="30.75" thickBot="1" x14ac:dyDescent="0.3">
      <c r="A1659" s="136"/>
      <c r="B1659" s="136"/>
      <c r="C1659" s="137"/>
      <c r="D1659" s="136"/>
      <c r="E1659" s="137" t="str">
        <f>IF(D1659=1,'Tipo '!$B$2,IF(D1659=2,'Tipo '!$B$3,IF(D1659=3,'Tipo '!$B$4,IF(D1659=4,'Tipo '!$B$5,IF(D1659=5,'Tipo '!$B$6,IF(D1659=6,'Tipo '!$B$7,IF(D1659=7,'Tipo '!$B$8,IF(D1659=8,'Tipo '!$B$9,IF(D1659=9,'Tipo '!$B$10,IF(D1659=10,'Tipo '!$B$11,IF(D1659=11,'Tipo '!$B$12,IF(D1659=12,'Tipo '!$B$13,IF(D1659=13,'Tipo '!$B$14,IF(D1659=14,'Tipo '!$B$15,IF(D1659=15,'Tipo '!$B$16,IF(D1659=16,'Tipo '!$B$17,IF(D1659=17,'Tipo '!$B$18,IF(D1659=18,'Tipo '!$B$19,IF(D1659=19,'Tipo '!$B$20,IF(D1659=20,'Tipo '!$B$21,"No ha seleccionado un tipo de contrato válido"))))))))))))))))))))</f>
        <v>No ha seleccionado un tipo de contrato válido</v>
      </c>
      <c r="F1659" s="137"/>
      <c r="G1659" s="137"/>
      <c r="H1659" s="138"/>
      <c r="I1659" s="138"/>
      <c r="J1659" s="136"/>
      <c r="K1659" s="137" t="str">
        <f>IF(J1659=1,'Equivalencia BH-BMPT'!$D$2,IF(J1659=2,'Equivalencia BH-BMPT'!$D$3,IF(J1659=3,'Equivalencia BH-BMPT'!$D$4,IF(J1659=4,'Equivalencia BH-BMPT'!$D$5,IF(J1659=5,'Equivalencia BH-BMPT'!$D$6,IF(J1659=6,'Equivalencia BH-BMPT'!$D$7,IF(J1659=7,'Equivalencia BH-BMPT'!$D$8,IF(J1659=8,'Equivalencia BH-BMPT'!$D$9,IF(J1659=9,'Equivalencia BH-BMPT'!$D$10,IF(J1659=10,'Equivalencia BH-BMPT'!$D$11,IF(J1659=11,'Equivalencia BH-BMPT'!$D$12,IF(J1659=12,'Equivalencia BH-BMPT'!$D$13,IF(J1659=13,'Equivalencia BH-BMPT'!$D$14,IF(J1659=14,'Equivalencia BH-BMPT'!$D$15,IF(J1659=15,'Equivalencia BH-BMPT'!$D$16,IF(J1659=16,'Equivalencia BH-BMPT'!$D$17,IF(J1659=17,'Equivalencia BH-BMPT'!$D$18,IF(J1659=18,'Equivalencia BH-BMPT'!$D$19,IF(J1659=19,'Equivalencia BH-BMPT'!$D$20,IF(J1659=20,'Equivalencia BH-BMPT'!$D$21,IF(J1659=21,'Equivalencia BH-BMPT'!$D$22,IF(J1659=22,'Equivalencia BH-BMPT'!$D$23,IF(J1659=23,'Equivalencia BH-BMPT'!D88,IF(J1659=24,'Equivalencia BH-BMPT'!$D$25,IF(J1659=25,'Equivalencia BH-BMPT'!$D$26,IF(J1659=26,'Equivalencia BH-BMPT'!$D$27,IF(J1659=27,'Equivalencia BH-BMPT'!$D$28,IF(J1659=28,'Equivalencia BH-BMPT'!$D$29,IF(J1659=29,'Equivalencia BH-BMPT'!$D$30,IF(J1659=30,'Equivalencia BH-BMPT'!$D$31,IF(J1659=31,'Equivalencia BH-BMPT'!$D$32,IF(J1659=32,'Equivalencia BH-BMPT'!$D$33,IF(J1659=33,'Equivalencia BH-BMPT'!$D$34,IF(J1659=34,'Equivalencia BH-BMPT'!$D$35,IF(J1659=35,'Equivalencia BH-BMPT'!$D$36,IF(J1659=36,'Equivalencia BH-BMPT'!$D$37,IF(J1659=37,'Equivalencia BH-BMPT'!$D$38,IF(J1659=38,'Equivalencia BH-BMPT'!D103,IF(J1659=39,'Equivalencia BH-BMPT'!$D$40,IF(J1659=40,'Equivalencia BH-BMPT'!$D$41,IF(J1659=41,'Equivalencia BH-BMPT'!$D$42,IF(J1659=42,'Equivalencia BH-BMPT'!$D$43,IF(J1659=43,'Equivalencia BH-BMPT'!$D$44,IF(J1659=44,'Equivalencia BH-BMPT'!$D$45,IF(J1659=45,'Equivalencia BH-BMPT'!$D$46,"No ha seleccionado un número de programa")))))))))))))))))))))))))))))))))))))))))))))</f>
        <v>No ha seleccionado un número de programa</v>
      </c>
      <c r="L1659" s="140"/>
      <c r="M1659" s="136"/>
      <c r="N1659" s="153"/>
      <c r="O1659" s="161"/>
      <c r="P1659" s="144"/>
      <c r="Q1659" s="143"/>
      <c r="R1659" s="143"/>
      <c r="S1659" s="143"/>
      <c r="T1659" s="143"/>
      <c r="U1659" s="143"/>
      <c r="V1659" s="145"/>
      <c r="W1659" s="145"/>
      <c r="X1659" s="145"/>
      <c r="Y1659" s="136"/>
      <c r="Z1659" s="136"/>
      <c r="AA1659" s="146"/>
      <c r="AB1659" s="136"/>
      <c r="AC1659" s="136"/>
      <c r="AD1659" s="136"/>
      <c r="AE1659" s="136"/>
      <c r="AF1659" s="147" t="e">
        <f t="shared" si="73"/>
        <v>#DIV/0!</v>
      </c>
      <c r="AG1659" s="148"/>
      <c r="AH1659" s="148"/>
      <c r="AJ1659" s="162"/>
      <c r="AK1659" s="162"/>
    </row>
    <row r="1660" spans="1:37" ht="30.75" thickBot="1" x14ac:dyDescent="0.3">
      <c r="A1660" s="136"/>
      <c r="B1660" s="136"/>
      <c r="C1660" s="137"/>
      <c r="D1660" s="136"/>
      <c r="E1660" s="137" t="str">
        <f>IF(D1660=1,'Tipo '!$B$2,IF(D1660=2,'Tipo '!$B$3,IF(D1660=3,'Tipo '!$B$4,IF(D1660=4,'Tipo '!$B$5,IF(D1660=5,'Tipo '!$B$6,IF(D1660=6,'Tipo '!$B$7,IF(D1660=7,'Tipo '!$B$8,IF(D1660=8,'Tipo '!$B$9,IF(D1660=9,'Tipo '!$B$10,IF(D1660=10,'Tipo '!$B$11,IF(D1660=11,'Tipo '!$B$12,IF(D1660=12,'Tipo '!$B$13,IF(D1660=13,'Tipo '!$B$14,IF(D1660=14,'Tipo '!$B$15,IF(D1660=15,'Tipo '!$B$16,IF(D1660=16,'Tipo '!$B$17,IF(D1660=17,'Tipo '!$B$18,IF(D1660=18,'Tipo '!$B$19,IF(D1660=19,'Tipo '!$B$20,IF(D1660=20,'Tipo '!$B$21,"No ha seleccionado un tipo de contrato válido"))))))))))))))))))))</f>
        <v>No ha seleccionado un tipo de contrato válido</v>
      </c>
      <c r="F1660" s="137"/>
      <c r="G1660" s="137"/>
      <c r="H1660" s="138"/>
      <c r="I1660" s="138"/>
      <c r="J1660" s="136"/>
      <c r="K1660" s="137" t="str">
        <f>IF(J1660=1,'Equivalencia BH-BMPT'!$D$2,IF(J1660=2,'Equivalencia BH-BMPT'!$D$3,IF(J1660=3,'Equivalencia BH-BMPT'!$D$4,IF(J1660=4,'Equivalencia BH-BMPT'!$D$5,IF(J1660=5,'Equivalencia BH-BMPT'!$D$6,IF(J1660=6,'Equivalencia BH-BMPT'!$D$7,IF(J1660=7,'Equivalencia BH-BMPT'!$D$8,IF(J1660=8,'Equivalencia BH-BMPT'!$D$9,IF(J1660=9,'Equivalencia BH-BMPT'!$D$10,IF(J1660=10,'Equivalencia BH-BMPT'!$D$11,IF(J1660=11,'Equivalencia BH-BMPT'!$D$12,IF(J1660=12,'Equivalencia BH-BMPT'!$D$13,IF(J1660=13,'Equivalencia BH-BMPT'!$D$14,IF(J1660=14,'Equivalencia BH-BMPT'!$D$15,IF(J1660=15,'Equivalencia BH-BMPT'!$D$16,IF(J1660=16,'Equivalencia BH-BMPT'!$D$17,IF(J1660=17,'Equivalencia BH-BMPT'!$D$18,IF(J1660=18,'Equivalencia BH-BMPT'!$D$19,IF(J1660=19,'Equivalencia BH-BMPT'!$D$20,IF(J1660=20,'Equivalencia BH-BMPT'!$D$21,IF(J1660=21,'Equivalencia BH-BMPT'!$D$22,IF(J1660=22,'Equivalencia BH-BMPT'!$D$23,IF(J1660=23,'Equivalencia BH-BMPT'!D89,IF(J1660=24,'Equivalencia BH-BMPT'!$D$25,IF(J1660=25,'Equivalencia BH-BMPT'!$D$26,IF(J1660=26,'Equivalencia BH-BMPT'!$D$27,IF(J1660=27,'Equivalencia BH-BMPT'!$D$28,IF(J1660=28,'Equivalencia BH-BMPT'!$D$29,IF(J1660=29,'Equivalencia BH-BMPT'!$D$30,IF(J1660=30,'Equivalencia BH-BMPT'!$D$31,IF(J1660=31,'Equivalencia BH-BMPT'!$D$32,IF(J1660=32,'Equivalencia BH-BMPT'!$D$33,IF(J1660=33,'Equivalencia BH-BMPT'!$D$34,IF(J1660=34,'Equivalencia BH-BMPT'!$D$35,IF(J1660=35,'Equivalencia BH-BMPT'!$D$36,IF(J1660=36,'Equivalencia BH-BMPT'!$D$37,IF(J1660=37,'Equivalencia BH-BMPT'!$D$38,IF(J1660=38,'Equivalencia BH-BMPT'!D104,IF(J1660=39,'Equivalencia BH-BMPT'!$D$40,IF(J1660=40,'Equivalencia BH-BMPT'!$D$41,IF(J1660=41,'Equivalencia BH-BMPT'!$D$42,IF(J1660=42,'Equivalencia BH-BMPT'!$D$43,IF(J1660=43,'Equivalencia BH-BMPT'!$D$44,IF(J1660=44,'Equivalencia BH-BMPT'!$D$45,IF(J1660=45,'Equivalencia BH-BMPT'!$D$46,"No ha seleccionado un número de programa")))))))))))))))))))))))))))))))))))))))))))))</f>
        <v>No ha seleccionado un número de programa</v>
      </c>
      <c r="L1660" s="140"/>
      <c r="M1660" s="136"/>
      <c r="N1660" s="153"/>
      <c r="O1660" s="161"/>
      <c r="P1660" s="144"/>
      <c r="Q1660" s="143"/>
      <c r="R1660" s="143"/>
      <c r="S1660" s="143"/>
      <c r="T1660" s="143"/>
      <c r="U1660" s="143"/>
      <c r="V1660" s="145"/>
      <c r="W1660" s="145"/>
      <c r="X1660" s="145"/>
      <c r="Y1660" s="136"/>
      <c r="Z1660" s="136"/>
      <c r="AA1660" s="146"/>
      <c r="AB1660" s="136"/>
      <c r="AC1660" s="136"/>
      <c r="AD1660" s="136"/>
      <c r="AE1660" s="136"/>
      <c r="AF1660" s="147" t="e">
        <f t="shared" si="73"/>
        <v>#DIV/0!</v>
      </c>
      <c r="AG1660" s="148"/>
      <c r="AH1660" s="148"/>
      <c r="AJ1660" s="162"/>
      <c r="AK1660" s="162"/>
    </row>
    <row r="1661" spans="1:37" ht="30.75" thickBot="1" x14ac:dyDescent="0.3">
      <c r="A1661" s="136"/>
      <c r="B1661" s="136"/>
      <c r="C1661" s="137"/>
      <c r="D1661" s="136"/>
      <c r="E1661" s="137" t="str">
        <f>IF(D1661=1,'Tipo '!$B$2,IF(D1661=2,'Tipo '!$B$3,IF(D1661=3,'Tipo '!$B$4,IF(D1661=4,'Tipo '!$B$5,IF(D1661=5,'Tipo '!$B$6,IF(D1661=6,'Tipo '!$B$7,IF(D1661=7,'Tipo '!$B$8,IF(D1661=8,'Tipo '!$B$9,IF(D1661=9,'Tipo '!$B$10,IF(D1661=10,'Tipo '!$B$11,IF(D1661=11,'Tipo '!$B$12,IF(D1661=12,'Tipo '!$B$13,IF(D1661=13,'Tipo '!$B$14,IF(D1661=14,'Tipo '!$B$15,IF(D1661=15,'Tipo '!$B$16,IF(D1661=16,'Tipo '!$B$17,IF(D1661=17,'Tipo '!$B$18,IF(D1661=18,'Tipo '!$B$19,IF(D1661=19,'Tipo '!$B$20,IF(D1661=20,'Tipo '!$B$21,"No ha seleccionado un tipo de contrato válido"))))))))))))))))))))</f>
        <v>No ha seleccionado un tipo de contrato válido</v>
      </c>
      <c r="F1661" s="137"/>
      <c r="G1661" s="137"/>
      <c r="H1661" s="138"/>
      <c r="I1661" s="138"/>
      <c r="J1661" s="136"/>
      <c r="K1661" s="137" t="str">
        <f>IF(J1661=1,'Equivalencia BH-BMPT'!$D$2,IF(J1661=2,'Equivalencia BH-BMPT'!$D$3,IF(J1661=3,'Equivalencia BH-BMPT'!$D$4,IF(J1661=4,'Equivalencia BH-BMPT'!$D$5,IF(J1661=5,'Equivalencia BH-BMPT'!$D$6,IF(J1661=6,'Equivalencia BH-BMPT'!$D$7,IF(J1661=7,'Equivalencia BH-BMPT'!$D$8,IF(J1661=8,'Equivalencia BH-BMPT'!$D$9,IF(J1661=9,'Equivalencia BH-BMPT'!$D$10,IF(J1661=10,'Equivalencia BH-BMPT'!$D$11,IF(J1661=11,'Equivalencia BH-BMPT'!$D$12,IF(J1661=12,'Equivalencia BH-BMPT'!$D$13,IF(J1661=13,'Equivalencia BH-BMPT'!$D$14,IF(J1661=14,'Equivalencia BH-BMPT'!$D$15,IF(J1661=15,'Equivalencia BH-BMPT'!$D$16,IF(J1661=16,'Equivalencia BH-BMPT'!$D$17,IF(J1661=17,'Equivalencia BH-BMPT'!$D$18,IF(J1661=18,'Equivalencia BH-BMPT'!$D$19,IF(J1661=19,'Equivalencia BH-BMPT'!$D$20,IF(J1661=20,'Equivalencia BH-BMPT'!$D$21,IF(J1661=21,'Equivalencia BH-BMPT'!$D$22,IF(J1661=22,'Equivalencia BH-BMPT'!$D$23,IF(J1661=23,'Equivalencia BH-BMPT'!D90,IF(J1661=24,'Equivalencia BH-BMPT'!$D$25,IF(J1661=25,'Equivalencia BH-BMPT'!$D$26,IF(J1661=26,'Equivalencia BH-BMPT'!$D$27,IF(J1661=27,'Equivalencia BH-BMPT'!$D$28,IF(J1661=28,'Equivalencia BH-BMPT'!$D$29,IF(J1661=29,'Equivalencia BH-BMPT'!$D$30,IF(J1661=30,'Equivalencia BH-BMPT'!$D$31,IF(J1661=31,'Equivalencia BH-BMPT'!$D$32,IF(J1661=32,'Equivalencia BH-BMPT'!$D$33,IF(J1661=33,'Equivalencia BH-BMPT'!$D$34,IF(J1661=34,'Equivalencia BH-BMPT'!$D$35,IF(J1661=35,'Equivalencia BH-BMPT'!$D$36,IF(J1661=36,'Equivalencia BH-BMPT'!$D$37,IF(J1661=37,'Equivalencia BH-BMPT'!$D$38,IF(J1661=38,'Equivalencia BH-BMPT'!D105,IF(J1661=39,'Equivalencia BH-BMPT'!$D$40,IF(J1661=40,'Equivalencia BH-BMPT'!$D$41,IF(J1661=41,'Equivalencia BH-BMPT'!$D$42,IF(J1661=42,'Equivalencia BH-BMPT'!$D$43,IF(J1661=43,'Equivalencia BH-BMPT'!$D$44,IF(J1661=44,'Equivalencia BH-BMPT'!$D$45,IF(J1661=45,'Equivalencia BH-BMPT'!$D$46,"No ha seleccionado un número de programa")))))))))))))))))))))))))))))))))))))))))))))</f>
        <v>No ha seleccionado un número de programa</v>
      </c>
      <c r="L1661" s="140"/>
      <c r="M1661" s="136"/>
      <c r="N1661" s="153"/>
      <c r="O1661" s="161"/>
      <c r="P1661" s="144"/>
      <c r="Q1661" s="143"/>
      <c r="R1661" s="143"/>
      <c r="S1661" s="143"/>
      <c r="T1661" s="143"/>
      <c r="U1661" s="143"/>
      <c r="V1661" s="145"/>
      <c r="W1661" s="145"/>
      <c r="X1661" s="145"/>
      <c r="Y1661" s="136"/>
      <c r="Z1661" s="136"/>
      <c r="AA1661" s="146"/>
      <c r="AB1661" s="136"/>
      <c r="AC1661" s="136"/>
      <c r="AD1661" s="136"/>
      <c r="AE1661" s="136"/>
      <c r="AF1661" s="147" t="e">
        <f t="shared" si="72"/>
        <v>#DIV/0!</v>
      </c>
      <c r="AG1661" s="148"/>
      <c r="AH1661" s="148"/>
      <c r="AJ1661" s="162"/>
      <c r="AK1661" s="162"/>
    </row>
    <row r="1662" spans="1:37" ht="30.75" thickBot="1" x14ac:dyDescent="0.3">
      <c r="A1662" s="136"/>
      <c r="B1662" s="136"/>
      <c r="C1662" s="137"/>
      <c r="D1662" s="136"/>
      <c r="E1662" s="137" t="str">
        <f>IF(D1662=1,'Tipo '!$B$2,IF(D1662=2,'Tipo '!$B$3,IF(D1662=3,'Tipo '!$B$4,IF(D1662=4,'Tipo '!$B$5,IF(D1662=5,'Tipo '!$B$6,IF(D1662=6,'Tipo '!$B$7,IF(D1662=7,'Tipo '!$B$8,IF(D1662=8,'Tipo '!$B$9,IF(D1662=9,'Tipo '!$B$10,IF(D1662=10,'Tipo '!$B$11,IF(D1662=11,'Tipo '!$B$12,IF(D1662=12,'Tipo '!$B$13,IF(D1662=13,'Tipo '!$B$14,IF(D1662=14,'Tipo '!$B$15,IF(D1662=15,'Tipo '!$B$16,IF(D1662=16,'Tipo '!$B$17,IF(D1662=17,'Tipo '!$B$18,IF(D1662=18,'Tipo '!$B$19,IF(D1662=19,'Tipo '!$B$20,IF(D1662=20,'Tipo '!$B$21,"No ha seleccionado un tipo de contrato válido"))))))))))))))))))))</f>
        <v>No ha seleccionado un tipo de contrato válido</v>
      </c>
      <c r="F1662" s="137"/>
      <c r="G1662" s="137"/>
      <c r="H1662" s="138"/>
      <c r="I1662" s="138"/>
      <c r="J1662" s="136"/>
      <c r="K1662" s="137" t="str">
        <f>IF(J1662=1,'Equivalencia BH-BMPT'!$D$2,IF(J1662=2,'Equivalencia BH-BMPT'!$D$3,IF(J1662=3,'Equivalencia BH-BMPT'!$D$4,IF(J1662=4,'Equivalencia BH-BMPT'!$D$5,IF(J1662=5,'Equivalencia BH-BMPT'!$D$6,IF(J1662=6,'Equivalencia BH-BMPT'!$D$7,IF(J1662=7,'Equivalencia BH-BMPT'!$D$8,IF(J1662=8,'Equivalencia BH-BMPT'!$D$9,IF(J1662=9,'Equivalencia BH-BMPT'!$D$10,IF(J1662=10,'Equivalencia BH-BMPT'!$D$11,IF(J1662=11,'Equivalencia BH-BMPT'!$D$12,IF(J1662=12,'Equivalencia BH-BMPT'!$D$13,IF(J1662=13,'Equivalencia BH-BMPT'!$D$14,IF(J1662=14,'Equivalencia BH-BMPT'!$D$15,IF(J1662=15,'Equivalencia BH-BMPT'!$D$16,IF(J1662=16,'Equivalencia BH-BMPT'!$D$17,IF(J1662=17,'Equivalencia BH-BMPT'!$D$18,IF(J1662=18,'Equivalencia BH-BMPT'!$D$19,IF(J1662=19,'Equivalencia BH-BMPT'!$D$20,IF(J1662=20,'Equivalencia BH-BMPT'!$D$21,IF(J1662=21,'Equivalencia BH-BMPT'!$D$22,IF(J1662=22,'Equivalencia BH-BMPT'!$D$23,IF(J1662=23,'Equivalencia BH-BMPT'!D91,IF(J1662=24,'Equivalencia BH-BMPT'!$D$25,IF(J1662=25,'Equivalencia BH-BMPT'!$D$26,IF(J1662=26,'Equivalencia BH-BMPT'!$D$27,IF(J1662=27,'Equivalencia BH-BMPT'!$D$28,IF(J1662=28,'Equivalencia BH-BMPT'!$D$29,IF(J1662=29,'Equivalencia BH-BMPT'!$D$30,IF(J1662=30,'Equivalencia BH-BMPT'!$D$31,IF(J1662=31,'Equivalencia BH-BMPT'!$D$32,IF(J1662=32,'Equivalencia BH-BMPT'!$D$33,IF(J1662=33,'Equivalencia BH-BMPT'!$D$34,IF(J1662=34,'Equivalencia BH-BMPT'!$D$35,IF(J1662=35,'Equivalencia BH-BMPT'!$D$36,IF(J1662=36,'Equivalencia BH-BMPT'!$D$37,IF(J1662=37,'Equivalencia BH-BMPT'!$D$38,IF(J1662=38,'Equivalencia BH-BMPT'!D106,IF(J1662=39,'Equivalencia BH-BMPT'!$D$40,IF(J1662=40,'Equivalencia BH-BMPT'!$D$41,IF(J1662=41,'Equivalencia BH-BMPT'!$D$42,IF(J1662=42,'Equivalencia BH-BMPT'!$D$43,IF(J1662=43,'Equivalencia BH-BMPT'!$D$44,IF(J1662=44,'Equivalencia BH-BMPT'!$D$45,IF(J1662=45,'Equivalencia BH-BMPT'!$D$46,"No ha seleccionado un número de programa")))))))))))))))))))))))))))))))))))))))))))))</f>
        <v>No ha seleccionado un número de programa</v>
      </c>
      <c r="L1662" s="140"/>
      <c r="M1662" s="136"/>
      <c r="N1662" s="153"/>
      <c r="O1662" s="161"/>
      <c r="P1662" s="144"/>
      <c r="Q1662" s="143"/>
      <c r="R1662" s="143"/>
      <c r="S1662" s="143"/>
      <c r="T1662" s="143"/>
      <c r="U1662" s="143"/>
      <c r="V1662" s="145"/>
      <c r="W1662" s="145"/>
      <c r="X1662" s="145"/>
      <c r="Y1662" s="136"/>
      <c r="Z1662" s="136"/>
      <c r="AA1662" s="146"/>
      <c r="AB1662" s="136"/>
      <c r="AC1662" s="136"/>
      <c r="AD1662" s="136"/>
      <c r="AE1662" s="136"/>
      <c r="AF1662" s="147" t="e">
        <f t="shared" ref="AF1662:AF1663" si="74">SUM(U1662/T1662)</f>
        <v>#DIV/0!</v>
      </c>
      <c r="AG1662" s="148"/>
      <c r="AH1662" s="148"/>
      <c r="AJ1662" s="162"/>
      <c r="AK1662" s="162"/>
    </row>
    <row r="1663" spans="1:37" ht="30.75" thickBot="1" x14ac:dyDescent="0.3">
      <c r="A1663" s="136"/>
      <c r="B1663" s="136"/>
      <c r="C1663" s="137"/>
      <c r="D1663" s="136"/>
      <c r="E1663" s="137" t="str">
        <f>IF(D1663=1,'Tipo '!$B$2,IF(D1663=2,'Tipo '!$B$3,IF(D1663=3,'Tipo '!$B$4,IF(D1663=4,'Tipo '!$B$5,IF(D1663=5,'Tipo '!$B$6,IF(D1663=6,'Tipo '!$B$7,IF(D1663=7,'Tipo '!$B$8,IF(D1663=8,'Tipo '!$B$9,IF(D1663=9,'Tipo '!$B$10,IF(D1663=10,'Tipo '!$B$11,IF(D1663=11,'Tipo '!$B$12,IF(D1663=12,'Tipo '!$B$13,IF(D1663=13,'Tipo '!$B$14,IF(D1663=14,'Tipo '!$B$15,IF(D1663=15,'Tipo '!$B$16,IF(D1663=16,'Tipo '!$B$17,IF(D1663=17,'Tipo '!$B$18,IF(D1663=18,'Tipo '!$B$19,IF(D1663=19,'Tipo '!$B$20,IF(D1663=20,'Tipo '!$B$21,"No ha seleccionado un tipo de contrato válido"))))))))))))))))))))</f>
        <v>No ha seleccionado un tipo de contrato válido</v>
      </c>
      <c r="F1663" s="137"/>
      <c r="G1663" s="137"/>
      <c r="H1663" s="138"/>
      <c r="I1663" s="138"/>
      <c r="J1663" s="136"/>
      <c r="K1663" s="137" t="str">
        <f>IF(J1663=1,'Equivalencia BH-BMPT'!$D$2,IF(J1663=2,'Equivalencia BH-BMPT'!$D$3,IF(J1663=3,'Equivalencia BH-BMPT'!$D$4,IF(J1663=4,'Equivalencia BH-BMPT'!$D$5,IF(J1663=5,'Equivalencia BH-BMPT'!$D$6,IF(J1663=6,'Equivalencia BH-BMPT'!$D$7,IF(J1663=7,'Equivalencia BH-BMPT'!$D$8,IF(J1663=8,'Equivalencia BH-BMPT'!$D$9,IF(J1663=9,'Equivalencia BH-BMPT'!$D$10,IF(J1663=10,'Equivalencia BH-BMPT'!$D$11,IF(J1663=11,'Equivalencia BH-BMPT'!$D$12,IF(J1663=12,'Equivalencia BH-BMPT'!$D$13,IF(J1663=13,'Equivalencia BH-BMPT'!$D$14,IF(J1663=14,'Equivalencia BH-BMPT'!$D$15,IF(J1663=15,'Equivalencia BH-BMPT'!$D$16,IF(J1663=16,'Equivalencia BH-BMPT'!$D$17,IF(J1663=17,'Equivalencia BH-BMPT'!$D$18,IF(J1663=18,'Equivalencia BH-BMPT'!$D$19,IF(J1663=19,'Equivalencia BH-BMPT'!$D$20,IF(J1663=20,'Equivalencia BH-BMPT'!$D$21,IF(J1663=21,'Equivalencia BH-BMPT'!$D$22,IF(J1663=22,'Equivalencia BH-BMPT'!$D$23,IF(J1663=23,'Equivalencia BH-BMPT'!D92,IF(J1663=24,'Equivalencia BH-BMPT'!$D$25,IF(J1663=25,'Equivalencia BH-BMPT'!$D$26,IF(J1663=26,'Equivalencia BH-BMPT'!$D$27,IF(J1663=27,'Equivalencia BH-BMPT'!$D$28,IF(J1663=28,'Equivalencia BH-BMPT'!$D$29,IF(J1663=29,'Equivalencia BH-BMPT'!$D$30,IF(J1663=30,'Equivalencia BH-BMPT'!$D$31,IF(J1663=31,'Equivalencia BH-BMPT'!$D$32,IF(J1663=32,'Equivalencia BH-BMPT'!$D$33,IF(J1663=33,'Equivalencia BH-BMPT'!$D$34,IF(J1663=34,'Equivalencia BH-BMPT'!$D$35,IF(J1663=35,'Equivalencia BH-BMPT'!$D$36,IF(J1663=36,'Equivalencia BH-BMPT'!$D$37,IF(J1663=37,'Equivalencia BH-BMPT'!$D$38,IF(J1663=38,'Equivalencia BH-BMPT'!D107,IF(J1663=39,'Equivalencia BH-BMPT'!$D$40,IF(J1663=40,'Equivalencia BH-BMPT'!$D$41,IF(J1663=41,'Equivalencia BH-BMPT'!$D$42,IF(J1663=42,'Equivalencia BH-BMPT'!$D$43,IF(J1663=43,'Equivalencia BH-BMPT'!$D$44,IF(J1663=44,'Equivalencia BH-BMPT'!$D$45,IF(J1663=45,'Equivalencia BH-BMPT'!$D$46,"No ha seleccionado un número de programa")))))))))))))))))))))))))))))))))))))))))))))</f>
        <v>No ha seleccionado un número de programa</v>
      </c>
      <c r="L1663" s="140"/>
      <c r="M1663" s="136"/>
      <c r="N1663" s="153"/>
      <c r="O1663" s="161"/>
      <c r="P1663" s="144"/>
      <c r="Q1663" s="143"/>
      <c r="R1663" s="143"/>
      <c r="S1663" s="143"/>
      <c r="T1663" s="143"/>
      <c r="U1663" s="143"/>
      <c r="V1663" s="145"/>
      <c r="W1663" s="145"/>
      <c r="X1663" s="145"/>
      <c r="Y1663" s="136"/>
      <c r="Z1663" s="136"/>
      <c r="AA1663" s="146"/>
      <c r="AB1663" s="136"/>
      <c r="AC1663" s="136"/>
      <c r="AD1663" s="136"/>
      <c r="AE1663" s="136"/>
      <c r="AF1663" s="147" t="e">
        <f t="shared" si="74"/>
        <v>#DIV/0!</v>
      </c>
      <c r="AG1663" s="148"/>
      <c r="AH1663" s="148"/>
      <c r="AJ1663" s="162"/>
      <c r="AK1663" s="162"/>
    </row>
    <row r="1664" spans="1:37" x14ac:dyDescent="0.25">
      <c r="A1664" s="163" t="s">
        <v>22</v>
      </c>
      <c r="B1664" s="163"/>
      <c r="C1664" s="163"/>
      <c r="D1664" s="164" t="s">
        <v>280</v>
      </c>
      <c r="E1664" s="165" t="s">
        <v>280</v>
      </c>
      <c r="F1664" s="166"/>
      <c r="G1664" s="166"/>
      <c r="H1664" s="164"/>
      <c r="I1664" s="164"/>
      <c r="J1664" s="164"/>
      <c r="K1664" s="164"/>
      <c r="L1664" s="164"/>
      <c r="M1664" s="164"/>
      <c r="N1664" s="167"/>
      <c r="O1664" s="164"/>
      <c r="P1664" s="144"/>
      <c r="Q1664" s="164"/>
      <c r="R1664" s="164"/>
      <c r="S1664" s="164"/>
      <c r="T1664" s="168"/>
      <c r="U1664" s="169"/>
      <c r="V1664" s="164"/>
      <c r="W1664" s="164"/>
      <c r="X1664" s="164"/>
      <c r="Y1664" s="164"/>
      <c r="Z1664" s="164"/>
      <c r="AA1664" s="164"/>
      <c r="AB1664" s="164"/>
      <c r="AC1664" s="164"/>
      <c r="AD1664" s="164"/>
      <c r="AE1664" s="164"/>
      <c r="AF1664" s="164"/>
    </row>
    <row r="1665" spans="1:34" x14ac:dyDescent="0.25">
      <c r="O1665" s="148"/>
      <c r="T1665" s="148"/>
      <c r="U1665" s="148"/>
    </row>
    <row r="1666" spans="1:34" x14ac:dyDescent="0.25">
      <c r="O1666" s="148"/>
      <c r="T1666" s="148"/>
      <c r="U1666" s="148"/>
    </row>
    <row r="1667" spans="1:34" x14ac:dyDescent="0.25">
      <c r="A1667" s="149">
        <v>125</v>
      </c>
      <c r="B1667" s="149">
        <v>2017</v>
      </c>
      <c r="L1667" s="149" t="s">
        <v>678</v>
      </c>
      <c r="N1667" s="149" t="s">
        <v>873</v>
      </c>
      <c r="O1667" s="148"/>
      <c r="S1667" s="148">
        <v>147000000</v>
      </c>
      <c r="T1667" s="148">
        <v>147000000</v>
      </c>
      <c r="U1667" s="148">
        <v>95656226</v>
      </c>
    </row>
    <row r="1668" spans="1:34" x14ac:dyDescent="0.25">
      <c r="A1668" s="149">
        <v>135</v>
      </c>
      <c r="T1668" s="148"/>
    </row>
    <row r="1669" spans="1:34" ht="44.25" customHeight="1" thickBot="1" x14ac:dyDescent="0.3">
      <c r="A1669" s="136">
        <v>151</v>
      </c>
      <c r="B1669" s="136">
        <v>2017</v>
      </c>
      <c r="C1669" s="149" t="s">
        <v>883</v>
      </c>
      <c r="D1669" s="171">
        <v>1</v>
      </c>
      <c r="E1669" s="137" t="s">
        <v>881</v>
      </c>
      <c r="F1669" s="137" t="s">
        <v>223</v>
      </c>
      <c r="G1669" s="137" t="s">
        <v>121</v>
      </c>
      <c r="H1669" s="138" t="s">
        <v>882</v>
      </c>
      <c r="I1669" s="138" t="s">
        <v>163</v>
      </c>
      <c r="J1669" s="138">
        <v>17</v>
      </c>
      <c r="K1669" s="138" t="s">
        <v>90</v>
      </c>
      <c r="L1669" s="140" t="s">
        <v>884</v>
      </c>
      <c r="M1669" s="141"/>
      <c r="N1669" s="153" t="s">
        <v>885</v>
      </c>
      <c r="O1669" s="143"/>
      <c r="P1669" s="144"/>
      <c r="Q1669" s="143"/>
      <c r="R1669" s="143"/>
      <c r="S1669" s="143">
        <v>50121015</v>
      </c>
      <c r="T1669" s="143">
        <f t="shared" ref="T1669" si="75">+O1669+S1669</f>
        <v>50121015</v>
      </c>
      <c r="U1669" s="143">
        <v>15099346</v>
      </c>
      <c r="V1669" s="145"/>
      <c r="W1669" s="145"/>
      <c r="X1669" s="145"/>
      <c r="Y1669" s="136"/>
      <c r="Z1669" s="136"/>
      <c r="AA1669" s="146"/>
      <c r="AB1669" s="136"/>
      <c r="AC1669" s="136" t="s">
        <v>281</v>
      </c>
      <c r="AD1669" s="136"/>
      <c r="AE1669" s="136"/>
      <c r="AF1669" s="147">
        <f t="shared" ref="AF1669" si="76">SUM(U1669/T1669)</f>
        <v>0.30125778578107404</v>
      </c>
      <c r="AG1669" s="148"/>
      <c r="AH1669" s="148" t="b">
        <f t="shared" ref="AH1669" si="77">IF(I1669="Funcionamiento",J1669=0,J1669="")</f>
        <v>0</v>
      </c>
    </row>
    <row r="1672" spans="1:34" x14ac:dyDescent="0.25">
      <c r="R1672" s="148" t="e">
        <f>5322194000-#REF!</f>
        <v>#REF!</v>
      </c>
    </row>
    <row r="1676" spans="1:34" x14ac:dyDescent="0.25">
      <c r="E1676" s="148"/>
      <c r="H1676" s="172"/>
    </row>
    <row r="1681" spans="19:21" x14ac:dyDescent="0.25">
      <c r="T1681" s="148"/>
      <c r="U1681" s="148"/>
    </row>
    <row r="1690" spans="19:21" x14ac:dyDescent="0.25">
      <c r="S1690" s="149">
        <f>1534494480+52201966500</f>
        <v>53736460980</v>
      </c>
    </row>
  </sheetData>
  <sheetProtection algorithmName="SHA-512" hashValue="O5F+G0rWXkXfXNlo1Jns5CTfe/uHlDqlw8PGe9I0DOzyDTcLw4g05VOYvVNOcjvV27fhTnSRzS4vZTPDzJ0ZNw==" saltValue="Z9UGj99fVFCubsO2eibx5A==" spinCount="100000" sheet="1" sort="0" autoFilter="0"/>
  <autoFilter ref="A13:AK1669"/>
  <mergeCells count="50">
    <mergeCell ref="AA11:AE11"/>
    <mergeCell ref="AF12:AF13"/>
    <mergeCell ref="V12:V13"/>
    <mergeCell ref="W12:W13"/>
    <mergeCell ref="X12:X13"/>
    <mergeCell ref="Y12:Y13"/>
    <mergeCell ref="AB12:AB13"/>
    <mergeCell ref="A10:N10"/>
    <mergeCell ref="O10:U10"/>
    <mergeCell ref="V10:Z10"/>
    <mergeCell ref="M11:N11"/>
    <mergeCell ref="D11:E11"/>
    <mergeCell ref="I11:K11"/>
    <mergeCell ref="C12:C13"/>
    <mergeCell ref="D12:D13"/>
    <mergeCell ref="J12:L12"/>
    <mergeCell ref="A12:A13"/>
    <mergeCell ref="AC12:AC13"/>
    <mergeCell ref="F12:F13"/>
    <mergeCell ref="H12:H13"/>
    <mergeCell ref="M12:N12"/>
    <mergeCell ref="O12:O13"/>
    <mergeCell ref="Q12:Q13"/>
    <mergeCell ref="S12:S13"/>
    <mergeCell ref="T12:T13"/>
    <mergeCell ref="U12:U13"/>
    <mergeCell ref="A2:AF2"/>
    <mergeCell ref="A3:AF3"/>
    <mergeCell ref="A4:D4"/>
    <mergeCell ref="M4:N4"/>
    <mergeCell ref="A5:D5"/>
    <mergeCell ref="J5:K5"/>
    <mergeCell ref="V5:AF5"/>
    <mergeCell ref="U4:AF4"/>
    <mergeCell ref="A6:D6"/>
    <mergeCell ref="J4:K4"/>
    <mergeCell ref="AA10:AE10"/>
    <mergeCell ref="AE12:AE13"/>
    <mergeCell ref="AD12:AD13"/>
    <mergeCell ref="J6:K6"/>
    <mergeCell ref="V6:AF6"/>
    <mergeCell ref="A7:N7"/>
    <mergeCell ref="V7:AF7"/>
    <mergeCell ref="A8:D8"/>
    <mergeCell ref="F8:H8"/>
    <mergeCell ref="J8:N9"/>
    <mergeCell ref="V8:AF8"/>
    <mergeCell ref="A9:D9"/>
    <mergeCell ref="F9:H9"/>
    <mergeCell ref="V9:AF9"/>
  </mergeCells>
  <dataValidations count="15">
    <dataValidation type="list" allowBlank="1" showInputMessage="1" showErrorMessage="1" sqref="F1652:F1663">
      <formula1>Mod</formula1>
    </dataValidation>
    <dataValidation type="whole" allowBlank="1" showErrorMessage="1" errorTitle="Número de programa incorrecto" error="Debe ingresar el número de programa, para mayor información consulte el instructivo._x000a_" sqref="J1652:J1663">
      <formula1>1</formula1>
      <formula2>45</formula2>
    </dataValidation>
    <dataValidation type="custom" allowBlank="1" showInputMessage="1" showErrorMessage="1" sqref="V6:AF6">
      <formula1>Vacio()</formula1>
    </dataValidation>
    <dataValidation type="whole" operator="greaterThan" allowBlank="1" showInputMessage="1" showErrorMessage="1" errorTitle="Error " error="Debe digitar un número sin cáracteres especiales (comas,puntos,guiones,espacios)._x000a_" sqref="N199 O1669:P1669 U1669 T120 O14:O121 T205 O123:O200 P14:P200 O202:P1663 U202:U1663 U14:U127 U129:U200">
      <formula1>0</formula1>
    </dataValidation>
    <dataValidation type="whole" operator="greaterThan" allowBlank="1" showErrorMessage="1" errorTitle="Error " error="Debe digitar un número entero._x000a_" sqref="Y1669:Z1669 Y14:Z200 Y202:Y1651 Z202:Z1663">
      <formula1>0</formula1>
    </dataValidation>
    <dataValidation type="whole" operator="lessThan" allowBlank="1" showErrorMessage="1" errorTitle="Error" error="Debe ser un número negativo. Ejemplo:-2,000,000_x000a_" sqref="Q1669 Q14:Q200 Q202:Q1663">
      <formula1>0</formula1>
    </dataValidation>
    <dataValidation type="whole" operator="greaterThan" allowBlank="1" showErrorMessage="1" errorTitle="Error " error="Debe digitar un número sin cáracteres especiales (puntos, comas, guiones, espacios,etc)._x000a_" sqref="S1669 S14:S200 S202:S1663">
      <formula1>0</formula1>
    </dataValidation>
    <dataValidation type="date" operator="greaterThan" allowBlank="1" showErrorMessage="1" errorTitle="Error" error="Debe introducir una fecha en formato (DD/MM/AAAA)_x000a_" sqref="V1669:X1669 V14:X200 V202:X1663">
      <formula1>18385</formula1>
    </dataValidation>
    <dataValidation type="whole" operator="greaterThan" allowBlank="1" showErrorMessage="1" errorTitle="Error" error="Debe digitar un número sin cáracteres especiales (puntos, comas, guiones, espacios, etc)._x000a__x000a__x000a_" sqref="R1669 R14:R200 R202:R1663">
      <formula1>0</formula1>
    </dataValidation>
    <dataValidation operator="greaterThan" allowBlank="1" showErrorMessage="1" errorTitle="Error" error="Debe digitar un número._x000a_" sqref="L1669 L14:L1651"/>
    <dataValidation type="list" allowBlank="1" showInputMessage="1" showErrorMessage="1" errorTitle="Error " error="Debe seleccionar una opción dentro de la lista_x000a_" sqref="F1669 F14:F1651">
      <formula1>Mod</formula1>
    </dataValidation>
    <dataValidation type="whole" allowBlank="1" showErrorMessage="1" errorTitle="Número de programa incorrecto" error="Debe ingresar el número de programa, para mayor información consulte el instructivo._x000a_" sqref="J1669 J14:J1651">
      <formula1>0</formula1>
      <formula2>45</formula2>
    </dataValidation>
    <dataValidation type="whole" operator="greaterThan" showErrorMessage="1" errorTitle="Identificación incorrecta" error="El número de identificación no debe contener algún cáracter especial (coma, guión, punto, etc)_x000a_" sqref="M1669 M14:M1663">
      <formula1>0</formula1>
    </dataValidation>
    <dataValidation showInputMessage="1" showErrorMessage="1" errorTitle="Tipo de contrato no permitido" error="El tipo de contrato debe corresponder a un número. Consulte el instructivo para más información_x000a_" sqref="E1669 E14:E1663"/>
    <dataValidation type="list" allowBlank="1" showInputMessage="1" showErrorMessage="1" errorTitle="Error" error="Debe seleccionar un item de la lista_x000a_" sqref="I1669 I14:I1663">
      <formula1>Afectación</formula1>
    </dataValidation>
  </dataValidations>
  <pageMargins left="0.15748031496062992" right="0.15748031496062992" top="0.74803149606299213" bottom="0.74803149606299213" header="0.31496062992125984" footer="0.31496062992125984"/>
  <pageSetup paperSize="14" scale="43" orientation="landscape" r:id="rId1"/>
  <ignoredErrors>
    <ignoredError sqref="E9"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Botón 4">
              <controlPr defaultSize="0" print="0" autoFill="0" autoPict="0" macro="[0]!Prueba2">
                <anchor moveWithCells="1" sizeWithCells="1">
                  <from>
                    <xdr:col>1</xdr:col>
                    <xdr:colOff>161925</xdr:colOff>
                    <xdr:row>1664</xdr:row>
                    <xdr:rowOff>85725</xdr:rowOff>
                  </from>
                  <to>
                    <xdr:col>3</xdr:col>
                    <xdr:colOff>390525</xdr:colOff>
                    <xdr:row>1667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errorTitle="Error" error="Debe seleccionar alguna opción de los datos._x000a_">
          <x14:formula1>
            <xm:f>IF(OR(F14='Tipo '!$C$2,F14='Tipo '!$C$4,F14='Tipo '!$C$6,F14='Tipo '!$C$7),'Tipo '!$C$31,IF(F14='Tipo '!$C$5,SeleccionAbreviada,IF(F14='Tipo '!$C$3,ContratacionDirecta,IF(F14='Tipo '!$C$8,RegimenEspecial,""))))</xm:f>
          </x14:formula1>
          <xm:sqref>G1669 G14:G1652</xm:sqref>
        </x14:dataValidation>
        <x14:dataValidation type="list" allowBlank="1" showInputMessage="1" showErrorMessage="1">
          <x14:formula1>
            <xm:f>'Tipo '!$A$2:$A$21</xm:f>
          </x14:formula1>
          <xm:sqref>D1669 D14:D1664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pageSetUpPr fitToPage="1"/>
  </sheetPr>
  <dimension ref="A1:C87"/>
  <sheetViews>
    <sheetView showGridLines="0" topLeftCell="A52" zoomScale="115" zoomScaleNormal="115" workbookViewId="0">
      <selection activeCell="C57" sqref="C57"/>
    </sheetView>
  </sheetViews>
  <sheetFormatPr baseColWidth="10" defaultRowHeight="45.75" customHeight="1" x14ac:dyDescent="0.25"/>
  <cols>
    <col min="1" max="1" width="3.28515625" customWidth="1"/>
    <col min="2" max="2" width="27.7109375" customWidth="1"/>
    <col min="3" max="3" width="81.5703125" customWidth="1"/>
  </cols>
  <sheetData>
    <row r="1" spans="1:3" ht="45.75" customHeight="1" x14ac:dyDescent="0.25">
      <c r="A1" s="45" t="s">
        <v>231</v>
      </c>
      <c r="B1" s="45"/>
      <c r="C1" s="45"/>
    </row>
    <row r="2" spans="1:3" ht="24" customHeight="1" x14ac:dyDescent="0.25">
      <c r="A2" s="46" t="s">
        <v>23</v>
      </c>
      <c r="B2" s="47"/>
      <c r="C2" s="47"/>
    </row>
    <row r="3" spans="1:3" ht="45.75" customHeight="1" x14ac:dyDescent="0.25">
      <c r="A3" s="29" t="s">
        <v>169</v>
      </c>
      <c r="B3" s="29"/>
      <c r="C3" s="29"/>
    </row>
    <row r="4" spans="1:3" ht="45.75" customHeight="1" x14ac:dyDescent="0.25">
      <c r="A4" s="29" t="s">
        <v>255</v>
      </c>
      <c r="B4" s="29"/>
      <c r="C4" s="29"/>
    </row>
    <row r="5" spans="1:3" ht="16.5" customHeight="1" x14ac:dyDescent="0.25">
      <c r="A5" s="29" t="s">
        <v>170</v>
      </c>
      <c r="B5" s="29"/>
      <c r="C5" s="29"/>
    </row>
    <row r="6" spans="1:3" ht="18.75" customHeight="1" x14ac:dyDescent="0.25">
      <c r="A6" s="29" t="s">
        <v>24</v>
      </c>
      <c r="B6" s="29"/>
      <c r="C6" s="29"/>
    </row>
    <row r="7" spans="1:3" ht="54.75" customHeight="1" x14ac:dyDescent="0.25">
      <c r="A7" s="29" t="s">
        <v>256</v>
      </c>
      <c r="B7" s="29"/>
      <c r="C7" s="29"/>
    </row>
    <row r="8" spans="1:3" ht="66.75" customHeight="1" x14ac:dyDescent="0.25">
      <c r="A8" s="29" t="s">
        <v>274</v>
      </c>
      <c r="B8" s="29"/>
      <c r="C8" s="29"/>
    </row>
    <row r="9" spans="1:3" ht="69" customHeight="1" x14ac:dyDescent="0.25">
      <c r="A9" s="29" t="s">
        <v>226</v>
      </c>
      <c r="B9" s="29"/>
      <c r="C9" s="29"/>
    </row>
    <row r="10" spans="1:3" ht="47.25" customHeight="1" x14ac:dyDescent="0.25">
      <c r="A10" s="29" t="s">
        <v>240</v>
      </c>
      <c r="B10" s="29"/>
      <c r="C10" s="29"/>
    </row>
    <row r="11" spans="1:3" ht="18" customHeight="1" thickBot="1" x14ac:dyDescent="0.3">
      <c r="A11" s="14"/>
    </row>
    <row r="12" spans="1:3" ht="25.5" customHeight="1" thickBot="1" x14ac:dyDescent="0.3">
      <c r="A12" s="40" t="s">
        <v>171</v>
      </c>
      <c r="B12" s="41"/>
      <c r="C12" s="42"/>
    </row>
    <row r="13" spans="1:3" ht="24.75" customHeight="1" thickBot="1" x14ac:dyDescent="0.3">
      <c r="A13" s="28">
        <v>1</v>
      </c>
      <c r="B13" s="16" t="s">
        <v>25</v>
      </c>
      <c r="C13" s="16" t="s">
        <v>172</v>
      </c>
    </row>
    <row r="14" spans="1:3" ht="22.5" customHeight="1" thickBot="1" x14ac:dyDescent="0.3">
      <c r="A14" s="28">
        <v>2</v>
      </c>
      <c r="B14" s="16" t="s">
        <v>26</v>
      </c>
      <c r="C14" s="16" t="s">
        <v>173</v>
      </c>
    </row>
    <row r="15" spans="1:3" ht="34.5" customHeight="1" thickBot="1" x14ac:dyDescent="0.3">
      <c r="A15" s="28">
        <v>3</v>
      </c>
      <c r="B15" s="16" t="s">
        <v>27</v>
      </c>
      <c r="C15" s="16" t="s">
        <v>228</v>
      </c>
    </row>
    <row r="16" spans="1:3" ht="33" customHeight="1" thickBot="1" x14ac:dyDescent="0.3">
      <c r="A16" s="28">
        <v>4</v>
      </c>
      <c r="B16" s="16" t="s">
        <v>174</v>
      </c>
      <c r="C16" s="16" t="s">
        <v>229</v>
      </c>
    </row>
    <row r="17" spans="1:3" ht="36" customHeight="1" thickBot="1" x14ac:dyDescent="0.3">
      <c r="A17" s="28">
        <v>5</v>
      </c>
      <c r="B17" s="16" t="s">
        <v>28</v>
      </c>
      <c r="C17" s="16" t="s">
        <v>230</v>
      </c>
    </row>
    <row r="18" spans="1:3" ht="32.25" customHeight="1" thickBot="1" x14ac:dyDescent="0.3">
      <c r="A18" s="28">
        <v>6</v>
      </c>
      <c r="B18" s="16" t="s">
        <v>175</v>
      </c>
      <c r="C18" s="16" t="s">
        <v>232</v>
      </c>
    </row>
    <row r="19" spans="1:3" ht="45.75" customHeight="1" thickBot="1" x14ac:dyDescent="0.3">
      <c r="A19" s="28">
        <v>7</v>
      </c>
      <c r="B19" s="16" t="s">
        <v>29</v>
      </c>
      <c r="C19" s="16" t="s">
        <v>257</v>
      </c>
    </row>
    <row r="20" spans="1:3" ht="43.5" customHeight="1" thickBot="1" x14ac:dyDescent="0.3">
      <c r="A20" s="28">
        <v>8</v>
      </c>
      <c r="B20" s="16" t="s">
        <v>176</v>
      </c>
      <c r="C20" s="16" t="s">
        <v>258</v>
      </c>
    </row>
    <row r="21" spans="1:3" ht="45.75" customHeight="1" thickBot="1" x14ac:dyDescent="0.3">
      <c r="A21" s="28">
        <v>9</v>
      </c>
      <c r="B21" s="16" t="s">
        <v>177</v>
      </c>
      <c r="C21" s="16" t="s">
        <v>178</v>
      </c>
    </row>
    <row r="22" spans="1:3" ht="18" customHeight="1" thickBot="1" x14ac:dyDescent="0.3">
      <c r="A22" s="14"/>
    </row>
    <row r="23" spans="1:3" ht="24.75" customHeight="1" thickBot="1" x14ac:dyDescent="0.3">
      <c r="A23" s="40" t="s">
        <v>179</v>
      </c>
      <c r="B23" s="41"/>
      <c r="C23" s="42"/>
    </row>
    <row r="24" spans="1:3" ht="45.75" customHeight="1" x14ac:dyDescent="0.25">
      <c r="A24" s="30">
        <v>1</v>
      </c>
      <c r="B24" s="37" t="s">
        <v>30</v>
      </c>
      <c r="C24" s="17" t="s">
        <v>275</v>
      </c>
    </row>
    <row r="25" spans="1:3" ht="45.75" customHeight="1" thickBot="1" x14ac:dyDescent="0.3">
      <c r="A25" s="43"/>
      <c r="B25" s="39"/>
      <c r="C25" s="16" t="s">
        <v>233</v>
      </c>
    </row>
    <row r="26" spans="1:3" ht="18" customHeight="1" thickBot="1" x14ac:dyDescent="0.3">
      <c r="A26" s="28">
        <v>2</v>
      </c>
      <c r="B26" s="16" t="s">
        <v>55</v>
      </c>
      <c r="C26" s="16" t="s">
        <v>180</v>
      </c>
    </row>
    <row r="27" spans="1:3" ht="27" customHeight="1" thickBot="1" x14ac:dyDescent="0.3">
      <c r="A27" s="28">
        <v>3</v>
      </c>
      <c r="B27" s="16" t="s">
        <v>222</v>
      </c>
      <c r="C27" s="16" t="s">
        <v>234</v>
      </c>
    </row>
    <row r="28" spans="1:3" ht="69" customHeight="1" thickBot="1" x14ac:dyDescent="0.3">
      <c r="A28" s="30">
        <v>4</v>
      </c>
      <c r="B28" s="16" t="s">
        <v>181</v>
      </c>
      <c r="C28" s="16" t="s">
        <v>276</v>
      </c>
    </row>
    <row r="29" spans="1:3" ht="45.75" customHeight="1" thickBot="1" x14ac:dyDescent="0.3">
      <c r="A29" s="31"/>
      <c r="B29" s="16" t="s">
        <v>31</v>
      </c>
      <c r="C29" s="16" t="s">
        <v>182</v>
      </c>
    </row>
    <row r="30" spans="1:3" ht="53.25" customHeight="1" thickBot="1" x14ac:dyDescent="0.3">
      <c r="A30" s="31"/>
      <c r="B30" s="16" t="s">
        <v>32</v>
      </c>
      <c r="C30" s="16" t="s">
        <v>183</v>
      </c>
    </row>
    <row r="31" spans="1:3" ht="45.75" customHeight="1" x14ac:dyDescent="0.25">
      <c r="A31" s="31"/>
      <c r="B31" s="37" t="s">
        <v>33</v>
      </c>
      <c r="C31" s="17" t="s">
        <v>259</v>
      </c>
    </row>
    <row r="32" spans="1:3" ht="27.75" customHeight="1" thickBot="1" x14ac:dyDescent="0.3">
      <c r="A32" s="31"/>
      <c r="B32" s="39"/>
      <c r="C32" s="16" t="s">
        <v>260</v>
      </c>
    </row>
    <row r="33" spans="1:3" ht="45.75" customHeight="1" thickBot="1" x14ac:dyDescent="0.3">
      <c r="A33" s="31"/>
      <c r="B33" s="16" t="s">
        <v>34</v>
      </c>
      <c r="C33" s="16" t="s">
        <v>184</v>
      </c>
    </row>
    <row r="34" spans="1:3" ht="45.75" customHeight="1" thickBot="1" x14ac:dyDescent="0.3">
      <c r="A34" s="31"/>
      <c r="B34" s="16" t="s">
        <v>35</v>
      </c>
      <c r="C34" s="16" t="s">
        <v>185</v>
      </c>
    </row>
    <row r="35" spans="1:3" ht="54.75" customHeight="1" thickBot="1" x14ac:dyDescent="0.3">
      <c r="A35" s="31"/>
      <c r="B35" s="16" t="s">
        <v>36</v>
      </c>
      <c r="C35" s="16" t="s">
        <v>186</v>
      </c>
    </row>
    <row r="36" spans="1:3" s="1" customFormat="1" ht="45.75" customHeight="1" thickBot="1" x14ac:dyDescent="0.3">
      <c r="A36" s="31"/>
      <c r="B36" s="16" t="s">
        <v>37</v>
      </c>
      <c r="C36" s="16" t="s">
        <v>187</v>
      </c>
    </row>
    <row r="37" spans="1:3" s="1" customFormat="1" ht="32.25" customHeight="1" thickBot="1" x14ac:dyDescent="0.3">
      <c r="A37" s="31"/>
      <c r="B37" s="16" t="s">
        <v>38</v>
      </c>
      <c r="C37" s="16" t="s">
        <v>261</v>
      </c>
    </row>
    <row r="38" spans="1:3" s="1" customFormat="1" ht="33" customHeight="1" thickBot="1" x14ac:dyDescent="0.3">
      <c r="A38" s="31"/>
      <c r="B38" s="16" t="s">
        <v>39</v>
      </c>
      <c r="C38" s="16" t="s">
        <v>262</v>
      </c>
    </row>
    <row r="39" spans="1:3" ht="56.25" customHeight="1" thickBot="1" x14ac:dyDescent="0.3">
      <c r="A39" s="31"/>
      <c r="B39" s="16" t="s">
        <v>40</v>
      </c>
      <c r="C39" s="16" t="s">
        <v>188</v>
      </c>
    </row>
    <row r="40" spans="1:3" ht="41.25" customHeight="1" thickBot="1" x14ac:dyDescent="0.3">
      <c r="A40" s="31"/>
      <c r="B40" s="16" t="s">
        <v>41</v>
      </c>
      <c r="C40" s="16" t="s">
        <v>189</v>
      </c>
    </row>
    <row r="41" spans="1:3" ht="27" customHeight="1" thickBot="1" x14ac:dyDescent="0.3">
      <c r="A41" s="31"/>
      <c r="B41" s="16" t="s">
        <v>42</v>
      </c>
      <c r="C41" s="16" t="s">
        <v>263</v>
      </c>
    </row>
    <row r="42" spans="1:3" ht="33" customHeight="1" thickBot="1" x14ac:dyDescent="0.3">
      <c r="A42" s="31"/>
      <c r="B42" s="16" t="s">
        <v>43</v>
      </c>
      <c r="C42" s="16" t="s">
        <v>190</v>
      </c>
    </row>
    <row r="43" spans="1:3" ht="105.75" customHeight="1" thickBot="1" x14ac:dyDescent="0.3">
      <c r="A43" s="31"/>
      <c r="B43" s="16" t="s">
        <v>44</v>
      </c>
      <c r="C43" s="16" t="s">
        <v>264</v>
      </c>
    </row>
    <row r="44" spans="1:3" ht="45.75" customHeight="1" thickBot="1" x14ac:dyDescent="0.3">
      <c r="A44" s="31"/>
      <c r="B44" s="16" t="s">
        <v>45</v>
      </c>
      <c r="C44" s="16" t="s">
        <v>191</v>
      </c>
    </row>
    <row r="45" spans="1:3" ht="59.25" customHeight="1" thickBot="1" x14ac:dyDescent="0.3">
      <c r="A45" s="31"/>
      <c r="B45" s="16" t="s">
        <v>46</v>
      </c>
      <c r="C45" s="16" t="s">
        <v>192</v>
      </c>
    </row>
    <row r="46" spans="1:3" ht="55.5" customHeight="1" x14ac:dyDescent="0.25">
      <c r="A46" s="31"/>
      <c r="B46" s="17" t="s">
        <v>193</v>
      </c>
      <c r="C46" s="17" t="s">
        <v>277</v>
      </c>
    </row>
    <row r="47" spans="1:3" ht="32.25" customHeight="1" x14ac:dyDescent="0.25">
      <c r="A47" s="32"/>
      <c r="B47" s="27" t="s">
        <v>47</v>
      </c>
      <c r="C47" s="27" t="s">
        <v>194</v>
      </c>
    </row>
    <row r="48" spans="1:3" ht="15.75" customHeight="1" x14ac:dyDescent="0.25">
      <c r="A48" s="32"/>
      <c r="B48" s="27" t="s">
        <v>48</v>
      </c>
      <c r="C48" s="27" t="s">
        <v>49</v>
      </c>
    </row>
    <row r="49" spans="1:3" ht="30" customHeight="1" thickBot="1" x14ac:dyDescent="0.3">
      <c r="A49" s="33"/>
      <c r="B49" s="27" t="s">
        <v>238</v>
      </c>
      <c r="C49" s="27" t="s">
        <v>239</v>
      </c>
    </row>
    <row r="50" spans="1:3" ht="51.75" customHeight="1" x14ac:dyDescent="0.25">
      <c r="A50" s="44">
        <v>5</v>
      </c>
      <c r="B50" s="29" t="s">
        <v>7</v>
      </c>
      <c r="C50" s="27" t="s">
        <v>278</v>
      </c>
    </row>
    <row r="51" spans="1:3" ht="29.25" customHeight="1" thickBot="1" x14ac:dyDescent="0.3">
      <c r="A51" s="33"/>
      <c r="B51" s="29"/>
      <c r="C51" s="27" t="s">
        <v>195</v>
      </c>
    </row>
    <row r="52" spans="1:3" ht="45.75" customHeight="1" thickBot="1" x14ac:dyDescent="0.3">
      <c r="A52" s="28">
        <v>6</v>
      </c>
      <c r="B52" s="16" t="s">
        <v>103</v>
      </c>
      <c r="C52" s="16" t="s">
        <v>265</v>
      </c>
    </row>
    <row r="53" spans="1:3" ht="23.25" customHeight="1" thickBot="1" x14ac:dyDescent="0.3">
      <c r="A53" s="28">
        <v>7</v>
      </c>
      <c r="B53" s="16" t="s">
        <v>8</v>
      </c>
      <c r="C53" s="16" t="s">
        <v>196</v>
      </c>
    </row>
    <row r="54" spans="1:3" ht="45.75" customHeight="1" thickBot="1" x14ac:dyDescent="0.3">
      <c r="A54" s="30">
        <v>8</v>
      </c>
      <c r="B54" s="16" t="s">
        <v>165</v>
      </c>
      <c r="C54" s="16" t="s">
        <v>197</v>
      </c>
    </row>
    <row r="55" spans="1:3" ht="27.75" customHeight="1" x14ac:dyDescent="0.25">
      <c r="A55" s="31"/>
      <c r="B55" s="37" t="s">
        <v>198</v>
      </c>
      <c r="C55" s="17" t="s">
        <v>266</v>
      </c>
    </row>
    <row r="56" spans="1:3" ht="69" customHeight="1" thickBot="1" x14ac:dyDescent="0.3">
      <c r="A56" s="43"/>
      <c r="B56" s="39"/>
      <c r="C56" s="16" t="s">
        <v>241</v>
      </c>
    </row>
    <row r="57" spans="1:3" ht="72.75" customHeight="1" thickBot="1" x14ac:dyDescent="0.3">
      <c r="A57" s="28">
        <v>9</v>
      </c>
      <c r="B57" s="16" t="s">
        <v>199</v>
      </c>
      <c r="C57" s="16" t="s">
        <v>267</v>
      </c>
    </row>
    <row r="58" spans="1:3" ht="29.25" customHeight="1" thickBot="1" x14ac:dyDescent="0.3">
      <c r="A58" s="30">
        <v>10</v>
      </c>
      <c r="B58" s="16" t="s">
        <v>200</v>
      </c>
      <c r="C58" s="16" t="s">
        <v>201</v>
      </c>
    </row>
    <row r="59" spans="1:3" ht="22.5" customHeight="1" thickBot="1" x14ac:dyDescent="0.3">
      <c r="A59" s="43"/>
      <c r="B59" s="16" t="s">
        <v>202</v>
      </c>
      <c r="C59" s="16" t="s">
        <v>203</v>
      </c>
    </row>
    <row r="60" spans="1:3" ht="22.5" customHeight="1" thickBot="1" x14ac:dyDescent="0.3">
      <c r="A60" s="14"/>
    </row>
    <row r="61" spans="1:3" ht="28.5" customHeight="1" thickBot="1" x14ac:dyDescent="0.3">
      <c r="A61" s="40" t="s">
        <v>204</v>
      </c>
      <c r="B61" s="41"/>
      <c r="C61" s="42"/>
    </row>
    <row r="62" spans="1:3" ht="31.5" customHeight="1" x14ac:dyDescent="0.25">
      <c r="A62" s="34">
        <v>11</v>
      </c>
      <c r="B62" s="37" t="s">
        <v>205</v>
      </c>
      <c r="C62" s="17" t="s">
        <v>235</v>
      </c>
    </row>
    <row r="63" spans="1:3" ht="28.5" customHeight="1" x14ac:dyDescent="0.25">
      <c r="A63" s="35"/>
      <c r="B63" s="38"/>
      <c r="C63" s="17" t="s">
        <v>268</v>
      </c>
    </row>
    <row r="64" spans="1:3" ht="23.25" customHeight="1" thickBot="1" x14ac:dyDescent="0.3">
      <c r="A64" s="36"/>
      <c r="B64" s="39"/>
      <c r="C64" s="16" t="s">
        <v>206</v>
      </c>
    </row>
    <row r="65" spans="1:3" ht="27.75" customHeight="1" x14ac:dyDescent="0.25">
      <c r="A65" s="34">
        <v>12</v>
      </c>
      <c r="B65" s="37" t="s">
        <v>207</v>
      </c>
      <c r="C65" s="17" t="s">
        <v>208</v>
      </c>
    </row>
    <row r="66" spans="1:3" ht="23.25" customHeight="1" thickBot="1" x14ac:dyDescent="0.3">
      <c r="A66" s="36"/>
      <c r="B66" s="39"/>
      <c r="C66" s="16" t="s">
        <v>209</v>
      </c>
    </row>
    <row r="67" spans="1:3" ht="30.75" customHeight="1" thickBot="1" x14ac:dyDescent="0.3">
      <c r="A67" s="15">
        <v>13</v>
      </c>
      <c r="B67" s="16" t="s">
        <v>126</v>
      </c>
      <c r="C67" s="16" t="s">
        <v>242</v>
      </c>
    </row>
    <row r="68" spans="1:3" ht="31.5" customHeight="1" thickBot="1" x14ac:dyDescent="0.3">
      <c r="A68" s="15">
        <v>14</v>
      </c>
      <c r="B68" s="16" t="s">
        <v>210</v>
      </c>
      <c r="C68" s="16" t="s">
        <v>243</v>
      </c>
    </row>
    <row r="69" spans="1:3" ht="31.5" customHeight="1" thickBot="1" x14ac:dyDescent="0.3">
      <c r="A69" s="18">
        <v>15</v>
      </c>
      <c r="B69" s="19" t="s">
        <v>218</v>
      </c>
      <c r="C69" s="19" t="s">
        <v>269</v>
      </c>
    </row>
    <row r="70" spans="1:3" ht="39.75" customHeight="1" x14ac:dyDescent="0.25">
      <c r="A70" s="34">
        <v>16</v>
      </c>
      <c r="B70" s="37" t="s">
        <v>50</v>
      </c>
      <c r="C70" s="17" t="s">
        <v>219</v>
      </c>
    </row>
    <row r="71" spans="1:3" ht="58.5" customHeight="1" x14ac:dyDescent="0.25">
      <c r="A71" s="35"/>
      <c r="B71" s="38"/>
      <c r="C71" s="17" t="s">
        <v>270</v>
      </c>
    </row>
    <row r="72" spans="1:3" ht="43.5" customHeight="1" x14ac:dyDescent="0.25">
      <c r="A72" s="35"/>
      <c r="B72" s="38"/>
      <c r="C72" s="17" t="s">
        <v>253</v>
      </c>
    </row>
    <row r="73" spans="1:3" ht="31.5" customHeight="1" thickBot="1" x14ac:dyDescent="0.3">
      <c r="A73" s="36"/>
      <c r="B73" s="39"/>
      <c r="C73" s="16" t="s">
        <v>220</v>
      </c>
    </row>
    <row r="74" spans="1:3" ht="42" customHeight="1" thickBot="1" x14ac:dyDescent="0.3">
      <c r="A74" s="15">
        <v>17</v>
      </c>
      <c r="B74" s="16" t="s">
        <v>51</v>
      </c>
      <c r="C74" s="16" t="s">
        <v>279</v>
      </c>
    </row>
    <row r="75" spans="1:3" ht="18.75" customHeight="1" thickBot="1" x14ac:dyDescent="0.3">
      <c r="A75" s="14"/>
    </row>
    <row r="76" spans="1:3" ht="21" customHeight="1" thickBot="1" x14ac:dyDescent="0.3">
      <c r="A76" s="40" t="s">
        <v>211</v>
      </c>
      <c r="B76" s="41"/>
      <c r="C76" s="42"/>
    </row>
    <row r="77" spans="1:3" ht="27" customHeight="1" x14ac:dyDescent="0.25">
      <c r="A77" s="34">
        <v>18</v>
      </c>
      <c r="B77" s="37" t="s">
        <v>52</v>
      </c>
      <c r="C77" s="17" t="s">
        <v>271</v>
      </c>
    </row>
    <row r="78" spans="1:3" ht="28.5" customHeight="1" thickBot="1" x14ac:dyDescent="0.3">
      <c r="A78" s="36"/>
      <c r="B78" s="39"/>
      <c r="C78" s="16" t="s">
        <v>236</v>
      </c>
    </row>
    <row r="79" spans="1:3" ht="27.75" customHeight="1" thickBot="1" x14ac:dyDescent="0.3">
      <c r="A79" s="15">
        <v>19</v>
      </c>
      <c r="B79" s="16" t="s">
        <v>212</v>
      </c>
      <c r="C79" s="16" t="s">
        <v>272</v>
      </c>
    </row>
    <row r="80" spans="1:3" ht="28.5" customHeight="1" thickBot="1" x14ac:dyDescent="0.3">
      <c r="A80" s="15">
        <v>20</v>
      </c>
      <c r="B80" s="16" t="s">
        <v>213</v>
      </c>
      <c r="C80" s="16" t="s">
        <v>273</v>
      </c>
    </row>
    <row r="81" spans="1:3" ht="30" customHeight="1" thickBot="1" x14ac:dyDescent="0.3">
      <c r="A81" s="15">
        <v>21</v>
      </c>
      <c r="B81" s="16" t="s">
        <v>128</v>
      </c>
      <c r="C81" s="16" t="s">
        <v>214</v>
      </c>
    </row>
    <row r="82" spans="1:3" ht="32.25" customHeight="1" thickBot="1" x14ac:dyDescent="0.3">
      <c r="A82" s="15">
        <v>22</v>
      </c>
      <c r="B82" s="16" t="s">
        <v>215</v>
      </c>
      <c r="C82" s="16" t="s">
        <v>216</v>
      </c>
    </row>
    <row r="83" spans="1:3" ht="18" customHeight="1" thickBot="1" x14ac:dyDescent="0.3">
      <c r="A83" s="14"/>
    </row>
    <row r="84" spans="1:3" ht="24" customHeight="1" thickBot="1" x14ac:dyDescent="0.3">
      <c r="A84" s="40" t="s">
        <v>237</v>
      </c>
      <c r="B84" s="41"/>
      <c r="C84" s="42"/>
    </row>
    <row r="85" spans="1:3" ht="32.25" customHeight="1" thickBot="1" x14ac:dyDescent="0.3">
      <c r="A85" s="15">
        <v>23</v>
      </c>
      <c r="B85" s="16" t="s">
        <v>53</v>
      </c>
      <c r="C85" s="16" t="s">
        <v>217</v>
      </c>
    </row>
    <row r="86" spans="1:3" ht="71.25" customHeight="1" thickBot="1" x14ac:dyDescent="0.3">
      <c r="A86" s="15">
        <v>24</v>
      </c>
      <c r="B86" s="16" t="s">
        <v>54</v>
      </c>
      <c r="C86" s="16" t="s">
        <v>254</v>
      </c>
    </row>
    <row r="87" spans="1:3" ht="45.75" customHeight="1" x14ac:dyDescent="0.25">
      <c r="A87" s="14"/>
    </row>
  </sheetData>
  <mergeCells count="32">
    <mergeCell ref="A1:C1"/>
    <mergeCell ref="A76:C76"/>
    <mergeCell ref="A77:A78"/>
    <mergeCell ref="B77:B78"/>
    <mergeCell ref="A84:C84"/>
    <mergeCell ref="A70:A73"/>
    <mergeCell ref="B70:B73"/>
    <mergeCell ref="A65:A66"/>
    <mergeCell ref="B65:B66"/>
    <mergeCell ref="A2:C2"/>
    <mergeCell ref="A4:C4"/>
    <mergeCell ref="A10:C10"/>
    <mergeCell ref="A9:C9"/>
    <mergeCell ref="A8:C8"/>
    <mergeCell ref="A7:C7"/>
    <mergeCell ref="A6:C6"/>
    <mergeCell ref="A3:C3"/>
    <mergeCell ref="A28:A49"/>
    <mergeCell ref="A62:A64"/>
    <mergeCell ref="B62:B64"/>
    <mergeCell ref="A23:C23"/>
    <mergeCell ref="A24:A25"/>
    <mergeCell ref="B24:B25"/>
    <mergeCell ref="B31:B32"/>
    <mergeCell ref="A50:A51"/>
    <mergeCell ref="B50:B51"/>
    <mergeCell ref="A5:C5"/>
    <mergeCell ref="A54:A56"/>
    <mergeCell ref="B55:B56"/>
    <mergeCell ref="A58:A59"/>
    <mergeCell ref="A61:C61"/>
    <mergeCell ref="A12:C12"/>
  </mergeCells>
  <pageMargins left="0.43307086614173229" right="0.70866141732283472" top="0.64177083333333329" bottom="0.74803149606299213" header="0.31496062992125984" footer="0.31496062992125984"/>
  <pageSetup scale="46" fitToHeight="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C1:D56"/>
  <sheetViews>
    <sheetView topLeftCell="B1" zoomScale="85" zoomScaleNormal="85" workbookViewId="0">
      <pane ySplit="1" topLeftCell="A2" activePane="bottomLeft" state="frozen"/>
      <selection pane="bottomLeft" activeCell="D18" sqref="D18"/>
    </sheetView>
  </sheetViews>
  <sheetFormatPr baseColWidth="10" defaultRowHeight="15" x14ac:dyDescent="0.25"/>
  <cols>
    <col min="3" max="3" width="9.5703125" style="5" customWidth="1"/>
    <col min="4" max="4" width="57.140625" customWidth="1"/>
  </cols>
  <sheetData>
    <row r="1" spans="3:4" ht="16.5" x14ac:dyDescent="0.3">
      <c r="C1" s="4" t="s">
        <v>56</v>
      </c>
      <c r="D1" s="2" t="s">
        <v>57</v>
      </c>
    </row>
    <row r="2" spans="3:4" ht="16.5" x14ac:dyDescent="0.3">
      <c r="C2" s="4">
        <v>1</v>
      </c>
      <c r="D2" s="3" t="s">
        <v>62</v>
      </c>
    </row>
    <row r="3" spans="3:4" ht="16.5" x14ac:dyDescent="0.3">
      <c r="C3" s="4">
        <v>2</v>
      </c>
      <c r="D3" s="3" t="s">
        <v>58</v>
      </c>
    </row>
    <row r="4" spans="3:4" ht="16.5" x14ac:dyDescent="0.3">
      <c r="C4" s="4">
        <v>3</v>
      </c>
      <c r="D4" s="3" t="s">
        <v>67</v>
      </c>
    </row>
    <row r="5" spans="3:4" ht="16.5" x14ac:dyDescent="0.3">
      <c r="C5" s="4">
        <v>4</v>
      </c>
      <c r="D5" s="3" t="s">
        <v>88</v>
      </c>
    </row>
    <row r="6" spans="3:4" ht="16.5" x14ac:dyDescent="0.3">
      <c r="C6" s="4">
        <v>5</v>
      </c>
      <c r="D6" s="3" t="s">
        <v>59</v>
      </c>
    </row>
    <row r="7" spans="3:4" ht="16.5" x14ac:dyDescent="0.3">
      <c r="C7" s="4">
        <v>6</v>
      </c>
      <c r="D7" s="3" t="s">
        <v>64</v>
      </c>
    </row>
    <row r="8" spans="3:4" ht="16.5" x14ac:dyDescent="0.3">
      <c r="C8" s="4">
        <v>7</v>
      </c>
      <c r="D8" s="3" t="s">
        <v>63</v>
      </c>
    </row>
    <row r="9" spans="3:4" ht="16.5" x14ac:dyDescent="0.3">
      <c r="C9" s="4">
        <v>8</v>
      </c>
      <c r="D9" s="3" t="s">
        <v>65</v>
      </c>
    </row>
    <row r="10" spans="3:4" ht="16.5" x14ac:dyDescent="0.3">
      <c r="C10" s="4">
        <v>9</v>
      </c>
      <c r="D10" s="3" t="s">
        <v>60</v>
      </c>
    </row>
    <row r="11" spans="3:4" ht="16.5" x14ac:dyDescent="0.3">
      <c r="C11" s="4">
        <v>10</v>
      </c>
      <c r="D11" s="3" t="s">
        <v>61</v>
      </c>
    </row>
    <row r="12" spans="3:4" ht="33" x14ac:dyDescent="0.3">
      <c r="C12" s="4">
        <v>11</v>
      </c>
      <c r="D12" s="3" t="s">
        <v>74</v>
      </c>
    </row>
    <row r="13" spans="3:4" ht="33" x14ac:dyDescent="0.3">
      <c r="C13" s="4">
        <v>12</v>
      </c>
      <c r="D13" s="3" t="s">
        <v>66</v>
      </c>
    </row>
    <row r="14" spans="3:4" ht="16.5" x14ac:dyDescent="0.3">
      <c r="C14" s="4">
        <v>13</v>
      </c>
      <c r="D14" s="3" t="s">
        <v>80</v>
      </c>
    </row>
    <row r="15" spans="3:4" ht="16.5" x14ac:dyDescent="0.3">
      <c r="C15" s="4">
        <v>14</v>
      </c>
      <c r="D15" s="3" t="s">
        <v>81</v>
      </c>
    </row>
    <row r="16" spans="3:4" ht="16.5" x14ac:dyDescent="0.3">
      <c r="C16" s="4">
        <v>15</v>
      </c>
      <c r="D16" s="3" t="s">
        <v>83</v>
      </c>
    </row>
    <row r="17" spans="3:4" ht="16.5" x14ac:dyDescent="0.3">
      <c r="C17" s="4">
        <v>16</v>
      </c>
      <c r="D17" s="3" t="s">
        <v>69</v>
      </c>
    </row>
    <row r="18" spans="3:4" ht="16.5" x14ac:dyDescent="0.3">
      <c r="C18" s="4">
        <v>17</v>
      </c>
      <c r="D18" s="3" t="s">
        <v>90</v>
      </c>
    </row>
    <row r="19" spans="3:4" ht="16.5" x14ac:dyDescent="0.3">
      <c r="C19" s="4">
        <v>18</v>
      </c>
      <c r="D19" s="3" t="s">
        <v>89</v>
      </c>
    </row>
    <row r="20" spans="3:4" ht="16.5" x14ac:dyDescent="0.3">
      <c r="C20" s="4">
        <v>19</v>
      </c>
      <c r="D20" s="3" t="s">
        <v>96</v>
      </c>
    </row>
    <row r="21" spans="3:4" ht="33" x14ac:dyDescent="0.3">
      <c r="C21" s="4">
        <v>20</v>
      </c>
      <c r="D21" s="3" t="s">
        <v>68</v>
      </c>
    </row>
    <row r="22" spans="3:4" ht="16.5" x14ac:dyDescent="0.3">
      <c r="C22" s="4">
        <v>21</v>
      </c>
      <c r="D22" s="3" t="s">
        <v>72</v>
      </c>
    </row>
    <row r="23" spans="3:4" ht="16.5" x14ac:dyDescent="0.3">
      <c r="C23" s="4">
        <v>22</v>
      </c>
      <c r="D23" s="3" t="s">
        <v>71</v>
      </c>
    </row>
    <row r="24" spans="3:4" ht="16.5" x14ac:dyDescent="0.3">
      <c r="C24" s="4">
        <v>23</v>
      </c>
      <c r="D24" s="3" t="s">
        <v>97</v>
      </c>
    </row>
    <row r="25" spans="3:4" ht="33" x14ac:dyDescent="0.3">
      <c r="C25" s="4">
        <v>24</v>
      </c>
      <c r="D25" s="3" t="s">
        <v>70</v>
      </c>
    </row>
    <row r="26" spans="3:4" ht="19.5" customHeight="1" x14ac:dyDescent="0.3">
      <c r="C26" s="4">
        <v>25</v>
      </c>
      <c r="D26" s="3" t="s">
        <v>73</v>
      </c>
    </row>
    <row r="27" spans="3:4" ht="19.5" customHeight="1" x14ac:dyDescent="0.3">
      <c r="C27" s="4">
        <v>26</v>
      </c>
      <c r="D27" s="3" t="s">
        <v>84</v>
      </c>
    </row>
    <row r="28" spans="3:4" ht="19.5" customHeight="1" x14ac:dyDescent="0.3">
      <c r="C28" s="4">
        <v>27</v>
      </c>
      <c r="D28" s="3" t="s">
        <v>86</v>
      </c>
    </row>
    <row r="29" spans="3:4" ht="19.5" customHeight="1" x14ac:dyDescent="0.3">
      <c r="C29" s="4">
        <v>28</v>
      </c>
      <c r="D29" s="3" t="s">
        <v>82</v>
      </c>
    </row>
    <row r="30" spans="3:4" ht="19.5" customHeight="1" x14ac:dyDescent="0.3">
      <c r="C30" s="4">
        <v>29</v>
      </c>
      <c r="D30" s="3" t="s">
        <v>93</v>
      </c>
    </row>
    <row r="31" spans="3:4" ht="19.5" customHeight="1" x14ac:dyDescent="0.3">
      <c r="C31" s="4">
        <v>30</v>
      </c>
      <c r="D31" s="3" t="s">
        <v>85</v>
      </c>
    </row>
    <row r="32" spans="3:4" ht="33" x14ac:dyDescent="0.3">
      <c r="C32" s="4">
        <v>31</v>
      </c>
      <c r="D32" s="3" t="s">
        <v>76</v>
      </c>
    </row>
    <row r="33" spans="3:4" ht="16.5" x14ac:dyDescent="0.3">
      <c r="C33" s="4">
        <v>32</v>
      </c>
      <c r="D33" s="3" t="s">
        <v>79</v>
      </c>
    </row>
    <row r="34" spans="3:4" ht="16.5" x14ac:dyDescent="0.3">
      <c r="C34" s="4">
        <v>33</v>
      </c>
      <c r="D34" s="3" t="s">
        <v>78</v>
      </c>
    </row>
    <row r="35" spans="3:4" ht="33" x14ac:dyDescent="0.3">
      <c r="C35" s="4">
        <v>34</v>
      </c>
      <c r="D35" s="3" t="s">
        <v>99</v>
      </c>
    </row>
    <row r="36" spans="3:4" ht="16.5" x14ac:dyDescent="0.3">
      <c r="C36" s="4">
        <v>35</v>
      </c>
      <c r="D36" s="3" t="s">
        <v>77</v>
      </c>
    </row>
    <row r="37" spans="3:4" ht="16.5" x14ac:dyDescent="0.3">
      <c r="C37" s="4">
        <v>36</v>
      </c>
      <c r="D37" s="3" t="s">
        <v>100</v>
      </c>
    </row>
    <row r="38" spans="3:4" ht="33" x14ac:dyDescent="0.3">
      <c r="C38" s="4">
        <v>37</v>
      </c>
      <c r="D38" s="3" t="s">
        <v>102</v>
      </c>
    </row>
    <row r="39" spans="3:4" ht="16.5" x14ac:dyDescent="0.3">
      <c r="C39" s="4">
        <v>38</v>
      </c>
      <c r="D39" s="3" t="s">
        <v>87</v>
      </c>
    </row>
    <row r="40" spans="3:4" ht="16.5" x14ac:dyDescent="0.3">
      <c r="C40" s="4">
        <v>39</v>
      </c>
      <c r="D40" s="3" t="s">
        <v>91</v>
      </c>
    </row>
    <row r="41" spans="3:4" ht="16.5" x14ac:dyDescent="0.3">
      <c r="C41" s="4">
        <v>40</v>
      </c>
      <c r="D41" s="3" t="s">
        <v>92</v>
      </c>
    </row>
    <row r="42" spans="3:4" ht="16.5" x14ac:dyDescent="0.3">
      <c r="C42" s="4">
        <v>41</v>
      </c>
      <c r="D42" s="3" t="s">
        <v>75</v>
      </c>
    </row>
    <row r="43" spans="3:4" ht="16.5" x14ac:dyDescent="0.3">
      <c r="C43" s="4">
        <v>42</v>
      </c>
      <c r="D43" s="3" t="s">
        <v>95</v>
      </c>
    </row>
    <row r="44" spans="3:4" ht="16.5" x14ac:dyDescent="0.3">
      <c r="C44" s="4">
        <v>43</v>
      </c>
      <c r="D44" s="3" t="s">
        <v>98</v>
      </c>
    </row>
    <row r="45" spans="3:4" ht="16.5" x14ac:dyDescent="0.3">
      <c r="C45" s="4">
        <v>44</v>
      </c>
      <c r="D45" s="3" t="s">
        <v>101</v>
      </c>
    </row>
    <row r="46" spans="3:4" ht="16.5" x14ac:dyDescent="0.3">
      <c r="C46" s="4">
        <v>45</v>
      </c>
      <c r="D46" s="3" t="s">
        <v>94</v>
      </c>
    </row>
    <row r="49" spans="4:4" ht="15" customHeight="1" x14ac:dyDescent="0.25"/>
    <row r="50" spans="4:4" ht="15" customHeight="1" x14ac:dyDescent="0.25"/>
    <row r="51" spans="4:4" ht="15" customHeight="1" x14ac:dyDescent="0.25"/>
    <row r="52" spans="4:4" ht="15" customHeight="1" x14ac:dyDescent="0.25"/>
    <row r="53" spans="4:4" ht="15" customHeight="1" x14ac:dyDescent="0.25"/>
    <row r="54" spans="4:4" ht="15" customHeight="1" x14ac:dyDescent="0.25"/>
    <row r="55" spans="4:4" ht="16.5" x14ac:dyDescent="0.3">
      <c r="D55" s="9"/>
    </row>
    <row r="56" spans="4:4" ht="16.5" x14ac:dyDescent="0.3">
      <c r="D56" s="9"/>
    </row>
  </sheetData>
  <autoFilter ref="C1:E54"/>
  <sortState ref="C2:D54">
    <sortCondition ref="C2:C5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E31"/>
  <sheetViews>
    <sheetView workbookViewId="0">
      <selection activeCell="B21" sqref="B21"/>
    </sheetView>
  </sheetViews>
  <sheetFormatPr baseColWidth="10" defaultRowHeight="15" x14ac:dyDescent="0.25"/>
  <cols>
    <col min="2" max="2" width="104" customWidth="1"/>
    <col min="3" max="3" width="35.28515625" customWidth="1"/>
  </cols>
  <sheetData>
    <row r="1" spans="1:5" x14ac:dyDescent="0.25">
      <c r="C1" s="22" t="s">
        <v>7</v>
      </c>
      <c r="D1" s="13" t="s">
        <v>168</v>
      </c>
    </row>
    <row r="2" spans="1:5" ht="15" customHeight="1" thickBot="1" x14ac:dyDescent="0.3">
      <c r="A2">
        <v>1</v>
      </c>
      <c r="B2" s="6" t="s">
        <v>135</v>
      </c>
      <c r="C2" s="20" t="s">
        <v>223</v>
      </c>
      <c r="D2" s="12" t="s">
        <v>162</v>
      </c>
      <c r="E2" s="6"/>
    </row>
    <row r="3" spans="1:5" ht="15" customHeight="1" x14ac:dyDescent="0.25">
      <c r="A3">
        <v>2</v>
      </c>
      <c r="B3" s="10" t="s">
        <v>136</v>
      </c>
      <c r="C3" s="21" t="s">
        <v>107</v>
      </c>
      <c r="D3" s="12" t="s">
        <v>163</v>
      </c>
      <c r="E3" s="7"/>
    </row>
    <row r="4" spans="1:5" ht="15" customHeight="1" x14ac:dyDescent="0.25">
      <c r="A4">
        <v>3</v>
      </c>
      <c r="B4" s="6" t="s">
        <v>137</v>
      </c>
      <c r="C4" s="21" t="s">
        <v>104</v>
      </c>
      <c r="D4" s="12" t="s">
        <v>164</v>
      </c>
      <c r="E4" s="7"/>
    </row>
    <row r="5" spans="1:5" ht="15" customHeight="1" x14ac:dyDescent="0.3">
      <c r="A5">
        <v>4</v>
      </c>
      <c r="B5" s="8" t="s">
        <v>138</v>
      </c>
      <c r="C5" s="21" t="s">
        <v>108</v>
      </c>
      <c r="D5" s="8"/>
      <c r="E5" s="9"/>
    </row>
    <row r="6" spans="1:5" ht="15" customHeight="1" x14ac:dyDescent="0.25">
      <c r="A6">
        <v>5</v>
      </c>
      <c r="B6" s="7" t="s">
        <v>134</v>
      </c>
      <c r="C6" s="21" t="s">
        <v>105</v>
      </c>
      <c r="D6" s="7"/>
      <c r="E6" s="7"/>
    </row>
    <row r="7" spans="1:5" ht="15" customHeight="1" x14ac:dyDescent="0.25">
      <c r="A7">
        <v>6</v>
      </c>
      <c r="B7" s="7" t="s">
        <v>139</v>
      </c>
      <c r="C7" s="21" t="s">
        <v>106</v>
      </c>
      <c r="D7" s="7"/>
      <c r="E7" s="7"/>
    </row>
    <row r="8" spans="1:5" ht="15" customHeight="1" x14ac:dyDescent="0.25">
      <c r="A8">
        <v>7</v>
      </c>
      <c r="B8" s="7" t="s">
        <v>140</v>
      </c>
      <c r="C8" s="21" t="s">
        <v>120</v>
      </c>
      <c r="D8" s="7"/>
      <c r="E8" s="7"/>
    </row>
    <row r="9" spans="1:5" ht="15" customHeight="1" x14ac:dyDescent="0.25">
      <c r="A9">
        <v>8</v>
      </c>
      <c r="B9" s="7" t="s">
        <v>141</v>
      </c>
      <c r="C9" s="7"/>
      <c r="D9" s="7"/>
      <c r="E9" s="7"/>
    </row>
    <row r="10" spans="1:5" ht="15" customHeight="1" x14ac:dyDescent="0.25">
      <c r="A10">
        <v>9</v>
      </c>
      <c r="B10" s="7" t="s">
        <v>142</v>
      </c>
      <c r="C10" s="6"/>
      <c r="D10" s="7"/>
      <c r="E10" s="7"/>
    </row>
    <row r="11" spans="1:5" ht="15" customHeight="1" x14ac:dyDescent="0.25">
      <c r="A11">
        <v>10</v>
      </c>
      <c r="B11" s="7" t="s">
        <v>143</v>
      </c>
      <c r="C11" s="23" t="s">
        <v>166</v>
      </c>
      <c r="D11" s="7"/>
      <c r="E11" s="7"/>
    </row>
    <row r="12" spans="1:5" ht="15" customHeight="1" x14ac:dyDescent="0.25">
      <c r="A12">
        <v>11</v>
      </c>
      <c r="B12" s="7" t="s">
        <v>144</v>
      </c>
      <c r="C12" s="11" t="s">
        <v>122</v>
      </c>
      <c r="D12" s="7"/>
      <c r="E12" s="7"/>
    </row>
    <row r="13" spans="1:5" ht="15" customHeight="1" x14ac:dyDescent="0.25">
      <c r="A13">
        <v>12</v>
      </c>
      <c r="B13" s="7" t="s">
        <v>145</v>
      </c>
      <c r="C13" s="11" t="s">
        <v>123</v>
      </c>
      <c r="D13" s="7"/>
      <c r="E13" s="7"/>
    </row>
    <row r="14" spans="1:5" ht="15" customHeight="1" x14ac:dyDescent="0.25">
      <c r="A14">
        <v>13</v>
      </c>
      <c r="B14" s="7" t="s">
        <v>146</v>
      </c>
      <c r="C14" s="11" t="s">
        <v>124</v>
      </c>
      <c r="D14" s="7"/>
      <c r="E14" s="7"/>
    </row>
    <row r="15" spans="1:5" ht="15" customHeight="1" x14ac:dyDescent="0.25">
      <c r="A15">
        <v>14</v>
      </c>
      <c r="B15" s="7" t="s">
        <v>147</v>
      </c>
      <c r="C15" s="11" t="s">
        <v>125</v>
      </c>
      <c r="D15" s="7"/>
      <c r="E15" s="7"/>
    </row>
    <row r="16" spans="1:5" ht="15" customHeight="1" x14ac:dyDescent="0.25">
      <c r="A16">
        <v>15</v>
      </c>
      <c r="B16" s="7" t="s">
        <v>148</v>
      </c>
      <c r="C16" s="7"/>
      <c r="D16" s="7"/>
      <c r="E16" s="7"/>
    </row>
    <row r="17" spans="1:5" ht="15" customHeight="1" x14ac:dyDescent="0.25">
      <c r="A17">
        <v>16</v>
      </c>
      <c r="B17" s="7" t="s">
        <v>149</v>
      </c>
      <c r="C17" s="24" t="s">
        <v>167</v>
      </c>
      <c r="D17" s="7"/>
      <c r="E17" s="7"/>
    </row>
    <row r="18" spans="1:5" ht="15" customHeight="1" x14ac:dyDescent="0.25">
      <c r="A18">
        <v>17</v>
      </c>
      <c r="B18" s="7" t="s">
        <v>150</v>
      </c>
      <c r="C18" s="11" t="s">
        <v>109</v>
      </c>
      <c r="D18" s="7"/>
      <c r="E18" s="7"/>
    </row>
    <row r="19" spans="1:5" ht="15" customHeight="1" x14ac:dyDescent="0.25">
      <c r="A19">
        <v>18</v>
      </c>
      <c r="B19" s="7" t="s">
        <v>151</v>
      </c>
      <c r="C19" s="11" t="s">
        <v>110</v>
      </c>
      <c r="D19" s="7"/>
      <c r="E19" s="7"/>
    </row>
    <row r="20" spans="1:5" ht="15" customHeight="1" x14ac:dyDescent="0.25">
      <c r="A20">
        <v>19</v>
      </c>
      <c r="B20" s="7" t="s">
        <v>152</v>
      </c>
      <c r="C20" s="11" t="s">
        <v>111</v>
      </c>
      <c r="D20" s="7"/>
      <c r="E20" s="7"/>
    </row>
    <row r="21" spans="1:5" s="25" customFormat="1" ht="60" x14ac:dyDescent="0.25">
      <c r="A21" s="25">
        <v>20</v>
      </c>
      <c r="B21" s="25" t="s">
        <v>227</v>
      </c>
      <c r="C21" s="26" t="s">
        <v>112</v>
      </c>
    </row>
    <row r="22" spans="1:5" s="25" customFormat="1" ht="30" x14ac:dyDescent="0.25">
      <c r="C22" s="26" t="s">
        <v>113</v>
      </c>
    </row>
    <row r="23" spans="1:5" s="25" customFormat="1" ht="60" x14ac:dyDescent="0.25">
      <c r="C23" s="26" t="s">
        <v>114</v>
      </c>
    </row>
    <row r="24" spans="1:5" s="25" customFormat="1" ht="30" x14ac:dyDescent="0.25">
      <c r="C24" s="26" t="s">
        <v>115</v>
      </c>
    </row>
    <row r="25" spans="1:5" s="25" customFormat="1" ht="75" x14ac:dyDescent="0.25">
      <c r="C25" s="26" t="s">
        <v>116</v>
      </c>
    </row>
    <row r="26" spans="1:5" s="25" customFormat="1" ht="30" x14ac:dyDescent="0.25">
      <c r="C26" s="26" t="s">
        <v>117</v>
      </c>
    </row>
    <row r="27" spans="1:5" s="25" customFormat="1" ht="45" x14ac:dyDescent="0.25">
      <c r="C27" s="26" t="s">
        <v>118</v>
      </c>
    </row>
    <row r="28" spans="1:5" s="25" customFormat="1" x14ac:dyDescent="0.25">
      <c r="C28" s="26"/>
    </row>
    <row r="29" spans="1:5" x14ac:dyDescent="0.25">
      <c r="C29" s="26"/>
    </row>
    <row r="30" spans="1:5" x14ac:dyDescent="0.25">
      <c r="C30" s="11" t="s">
        <v>119</v>
      </c>
    </row>
    <row r="31" spans="1:5" x14ac:dyDescent="0.25">
      <c r="C31" s="11" t="s">
        <v>121</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Formato a Dici 31 de 2018</vt:lpstr>
      <vt:lpstr>Instructivo</vt:lpstr>
      <vt:lpstr>Equivalencia BH-BMPT</vt:lpstr>
      <vt:lpstr>Tipo </vt:lpstr>
      <vt:lpstr>Afectación</vt:lpstr>
      <vt:lpstr>ContratacionDirecta</vt:lpstr>
      <vt:lpstr>Mod</vt:lpstr>
      <vt:lpstr>RegimenEspecial</vt:lpstr>
      <vt:lpstr>SeleccionAbreviada</vt:lpstr>
      <vt:lpstr>Vacio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dmorcad</dc:creator>
  <cp:lastModifiedBy>GIO</cp:lastModifiedBy>
  <cp:lastPrinted>2019-02-19T16:51:59Z</cp:lastPrinted>
  <dcterms:created xsi:type="dcterms:W3CDTF">2017-07-18T15:09:18Z</dcterms:created>
  <dcterms:modified xsi:type="dcterms:W3CDTF">2019-03-06T15:42:25Z</dcterms:modified>
</cp:coreProperties>
</file>